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ropbox\2019\GC_Carey_Lab\GC_QAQC_CALCS\"/>
    </mc:Choice>
  </mc:AlternateContent>
  <xr:revisionPtr revIDLastSave="0" documentId="13_ncr:1_{B887EB80-78A4-4F8D-9369-25DEA219F35E}" xr6:coauthVersionLast="43" xr6:coauthVersionMax="43" xr10:uidLastSave="{00000000-0000-0000-0000-000000000000}"/>
  <bookViews>
    <workbookView xWindow="28680" yWindow="-120" windowWidth="29040" windowHeight="15990" activeTab="1" xr2:uid="{CF9380CB-A603-4860-92FE-2A563B635DC0}"/>
  </bookViews>
  <sheets>
    <sheet name="ppm calc from GC" sheetId="1" r:id="rId1"/>
    <sheet name="Concentration calc" sheetId="4" r:id="rId2"/>
    <sheet name="Rolling Air" sheetId="2" r:id="rId3"/>
    <sheet name="Rolling Air+100" sheetId="3" r:id="rId4"/>
    <sheet name="Ebullition calcs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99" i="7" l="1"/>
  <c r="L99" i="7" s="1"/>
  <c r="K98" i="7"/>
  <c r="L98" i="7" s="1"/>
  <c r="AO670" i="1"/>
  <c r="AP670" i="1"/>
  <c r="AO649" i="1"/>
  <c r="AP649" i="1"/>
  <c r="AO650" i="1"/>
  <c r="AP650" i="1"/>
  <c r="AO651" i="1"/>
  <c r="AP651" i="1"/>
  <c r="AO652" i="1"/>
  <c r="AP652" i="1"/>
  <c r="AO653" i="1"/>
  <c r="AP653" i="1"/>
  <c r="AO654" i="1"/>
  <c r="AP654" i="1"/>
  <c r="AO655" i="1"/>
  <c r="AP655" i="1"/>
  <c r="AO656" i="1"/>
  <c r="AP656" i="1"/>
  <c r="AO657" i="1"/>
  <c r="AP657" i="1"/>
  <c r="AO658" i="1"/>
  <c r="AP658" i="1"/>
  <c r="AO659" i="1"/>
  <c r="AP659" i="1"/>
  <c r="AO660" i="1"/>
  <c r="AP660" i="1"/>
  <c r="AO661" i="1"/>
  <c r="AP661" i="1"/>
  <c r="AO662" i="1"/>
  <c r="AP662" i="1"/>
  <c r="AO663" i="1"/>
  <c r="AP663" i="1"/>
  <c r="AO664" i="1"/>
  <c r="AP664" i="1"/>
  <c r="AO665" i="1"/>
  <c r="AP665" i="1"/>
  <c r="AO666" i="1"/>
  <c r="AP666" i="1"/>
  <c r="AO667" i="1"/>
  <c r="AP667" i="1"/>
  <c r="AO668" i="1"/>
  <c r="AP668" i="1"/>
  <c r="AO669" i="1"/>
  <c r="AP669" i="1"/>
  <c r="AP648" i="1"/>
  <c r="AO648" i="1"/>
  <c r="AP647" i="1"/>
  <c r="AO647" i="1"/>
  <c r="AP646" i="1"/>
  <c r="AO646" i="1"/>
  <c r="AP645" i="1"/>
  <c r="AO645" i="1"/>
  <c r="K19" i="7" l="1"/>
  <c r="K11" i="7" l="1"/>
  <c r="K3" i="7"/>
  <c r="K91" i="7"/>
  <c r="L91" i="7" s="1"/>
  <c r="K90" i="7"/>
  <c r="L90" i="7" s="1"/>
  <c r="K83" i="7"/>
  <c r="L83" i="7" s="1"/>
  <c r="K82" i="7"/>
  <c r="L82" i="7" s="1"/>
  <c r="E105" i="7"/>
  <c r="E104" i="7"/>
  <c r="E103" i="7"/>
  <c r="E102" i="7"/>
  <c r="E101" i="7"/>
  <c r="E100" i="7"/>
  <c r="E99" i="7"/>
  <c r="E98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G99" i="7"/>
  <c r="J99" i="7" s="1"/>
  <c r="G100" i="7"/>
  <c r="J100" i="7" s="1"/>
  <c r="G101" i="7"/>
  <c r="J101" i="7" s="1"/>
  <c r="G102" i="7"/>
  <c r="J102" i="7" s="1"/>
  <c r="G103" i="7"/>
  <c r="J103" i="7" s="1"/>
  <c r="G104" i="7"/>
  <c r="J104" i="7" s="1"/>
  <c r="G105" i="7"/>
  <c r="J105" i="7" s="1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J98" i="7" s="1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AO587" i="1"/>
  <c r="AP587" i="1"/>
  <c r="AO588" i="1"/>
  <c r="AP588" i="1"/>
  <c r="AO589" i="1"/>
  <c r="AP589" i="1"/>
  <c r="AO590" i="1"/>
  <c r="AP590" i="1"/>
  <c r="AO591" i="1"/>
  <c r="AP591" i="1"/>
  <c r="AO592" i="1"/>
  <c r="AP592" i="1"/>
  <c r="AO593" i="1"/>
  <c r="AP593" i="1"/>
  <c r="AO594" i="1"/>
  <c r="AP594" i="1"/>
  <c r="AO595" i="1"/>
  <c r="AP595" i="1"/>
  <c r="AO596" i="1"/>
  <c r="AP596" i="1"/>
  <c r="AO597" i="1"/>
  <c r="AP597" i="1"/>
  <c r="AO598" i="1"/>
  <c r="AP598" i="1"/>
  <c r="AO599" i="1"/>
  <c r="AP599" i="1"/>
  <c r="AO600" i="1"/>
  <c r="AP600" i="1"/>
  <c r="AO601" i="1"/>
  <c r="AP601" i="1"/>
  <c r="AO602" i="1"/>
  <c r="AP602" i="1"/>
  <c r="AO603" i="1"/>
  <c r="AP603" i="1"/>
  <c r="AO604" i="1"/>
  <c r="AP604" i="1"/>
  <c r="AO605" i="1"/>
  <c r="AP605" i="1"/>
  <c r="AO606" i="1"/>
  <c r="AP606" i="1"/>
  <c r="AO607" i="1"/>
  <c r="AP607" i="1"/>
  <c r="AO608" i="1"/>
  <c r="AP608" i="1"/>
  <c r="AO609" i="1"/>
  <c r="AP609" i="1"/>
  <c r="AO610" i="1"/>
  <c r="AP610" i="1"/>
  <c r="AO611" i="1"/>
  <c r="AP611" i="1"/>
  <c r="AO612" i="1"/>
  <c r="AP612" i="1"/>
  <c r="AO613" i="1"/>
  <c r="AP613" i="1"/>
  <c r="AO614" i="1"/>
  <c r="AP614" i="1"/>
  <c r="AO615" i="1"/>
  <c r="AP615" i="1"/>
  <c r="AO616" i="1"/>
  <c r="AP616" i="1"/>
  <c r="AO617" i="1"/>
  <c r="AP617" i="1"/>
  <c r="AO618" i="1"/>
  <c r="AP618" i="1"/>
  <c r="AO619" i="1"/>
  <c r="AP619" i="1"/>
  <c r="AO620" i="1"/>
  <c r="AP620" i="1"/>
  <c r="AO621" i="1"/>
  <c r="AP621" i="1"/>
  <c r="AO622" i="1"/>
  <c r="AP622" i="1"/>
  <c r="AO623" i="1"/>
  <c r="AP623" i="1"/>
  <c r="AO624" i="1"/>
  <c r="AP624" i="1"/>
  <c r="AO625" i="1"/>
  <c r="AP625" i="1"/>
  <c r="AO626" i="1"/>
  <c r="AP626" i="1"/>
  <c r="AO627" i="1"/>
  <c r="AP627" i="1"/>
  <c r="AO628" i="1"/>
  <c r="AP628" i="1"/>
  <c r="AO629" i="1"/>
  <c r="AP629" i="1"/>
  <c r="AO630" i="1"/>
  <c r="AP630" i="1"/>
  <c r="AO631" i="1"/>
  <c r="AP631" i="1"/>
  <c r="AO632" i="1"/>
  <c r="AP632" i="1"/>
  <c r="AO633" i="1"/>
  <c r="AP633" i="1"/>
  <c r="AO634" i="1"/>
  <c r="AP634" i="1"/>
  <c r="AO635" i="1"/>
  <c r="AP635" i="1"/>
  <c r="AO636" i="1"/>
  <c r="AP636" i="1"/>
  <c r="AO637" i="1"/>
  <c r="AP637" i="1"/>
  <c r="AO638" i="1"/>
  <c r="AP638" i="1"/>
  <c r="AO639" i="1"/>
  <c r="AP639" i="1"/>
  <c r="AO640" i="1"/>
  <c r="AP640" i="1"/>
  <c r="AO641" i="1"/>
  <c r="AP641" i="1"/>
  <c r="AO642" i="1"/>
  <c r="AP642" i="1"/>
  <c r="AO643" i="1"/>
  <c r="AP643" i="1"/>
  <c r="AO644" i="1"/>
  <c r="AP644" i="1"/>
  <c r="AP586" i="1"/>
  <c r="AO586" i="1"/>
  <c r="AP585" i="1"/>
  <c r="AO585" i="1"/>
  <c r="AP584" i="1"/>
  <c r="AO584" i="1"/>
  <c r="AP583" i="1"/>
  <c r="AO583" i="1"/>
  <c r="AP582" i="1"/>
  <c r="AO582" i="1"/>
  <c r="AP581" i="1"/>
  <c r="AO581" i="1"/>
  <c r="AP580" i="1"/>
  <c r="AO580" i="1"/>
  <c r="AP579" i="1"/>
  <c r="AO579" i="1"/>
  <c r="AP578" i="1"/>
  <c r="AO578" i="1"/>
  <c r="AP577" i="1"/>
  <c r="AO577" i="1"/>
  <c r="AP576" i="1"/>
  <c r="AO576" i="1"/>
  <c r="AP575" i="1"/>
  <c r="AO575" i="1"/>
  <c r="AP574" i="1"/>
  <c r="AO574" i="1"/>
  <c r="AP573" i="1"/>
  <c r="AO573" i="1"/>
  <c r="AP572" i="1"/>
  <c r="AO572" i="1"/>
  <c r="AP571" i="1"/>
  <c r="AO571" i="1"/>
  <c r="AP570" i="1"/>
  <c r="AO570" i="1"/>
  <c r="AP569" i="1"/>
  <c r="AO569" i="1"/>
  <c r="AP568" i="1"/>
  <c r="AO568" i="1"/>
  <c r="AP567" i="1"/>
  <c r="AO567" i="1"/>
  <c r="AP566" i="1"/>
  <c r="AO566" i="1"/>
  <c r="AP565" i="1"/>
  <c r="AO565" i="1"/>
  <c r="AP564" i="1"/>
  <c r="AO564" i="1"/>
  <c r="AP563" i="1"/>
  <c r="AO563" i="1"/>
  <c r="AP562" i="1"/>
  <c r="AO562" i="1"/>
  <c r="AP561" i="1"/>
  <c r="AO561" i="1"/>
  <c r="AP560" i="1"/>
  <c r="AO560" i="1"/>
  <c r="AP559" i="1"/>
  <c r="AO559" i="1"/>
  <c r="AP558" i="1"/>
  <c r="AO558" i="1"/>
  <c r="AP557" i="1"/>
  <c r="AO557" i="1"/>
  <c r="AU786" i="4" l="1"/>
  <c r="AN786" i="4"/>
  <c r="AG786" i="4"/>
  <c r="Z786" i="4"/>
  <c r="X786" i="4"/>
  <c r="V786" i="4"/>
  <c r="AI786" i="4" s="1"/>
  <c r="AU785" i="4"/>
  <c r="AN785" i="4"/>
  <c r="AG785" i="4"/>
  <c r="Z785" i="4"/>
  <c r="X785" i="4"/>
  <c r="V785" i="4"/>
  <c r="AI785" i="4" s="1"/>
  <c r="K75" i="7"/>
  <c r="L75" i="7" s="1"/>
  <c r="K74" i="7"/>
  <c r="L74" i="7" s="1"/>
  <c r="J74" i="7"/>
  <c r="J75" i="7"/>
  <c r="J76" i="7"/>
  <c r="J77" i="7"/>
  <c r="J78" i="7"/>
  <c r="J79" i="7"/>
  <c r="J80" i="7"/>
  <c r="J81" i="7"/>
  <c r="G74" i="7"/>
  <c r="G75" i="7"/>
  <c r="G76" i="7"/>
  <c r="G77" i="7"/>
  <c r="G78" i="7"/>
  <c r="G79" i="7"/>
  <c r="G80" i="7"/>
  <c r="G81" i="7"/>
  <c r="E81" i="7"/>
  <c r="E80" i="7"/>
  <c r="E79" i="7"/>
  <c r="E78" i="7"/>
  <c r="E77" i="7"/>
  <c r="E76" i="7"/>
  <c r="E75" i="7"/>
  <c r="E74" i="7"/>
  <c r="AP556" i="1"/>
  <c r="AO556" i="1"/>
  <c r="AP555" i="1"/>
  <c r="AO555" i="1"/>
  <c r="AP554" i="1"/>
  <c r="AO554" i="1"/>
  <c r="AP553" i="1"/>
  <c r="AO553" i="1"/>
  <c r="AO552" i="1"/>
  <c r="AP551" i="1"/>
  <c r="AO551" i="1"/>
  <c r="AP550" i="1"/>
  <c r="AO550" i="1"/>
  <c r="AP549" i="1"/>
  <c r="AO549" i="1"/>
  <c r="AP548" i="1"/>
  <c r="AO548" i="1"/>
  <c r="AP547" i="1"/>
  <c r="AO547" i="1"/>
  <c r="AP546" i="1"/>
  <c r="AO546" i="1"/>
  <c r="AP545" i="1"/>
  <c r="AO545" i="1"/>
  <c r="AP544" i="1"/>
  <c r="AO544" i="1"/>
  <c r="AQ544" i="1"/>
  <c r="AP543" i="1"/>
  <c r="AO543" i="1"/>
  <c r="AP542" i="1"/>
  <c r="AO542" i="1"/>
  <c r="AP541" i="1"/>
  <c r="AO541" i="1"/>
  <c r="AP540" i="1"/>
  <c r="AO540" i="1"/>
  <c r="AP539" i="1"/>
  <c r="AO539" i="1"/>
  <c r="AP538" i="1"/>
  <c r="AO538" i="1"/>
  <c r="AP537" i="1"/>
  <c r="AO537" i="1"/>
  <c r="AP536" i="1"/>
  <c r="AO536" i="1"/>
  <c r="AP535" i="1"/>
  <c r="AO535" i="1"/>
  <c r="AP534" i="1"/>
  <c r="AO534" i="1"/>
  <c r="AP533" i="1"/>
  <c r="AO533" i="1"/>
  <c r="AP532" i="1"/>
  <c r="AO532" i="1"/>
  <c r="AP531" i="1"/>
  <c r="AO531" i="1"/>
  <c r="AP530" i="1"/>
  <c r="AO530" i="1"/>
  <c r="AP529" i="1"/>
  <c r="AO529" i="1"/>
  <c r="AP528" i="1"/>
  <c r="AO528" i="1"/>
  <c r="AP527" i="1"/>
  <c r="AO527" i="1"/>
  <c r="AP526" i="1"/>
  <c r="AO526" i="1"/>
  <c r="AP525" i="1"/>
  <c r="AO525" i="1"/>
  <c r="AO524" i="1"/>
  <c r="AO523" i="1"/>
  <c r="AP522" i="1"/>
  <c r="AO522" i="1"/>
  <c r="AP521" i="1"/>
  <c r="AO521" i="1"/>
  <c r="AP520" i="1"/>
  <c r="AO520" i="1"/>
  <c r="AO519" i="1"/>
  <c r="AP518" i="1"/>
  <c r="AO518" i="1"/>
  <c r="AP517" i="1"/>
  <c r="AO517" i="1"/>
  <c r="AP516" i="1"/>
  <c r="AO516" i="1"/>
  <c r="AP515" i="1"/>
  <c r="AO515" i="1"/>
  <c r="AO514" i="1"/>
  <c r="AP513" i="1"/>
  <c r="AO513" i="1"/>
  <c r="AP512" i="1"/>
  <c r="AO512" i="1"/>
  <c r="AP511" i="1"/>
  <c r="AO511" i="1"/>
  <c r="AP785" i="4" l="1"/>
  <c r="AQ785" i="4" s="1"/>
  <c r="AL786" i="4"/>
  <c r="AJ786" i="4"/>
  <c r="AM786" i="4" s="1"/>
  <c r="AP786" i="4"/>
  <c r="AB786" i="4"/>
  <c r="AL785" i="4"/>
  <c r="AJ785" i="4"/>
  <c r="AM785" i="4" s="1"/>
  <c r="AB785" i="4"/>
  <c r="AP510" i="1"/>
  <c r="AO510" i="1"/>
  <c r="AP509" i="1"/>
  <c r="AO509" i="1"/>
  <c r="AP508" i="1"/>
  <c r="AO508" i="1"/>
  <c r="AP507" i="1"/>
  <c r="AO507" i="1"/>
  <c r="AP506" i="1"/>
  <c r="AO506" i="1"/>
  <c r="AP505" i="1"/>
  <c r="AO505" i="1"/>
  <c r="AP504" i="1"/>
  <c r="AO504" i="1"/>
  <c r="AP503" i="1"/>
  <c r="AO503" i="1"/>
  <c r="AP502" i="1"/>
  <c r="AO502" i="1"/>
  <c r="AP501" i="1"/>
  <c r="AO501" i="1"/>
  <c r="AP500" i="1"/>
  <c r="AO500" i="1"/>
  <c r="AP499" i="1"/>
  <c r="AO499" i="1"/>
  <c r="AP498" i="1"/>
  <c r="AO498" i="1"/>
  <c r="AP497" i="1"/>
  <c r="AO497" i="1"/>
  <c r="AP496" i="1"/>
  <c r="AO496" i="1"/>
  <c r="AP495" i="1"/>
  <c r="AO495" i="1"/>
  <c r="AP494" i="1"/>
  <c r="AO494" i="1"/>
  <c r="AP493" i="1"/>
  <c r="AO493" i="1"/>
  <c r="AP492" i="1"/>
  <c r="AO492" i="1"/>
  <c r="AP491" i="1"/>
  <c r="AO491" i="1"/>
  <c r="AP490" i="1"/>
  <c r="AO490" i="1"/>
  <c r="AO489" i="1"/>
  <c r="AP488" i="1"/>
  <c r="AO488" i="1"/>
  <c r="AP487" i="1"/>
  <c r="AO487" i="1"/>
  <c r="AP486" i="1"/>
  <c r="AO486" i="1"/>
  <c r="AP485" i="1"/>
  <c r="AO485" i="1"/>
  <c r="AP484" i="1"/>
  <c r="AO484" i="1"/>
  <c r="AP483" i="1"/>
  <c r="AO483" i="1"/>
  <c r="AP482" i="1"/>
  <c r="AO482" i="1"/>
  <c r="AP481" i="1"/>
  <c r="AO481" i="1"/>
  <c r="AP480" i="1"/>
  <c r="AO480" i="1"/>
  <c r="AP479" i="1"/>
  <c r="AO479" i="1"/>
  <c r="AP478" i="1"/>
  <c r="AO478" i="1"/>
  <c r="AP477" i="1"/>
  <c r="AO477" i="1"/>
  <c r="AP476" i="1"/>
  <c r="AO476" i="1"/>
  <c r="AP475" i="1"/>
  <c r="AO475" i="1"/>
  <c r="AP474" i="1"/>
  <c r="AO474" i="1"/>
  <c r="AP473" i="1"/>
  <c r="AO473" i="1"/>
  <c r="AP472" i="1"/>
  <c r="AO472" i="1"/>
  <c r="AP471" i="1"/>
  <c r="AO471" i="1"/>
  <c r="AP470" i="1"/>
  <c r="AO470" i="1"/>
  <c r="AP469" i="1"/>
  <c r="AO469" i="1"/>
  <c r="AP468" i="1"/>
  <c r="AO468" i="1"/>
  <c r="AP467" i="1"/>
  <c r="AO467" i="1"/>
  <c r="AP466" i="1"/>
  <c r="AO466" i="1"/>
  <c r="AP465" i="1"/>
  <c r="AO465" i="1"/>
  <c r="AP464" i="1"/>
  <c r="AO464" i="1"/>
  <c r="AP463" i="1"/>
  <c r="AO463" i="1"/>
  <c r="AS785" i="4" l="1"/>
  <c r="AT785" i="4" s="1"/>
  <c r="AS786" i="4"/>
  <c r="AQ786" i="4"/>
  <c r="AT786" i="4" s="1"/>
  <c r="AX786" i="4"/>
  <c r="AC786" i="4"/>
  <c r="AE786" i="4"/>
  <c r="AY785" i="4"/>
  <c r="AX785" i="4"/>
  <c r="AC785" i="4"/>
  <c r="AE785" i="4"/>
  <c r="G66" i="7"/>
  <c r="G67" i="7"/>
  <c r="G68" i="7"/>
  <c r="J68" i="7" s="1"/>
  <c r="G69" i="7"/>
  <c r="J69" i="7" s="1"/>
  <c r="G70" i="7"/>
  <c r="G71" i="7"/>
  <c r="G72" i="7"/>
  <c r="J72" i="7" s="1"/>
  <c r="G73" i="7"/>
  <c r="J73" i="7" s="1"/>
  <c r="E73" i="7"/>
  <c r="E72" i="7"/>
  <c r="E71" i="7"/>
  <c r="J71" i="7" s="1"/>
  <c r="E70" i="7"/>
  <c r="J70" i="7" s="1"/>
  <c r="E69" i="7"/>
  <c r="E68" i="7"/>
  <c r="E67" i="7"/>
  <c r="J67" i="7" s="1"/>
  <c r="E66" i="7"/>
  <c r="J66" i="7" s="1"/>
  <c r="AP462" i="1"/>
  <c r="AO462" i="1"/>
  <c r="AP461" i="1"/>
  <c r="AO461" i="1"/>
  <c r="AP460" i="1"/>
  <c r="AO460" i="1"/>
  <c r="AP459" i="1"/>
  <c r="AO459" i="1"/>
  <c r="AP458" i="1"/>
  <c r="AO458" i="1"/>
  <c r="AP457" i="1"/>
  <c r="AO457" i="1"/>
  <c r="AP456" i="1"/>
  <c r="AO456" i="1"/>
  <c r="AP455" i="1"/>
  <c r="AO455" i="1"/>
  <c r="AP454" i="1"/>
  <c r="AO454" i="1"/>
  <c r="AP453" i="1"/>
  <c r="AO453" i="1"/>
  <c r="AP452" i="1"/>
  <c r="AO452" i="1"/>
  <c r="AP451" i="1"/>
  <c r="AO451" i="1"/>
  <c r="AP450" i="1"/>
  <c r="AO450" i="1"/>
  <c r="AP449" i="1"/>
  <c r="AO449" i="1"/>
  <c r="AP448" i="1"/>
  <c r="AO448" i="1"/>
  <c r="AP447" i="1"/>
  <c r="AO447" i="1"/>
  <c r="AO446" i="1"/>
  <c r="AP446" i="1"/>
  <c r="AP445" i="1"/>
  <c r="AO445" i="1"/>
  <c r="AP444" i="1"/>
  <c r="AO444" i="1"/>
  <c r="AP443" i="1"/>
  <c r="AO443" i="1"/>
  <c r="AP442" i="1"/>
  <c r="AO442" i="1"/>
  <c r="AP441" i="1"/>
  <c r="AO441" i="1"/>
  <c r="AP440" i="1"/>
  <c r="AO440" i="1"/>
  <c r="AP439" i="1"/>
  <c r="AO439" i="1"/>
  <c r="AF786" i="4" l="1"/>
  <c r="AY786" i="4"/>
  <c r="AW786" i="4"/>
  <c r="AF785" i="4"/>
  <c r="K66" i="7"/>
  <c r="L66" i="7" s="1"/>
  <c r="K67" i="7"/>
  <c r="L67" i="7" s="1"/>
  <c r="G58" i="7"/>
  <c r="G59" i="7"/>
  <c r="G60" i="7"/>
  <c r="J60" i="7" s="1"/>
  <c r="G61" i="7"/>
  <c r="G62" i="7"/>
  <c r="G63" i="7"/>
  <c r="G64" i="7"/>
  <c r="J64" i="7" s="1"/>
  <c r="G65" i="7"/>
  <c r="E59" i="7"/>
  <c r="E60" i="7"/>
  <c r="E61" i="7"/>
  <c r="J61" i="7" s="1"/>
  <c r="E62" i="7"/>
  <c r="E63" i="7"/>
  <c r="E64" i="7"/>
  <c r="E65" i="7"/>
  <c r="J65" i="7" s="1"/>
  <c r="E58" i="7"/>
  <c r="AP438" i="1"/>
  <c r="AO438" i="1"/>
  <c r="AP437" i="1"/>
  <c r="AO437" i="1"/>
  <c r="AP436" i="1"/>
  <c r="AO436" i="1"/>
  <c r="AP435" i="1"/>
  <c r="AO435" i="1"/>
  <c r="AP434" i="1"/>
  <c r="AO434" i="1"/>
  <c r="AP433" i="1"/>
  <c r="AO433" i="1"/>
  <c r="AP432" i="1"/>
  <c r="AO432" i="1"/>
  <c r="AP431" i="1"/>
  <c r="AO431" i="1"/>
  <c r="AP430" i="1"/>
  <c r="AO430" i="1"/>
  <c r="AP429" i="1"/>
  <c r="AO429" i="1"/>
  <c r="AP428" i="1"/>
  <c r="AO428" i="1"/>
  <c r="AP427" i="1"/>
  <c r="AO427" i="1"/>
  <c r="AP426" i="1"/>
  <c r="AO426" i="1"/>
  <c r="AP425" i="1"/>
  <c r="AO425" i="1"/>
  <c r="AP424" i="1"/>
  <c r="AO424" i="1"/>
  <c r="AP423" i="1"/>
  <c r="AO423" i="1"/>
  <c r="AP422" i="1"/>
  <c r="AO422" i="1"/>
  <c r="AP421" i="1"/>
  <c r="AO421" i="1"/>
  <c r="AP420" i="1"/>
  <c r="AO420" i="1"/>
  <c r="AP419" i="1"/>
  <c r="AO419" i="1"/>
  <c r="AW785" i="4" l="1"/>
  <c r="J63" i="7"/>
  <c r="J59" i="7"/>
  <c r="J58" i="7"/>
  <c r="K59" i="7" s="1"/>
  <c r="L59" i="7" s="1"/>
  <c r="J62" i="7"/>
  <c r="AP418" i="1"/>
  <c r="AO418" i="1"/>
  <c r="AP417" i="1"/>
  <c r="AO417" i="1"/>
  <c r="AP416" i="1"/>
  <c r="AO416" i="1"/>
  <c r="AP415" i="1"/>
  <c r="AO415" i="1"/>
  <c r="AP414" i="1"/>
  <c r="AO414" i="1"/>
  <c r="AP413" i="1"/>
  <c r="AO413" i="1"/>
  <c r="AP412" i="1"/>
  <c r="AO412" i="1"/>
  <c r="AP411" i="1"/>
  <c r="AO411" i="1"/>
  <c r="AP410" i="1"/>
  <c r="AO410" i="1"/>
  <c r="AP409" i="1"/>
  <c r="AO409" i="1"/>
  <c r="AP408" i="1"/>
  <c r="AO408" i="1"/>
  <c r="AP407" i="1"/>
  <c r="AO407" i="1"/>
  <c r="AP406" i="1"/>
  <c r="AO406" i="1"/>
  <c r="AP405" i="1"/>
  <c r="AO405" i="1"/>
  <c r="K58" i="7" l="1"/>
  <c r="L58" i="7" s="1"/>
  <c r="G50" i="7"/>
  <c r="G51" i="7"/>
  <c r="G52" i="7"/>
  <c r="J52" i="7" s="1"/>
  <c r="G53" i="7"/>
  <c r="G54" i="7"/>
  <c r="G55" i="7"/>
  <c r="G56" i="7"/>
  <c r="J56" i="7" s="1"/>
  <c r="G57" i="7"/>
  <c r="J57" i="7" s="1"/>
  <c r="E57" i="7"/>
  <c r="E56" i="7"/>
  <c r="E55" i="7"/>
  <c r="J55" i="7" s="1"/>
  <c r="E54" i="7"/>
  <c r="J54" i="7" s="1"/>
  <c r="E53" i="7"/>
  <c r="E52" i="7"/>
  <c r="E51" i="7"/>
  <c r="J51" i="7" s="1"/>
  <c r="E50" i="7"/>
  <c r="J50" i="7" s="1"/>
  <c r="AP404" i="1"/>
  <c r="AO404" i="1"/>
  <c r="AP403" i="1"/>
  <c r="AO403" i="1"/>
  <c r="AP402" i="1"/>
  <c r="AO402" i="1"/>
  <c r="AP401" i="1"/>
  <c r="AO401" i="1"/>
  <c r="AP400" i="1"/>
  <c r="AO400" i="1"/>
  <c r="AP399" i="1"/>
  <c r="AO399" i="1"/>
  <c r="AP398" i="1"/>
  <c r="AO398" i="1"/>
  <c r="AP397" i="1"/>
  <c r="AO397" i="1"/>
  <c r="AP396" i="1"/>
  <c r="AO396" i="1"/>
  <c r="AP395" i="1"/>
  <c r="AO395" i="1"/>
  <c r="AP394" i="1"/>
  <c r="AO394" i="1"/>
  <c r="AP393" i="1"/>
  <c r="AO393" i="1"/>
  <c r="AP392" i="1"/>
  <c r="AO392" i="1"/>
  <c r="AP391" i="1"/>
  <c r="AO391" i="1"/>
  <c r="AP390" i="1"/>
  <c r="AO390" i="1"/>
  <c r="AP389" i="1"/>
  <c r="AO389" i="1"/>
  <c r="AP388" i="1"/>
  <c r="AO388" i="1"/>
  <c r="AP387" i="1"/>
  <c r="AO387" i="1"/>
  <c r="AP386" i="1"/>
  <c r="AO386" i="1"/>
  <c r="AP385" i="1"/>
  <c r="AO385" i="1"/>
  <c r="AP384" i="1"/>
  <c r="AO384" i="1"/>
  <c r="AP383" i="1"/>
  <c r="AO383" i="1"/>
  <c r="AP382" i="1"/>
  <c r="AO382" i="1"/>
  <c r="AP381" i="1"/>
  <c r="AO381" i="1"/>
  <c r="AP380" i="1"/>
  <c r="AO380" i="1"/>
  <c r="AP379" i="1"/>
  <c r="AO379" i="1"/>
  <c r="AP378" i="1"/>
  <c r="AO378" i="1"/>
  <c r="AP377" i="1"/>
  <c r="AO377" i="1"/>
  <c r="AP376" i="1"/>
  <c r="AO376" i="1"/>
  <c r="AP375" i="1"/>
  <c r="AO375" i="1"/>
  <c r="AP374" i="1"/>
  <c r="AO374" i="1"/>
  <c r="AP373" i="1"/>
  <c r="AO373" i="1"/>
  <c r="AP372" i="1"/>
  <c r="AO372" i="1"/>
  <c r="AP371" i="1"/>
  <c r="AO371" i="1"/>
  <c r="AP370" i="1"/>
  <c r="AO370" i="1"/>
  <c r="AP369" i="1"/>
  <c r="AO369" i="1"/>
  <c r="AP368" i="1"/>
  <c r="AO368" i="1"/>
  <c r="AP367" i="1"/>
  <c r="AO367" i="1"/>
  <c r="AP366" i="1"/>
  <c r="AO366" i="1"/>
  <c r="AP365" i="1"/>
  <c r="AO365" i="1"/>
  <c r="AP364" i="1"/>
  <c r="AO364" i="1"/>
  <c r="AP363" i="1"/>
  <c r="AO363" i="1"/>
  <c r="AP362" i="1"/>
  <c r="AO362" i="1"/>
  <c r="AP361" i="1"/>
  <c r="AO361" i="1"/>
  <c r="AP360" i="1"/>
  <c r="AO360" i="1"/>
  <c r="AP359" i="1"/>
  <c r="AO359" i="1"/>
  <c r="AP358" i="1"/>
  <c r="AO358" i="1"/>
  <c r="AP357" i="1"/>
  <c r="AO357" i="1"/>
  <c r="AP356" i="1"/>
  <c r="AO356" i="1"/>
  <c r="AP355" i="1"/>
  <c r="AO355" i="1"/>
  <c r="AP354" i="1"/>
  <c r="AO354" i="1"/>
  <c r="AP353" i="1"/>
  <c r="AO353" i="1"/>
  <c r="AP352" i="1"/>
  <c r="AO352" i="1"/>
  <c r="J53" i="7" l="1"/>
  <c r="K51" i="7" s="1"/>
  <c r="L51" i="7" s="1"/>
  <c r="K50" i="7"/>
  <c r="L50" i="7" s="1"/>
  <c r="G49" i="7"/>
  <c r="G48" i="7"/>
  <c r="G47" i="7"/>
  <c r="G46" i="7"/>
  <c r="G45" i="7"/>
  <c r="G44" i="7"/>
  <c r="G43" i="7"/>
  <c r="G42" i="7"/>
  <c r="E49" i="7"/>
  <c r="J49" i="7" s="1"/>
  <c r="E48" i="7"/>
  <c r="J48" i="7" s="1"/>
  <c r="E47" i="7"/>
  <c r="J47" i="7" s="1"/>
  <c r="E46" i="7"/>
  <c r="J46" i="7" s="1"/>
  <c r="E45" i="7"/>
  <c r="J45" i="7" s="1"/>
  <c r="E44" i="7"/>
  <c r="J44" i="7" s="1"/>
  <c r="E43" i="7"/>
  <c r="J43" i="7" s="1"/>
  <c r="E42" i="7"/>
  <c r="J42" i="7" s="1"/>
  <c r="AP351" i="1"/>
  <c r="AO351" i="1"/>
  <c r="AP350" i="1"/>
  <c r="AO350" i="1"/>
  <c r="AP349" i="1"/>
  <c r="AO349" i="1"/>
  <c r="AP348" i="1"/>
  <c r="AO348" i="1"/>
  <c r="AP347" i="1"/>
  <c r="AO347" i="1"/>
  <c r="AP346" i="1"/>
  <c r="AO346" i="1"/>
  <c r="AP345" i="1"/>
  <c r="AO345" i="1"/>
  <c r="AO344" i="1"/>
  <c r="AP343" i="1"/>
  <c r="AO343" i="1"/>
  <c r="AP342" i="1"/>
  <c r="AO342" i="1"/>
  <c r="AP341" i="1"/>
  <c r="AO341" i="1"/>
  <c r="AP340" i="1"/>
  <c r="AO340" i="1"/>
  <c r="AP339" i="1"/>
  <c r="AO339" i="1"/>
  <c r="AP338" i="1"/>
  <c r="AO338" i="1"/>
  <c r="AP337" i="1"/>
  <c r="AO337" i="1"/>
  <c r="AP336" i="1"/>
  <c r="AO336" i="1"/>
  <c r="AP335" i="1"/>
  <c r="AO335" i="1"/>
  <c r="AP334" i="1"/>
  <c r="AO334" i="1"/>
  <c r="AP333" i="1"/>
  <c r="AO333" i="1"/>
  <c r="AP332" i="1"/>
  <c r="AO332" i="1"/>
  <c r="AP331" i="1"/>
  <c r="AO331" i="1"/>
  <c r="AP330" i="1"/>
  <c r="AO330" i="1"/>
  <c r="AP329" i="1"/>
  <c r="AO329" i="1"/>
  <c r="AP328" i="1"/>
  <c r="AO328" i="1"/>
  <c r="AP327" i="1"/>
  <c r="AO327" i="1"/>
  <c r="AP326" i="1"/>
  <c r="AO326" i="1"/>
  <c r="AO298" i="1"/>
  <c r="AO288" i="1"/>
  <c r="AO315" i="1"/>
  <c r="AO301" i="1"/>
  <c r="AO302" i="1"/>
  <c r="AO311" i="1"/>
  <c r="AO296" i="1"/>
  <c r="AO322" i="1"/>
  <c r="AO305" i="1"/>
  <c r="AO286" i="1"/>
  <c r="AO290" i="1"/>
  <c r="AO284" i="1"/>
  <c r="AO280" i="1"/>
  <c r="AO323" i="1"/>
  <c r="AO316" i="1"/>
  <c r="AO292" i="1"/>
  <c r="AO320" i="1"/>
  <c r="AO289" i="1"/>
  <c r="AO324" i="1"/>
  <c r="AO281" i="1"/>
  <c r="AO317" i="1"/>
  <c r="AO299" i="1"/>
  <c r="AO310" i="1"/>
  <c r="AO325" i="1"/>
  <c r="AO291" i="1"/>
  <c r="AO300" i="1"/>
  <c r="AO303" i="1"/>
  <c r="AO278" i="1"/>
  <c r="AO287" i="1"/>
  <c r="AO318" i="1"/>
  <c r="AO283" i="1"/>
  <c r="AO294" i="1"/>
  <c r="AO282" i="1"/>
  <c r="AO297" i="1"/>
  <c r="AO279" i="1"/>
  <c r="AO307" i="1"/>
  <c r="AO276" i="1"/>
  <c r="AO304" i="1"/>
  <c r="AO312" i="1"/>
  <c r="AO321" i="1"/>
  <c r="AO314" i="1"/>
  <c r="AO309" i="1"/>
  <c r="AO293" i="1"/>
  <c r="AO285" i="1"/>
  <c r="AO319" i="1"/>
  <c r="AO306" i="1"/>
  <c r="AO313" i="1"/>
  <c r="AO308" i="1"/>
  <c r="AO277" i="1"/>
  <c r="AO295" i="1"/>
  <c r="AO275" i="1"/>
  <c r="AP304" i="1"/>
  <c r="AP312" i="1"/>
  <c r="AP321" i="1"/>
  <c r="AP314" i="1"/>
  <c r="AP309" i="1"/>
  <c r="AP293" i="1"/>
  <c r="AP285" i="1"/>
  <c r="AP319" i="1"/>
  <c r="AP306" i="1"/>
  <c r="AP313" i="1"/>
  <c r="AP308" i="1"/>
  <c r="AP277" i="1"/>
  <c r="AP298" i="1"/>
  <c r="AP288" i="1"/>
  <c r="AP315" i="1"/>
  <c r="AP301" i="1"/>
  <c r="AP302" i="1"/>
  <c r="AP311" i="1"/>
  <c r="AP296" i="1"/>
  <c r="AP322" i="1"/>
  <c r="AP305" i="1"/>
  <c r="AP286" i="1"/>
  <c r="AP290" i="1"/>
  <c r="AP284" i="1"/>
  <c r="AP280" i="1"/>
  <c r="AP323" i="1"/>
  <c r="AP316" i="1"/>
  <c r="AP292" i="1"/>
  <c r="AP320" i="1"/>
  <c r="AP289" i="1"/>
  <c r="AP324" i="1"/>
  <c r="AP281" i="1"/>
  <c r="AP317" i="1"/>
  <c r="AP299" i="1"/>
  <c r="AP310" i="1"/>
  <c r="AP325" i="1"/>
  <c r="AP291" i="1"/>
  <c r="AP300" i="1"/>
  <c r="AP303" i="1"/>
  <c r="AP278" i="1"/>
  <c r="AP287" i="1"/>
  <c r="AP318" i="1"/>
  <c r="AP283" i="1"/>
  <c r="AP294" i="1"/>
  <c r="AP282" i="1"/>
  <c r="AP297" i="1"/>
  <c r="AP279" i="1"/>
  <c r="AP307" i="1"/>
  <c r="AP276" i="1"/>
  <c r="AP295" i="1"/>
  <c r="K43" i="7" l="1"/>
  <c r="L43" i="7" s="1"/>
  <c r="K42" i="7"/>
  <c r="L42" i="7" s="1"/>
  <c r="G34" i="7"/>
  <c r="G35" i="7"/>
  <c r="G36" i="7"/>
  <c r="G37" i="7"/>
  <c r="G38" i="7"/>
  <c r="G39" i="7"/>
  <c r="G40" i="7"/>
  <c r="G41" i="7"/>
  <c r="E39" i="7"/>
  <c r="E40" i="7"/>
  <c r="E41" i="7"/>
  <c r="E38" i="7"/>
  <c r="E37" i="7"/>
  <c r="E36" i="7"/>
  <c r="E35" i="7"/>
  <c r="E34" i="7"/>
  <c r="AP275" i="1"/>
  <c r="AP274" i="1"/>
  <c r="AO274" i="1"/>
  <c r="AP273" i="1"/>
  <c r="AO273" i="1"/>
  <c r="AP272" i="1"/>
  <c r="AO272" i="1"/>
  <c r="AP271" i="1"/>
  <c r="AO271" i="1"/>
  <c r="AP270" i="1"/>
  <c r="AO270" i="1"/>
  <c r="AP269" i="1"/>
  <c r="AO269" i="1"/>
  <c r="AP268" i="1"/>
  <c r="AO268" i="1"/>
  <c r="AP267" i="1"/>
  <c r="AO267" i="1"/>
  <c r="AP266" i="1"/>
  <c r="AO266" i="1"/>
  <c r="AP265" i="1"/>
  <c r="AO265" i="1"/>
  <c r="AP264" i="1"/>
  <c r="AO264" i="1"/>
  <c r="AP263" i="1"/>
  <c r="AO263" i="1"/>
  <c r="AP262" i="1"/>
  <c r="AO262" i="1"/>
  <c r="AP261" i="1"/>
  <c r="AO261" i="1"/>
  <c r="AP260" i="1"/>
  <c r="AO260" i="1"/>
  <c r="AP259" i="1"/>
  <c r="AO259" i="1"/>
  <c r="AP258" i="1"/>
  <c r="AO258" i="1"/>
  <c r="AP257" i="1"/>
  <c r="AO257" i="1"/>
  <c r="AP256" i="1"/>
  <c r="AO256" i="1"/>
  <c r="AP255" i="1"/>
  <c r="AO255" i="1"/>
  <c r="AP254" i="1"/>
  <c r="AO254" i="1"/>
  <c r="AP253" i="1"/>
  <c r="AO253" i="1"/>
  <c r="AP252" i="1"/>
  <c r="AO252" i="1"/>
  <c r="AP251" i="1"/>
  <c r="AO251" i="1"/>
  <c r="AP250" i="1"/>
  <c r="AO250" i="1"/>
  <c r="AP249" i="1"/>
  <c r="AO249" i="1"/>
  <c r="AP248" i="1"/>
  <c r="AO248" i="1"/>
  <c r="AP247" i="1"/>
  <c r="AO247" i="1"/>
  <c r="AP246" i="1"/>
  <c r="AO246" i="1"/>
  <c r="AP245" i="1"/>
  <c r="AO245" i="1"/>
  <c r="AP244" i="1"/>
  <c r="AO244" i="1"/>
  <c r="AP243" i="1"/>
  <c r="AO243" i="1"/>
  <c r="AP242" i="1"/>
  <c r="AO242" i="1"/>
  <c r="AP241" i="1"/>
  <c r="AO241" i="1"/>
  <c r="AP240" i="1"/>
  <c r="AO240" i="1"/>
  <c r="AP239" i="1"/>
  <c r="AO239" i="1"/>
  <c r="AP238" i="1"/>
  <c r="AO238" i="1"/>
  <c r="AP237" i="1"/>
  <c r="AO237" i="1"/>
  <c r="AP236" i="1"/>
  <c r="AO236" i="1"/>
  <c r="J41" i="7" l="1"/>
  <c r="J37" i="7"/>
  <c r="J40" i="7"/>
  <c r="J36" i="7"/>
  <c r="J39" i="7"/>
  <c r="J35" i="7"/>
  <c r="J38" i="7"/>
  <c r="J34" i="7"/>
  <c r="K34" i="7" s="1"/>
  <c r="L34" i="7" s="1"/>
  <c r="G26" i="7"/>
  <c r="G27" i="7"/>
  <c r="G28" i="7"/>
  <c r="G29" i="7"/>
  <c r="G30" i="7"/>
  <c r="G31" i="7"/>
  <c r="G32" i="7"/>
  <c r="G33" i="7"/>
  <c r="E33" i="7"/>
  <c r="E32" i="7"/>
  <c r="E31" i="7"/>
  <c r="E30" i="7"/>
  <c r="E29" i="7"/>
  <c r="E28" i="7"/>
  <c r="E27" i="7"/>
  <c r="E26" i="7"/>
  <c r="AP235" i="1"/>
  <c r="AO235" i="1"/>
  <c r="AP234" i="1"/>
  <c r="AO234" i="1"/>
  <c r="AP233" i="1"/>
  <c r="AO233" i="1"/>
  <c r="AP232" i="1"/>
  <c r="AO232" i="1"/>
  <c r="AP231" i="1"/>
  <c r="AO231" i="1"/>
  <c r="AP230" i="1"/>
  <c r="AO230" i="1"/>
  <c r="AP229" i="1"/>
  <c r="AO229" i="1"/>
  <c r="AP228" i="1"/>
  <c r="AO228" i="1"/>
  <c r="AP227" i="1"/>
  <c r="AO227" i="1"/>
  <c r="AP226" i="1"/>
  <c r="AO226" i="1"/>
  <c r="AP225" i="1"/>
  <c r="AO225" i="1"/>
  <c r="AP224" i="1"/>
  <c r="AO224" i="1"/>
  <c r="AP223" i="1"/>
  <c r="AO223" i="1"/>
  <c r="AP222" i="1"/>
  <c r="AO222" i="1"/>
  <c r="AP221" i="1"/>
  <c r="AO221" i="1"/>
  <c r="AP220" i="1"/>
  <c r="AO220" i="1"/>
  <c r="AP219" i="1"/>
  <c r="AO219" i="1"/>
  <c r="AP218" i="1"/>
  <c r="AO218" i="1"/>
  <c r="AP217" i="1"/>
  <c r="AO217" i="1"/>
  <c r="AP216" i="1"/>
  <c r="AO216" i="1"/>
  <c r="AP215" i="1"/>
  <c r="AO215" i="1"/>
  <c r="AP214" i="1"/>
  <c r="AO214" i="1"/>
  <c r="AP213" i="1"/>
  <c r="AO213" i="1"/>
  <c r="AP212" i="1"/>
  <c r="AO212" i="1"/>
  <c r="AP211" i="1"/>
  <c r="AO211" i="1"/>
  <c r="AP210" i="1"/>
  <c r="AO210" i="1"/>
  <c r="AP209" i="1"/>
  <c r="AO209" i="1"/>
  <c r="AP208" i="1"/>
  <c r="AO208" i="1"/>
  <c r="AP207" i="1"/>
  <c r="AO207" i="1"/>
  <c r="AP206" i="1"/>
  <c r="AO206" i="1"/>
  <c r="AP205" i="1"/>
  <c r="AO205" i="1"/>
  <c r="AP204" i="1"/>
  <c r="AO204" i="1"/>
  <c r="AP203" i="1"/>
  <c r="AO203" i="1"/>
  <c r="AP202" i="1"/>
  <c r="AO202" i="1"/>
  <c r="AP201" i="1"/>
  <c r="AO201" i="1"/>
  <c r="AP200" i="1"/>
  <c r="AO200" i="1"/>
  <c r="AP199" i="1"/>
  <c r="AO199" i="1"/>
  <c r="AP198" i="1"/>
  <c r="AO198" i="1"/>
  <c r="AP197" i="1"/>
  <c r="AO197" i="1"/>
  <c r="AP196" i="1"/>
  <c r="AO196" i="1"/>
  <c r="AO195" i="1"/>
  <c r="J33" i="7" l="1"/>
  <c r="J29" i="7"/>
  <c r="K35" i="7"/>
  <c r="L35" i="7" s="1"/>
  <c r="J32" i="7"/>
  <c r="J28" i="7"/>
  <c r="J31" i="7"/>
  <c r="J27" i="7"/>
  <c r="J30" i="7"/>
  <c r="J26" i="7"/>
  <c r="G18" i="7"/>
  <c r="G19" i="7"/>
  <c r="G20" i="7"/>
  <c r="G21" i="7"/>
  <c r="G22" i="7"/>
  <c r="G23" i="7"/>
  <c r="G24" i="7"/>
  <c r="G25" i="7"/>
  <c r="E25" i="7"/>
  <c r="E24" i="7"/>
  <c r="E23" i="7"/>
  <c r="E22" i="7"/>
  <c r="E21" i="7"/>
  <c r="E20" i="7"/>
  <c r="E19" i="7"/>
  <c r="E18" i="7"/>
  <c r="AP195" i="1"/>
  <c r="AP194" i="1"/>
  <c r="AO194" i="1"/>
  <c r="AP193" i="1"/>
  <c r="AO193" i="1"/>
  <c r="AP192" i="1"/>
  <c r="AO192" i="1"/>
  <c r="AP191" i="1"/>
  <c r="AO191" i="1"/>
  <c r="AP190" i="1"/>
  <c r="AO190" i="1"/>
  <c r="AP189" i="1"/>
  <c r="AO189" i="1"/>
  <c r="AP188" i="1"/>
  <c r="AO188" i="1"/>
  <c r="AP187" i="1"/>
  <c r="AO187" i="1"/>
  <c r="AP186" i="1"/>
  <c r="AO186" i="1"/>
  <c r="AP185" i="1"/>
  <c r="AO185" i="1"/>
  <c r="AP184" i="1"/>
  <c r="AO184" i="1"/>
  <c r="AP183" i="1"/>
  <c r="AO183" i="1"/>
  <c r="AP182" i="1"/>
  <c r="AO182" i="1"/>
  <c r="AP181" i="1"/>
  <c r="AO181" i="1"/>
  <c r="AP180" i="1"/>
  <c r="AO180" i="1"/>
  <c r="AP179" i="1"/>
  <c r="AO179" i="1"/>
  <c r="AP178" i="1"/>
  <c r="AO178" i="1"/>
  <c r="AP177" i="1"/>
  <c r="AO177" i="1"/>
  <c r="AP176" i="1"/>
  <c r="AO176" i="1"/>
  <c r="AP175" i="1"/>
  <c r="AO175" i="1"/>
  <c r="AP174" i="1"/>
  <c r="AO174" i="1"/>
  <c r="AP173" i="1"/>
  <c r="AO173" i="1"/>
  <c r="AP172" i="1"/>
  <c r="AO172" i="1"/>
  <c r="AP171" i="1"/>
  <c r="AO171" i="1"/>
  <c r="AP170" i="1"/>
  <c r="AO170" i="1"/>
  <c r="AP169" i="1"/>
  <c r="AO169" i="1"/>
  <c r="AP168" i="1"/>
  <c r="AO168" i="1"/>
  <c r="AP167" i="1"/>
  <c r="AO167" i="1"/>
  <c r="AP166" i="1"/>
  <c r="AO166" i="1"/>
  <c r="AP165" i="1"/>
  <c r="AO165" i="1"/>
  <c r="AP164" i="1"/>
  <c r="AO164" i="1"/>
  <c r="AP163" i="1"/>
  <c r="AO163" i="1"/>
  <c r="AP162" i="1"/>
  <c r="AO162" i="1"/>
  <c r="AP161" i="1"/>
  <c r="AO161" i="1"/>
  <c r="AP160" i="1"/>
  <c r="AO160" i="1"/>
  <c r="AP159" i="1"/>
  <c r="AO159" i="1"/>
  <c r="AP158" i="1"/>
  <c r="AO158" i="1"/>
  <c r="AP157" i="1"/>
  <c r="AO157" i="1"/>
  <c r="AP156" i="1"/>
  <c r="AO156" i="1"/>
  <c r="AP155" i="1"/>
  <c r="AO155" i="1"/>
  <c r="J23" i="7" l="1"/>
  <c r="J19" i="7"/>
  <c r="K26" i="7"/>
  <c r="L26" i="7" s="1"/>
  <c r="J22" i="7"/>
  <c r="J18" i="7"/>
  <c r="J25" i="7"/>
  <c r="J21" i="7"/>
  <c r="K27" i="7"/>
  <c r="L27" i="7" s="1"/>
  <c r="J24" i="7"/>
  <c r="J20" i="7"/>
  <c r="L19" i="7" l="1"/>
  <c r="K18" i="7"/>
  <c r="L18" i="7" s="1"/>
  <c r="G10" i="7"/>
  <c r="G11" i="7"/>
  <c r="G12" i="7"/>
  <c r="G13" i="7"/>
  <c r="G14" i="7"/>
  <c r="G15" i="7"/>
  <c r="G16" i="7"/>
  <c r="G17" i="7"/>
  <c r="E17" i="7"/>
  <c r="E16" i="7"/>
  <c r="E15" i="7"/>
  <c r="E14" i="7"/>
  <c r="E13" i="7"/>
  <c r="E12" i="7"/>
  <c r="E11" i="7"/>
  <c r="E10" i="7"/>
  <c r="AP154" i="1"/>
  <c r="AO154" i="1"/>
  <c r="AP153" i="1"/>
  <c r="AO153" i="1"/>
  <c r="AP152" i="1"/>
  <c r="AO152" i="1"/>
  <c r="AP151" i="1"/>
  <c r="AO151" i="1"/>
  <c r="AP150" i="1"/>
  <c r="AO150" i="1"/>
  <c r="AP149" i="1"/>
  <c r="AO149" i="1"/>
  <c r="AP148" i="1"/>
  <c r="AO148" i="1"/>
  <c r="AP147" i="1"/>
  <c r="AO147" i="1"/>
  <c r="AP146" i="1"/>
  <c r="AO146" i="1"/>
  <c r="AP145" i="1"/>
  <c r="AO145" i="1"/>
  <c r="AP144" i="1"/>
  <c r="AO144" i="1"/>
  <c r="AP143" i="1"/>
  <c r="AO143" i="1"/>
  <c r="AP142" i="1"/>
  <c r="AO142" i="1"/>
  <c r="AP141" i="1"/>
  <c r="AO141" i="1"/>
  <c r="AP140" i="1"/>
  <c r="AO140" i="1"/>
  <c r="AP139" i="1"/>
  <c r="AO139" i="1"/>
  <c r="AP138" i="1"/>
  <c r="AO138" i="1"/>
  <c r="AP137" i="1"/>
  <c r="AO137" i="1"/>
  <c r="AP136" i="1"/>
  <c r="AO136" i="1"/>
  <c r="AP135" i="1"/>
  <c r="AO135" i="1"/>
  <c r="AP134" i="1"/>
  <c r="AO134" i="1"/>
  <c r="AP133" i="1"/>
  <c r="AO133" i="1"/>
  <c r="AP132" i="1"/>
  <c r="AO132" i="1"/>
  <c r="J11" i="7" l="1"/>
  <c r="J15" i="7"/>
  <c r="J14" i="7"/>
  <c r="J10" i="7"/>
  <c r="J17" i="7"/>
  <c r="J13" i="7"/>
  <c r="J16" i="7"/>
  <c r="J12" i="7"/>
  <c r="AP131" i="1"/>
  <c r="AO131" i="1"/>
  <c r="AP130" i="1"/>
  <c r="AO130" i="1"/>
  <c r="AP129" i="1"/>
  <c r="AO129" i="1"/>
  <c r="AP128" i="1"/>
  <c r="AO128" i="1"/>
  <c r="AP127" i="1"/>
  <c r="AO127" i="1"/>
  <c r="AP126" i="1"/>
  <c r="AO126" i="1"/>
  <c r="AP125" i="1"/>
  <c r="AO125" i="1"/>
  <c r="AP124" i="1"/>
  <c r="AO124" i="1"/>
  <c r="AP123" i="1"/>
  <c r="AO123" i="1"/>
  <c r="AP122" i="1"/>
  <c r="AO122" i="1"/>
  <c r="AP121" i="1"/>
  <c r="AO121" i="1"/>
  <c r="AP120" i="1"/>
  <c r="AO120" i="1"/>
  <c r="AP119" i="1"/>
  <c r="AO119" i="1"/>
  <c r="AP118" i="1"/>
  <c r="AO118" i="1"/>
  <c r="AP117" i="1"/>
  <c r="AO117" i="1"/>
  <c r="AP116" i="1"/>
  <c r="AO116" i="1"/>
  <c r="AP115" i="1"/>
  <c r="AO115" i="1"/>
  <c r="AP114" i="1"/>
  <c r="AO114" i="1"/>
  <c r="L11" i="7" l="1"/>
  <c r="K10" i="7"/>
  <c r="L10" i="7" s="1"/>
  <c r="G7" i="7"/>
  <c r="G6" i="7"/>
  <c r="E7" i="7"/>
  <c r="E6" i="7"/>
  <c r="E8" i="7"/>
  <c r="E5" i="7"/>
  <c r="E9" i="7"/>
  <c r="E3" i="7"/>
  <c r="G4" i="7"/>
  <c r="G8" i="7"/>
  <c r="J8" i="7" s="1"/>
  <c r="G5" i="7"/>
  <c r="G9" i="7"/>
  <c r="G3" i="7"/>
  <c r="G2" i="7"/>
  <c r="E4" i="7"/>
  <c r="E2" i="7"/>
  <c r="J9" i="7" l="1"/>
  <c r="J6" i="7"/>
  <c r="J7" i="7"/>
  <c r="J3" i="7"/>
  <c r="J4" i="7"/>
  <c r="J5" i="7"/>
  <c r="J2" i="7"/>
  <c r="L3" i="7" l="1"/>
  <c r="K2" i="7"/>
  <c r="L2" i="7" s="1"/>
  <c r="AP113" i="1"/>
  <c r="AO113" i="1"/>
  <c r="AP112" i="1"/>
  <c r="AO112" i="1"/>
  <c r="AP111" i="1"/>
  <c r="AO111" i="1"/>
  <c r="AP110" i="1"/>
  <c r="AO110" i="1"/>
  <c r="AP109" i="1"/>
  <c r="AO109" i="1"/>
  <c r="AP108" i="1"/>
  <c r="AO108" i="1"/>
  <c r="AP107" i="1"/>
  <c r="AO107" i="1"/>
  <c r="AP106" i="1"/>
  <c r="AO106" i="1"/>
  <c r="AP105" i="1"/>
  <c r="AO105" i="1"/>
  <c r="AP104" i="1"/>
  <c r="AO104" i="1"/>
  <c r="AP103" i="1"/>
  <c r="AO103" i="1"/>
  <c r="AP102" i="1"/>
  <c r="AO102" i="1"/>
  <c r="AP101" i="1"/>
  <c r="AO101" i="1"/>
  <c r="AP100" i="1"/>
  <c r="AO100" i="1"/>
  <c r="AP99" i="1"/>
  <c r="AO99" i="1"/>
  <c r="AP98" i="1"/>
  <c r="AO98" i="1"/>
  <c r="AP97" i="1"/>
  <c r="AO97" i="1"/>
  <c r="AP96" i="1"/>
  <c r="AO96" i="1"/>
  <c r="AP95" i="1"/>
  <c r="AO95" i="1"/>
  <c r="AP94" i="1"/>
  <c r="AO94" i="1"/>
  <c r="AP93" i="1"/>
  <c r="AO93" i="1"/>
  <c r="AP92" i="1"/>
  <c r="AO92" i="1"/>
  <c r="AP91" i="1"/>
  <c r="AO91" i="1"/>
  <c r="AP90" i="1" l="1"/>
  <c r="AO90" i="1"/>
  <c r="AP89" i="1"/>
  <c r="AO89" i="1"/>
  <c r="AP88" i="1"/>
  <c r="AO88" i="1"/>
  <c r="AP87" i="1"/>
  <c r="AO87" i="1"/>
  <c r="AP86" i="1"/>
  <c r="AO86" i="1"/>
  <c r="AP85" i="1"/>
  <c r="AO85" i="1"/>
  <c r="AP84" i="1"/>
  <c r="AO84" i="1"/>
  <c r="AP83" i="1"/>
  <c r="AO83" i="1"/>
  <c r="AP82" i="1"/>
  <c r="AO82" i="1"/>
  <c r="AP81" i="1"/>
  <c r="AO81" i="1"/>
  <c r="AP80" i="1"/>
  <c r="AO80" i="1"/>
  <c r="AP79" i="1"/>
  <c r="AO79" i="1"/>
  <c r="AP78" i="1"/>
  <c r="AO78" i="1"/>
  <c r="AP77" i="1"/>
  <c r="AO77" i="1"/>
  <c r="AP76" i="1"/>
  <c r="AO76" i="1"/>
  <c r="AP75" i="1"/>
  <c r="AO75" i="1"/>
  <c r="AP74" i="1"/>
  <c r="AO74" i="1"/>
  <c r="AP73" i="1"/>
  <c r="AO73" i="1"/>
  <c r="AP72" i="1"/>
  <c r="AO72" i="1"/>
  <c r="AP71" i="1"/>
  <c r="AO71" i="1"/>
  <c r="AP70" i="1"/>
  <c r="AO70" i="1"/>
  <c r="AP69" i="1"/>
  <c r="AO69" i="1"/>
  <c r="AP68" i="1"/>
  <c r="AO68" i="1"/>
  <c r="AP67" i="1"/>
  <c r="AO67" i="1"/>
  <c r="AP66" i="1"/>
  <c r="AO66" i="1"/>
  <c r="AP65" i="1"/>
  <c r="AO65" i="1"/>
  <c r="AP64" i="1"/>
  <c r="AO64" i="1"/>
  <c r="AP63" i="1"/>
  <c r="AO63" i="1"/>
  <c r="AP62" i="1"/>
  <c r="AO62" i="1"/>
  <c r="AP61" i="1"/>
  <c r="AO61" i="1"/>
  <c r="AP60" i="1"/>
  <c r="AO60" i="1"/>
  <c r="AP59" i="1"/>
  <c r="AO59" i="1"/>
  <c r="AP58" i="1"/>
  <c r="AO58" i="1"/>
  <c r="AP57" i="1"/>
  <c r="AO57" i="1"/>
  <c r="AP56" i="1"/>
  <c r="AO56" i="1"/>
  <c r="AP55" i="1"/>
  <c r="AO55" i="1"/>
  <c r="AP54" i="1"/>
  <c r="AO54" i="1"/>
  <c r="AP53" i="1"/>
  <c r="AO53" i="1"/>
  <c r="AP52" i="1"/>
  <c r="AO52" i="1"/>
  <c r="AP51" i="1"/>
  <c r="AO51" i="1"/>
  <c r="AP50" i="1"/>
  <c r="AO50" i="1"/>
  <c r="AP49" i="1"/>
  <c r="AO49" i="1"/>
  <c r="AP48" i="1"/>
  <c r="AO48" i="1"/>
  <c r="AP47" i="1"/>
  <c r="AO47" i="1"/>
  <c r="AP46" i="1"/>
  <c r="AO46" i="1"/>
  <c r="AP45" i="1"/>
  <c r="AO45" i="1"/>
  <c r="AP44" i="1"/>
  <c r="AO44" i="1"/>
  <c r="AP43" i="1"/>
  <c r="AO43" i="1"/>
  <c r="AP42" i="1"/>
  <c r="AO42" i="1"/>
  <c r="AP41" i="1"/>
  <c r="AO41" i="1"/>
  <c r="AO39" i="1"/>
  <c r="AP40" i="1"/>
  <c r="AO40" i="1"/>
  <c r="AP39" i="1"/>
  <c r="AP38" i="1"/>
  <c r="AO38" i="1"/>
  <c r="AO21" i="1"/>
  <c r="AP21" i="1"/>
  <c r="AO22" i="1"/>
  <c r="AP22" i="1"/>
  <c r="AO23" i="1"/>
  <c r="AP23" i="1"/>
  <c r="AO24" i="1"/>
  <c r="AP24" i="1"/>
  <c r="AO25" i="1"/>
  <c r="AP25" i="1"/>
  <c r="AO26" i="1"/>
  <c r="AP26" i="1"/>
  <c r="AO27" i="1"/>
  <c r="AP27" i="1"/>
  <c r="AO28" i="1"/>
  <c r="AP28" i="1"/>
  <c r="AO29" i="1"/>
  <c r="AP29" i="1"/>
  <c r="AO30" i="1"/>
  <c r="AP30" i="1"/>
  <c r="AO31" i="1"/>
  <c r="AP31" i="1"/>
  <c r="AO32" i="1"/>
  <c r="AP32" i="1"/>
  <c r="AO33" i="1"/>
  <c r="AP33" i="1"/>
  <c r="AO34" i="1"/>
  <c r="AP34" i="1"/>
  <c r="AO35" i="1"/>
  <c r="AP35" i="1"/>
  <c r="AO36" i="1"/>
  <c r="AP36" i="1"/>
  <c r="AO37" i="1"/>
  <c r="AP37" i="1"/>
  <c r="X11" i="4"/>
  <c r="AU1986" i="4"/>
  <c r="AN1986" i="4"/>
  <c r="AG1986" i="4"/>
  <c r="Z1986" i="4"/>
  <c r="X1986" i="4"/>
  <c r="V1986" i="4"/>
  <c r="AI1986" i="4" s="1"/>
  <c r="AJ1986" i="4" s="1"/>
  <c r="AU1985" i="4"/>
  <c r="AN1985" i="4"/>
  <c r="AG1985" i="4"/>
  <c r="Z1985" i="4"/>
  <c r="X1985" i="4"/>
  <c r="V1985" i="4"/>
  <c r="AI1985" i="4" s="1"/>
  <c r="AJ1985" i="4" s="1"/>
  <c r="AU1984" i="4"/>
  <c r="AN1984" i="4"/>
  <c r="AG1984" i="4"/>
  <c r="Z1984" i="4"/>
  <c r="X1984" i="4"/>
  <c r="V1984" i="4"/>
  <c r="AI1984" i="4" s="1"/>
  <c r="AU1983" i="4"/>
  <c r="AN1983" i="4"/>
  <c r="AG1983" i="4"/>
  <c r="Z1983" i="4"/>
  <c r="X1983" i="4"/>
  <c r="V1983" i="4"/>
  <c r="AU1982" i="4"/>
  <c r="AN1982" i="4"/>
  <c r="AG1982" i="4"/>
  <c r="Z1982" i="4"/>
  <c r="X1982" i="4"/>
  <c r="V1982" i="4"/>
  <c r="AI1982" i="4" s="1"/>
  <c r="AJ1982" i="4" s="1"/>
  <c r="AU1981" i="4"/>
  <c r="AN1981" i="4"/>
  <c r="AG1981" i="4"/>
  <c r="Z1981" i="4"/>
  <c r="X1981" i="4"/>
  <c r="V1981" i="4"/>
  <c r="AU1980" i="4"/>
  <c r="AN1980" i="4"/>
  <c r="AG1980" i="4"/>
  <c r="Z1980" i="4"/>
  <c r="X1980" i="4"/>
  <c r="V1980" i="4"/>
  <c r="AU1979" i="4"/>
  <c r="AN1979" i="4"/>
  <c r="AG1979" i="4"/>
  <c r="Z1979" i="4"/>
  <c r="X1979" i="4"/>
  <c r="V1979" i="4"/>
  <c r="AI1979" i="4" s="1"/>
  <c r="AU1978" i="4"/>
  <c r="AN1978" i="4"/>
  <c r="AG1978" i="4"/>
  <c r="Z1978" i="4"/>
  <c r="X1978" i="4"/>
  <c r="V1978" i="4"/>
  <c r="AI1978" i="4" s="1"/>
  <c r="AU1977" i="4"/>
  <c r="AN1977" i="4"/>
  <c r="AG1977" i="4"/>
  <c r="Z1977" i="4"/>
  <c r="X1977" i="4"/>
  <c r="V1977" i="4"/>
  <c r="AI1977" i="4" s="1"/>
  <c r="AU1976" i="4"/>
  <c r="AN1976" i="4"/>
  <c r="AG1976" i="4"/>
  <c r="Z1976" i="4"/>
  <c r="X1976" i="4"/>
  <c r="V1976" i="4"/>
  <c r="AU1975" i="4"/>
  <c r="AN1975" i="4"/>
  <c r="AG1975" i="4"/>
  <c r="Z1975" i="4"/>
  <c r="X1975" i="4"/>
  <c r="V1975" i="4"/>
  <c r="AU1974" i="4"/>
  <c r="AN1974" i="4"/>
  <c r="AG1974" i="4"/>
  <c r="Z1974" i="4"/>
  <c r="X1974" i="4"/>
  <c r="V1974" i="4"/>
  <c r="AI1974" i="4" s="1"/>
  <c r="AU1973" i="4"/>
  <c r="AN1973" i="4"/>
  <c r="AG1973" i="4"/>
  <c r="Z1973" i="4"/>
  <c r="X1973" i="4"/>
  <c r="V1973" i="4"/>
  <c r="AU1972" i="4"/>
  <c r="AN1972" i="4"/>
  <c r="AG1972" i="4"/>
  <c r="Z1972" i="4"/>
  <c r="X1972" i="4"/>
  <c r="V1972" i="4"/>
  <c r="AI1972" i="4" s="1"/>
  <c r="AU1971" i="4"/>
  <c r="AN1971" i="4"/>
  <c r="AG1971" i="4"/>
  <c r="Z1971" i="4"/>
  <c r="X1971" i="4"/>
  <c r="V1971" i="4"/>
  <c r="AP1971" i="4" s="1"/>
  <c r="AQ1971" i="4" s="1"/>
  <c r="AU1970" i="4"/>
  <c r="AN1970" i="4"/>
  <c r="AG1970" i="4"/>
  <c r="Z1970" i="4"/>
  <c r="X1970" i="4"/>
  <c r="V1970" i="4"/>
  <c r="AU1969" i="4"/>
  <c r="AN1969" i="4"/>
  <c r="AG1969" i="4"/>
  <c r="Z1969" i="4"/>
  <c r="X1969" i="4"/>
  <c r="V1969" i="4"/>
  <c r="AU1968" i="4"/>
  <c r="AN1968" i="4"/>
  <c r="AG1968" i="4"/>
  <c r="Z1968" i="4"/>
  <c r="X1968" i="4"/>
  <c r="V1968" i="4"/>
  <c r="AI1968" i="4" s="1"/>
  <c r="AJ1968" i="4" s="1"/>
  <c r="AU1967" i="4"/>
  <c r="AN1967" i="4"/>
  <c r="AG1967" i="4"/>
  <c r="Z1967" i="4"/>
  <c r="X1967" i="4"/>
  <c r="V1967" i="4"/>
  <c r="AU1966" i="4"/>
  <c r="AN1966" i="4"/>
  <c r="AG1966" i="4"/>
  <c r="Z1966" i="4"/>
  <c r="X1966" i="4"/>
  <c r="V1966" i="4"/>
  <c r="AP1966" i="4" s="1"/>
  <c r="AU1965" i="4"/>
  <c r="AN1965" i="4"/>
  <c r="AG1965" i="4"/>
  <c r="Z1965" i="4"/>
  <c r="X1965" i="4"/>
  <c r="V1965" i="4"/>
  <c r="AU1964" i="4"/>
  <c r="AN1964" i="4"/>
  <c r="AG1964" i="4"/>
  <c r="Z1964" i="4"/>
  <c r="X1964" i="4"/>
  <c r="V1964" i="4"/>
  <c r="AP1964" i="4" s="1"/>
  <c r="AQ1964" i="4" s="1"/>
  <c r="AU1963" i="4"/>
  <c r="AN1963" i="4"/>
  <c r="AG1963" i="4"/>
  <c r="Z1963" i="4"/>
  <c r="X1963" i="4"/>
  <c r="V1963" i="4"/>
  <c r="AU1962" i="4"/>
  <c r="AN1962" i="4"/>
  <c r="AG1962" i="4"/>
  <c r="Z1962" i="4"/>
  <c r="X1962" i="4"/>
  <c r="V1962" i="4"/>
  <c r="AU1961" i="4"/>
  <c r="AN1961" i="4"/>
  <c r="AG1961" i="4"/>
  <c r="Z1961" i="4"/>
  <c r="X1961" i="4"/>
  <c r="V1961" i="4"/>
  <c r="AU1960" i="4"/>
  <c r="AN1960" i="4"/>
  <c r="AG1960" i="4"/>
  <c r="Z1960" i="4"/>
  <c r="X1960" i="4"/>
  <c r="V1960" i="4"/>
  <c r="AP1960" i="4" s="1"/>
  <c r="AU1959" i="4"/>
  <c r="AN1959" i="4"/>
  <c r="AG1959" i="4"/>
  <c r="Z1959" i="4"/>
  <c r="X1959" i="4"/>
  <c r="V1959" i="4"/>
  <c r="AP1959" i="4" s="1"/>
  <c r="AU1958" i="4"/>
  <c r="AN1958" i="4"/>
  <c r="AG1958" i="4"/>
  <c r="Z1958" i="4"/>
  <c r="X1958" i="4"/>
  <c r="V1958" i="4"/>
  <c r="AU1957" i="4"/>
  <c r="AN1957" i="4"/>
  <c r="AG1957" i="4"/>
  <c r="Z1957" i="4"/>
  <c r="X1957" i="4"/>
  <c r="V1957" i="4"/>
  <c r="AI1957" i="4" s="1"/>
  <c r="AU1956" i="4"/>
  <c r="AN1956" i="4"/>
  <c r="AG1956" i="4"/>
  <c r="Z1956" i="4"/>
  <c r="X1956" i="4"/>
  <c r="V1956" i="4"/>
  <c r="AU1955" i="4"/>
  <c r="AN1955" i="4"/>
  <c r="AG1955" i="4"/>
  <c r="Z1955" i="4"/>
  <c r="X1955" i="4"/>
  <c r="V1955" i="4"/>
  <c r="AP1955" i="4" s="1"/>
  <c r="AQ1955" i="4" s="1"/>
  <c r="AU1954" i="4"/>
  <c r="AN1954" i="4"/>
  <c r="AG1954" i="4"/>
  <c r="Z1954" i="4"/>
  <c r="X1954" i="4"/>
  <c r="V1954" i="4"/>
  <c r="AU1953" i="4"/>
  <c r="AN1953" i="4"/>
  <c r="AG1953" i="4"/>
  <c r="Z1953" i="4"/>
  <c r="X1953" i="4"/>
  <c r="V1953" i="4"/>
  <c r="AI1953" i="4" s="1"/>
  <c r="AJ1953" i="4" s="1"/>
  <c r="AU1952" i="4"/>
  <c r="AN1952" i="4"/>
  <c r="AG1952" i="4"/>
  <c r="Z1952" i="4"/>
  <c r="X1952" i="4"/>
  <c r="V1952" i="4"/>
  <c r="AI1952" i="4" s="1"/>
  <c r="AJ1952" i="4" s="1"/>
  <c r="AU1951" i="4"/>
  <c r="AN1951" i="4"/>
  <c r="AG1951" i="4"/>
  <c r="Z1951" i="4"/>
  <c r="X1951" i="4"/>
  <c r="V1951" i="4"/>
  <c r="AU1950" i="4"/>
  <c r="AN1950" i="4"/>
  <c r="AG1950" i="4"/>
  <c r="Z1950" i="4"/>
  <c r="X1950" i="4"/>
  <c r="V1950" i="4"/>
  <c r="AB1950" i="4" s="1"/>
  <c r="AU1949" i="4"/>
  <c r="AN1949" i="4"/>
  <c r="AG1949" i="4"/>
  <c r="Z1949" i="4"/>
  <c r="X1949" i="4"/>
  <c r="V1949" i="4"/>
  <c r="AI1949" i="4" s="1"/>
  <c r="AJ1949" i="4" s="1"/>
  <c r="AU1948" i="4"/>
  <c r="AN1948" i="4"/>
  <c r="AG1948" i="4"/>
  <c r="Z1948" i="4"/>
  <c r="X1948" i="4"/>
  <c r="V1948" i="4"/>
  <c r="AP1948" i="4" s="1"/>
  <c r="AQ1948" i="4" s="1"/>
  <c r="AU1947" i="4"/>
  <c r="AN1947" i="4"/>
  <c r="AG1947" i="4"/>
  <c r="Z1947" i="4"/>
  <c r="X1947" i="4"/>
  <c r="V1947" i="4"/>
  <c r="AU1946" i="4"/>
  <c r="AN1946" i="4"/>
  <c r="AG1946" i="4"/>
  <c r="Z1946" i="4"/>
  <c r="X1946" i="4"/>
  <c r="V1946" i="4"/>
  <c r="AU1945" i="4"/>
  <c r="AN1945" i="4"/>
  <c r="AG1945" i="4"/>
  <c r="Z1945" i="4"/>
  <c r="X1945" i="4"/>
  <c r="V1945" i="4"/>
  <c r="AI1945" i="4" s="1"/>
  <c r="AU1944" i="4"/>
  <c r="AN1944" i="4"/>
  <c r="AG1944" i="4"/>
  <c r="Z1944" i="4"/>
  <c r="X1944" i="4"/>
  <c r="V1944" i="4"/>
  <c r="AP1944" i="4" s="1"/>
  <c r="AU1943" i="4"/>
  <c r="AN1943" i="4"/>
  <c r="AG1943" i="4"/>
  <c r="Z1943" i="4"/>
  <c r="X1943" i="4"/>
  <c r="V1943" i="4"/>
  <c r="AI1943" i="4" s="1"/>
  <c r="AU1942" i="4"/>
  <c r="AN1942" i="4"/>
  <c r="AG1942" i="4"/>
  <c r="Z1942" i="4"/>
  <c r="X1942" i="4"/>
  <c r="V1942" i="4"/>
  <c r="AB1942" i="4" s="1"/>
  <c r="AU1941" i="4"/>
  <c r="AN1941" i="4"/>
  <c r="AG1941" i="4"/>
  <c r="Z1941" i="4"/>
  <c r="X1941" i="4"/>
  <c r="V1941" i="4"/>
  <c r="AI1941" i="4" s="1"/>
  <c r="AJ1941" i="4" s="1"/>
  <c r="AU1940" i="4"/>
  <c r="AN1940" i="4"/>
  <c r="AG1940" i="4"/>
  <c r="Z1940" i="4"/>
  <c r="X1940" i="4"/>
  <c r="V1940" i="4"/>
  <c r="AU1939" i="4"/>
  <c r="AN1939" i="4"/>
  <c r="AG1939" i="4"/>
  <c r="Z1939" i="4"/>
  <c r="X1939" i="4"/>
  <c r="V1939" i="4"/>
  <c r="AU1938" i="4"/>
  <c r="AN1938" i="4"/>
  <c r="AG1938" i="4"/>
  <c r="Z1938" i="4"/>
  <c r="X1938" i="4"/>
  <c r="V1938" i="4"/>
  <c r="AU1937" i="4"/>
  <c r="AN1937" i="4"/>
  <c r="AG1937" i="4"/>
  <c r="Z1937" i="4"/>
  <c r="X1937" i="4"/>
  <c r="V1937" i="4"/>
  <c r="AI1937" i="4" s="1"/>
  <c r="AJ1937" i="4" s="1"/>
  <c r="AU1936" i="4"/>
  <c r="AN1936" i="4"/>
  <c r="AG1936" i="4"/>
  <c r="Z1936" i="4"/>
  <c r="X1936" i="4"/>
  <c r="V1936" i="4"/>
  <c r="AP1936" i="4" s="1"/>
  <c r="AU1935" i="4"/>
  <c r="AN1935" i="4"/>
  <c r="AG1935" i="4"/>
  <c r="Z1935" i="4"/>
  <c r="X1935" i="4"/>
  <c r="V1935" i="4"/>
  <c r="AU1934" i="4"/>
  <c r="AN1934" i="4"/>
  <c r="AG1934" i="4"/>
  <c r="Z1934" i="4"/>
  <c r="X1934" i="4"/>
  <c r="V1934" i="4"/>
  <c r="AU1933" i="4"/>
  <c r="AN1933" i="4"/>
  <c r="AG1933" i="4"/>
  <c r="Z1933" i="4"/>
  <c r="X1933" i="4"/>
  <c r="V1933" i="4"/>
  <c r="AI1933" i="4" s="1"/>
  <c r="AJ1933" i="4" s="1"/>
  <c r="AU1932" i="4"/>
  <c r="AN1932" i="4"/>
  <c r="AG1932" i="4"/>
  <c r="Z1932" i="4"/>
  <c r="X1932" i="4"/>
  <c r="V1932" i="4"/>
  <c r="AI1932" i="4" s="1"/>
  <c r="AJ1932" i="4" s="1"/>
  <c r="AU1931" i="4"/>
  <c r="AN1931" i="4"/>
  <c r="AG1931" i="4"/>
  <c r="Z1931" i="4"/>
  <c r="X1931" i="4"/>
  <c r="V1931" i="4"/>
  <c r="AU1930" i="4"/>
  <c r="AN1930" i="4"/>
  <c r="AG1930" i="4"/>
  <c r="Z1930" i="4"/>
  <c r="X1930" i="4"/>
  <c r="V1930" i="4"/>
  <c r="AU1929" i="4"/>
  <c r="AN1929" i="4"/>
  <c r="AG1929" i="4"/>
  <c r="Z1929" i="4"/>
  <c r="X1929" i="4"/>
  <c r="V1929" i="4"/>
  <c r="AI1929" i="4" s="1"/>
  <c r="AJ1929" i="4" s="1"/>
  <c r="AU1928" i="4"/>
  <c r="AN1928" i="4"/>
  <c r="AG1928" i="4"/>
  <c r="Z1928" i="4"/>
  <c r="X1928" i="4"/>
  <c r="V1928" i="4"/>
  <c r="AU1927" i="4"/>
  <c r="AN1927" i="4"/>
  <c r="AG1927" i="4"/>
  <c r="Z1927" i="4"/>
  <c r="X1927" i="4"/>
  <c r="V1927" i="4"/>
  <c r="AU1926" i="4"/>
  <c r="AN1926" i="4"/>
  <c r="AG1926" i="4"/>
  <c r="Z1926" i="4"/>
  <c r="X1926" i="4"/>
  <c r="V1926" i="4"/>
  <c r="AB1926" i="4" s="1"/>
  <c r="AC1926" i="4" s="1"/>
  <c r="AU1925" i="4"/>
  <c r="AN1925" i="4"/>
  <c r="AG1925" i="4"/>
  <c r="Z1925" i="4"/>
  <c r="X1925" i="4"/>
  <c r="V1925" i="4"/>
  <c r="AU1924" i="4"/>
  <c r="AN1924" i="4"/>
  <c r="AG1924" i="4"/>
  <c r="Z1924" i="4"/>
  <c r="X1924" i="4"/>
  <c r="V1924" i="4"/>
  <c r="AU1923" i="4"/>
  <c r="AN1923" i="4"/>
  <c r="AG1923" i="4"/>
  <c r="Z1923" i="4"/>
  <c r="X1923" i="4"/>
  <c r="V1923" i="4"/>
  <c r="AP1923" i="4" s="1"/>
  <c r="AU1922" i="4"/>
  <c r="AN1922" i="4"/>
  <c r="AG1922" i="4"/>
  <c r="Z1922" i="4"/>
  <c r="X1922" i="4"/>
  <c r="V1922" i="4"/>
  <c r="AI1922" i="4" s="1"/>
  <c r="AU1921" i="4"/>
  <c r="AN1921" i="4"/>
  <c r="AG1921" i="4"/>
  <c r="Z1921" i="4"/>
  <c r="X1921" i="4"/>
  <c r="V1921" i="4"/>
  <c r="AP1921" i="4" s="1"/>
  <c r="AU1920" i="4"/>
  <c r="AN1920" i="4"/>
  <c r="AG1920" i="4"/>
  <c r="Z1920" i="4"/>
  <c r="X1920" i="4"/>
  <c r="V1920" i="4"/>
  <c r="AU1919" i="4"/>
  <c r="AN1919" i="4"/>
  <c r="AG1919" i="4"/>
  <c r="Z1919" i="4"/>
  <c r="X1919" i="4"/>
  <c r="V1919" i="4"/>
  <c r="AI1919" i="4" s="1"/>
  <c r="AU1918" i="4"/>
  <c r="AN1918" i="4"/>
  <c r="AG1918" i="4"/>
  <c r="Z1918" i="4"/>
  <c r="X1918" i="4"/>
  <c r="V1918" i="4"/>
  <c r="AU1917" i="4"/>
  <c r="AN1917" i="4"/>
  <c r="AG1917" i="4"/>
  <c r="Z1917" i="4"/>
  <c r="X1917" i="4"/>
  <c r="V1917" i="4"/>
  <c r="AP1917" i="4" s="1"/>
  <c r="AU1916" i="4"/>
  <c r="AN1916" i="4"/>
  <c r="AG1916" i="4"/>
  <c r="Z1916" i="4"/>
  <c r="X1916" i="4"/>
  <c r="V1916" i="4"/>
  <c r="AP1916" i="4" s="1"/>
  <c r="AQ1916" i="4" s="1"/>
  <c r="AU1915" i="4"/>
  <c r="AN1915" i="4"/>
  <c r="AG1915" i="4"/>
  <c r="Z1915" i="4"/>
  <c r="X1915" i="4"/>
  <c r="V1915" i="4"/>
  <c r="AI1915" i="4" s="1"/>
  <c r="AU1914" i="4"/>
  <c r="AN1914" i="4"/>
  <c r="AG1914" i="4"/>
  <c r="Z1914" i="4"/>
  <c r="X1914" i="4"/>
  <c r="V1914" i="4"/>
  <c r="AI1914" i="4" s="1"/>
  <c r="AJ1914" i="4" s="1"/>
  <c r="AU1913" i="4"/>
  <c r="AN1913" i="4"/>
  <c r="AG1913" i="4"/>
  <c r="Z1913" i="4"/>
  <c r="X1913" i="4"/>
  <c r="V1913" i="4"/>
  <c r="AU1912" i="4"/>
  <c r="AN1912" i="4"/>
  <c r="AG1912" i="4"/>
  <c r="Z1912" i="4"/>
  <c r="X1912" i="4"/>
  <c r="V1912" i="4"/>
  <c r="AP1912" i="4" s="1"/>
  <c r="AQ1912" i="4" s="1"/>
  <c r="AU1911" i="4"/>
  <c r="AN1911" i="4"/>
  <c r="AG1911" i="4"/>
  <c r="Z1911" i="4"/>
  <c r="X1911" i="4"/>
  <c r="V1911" i="4"/>
  <c r="AI1911" i="4" s="1"/>
  <c r="AU1910" i="4"/>
  <c r="AN1910" i="4"/>
  <c r="AG1910" i="4"/>
  <c r="Z1910" i="4"/>
  <c r="X1910" i="4"/>
  <c r="V1910" i="4"/>
  <c r="AI1910" i="4" s="1"/>
  <c r="AJ1910" i="4" s="1"/>
  <c r="AU1909" i="4"/>
  <c r="AN1909" i="4"/>
  <c r="AG1909" i="4"/>
  <c r="Z1909" i="4"/>
  <c r="X1909" i="4"/>
  <c r="V1909" i="4"/>
  <c r="AU1908" i="4"/>
  <c r="AN1908" i="4"/>
  <c r="AG1908" i="4"/>
  <c r="Z1908" i="4"/>
  <c r="X1908" i="4"/>
  <c r="V1908" i="4"/>
  <c r="AP1908" i="4" s="1"/>
  <c r="AQ1908" i="4" s="1"/>
  <c r="AU1907" i="4"/>
  <c r="AN1907" i="4"/>
  <c r="AG1907" i="4"/>
  <c r="Z1907" i="4"/>
  <c r="X1907" i="4"/>
  <c r="V1907" i="4"/>
  <c r="AI1907" i="4" s="1"/>
  <c r="AU1906" i="4"/>
  <c r="AN1906" i="4"/>
  <c r="AG1906" i="4"/>
  <c r="Z1906" i="4"/>
  <c r="X1906" i="4"/>
  <c r="V1906" i="4"/>
  <c r="AU1905" i="4"/>
  <c r="AN1905" i="4"/>
  <c r="AG1905" i="4"/>
  <c r="Z1905" i="4"/>
  <c r="X1905" i="4"/>
  <c r="V1905" i="4"/>
  <c r="AU1904" i="4"/>
  <c r="AN1904" i="4"/>
  <c r="AG1904" i="4"/>
  <c r="Z1904" i="4"/>
  <c r="X1904" i="4"/>
  <c r="V1904" i="4"/>
  <c r="AP1904" i="4" s="1"/>
  <c r="AQ1904" i="4" s="1"/>
  <c r="AU1903" i="4"/>
  <c r="AN1903" i="4"/>
  <c r="AG1903" i="4"/>
  <c r="Z1903" i="4"/>
  <c r="X1903" i="4"/>
  <c r="V1903" i="4"/>
  <c r="AB1903" i="4" s="1"/>
  <c r="AU1902" i="4"/>
  <c r="AN1902" i="4"/>
  <c r="AG1902" i="4"/>
  <c r="Z1902" i="4"/>
  <c r="X1902" i="4"/>
  <c r="V1902" i="4"/>
  <c r="AU1901" i="4"/>
  <c r="AN1901" i="4"/>
  <c r="AG1901" i="4"/>
  <c r="Z1901" i="4"/>
  <c r="X1901" i="4"/>
  <c r="V1901" i="4"/>
  <c r="AU1900" i="4"/>
  <c r="AN1900" i="4"/>
  <c r="AG1900" i="4"/>
  <c r="Z1900" i="4"/>
  <c r="X1900" i="4"/>
  <c r="V1900" i="4"/>
  <c r="AP1900" i="4" s="1"/>
  <c r="AQ1900" i="4" s="1"/>
  <c r="AU1899" i="4"/>
  <c r="AN1899" i="4"/>
  <c r="AG1899" i="4"/>
  <c r="Z1899" i="4"/>
  <c r="X1899" i="4"/>
  <c r="V1899" i="4"/>
  <c r="AB1899" i="4" s="1"/>
  <c r="AC1899" i="4" s="1"/>
  <c r="AU1898" i="4"/>
  <c r="AN1898" i="4"/>
  <c r="AG1898" i="4"/>
  <c r="Z1898" i="4"/>
  <c r="X1898" i="4"/>
  <c r="V1898" i="4"/>
  <c r="AI1898" i="4" s="1"/>
  <c r="AU1897" i="4"/>
  <c r="AN1897" i="4"/>
  <c r="AG1897" i="4"/>
  <c r="Z1897" i="4"/>
  <c r="X1897" i="4"/>
  <c r="V1897" i="4"/>
  <c r="AP1897" i="4" s="1"/>
  <c r="AU1896" i="4"/>
  <c r="AN1896" i="4"/>
  <c r="AG1896" i="4"/>
  <c r="Z1896" i="4"/>
  <c r="X1896" i="4"/>
  <c r="V1896" i="4"/>
  <c r="AP1896" i="4" s="1"/>
  <c r="AQ1896" i="4" s="1"/>
  <c r="AU1895" i="4"/>
  <c r="AN1895" i="4"/>
  <c r="AG1895" i="4"/>
  <c r="Z1895" i="4"/>
  <c r="X1895" i="4"/>
  <c r="V1895" i="4"/>
  <c r="AB1895" i="4" s="1"/>
  <c r="AC1895" i="4" s="1"/>
  <c r="AU1894" i="4"/>
  <c r="AN1894" i="4"/>
  <c r="AG1894" i="4"/>
  <c r="Z1894" i="4"/>
  <c r="X1894" i="4"/>
  <c r="V1894" i="4"/>
  <c r="AU1893" i="4"/>
  <c r="AN1893" i="4"/>
  <c r="AG1893" i="4"/>
  <c r="Z1893" i="4"/>
  <c r="X1893" i="4"/>
  <c r="V1893" i="4"/>
  <c r="AU1892" i="4"/>
  <c r="AN1892" i="4"/>
  <c r="AG1892" i="4"/>
  <c r="Z1892" i="4"/>
  <c r="X1892" i="4"/>
  <c r="V1892" i="4"/>
  <c r="AP1892" i="4" s="1"/>
  <c r="AQ1892" i="4" s="1"/>
  <c r="AU1891" i="4"/>
  <c r="AN1891" i="4"/>
  <c r="AG1891" i="4"/>
  <c r="Z1891" i="4"/>
  <c r="X1891" i="4"/>
  <c r="V1891" i="4"/>
  <c r="AU1890" i="4"/>
  <c r="AN1890" i="4"/>
  <c r="AG1890" i="4"/>
  <c r="Z1890" i="4"/>
  <c r="X1890" i="4"/>
  <c r="V1890" i="4"/>
  <c r="AU1889" i="4"/>
  <c r="AN1889" i="4"/>
  <c r="AG1889" i="4"/>
  <c r="Z1889" i="4"/>
  <c r="X1889" i="4"/>
  <c r="V1889" i="4"/>
  <c r="AI1889" i="4" s="1"/>
  <c r="AU1888" i="4"/>
  <c r="AN1888" i="4"/>
  <c r="AG1888" i="4"/>
  <c r="Z1888" i="4"/>
  <c r="X1888" i="4"/>
  <c r="V1888" i="4"/>
  <c r="AP1888" i="4" s="1"/>
  <c r="AU1887" i="4"/>
  <c r="AN1887" i="4"/>
  <c r="AG1887" i="4"/>
  <c r="Z1887" i="4"/>
  <c r="X1887" i="4"/>
  <c r="V1887" i="4"/>
  <c r="AU1886" i="4"/>
  <c r="AN1886" i="4"/>
  <c r="AG1886" i="4"/>
  <c r="Z1886" i="4"/>
  <c r="X1886" i="4"/>
  <c r="V1886" i="4"/>
  <c r="AI1886" i="4" s="1"/>
  <c r="AU1885" i="4"/>
  <c r="AN1885" i="4"/>
  <c r="AG1885" i="4"/>
  <c r="Z1885" i="4"/>
  <c r="X1885" i="4"/>
  <c r="V1885" i="4"/>
  <c r="AI1885" i="4" s="1"/>
  <c r="AJ1885" i="4" s="1"/>
  <c r="AU1884" i="4"/>
  <c r="AN1884" i="4"/>
  <c r="AG1884" i="4"/>
  <c r="Z1884" i="4"/>
  <c r="X1884" i="4"/>
  <c r="V1884" i="4"/>
  <c r="AP1884" i="4" s="1"/>
  <c r="AQ1884" i="4" s="1"/>
  <c r="AU1883" i="4"/>
  <c r="AN1883" i="4"/>
  <c r="AG1883" i="4"/>
  <c r="Z1883" i="4"/>
  <c r="X1883" i="4"/>
  <c r="V1883" i="4"/>
  <c r="AU1882" i="4"/>
  <c r="AN1882" i="4"/>
  <c r="AG1882" i="4"/>
  <c r="Z1882" i="4"/>
  <c r="X1882" i="4"/>
  <c r="V1882" i="4"/>
  <c r="AB1882" i="4" s="1"/>
  <c r="AC1882" i="4" s="1"/>
  <c r="AU1881" i="4"/>
  <c r="AN1881" i="4"/>
  <c r="AG1881" i="4"/>
  <c r="Z1881" i="4"/>
  <c r="X1881" i="4"/>
  <c r="V1881" i="4"/>
  <c r="AI1881" i="4" s="1"/>
  <c r="AU1880" i="4"/>
  <c r="AN1880" i="4"/>
  <c r="AG1880" i="4"/>
  <c r="Z1880" i="4"/>
  <c r="X1880" i="4"/>
  <c r="V1880" i="4"/>
  <c r="AP1880" i="4" s="1"/>
  <c r="AU1879" i="4"/>
  <c r="AN1879" i="4"/>
  <c r="AG1879" i="4"/>
  <c r="Z1879" i="4"/>
  <c r="X1879" i="4"/>
  <c r="V1879" i="4"/>
  <c r="AU1878" i="4"/>
  <c r="AN1878" i="4"/>
  <c r="AG1878" i="4"/>
  <c r="Z1878" i="4"/>
  <c r="X1878" i="4"/>
  <c r="V1878" i="4"/>
  <c r="AI1878" i="4" s="1"/>
  <c r="AJ1878" i="4" s="1"/>
  <c r="AU1877" i="4"/>
  <c r="AN1877" i="4"/>
  <c r="AG1877" i="4"/>
  <c r="Z1877" i="4"/>
  <c r="X1877" i="4"/>
  <c r="V1877" i="4"/>
  <c r="AU1876" i="4"/>
  <c r="AN1876" i="4"/>
  <c r="AG1876" i="4"/>
  <c r="Z1876" i="4"/>
  <c r="X1876" i="4"/>
  <c r="V1876" i="4"/>
  <c r="AI1876" i="4" s="1"/>
  <c r="AU1875" i="4"/>
  <c r="AN1875" i="4"/>
  <c r="AG1875" i="4"/>
  <c r="Z1875" i="4"/>
  <c r="X1875" i="4"/>
  <c r="V1875" i="4"/>
  <c r="AU1874" i="4"/>
  <c r="AN1874" i="4"/>
  <c r="AG1874" i="4"/>
  <c r="Z1874" i="4"/>
  <c r="X1874" i="4"/>
  <c r="V1874" i="4"/>
  <c r="AU1873" i="4"/>
  <c r="AN1873" i="4"/>
  <c r="AG1873" i="4"/>
  <c r="Z1873" i="4"/>
  <c r="X1873" i="4"/>
  <c r="V1873" i="4"/>
  <c r="AU1872" i="4"/>
  <c r="AN1872" i="4"/>
  <c r="AG1872" i="4"/>
  <c r="Z1872" i="4"/>
  <c r="X1872" i="4"/>
  <c r="V1872" i="4"/>
  <c r="AI1872" i="4" s="1"/>
  <c r="AU1871" i="4"/>
  <c r="AN1871" i="4"/>
  <c r="AG1871" i="4"/>
  <c r="Z1871" i="4"/>
  <c r="X1871" i="4"/>
  <c r="V1871" i="4"/>
  <c r="AI1871" i="4" s="1"/>
  <c r="AJ1871" i="4" s="1"/>
  <c r="AU1870" i="4"/>
  <c r="AN1870" i="4"/>
  <c r="AG1870" i="4"/>
  <c r="Z1870" i="4"/>
  <c r="X1870" i="4"/>
  <c r="V1870" i="4"/>
  <c r="AU1869" i="4"/>
  <c r="AN1869" i="4"/>
  <c r="AG1869" i="4"/>
  <c r="Z1869" i="4"/>
  <c r="X1869" i="4"/>
  <c r="V1869" i="4"/>
  <c r="AP1869" i="4" s="1"/>
  <c r="AQ1869" i="4" s="1"/>
  <c r="AU1868" i="4"/>
  <c r="AN1868" i="4"/>
  <c r="AG1868" i="4"/>
  <c r="Z1868" i="4"/>
  <c r="X1868" i="4"/>
  <c r="V1868" i="4"/>
  <c r="AP1868" i="4" s="1"/>
  <c r="AQ1868" i="4" s="1"/>
  <c r="AU1867" i="4"/>
  <c r="AN1867" i="4"/>
  <c r="AG1867" i="4"/>
  <c r="Z1867" i="4"/>
  <c r="X1867" i="4"/>
  <c r="V1867" i="4"/>
  <c r="AU1866" i="4"/>
  <c r="AN1866" i="4"/>
  <c r="AG1866" i="4"/>
  <c r="Z1866" i="4"/>
  <c r="X1866" i="4"/>
  <c r="V1866" i="4"/>
  <c r="AI1866" i="4" s="1"/>
  <c r="AU1865" i="4"/>
  <c r="AN1865" i="4"/>
  <c r="AG1865" i="4"/>
  <c r="Z1865" i="4"/>
  <c r="X1865" i="4"/>
  <c r="V1865" i="4"/>
  <c r="AU1864" i="4"/>
  <c r="AN1864" i="4"/>
  <c r="AG1864" i="4"/>
  <c r="Z1864" i="4"/>
  <c r="X1864" i="4"/>
  <c r="V1864" i="4"/>
  <c r="AI1864" i="4" s="1"/>
  <c r="AU1863" i="4"/>
  <c r="AN1863" i="4"/>
  <c r="AG1863" i="4"/>
  <c r="Z1863" i="4"/>
  <c r="X1863" i="4"/>
  <c r="V1863" i="4"/>
  <c r="AU1862" i="4"/>
  <c r="AN1862" i="4"/>
  <c r="AG1862" i="4"/>
  <c r="Z1862" i="4"/>
  <c r="X1862" i="4"/>
  <c r="V1862" i="4"/>
  <c r="AU1861" i="4"/>
  <c r="AN1861" i="4"/>
  <c r="AG1861" i="4"/>
  <c r="Z1861" i="4"/>
  <c r="X1861" i="4"/>
  <c r="V1861" i="4"/>
  <c r="AI1861" i="4" s="1"/>
  <c r="AJ1861" i="4" s="1"/>
  <c r="AU1860" i="4"/>
  <c r="AN1860" i="4"/>
  <c r="AG1860" i="4"/>
  <c r="Z1860" i="4"/>
  <c r="X1860" i="4"/>
  <c r="V1860" i="4"/>
  <c r="AI1860" i="4" s="1"/>
  <c r="AJ1860" i="4" s="1"/>
  <c r="AU1859" i="4"/>
  <c r="AN1859" i="4"/>
  <c r="AG1859" i="4"/>
  <c r="Z1859" i="4"/>
  <c r="X1859" i="4"/>
  <c r="V1859" i="4"/>
  <c r="AU1858" i="4"/>
  <c r="AN1858" i="4"/>
  <c r="AG1858" i="4"/>
  <c r="Z1858" i="4"/>
  <c r="X1858" i="4"/>
  <c r="V1858" i="4"/>
  <c r="AI1858" i="4" s="1"/>
  <c r="AU1857" i="4"/>
  <c r="AN1857" i="4"/>
  <c r="AG1857" i="4"/>
  <c r="Z1857" i="4"/>
  <c r="X1857" i="4"/>
  <c r="V1857" i="4"/>
  <c r="AU1856" i="4"/>
  <c r="AN1856" i="4"/>
  <c r="AG1856" i="4"/>
  <c r="Z1856" i="4"/>
  <c r="X1856" i="4"/>
  <c r="V1856" i="4"/>
  <c r="AU1855" i="4"/>
  <c r="AN1855" i="4"/>
  <c r="AG1855" i="4"/>
  <c r="Z1855" i="4"/>
  <c r="X1855" i="4"/>
  <c r="V1855" i="4"/>
  <c r="AU1854" i="4"/>
  <c r="AN1854" i="4"/>
  <c r="AG1854" i="4"/>
  <c r="Z1854" i="4"/>
  <c r="X1854" i="4"/>
  <c r="V1854" i="4"/>
  <c r="AI1854" i="4" s="1"/>
  <c r="AU1853" i="4"/>
  <c r="AN1853" i="4"/>
  <c r="AG1853" i="4"/>
  <c r="Z1853" i="4"/>
  <c r="X1853" i="4"/>
  <c r="V1853" i="4"/>
  <c r="AI1853" i="4" s="1"/>
  <c r="AU1852" i="4"/>
  <c r="AN1852" i="4"/>
  <c r="AG1852" i="4"/>
  <c r="Z1852" i="4"/>
  <c r="X1852" i="4"/>
  <c r="V1852" i="4"/>
  <c r="AI1852" i="4" s="1"/>
  <c r="AJ1852" i="4" s="1"/>
  <c r="AU1851" i="4"/>
  <c r="AN1851" i="4"/>
  <c r="AG1851" i="4"/>
  <c r="Z1851" i="4"/>
  <c r="X1851" i="4"/>
  <c r="V1851" i="4"/>
  <c r="AU1850" i="4"/>
  <c r="AN1850" i="4"/>
  <c r="AG1850" i="4"/>
  <c r="Z1850" i="4"/>
  <c r="X1850" i="4"/>
  <c r="V1850" i="4"/>
  <c r="AP1850" i="4" s="1"/>
  <c r="AQ1850" i="4" s="1"/>
  <c r="AU1849" i="4"/>
  <c r="AN1849" i="4"/>
  <c r="AG1849" i="4"/>
  <c r="Z1849" i="4"/>
  <c r="X1849" i="4"/>
  <c r="V1849" i="4"/>
  <c r="AU1848" i="4"/>
  <c r="AN1848" i="4"/>
  <c r="AG1848" i="4"/>
  <c r="Z1848" i="4"/>
  <c r="X1848" i="4"/>
  <c r="V1848" i="4"/>
  <c r="AU1847" i="4"/>
  <c r="AN1847" i="4"/>
  <c r="AG1847" i="4"/>
  <c r="Z1847" i="4"/>
  <c r="X1847" i="4"/>
  <c r="V1847" i="4"/>
  <c r="AI1847" i="4" s="1"/>
  <c r="AU1846" i="4"/>
  <c r="AN1846" i="4"/>
  <c r="AG1846" i="4"/>
  <c r="Z1846" i="4"/>
  <c r="X1846" i="4"/>
  <c r="V1846" i="4"/>
  <c r="AI1846" i="4" s="1"/>
  <c r="AU1845" i="4"/>
  <c r="AN1845" i="4"/>
  <c r="AG1845" i="4"/>
  <c r="Z1845" i="4"/>
  <c r="X1845" i="4"/>
  <c r="V1845" i="4"/>
  <c r="AU1844" i="4"/>
  <c r="AN1844" i="4"/>
  <c r="AG1844" i="4"/>
  <c r="Z1844" i="4"/>
  <c r="X1844" i="4"/>
  <c r="V1844" i="4"/>
  <c r="AI1844" i="4" s="1"/>
  <c r="AJ1844" i="4" s="1"/>
  <c r="AU1843" i="4"/>
  <c r="AN1843" i="4"/>
  <c r="AG1843" i="4"/>
  <c r="Z1843" i="4"/>
  <c r="X1843" i="4"/>
  <c r="V1843" i="4"/>
  <c r="AI1843" i="4" s="1"/>
  <c r="AJ1843" i="4" s="1"/>
  <c r="AU1842" i="4"/>
  <c r="AN1842" i="4"/>
  <c r="AG1842" i="4"/>
  <c r="Z1842" i="4"/>
  <c r="X1842" i="4"/>
  <c r="V1842" i="4"/>
  <c r="AI1842" i="4" s="1"/>
  <c r="AU1841" i="4"/>
  <c r="AN1841" i="4"/>
  <c r="AG1841" i="4"/>
  <c r="Z1841" i="4"/>
  <c r="X1841" i="4"/>
  <c r="V1841" i="4"/>
  <c r="AU1840" i="4"/>
  <c r="AN1840" i="4"/>
  <c r="AG1840" i="4"/>
  <c r="Z1840" i="4"/>
  <c r="X1840" i="4"/>
  <c r="V1840" i="4"/>
  <c r="AI1840" i="4" s="1"/>
  <c r="AJ1840" i="4" s="1"/>
  <c r="AU1839" i="4"/>
  <c r="AN1839" i="4"/>
  <c r="AG1839" i="4"/>
  <c r="Z1839" i="4"/>
  <c r="X1839" i="4"/>
  <c r="V1839" i="4"/>
  <c r="AI1839" i="4" s="1"/>
  <c r="AU1838" i="4"/>
  <c r="AN1838" i="4"/>
  <c r="AG1838" i="4"/>
  <c r="Z1838" i="4"/>
  <c r="X1838" i="4"/>
  <c r="V1838" i="4"/>
  <c r="AI1838" i="4" s="1"/>
  <c r="AU1837" i="4"/>
  <c r="AN1837" i="4"/>
  <c r="AG1837" i="4"/>
  <c r="Z1837" i="4"/>
  <c r="X1837" i="4"/>
  <c r="V1837" i="4"/>
  <c r="AP1837" i="4" s="1"/>
  <c r="AQ1837" i="4" s="1"/>
  <c r="AU1836" i="4"/>
  <c r="AN1836" i="4"/>
  <c r="AG1836" i="4"/>
  <c r="Z1836" i="4"/>
  <c r="X1836" i="4"/>
  <c r="V1836" i="4"/>
  <c r="AB1836" i="4" s="1"/>
  <c r="AU1835" i="4"/>
  <c r="AN1835" i="4"/>
  <c r="AG1835" i="4"/>
  <c r="Z1835" i="4"/>
  <c r="X1835" i="4"/>
  <c r="V1835" i="4"/>
  <c r="AU1834" i="4"/>
  <c r="AN1834" i="4"/>
  <c r="AG1834" i="4"/>
  <c r="Z1834" i="4"/>
  <c r="X1834" i="4"/>
  <c r="V1834" i="4"/>
  <c r="AI1834" i="4" s="1"/>
  <c r="AJ1834" i="4" s="1"/>
  <c r="AU1833" i="4"/>
  <c r="AN1833" i="4"/>
  <c r="AG1833" i="4"/>
  <c r="Z1833" i="4"/>
  <c r="X1833" i="4"/>
  <c r="V1833" i="4"/>
  <c r="AU1832" i="4"/>
  <c r="AN1832" i="4"/>
  <c r="AG1832" i="4"/>
  <c r="Z1832" i="4"/>
  <c r="X1832" i="4"/>
  <c r="V1832" i="4"/>
  <c r="AI1832" i="4" s="1"/>
  <c r="AU1831" i="4"/>
  <c r="AN1831" i="4"/>
  <c r="AG1831" i="4"/>
  <c r="Z1831" i="4"/>
  <c r="X1831" i="4"/>
  <c r="V1831" i="4"/>
  <c r="AB1831" i="4" s="1"/>
  <c r="AU1830" i="4"/>
  <c r="AN1830" i="4"/>
  <c r="AG1830" i="4"/>
  <c r="Z1830" i="4"/>
  <c r="X1830" i="4"/>
  <c r="V1830" i="4"/>
  <c r="AB1830" i="4" s="1"/>
  <c r="AU1829" i="4"/>
  <c r="AN1829" i="4"/>
  <c r="AG1829" i="4"/>
  <c r="Z1829" i="4"/>
  <c r="X1829" i="4"/>
  <c r="V1829" i="4"/>
  <c r="AI1829" i="4" s="1"/>
  <c r="AU1828" i="4"/>
  <c r="AN1828" i="4"/>
  <c r="AG1828" i="4"/>
  <c r="Z1828" i="4"/>
  <c r="X1828" i="4"/>
  <c r="V1828" i="4"/>
  <c r="AU1827" i="4"/>
  <c r="AN1827" i="4"/>
  <c r="AG1827" i="4"/>
  <c r="Z1827" i="4"/>
  <c r="X1827" i="4"/>
  <c r="V1827" i="4"/>
  <c r="AP1827" i="4" s="1"/>
  <c r="AU1826" i="4"/>
  <c r="AN1826" i="4"/>
  <c r="AG1826" i="4"/>
  <c r="Z1826" i="4"/>
  <c r="X1826" i="4"/>
  <c r="V1826" i="4"/>
  <c r="AU1825" i="4"/>
  <c r="AN1825" i="4"/>
  <c r="AG1825" i="4"/>
  <c r="Z1825" i="4"/>
  <c r="X1825" i="4"/>
  <c r="V1825" i="4"/>
  <c r="AI1825" i="4" s="1"/>
  <c r="AU1824" i="4"/>
  <c r="AN1824" i="4"/>
  <c r="AG1824" i="4"/>
  <c r="Z1824" i="4"/>
  <c r="X1824" i="4"/>
  <c r="V1824" i="4"/>
  <c r="AI1824" i="4" s="1"/>
  <c r="AJ1824" i="4" s="1"/>
  <c r="AU1823" i="4"/>
  <c r="AN1823" i="4"/>
  <c r="AG1823" i="4"/>
  <c r="Z1823" i="4"/>
  <c r="X1823" i="4"/>
  <c r="V1823" i="4"/>
  <c r="AP1823" i="4" s="1"/>
  <c r="AU1822" i="4"/>
  <c r="AN1822" i="4"/>
  <c r="AG1822" i="4"/>
  <c r="Z1822" i="4"/>
  <c r="X1822" i="4"/>
  <c r="V1822" i="4"/>
  <c r="AU1821" i="4"/>
  <c r="AN1821" i="4"/>
  <c r="AG1821" i="4"/>
  <c r="Z1821" i="4"/>
  <c r="X1821" i="4"/>
  <c r="V1821" i="4"/>
  <c r="AI1821" i="4" s="1"/>
  <c r="AU1820" i="4"/>
  <c r="AN1820" i="4"/>
  <c r="AG1820" i="4"/>
  <c r="Z1820" i="4"/>
  <c r="X1820" i="4"/>
  <c r="V1820" i="4"/>
  <c r="AB1820" i="4" s="1"/>
  <c r="AC1820" i="4" s="1"/>
  <c r="AU1819" i="4"/>
  <c r="AN1819" i="4"/>
  <c r="AG1819" i="4"/>
  <c r="Z1819" i="4"/>
  <c r="X1819" i="4"/>
  <c r="V1819" i="4"/>
  <c r="AP1819" i="4" s="1"/>
  <c r="AU1818" i="4"/>
  <c r="AN1818" i="4"/>
  <c r="AG1818" i="4"/>
  <c r="Z1818" i="4"/>
  <c r="X1818" i="4"/>
  <c r="V1818" i="4"/>
  <c r="AU1817" i="4"/>
  <c r="AN1817" i="4"/>
  <c r="AG1817" i="4"/>
  <c r="Z1817" i="4"/>
  <c r="X1817" i="4"/>
  <c r="V1817" i="4"/>
  <c r="AI1817" i="4" s="1"/>
  <c r="AU1816" i="4"/>
  <c r="AN1816" i="4"/>
  <c r="AG1816" i="4"/>
  <c r="Z1816" i="4"/>
  <c r="X1816" i="4"/>
  <c r="V1816" i="4"/>
  <c r="AI1816" i="4" s="1"/>
  <c r="AJ1816" i="4" s="1"/>
  <c r="AU1815" i="4"/>
  <c r="AN1815" i="4"/>
  <c r="AG1815" i="4"/>
  <c r="Z1815" i="4"/>
  <c r="X1815" i="4"/>
  <c r="V1815" i="4"/>
  <c r="AU1814" i="4"/>
  <c r="AN1814" i="4"/>
  <c r="AG1814" i="4"/>
  <c r="Z1814" i="4"/>
  <c r="X1814" i="4"/>
  <c r="V1814" i="4"/>
  <c r="AI1814" i="4" s="1"/>
  <c r="AJ1814" i="4" s="1"/>
  <c r="AU1813" i="4"/>
  <c r="AN1813" i="4"/>
  <c r="AG1813" i="4"/>
  <c r="Z1813" i="4"/>
  <c r="X1813" i="4"/>
  <c r="V1813" i="4"/>
  <c r="AI1813" i="4" s="1"/>
  <c r="AU1812" i="4"/>
  <c r="AN1812" i="4"/>
  <c r="AG1812" i="4"/>
  <c r="Z1812" i="4"/>
  <c r="X1812" i="4"/>
  <c r="V1812" i="4"/>
  <c r="AI1812" i="4" s="1"/>
  <c r="AU1811" i="4"/>
  <c r="AN1811" i="4"/>
  <c r="AG1811" i="4"/>
  <c r="Z1811" i="4"/>
  <c r="X1811" i="4"/>
  <c r="V1811" i="4"/>
  <c r="AB1811" i="4" s="1"/>
  <c r="AU1810" i="4"/>
  <c r="AN1810" i="4"/>
  <c r="AG1810" i="4"/>
  <c r="Z1810" i="4"/>
  <c r="X1810" i="4"/>
  <c r="V1810" i="4"/>
  <c r="AB1810" i="4" s="1"/>
  <c r="AU1809" i="4"/>
  <c r="AN1809" i="4"/>
  <c r="AG1809" i="4"/>
  <c r="Z1809" i="4"/>
  <c r="X1809" i="4"/>
  <c r="V1809" i="4"/>
  <c r="AI1809" i="4" s="1"/>
  <c r="AU1808" i="4"/>
  <c r="AN1808" i="4"/>
  <c r="AG1808" i="4"/>
  <c r="Z1808" i="4"/>
  <c r="X1808" i="4"/>
  <c r="V1808" i="4"/>
  <c r="AI1808" i="4" s="1"/>
  <c r="AU1807" i="4"/>
  <c r="AN1807" i="4"/>
  <c r="AG1807" i="4"/>
  <c r="Z1807" i="4"/>
  <c r="X1807" i="4"/>
  <c r="V1807" i="4"/>
  <c r="AI1807" i="4" s="1"/>
  <c r="AU1806" i="4"/>
  <c r="AN1806" i="4"/>
  <c r="AG1806" i="4"/>
  <c r="Z1806" i="4"/>
  <c r="X1806" i="4"/>
  <c r="V1806" i="4"/>
  <c r="AB1806" i="4" s="1"/>
  <c r="AU1805" i="4"/>
  <c r="AN1805" i="4"/>
  <c r="AG1805" i="4"/>
  <c r="Z1805" i="4"/>
  <c r="X1805" i="4"/>
  <c r="V1805" i="4"/>
  <c r="AI1805" i="4" s="1"/>
  <c r="AU1804" i="4"/>
  <c r="AN1804" i="4"/>
  <c r="AG1804" i="4"/>
  <c r="Z1804" i="4"/>
  <c r="X1804" i="4"/>
  <c r="V1804" i="4"/>
  <c r="AI1804" i="4" s="1"/>
  <c r="AU1803" i="4"/>
  <c r="AN1803" i="4"/>
  <c r="AG1803" i="4"/>
  <c r="Z1803" i="4"/>
  <c r="X1803" i="4"/>
  <c r="V1803" i="4"/>
  <c r="AI1803" i="4" s="1"/>
  <c r="AU1802" i="4"/>
  <c r="AN1802" i="4"/>
  <c r="AG1802" i="4"/>
  <c r="Z1802" i="4"/>
  <c r="X1802" i="4"/>
  <c r="V1802" i="4"/>
  <c r="AI1802" i="4" s="1"/>
  <c r="AJ1802" i="4" s="1"/>
  <c r="AU1801" i="4"/>
  <c r="AN1801" i="4"/>
  <c r="AG1801" i="4"/>
  <c r="Z1801" i="4"/>
  <c r="X1801" i="4"/>
  <c r="V1801" i="4"/>
  <c r="AI1801" i="4" s="1"/>
  <c r="AU1800" i="4"/>
  <c r="AN1800" i="4"/>
  <c r="AG1800" i="4"/>
  <c r="Z1800" i="4"/>
  <c r="X1800" i="4"/>
  <c r="V1800" i="4"/>
  <c r="AP1800" i="4" s="1"/>
  <c r="AQ1800" i="4" s="1"/>
  <c r="AU1799" i="4"/>
  <c r="AN1799" i="4"/>
  <c r="AG1799" i="4"/>
  <c r="Z1799" i="4"/>
  <c r="X1799" i="4"/>
  <c r="V1799" i="4"/>
  <c r="AU1798" i="4"/>
  <c r="AN1798" i="4"/>
  <c r="AG1798" i="4"/>
  <c r="Z1798" i="4"/>
  <c r="X1798" i="4"/>
  <c r="V1798" i="4"/>
  <c r="AI1798" i="4" s="1"/>
  <c r="AU1797" i="4"/>
  <c r="AN1797" i="4"/>
  <c r="AG1797" i="4"/>
  <c r="Z1797" i="4"/>
  <c r="X1797" i="4"/>
  <c r="V1797" i="4"/>
  <c r="AU1796" i="4"/>
  <c r="AN1796" i="4"/>
  <c r="AG1796" i="4"/>
  <c r="Z1796" i="4"/>
  <c r="X1796" i="4"/>
  <c r="V1796" i="4"/>
  <c r="AP1796" i="4" s="1"/>
  <c r="AQ1796" i="4" s="1"/>
  <c r="AU1795" i="4"/>
  <c r="AN1795" i="4"/>
  <c r="AG1795" i="4"/>
  <c r="Z1795" i="4"/>
  <c r="X1795" i="4"/>
  <c r="V1795" i="4"/>
  <c r="AB1795" i="4" s="1"/>
  <c r="AU1794" i="4"/>
  <c r="AN1794" i="4"/>
  <c r="AG1794" i="4"/>
  <c r="Z1794" i="4"/>
  <c r="X1794" i="4"/>
  <c r="V1794" i="4"/>
  <c r="AI1794" i="4" s="1"/>
  <c r="AU1793" i="4"/>
  <c r="AN1793" i="4"/>
  <c r="AG1793" i="4"/>
  <c r="Z1793" i="4"/>
  <c r="X1793" i="4"/>
  <c r="V1793" i="4"/>
  <c r="AI1793" i="4" s="1"/>
  <c r="AJ1793" i="4" s="1"/>
  <c r="AU1792" i="4"/>
  <c r="AN1792" i="4"/>
  <c r="AG1792" i="4"/>
  <c r="Z1792" i="4"/>
  <c r="X1792" i="4"/>
  <c r="V1792" i="4"/>
  <c r="AP1792" i="4" s="1"/>
  <c r="AQ1792" i="4" s="1"/>
  <c r="AU1791" i="4"/>
  <c r="AN1791" i="4"/>
  <c r="AG1791" i="4"/>
  <c r="Z1791" i="4"/>
  <c r="X1791" i="4"/>
  <c r="V1791" i="4"/>
  <c r="AP1791" i="4" s="1"/>
  <c r="AU1790" i="4"/>
  <c r="AN1790" i="4"/>
  <c r="AG1790" i="4"/>
  <c r="Z1790" i="4"/>
  <c r="X1790" i="4"/>
  <c r="V1790" i="4"/>
  <c r="AU1789" i="4"/>
  <c r="AN1789" i="4"/>
  <c r="AG1789" i="4"/>
  <c r="Z1789" i="4"/>
  <c r="X1789" i="4"/>
  <c r="V1789" i="4"/>
  <c r="AI1789" i="4" s="1"/>
  <c r="AJ1789" i="4" s="1"/>
  <c r="AU1788" i="4"/>
  <c r="AN1788" i="4"/>
  <c r="AG1788" i="4"/>
  <c r="Z1788" i="4"/>
  <c r="X1788" i="4"/>
  <c r="V1788" i="4"/>
  <c r="AP1788" i="4" s="1"/>
  <c r="AQ1788" i="4" s="1"/>
  <c r="AU1787" i="4"/>
  <c r="AN1787" i="4"/>
  <c r="AG1787" i="4"/>
  <c r="Z1787" i="4"/>
  <c r="X1787" i="4"/>
  <c r="V1787" i="4"/>
  <c r="AU1786" i="4"/>
  <c r="AN1786" i="4"/>
  <c r="AG1786" i="4"/>
  <c r="Z1786" i="4"/>
  <c r="X1786" i="4"/>
  <c r="V1786" i="4"/>
  <c r="AU1785" i="4"/>
  <c r="AN1785" i="4"/>
  <c r="AG1785" i="4"/>
  <c r="Z1785" i="4"/>
  <c r="X1785" i="4"/>
  <c r="V1785" i="4"/>
  <c r="AI1785" i="4" s="1"/>
  <c r="AJ1785" i="4" s="1"/>
  <c r="AU1784" i="4"/>
  <c r="AN1784" i="4"/>
  <c r="AG1784" i="4"/>
  <c r="Z1784" i="4"/>
  <c r="X1784" i="4"/>
  <c r="V1784" i="4"/>
  <c r="AI1784" i="4" s="1"/>
  <c r="AU1783" i="4"/>
  <c r="AN1783" i="4"/>
  <c r="AG1783" i="4"/>
  <c r="Z1783" i="4"/>
  <c r="X1783" i="4"/>
  <c r="V1783" i="4"/>
  <c r="AP1783" i="4" s="1"/>
  <c r="AQ1783" i="4" s="1"/>
  <c r="AU1782" i="4"/>
  <c r="AN1782" i="4"/>
  <c r="AG1782" i="4"/>
  <c r="Z1782" i="4"/>
  <c r="X1782" i="4"/>
  <c r="V1782" i="4"/>
  <c r="AU1781" i="4"/>
  <c r="AN1781" i="4"/>
  <c r="AG1781" i="4"/>
  <c r="Z1781" i="4"/>
  <c r="X1781" i="4"/>
  <c r="V1781" i="4"/>
  <c r="AI1781" i="4" s="1"/>
  <c r="AU1780" i="4"/>
  <c r="AN1780" i="4"/>
  <c r="AG1780" i="4"/>
  <c r="Z1780" i="4"/>
  <c r="X1780" i="4"/>
  <c r="V1780" i="4"/>
  <c r="AI1780" i="4" s="1"/>
  <c r="AU1779" i="4"/>
  <c r="AN1779" i="4"/>
  <c r="AG1779" i="4"/>
  <c r="Z1779" i="4"/>
  <c r="X1779" i="4"/>
  <c r="V1779" i="4"/>
  <c r="AP1779" i="4" s="1"/>
  <c r="AU1778" i="4"/>
  <c r="AN1778" i="4"/>
  <c r="AG1778" i="4"/>
  <c r="Z1778" i="4"/>
  <c r="X1778" i="4"/>
  <c r="V1778" i="4"/>
  <c r="AU1777" i="4"/>
  <c r="AN1777" i="4"/>
  <c r="AG1777" i="4"/>
  <c r="Z1777" i="4"/>
  <c r="X1777" i="4"/>
  <c r="V1777" i="4"/>
  <c r="AU1776" i="4"/>
  <c r="AN1776" i="4"/>
  <c r="AG1776" i="4"/>
  <c r="Z1776" i="4"/>
  <c r="X1776" i="4"/>
  <c r="V1776" i="4"/>
  <c r="AI1776" i="4" s="1"/>
  <c r="AJ1776" i="4" s="1"/>
  <c r="AU1775" i="4"/>
  <c r="AN1775" i="4"/>
  <c r="AG1775" i="4"/>
  <c r="Z1775" i="4"/>
  <c r="X1775" i="4"/>
  <c r="V1775" i="4"/>
  <c r="AP1775" i="4" s="1"/>
  <c r="AU1774" i="4"/>
  <c r="AN1774" i="4"/>
  <c r="AG1774" i="4"/>
  <c r="Z1774" i="4"/>
  <c r="X1774" i="4"/>
  <c r="V1774" i="4"/>
  <c r="AP1774" i="4" s="1"/>
  <c r="AU1773" i="4"/>
  <c r="AN1773" i="4"/>
  <c r="AG1773" i="4"/>
  <c r="Z1773" i="4"/>
  <c r="X1773" i="4"/>
  <c r="V1773" i="4"/>
  <c r="AU1772" i="4"/>
  <c r="AN1772" i="4"/>
  <c r="AG1772" i="4"/>
  <c r="Z1772" i="4"/>
  <c r="X1772" i="4"/>
  <c r="V1772" i="4"/>
  <c r="AU1771" i="4"/>
  <c r="AN1771" i="4"/>
  <c r="AG1771" i="4"/>
  <c r="Z1771" i="4"/>
  <c r="X1771" i="4"/>
  <c r="V1771" i="4"/>
  <c r="AU1770" i="4"/>
  <c r="AN1770" i="4"/>
  <c r="AG1770" i="4"/>
  <c r="Z1770" i="4"/>
  <c r="X1770" i="4"/>
  <c r="V1770" i="4"/>
  <c r="AB1770" i="4" s="1"/>
  <c r="AU1769" i="4"/>
  <c r="AN1769" i="4"/>
  <c r="AG1769" i="4"/>
  <c r="Z1769" i="4"/>
  <c r="X1769" i="4"/>
  <c r="V1769" i="4"/>
  <c r="AI1769" i="4" s="1"/>
  <c r="AJ1769" i="4" s="1"/>
  <c r="AU1768" i="4"/>
  <c r="AN1768" i="4"/>
  <c r="AG1768" i="4"/>
  <c r="Z1768" i="4"/>
  <c r="X1768" i="4"/>
  <c r="V1768" i="4"/>
  <c r="AI1768" i="4" s="1"/>
  <c r="AJ1768" i="4" s="1"/>
  <c r="AU1767" i="4"/>
  <c r="AN1767" i="4"/>
  <c r="AG1767" i="4"/>
  <c r="Z1767" i="4"/>
  <c r="X1767" i="4"/>
  <c r="V1767" i="4"/>
  <c r="AU1766" i="4"/>
  <c r="AN1766" i="4"/>
  <c r="AG1766" i="4"/>
  <c r="Z1766" i="4"/>
  <c r="X1766" i="4"/>
  <c r="V1766" i="4"/>
  <c r="AP1766" i="4" s="1"/>
  <c r="AU1765" i="4"/>
  <c r="AN1765" i="4"/>
  <c r="AG1765" i="4"/>
  <c r="Z1765" i="4"/>
  <c r="X1765" i="4"/>
  <c r="V1765" i="4"/>
  <c r="AB1765" i="4" s="1"/>
  <c r="AU1764" i="4"/>
  <c r="AN1764" i="4"/>
  <c r="AG1764" i="4"/>
  <c r="Z1764" i="4"/>
  <c r="X1764" i="4"/>
  <c r="V1764" i="4"/>
  <c r="AI1764" i="4" s="1"/>
  <c r="AU1763" i="4"/>
  <c r="AN1763" i="4"/>
  <c r="AG1763" i="4"/>
  <c r="Z1763" i="4"/>
  <c r="X1763" i="4"/>
  <c r="V1763" i="4"/>
  <c r="AU1762" i="4"/>
  <c r="AN1762" i="4"/>
  <c r="AG1762" i="4"/>
  <c r="Z1762" i="4"/>
  <c r="X1762" i="4"/>
  <c r="V1762" i="4"/>
  <c r="AU1761" i="4"/>
  <c r="AN1761" i="4"/>
  <c r="AG1761" i="4"/>
  <c r="Z1761" i="4"/>
  <c r="X1761" i="4"/>
  <c r="V1761" i="4"/>
  <c r="AB1761" i="4" s="1"/>
  <c r="AU1760" i="4"/>
  <c r="AN1760" i="4"/>
  <c r="AG1760" i="4"/>
  <c r="Z1760" i="4"/>
  <c r="X1760" i="4"/>
  <c r="V1760" i="4"/>
  <c r="AI1760" i="4" s="1"/>
  <c r="AU1759" i="4"/>
  <c r="AN1759" i="4"/>
  <c r="AG1759" i="4"/>
  <c r="Z1759" i="4"/>
  <c r="X1759" i="4"/>
  <c r="V1759" i="4"/>
  <c r="AP1759" i="4" s="1"/>
  <c r="AU1758" i="4"/>
  <c r="AN1758" i="4"/>
  <c r="AG1758" i="4"/>
  <c r="Z1758" i="4"/>
  <c r="X1758" i="4"/>
  <c r="V1758" i="4"/>
  <c r="AU1757" i="4"/>
  <c r="AN1757" i="4"/>
  <c r="AG1757" i="4"/>
  <c r="Z1757" i="4"/>
  <c r="X1757" i="4"/>
  <c r="V1757" i="4"/>
  <c r="AB1757" i="4" s="1"/>
  <c r="AU1756" i="4"/>
  <c r="AN1756" i="4"/>
  <c r="AG1756" i="4"/>
  <c r="Z1756" i="4"/>
  <c r="X1756" i="4"/>
  <c r="V1756" i="4"/>
  <c r="AP1756" i="4" s="1"/>
  <c r="AQ1756" i="4" s="1"/>
  <c r="AU1755" i="4"/>
  <c r="AN1755" i="4"/>
  <c r="AG1755" i="4"/>
  <c r="Z1755" i="4"/>
  <c r="X1755" i="4"/>
  <c r="V1755" i="4"/>
  <c r="AU1754" i="4"/>
  <c r="AN1754" i="4"/>
  <c r="AG1754" i="4"/>
  <c r="Z1754" i="4"/>
  <c r="X1754" i="4"/>
  <c r="V1754" i="4"/>
  <c r="AI1754" i="4" s="1"/>
  <c r="AJ1754" i="4" s="1"/>
  <c r="AU1753" i="4"/>
  <c r="AN1753" i="4"/>
  <c r="AG1753" i="4"/>
  <c r="Z1753" i="4"/>
  <c r="X1753" i="4"/>
  <c r="V1753" i="4"/>
  <c r="AI1753" i="4" s="1"/>
  <c r="AU1752" i="4"/>
  <c r="AN1752" i="4"/>
  <c r="AG1752" i="4"/>
  <c r="Z1752" i="4"/>
  <c r="X1752" i="4"/>
  <c r="V1752" i="4"/>
  <c r="AP1752" i="4" s="1"/>
  <c r="AQ1752" i="4" s="1"/>
  <c r="AU1751" i="4"/>
  <c r="AN1751" i="4"/>
  <c r="AG1751" i="4"/>
  <c r="Z1751" i="4"/>
  <c r="X1751" i="4"/>
  <c r="V1751" i="4"/>
  <c r="AB1751" i="4" s="1"/>
  <c r="AC1751" i="4" s="1"/>
  <c r="AU1750" i="4"/>
  <c r="AN1750" i="4"/>
  <c r="AG1750" i="4"/>
  <c r="Z1750" i="4"/>
  <c r="X1750" i="4"/>
  <c r="V1750" i="4"/>
  <c r="AU1749" i="4"/>
  <c r="AN1749" i="4"/>
  <c r="AG1749" i="4"/>
  <c r="Z1749" i="4"/>
  <c r="X1749" i="4"/>
  <c r="V1749" i="4"/>
  <c r="AI1749" i="4" s="1"/>
  <c r="AJ1749" i="4" s="1"/>
  <c r="AU1748" i="4"/>
  <c r="AN1748" i="4"/>
  <c r="AG1748" i="4"/>
  <c r="Z1748" i="4"/>
  <c r="X1748" i="4"/>
  <c r="V1748" i="4"/>
  <c r="AU1747" i="4"/>
  <c r="AN1747" i="4"/>
  <c r="AG1747" i="4"/>
  <c r="Z1747" i="4"/>
  <c r="X1747" i="4"/>
  <c r="V1747" i="4"/>
  <c r="AB1747" i="4" s="1"/>
  <c r="AC1747" i="4" s="1"/>
  <c r="AU1746" i="4"/>
  <c r="AN1746" i="4"/>
  <c r="AG1746" i="4"/>
  <c r="Z1746" i="4"/>
  <c r="X1746" i="4"/>
  <c r="V1746" i="4"/>
  <c r="AI1746" i="4" s="1"/>
  <c r="AJ1746" i="4" s="1"/>
  <c r="AU1745" i="4"/>
  <c r="AN1745" i="4"/>
  <c r="AG1745" i="4"/>
  <c r="Z1745" i="4"/>
  <c r="X1745" i="4"/>
  <c r="V1745" i="4"/>
  <c r="AU1744" i="4"/>
  <c r="AN1744" i="4"/>
  <c r="AG1744" i="4"/>
  <c r="Z1744" i="4"/>
  <c r="X1744" i="4"/>
  <c r="V1744" i="4"/>
  <c r="AU1743" i="4"/>
  <c r="AN1743" i="4"/>
  <c r="AG1743" i="4"/>
  <c r="Z1743" i="4"/>
  <c r="X1743" i="4"/>
  <c r="V1743" i="4"/>
  <c r="AP1743" i="4" s="1"/>
  <c r="AU1742" i="4"/>
  <c r="AN1742" i="4"/>
  <c r="AG1742" i="4"/>
  <c r="Z1742" i="4"/>
  <c r="X1742" i="4"/>
  <c r="V1742" i="4"/>
  <c r="AB1742" i="4" s="1"/>
  <c r="AC1742" i="4" s="1"/>
  <c r="AU1741" i="4"/>
  <c r="AN1741" i="4"/>
  <c r="AG1741" i="4"/>
  <c r="Z1741" i="4"/>
  <c r="X1741" i="4"/>
  <c r="V1741" i="4"/>
  <c r="AI1741" i="4" s="1"/>
  <c r="AJ1741" i="4" s="1"/>
  <c r="AU1740" i="4"/>
  <c r="AN1740" i="4"/>
  <c r="AG1740" i="4"/>
  <c r="Z1740" i="4"/>
  <c r="X1740" i="4"/>
  <c r="V1740" i="4"/>
  <c r="AU1739" i="4"/>
  <c r="AN1739" i="4"/>
  <c r="AG1739" i="4"/>
  <c r="Z1739" i="4"/>
  <c r="X1739" i="4"/>
  <c r="V1739" i="4"/>
  <c r="AU1738" i="4"/>
  <c r="AN1738" i="4"/>
  <c r="AG1738" i="4"/>
  <c r="Z1738" i="4"/>
  <c r="X1738" i="4"/>
  <c r="V1738" i="4"/>
  <c r="AB1738" i="4" s="1"/>
  <c r="AC1738" i="4" s="1"/>
  <c r="AU1737" i="4"/>
  <c r="AN1737" i="4"/>
  <c r="AG1737" i="4"/>
  <c r="Z1737" i="4"/>
  <c r="X1737" i="4"/>
  <c r="V1737" i="4"/>
  <c r="AU1736" i="4"/>
  <c r="AN1736" i="4"/>
  <c r="AG1736" i="4"/>
  <c r="Z1736" i="4"/>
  <c r="X1736" i="4"/>
  <c r="V1736" i="4"/>
  <c r="AU1735" i="4"/>
  <c r="AN1735" i="4"/>
  <c r="AG1735" i="4"/>
  <c r="Z1735" i="4"/>
  <c r="X1735" i="4"/>
  <c r="V1735" i="4"/>
  <c r="AU1734" i="4"/>
  <c r="AN1734" i="4"/>
  <c r="AG1734" i="4"/>
  <c r="Z1734" i="4"/>
  <c r="X1734" i="4"/>
  <c r="V1734" i="4"/>
  <c r="AB1734" i="4" s="1"/>
  <c r="AU1733" i="4"/>
  <c r="AN1733" i="4"/>
  <c r="AG1733" i="4"/>
  <c r="Z1733" i="4"/>
  <c r="X1733" i="4"/>
  <c r="V1733" i="4"/>
  <c r="AI1733" i="4" s="1"/>
  <c r="AJ1733" i="4" s="1"/>
  <c r="AU1732" i="4"/>
  <c r="AN1732" i="4"/>
  <c r="AG1732" i="4"/>
  <c r="Z1732" i="4"/>
  <c r="X1732" i="4"/>
  <c r="V1732" i="4"/>
  <c r="AP1732" i="4" s="1"/>
  <c r="AQ1732" i="4" s="1"/>
  <c r="AU1731" i="4"/>
  <c r="AN1731" i="4"/>
  <c r="AG1731" i="4"/>
  <c r="Z1731" i="4"/>
  <c r="X1731" i="4"/>
  <c r="V1731" i="4"/>
  <c r="AI1731" i="4" s="1"/>
  <c r="AU1730" i="4"/>
  <c r="AN1730" i="4"/>
  <c r="AG1730" i="4"/>
  <c r="Z1730" i="4"/>
  <c r="X1730" i="4"/>
  <c r="V1730" i="4"/>
  <c r="AU1729" i="4"/>
  <c r="AN1729" i="4"/>
  <c r="AG1729" i="4"/>
  <c r="Z1729" i="4"/>
  <c r="X1729" i="4"/>
  <c r="V1729" i="4"/>
  <c r="AP1729" i="4" s="1"/>
  <c r="AQ1729" i="4" s="1"/>
  <c r="AU1728" i="4"/>
  <c r="AN1728" i="4"/>
  <c r="AG1728" i="4"/>
  <c r="Z1728" i="4"/>
  <c r="X1728" i="4"/>
  <c r="V1728" i="4"/>
  <c r="AI1728" i="4" s="1"/>
  <c r="AJ1728" i="4" s="1"/>
  <c r="AU1727" i="4"/>
  <c r="AN1727" i="4"/>
  <c r="AG1727" i="4"/>
  <c r="Z1727" i="4"/>
  <c r="X1727" i="4"/>
  <c r="V1727" i="4"/>
  <c r="AP1727" i="4" s="1"/>
  <c r="AQ1727" i="4" s="1"/>
  <c r="AU1726" i="4"/>
  <c r="AN1726" i="4"/>
  <c r="AG1726" i="4"/>
  <c r="Z1726" i="4"/>
  <c r="X1726" i="4"/>
  <c r="V1726" i="4"/>
  <c r="AP1726" i="4" s="1"/>
  <c r="AQ1726" i="4" s="1"/>
  <c r="AU1725" i="4"/>
  <c r="AN1725" i="4"/>
  <c r="AG1725" i="4"/>
  <c r="Z1725" i="4"/>
  <c r="X1725" i="4"/>
  <c r="V1725" i="4"/>
  <c r="AU1724" i="4"/>
  <c r="AN1724" i="4"/>
  <c r="AG1724" i="4"/>
  <c r="Z1724" i="4"/>
  <c r="X1724" i="4"/>
  <c r="V1724" i="4"/>
  <c r="AI1724" i="4" s="1"/>
  <c r="AJ1724" i="4" s="1"/>
  <c r="AU1723" i="4"/>
  <c r="AN1723" i="4"/>
  <c r="AG1723" i="4"/>
  <c r="Z1723" i="4"/>
  <c r="X1723" i="4"/>
  <c r="V1723" i="4"/>
  <c r="AP1723" i="4" s="1"/>
  <c r="AQ1723" i="4" s="1"/>
  <c r="AU1722" i="4"/>
  <c r="AN1722" i="4"/>
  <c r="AG1722" i="4"/>
  <c r="Z1722" i="4"/>
  <c r="X1722" i="4"/>
  <c r="V1722" i="4"/>
  <c r="AP1722" i="4" s="1"/>
  <c r="AQ1722" i="4" s="1"/>
  <c r="AU1721" i="4"/>
  <c r="AN1721" i="4"/>
  <c r="AG1721" i="4"/>
  <c r="Z1721" i="4"/>
  <c r="X1721" i="4"/>
  <c r="V1721" i="4"/>
  <c r="AB1721" i="4" s="1"/>
  <c r="AC1721" i="4" s="1"/>
  <c r="AU1720" i="4"/>
  <c r="AN1720" i="4"/>
  <c r="AG1720" i="4"/>
  <c r="Z1720" i="4"/>
  <c r="X1720" i="4"/>
  <c r="V1720" i="4"/>
  <c r="AU1719" i="4"/>
  <c r="AN1719" i="4"/>
  <c r="AG1719" i="4"/>
  <c r="Z1719" i="4"/>
  <c r="X1719" i="4"/>
  <c r="V1719" i="4"/>
  <c r="AU1718" i="4"/>
  <c r="AN1718" i="4"/>
  <c r="AG1718" i="4"/>
  <c r="Z1718" i="4"/>
  <c r="X1718" i="4"/>
  <c r="V1718" i="4"/>
  <c r="AU1717" i="4"/>
  <c r="AN1717" i="4"/>
  <c r="AG1717" i="4"/>
  <c r="Z1717" i="4"/>
  <c r="X1717" i="4"/>
  <c r="V1717" i="4"/>
  <c r="AB1717" i="4" s="1"/>
  <c r="AC1717" i="4" s="1"/>
  <c r="AU1716" i="4"/>
  <c r="AN1716" i="4"/>
  <c r="AG1716" i="4"/>
  <c r="Z1716" i="4"/>
  <c r="X1716" i="4"/>
  <c r="V1716" i="4"/>
  <c r="AU1715" i="4"/>
  <c r="AN1715" i="4"/>
  <c r="AG1715" i="4"/>
  <c r="Z1715" i="4"/>
  <c r="X1715" i="4"/>
  <c r="V1715" i="4"/>
  <c r="AU1714" i="4"/>
  <c r="AN1714" i="4"/>
  <c r="AG1714" i="4"/>
  <c r="Z1714" i="4"/>
  <c r="X1714" i="4"/>
  <c r="V1714" i="4"/>
  <c r="AP1714" i="4" s="1"/>
  <c r="AQ1714" i="4" s="1"/>
  <c r="AU1713" i="4"/>
  <c r="AN1713" i="4"/>
  <c r="AG1713" i="4"/>
  <c r="Z1713" i="4"/>
  <c r="X1713" i="4"/>
  <c r="V1713" i="4"/>
  <c r="AB1713" i="4" s="1"/>
  <c r="AC1713" i="4" s="1"/>
  <c r="AU1712" i="4"/>
  <c r="AN1712" i="4"/>
  <c r="AG1712" i="4"/>
  <c r="Z1712" i="4"/>
  <c r="X1712" i="4"/>
  <c r="V1712" i="4"/>
  <c r="AU1711" i="4"/>
  <c r="AN1711" i="4"/>
  <c r="AG1711" i="4"/>
  <c r="Z1711" i="4"/>
  <c r="X1711" i="4"/>
  <c r="V1711" i="4"/>
  <c r="AU1710" i="4"/>
  <c r="AN1710" i="4"/>
  <c r="AG1710" i="4"/>
  <c r="Z1710" i="4"/>
  <c r="X1710" i="4"/>
  <c r="V1710" i="4"/>
  <c r="AI1710" i="4" s="1"/>
  <c r="AJ1710" i="4" s="1"/>
  <c r="AU1709" i="4"/>
  <c r="AN1709" i="4"/>
  <c r="AG1709" i="4"/>
  <c r="Z1709" i="4"/>
  <c r="X1709" i="4"/>
  <c r="V1709" i="4"/>
  <c r="AI1709" i="4" s="1"/>
  <c r="AJ1709" i="4" s="1"/>
  <c r="AU1708" i="4"/>
  <c r="AN1708" i="4"/>
  <c r="AG1708" i="4"/>
  <c r="Z1708" i="4"/>
  <c r="X1708" i="4"/>
  <c r="V1708" i="4"/>
  <c r="AU1707" i="4"/>
  <c r="AN1707" i="4"/>
  <c r="AG1707" i="4"/>
  <c r="Z1707" i="4"/>
  <c r="X1707" i="4"/>
  <c r="V1707" i="4"/>
  <c r="AU1706" i="4"/>
  <c r="AN1706" i="4"/>
  <c r="AG1706" i="4"/>
  <c r="Z1706" i="4"/>
  <c r="X1706" i="4"/>
  <c r="V1706" i="4"/>
  <c r="AU1705" i="4"/>
  <c r="AN1705" i="4"/>
  <c r="AG1705" i="4"/>
  <c r="Z1705" i="4"/>
  <c r="X1705" i="4"/>
  <c r="V1705" i="4"/>
  <c r="AI1705" i="4" s="1"/>
  <c r="AU1704" i="4"/>
  <c r="AN1704" i="4"/>
  <c r="AG1704" i="4"/>
  <c r="Z1704" i="4"/>
  <c r="X1704" i="4"/>
  <c r="V1704" i="4"/>
  <c r="AI1704" i="4" s="1"/>
  <c r="AU1703" i="4"/>
  <c r="AN1703" i="4"/>
  <c r="AG1703" i="4"/>
  <c r="Z1703" i="4"/>
  <c r="X1703" i="4"/>
  <c r="V1703" i="4"/>
  <c r="AU1702" i="4"/>
  <c r="AN1702" i="4"/>
  <c r="AG1702" i="4"/>
  <c r="Z1702" i="4"/>
  <c r="X1702" i="4"/>
  <c r="V1702" i="4"/>
  <c r="AI1702" i="4" s="1"/>
  <c r="AJ1702" i="4" s="1"/>
  <c r="AU1701" i="4"/>
  <c r="AN1701" i="4"/>
  <c r="AG1701" i="4"/>
  <c r="Z1701" i="4"/>
  <c r="X1701" i="4"/>
  <c r="V1701" i="4"/>
  <c r="AU1700" i="4"/>
  <c r="AN1700" i="4"/>
  <c r="AG1700" i="4"/>
  <c r="Z1700" i="4"/>
  <c r="X1700" i="4"/>
  <c r="V1700" i="4"/>
  <c r="AB1700" i="4" s="1"/>
  <c r="AU1699" i="4"/>
  <c r="AN1699" i="4"/>
  <c r="AG1699" i="4"/>
  <c r="Z1699" i="4"/>
  <c r="X1699" i="4"/>
  <c r="V1699" i="4"/>
  <c r="AP1699" i="4" s="1"/>
  <c r="AU1698" i="4"/>
  <c r="AN1698" i="4"/>
  <c r="AG1698" i="4"/>
  <c r="Z1698" i="4"/>
  <c r="X1698" i="4"/>
  <c r="V1698" i="4"/>
  <c r="AP1698" i="4" s="1"/>
  <c r="AU1697" i="4"/>
  <c r="AN1697" i="4"/>
  <c r="AG1697" i="4"/>
  <c r="Z1697" i="4"/>
  <c r="X1697" i="4"/>
  <c r="V1697" i="4"/>
  <c r="AB1697" i="4" s="1"/>
  <c r="AC1697" i="4" s="1"/>
  <c r="AU1696" i="4"/>
  <c r="AN1696" i="4"/>
  <c r="AG1696" i="4"/>
  <c r="Z1696" i="4"/>
  <c r="X1696" i="4"/>
  <c r="V1696" i="4"/>
  <c r="AU1695" i="4"/>
  <c r="AN1695" i="4"/>
  <c r="AG1695" i="4"/>
  <c r="Z1695" i="4"/>
  <c r="X1695" i="4"/>
  <c r="V1695" i="4"/>
  <c r="AU1694" i="4"/>
  <c r="AN1694" i="4"/>
  <c r="AG1694" i="4"/>
  <c r="Z1694" i="4"/>
  <c r="X1694" i="4"/>
  <c r="V1694" i="4"/>
  <c r="AP1694" i="4" s="1"/>
  <c r="AU1693" i="4"/>
  <c r="AN1693" i="4"/>
  <c r="AG1693" i="4"/>
  <c r="Z1693" i="4"/>
  <c r="X1693" i="4"/>
  <c r="V1693" i="4"/>
  <c r="AU1692" i="4"/>
  <c r="AN1692" i="4"/>
  <c r="AG1692" i="4"/>
  <c r="Z1692" i="4"/>
  <c r="X1692" i="4"/>
  <c r="V1692" i="4"/>
  <c r="AU1691" i="4"/>
  <c r="AN1691" i="4"/>
  <c r="AG1691" i="4"/>
  <c r="Z1691" i="4"/>
  <c r="X1691" i="4"/>
  <c r="V1691" i="4"/>
  <c r="AI1691" i="4" s="1"/>
  <c r="AU1690" i="4"/>
  <c r="AN1690" i="4"/>
  <c r="AG1690" i="4"/>
  <c r="Z1690" i="4"/>
  <c r="X1690" i="4"/>
  <c r="V1690" i="4"/>
  <c r="AI1690" i="4" s="1"/>
  <c r="AU1689" i="4"/>
  <c r="AN1689" i="4"/>
  <c r="AG1689" i="4"/>
  <c r="Z1689" i="4"/>
  <c r="X1689" i="4"/>
  <c r="V1689" i="4"/>
  <c r="AB1689" i="4" s="1"/>
  <c r="AU1688" i="4"/>
  <c r="AN1688" i="4"/>
  <c r="AG1688" i="4"/>
  <c r="Z1688" i="4"/>
  <c r="X1688" i="4"/>
  <c r="V1688" i="4"/>
  <c r="AU1687" i="4"/>
  <c r="AN1687" i="4"/>
  <c r="AG1687" i="4"/>
  <c r="Z1687" i="4"/>
  <c r="X1687" i="4"/>
  <c r="V1687" i="4"/>
  <c r="AP1687" i="4" s="1"/>
  <c r="AU1686" i="4"/>
  <c r="AN1686" i="4"/>
  <c r="AG1686" i="4"/>
  <c r="Z1686" i="4"/>
  <c r="X1686" i="4"/>
  <c r="V1686" i="4"/>
  <c r="AU1685" i="4"/>
  <c r="AN1685" i="4"/>
  <c r="AG1685" i="4"/>
  <c r="Z1685" i="4"/>
  <c r="X1685" i="4"/>
  <c r="V1685" i="4"/>
  <c r="AU1684" i="4"/>
  <c r="AN1684" i="4"/>
  <c r="AG1684" i="4"/>
  <c r="Z1684" i="4"/>
  <c r="X1684" i="4"/>
  <c r="V1684" i="4"/>
  <c r="AU1683" i="4"/>
  <c r="AN1683" i="4"/>
  <c r="AG1683" i="4"/>
  <c r="Z1683" i="4"/>
  <c r="X1683" i="4"/>
  <c r="V1683" i="4"/>
  <c r="AP1683" i="4" s="1"/>
  <c r="AU1682" i="4"/>
  <c r="AN1682" i="4"/>
  <c r="AG1682" i="4"/>
  <c r="Z1682" i="4"/>
  <c r="X1682" i="4"/>
  <c r="V1682" i="4"/>
  <c r="AU1681" i="4"/>
  <c r="AN1681" i="4"/>
  <c r="AG1681" i="4"/>
  <c r="Z1681" i="4"/>
  <c r="X1681" i="4"/>
  <c r="V1681" i="4"/>
  <c r="AU1680" i="4"/>
  <c r="AN1680" i="4"/>
  <c r="AG1680" i="4"/>
  <c r="Z1680" i="4"/>
  <c r="X1680" i="4"/>
  <c r="V1680" i="4"/>
  <c r="AI1680" i="4" s="1"/>
  <c r="AJ1680" i="4" s="1"/>
  <c r="AU1679" i="4"/>
  <c r="AN1679" i="4"/>
  <c r="AG1679" i="4"/>
  <c r="Z1679" i="4"/>
  <c r="X1679" i="4"/>
  <c r="V1679" i="4"/>
  <c r="AP1679" i="4" s="1"/>
  <c r="AU1678" i="4"/>
  <c r="AN1678" i="4"/>
  <c r="AG1678" i="4"/>
  <c r="Z1678" i="4"/>
  <c r="X1678" i="4"/>
  <c r="V1678" i="4"/>
  <c r="AU1677" i="4"/>
  <c r="AN1677" i="4"/>
  <c r="AG1677" i="4"/>
  <c r="Z1677" i="4"/>
  <c r="X1677" i="4"/>
  <c r="V1677" i="4"/>
  <c r="AP1677" i="4" s="1"/>
  <c r="AU1676" i="4"/>
  <c r="AN1676" i="4"/>
  <c r="AG1676" i="4"/>
  <c r="Z1676" i="4"/>
  <c r="X1676" i="4"/>
  <c r="V1676" i="4"/>
  <c r="AI1676" i="4" s="1"/>
  <c r="AJ1676" i="4" s="1"/>
  <c r="AU1675" i="4"/>
  <c r="AN1675" i="4"/>
  <c r="AG1675" i="4"/>
  <c r="Z1675" i="4"/>
  <c r="X1675" i="4"/>
  <c r="V1675" i="4"/>
  <c r="AU1674" i="4"/>
  <c r="AN1674" i="4"/>
  <c r="AG1674" i="4"/>
  <c r="Z1674" i="4"/>
  <c r="X1674" i="4"/>
  <c r="V1674" i="4"/>
  <c r="AU1673" i="4"/>
  <c r="AN1673" i="4"/>
  <c r="AG1673" i="4"/>
  <c r="Z1673" i="4"/>
  <c r="X1673" i="4"/>
  <c r="V1673" i="4"/>
  <c r="AB1673" i="4" s="1"/>
  <c r="AU1672" i="4"/>
  <c r="AN1672" i="4"/>
  <c r="AG1672" i="4"/>
  <c r="Z1672" i="4"/>
  <c r="X1672" i="4"/>
  <c r="V1672" i="4"/>
  <c r="AB1672" i="4" s="1"/>
  <c r="AC1672" i="4" s="1"/>
  <c r="AU1671" i="4"/>
  <c r="AN1671" i="4"/>
  <c r="AG1671" i="4"/>
  <c r="Z1671" i="4"/>
  <c r="X1671" i="4"/>
  <c r="V1671" i="4"/>
  <c r="AU1670" i="4"/>
  <c r="AN1670" i="4"/>
  <c r="AG1670" i="4"/>
  <c r="Z1670" i="4"/>
  <c r="X1670" i="4"/>
  <c r="V1670" i="4"/>
  <c r="AU1669" i="4"/>
  <c r="AN1669" i="4"/>
  <c r="AG1669" i="4"/>
  <c r="Z1669" i="4"/>
  <c r="X1669" i="4"/>
  <c r="V1669" i="4"/>
  <c r="AB1669" i="4" s="1"/>
  <c r="AC1669" i="4" s="1"/>
  <c r="AU1668" i="4"/>
  <c r="AN1668" i="4"/>
  <c r="AG1668" i="4"/>
  <c r="Z1668" i="4"/>
  <c r="X1668" i="4"/>
  <c r="V1668" i="4"/>
  <c r="AP1668" i="4" s="1"/>
  <c r="AU1667" i="4"/>
  <c r="AN1667" i="4"/>
  <c r="AG1667" i="4"/>
  <c r="Z1667" i="4"/>
  <c r="X1667" i="4"/>
  <c r="V1667" i="4"/>
  <c r="AU1666" i="4"/>
  <c r="AN1666" i="4"/>
  <c r="AG1666" i="4"/>
  <c r="Z1666" i="4"/>
  <c r="X1666" i="4"/>
  <c r="V1666" i="4"/>
  <c r="AI1666" i="4" s="1"/>
  <c r="AU1665" i="4"/>
  <c r="AN1665" i="4"/>
  <c r="AG1665" i="4"/>
  <c r="Z1665" i="4"/>
  <c r="X1665" i="4"/>
  <c r="V1665" i="4"/>
  <c r="AI1665" i="4" s="1"/>
  <c r="AU1664" i="4"/>
  <c r="AN1664" i="4"/>
  <c r="AG1664" i="4"/>
  <c r="Z1664" i="4"/>
  <c r="X1664" i="4"/>
  <c r="V1664" i="4"/>
  <c r="AU1663" i="4"/>
  <c r="AN1663" i="4"/>
  <c r="AG1663" i="4"/>
  <c r="Z1663" i="4"/>
  <c r="X1663" i="4"/>
  <c r="V1663" i="4"/>
  <c r="AB1663" i="4" s="1"/>
  <c r="AC1663" i="4" s="1"/>
  <c r="AU1662" i="4"/>
  <c r="AN1662" i="4"/>
  <c r="AG1662" i="4"/>
  <c r="Z1662" i="4"/>
  <c r="X1662" i="4"/>
  <c r="V1662" i="4"/>
  <c r="AI1662" i="4" s="1"/>
  <c r="AU1661" i="4"/>
  <c r="AN1661" i="4"/>
  <c r="AG1661" i="4"/>
  <c r="Z1661" i="4"/>
  <c r="X1661" i="4"/>
  <c r="V1661" i="4"/>
  <c r="AI1661" i="4" s="1"/>
  <c r="AU1660" i="4"/>
  <c r="AN1660" i="4"/>
  <c r="AG1660" i="4"/>
  <c r="Z1660" i="4"/>
  <c r="X1660" i="4"/>
  <c r="V1660" i="4"/>
  <c r="AI1660" i="4" s="1"/>
  <c r="AU1659" i="4"/>
  <c r="AN1659" i="4"/>
  <c r="AG1659" i="4"/>
  <c r="Z1659" i="4"/>
  <c r="X1659" i="4"/>
  <c r="V1659" i="4"/>
  <c r="AI1659" i="4" s="1"/>
  <c r="AJ1659" i="4" s="1"/>
  <c r="AU1658" i="4"/>
  <c r="AN1658" i="4"/>
  <c r="AG1658" i="4"/>
  <c r="Z1658" i="4"/>
  <c r="X1658" i="4"/>
  <c r="V1658" i="4"/>
  <c r="AU1657" i="4"/>
  <c r="AN1657" i="4"/>
  <c r="AG1657" i="4"/>
  <c r="Z1657" i="4"/>
  <c r="X1657" i="4"/>
  <c r="V1657" i="4"/>
  <c r="AI1657" i="4" s="1"/>
  <c r="AJ1657" i="4" s="1"/>
  <c r="AU1656" i="4"/>
  <c r="AN1656" i="4"/>
  <c r="AG1656" i="4"/>
  <c r="Z1656" i="4"/>
  <c r="X1656" i="4"/>
  <c r="V1656" i="4"/>
  <c r="AU1655" i="4"/>
  <c r="AN1655" i="4"/>
  <c r="AG1655" i="4"/>
  <c r="Z1655" i="4"/>
  <c r="X1655" i="4"/>
  <c r="V1655" i="4"/>
  <c r="AI1655" i="4" s="1"/>
  <c r="AU1654" i="4"/>
  <c r="AN1654" i="4"/>
  <c r="AG1654" i="4"/>
  <c r="Z1654" i="4"/>
  <c r="X1654" i="4"/>
  <c r="V1654" i="4"/>
  <c r="AB1654" i="4" s="1"/>
  <c r="AU1653" i="4"/>
  <c r="AN1653" i="4"/>
  <c r="AG1653" i="4"/>
  <c r="Z1653" i="4"/>
  <c r="X1653" i="4"/>
  <c r="V1653" i="4"/>
  <c r="AI1653" i="4" s="1"/>
  <c r="AU1652" i="4"/>
  <c r="AN1652" i="4"/>
  <c r="AG1652" i="4"/>
  <c r="Z1652" i="4"/>
  <c r="X1652" i="4"/>
  <c r="V1652" i="4"/>
  <c r="AP1652" i="4" s="1"/>
  <c r="AU1651" i="4"/>
  <c r="AN1651" i="4"/>
  <c r="AG1651" i="4"/>
  <c r="Z1651" i="4"/>
  <c r="X1651" i="4"/>
  <c r="V1651" i="4"/>
  <c r="AU1650" i="4"/>
  <c r="AN1650" i="4"/>
  <c r="AG1650" i="4"/>
  <c r="Z1650" i="4"/>
  <c r="X1650" i="4"/>
  <c r="V1650" i="4"/>
  <c r="AU1649" i="4"/>
  <c r="AN1649" i="4"/>
  <c r="AG1649" i="4"/>
  <c r="Z1649" i="4"/>
  <c r="X1649" i="4"/>
  <c r="V1649" i="4"/>
  <c r="AI1649" i="4" s="1"/>
  <c r="AJ1649" i="4" s="1"/>
  <c r="AU1648" i="4"/>
  <c r="AN1648" i="4"/>
  <c r="AG1648" i="4"/>
  <c r="Z1648" i="4"/>
  <c r="X1648" i="4"/>
  <c r="V1648" i="4"/>
  <c r="AI1648" i="4" s="1"/>
  <c r="AU1647" i="4"/>
  <c r="AN1647" i="4"/>
  <c r="AG1647" i="4"/>
  <c r="Z1647" i="4"/>
  <c r="X1647" i="4"/>
  <c r="V1647" i="4"/>
  <c r="AI1647" i="4" s="1"/>
  <c r="AU1646" i="4"/>
  <c r="AN1646" i="4"/>
  <c r="AG1646" i="4"/>
  <c r="Z1646" i="4"/>
  <c r="X1646" i="4"/>
  <c r="V1646" i="4"/>
  <c r="AI1646" i="4" s="1"/>
  <c r="AJ1646" i="4" s="1"/>
  <c r="AU1645" i="4"/>
  <c r="AN1645" i="4"/>
  <c r="AG1645" i="4"/>
  <c r="Z1645" i="4"/>
  <c r="X1645" i="4"/>
  <c r="V1645" i="4"/>
  <c r="AU1644" i="4"/>
  <c r="AN1644" i="4"/>
  <c r="AG1644" i="4"/>
  <c r="Z1644" i="4"/>
  <c r="X1644" i="4"/>
  <c r="V1644" i="4"/>
  <c r="AI1644" i="4" s="1"/>
  <c r="AJ1644" i="4" s="1"/>
  <c r="AU1643" i="4"/>
  <c r="AN1643" i="4"/>
  <c r="AG1643" i="4"/>
  <c r="Z1643" i="4"/>
  <c r="X1643" i="4"/>
  <c r="V1643" i="4"/>
  <c r="AU1642" i="4"/>
  <c r="AN1642" i="4"/>
  <c r="AG1642" i="4"/>
  <c r="Z1642" i="4"/>
  <c r="X1642" i="4"/>
  <c r="V1642" i="4"/>
  <c r="AI1642" i="4" s="1"/>
  <c r="AU1641" i="4"/>
  <c r="AN1641" i="4"/>
  <c r="AG1641" i="4"/>
  <c r="Z1641" i="4"/>
  <c r="X1641" i="4"/>
  <c r="V1641" i="4"/>
  <c r="AI1641" i="4" s="1"/>
  <c r="AJ1641" i="4" s="1"/>
  <c r="AU1640" i="4"/>
  <c r="AN1640" i="4"/>
  <c r="AG1640" i="4"/>
  <c r="Z1640" i="4"/>
  <c r="X1640" i="4"/>
  <c r="V1640" i="4"/>
  <c r="AU1639" i="4"/>
  <c r="AN1639" i="4"/>
  <c r="AG1639" i="4"/>
  <c r="Z1639" i="4"/>
  <c r="X1639" i="4"/>
  <c r="V1639" i="4"/>
  <c r="AI1639" i="4" s="1"/>
  <c r="AJ1639" i="4" s="1"/>
  <c r="AU1638" i="4"/>
  <c r="AN1638" i="4"/>
  <c r="AG1638" i="4"/>
  <c r="Z1638" i="4"/>
  <c r="X1638" i="4"/>
  <c r="V1638" i="4"/>
  <c r="AU1637" i="4"/>
  <c r="AN1637" i="4"/>
  <c r="AG1637" i="4"/>
  <c r="Z1637" i="4"/>
  <c r="X1637" i="4"/>
  <c r="V1637" i="4"/>
  <c r="AU1636" i="4"/>
  <c r="AN1636" i="4"/>
  <c r="AG1636" i="4"/>
  <c r="Z1636" i="4"/>
  <c r="X1636" i="4"/>
  <c r="V1636" i="4"/>
  <c r="AI1636" i="4" s="1"/>
  <c r="AJ1636" i="4" s="1"/>
  <c r="AU1635" i="4"/>
  <c r="AN1635" i="4"/>
  <c r="AG1635" i="4"/>
  <c r="Z1635" i="4"/>
  <c r="X1635" i="4"/>
  <c r="V1635" i="4"/>
  <c r="AU1634" i="4"/>
  <c r="AN1634" i="4"/>
  <c r="AG1634" i="4"/>
  <c r="Z1634" i="4"/>
  <c r="X1634" i="4"/>
  <c r="V1634" i="4"/>
  <c r="AI1634" i="4" s="1"/>
  <c r="AU1633" i="4"/>
  <c r="AN1633" i="4"/>
  <c r="AG1633" i="4"/>
  <c r="Z1633" i="4"/>
  <c r="X1633" i="4"/>
  <c r="V1633" i="4"/>
  <c r="AI1633" i="4" s="1"/>
  <c r="AJ1633" i="4" s="1"/>
  <c r="AU1632" i="4"/>
  <c r="AN1632" i="4"/>
  <c r="AG1632" i="4"/>
  <c r="Z1632" i="4"/>
  <c r="X1632" i="4"/>
  <c r="V1632" i="4"/>
  <c r="AI1632" i="4" s="1"/>
  <c r="AU1631" i="4"/>
  <c r="AN1631" i="4"/>
  <c r="AG1631" i="4"/>
  <c r="Z1631" i="4"/>
  <c r="X1631" i="4"/>
  <c r="V1631" i="4"/>
  <c r="AP1631" i="4" s="1"/>
  <c r="AQ1631" i="4" s="1"/>
  <c r="AU1630" i="4"/>
  <c r="AN1630" i="4"/>
  <c r="AG1630" i="4"/>
  <c r="Z1630" i="4"/>
  <c r="X1630" i="4"/>
  <c r="V1630" i="4"/>
  <c r="AI1630" i="4" s="1"/>
  <c r="AU1629" i="4"/>
  <c r="AN1629" i="4"/>
  <c r="AG1629" i="4"/>
  <c r="Z1629" i="4"/>
  <c r="X1629" i="4"/>
  <c r="V1629" i="4"/>
  <c r="AB1629" i="4" s="1"/>
  <c r="AU1628" i="4"/>
  <c r="AN1628" i="4"/>
  <c r="AG1628" i="4"/>
  <c r="Z1628" i="4"/>
  <c r="X1628" i="4"/>
  <c r="V1628" i="4"/>
  <c r="AB1628" i="4" s="1"/>
  <c r="AU1627" i="4"/>
  <c r="AN1627" i="4"/>
  <c r="AG1627" i="4"/>
  <c r="Z1627" i="4"/>
  <c r="X1627" i="4"/>
  <c r="V1627" i="4"/>
  <c r="AI1627" i="4" s="1"/>
  <c r="AU1626" i="4"/>
  <c r="AN1626" i="4"/>
  <c r="AG1626" i="4"/>
  <c r="Z1626" i="4"/>
  <c r="X1626" i="4"/>
  <c r="V1626" i="4"/>
  <c r="AP1626" i="4" s="1"/>
  <c r="AU1625" i="4"/>
  <c r="AN1625" i="4"/>
  <c r="AG1625" i="4"/>
  <c r="Z1625" i="4"/>
  <c r="X1625" i="4"/>
  <c r="V1625" i="4"/>
  <c r="AU1624" i="4"/>
  <c r="AN1624" i="4"/>
  <c r="AG1624" i="4"/>
  <c r="Z1624" i="4"/>
  <c r="X1624" i="4"/>
  <c r="V1624" i="4"/>
  <c r="AB1624" i="4" s="1"/>
  <c r="AU1623" i="4"/>
  <c r="AN1623" i="4"/>
  <c r="AG1623" i="4"/>
  <c r="Z1623" i="4"/>
  <c r="X1623" i="4"/>
  <c r="V1623" i="4"/>
  <c r="AI1623" i="4" s="1"/>
  <c r="AU1622" i="4"/>
  <c r="AN1622" i="4"/>
  <c r="AG1622" i="4"/>
  <c r="Z1622" i="4"/>
  <c r="X1622" i="4"/>
  <c r="V1622" i="4"/>
  <c r="AP1622" i="4" s="1"/>
  <c r="AU1621" i="4"/>
  <c r="AN1621" i="4"/>
  <c r="AG1621" i="4"/>
  <c r="Z1621" i="4"/>
  <c r="X1621" i="4"/>
  <c r="V1621" i="4"/>
  <c r="AU1620" i="4"/>
  <c r="AN1620" i="4"/>
  <c r="AG1620" i="4"/>
  <c r="Z1620" i="4"/>
  <c r="X1620" i="4"/>
  <c r="V1620" i="4"/>
  <c r="AB1620" i="4" s="1"/>
  <c r="AU1619" i="4"/>
  <c r="AN1619" i="4"/>
  <c r="AG1619" i="4"/>
  <c r="Z1619" i="4"/>
  <c r="X1619" i="4"/>
  <c r="V1619" i="4"/>
  <c r="AI1619" i="4" s="1"/>
  <c r="AU1618" i="4"/>
  <c r="AN1618" i="4"/>
  <c r="AG1618" i="4"/>
  <c r="Z1618" i="4"/>
  <c r="X1618" i="4"/>
  <c r="V1618" i="4"/>
  <c r="AI1618" i="4" s="1"/>
  <c r="AU1617" i="4"/>
  <c r="AN1617" i="4"/>
  <c r="AG1617" i="4"/>
  <c r="Z1617" i="4"/>
  <c r="X1617" i="4"/>
  <c r="V1617" i="4"/>
  <c r="AU1616" i="4"/>
  <c r="AN1616" i="4"/>
  <c r="AG1616" i="4"/>
  <c r="Z1616" i="4"/>
  <c r="X1616" i="4"/>
  <c r="V1616" i="4"/>
  <c r="AB1616" i="4" s="1"/>
  <c r="AC1616" i="4" s="1"/>
  <c r="AU1615" i="4"/>
  <c r="AN1615" i="4"/>
  <c r="AG1615" i="4"/>
  <c r="Z1615" i="4"/>
  <c r="X1615" i="4"/>
  <c r="V1615" i="4"/>
  <c r="AP1615" i="4" s="1"/>
  <c r="AU1614" i="4"/>
  <c r="AN1614" i="4"/>
  <c r="AG1614" i="4"/>
  <c r="Z1614" i="4"/>
  <c r="X1614" i="4"/>
  <c r="V1614" i="4"/>
  <c r="AI1614" i="4" s="1"/>
  <c r="AU1613" i="4"/>
  <c r="AN1613" i="4"/>
  <c r="AG1613" i="4"/>
  <c r="Z1613" i="4"/>
  <c r="X1613" i="4"/>
  <c r="V1613" i="4"/>
  <c r="AI1613" i="4" s="1"/>
  <c r="AU1612" i="4"/>
  <c r="AN1612" i="4"/>
  <c r="AG1612" i="4"/>
  <c r="Z1612" i="4"/>
  <c r="X1612" i="4"/>
  <c r="V1612" i="4"/>
  <c r="AI1612" i="4" s="1"/>
  <c r="AU1611" i="4"/>
  <c r="AN1611" i="4"/>
  <c r="AG1611" i="4"/>
  <c r="Z1611" i="4"/>
  <c r="X1611" i="4"/>
  <c r="V1611" i="4"/>
  <c r="AP1611" i="4" s="1"/>
  <c r="AU1610" i="4"/>
  <c r="AN1610" i="4"/>
  <c r="AG1610" i="4"/>
  <c r="Z1610" i="4"/>
  <c r="X1610" i="4"/>
  <c r="V1610" i="4"/>
  <c r="AI1610" i="4" s="1"/>
  <c r="AU1609" i="4"/>
  <c r="AN1609" i="4"/>
  <c r="AG1609" i="4"/>
  <c r="Z1609" i="4"/>
  <c r="X1609" i="4"/>
  <c r="V1609" i="4"/>
  <c r="AI1609" i="4" s="1"/>
  <c r="AJ1609" i="4" s="1"/>
  <c r="AU1608" i="4"/>
  <c r="AN1608" i="4"/>
  <c r="AG1608" i="4"/>
  <c r="Z1608" i="4"/>
  <c r="X1608" i="4"/>
  <c r="V1608" i="4"/>
  <c r="AI1608" i="4" s="1"/>
  <c r="AJ1608" i="4" s="1"/>
  <c r="AU1607" i="4"/>
  <c r="AN1607" i="4"/>
  <c r="AG1607" i="4"/>
  <c r="Z1607" i="4"/>
  <c r="X1607" i="4"/>
  <c r="V1607" i="4"/>
  <c r="AP1607" i="4" s="1"/>
  <c r="AU1606" i="4"/>
  <c r="AN1606" i="4"/>
  <c r="AG1606" i="4"/>
  <c r="Z1606" i="4"/>
  <c r="X1606" i="4"/>
  <c r="V1606" i="4"/>
  <c r="AP1606" i="4" s="1"/>
  <c r="AQ1606" i="4" s="1"/>
  <c r="AU1605" i="4"/>
  <c r="AN1605" i="4"/>
  <c r="AG1605" i="4"/>
  <c r="Z1605" i="4"/>
  <c r="X1605" i="4"/>
  <c r="V1605" i="4"/>
  <c r="AB1605" i="4" s="1"/>
  <c r="AU1604" i="4"/>
  <c r="AN1604" i="4"/>
  <c r="AG1604" i="4"/>
  <c r="Z1604" i="4"/>
  <c r="X1604" i="4"/>
  <c r="V1604" i="4"/>
  <c r="AP1604" i="4" s="1"/>
  <c r="AU1603" i="4"/>
  <c r="AN1603" i="4"/>
  <c r="AG1603" i="4"/>
  <c r="Z1603" i="4"/>
  <c r="X1603" i="4"/>
  <c r="V1603" i="4"/>
  <c r="AI1603" i="4" s="1"/>
  <c r="AU1602" i="4"/>
  <c r="AN1602" i="4"/>
  <c r="AG1602" i="4"/>
  <c r="Z1602" i="4"/>
  <c r="X1602" i="4"/>
  <c r="V1602" i="4"/>
  <c r="AI1602" i="4" s="1"/>
  <c r="AU1601" i="4"/>
  <c r="AN1601" i="4"/>
  <c r="AG1601" i="4"/>
  <c r="Z1601" i="4"/>
  <c r="X1601" i="4"/>
  <c r="V1601" i="4"/>
  <c r="AP1601" i="4" s="1"/>
  <c r="AU1600" i="4"/>
  <c r="AN1600" i="4"/>
  <c r="AG1600" i="4"/>
  <c r="Z1600" i="4"/>
  <c r="X1600" i="4"/>
  <c r="V1600" i="4"/>
  <c r="AI1600" i="4" s="1"/>
  <c r="AU1599" i="4"/>
  <c r="AN1599" i="4"/>
  <c r="AG1599" i="4"/>
  <c r="Z1599" i="4"/>
  <c r="X1599" i="4"/>
  <c r="V1599" i="4"/>
  <c r="AI1599" i="4" s="1"/>
  <c r="AU1598" i="4"/>
  <c r="AN1598" i="4"/>
  <c r="AG1598" i="4"/>
  <c r="Z1598" i="4"/>
  <c r="X1598" i="4"/>
  <c r="V1598" i="4"/>
  <c r="AI1598" i="4" s="1"/>
  <c r="AU1597" i="4"/>
  <c r="AN1597" i="4"/>
  <c r="AG1597" i="4"/>
  <c r="Z1597" i="4"/>
  <c r="X1597" i="4"/>
  <c r="V1597" i="4"/>
  <c r="AP1597" i="4" s="1"/>
  <c r="AU1596" i="4"/>
  <c r="AN1596" i="4"/>
  <c r="AG1596" i="4"/>
  <c r="Z1596" i="4"/>
  <c r="X1596" i="4"/>
  <c r="V1596" i="4"/>
  <c r="AU1595" i="4"/>
  <c r="AN1595" i="4"/>
  <c r="AG1595" i="4"/>
  <c r="Z1595" i="4"/>
  <c r="X1595" i="4"/>
  <c r="V1595" i="4"/>
  <c r="AU1594" i="4"/>
  <c r="AN1594" i="4"/>
  <c r="AG1594" i="4"/>
  <c r="Z1594" i="4"/>
  <c r="X1594" i="4"/>
  <c r="V1594" i="4"/>
  <c r="AI1594" i="4" s="1"/>
  <c r="AU1593" i="4"/>
  <c r="AN1593" i="4"/>
  <c r="AG1593" i="4"/>
  <c r="Z1593" i="4"/>
  <c r="X1593" i="4"/>
  <c r="V1593" i="4"/>
  <c r="AI1593" i="4" s="1"/>
  <c r="AJ1593" i="4" s="1"/>
  <c r="AU1592" i="4"/>
  <c r="AN1592" i="4"/>
  <c r="AG1592" i="4"/>
  <c r="Z1592" i="4"/>
  <c r="X1592" i="4"/>
  <c r="V1592" i="4"/>
  <c r="AI1592" i="4" s="1"/>
  <c r="AJ1592" i="4" s="1"/>
  <c r="AU1591" i="4"/>
  <c r="AN1591" i="4"/>
  <c r="AG1591" i="4"/>
  <c r="Z1591" i="4"/>
  <c r="X1591" i="4"/>
  <c r="V1591" i="4"/>
  <c r="AI1591" i="4" s="1"/>
  <c r="AU1590" i="4"/>
  <c r="AN1590" i="4"/>
  <c r="AG1590" i="4"/>
  <c r="Z1590" i="4"/>
  <c r="X1590" i="4"/>
  <c r="V1590" i="4"/>
  <c r="AP1590" i="4" s="1"/>
  <c r="AU1589" i="4"/>
  <c r="AN1589" i="4"/>
  <c r="AG1589" i="4"/>
  <c r="Z1589" i="4"/>
  <c r="X1589" i="4"/>
  <c r="V1589" i="4"/>
  <c r="AI1589" i="4" s="1"/>
  <c r="AU1588" i="4"/>
  <c r="AN1588" i="4"/>
  <c r="AG1588" i="4"/>
  <c r="Z1588" i="4"/>
  <c r="X1588" i="4"/>
  <c r="V1588" i="4"/>
  <c r="AB1588" i="4" s="1"/>
  <c r="AU1587" i="4"/>
  <c r="AN1587" i="4"/>
  <c r="AG1587" i="4"/>
  <c r="Z1587" i="4"/>
  <c r="X1587" i="4"/>
  <c r="V1587" i="4"/>
  <c r="AI1587" i="4" s="1"/>
  <c r="AU1586" i="4"/>
  <c r="AN1586" i="4"/>
  <c r="AG1586" i="4"/>
  <c r="Z1586" i="4"/>
  <c r="X1586" i="4"/>
  <c r="V1586" i="4"/>
  <c r="AP1586" i="4" s="1"/>
  <c r="AU1585" i="4"/>
  <c r="AN1585" i="4"/>
  <c r="AG1585" i="4"/>
  <c r="Z1585" i="4"/>
  <c r="X1585" i="4"/>
  <c r="V1585" i="4"/>
  <c r="AI1585" i="4" s="1"/>
  <c r="AU1584" i="4"/>
  <c r="AN1584" i="4"/>
  <c r="AG1584" i="4"/>
  <c r="Z1584" i="4"/>
  <c r="X1584" i="4"/>
  <c r="V1584" i="4"/>
  <c r="AB1584" i="4" s="1"/>
  <c r="AU1583" i="4"/>
  <c r="AN1583" i="4"/>
  <c r="AG1583" i="4"/>
  <c r="Z1583" i="4"/>
  <c r="X1583" i="4"/>
  <c r="V1583" i="4"/>
  <c r="AI1583" i="4" s="1"/>
  <c r="AU1582" i="4"/>
  <c r="AN1582" i="4"/>
  <c r="AG1582" i="4"/>
  <c r="Z1582" i="4"/>
  <c r="X1582" i="4"/>
  <c r="V1582" i="4"/>
  <c r="AP1582" i="4" s="1"/>
  <c r="AU1581" i="4"/>
  <c r="AN1581" i="4"/>
  <c r="AG1581" i="4"/>
  <c r="Z1581" i="4"/>
  <c r="X1581" i="4"/>
  <c r="V1581" i="4"/>
  <c r="AU1580" i="4"/>
  <c r="AN1580" i="4"/>
  <c r="AG1580" i="4"/>
  <c r="Z1580" i="4"/>
  <c r="X1580" i="4"/>
  <c r="V1580" i="4"/>
  <c r="AU1579" i="4"/>
  <c r="AN1579" i="4"/>
  <c r="AG1579" i="4"/>
  <c r="Z1579" i="4"/>
  <c r="X1579" i="4"/>
  <c r="V1579" i="4"/>
  <c r="AU1578" i="4"/>
  <c r="AN1578" i="4"/>
  <c r="AG1578" i="4"/>
  <c r="Z1578" i="4"/>
  <c r="X1578" i="4"/>
  <c r="V1578" i="4"/>
  <c r="AB1578" i="4" s="1"/>
  <c r="AU1577" i="4"/>
  <c r="AN1577" i="4"/>
  <c r="AG1577" i="4"/>
  <c r="Z1577" i="4"/>
  <c r="X1577" i="4"/>
  <c r="V1577" i="4"/>
  <c r="AI1577" i="4" s="1"/>
  <c r="AU1576" i="4"/>
  <c r="AN1576" i="4"/>
  <c r="AG1576" i="4"/>
  <c r="Z1576" i="4"/>
  <c r="X1576" i="4"/>
  <c r="V1576" i="4"/>
  <c r="AP1576" i="4" s="1"/>
  <c r="AU1575" i="4"/>
  <c r="AN1575" i="4"/>
  <c r="AG1575" i="4"/>
  <c r="Z1575" i="4"/>
  <c r="X1575" i="4"/>
  <c r="V1575" i="4"/>
  <c r="AP1575" i="4" s="1"/>
  <c r="AU1574" i="4"/>
  <c r="AN1574" i="4"/>
  <c r="AG1574" i="4"/>
  <c r="Z1574" i="4"/>
  <c r="X1574" i="4"/>
  <c r="V1574" i="4"/>
  <c r="AB1574" i="4" s="1"/>
  <c r="AU1573" i="4"/>
  <c r="AN1573" i="4"/>
  <c r="AG1573" i="4"/>
  <c r="Z1573" i="4"/>
  <c r="X1573" i="4"/>
  <c r="V1573" i="4"/>
  <c r="AI1573" i="4" s="1"/>
  <c r="AU1572" i="4"/>
  <c r="AN1572" i="4"/>
  <c r="AG1572" i="4"/>
  <c r="Z1572" i="4"/>
  <c r="X1572" i="4"/>
  <c r="V1572" i="4"/>
  <c r="AP1572" i="4" s="1"/>
  <c r="AU1571" i="4"/>
  <c r="AN1571" i="4"/>
  <c r="AG1571" i="4"/>
  <c r="Z1571" i="4"/>
  <c r="X1571" i="4"/>
  <c r="V1571" i="4"/>
  <c r="AP1571" i="4" s="1"/>
  <c r="AU1570" i="4"/>
  <c r="AN1570" i="4"/>
  <c r="AG1570" i="4"/>
  <c r="Z1570" i="4"/>
  <c r="X1570" i="4"/>
  <c r="V1570" i="4"/>
  <c r="AB1570" i="4" s="1"/>
  <c r="AU1569" i="4"/>
  <c r="AN1569" i="4"/>
  <c r="AG1569" i="4"/>
  <c r="Z1569" i="4"/>
  <c r="X1569" i="4"/>
  <c r="V1569" i="4"/>
  <c r="AI1569" i="4" s="1"/>
  <c r="AU1568" i="4"/>
  <c r="AN1568" i="4"/>
  <c r="AG1568" i="4"/>
  <c r="Z1568" i="4"/>
  <c r="X1568" i="4"/>
  <c r="V1568" i="4"/>
  <c r="AP1568" i="4" s="1"/>
  <c r="AU1567" i="4"/>
  <c r="AN1567" i="4"/>
  <c r="AG1567" i="4"/>
  <c r="Z1567" i="4"/>
  <c r="X1567" i="4"/>
  <c r="V1567" i="4"/>
  <c r="AI1567" i="4" s="1"/>
  <c r="AU1566" i="4"/>
  <c r="AN1566" i="4"/>
  <c r="AG1566" i="4"/>
  <c r="Z1566" i="4"/>
  <c r="X1566" i="4"/>
  <c r="V1566" i="4"/>
  <c r="AB1566" i="4" s="1"/>
  <c r="AC1566" i="4" s="1"/>
  <c r="AU1565" i="4"/>
  <c r="AN1565" i="4"/>
  <c r="AG1565" i="4"/>
  <c r="Z1565" i="4"/>
  <c r="X1565" i="4"/>
  <c r="V1565" i="4"/>
  <c r="AI1565" i="4" s="1"/>
  <c r="AJ1565" i="4" s="1"/>
  <c r="AU1564" i="4"/>
  <c r="AN1564" i="4"/>
  <c r="AG1564" i="4"/>
  <c r="Z1564" i="4"/>
  <c r="X1564" i="4"/>
  <c r="V1564" i="4"/>
  <c r="AP1564" i="4" s="1"/>
  <c r="AU1563" i="4"/>
  <c r="AN1563" i="4"/>
  <c r="AG1563" i="4"/>
  <c r="Z1563" i="4"/>
  <c r="X1563" i="4"/>
  <c r="V1563" i="4"/>
  <c r="AU1562" i="4"/>
  <c r="AN1562" i="4"/>
  <c r="AG1562" i="4"/>
  <c r="Z1562" i="4"/>
  <c r="X1562" i="4"/>
  <c r="V1562" i="4"/>
  <c r="AI1562" i="4" s="1"/>
  <c r="AU1561" i="4"/>
  <c r="AN1561" i="4"/>
  <c r="AG1561" i="4"/>
  <c r="Z1561" i="4"/>
  <c r="X1561" i="4"/>
  <c r="V1561" i="4"/>
  <c r="AU1560" i="4"/>
  <c r="AN1560" i="4"/>
  <c r="AG1560" i="4"/>
  <c r="Z1560" i="4"/>
  <c r="X1560" i="4"/>
  <c r="V1560" i="4"/>
  <c r="AP1560" i="4" s="1"/>
  <c r="AU1559" i="4"/>
  <c r="AN1559" i="4"/>
  <c r="AG1559" i="4"/>
  <c r="Z1559" i="4"/>
  <c r="X1559" i="4"/>
  <c r="V1559" i="4"/>
  <c r="AI1559" i="4" s="1"/>
  <c r="AU1558" i="4"/>
  <c r="AN1558" i="4"/>
  <c r="AG1558" i="4"/>
  <c r="Z1558" i="4"/>
  <c r="X1558" i="4"/>
  <c r="V1558" i="4"/>
  <c r="AI1558" i="4" s="1"/>
  <c r="AU1557" i="4"/>
  <c r="AN1557" i="4"/>
  <c r="AG1557" i="4"/>
  <c r="Z1557" i="4"/>
  <c r="X1557" i="4"/>
  <c r="V1557" i="4"/>
  <c r="AI1557" i="4" s="1"/>
  <c r="AU1556" i="4"/>
  <c r="AN1556" i="4"/>
  <c r="AG1556" i="4"/>
  <c r="Z1556" i="4"/>
  <c r="X1556" i="4"/>
  <c r="V1556" i="4"/>
  <c r="AP1556" i="4" s="1"/>
  <c r="AU1555" i="4"/>
  <c r="AN1555" i="4"/>
  <c r="AG1555" i="4"/>
  <c r="Z1555" i="4"/>
  <c r="X1555" i="4"/>
  <c r="V1555" i="4"/>
  <c r="AI1555" i="4" s="1"/>
  <c r="AU1554" i="4"/>
  <c r="AN1554" i="4"/>
  <c r="AG1554" i="4"/>
  <c r="Z1554" i="4"/>
  <c r="X1554" i="4"/>
  <c r="V1554" i="4"/>
  <c r="AI1554" i="4" s="1"/>
  <c r="AU1553" i="4"/>
  <c r="AN1553" i="4"/>
  <c r="AG1553" i="4"/>
  <c r="Z1553" i="4"/>
  <c r="X1553" i="4"/>
  <c r="V1553" i="4"/>
  <c r="AI1553" i="4" s="1"/>
  <c r="AU1552" i="4"/>
  <c r="AN1552" i="4"/>
  <c r="AG1552" i="4"/>
  <c r="Z1552" i="4"/>
  <c r="X1552" i="4"/>
  <c r="V1552" i="4"/>
  <c r="AP1552" i="4" s="1"/>
  <c r="AU1551" i="4"/>
  <c r="AN1551" i="4"/>
  <c r="AG1551" i="4"/>
  <c r="Z1551" i="4"/>
  <c r="X1551" i="4"/>
  <c r="V1551" i="4"/>
  <c r="AI1551" i="4" s="1"/>
  <c r="AU1550" i="4"/>
  <c r="AN1550" i="4"/>
  <c r="AG1550" i="4"/>
  <c r="Z1550" i="4"/>
  <c r="X1550" i="4"/>
  <c r="V1550" i="4"/>
  <c r="AU1549" i="4"/>
  <c r="AN1549" i="4"/>
  <c r="AG1549" i="4"/>
  <c r="Z1549" i="4"/>
  <c r="X1549" i="4"/>
  <c r="V1549" i="4"/>
  <c r="AI1549" i="4" s="1"/>
  <c r="AU1548" i="4"/>
  <c r="AN1548" i="4"/>
  <c r="AG1548" i="4"/>
  <c r="Z1548" i="4"/>
  <c r="X1548" i="4"/>
  <c r="V1548" i="4"/>
  <c r="AP1548" i="4" s="1"/>
  <c r="AU1547" i="4"/>
  <c r="AN1547" i="4"/>
  <c r="AG1547" i="4"/>
  <c r="Z1547" i="4"/>
  <c r="X1547" i="4"/>
  <c r="V1547" i="4"/>
  <c r="AU1546" i="4"/>
  <c r="AN1546" i="4"/>
  <c r="AG1546" i="4"/>
  <c r="Z1546" i="4"/>
  <c r="X1546" i="4"/>
  <c r="V1546" i="4"/>
  <c r="AI1546" i="4" s="1"/>
  <c r="AU1545" i="4"/>
  <c r="AN1545" i="4"/>
  <c r="AG1545" i="4"/>
  <c r="Z1545" i="4"/>
  <c r="X1545" i="4"/>
  <c r="V1545" i="4"/>
  <c r="AU1544" i="4"/>
  <c r="AN1544" i="4"/>
  <c r="AG1544" i="4"/>
  <c r="Z1544" i="4"/>
  <c r="X1544" i="4"/>
  <c r="V1544" i="4"/>
  <c r="AU1543" i="4"/>
  <c r="AN1543" i="4"/>
  <c r="AG1543" i="4"/>
  <c r="Z1543" i="4"/>
  <c r="X1543" i="4"/>
  <c r="V1543" i="4"/>
  <c r="AI1543" i="4" s="1"/>
  <c r="AJ1543" i="4" s="1"/>
  <c r="AU1542" i="4"/>
  <c r="AN1542" i="4"/>
  <c r="AG1542" i="4"/>
  <c r="Z1542" i="4"/>
  <c r="X1542" i="4"/>
  <c r="V1542" i="4"/>
  <c r="AI1542" i="4" s="1"/>
  <c r="AJ1542" i="4" s="1"/>
  <c r="AU1541" i="4"/>
  <c r="AN1541" i="4"/>
  <c r="AG1541" i="4"/>
  <c r="Z1541" i="4"/>
  <c r="X1541" i="4"/>
  <c r="V1541" i="4"/>
  <c r="AI1541" i="4" s="1"/>
  <c r="AJ1541" i="4" s="1"/>
  <c r="AU1540" i="4"/>
  <c r="AN1540" i="4"/>
  <c r="AG1540" i="4"/>
  <c r="Z1540" i="4"/>
  <c r="X1540" i="4"/>
  <c r="V1540" i="4"/>
  <c r="AP1540" i="4" s="1"/>
  <c r="AQ1540" i="4" s="1"/>
  <c r="AU1539" i="4"/>
  <c r="AN1539" i="4"/>
  <c r="AG1539" i="4"/>
  <c r="Z1539" i="4"/>
  <c r="X1539" i="4"/>
  <c r="V1539" i="4"/>
  <c r="AB1539" i="4" s="1"/>
  <c r="AU1538" i="4"/>
  <c r="AN1538" i="4"/>
  <c r="AG1538" i="4"/>
  <c r="Z1538" i="4"/>
  <c r="X1538" i="4"/>
  <c r="V1538" i="4"/>
  <c r="AI1538" i="4" s="1"/>
  <c r="AU1537" i="4"/>
  <c r="AN1537" i="4"/>
  <c r="AG1537" i="4"/>
  <c r="Z1537" i="4"/>
  <c r="X1537" i="4"/>
  <c r="V1537" i="4"/>
  <c r="AP1537" i="4" s="1"/>
  <c r="AU1536" i="4"/>
  <c r="AN1536" i="4"/>
  <c r="AG1536" i="4"/>
  <c r="Z1536" i="4"/>
  <c r="X1536" i="4"/>
  <c r="V1536" i="4"/>
  <c r="AI1536" i="4" s="1"/>
  <c r="AU1535" i="4"/>
  <c r="AN1535" i="4"/>
  <c r="AG1535" i="4"/>
  <c r="Z1535" i="4"/>
  <c r="X1535" i="4"/>
  <c r="V1535" i="4"/>
  <c r="AI1535" i="4" s="1"/>
  <c r="AU1534" i="4"/>
  <c r="AN1534" i="4"/>
  <c r="AG1534" i="4"/>
  <c r="Z1534" i="4"/>
  <c r="X1534" i="4"/>
  <c r="V1534" i="4"/>
  <c r="AU1533" i="4"/>
  <c r="AN1533" i="4"/>
  <c r="AG1533" i="4"/>
  <c r="Z1533" i="4"/>
  <c r="X1533" i="4"/>
  <c r="V1533" i="4"/>
  <c r="AP1533" i="4" s="1"/>
  <c r="AU1532" i="4"/>
  <c r="AN1532" i="4"/>
  <c r="AG1532" i="4"/>
  <c r="Z1532" i="4"/>
  <c r="X1532" i="4"/>
  <c r="V1532" i="4"/>
  <c r="AU1531" i="4"/>
  <c r="AN1531" i="4"/>
  <c r="AG1531" i="4"/>
  <c r="Z1531" i="4"/>
  <c r="X1531" i="4"/>
  <c r="V1531" i="4"/>
  <c r="AI1531" i="4" s="1"/>
  <c r="AU1530" i="4"/>
  <c r="AN1530" i="4"/>
  <c r="AG1530" i="4"/>
  <c r="Z1530" i="4"/>
  <c r="X1530" i="4"/>
  <c r="V1530" i="4"/>
  <c r="AI1530" i="4" s="1"/>
  <c r="AU1529" i="4"/>
  <c r="AN1529" i="4"/>
  <c r="AG1529" i="4"/>
  <c r="Z1529" i="4"/>
  <c r="X1529" i="4"/>
  <c r="V1529" i="4"/>
  <c r="AP1529" i="4" s="1"/>
  <c r="AU1528" i="4"/>
  <c r="AN1528" i="4"/>
  <c r="AG1528" i="4"/>
  <c r="Z1528" i="4"/>
  <c r="X1528" i="4"/>
  <c r="V1528" i="4"/>
  <c r="AI1528" i="4" s="1"/>
  <c r="AU1527" i="4"/>
  <c r="AN1527" i="4"/>
  <c r="AG1527" i="4"/>
  <c r="Z1527" i="4"/>
  <c r="X1527" i="4"/>
  <c r="V1527" i="4"/>
  <c r="AI1527" i="4" s="1"/>
  <c r="AU1526" i="4"/>
  <c r="AN1526" i="4"/>
  <c r="AG1526" i="4"/>
  <c r="Z1526" i="4"/>
  <c r="X1526" i="4"/>
  <c r="V1526" i="4"/>
  <c r="AI1526" i="4" s="1"/>
  <c r="AJ1526" i="4" s="1"/>
  <c r="AU1525" i="4"/>
  <c r="AN1525" i="4"/>
  <c r="AG1525" i="4"/>
  <c r="Z1525" i="4"/>
  <c r="X1525" i="4"/>
  <c r="V1525" i="4"/>
  <c r="AI1525" i="4" s="1"/>
  <c r="AJ1525" i="4" s="1"/>
  <c r="AU1524" i="4"/>
  <c r="AN1524" i="4"/>
  <c r="AG1524" i="4"/>
  <c r="Z1524" i="4"/>
  <c r="X1524" i="4"/>
  <c r="V1524" i="4"/>
  <c r="AU1523" i="4"/>
  <c r="AN1523" i="4"/>
  <c r="AG1523" i="4"/>
  <c r="Z1523" i="4"/>
  <c r="X1523" i="4"/>
  <c r="V1523" i="4"/>
  <c r="AU1522" i="4"/>
  <c r="AN1522" i="4"/>
  <c r="AG1522" i="4"/>
  <c r="Z1522" i="4"/>
  <c r="X1522" i="4"/>
  <c r="V1522" i="4"/>
  <c r="AI1522" i="4" s="1"/>
  <c r="AJ1522" i="4" s="1"/>
  <c r="AU1521" i="4"/>
  <c r="AN1521" i="4"/>
  <c r="AG1521" i="4"/>
  <c r="Z1521" i="4"/>
  <c r="X1521" i="4"/>
  <c r="V1521" i="4"/>
  <c r="AI1521" i="4" s="1"/>
  <c r="AU1520" i="4"/>
  <c r="AN1520" i="4"/>
  <c r="AG1520" i="4"/>
  <c r="Z1520" i="4"/>
  <c r="X1520" i="4"/>
  <c r="V1520" i="4"/>
  <c r="AU1519" i="4"/>
  <c r="AN1519" i="4"/>
  <c r="AG1519" i="4"/>
  <c r="Z1519" i="4"/>
  <c r="X1519" i="4"/>
  <c r="V1519" i="4"/>
  <c r="AU1518" i="4"/>
  <c r="AN1518" i="4"/>
  <c r="AG1518" i="4"/>
  <c r="Z1518" i="4"/>
  <c r="X1518" i="4"/>
  <c r="V1518" i="4"/>
  <c r="AB1518" i="4" s="1"/>
  <c r="AU1517" i="4"/>
  <c r="AN1517" i="4"/>
  <c r="AG1517" i="4"/>
  <c r="Z1517" i="4"/>
  <c r="X1517" i="4"/>
  <c r="V1517" i="4"/>
  <c r="AI1517" i="4" s="1"/>
  <c r="AU1516" i="4"/>
  <c r="AN1516" i="4"/>
  <c r="AG1516" i="4"/>
  <c r="Z1516" i="4"/>
  <c r="X1516" i="4"/>
  <c r="V1516" i="4"/>
  <c r="AU1515" i="4"/>
  <c r="AN1515" i="4"/>
  <c r="AG1515" i="4"/>
  <c r="Z1515" i="4"/>
  <c r="X1515" i="4"/>
  <c r="V1515" i="4"/>
  <c r="AU1514" i="4"/>
  <c r="AN1514" i="4"/>
  <c r="AG1514" i="4"/>
  <c r="Z1514" i="4"/>
  <c r="X1514" i="4"/>
  <c r="V1514" i="4"/>
  <c r="AU1513" i="4"/>
  <c r="AN1513" i="4"/>
  <c r="AG1513" i="4"/>
  <c r="Z1513" i="4"/>
  <c r="X1513" i="4"/>
  <c r="V1513" i="4"/>
  <c r="AB1513" i="4" s="1"/>
  <c r="AU1512" i="4"/>
  <c r="AN1512" i="4"/>
  <c r="AG1512" i="4"/>
  <c r="Z1512" i="4"/>
  <c r="X1512" i="4"/>
  <c r="V1512" i="4"/>
  <c r="AI1512" i="4" s="1"/>
  <c r="AU1511" i="4"/>
  <c r="AN1511" i="4"/>
  <c r="AG1511" i="4"/>
  <c r="Z1511" i="4"/>
  <c r="X1511" i="4"/>
  <c r="V1511" i="4"/>
  <c r="AI1511" i="4" s="1"/>
  <c r="AU1510" i="4"/>
  <c r="AN1510" i="4"/>
  <c r="AG1510" i="4"/>
  <c r="Z1510" i="4"/>
  <c r="X1510" i="4"/>
  <c r="V1510" i="4"/>
  <c r="AU1509" i="4"/>
  <c r="AN1509" i="4"/>
  <c r="AG1509" i="4"/>
  <c r="Z1509" i="4"/>
  <c r="X1509" i="4"/>
  <c r="V1509" i="4"/>
  <c r="AU1508" i="4"/>
  <c r="AN1508" i="4"/>
  <c r="AG1508" i="4"/>
  <c r="Z1508" i="4"/>
  <c r="X1508" i="4"/>
  <c r="V1508" i="4"/>
  <c r="AP1508" i="4" s="1"/>
  <c r="AQ1508" i="4" s="1"/>
  <c r="AU1507" i="4"/>
  <c r="AN1507" i="4"/>
  <c r="AG1507" i="4"/>
  <c r="Z1507" i="4"/>
  <c r="X1507" i="4"/>
  <c r="V1507" i="4"/>
  <c r="AU1506" i="4"/>
  <c r="AN1506" i="4"/>
  <c r="AG1506" i="4"/>
  <c r="Z1506" i="4"/>
  <c r="X1506" i="4"/>
  <c r="V1506" i="4"/>
  <c r="AU1505" i="4"/>
  <c r="AN1505" i="4"/>
  <c r="AG1505" i="4"/>
  <c r="Z1505" i="4"/>
  <c r="X1505" i="4"/>
  <c r="V1505" i="4"/>
  <c r="AU1504" i="4"/>
  <c r="AN1504" i="4"/>
  <c r="AG1504" i="4"/>
  <c r="Z1504" i="4"/>
  <c r="X1504" i="4"/>
  <c r="V1504" i="4"/>
  <c r="AU1503" i="4"/>
  <c r="AN1503" i="4"/>
  <c r="AG1503" i="4"/>
  <c r="Z1503" i="4"/>
  <c r="X1503" i="4"/>
  <c r="V1503" i="4"/>
  <c r="AI1503" i="4" s="1"/>
  <c r="AJ1503" i="4" s="1"/>
  <c r="AU1502" i="4"/>
  <c r="AN1502" i="4"/>
  <c r="AG1502" i="4"/>
  <c r="Z1502" i="4"/>
  <c r="X1502" i="4"/>
  <c r="V1502" i="4"/>
  <c r="AP1502" i="4" s="1"/>
  <c r="AQ1502" i="4" s="1"/>
  <c r="AU1501" i="4"/>
  <c r="AN1501" i="4"/>
  <c r="AG1501" i="4"/>
  <c r="Z1501" i="4"/>
  <c r="X1501" i="4"/>
  <c r="V1501" i="4"/>
  <c r="AU1500" i="4"/>
  <c r="AN1500" i="4"/>
  <c r="AG1500" i="4"/>
  <c r="Z1500" i="4"/>
  <c r="X1500" i="4"/>
  <c r="V1500" i="4"/>
  <c r="AU1499" i="4"/>
  <c r="AN1499" i="4"/>
  <c r="AG1499" i="4"/>
  <c r="Z1499" i="4"/>
  <c r="X1499" i="4"/>
  <c r="V1499" i="4"/>
  <c r="AI1499" i="4" s="1"/>
  <c r="AJ1499" i="4" s="1"/>
  <c r="AU1498" i="4"/>
  <c r="AN1498" i="4"/>
  <c r="AG1498" i="4"/>
  <c r="Z1498" i="4"/>
  <c r="X1498" i="4"/>
  <c r="V1498" i="4"/>
  <c r="AU1497" i="4"/>
  <c r="AN1497" i="4"/>
  <c r="AG1497" i="4"/>
  <c r="Z1497" i="4"/>
  <c r="X1497" i="4"/>
  <c r="V1497" i="4"/>
  <c r="AU1496" i="4"/>
  <c r="AN1496" i="4"/>
  <c r="AG1496" i="4"/>
  <c r="Z1496" i="4"/>
  <c r="X1496" i="4"/>
  <c r="V1496" i="4"/>
  <c r="AB1496" i="4" s="1"/>
  <c r="AU1495" i="4"/>
  <c r="AN1495" i="4"/>
  <c r="AG1495" i="4"/>
  <c r="Z1495" i="4"/>
  <c r="X1495" i="4"/>
  <c r="V1495" i="4"/>
  <c r="AI1495" i="4" s="1"/>
  <c r="AJ1495" i="4" s="1"/>
  <c r="AU1494" i="4"/>
  <c r="AN1494" i="4"/>
  <c r="AG1494" i="4"/>
  <c r="Z1494" i="4"/>
  <c r="X1494" i="4"/>
  <c r="V1494" i="4"/>
  <c r="AU1493" i="4"/>
  <c r="AN1493" i="4"/>
  <c r="AG1493" i="4"/>
  <c r="Z1493" i="4"/>
  <c r="X1493" i="4"/>
  <c r="V1493" i="4"/>
  <c r="AP1493" i="4" s="1"/>
  <c r="AU1492" i="4"/>
  <c r="AN1492" i="4"/>
  <c r="AG1492" i="4"/>
  <c r="Z1492" i="4"/>
  <c r="X1492" i="4"/>
  <c r="V1492" i="4"/>
  <c r="AU1491" i="4"/>
  <c r="AN1491" i="4"/>
  <c r="AG1491" i="4"/>
  <c r="Z1491" i="4"/>
  <c r="X1491" i="4"/>
  <c r="V1491" i="4"/>
  <c r="AU1490" i="4"/>
  <c r="AN1490" i="4"/>
  <c r="AG1490" i="4"/>
  <c r="Z1490" i="4"/>
  <c r="X1490" i="4"/>
  <c r="V1490" i="4"/>
  <c r="AI1490" i="4" s="1"/>
  <c r="AJ1490" i="4" s="1"/>
  <c r="AU1489" i="4"/>
  <c r="AN1489" i="4"/>
  <c r="AG1489" i="4"/>
  <c r="Z1489" i="4"/>
  <c r="X1489" i="4"/>
  <c r="V1489" i="4"/>
  <c r="AB1489" i="4" s="1"/>
  <c r="AU1488" i="4"/>
  <c r="AN1488" i="4"/>
  <c r="AG1488" i="4"/>
  <c r="Z1488" i="4"/>
  <c r="X1488" i="4"/>
  <c r="V1488" i="4"/>
  <c r="AP1488" i="4" s="1"/>
  <c r="AU1487" i="4"/>
  <c r="AN1487" i="4"/>
  <c r="AG1487" i="4"/>
  <c r="Z1487" i="4"/>
  <c r="X1487" i="4"/>
  <c r="V1487" i="4"/>
  <c r="AU1486" i="4"/>
  <c r="AN1486" i="4"/>
  <c r="AG1486" i="4"/>
  <c r="Z1486" i="4"/>
  <c r="X1486" i="4"/>
  <c r="V1486" i="4"/>
  <c r="AU1485" i="4"/>
  <c r="AN1485" i="4"/>
  <c r="AG1485" i="4"/>
  <c r="Z1485" i="4"/>
  <c r="X1485" i="4"/>
  <c r="V1485" i="4"/>
  <c r="AI1485" i="4" s="1"/>
  <c r="AJ1485" i="4" s="1"/>
  <c r="AU1484" i="4"/>
  <c r="AN1484" i="4"/>
  <c r="AG1484" i="4"/>
  <c r="Z1484" i="4"/>
  <c r="X1484" i="4"/>
  <c r="V1484" i="4"/>
  <c r="AU1483" i="4"/>
  <c r="AN1483" i="4"/>
  <c r="AG1483" i="4"/>
  <c r="Z1483" i="4"/>
  <c r="X1483" i="4"/>
  <c r="V1483" i="4"/>
  <c r="AU1482" i="4"/>
  <c r="AN1482" i="4"/>
  <c r="AG1482" i="4"/>
  <c r="Z1482" i="4"/>
  <c r="X1482" i="4"/>
  <c r="V1482" i="4"/>
  <c r="AI1482" i="4" s="1"/>
  <c r="AJ1482" i="4" s="1"/>
  <c r="AU1481" i="4"/>
  <c r="AN1481" i="4"/>
  <c r="AG1481" i="4"/>
  <c r="Z1481" i="4"/>
  <c r="X1481" i="4"/>
  <c r="V1481" i="4"/>
  <c r="AU1480" i="4"/>
  <c r="AN1480" i="4"/>
  <c r="AG1480" i="4"/>
  <c r="Z1480" i="4"/>
  <c r="X1480" i="4"/>
  <c r="V1480" i="4"/>
  <c r="AP1480" i="4" s="1"/>
  <c r="AU1479" i="4"/>
  <c r="AN1479" i="4"/>
  <c r="AG1479" i="4"/>
  <c r="Z1479" i="4"/>
  <c r="X1479" i="4"/>
  <c r="V1479" i="4"/>
  <c r="AU1478" i="4"/>
  <c r="AN1478" i="4"/>
  <c r="AG1478" i="4"/>
  <c r="Z1478" i="4"/>
  <c r="X1478" i="4"/>
  <c r="V1478" i="4"/>
  <c r="AU1477" i="4"/>
  <c r="AN1477" i="4"/>
  <c r="AG1477" i="4"/>
  <c r="Z1477" i="4"/>
  <c r="X1477" i="4"/>
  <c r="V1477" i="4"/>
  <c r="AU1476" i="4"/>
  <c r="AN1476" i="4"/>
  <c r="AG1476" i="4"/>
  <c r="Z1476" i="4"/>
  <c r="X1476" i="4"/>
  <c r="V1476" i="4"/>
  <c r="AP1476" i="4" s="1"/>
  <c r="AQ1476" i="4" s="1"/>
  <c r="AU1475" i="4"/>
  <c r="AN1475" i="4"/>
  <c r="AG1475" i="4"/>
  <c r="Z1475" i="4"/>
  <c r="X1475" i="4"/>
  <c r="V1475" i="4"/>
  <c r="AU1474" i="4"/>
  <c r="AN1474" i="4"/>
  <c r="AG1474" i="4"/>
  <c r="Z1474" i="4"/>
  <c r="X1474" i="4"/>
  <c r="V1474" i="4"/>
  <c r="AU1473" i="4"/>
  <c r="AN1473" i="4"/>
  <c r="AG1473" i="4"/>
  <c r="Z1473" i="4"/>
  <c r="X1473" i="4"/>
  <c r="V1473" i="4"/>
  <c r="AI1473" i="4" s="1"/>
  <c r="AU1472" i="4"/>
  <c r="AN1472" i="4"/>
  <c r="AG1472" i="4"/>
  <c r="Z1472" i="4"/>
  <c r="X1472" i="4"/>
  <c r="V1472" i="4"/>
  <c r="AP1472" i="4" s="1"/>
  <c r="AQ1472" i="4" s="1"/>
  <c r="AU1471" i="4"/>
  <c r="AN1471" i="4"/>
  <c r="AG1471" i="4"/>
  <c r="Z1471" i="4"/>
  <c r="X1471" i="4"/>
  <c r="V1471" i="4"/>
  <c r="AP1471" i="4" s="1"/>
  <c r="AQ1471" i="4" s="1"/>
  <c r="AU1470" i="4"/>
  <c r="AN1470" i="4"/>
  <c r="AG1470" i="4"/>
  <c r="Z1470" i="4"/>
  <c r="X1470" i="4"/>
  <c r="V1470" i="4"/>
  <c r="AI1470" i="4" s="1"/>
  <c r="AJ1470" i="4" s="1"/>
  <c r="AU1469" i="4"/>
  <c r="AN1469" i="4"/>
  <c r="AG1469" i="4"/>
  <c r="Z1469" i="4"/>
  <c r="X1469" i="4"/>
  <c r="V1469" i="4"/>
  <c r="AP1469" i="4" s="1"/>
  <c r="AQ1469" i="4" s="1"/>
  <c r="AU1468" i="4"/>
  <c r="AN1468" i="4"/>
  <c r="AG1468" i="4"/>
  <c r="Z1468" i="4"/>
  <c r="X1468" i="4"/>
  <c r="V1468" i="4"/>
  <c r="AU1467" i="4"/>
  <c r="AN1467" i="4"/>
  <c r="AG1467" i="4"/>
  <c r="Z1467" i="4"/>
  <c r="X1467" i="4"/>
  <c r="V1467" i="4"/>
  <c r="AU1466" i="4"/>
  <c r="AN1466" i="4"/>
  <c r="AG1466" i="4"/>
  <c r="Z1466" i="4"/>
  <c r="X1466" i="4"/>
  <c r="V1466" i="4"/>
  <c r="AU1465" i="4"/>
  <c r="AN1465" i="4"/>
  <c r="AG1465" i="4"/>
  <c r="Z1465" i="4"/>
  <c r="X1465" i="4"/>
  <c r="V1465" i="4"/>
  <c r="AP1465" i="4" s="1"/>
  <c r="AU1464" i="4"/>
  <c r="AN1464" i="4"/>
  <c r="AG1464" i="4"/>
  <c r="Z1464" i="4"/>
  <c r="X1464" i="4"/>
  <c r="V1464" i="4"/>
  <c r="AI1464" i="4" s="1"/>
  <c r="AU1463" i="4"/>
  <c r="AN1463" i="4"/>
  <c r="AG1463" i="4"/>
  <c r="Z1463" i="4"/>
  <c r="X1463" i="4"/>
  <c r="V1463" i="4"/>
  <c r="AI1463" i="4" s="1"/>
  <c r="AU1462" i="4"/>
  <c r="AN1462" i="4"/>
  <c r="AG1462" i="4"/>
  <c r="Z1462" i="4"/>
  <c r="X1462" i="4"/>
  <c r="V1462" i="4"/>
  <c r="AI1462" i="4" s="1"/>
  <c r="AU1461" i="4"/>
  <c r="AN1461" i="4"/>
  <c r="AG1461" i="4"/>
  <c r="Z1461" i="4"/>
  <c r="X1461" i="4"/>
  <c r="V1461" i="4"/>
  <c r="AP1461" i="4" s="1"/>
  <c r="AU1460" i="4"/>
  <c r="AN1460" i="4"/>
  <c r="AG1460" i="4"/>
  <c r="Z1460" i="4"/>
  <c r="X1460" i="4"/>
  <c r="V1460" i="4"/>
  <c r="AI1460" i="4" s="1"/>
  <c r="AU1459" i="4"/>
  <c r="AN1459" i="4"/>
  <c r="AG1459" i="4"/>
  <c r="Z1459" i="4"/>
  <c r="X1459" i="4"/>
  <c r="V1459" i="4"/>
  <c r="AI1459" i="4" s="1"/>
  <c r="AU1458" i="4"/>
  <c r="AN1458" i="4"/>
  <c r="AG1458" i="4"/>
  <c r="Z1458" i="4"/>
  <c r="X1458" i="4"/>
  <c r="V1458" i="4"/>
  <c r="AI1458" i="4" s="1"/>
  <c r="AJ1458" i="4" s="1"/>
  <c r="AU1457" i="4"/>
  <c r="AN1457" i="4"/>
  <c r="AG1457" i="4"/>
  <c r="Z1457" i="4"/>
  <c r="X1457" i="4"/>
  <c r="V1457" i="4"/>
  <c r="AU1456" i="4"/>
  <c r="AN1456" i="4"/>
  <c r="AG1456" i="4"/>
  <c r="Z1456" i="4"/>
  <c r="X1456" i="4"/>
  <c r="V1456" i="4"/>
  <c r="AI1456" i="4" s="1"/>
  <c r="AU1455" i="4"/>
  <c r="AN1455" i="4"/>
  <c r="AG1455" i="4"/>
  <c r="Z1455" i="4"/>
  <c r="X1455" i="4"/>
  <c r="V1455" i="4"/>
  <c r="AI1455" i="4" s="1"/>
  <c r="AJ1455" i="4" s="1"/>
  <c r="AU1454" i="4"/>
  <c r="AN1454" i="4"/>
  <c r="AG1454" i="4"/>
  <c r="Z1454" i="4"/>
  <c r="X1454" i="4"/>
  <c r="V1454" i="4"/>
  <c r="AI1454" i="4" s="1"/>
  <c r="AU1453" i="4"/>
  <c r="AN1453" i="4"/>
  <c r="AG1453" i="4"/>
  <c r="Z1453" i="4"/>
  <c r="X1453" i="4"/>
  <c r="V1453" i="4"/>
  <c r="AB1453" i="4" s="1"/>
  <c r="AU1452" i="4"/>
  <c r="AN1452" i="4"/>
  <c r="AG1452" i="4"/>
  <c r="Z1452" i="4"/>
  <c r="X1452" i="4"/>
  <c r="V1452" i="4"/>
  <c r="AU1451" i="4"/>
  <c r="AN1451" i="4"/>
  <c r="AG1451" i="4"/>
  <c r="Z1451" i="4"/>
  <c r="X1451" i="4"/>
  <c r="V1451" i="4"/>
  <c r="AP1451" i="4" s="1"/>
  <c r="AU1450" i="4"/>
  <c r="AN1450" i="4"/>
  <c r="AG1450" i="4"/>
  <c r="Z1450" i="4"/>
  <c r="X1450" i="4"/>
  <c r="V1450" i="4"/>
  <c r="AP1450" i="4" s="1"/>
  <c r="AU1449" i="4"/>
  <c r="AN1449" i="4"/>
  <c r="AG1449" i="4"/>
  <c r="Z1449" i="4"/>
  <c r="X1449" i="4"/>
  <c r="V1449" i="4"/>
  <c r="AB1449" i="4" s="1"/>
  <c r="AU1448" i="4"/>
  <c r="AN1448" i="4"/>
  <c r="AG1448" i="4"/>
  <c r="Z1448" i="4"/>
  <c r="X1448" i="4"/>
  <c r="V1448" i="4"/>
  <c r="AI1448" i="4" s="1"/>
  <c r="AJ1448" i="4" s="1"/>
  <c r="AU1447" i="4"/>
  <c r="AN1447" i="4"/>
  <c r="AG1447" i="4"/>
  <c r="Z1447" i="4"/>
  <c r="X1447" i="4"/>
  <c r="V1447" i="4"/>
  <c r="AU1446" i="4"/>
  <c r="AN1446" i="4"/>
  <c r="AG1446" i="4"/>
  <c r="Z1446" i="4"/>
  <c r="X1446" i="4"/>
  <c r="V1446" i="4"/>
  <c r="AU1445" i="4"/>
  <c r="AN1445" i="4"/>
  <c r="AG1445" i="4"/>
  <c r="Z1445" i="4"/>
  <c r="X1445" i="4"/>
  <c r="V1445" i="4"/>
  <c r="AI1445" i="4" s="1"/>
  <c r="AU1444" i="4"/>
  <c r="AN1444" i="4"/>
  <c r="AG1444" i="4"/>
  <c r="Z1444" i="4"/>
  <c r="X1444" i="4"/>
  <c r="V1444" i="4"/>
  <c r="AU1443" i="4"/>
  <c r="AN1443" i="4"/>
  <c r="AG1443" i="4"/>
  <c r="Z1443" i="4"/>
  <c r="X1443" i="4"/>
  <c r="V1443" i="4"/>
  <c r="AI1443" i="4" s="1"/>
  <c r="AJ1443" i="4" s="1"/>
  <c r="AU1442" i="4"/>
  <c r="AN1442" i="4"/>
  <c r="AG1442" i="4"/>
  <c r="Z1442" i="4"/>
  <c r="X1442" i="4"/>
  <c r="V1442" i="4"/>
  <c r="AP1442" i="4" s="1"/>
  <c r="AQ1442" i="4" s="1"/>
  <c r="AU1441" i="4"/>
  <c r="AN1441" i="4"/>
  <c r="AG1441" i="4"/>
  <c r="Z1441" i="4"/>
  <c r="X1441" i="4"/>
  <c r="V1441" i="4"/>
  <c r="AU1440" i="4"/>
  <c r="AN1440" i="4"/>
  <c r="AG1440" i="4"/>
  <c r="Z1440" i="4"/>
  <c r="X1440" i="4"/>
  <c r="V1440" i="4"/>
  <c r="AI1440" i="4" s="1"/>
  <c r="AJ1440" i="4" s="1"/>
  <c r="AU1439" i="4"/>
  <c r="AN1439" i="4"/>
  <c r="AG1439" i="4"/>
  <c r="Z1439" i="4"/>
  <c r="X1439" i="4"/>
  <c r="V1439" i="4"/>
  <c r="AU1438" i="4"/>
  <c r="AN1438" i="4"/>
  <c r="AG1438" i="4"/>
  <c r="Z1438" i="4"/>
  <c r="X1438" i="4"/>
  <c r="V1438" i="4"/>
  <c r="AP1438" i="4" s="1"/>
  <c r="AQ1438" i="4" s="1"/>
  <c r="AU1437" i="4"/>
  <c r="AN1437" i="4"/>
  <c r="AG1437" i="4"/>
  <c r="Z1437" i="4"/>
  <c r="X1437" i="4"/>
  <c r="V1437" i="4"/>
  <c r="AI1437" i="4" s="1"/>
  <c r="AU1436" i="4"/>
  <c r="AN1436" i="4"/>
  <c r="AG1436" i="4"/>
  <c r="Z1436" i="4"/>
  <c r="X1436" i="4"/>
  <c r="V1436" i="4"/>
  <c r="AI1436" i="4" s="1"/>
  <c r="AJ1436" i="4" s="1"/>
  <c r="AU1435" i="4"/>
  <c r="AN1435" i="4"/>
  <c r="AG1435" i="4"/>
  <c r="Z1435" i="4"/>
  <c r="X1435" i="4"/>
  <c r="V1435" i="4"/>
  <c r="AU1434" i="4"/>
  <c r="AN1434" i="4"/>
  <c r="AG1434" i="4"/>
  <c r="Z1434" i="4"/>
  <c r="X1434" i="4"/>
  <c r="V1434" i="4"/>
  <c r="AI1434" i="4" s="1"/>
  <c r="AJ1434" i="4" s="1"/>
  <c r="AU1433" i="4"/>
  <c r="AN1433" i="4"/>
  <c r="AG1433" i="4"/>
  <c r="Z1433" i="4"/>
  <c r="X1433" i="4"/>
  <c r="V1433" i="4"/>
  <c r="AI1433" i="4" s="1"/>
  <c r="AJ1433" i="4" s="1"/>
  <c r="AU1432" i="4"/>
  <c r="AN1432" i="4"/>
  <c r="AG1432" i="4"/>
  <c r="Z1432" i="4"/>
  <c r="X1432" i="4"/>
  <c r="V1432" i="4"/>
  <c r="AI1432" i="4" s="1"/>
  <c r="AU1431" i="4"/>
  <c r="AN1431" i="4"/>
  <c r="AG1431" i="4"/>
  <c r="Z1431" i="4"/>
  <c r="X1431" i="4"/>
  <c r="V1431" i="4"/>
  <c r="AU1430" i="4"/>
  <c r="AN1430" i="4"/>
  <c r="AG1430" i="4"/>
  <c r="Z1430" i="4"/>
  <c r="X1430" i="4"/>
  <c r="V1430" i="4"/>
  <c r="AI1430" i="4" s="1"/>
  <c r="AU1429" i="4"/>
  <c r="AN1429" i="4"/>
  <c r="AG1429" i="4"/>
  <c r="Z1429" i="4"/>
  <c r="X1429" i="4"/>
  <c r="V1429" i="4"/>
  <c r="AI1429" i="4" s="1"/>
  <c r="AJ1429" i="4" s="1"/>
  <c r="AU1428" i="4"/>
  <c r="AN1428" i="4"/>
  <c r="AG1428" i="4"/>
  <c r="Z1428" i="4"/>
  <c r="X1428" i="4"/>
  <c r="V1428" i="4"/>
  <c r="AU1427" i="4"/>
  <c r="AN1427" i="4"/>
  <c r="AG1427" i="4"/>
  <c r="Z1427" i="4"/>
  <c r="X1427" i="4"/>
  <c r="V1427" i="4"/>
  <c r="AU1426" i="4"/>
  <c r="AN1426" i="4"/>
  <c r="AG1426" i="4"/>
  <c r="Z1426" i="4"/>
  <c r="X1426" i="4"/>
  <c r="V1426" i="4"/>
  <c r="AI1426" i="4" s="1"/>
  <c r="AJ1426" i="4" s="1"/>
  <c r="AU1425" i="4"/>
  <c r="AN1425" i="4"/>
  <c r="AG1425" i="4"/>
  <c r="Z1425" i="4"/>
  <c r="X1425" i="4"/>
  <c r="V1425" i="4"/>
  <c r="AI1425" i="4" s="1"/>
  <c r="AU1424" i="4"/>
  <c r="AN1424" i="4"/>
  <c r="AG1424" i="4"/>
  <c r="Z1424" i="4"/>
  <c r="X1424" i="4"/>
  <c r="V1424" i="4"/>
  <c r="AI1424" i="4" s="1"/>
  <c r="AU1423" i="4"/>
  <c r="AN1423" i="4"/>
  <c r="AG1423" i="4"/>
  <c r="Z1423" i="4"/>
  <c r="X1423" i="4"/>
  <c r="V1423" i="4"/>
  <c r="AU1422" i="4"/>
  <c r="AN1422" i="4"/>
  <c r="AG1422" i="4"/>
  <c r="Z1422" i="4"/>
  <c r="X1422" i="4"/>
  <c r="V1422" i="4"/>
  <c r="AI1422" i="4" s="1"/>
  <c r="AU1421" i="4"/>
  <c r="AN1421" i="4"/>
  <c r="AG1421" i="4"/>
  <c r="Z1421" i="4"/>
  <c r="X1421" i="4"/>
  <c r="V1421" i="4"/>
  <c r="AB1421" i="4" s="1"/>
  <c r="AC1421" i="4" s="1"/>
  <c r="AU1420" i="4"/>
  <c r="AN1420" i="4"/>
  <c r="AG1420" i="4"/>
  <c r="Z1420" i="4"/>
  <c r="X1420" i="4"/>
  <c r="V1420" i="4"/>
  <c r="AU1419" i="4"/>
  <c r="AN1419" i="4"/>
  <c r="AG1419" i="4"/>
  <c r="Z1419" i="4"/>
  <c r="X1419" i="4"/>
  <c r="V1419" i="4"/>
  <c r="AI1419" i="4" s="1"/>
  <c r="AU1418" i="4"/>
  <c r="AN1418" i="4"/>
  <c r="AG1418" i="4"/>
  <c r="Z1418" i="4"/>
  <c r="X1418" i="4"/>
  <c r="V1418" i="4"/>
  <c r="AU1417" i="4"/>
  <c r="AN1417" i="4"/>
  <c r="AG1417" i="4"/>
  <c r="Z1417" i="4"/>
  <c r="X1417" i="4"/>
  <c r="V1417" i="4"/>
  <c r="AU1416" i="4"/>
  <c r="AN1416" i="4"/>
  <c r="AG1416" i="4"/>
  <c r="Z1416" i="4"/>
  <c r="X1416" i="4"/>
  <c r="V1416" i="4"/>
  <c r="AU1415" i="4"/>
  <c r="AN1415" i="4"/>
  <c r="AG1415" i="4"/>
  <c r="Z1415" i="4"/>
  <c r="X1415" i="4"/>
  <c r="V1415" i="4"/>
  <c r="AI1415" i="4" s="1"/>
  <c r="AU1414" i="4"/>
  <c r="AN1414" i="4"/>
  <c r="AG1414" i="4"/>
  <c r="Z1414" i="4"/>
  <c r="X1414" i="4"/>
  <c r="V1414" i="4"/>
  <c r="AU1413" i="4"/>
  <c r="AN1413" i="4"/>
  <c r="AG1413" i="4"/>
  <c r="Z1413" i="4"/>
  <c r="X1413" i="4"/>
  <c r="V1413" i="4"/>
  <c r="AP1413" i="4" s="1"/>
  <c r="AU1412" i="4"/>
  <c r="AN1412" i="4"/>
  <c r="AG1412" i="4"/>
  <c r="Z1412" i="4"/>
  <c r="X1412" i="4"/>
  <c r="V1412" i="4"/>
  <c r="AU1411" i="4"/>
  <c r="AN1411" i="4"/>
  <c r="AG1411" i="4"/>
  <c r="Z1411" i="4"/>
  <c r="X1411" i="4"/>
  <c r="V1411" i="4"/>
  <c r="AI1411" i="4" s="1"/>
  <c r="AU1410" i="4"/>
  <c r="AN1410" i="4"/>
  <c r="AG1410" i="4"/>
  <c r="Z1410" i="4"/>
  <c r="X1410" i="4"/>
  <c r="V1410" i="4"/>
  <c r="AP1410" i="4" s="1"/>
  <c r="AU1409" i="4"/>
  <c r="AN1409" i="4"/>
  <c r="AG1409" i="4"/>
  <c r="Z1409" i="4"/>
  <c r="X1409" i="4"/>
  <c r="V1409" i="4"/>
  <c r="AB1409" i="4" s="1"/>
  <c r="AU1408" i="4"/>
  <c r="AN1408" i="4"/>
  <c r="AG1408" i="4"/>
  <c r="Z1408" i="4"/>
  <c r="X1408" i="4"/>
  <c r="V1408" i="4"/>
  <c r="AU1407" i="4"/>
  <c r="AN1407" i="4"/>
  <c r="AG1407" i="4"/>
  <c r="Z1407" i="4"/>
  <c r="X1407" i="4"/>
  <c r="V1407" i="4"/>
  <c r="AI1407" i="4" s="1"/>
  <c r="AJ1407" i="4" s="1"/>
  <c r="AU1406" i="4"/>
  <c r="AN1406" i="4"/>
  <c r="AG1406" i="4"/>
  <c r="Z1406" i="4"/>
  <c r="X1406" i="4"/>
  <c r="V1406" i="4"/>
  <c r="AP1406" i="4" s="1"/>
  <c r="AU1405" i="4"/>
  <c r="AN1405" i="4"/>
  <c r="AG1405" i="4"/>
  <c r="Z1405" i="4"/>
  <c r="X1405" i="4"/>
  <c r="V1405" i="4"/>
  <c r="AP1405" i="4" s="1"/>
  <c r="AQ1405" i="4" s="1"/>
  <c r="AU1404" i="4"/>
  <c r="AN1404" i="4"/>
  <c r="AG1404" i="4"/>
  <c r="Z1404" i="4"/>
  <c r="X1404" i="4"/>
  <c r="V1404" i="4"/>
  <c r="AP1404" i="4" s="1"/>
  <c r="AU1403" i="4"/>
  <c r="AN1403" i="4"/>
  <c r="AG1403" i="4"/>
  <c r="Z1403" i="4"/>
  <c r="X1403" i="4"/>
  <c r="V1403" i="4"/>
  <c r="AI1403" i="4" s="1"/>
  <c r="AU1402" i="4"/>
  <c r="AN1402" i="4"/>
  <c r="AG1402" i="4"/>
  <c r="Z1402" i="4"/>
  <c r="X1402" i="4"/>
  <c r="V1402" i="4"/>
  <c r="AP1402" i="4" s="1"/>
  <c r="AQ1402" i="4" s="1"/>
  <c r="AU1401" i="4"/>
  <c r="AN1401" i="4"/>
  <c r="AG1401" i="4"/>
  <c r="Z1401" i="4"/>
  <c r="X1401" i="4"/>
  <c r="V1401" i="4"/>
  <c r="AB1401" i="4" s="1"/>
  <c r="AC1401" i="4" s="1"/>
  <c r="AU1400" i="4"/>
  <c r="AN1400" i="4"/>
  <c r="AG1400" i="4"/>
  <c r="Z1400" i="4"/>
  <c r="X1400" i="4"/>
  <c r="V1400" i="4"/>
  <c r="AI1400" i="4" s="1"/>
  <c r="AJ1400" i="4" s="1"/>
  <c r="AU1399" i="4"/>
  <c r="AN1399" i="4"/>
  <c r="AG1399" i="4"/>
  <c r="Z1399" i="4"/>
  <c r="X1399" i="4"/>
  <c r="V1399" i="4"/>
  <c r="AI1399" i="4" s="1"/>
  <c r="AJ1399" i="4" s="1"/>
  <c r="AU1398" i="4"/>
  <c r="AN1398" i="4"/>
  <c r="AG1398" i="4"/>
  <c r="Z1398" i="4"/>
  <c r="X1398" i="4"/>
  <c r="V1398" i="4"/>
  <c r="AU1397" i="4"/>
  <c r="AN1397" i="4"/>
  <c r="AG1397" i="4"/>
  <c r="Z1397" i="4"/>
  <c r="X1397" i="4"/>
  <c r="V1397" i="4"/>
  <c r="AU1396" i="4"/>
  <c r="AN1396" i="4"/>
  <c r="AG1396" i="4"/>
  <c r="Z1396" i="4"/>
  <c r="X1396" i="4"/>
  <c r="V1396" i="4"/>
  <c r="AI1396" i="4" s="1"/>
  <c r="AJ1396" i="4" s="1"/>
  <c r="AU1395" i="4"/>
  <c r="AN1395" i="4"/>
  <c r="AG1395" i="4"/>
  <c r="Z1395" i="4"/>
  <c r="X1395" i="4"/>
  <c r="V1395" i="4"/>
  <c r="AI1395" i="4" s="1"/>
  <c r="AJ1395" i="4" s="1"/>
  <c r="AU1394" i="4"/>
  <c r="AN1394" i="4"/>
  <c r="AG1394" i="4"/>
  <c r="Z1394" i="4"/>
  <c r="X1394" i="4"/>
  <c r="V1394" i="4"/>
  <c r="AB1394" i="4" s="1"/>
  <c r="AU1393" i="4"/>
  <c r="AN1393" i="4"/>
  <c r="AG1393" i="4"/>
  <c r="Z1393" i="4"/>
  <c r="X1393" i="4"/>
  <c r="V1393" i="4"/>
  <c r="AP1393" i="4" s="1"/>
  <c r="AU1392" i="4"/>
  <c r="AN1392" i="4"/>
  <c r="AG1392" i="4"/>
  <c r="Z1392" i="4"/>
  <c r="X1392" i="4"/>
  <c r="V1392" i="4"/>
  <c r="AI1392" i="4" s="1"/>
  <c r="AU1391" i="4"/>
  <c r="AN1391" i="4"/>
  <c r="AG1391" i="4"/>
  <c r="Z1391" i="4"/>
  <c r="X1391" i="4"/>
  <c r="V1391" i="4"/>
  <c r="AI1391" i="4" s="1"/>
  <c r="AU1390" i="4"/>
  <c r="AN1390" i="4"/>
  <c r="AG1390" i="4"/>
  <c r="Z1390" i="4"/>
  <c r="X1390" i="4"/>
  <c r="V1390" i="4"/>
  <c r="AP1390" i="4" s="1"/>
  <c r="AQ1390" i="4" s="1"/>
  <c r="AU1389" i="4"/>
  <c r="AN1389" i="4"/>
  <c r="AG1389" i="4"/>
  <c r="Z1389" i="4"/>
  <c r="X1389" i="4"/>
  <c r="V1389" i="4"/>
  <c r="AU1388" i="4"/>
  <c r="AN1388" i="4"/>
  <c r="AG1388" i="4"/>
  <c r="Z1388" i="4"/>
  <c r="X1388" i="4"/>
  <c r="V1388" i="4"/>
  <c r="AI1388" i="4" s="1"/>
  <c r="AU1387" i="4"/>
  <c r="AN1387" i="4"/>
  <c r="AG1387" i="4"/>
  <c r="Z1387" i="4"/>
  <c r="X1387" i="4"/>
  <c r="V1387" i="4"/>
  <c r="AI1387" i="4" s="1"/>
  <c r="AU1386" i="4"/>
  <c r="AN1386" i="4"/>
  <c r="AG1386" i="4"/>
  <c r="Z1386" i="4"/>
  <c r="X1386" i="4"/>
  <c r="V1386" i="4"/>
  <c r="AP1386" i="4" s="1"/>
  <c r="AQ1386" i="4" s="1"/>
  <c r="AU1385" i="4"/>
  <c r="AN1385" i="4"/>
  <c r="AG1385" i="4"/>
  <c r="Z1385" i="4"/>
  <c r="X1385" i="4"/>
  <c r="V1385" i="4"/>
  <c r="AB1385" i="4" s="1"/>
  <c r="AU1384" i="4"/>
  <c r="AN1384" i="4"/>
  <c r="AG1384" i="4"/>
  <c r="Z1384" i="4"/>
  <c r="X1384" i="4"/>
  <c r="V1384" i="4"/>
  <c r="AB1384" i="4" s="1"/>
  <c r="AU1383" i="4"/>
  <c r="AN1383" i="4"/>
  <c r="AG1383" i="4"/>
  <c r="Z1383" i="4"/>
  <c r="X1383" i="4"/>
  <c r="V1383" i="4"/>
  <c r="AI1383" i="4" s="1"/>
  <c r="AJ1383" i="4" s="1"/>
  <c r="AU1382" i="4"/>
  <c r="AN1382" i="4"/>
  <c r="AG1382" i="4"/>
  <c r="Z1382" i="4"/>
  <c r="X1382" i="4"/>
  <c r="V1382" i="4"/>
  <c r="AU1381" i="4"/>
  <c r="AN1381" i="4"/>
  <c r="AG1381" i="4"/>
  <c r="Z1381" i="4"/>
  <c r="X1381" i="4"/>
  <c r="V1381" i="4"/>
  <c r="AU1380" i="4"/>
  <c r="AN1380" i="4"/>
  <c r="AG1380" i="4"/>
  <c r="Z1380" i="4"/>
  <c r="X1380" i="4"/>
  <c r="V1380" i="4"/>
  <c r="AI1380" i="4" s="1"/>
  <c r="AJ1380" i="4" s="1"/>
  <c r="AU1379" i="4"/>
  <c r="AN1379" i="4"/>
  <c r="AG1379" i="4"/>
  <c r="Z1379" i="4"/>
  <c r="X1379" i="4"/>
  <c r="V1379" i="4"/>
  <c r="AP1379" i="4" s="1"/>
  <c r="AQ1379" i="4" s="1"/>
  <c r="AU1378" i="4"/>
  <c r="AN1378" i="4"/>
  <c r="AG1378" i="4"/>
  <c r="Z1378" i="4"/>
  <c r="X1378" i="4"/>
  <c r="V1378" i="4"/>
  <c r="AB1378" i="4" s="1"/>
  <c r="AC1378" i="4" s="1"/>
  <c r="AU1377" i="4"/>
  <c r="AN1377" i="4"/>
  <c r="AG1377" i="4"/>
  <c r="Z1377" i="4"/>
  <c r="X1377" i="4"/>
  <c r="V1377" i="4"/>
  <c r="AU1376" i="4"/>
  <c r="AN1376" i="4"/>
  <c r="AG1376" i="4"/>
  <c r="Z1376" i="4"/>
  <c r="X1376" i="4"/>
  <c r="V1376" i="4"/>
  <c r="AI1376" i="4" s="1"/>
  <c r="AJ1376" i="4" s="1"/>
  <c r="AU1375" i="4"/>
  <c r="AN1375" i="4"/>
  <c r="AG1375" i="4"/>
  <c r="Z1375" i="4"/>
  <c r="X1375" i="4"/>
  <c r="V1375" i="4"/>
  <c r="AP1375" i="4" s="1"/>
  <c r="AQ1375" i="4" s="1"/>
  <c r="AU1374" i="4"/>
  <c r="AN1374" i="4"/>
  <c r="AG1374" i="4"/>
  <c r="Z1374" i="4"/>
  <c r="X1374" i="4"/>
  <c r="V1374" i="4"/>
  <c r="AB1374" i="4" s="1"/>
  <c r="AU1373" i="4"/>
  <c r="AN1373" i="4"/>
  <c r="AG1373" i="4"/>
  <c r="Z1373" i="4"/>
  <c r="X1373" i="4"/>
  <c r="V1373" i="4"/>
  <c r="AI1373" i="4" s="1"/>
  <c r="AU1372" i="4"/>
  <c r="AN1372" i="4"/>
  <c r="AG1372" i="4"/>
  <c r="Z1372" i="4"/>
  <c r="X1372" i="4"/>
  <c r="V1372" i="4"/>
  <c r="AI1372" i="4" s="1"/>
  <c r="AJ1372" i="4" s="1"/>
  <c r="AU1371" i="4"/>
  <c r="AN1371" i="4"/>
  <c r="AG1371" i="4"/>
  <c r="Z1371" i="4"/>
  <c r="X1371" i="4"/>
  <c r="V1371" i="4"/>
  <c r="AP1371" i="4" s="1"/>
  <c r="AQ1371" i="4" s="1"/>
  <c r="AU1370" i="4"/>
  <c r="AN1370" i="4"/>
  <c r="AG1370" i="4"/>
  <c r="Z1370" i="4"/>
  <c r="X1370" i="4"/>
  <c r="V1370" i="4"/>
  <c r="AB1370" i="4" s="1"/>
  <c r="AU1369" i="4"/>
  <c r="AN1369" i="4"/>
  <c r="AG1369" i="4"/>
  <c r="Z1369" i="4"/>
  <c r="X1369" i="4"/>
  <c r="V1369" i="4"/>
  <c r="AI1369" i="4" s="1"/>
  <c r="AJ1369" i="4" s="1"/>
  <c r="AU1368" i="4"/>
  <c r="AN1368" i="4"/>
  <c r="AG1368" i="4"/>
  <c r="Z1368" i="4"/>
  <c r="X1368" i="4"/>
  <c r="V1368" i="4"/>
  <c r="AI1368" i="4" s="1"/>
  <c r="AJ1368" i="4" s="1"/>
  <c r="AU1367" i="4"/>
  <c r="AN1367" i="4"/>
  <c r="AG1367" i="4"/>
  <c r="Z1367" i="4"/>
  <c r="X1367" i="4"/>
  <c r="V1367" i="4"/>
  <c r="AP1367" i="4" s="1"/>
  <c r="AQ1367" i="4" s="1"/>
  <c r="AU1366" i="4"/>
  <c r="AN1366" i="4"/>
  <c r="AG1366" i="4"/>
  <c r="Z1366" i="4"/>
  <c r="X1366" i="4"/>
  <c r="V1366" i="4"/>
  <c r="AP1366" i="4" s="1"/>
  <c r="AQ1366" i="4" s="1"/>
  <c r="AU1365" i="4"/>
  <c r="AN1365" i="4"/>
  <c r="AG1365" i="4"/>
  <c r="Z1365" i="4"/>
  <c r="X1365" i="4"/>
  <c r="V1365" i="4"/>
  <c r="AB1365" i="4" s="1"/>
  <c r="AU1364" i="4"/>
  <c r="AN1364" i="4"/>
  <c r="AG1364" i="4"/>
  <c r="Z1364" i="4"/>
  <c r="X1364" i="4"/>
  <c r="V1364" i="4"/>
  <c r="AI1364" i="4" s="1"/>
  <c r="AJ1364" i="4" s="1"/>
  <c r="AU1363" i="4"/>
  <c r="AN1363" i="4"/>
  <c r="AG1363" i="4"/>
  <c r="Z1363" i="4"/>
  <c r="X1363" i="4"/>
  <c r="V1363" i="4"/>
  <c r="AP1363" i="4" s="1"/>
  <c r="AQ1363" i="4" s="1"/>
  <c r="AU1362" i="4"/>
  <c r="AN1362" i="4"/>
  <c r="AG1362" i="4"/>
  <c r="Z1362" i="4"/>
  <c r="X1362" i="4"/>
  <c r="V1362" i="4"/>
  <c r="AI1362" i="4" s="1"/>
  <c r="AU1361" i="4"/>
  <c r="AN1361" i="4"/>
  <c r="AG1361" i="4"/>
  <c r="Z1361" i="4"/>
  <c r="X1361" i="4"/>
  <c r="V1361" i="4"/>
  <c r="AB1361" i="4" s="1"/>
  <c r="AC1361" i="4" s="1"/>
  <c r="AU1360" i="4"/>
  <c r="AN1360" i="4"/>
  <c r="AG1360" i="4"/>
  <c r="Z1360" i="4"/>
  <c r="X1360" i="4"/>
  <c r="V1360" i="4"/>
  <c r="AU1359" i="4"/>
  <c r="AN1359" i="4"/>
  <c r="AG1359" i="4"/>
  <c r="Z1359" i="4"/>
  <c r="X1359" i="4"/>
  <c r="V1359" i="4"/>
  <c r="AP1359" i="4" s="1"/>
  <c r="AU1358" i="4"/>
  <c r="AN1358" i="4"/>
  <c r="AG1358" i="4"/>
  <c r="Z1358" i="4"/>
  <c r="X1358" i="4"/>
  <c r="V1358" i="4"/>
  <c r="AP1358" i="4" s="1"/>
  <c r="AU1357" i="4"/>
  <c r="AN1357" i="4"/>
  <c r="AG1357" i="4"/>
  <c r="Z1357" i="4"/>
  <c r="X1357" i="4"/>
  <c r="V1357" i="4"/>
  <c r="AB1357" i="4" s="1"/>
  <c r="AU1356" i="4"/>
  <c r="AN1356" i="4"/>
  <c r="AG1356" i="4"/>
  <c r="Z1356" i="4"/>
  <c r="X1356" i="4"/>
  <c r="V1356" i="4"/>
  <c r="AI1356" i="4" s="1"/>
  <c r="AU1355" i="4"/>
  <c r="AN1355" i="4"/>
  <c r="AG1355" i="4"/>
  <c r="Z1355" i="4"/>
  <c r="X1355" i="4"/>
  <c r="V1355" i="4"/>
  <c r="AP1355" i="4" s="1"/>
  <c r="AQ1355" i="4" s="1"/>
  <c r="AU1354" i="4"/>
  <c r="AN1354" i="4"/>
  <c r="AG1354" i="4"/>
  <c r="Z1354" i="4"/>
  <c r="X1354" i="4"/>
  <c r="V1354" i="4"/>
  <c r="AP1354" i="4" s="1"/>
  <c r="AU1353" i="4"/>
  <c r="AN1353" i="4"/>
  <c r="AG1353" i="4"/>
  <c r="Z1353" i="4"/>
  <c r="X1353" i="4"/>
  <c r="V1353" i="4"/>
  <c r="AU1352" i="4"/>
  <c r="AN1352" i="4"/>
  <c r="AG1352" i="4"/>
  <c r="Z1352" i="4"/>
  <c r="X1352" i="4"/>
  <c r="V1352" i="4"/>
  <c r="AI1352" i="4" s="1"/>
  <c r="AJ1352" i="4" s="1"/>
  <c r="AU1351" i="4"/>
  <c r="AN1351" i="4"/>
  <c r="AG1351" i="4"/>
  <c r="Z1351" i="4"/>
  <c r="X1351" i="4"/>
  <c r="V1351" i="4"/>
  <c r="AP1351" i="4" s="1"/>
  <c r="AQ1351" i="4" s="1"/>
  <c r="AU1350" i="4"/>
  <c r="AN1350" i="4"/>
  <c r="AG1350" i="4"/>
  <c r="Z1350" i="4"/>
  <c r="X1350" i="4"/>
  <c r="V1350" i="4"/>
  <c r="AI1350" i="4" s="1"/>
  <c r="AU1349" i="4"/>
  <c r="AN1349" i="4"/>
  <c r="AG1349" i="4"/>
  <c r="Z1349" i="4"/>
  <c r="X1349" i="4"/>
  <c r="V1349" i="4"/>
  <c r="AU1348" i="4"/>
  <c r="AN1348" i="4"/>
  <c r="AG1348" i="4"/>
  <c r="Z1348" i="4"/>
  <c r="X1348" i="4"/>
  <c r="V1348" i="4"/>
  <c r="AU1347" i="4"/>
  <c r="AN1347" i="4"/>
  <c r="AG1347" i="4"/>
  <c r="Z1347" i="4"/>
  <c r="X1347" i="4"/>
  <c r="V1347" i="4"/>
  <c r="AI1347" i="4" s="1"/>
  <c r="AU1346" i="4"/>
  <c r="AN1346" i="4"/>
  <c r="AG1346" i="4"/>
  <c r="Z1346" i="4"/>
  <c r="X1346" i="4"/>
  <c r="V1346" i="4"/>
  <c r="AU1345" i="4"/>
  <c r="AN1345" i="4"/>
  <c r="AG1345" i="4"/>
  <c r="Z1345" i="4"/>
  <c r="X1345" i="4"/>
  <c r="V1345" i="4"/>
  <c r="AU1344" i="4"/>
  <c r="AN1344" i="4"/>
  <c r="AG1344" i="4"/>
  <c r="Z1344" i="4"/>
  <c r="X1344" i="4"/>
  <c r="V1344" i="4"/>
  <c r="AI1344" i="4" s="1"/>
  <c r="AJ1344" i="4" s="1"/>
  <c r="AU1343" i="4"/>
  <c r="AN1343" i="4"/>
  <c r="AG1343" i="4"/>
  <c r="Z1343" i="4"/>
  <c r="X1343" i="4"/>
  <c r="V1343" i="4"/>
  <c r="AU1342" i="4"/>
  <c r="AN1342" i="4"/>
  <c r="AG1342" i="4"/>
  <c r="Z1342" i="4"/>
  <c r="X1342" i="4"/>
  <c r="V1342" i="4"/>
  <c r="AU1341" i="4"/>
  <c r="AN1341" i="4"/>
  <c r="AG1341" i="4"/>
  <c r="Z1341" i="4"/>
  <c r="X1341" i="4"/>
  <c r="V1341" i="4"/>
  <c r="AB1341" i="4" s="1"/>
  <c r="AU1340" i="4"/>
  <c r="AN1340" i="4"/>
  <c r="AG1340" i="4"/>
  <c r="Z1340" i="4"/>
  <c r="X1340" i="4"/>
  <c r="V1340" i="4"/>
  <c r="AP1340" i="4" s="1"/>
  <c r="AQ1340" i="4" s="1"/>
  <c r="AU1339" i="4"/>
  <c r="AN1339" i="4"/>
  <c r="AG1339" i="4"/>
  <c r="Z1339" i="4"/>
  <c r="X1339" i="4"/>
  <c r="V1339" i="4"/>
  <c r="AB1339" i="4" s="1"/>
  <c r="AU1338" i="4"/>
  <c r="AN1338" i="4"/>
  <c r="AG1338" i="4"/>
  <c r="Z1338" i="4"/>
  <c r="X1338" i="4"/>
  <c r="V1338" i="4"/>
  <c r="AU1337" i="4"/>
  <c r="AN1337" i="4"/>
  <c r="AG1337" i="4"/>
  <c r="Z1337" i="4"/>
  <c r="X1337" i="4"/>
  <c r="V1337" i="4"/>
  <c r="AI1337" i="4" s="1"/>
  <c r="AU1336" i="4"/>
  <c r="AN1336" i="4"/>
  <c r="AG1336" i="4"/>
  <c r="Z1336" i="4"/>
  <c r="X1336" i="4"/>
  <c r="V1336" i="4"/>
  <c r="AP1336" i="4" s="1"/>
  <c r="AU1335" i="4"/>
  <c r="AN1335" i="4"/>
  <c r="AG1335" i="4"/>
  <c r="Z1335" i="4"/>
  <c r="X1335" i="4"/>
  <c r="V1335" i="4"/>
  <c r="AP1335" i="4" s="1"/>
  <c r="AU1334" i="4"/>
  <c r="AN1334" i="4"/>
  <c r="AG1334" i="4"/>
  <c r="Z1334" i="4"/>
  <c r="X1334" i="4"/>
  <c r="V1334" i="4"/>
  <c r="AB1334" i="4" s="1"/>
  <c r="AC1334" i="4" s="1"/>
  <c r="AU1333" i="4"/>
  <c r="AN1333" i="4"/>
  <c r="AG1333" i="4"/>
  <c r="Z1333" i="4"/>
  <c r="X1333" i="4"/>
  <c r="V1333" i="4"/>
  <c r="AU1332" i="4"/>
  <c r="AN1332" i="4"/>
  <c r="AG1332" i="4"/>
  <c r="Z1332" i="4"/>
  <c r="X1332" i="4"/>
  <c r="V1332" i="4"/>
  <c r="AU1331" i="4"/>
  <c r="AN1331" i="4"/>
  <c r="AG1331" i="4"/>
  <c r="Z1331" i="4"/>
  <c r="X1331" i="4"/>
  <c r="V1331" i="4"/>
  <c r="AP1331" i="4" s="1"/>
  <c r="AU1330" i="4"/>
  <c r="AN1330" i="4"/>
  <c r="AG1330" i="4"/>
  <c r="Z1330" i="4"/>
  <c r="X1330" i="4"/>
  <c r="V1330" i="4"/>
  <c r="AB1330" i="4" s="1"/>
  <c r="AU1329" i="4"/>
  <c r="AN1329" i="4"/>
  <c r="AG1329" i="4"/>
  <c r="Z1329" i="4"/>
  <c r="X1329" i="4"/>
  <c r="V1329" i="4"/>
  <c r="AI1329" i="4" s="1"/>
  <c r="AU1328" i="4"/>
  <c r="AN1328" i="4"/>
  <c r="AG1328" i="4"/>
  <c r="Z1328" i="4"/>
  <c r="X1328" i="4"/>
  <c r="V1328" i="4"/>
  <c r="AP1328" i="4" s="1"/>
  <c r="AU1327" i="4"/>
  <c r="AN1327" i="4"/>
  <c r="AG1327" i="4"/>
  <c r="Z1327" i="4"/>
  <c r="X1327" i="4"/>
  <c r="V1327" i="4"/>
  <c r="AI1327" i="4" s="1"/>
  <c r="AU1326" i="4"/>
  <c r="AN1326" i="4"/>
  <c r="AG1326" i="4"/>
  <c r="Z1326" i="4"/>
  <c r="X1326" i="4"/>
  <c r="V1326" i="4"/>
  <c r="AU1325" i="4"/>
  <c r="AN1325" i="4"/>
  <c r="AG1325" i="4"/>
  <c r="Z1325" i="4"/>
  <c r="X1325" i="4"/>
  <c r="V1325" i="4"/>
  <c r="AI1325" i="4" s="1"/>
  <c r="AJ1325" i="4" s="1"/>
  <c r="AU1324" i="4"/>
  <c r="AN1324" i="4"/>
  <c r="AG1324" i="4"/>
  <c r="Z1324" i="4"/>
  <c r="X1324" i="4"/>
  <c r="V1324" i="4"/>
  <c r="AP1324" i="4" s="1"/>
  <c r="AU1323" i="4"/>
  <c r="AN1323" i="4"/>
  <c r="AG1323" i="4"/>
  <c r="Z1323" i="4"/>
  <c r="X1323" i="4"/>
  <c r="V1323" i="4"/>
  <c r="AP1323" i="4" s="1"/>
  <c r="AU1322" i="4"/>
  <c r="AN1322" i="4"/>
  <c r="AG1322" i="4"/>
  <c r="Z1322" i="4"/>
  <c r="X1322" i="4"/>
  <c r="V1322" i="4"/>
  <c r="AP1322" i="4" s="1"/>
  <c r="AQ1322" i="4" s="1"/>
  <c r="AU1321" i="4"/>
  <c r="AN1321" i="4"/>
  <c r="AG1321" i="4"/>
  <c r="Z1321" i="4"/>
  <c r="X1321" i="4"/>
  <c r="V1321" i="4"/>
  <c r="AU1320" i="4"/>
  <c r="AN1320" i="4"/>
  <c r="AG1320" i="4"/>
  <c r="Z1320" i="4"/>
  <c r="X1320" i="4"/>
  <c r="V1320" i="4"/>
  <c r="AU1319" i="4"/>
  <c r="AN1319" i="4"/>
  <c r="AG1319" i="4"/>
  <c r="Z1319" i="4"/>
  <c r="X1319" i="4"/>
  <c r="V1319" i="4"/>
  <c r="AI1319" i="4" s="1"/>
  <c r="AU1318" i="4"/>
  <c r="AN1318" i="4"/>
  <c r="AG1318" i="4"/>
  <c r="Z1318" i="4"/>
  <c r="X1318" i="4"/>
  <c r="V1318" i="4"/>
  <c r="AP1318" i="4" s="1"/>
  <c r="AQ1318" i="4" s="1"/>
  <c r="AU1317" i="4"/>
  <c r="AN1317" i="4"/>
  <c r="AG1317" i="4"/>
  <c r="Z1317" i="4"/>
  <c r="X1317" i="4"/>
  <c r="V1317" i="4"/>
  <c r="AI1317" i="4" s="1"/>
  <c r="AU1316" i="4"/>
  <c r="AN1316" i="4"/>
  <c r="AG1316" i="4"/>
  <c r="Z1316" i="4"/>
  <c r="X1316" i="4"/>
  <c r="V1316" i="4"/>
  <c r="AU1315" i="4"/>
  <c r="AN1315" i="4"/>
  <c r="AG1315" i="4"/>
  <c r="Z1315" i="4"/>
  <c r="X1315" i="4"/>
  <c r="V1315" i="4"/>
  <c r="AU1314" i="4"/>
  <c r="AN1314" i="4"/>
  <c r="AG1314" i="4"/>
  <c r="Z1314" i="4"/>
  <c r="X1314" i="4"/>
  <c r="V1314" i="4"/>
  <c r="AI1314" i="4" s="1"/>
  <c r="AU1313" i="4"/>
  <c r="AN1313" i="4"/>
  <c r="AG1313" i="4"/>
  <c r="Z1313" i="4"/>
  <c r="X1313" i="4"/>
  <c r="V1313" i="4"/>
  <c r="AI1313" i="4" s="1"/>
  <c r="AU1312" i="4"/>
  <c r="AN1312" i="4"/>
  <c r="AG1312" i="4"/>
  <c r="Z1312" i="4"/>
  <c r="X1312" i="4"/>
  <c r="V1312" i="4"/>
  <c r="AI1312" i="4" s="1"/>
  <c r="AJ1312" i="4" s="1"/>
  <c r="AU1311" i="4"/>
  <c r="AN1311" i="4"/>
  <c r="AG1311" i="4"/>
  <c r="Z1311" i="4"/>
  <c r="X1311" i="4"/>
  <c r="V1311" i="4"/>
  <c r="AP1311" i="4" s="1"/>
  <c r="AU1310" i="4"/>
  <c r="AN1310" i="4"/>
  <c r="AG1310" i="4"/>
  <c r="Z1310" i="4"/>
  <c r="X1310" i="4"/>
  <c r="V1310" i="4"/>
  <c r="AP1310" i="4" s="1"/>
  <c r="AQ1310" i="4" s="1"/>
  <c r="AU1309" i="4"/>
  <c r="AN1309" i="4"/>
  <c r="AG1309" i="4"/>
  <c r="Z1309" i="4"/>
  <c r="X1309" i="4"/>
  <c r="V1309" i="4"/>
  <c r="AU1308" i="4"/>
  <c r="AN1308" i="4"/>
  <c r="AG1308" i="4"/>
  <c r="Z1308" i="4"/>
  <c r="X1308" i="4"/>
  <c r="V1308" i="4"/>
  <c r="AI1308" i="4" s="1"/>
  <c r="AU1307" i="4"/>
  <c r="AN1307" i="4"/>
  <c r="AG1307" i="4"/>
  <c r="Z1307" i="4"/>
  <c r="X1307" i="4"/>
  <c r="V1307" i="4"/>
  <c r="AP1307" i="4" s="1"/>
  <c r="AQ1307" i="4" s="1"/>
  <c r="AU1306" i="4"/>
  <c r="AN1306" i="4"/>
  <c r="AG1306" i="4"/>
  <c r="Z1306" i="4"/>
  <c r="X1306" i="4"/>
  <c r="V1306" i="4"/>
  <c r="AU1305" i="4"/>
  <c r="AN1305" i="4"/>
  <c r="AG1305" i="4"/>
  <c r="Z1305" i="4"/>
  <c r="X1305" i="4"/>
  <c r="V1305" i="4"/>
  <c r="AU1304" i="4"/>
  <c r="AN1304" i="4"/>
  <c r="AG1304" i="4"/>
  <c r="Z1304" i="4"/>
  <c r="X1304" i="4"/>
  <c r="V1304" i="4"/>
  <c r="AI1304" i="4" s="1"/>
  <c r="AU1303" i="4"/>
  <c r="AN1303" i="4"/>
  <c r="AG1303" i="4"/>
  <c r="Z1303" i="4"/>
  <c r="X1303" i="4"/>
  <c r="V1303" i="4"/>
  <c r="AP1303" i="4" s="1"/>
  <c r="AU1302" i="4"/>
  <c r="AN1302" i="4"/>
  <c r="AG1302" i="4"/>
  <c r="Z1302" i="4"/>
  <c r="X1302" i="4"/>
  <c r="V1302" i="4"/>
  <c r="AP1302" i="4" s="1"/>
  <c r="AQ1302" i="4" s="1"/>
  <c r="AU1301" i="4"/>
  <c r="AN1301" i="4"/>
  <c r="AG1301" i="4"/>
  <c r="Z1301" i="4"/>
  <c r="X1301" i="4"/>
  <c r="V1301" i="4"/>
  <c r="AI1301" i="4" s="1"/>
  <c r="AU1300" i="4"/>
  <c r="AN1300" i="4"/>
  <c r="AG1300" i="4"/>
  <c r="Z1300" i="4"/>
  <c r="X1300" i="4"/>
  <c r="V1300" i="4"/>
  <c r="AU1299" i="4"/>
  <c r="AN1299" i="4"/>
  <c r="AG1299" i="4"/>
  <c r="Z1299" i="4"/>
  <c r="X1299" i="4"/>
  <c r="V1299" i="4"/>
  <c r="AP1299" i="4" s="1"/>
  <c r="AU1298" i="4"/>
  <c r="AN1298" i="4"/>
  <c r="AG1298" i="4"/>
  <c r="Z1298" i="4"/>
  <c r="X1298" i="4"/>
  <c r="V1298" i="4"/>
  <c r="AP1298" i="4" s="1"/>
  <c r="AQ1298" i="4" s="1"/>
  <c r="AU1297" i="4"/>
  <c r="AN1297" i="4"/>
  <c r="AG1297" i="4"/>
  <c r="Z1297" i="4"/>
  <c r="X1297" i="4"/>
  <c r="V1297" i="4"/>
  <c r="AU1296" i="4"/>
  <c r="AN1296" i="4"/>
  <c r="AG1296" i="4"/>
  <c r="Z1296" i="4"/>
  <c r="X1296" i="4"/>
  <c r="V1296" i="4"/>
  <c r="AI1296" i="4" s="1"/>
  <c r="AU1295" i="4"/>
  <c r="AN1295" i="4"/>
  <c r="AG1295" i="4"/>
  <c r="Z1295" i="4"/>
  <c r="X1295" i="4"/>
  <c r="V1295" i="4"/>
  <c r="AU1294" i="4"/>
  <c r="AN1294" i="4"/>
  <c r="AG1294" i="4"/>
  <c r="Z1294" i="4"/>
  <c r="X1294" i="4"/>
  <c r="V1294" i="4"/>
  <c r="AP1294" i="4" s="1"/>
  <c r="AQ1294" i="4" s="1"/>
  <c r="AU1293" i="4"/>
  <c r="AN1293" i="4"/>
  <c r="AG1293" i="4"/>
  <c r="Z1293" i="4"/>
  <c r="X1293" i="4"/>
  <c r="V1293" i="4"/>
  <c r="AU1292" i="4"/>
  <c r="AN1292" i="4"/>
  <c r="AG1292" i="4"/>
  <c r="Z1292" i="4"/>
  <c r="X1292" i="4"/>
  <c r="V1292" i="4"/>
  <c r="AI1292" i="4" s="1"/>
  <c r="AU1291" i="4"/>
  <c r="AN1291" i="4"/>
  <c r="AG1291" i="4"/>
  <c r="Z1291" i="4"/>
  <c r="X1291" i="4"/>
  <c r="V1291" i="4"/>
  <c r="AP1291" i="4" s="1"/>
  <c r="AQ1291" i="4" s="1"/>
  <c r="AU1290" i="4"/>
  <c r="AN1290" i="4"/>
  <c r="AG1290" i="4"/>
  <c r="Z1290" i="4"/>
  <c r="X1290" i="4"/>
  <c r="V1290" i="4"/>
  <c r="AI1290" i="4" s="1"/>
  <c r="AU1289" i="4"/>
  <c r="AN1289" i="4"/>
  <c r="AG1289" i="4"/>
  <c r="Z1289" i="4"/>
  <c r="X1289" i="4"/>
  <c r="V1289" i="4"/>
  <c r="AB1289" i="4" s="1"/>
  <c r="AU1288" i="4"/>
  <c r="AN1288" i="4"/>
  <c r="AG1288" i="4"/>
  <c r="Z1288" i="4"/>
  <c r="X1288" i="4"/>
  <c r="V1288" i="4"/>
  <c r="AI1288" i="4" s="1"/>
  <c r="AJ1288" i="4" s="1"/>
  <c r="AU1287" i="4"/>
  <c r="AN1287" i="4"/>
  <c r="AG1287" i="4"/>
  <c r="Z1287" i="4"/>
  <c r="X1287" i="4"/>
  <c r="V1287" i="4"/>
  <c r="AU1286" i="4"/>
  <c r="AN1286" i="4"/>
  <c r="AG1286" i="4"/>
  <c r="Z1286" i="4"/>
  <c r="X1286" i="4"/>
  <c r="V1286" i="4"/>
  <c r="AI1286" i="4" s="1"/>
  <c r="AJ1286" i="4" s="1"/>
  <c r="AU1285" i="4"/>
  <c r="AN1285" i="4"/>
  <c r="AG1285" i="4"/>
  <c r="Z1285" i="4"/>
  <c r="X1285" i="4"/>
  <c r="V1285" i="4"/>
  <c r="AP1285" i="4" s="1"/>
  <c r="AU1284" i="4"/>
  <c r="AN1284" i="4"/>
  <c r="AG1284" i="4"/>
  <c r="Z1284" i="4"/>
  <c r="X1284" i="4"/>
  <c r="V1284" i="4"/>
  <c r="AP1284" i="4" s="1"/>
  <c r="AQ1284" i="4" s="1"/>
  <c r="AU1283" i="4"/>
  <c r="AN1283" i="4"/>
  <c r="AG1283" i="4"/>
  <c r="Z1283" i="4"/>
  <c r="X1283" i="4"/>
  <c r="V1283" i="4"/>
  <c r="AI1283" i="4" s="1"/>
  <c r="AU1282" i="4"/>
  <c r="AN1282" i="4"/>
  <c r="AG1282" i="4"/>
  <c r="Z1282" i="4"/>
  <c r="X1282" i="4"/>
  <c r="V1282" i="4"/>
  <c r="AU1281" i="4"/>
  <c r="AN1281" i="4"/>
  <c r="AG1281" i="4"/>
  <c r="Z1281" i="4"/>
  <c r="X1281" i="4"/>
  <c r="V1281" i="4"/>
  <c r="AP1281" i="4" s="1"/>
  <c r="AU1280" i="4"/>
  <c r="AN1280" i="4"/>
  <c r="AG1280" i="4"/>
  <c r="Z1280" i="4"/>
  <c r="X1280" i="4"/>
  <c r="V1280" i="4"/>
  <c r="AP1280" i="4" s="1"/>
  <c r="AQ1280" i="4" s="1"/>
  <c r="AU1279" i="4"/>
  <c r="AN1279" i="4"/>
  <c r="AG1279" i="4"/>
  <c r="Z1279" i="4"/>
  <c r="X1279" i="4"/>
  <c r="V1279" i="4"/>
  <c r="AU1278" i="4"/>
  <c r="AN1278" i="4"/>
  <c r="AG1278" i="4"/>
  <c r="Z1278" i="4"/>
  <c r="X1278" i="4"/>
  <c r="V1278" i="4"/>
  <c r="AI1278" i="4" s="1"/>
  <c r="AU1277" i="4"/>
  <c r="AN1277" i="4"/>
  <c r="AG1277" i="4"/>
  <c r="Z1277" i="4"/>
  <c r="X1277" i="4"/>
  <c r="V1277" i="4"/>
  <c r="AU1276" i="4"/>
  <c r="AN1276" i="4"/>
  <c r="AG1276" i="4"/>
  <c r="Z1276" i="4"/>
  <c r="X1276" i="4"/>
  <c r="V1276" i="4"/>
  <c r="AP1276" i="4" s="1"/>
  <c r="AQ1276" i="4" s="1"/>
  <c r="AU1275" i="4"/>
  <c r="AN1275" i="4"/>
  <c r="AG1275" i="4"/>
  <c r="Z1275" i="4"/>
  <c r="X1275" i="4"/>
  <c r="V1275" i="4"/>
  <c r="AI1275" i="4" s="1"/>
  <c r="AU1274" i="4"/>
  <c r="AN1274" i="4"/>
  <c r="AG1274" i="4"/>
  <c r="Z1274" i="4"/>
  <c r="X1274" i="4"/>
  <c r="V1274" i="4"/>
  <c r="AI1274" i="4" s="1"/>
  <c r="AJ1274" i="4" s="1"/>
  <c r="AU1273" i="4"/>
  <c r="AN1273" i="4"/>
  <c r="AG1273" i="4"/>
  <c r="Z1273" i="4"/>
  <c r="X1273" i="4"/>
  <c r="V1273" i="4"/>
  <c r="AP1273" i="4" s="1"/>
  <c r="AU1272" i="4"/>
  <c r="AN1272" i="4"/>
  <c r="AG1272" i="4"/>
  <c r="Z1272" i="4"/>
  <c r="X1272" i="4"/>
  <c r="V1272" i="4"/>
  <c r="AP1272" i="4" s="1"/>
  <c r="AQ1272" i="4" s="1"/>
  <c r="AU1271" i="4"/>
  <c r="AN1271" i="4"/>
  <c r="AG1271" i="4"/>
  <c r="Z1271" i="4"/>
  <c r="X1271" i="4"/>
  <c r="V1271" i="4"/>
  <c r="AU1270" i="4"/>
  <c r="AN1270" i="4"/>
  <c r="AG1270" i="4"/>
  <c r="Z1270" i="4"/>
  <c r="X1270" i="4"/>
  <c r="V1270" i="4"/>
  <c r="AU1269" i="4"/>
  <c r="AN1269" i="4"/>
  <c r="AG1269" i="4"/>
  <c r="Z1269" i="4"/>
  <c r="X1269" i="4"/>
  <c r="V1269" i="4"/>
  <c r="AP1269" i="4" s="1"/>
  <c r="AU1268" i="4"/>
  <c r="AN1268" i="4"/>
  <c r="AG1268" i="4"/>
  <c r="Z1268" i="4"/>
  <c r="X1268" i="4"/>
  <c r="V1268" i="4"/>
  <c r="AB1268" i="4" s="1"/>
  <c r="AU1267" i="4"/>
  <c r="AN1267" i="4"/>
  <c r="AG1267" i="4"/>
  <c r="Z1267" i="4"/>
  <c r="X1267" i="4"/>
  <c r="V1267" i="4"/>
  <c r="AB1267" i="4" s="1"/>
  <c r="AC1267" i="4" s="1"/>
  <c r="AU1266" i="4"/>
  <c r="AN1266" i="4"/>
  <c r="AG1266" i="4"/>
  <c r="Z1266" i="4"/>
  <c r="X1266" i="4"/>
  <c r="V1266" i="4"/>
  <c r="AI1266" i="4" s="1"/>
  <c r="AU1265" i="4"/>
  <c r="AN1265" i="4"/>
  <c r="AG1265" i="4"/>
  <c r="Z1265" i="4"/>
  <c r="X1265" i="4"/>
  <c r="V1265" i="4"/>
  <c r="AB1265" i="4" s="1"/>
  <c r="AU1264" i="4"/>
  <c r="AN1264" i="4"/>
  <c r="AG1264" i="4"/>
  <c r="Z1264" i="4"/>
  <c r="X1264" i="4"/>
  <c r="V1264" i="4"/>
  <c r="AP1264" i="4" s="1"/>
  <c r="AU1263" i="4"/>
  <c r="AN1263" i="4"/>
  <c r="AG1263" i="4"/>
  <c r="Z1263" i="4"/>
  <c r="X1263" i="4"/>
  <c r="V1263" i="4"/>
  <c r="AB1263" i="4" s="1"/>
  <c r="AC1263" i="4" s="1"/>
  <c r="AU1262" i="4"/>
  <c r="AN1262" i="4"/>
  <c r="AG1262" i="4"/>
  <c r="Z1262" i="4"/>
  <c r="X1262" i="4"/>
  <c r="V1262" i="4"/>
  <c r="AI1262" i="4" s="1"/>
  <c r="AU1261" i="4"/>
  <c r="AN1261" i="4"/>
  <c r="AG1261" i="4"/>
  <c r="Z1261" i="4"/>
  <c r="X1261" i="4"/>
  <c r="V1261" i="4"/>
  <c r="AP1261" i="4" s="1"/>
  <c r="AU1260" i="4"/>
  <c r="AN1260" i="4"/>
  <c r="AG1260" i="4"/>
  <c r="Z1260" i="4"/>
  <c r="X1260" i="4"/>
  <c r="V1260" i="4"/>
  <c r="AI1260" i="4" s="1"/>
  <c r="AU1259" i="4"/>
  <c r="AN1259" i="4"/>
  <c r="AG1259" i="4"/>
  <c r="Z1259" i="4"/>
  <c r="X1259" i="4"/>
  <c r="V1259" i="4"/>
  <c r="AB1259" i="4" s="1"/>
  <c r="AU1258" i="4"/>
  <c r="AN1258" i="4"/>
  <c r="AG1258" i="4"/>
  <c r="Z1258" i="4"/>
  <c r="X1258" i="4"/>
  <c r="V1258" i="4"/>
  <c r="AI1258" i="4" s="1"/>
  <c r="AU1257" i="4"/>
  <c r="AN1257" i="4"/>
  <c r="AG1257" i="4"/>
  <c r="Z1257" i="4"/>
  <c r="X1257" i="4"/>
  <c r="V1257" i="4"/>
  <c r="AP1257" i="4" s="1"/>
  <c r="AU1256" i="4"/>
  <c r="AN1256" i="4"/>
  <c r="AG1256" i="4"/>
  <c r="Z1256" i="4"/>
  <c r="X1256" i="4"/>
  <c r="V1256" i="4"/>
  <c r="AU1255" i="4"/>
  <c r="AN1255" i="4"/>
  <c r="AG1255" i="4"/>
  <c r="Z1255" i="4"/>
  <c r="X1255" i="4"/>
  <c r="V1255" i="4"/>
  <c r="AU1254" i="4"/>
  <c r="AN1254" i="4"/>
  <c r="AG1254" i="4"/>
  <c r="Z1254" i="4"/>
  <c r="X1254" i="4"/>
  <c r="V1254" i="4"/>
  <c r="AI1254" i="4" s="1"/>
  <c r="AU1253" i="4"/>
  <c r="AN1253" i="4"/>
  <c r="AG1253" i="4"/>
  <c r="Z1253" i="4"/>
  <c r="X1253" i="4"/>
  <c r="V1253" i="4"/>
  <c r="AP1253" i="4" s="1"/>
  <c r="AU1252" i="4"/>
  <c r="AN1252" i="4"/>
  <c r="AG1252" i="4"/>
  <c r="Z1252" i="4"/>
  <c r="X1252" i="4"/>
  <c r="V1252" i="4"/>
  <c r="AI1252" i="4" s="1"/>
  <c r="AU1251" i="4"/>
  <c r="AN1251" i="4"/>
  <c r="AG1251" i="4"/>
  <c r="Z1251" i="4"/>
  <c r="X1251" i="4"/>
  <c r="V1251" i="4"/>
  <c r="AI1251" i="4" s="1"/>
  <c r="AU1250" i="4"/>
  <c r="AN1250" i="4"/>
  <c r="AG1250" i="4"/>
  <c r="Z1250" i="4"/>
  <c r="X1250" i="4"/>
  <c r="V1250" i="4"/>
  <c r="AI1250" i="4" s="1"/>
  <c r="AJ1250" i="4" s="1"/>
  <c r="AU1249" i="4"/>
  <c r="AN1249" i="4"/>
  <c r="AG1249" i="4"/>
  <c r="Z1249" i="4"/>
  <c r="X1249" i="4"/>
  <c r="V1249" i="4"/>
  <c r="AI1249" i="4" s="1"/>
  <c r="AJ1249" i="4" s="1"/>
  <c r="AU1248" i="4"/>
  <c r="AN1248" i="4"/>
  <c r="AG1248" i="4"/>
  <c r="Z1248" i="4"/>
  <c r="X1248" i="4"/>
  <c r="V1248" i="4"/>
  <c r="AI1248" i="4" s="1"/>
  <c r="AU1247" i="4"/>
  <c r="AN1247" i="4"/>
  <c r="AG1247" i="4"/>
  <c r="Z1247" i="4"/>
  <c r="X1247" i="4"/>
  <c r="V1247" i="4"/>
  <c r="AU1246" i="4"/>
  <c r="AN1246" i="4"/>
  <c r="AG1246" i="4"/>
  <c r="Z1246" i="4"/>
  <c r="X1246" i="4"/>
  <c r="V1246" i="4"/>
  <c r="AU1245" i="4"/>
  <c r="AN1245" i="4"/>
  <c r="AG1245" i="4"/>
  <c r="Z1245" i="4"/>
  <c r="X1245" i="4"/>
  <c r="V1245" i="4"/>
  <c r="AI1245" i="4" s="1"/>
  <c r="AU1244" i="4"/>
  <c r="AN1244" i="4"/>
  <c r="AG1244" i="4"/>
  <c r="Z1244" i="4"/>
  <c r="X1244" i="4"/>
  <c r="V1244" i="4"/>
  <c r="AI1244" i="4" s="1"/>
  <c r="AU1243" i="4"/>
  <c r="AN1243" i="4"/>
  <c r="AG1243" i="4"/>
  <c r="Z1243" i="4"/>
  <c r="X1243" i="4"/>
  <c r="V1243" i="4"/>
  <c r="AI1243" i="4" s="1"/>
  <c r="AU1242" i="4"/>
  <c r="AN1242" i="4"/>
  <c r="AG1242" i="4"/>
  <c r="Z1242" i="4"/>
  <c r="X1242" i="4"/>
  <c r="V1242" i="4"/>
  <c r="AU1241" i="4"/>
  <c r="AN1241" i="4"/>
  <c r="AG1241" i="4"/>
  <c r="Z1241" i="4"/>
  <c r="X1241" i="4"/>
  <c r="V1241" i="4"/>
  <c r="AI1241" i="4" s="1"/>
  <c r="AU1240" i="4"/>
  <c r="AN1240" i="4"/>
  <c r="AG1240" i="4"/>
  <c r="Z1240" i="4"/>
  <c r="X1240" i="4"/>
  <c r="V1240" i="4"/>
  <c r="AI1240" i="4" s="1"/>
  <c r="AJ1240" i="4" s="1"/>
  <c r="AU1239" i="4"/>
  <c r="AN1239" i="4"/>
  <c r="AG1239" i="4"/>
  <c r="Z1239" i="4"/>
  <c r="X1239" i="4"/>
  <c r="V1239" i="4"/>
  <c r="AP1239" i="4" s="1"/>
  <c r="AU1238" i="4"/>
  <c r="AN1238" i="4"/>
  <c r="AG1238" i="4"/>
  <c r="Z1238" i="4"/>
  <c r="X1238" i="4"/>
  <c r="V1238" i="4"/>
  <c r="AU1237" i="4"/>
  <c r="AN1237" i="4"/>
  <c r="AG1237" i="4"/>
  <c r="Z1237" i="4"/>
  <c r="X1237" i="4"/>
  <c r="V1237" i="4"/>
  <c r="AB1237" i="4" s="1"/>
  <c r="AU1236" i="4"/>
  <c r="AN1236" i="4"/>
  <c r="AG1236" i="4"/>
  <c r="Z1236" i="4"/>
  <c r="X1236" i="4"/>
  <c r="V1236" i="4"/>
  <c r="AI1236" i="4" s="1"/>
  <c r="AU1235" i="4"/>
  <c r="AN1235" i="4"/>
  <c r="AG1235" i="4"/>
  <c r="Z1235" i="4"/>
  <c r="X1235" i="4"/>
  <c r="V1235" i="4"/>
  <c r="AI1235" i="4" s="1"/>
  <c r="AU1234" i="4"/>
  <c r="AN1234" i="4"/>
  <c r="AG1234" i="4"/>
  <c r="Z1234" i="4"/>
  <c r="X1234" i="4"/>
  <c r="V1234" i="4"/>
  <c r="AI1234" i="4" s="1"/>
  <c r="AU1233" i="4"/>
  <c r="AN1233" i="4"/>
  <c r="AG1233" i="4"/>
  <c r="Z1233" i="4"/>
  <c r="X1233" i="4"/>
  <c r="V1233" i="4"/>
  <c r="AI1233" i="4" s="1"/>
  <c r="AJ1233" i="4" s="1"/>
  <c r="AU1232" i="4"/>
  <c r="AN1232" i="4"/>
  <c r="AG1232" i="4"/>
  <c r="Z1232" i="4"/>
  <c r="X1232" i="4"/>
  <c r="V1232" i="4"/>
  <c r="AU1231" i="4"/>
  <c r="AN1231" i="4"/>
  <c r="AG1231" i="4"/>
  <c r="Z1231" i="4"/>
  <c r="X1231" i="4"/>
  <c r="V1231" i="4"/>
  <c r="AU1230" i="4"/>
  <c r="AN1230" i="4"/>
  <c r="AG1230" i="4"/>
  <c r="Z1230" i="4"/>
  <c r="X1230" i="4"/>
  <c r="V1230" i="4"/>
  <c r="AU1229" i="4"/>
  <c r="AN1229" i="4"/>
  <c r="AG1229" i="4"/>
  <c r="Z1229" i="4"/>
  <c r="X1229" i="4"/>
  <c r="V1229" i="4"/>
  <c r="AU1228" i="4"/>
  <c r="AN1228" i="4"/>
  <c r="AG1228" i="4"/>
  <c r="Z1228" i="4"/>
  <c r="X1228" i="4"/>
  <c r="V1228" i="4"/>
  <c r="AU1227" i="4"/>
  <c r="AN1227" i="4"/>
  <c r="AG1227" i="4"/>
  <c r="Z1227" i="4"/>
  <c r="X1227" i="4"/>
  <c r="V1227" i="4"/>
  <c r="AI1227" i="4" s="1"/>
  <c r="AU1226" i="4"/>
  <c r="AN1226" i="4"/>
  <c r="AG1226" i="4"/>
  <c r="Z1226" i="4"/>
  <c r="X1226" i="4"/>
  <c r="V1226" i="4"/>
  <c r="AU1225" i="4"/>
  <c r="AN1225" i="4"/>
  <c r="AG1225" i="4"/>
  <c r="Z1225" i="4"/>
  <c r="X1225" i="4"/>
  <c r="V1225" i="4"/>
  <c r="AU1224" i="4"/>
  <c r="AN1224" i="4"/>
  <c r="AG1224" i="4"/>
  <c r="Z1224" i="4"/>
  <c r="X1224" i="4"/>
  <c r="V1224" i="4"/>
  <c r="AP1224" i="4" s="1"/>
  <c r="AU1223" i="4"/>
  <c r="AN1223" i="4"/>
  <c r="AG1223" i="4"/>
  <c r="Z1223" i="4"/>
  <c r="X1223" i="4"/>
  <c r="V1223" i="4"/>
  <c r="AI1223" i="4" s="1"/>
  <c r="AU1222" i="4"/>
  <c r="AN1222" i="4"/>
  <c r="AG1222" i="4"/>
  <c r="Z1222" i="4"/>
  <c r="X1222" i="4"/>
  <c r="V1222" i="4"/>
  <c r="AU1221" i="4"/>
  <c r="AN1221" i="4"/>
  <c r="AG1221" i="4"/>
  <c r="Z1221" i="4"/>
  <c r="X1221" i="4"/>
  <c r="V1221" i="4"/>
  <c r="AI1221" i="4" s="1"/>
  <c r="AU1220" i="4"/>
  <c r="AN1220" i="4"/>
  <c r="AG1220" i="4"/>
  <c r="Z1220" i="4"/>
  <c r="X1220" i="4"/>
  <c r="V1220" i="4"/>
  <c r="AP1220" i="4" s="1"/>
  <c r="AU1219" i="4"/>
  <c r="AN1219" i="4"/>
  <c r="AG1219" i="4"/>
  <c r="Z1219" i="4"/>
  <c r="X1219" i="4"/>
  <c r="V1219" i="4"/>
  <c r="AI1219" i="4" s="1"/>
  <c r="AU1218" i="4"/>
  <c r="AN1218" i="4"/>
  <c r="AG1218" i="4"/>
  <c r="Z1218" i="4"/>
  <c r="X1218" i="4"/>
  <c r="V1218" i="4"/>
  <c r="AI1218" i="4" s="1"/>
  <c r="AU1217" i="4"/>
  <c r="AN1217" i="4"/>
  <c r="AG1217" i="4"/>
  <c r="Z1217" i="4"/>
  <c r="X1217" i="4"/>
  <c r="V1217" i="4"/>
  <c r="AI1217" i="4" s="1"/>
  <c r="AJ1217" i="4" s="1"/>
  <c r="AU1216" i="4"/>
  <c r="AN1216" i="4"/>
  <c r="AG1216" i="4"/>
  <c r="Z1216" i="4"/>
  <c r="X1216" i="4"/>
  <c r="V1216" i="4"/>
  <c r="AU1215" i="4"/>
  <c r="AN1215" i="4"/>
  <c r="AG1215" i="4"/>
  <c r="Z1215" i="4"/>
  <c r="X1215" i="4"/>
  <c r="V1215" i="4"/>
  <c r="AU1214" i="4"/>
  <c r="AN1214" i="4"/>
  <c r="AG1214" i="4"/>
  <c r="Z1214" i="4"/>
  <c r="X1214" i="4"/>
  <c r="V1214" i="4"/>
  <c r="AU1213" i="4"/>
  <c r="AN1213" i="4"/>
  <c r="AG1213" i="4"/>
  <c r="Z1213" i="4"/>
  <c r="X1213" i="4"/>
  <c r="V1213" i="4"/>
  <c r="AU1212" i="4"/>
  <c r="AN1212" i="4"/>
  <c r="AG1212" i="4"/>
  <c r="Z1212" i="4"/>
  <c r="X1212" i="4"/>
  <c r="V1212" i="4"/>
  <c r="AU1211" i="4"/>
  <c r="AN1211" i="4"/>
  <c r="AG1211" i="4"/>
  <c r="Z1211" i="4"/>
  <c r="X1211" i="4"/>
  <c r="V1211" i="4"/>
  <c r="AI1211" i="4" s="1"/>
  <c r="AU1210" i="4"/>
  <c r="AN1210" i="4"/>
  <c r="AG1210" i="4"/>
  <c r="Z1210" i="4"/>
  <c r="X1210" i="4"/>
  <c r="V1210" i="4"/>
  <c r="AI1210" i="4" s="1"/>
  <c r="AJ1210" i="4" s="1"/>
  <c r="AU1209" i="4"/>
  <c r="AN1209" i="4"/>
  <c r="AG1209" i="4"/>
  <c r="Z1209" i="4"/>
  <c r="X1209" i="4"/>
  <c r="V1209" i="4"/>
  <c r="AP1209" i="4" s="1"/>
  <c r="AQ1209" i="4" s="1"/>
  <c r="AU1208" i="4"/>
  <c r="AN1208" i="4"/>
  <c r="AG1208" i="4"/>
  <c r="Z1208" i="4"/>
  <c r="X1208" i="4"/>
  <c r="V1208" i="4"/>
  <c r="AI1208" i="4" s="1"/>
  <c r="AU1207" i="4"/>
  <c r="AN1207" i="4"/>
  <c r="AG1207" i="4"/>
  <c r="Z1207" i="4"/>
  <c r="X1207" i="4"/>
  <c r="V1207" i="4"/>
  <c r="AI1207" i="4" s="1"/>
  <c r="AU1206" i="4"/>
  <c r="AN1206" i="4"/>
  <c r="AG1206" i="4"/>
  <c r="Z1206" i="4"/>
  <c r="X1206" i="4"/>
  <c r="V1206" i="4"/>
  <c r="AU1205" i="4"/>
  <c r="AN1205" i="4"/>
  <c r="AG1205" i="4"/>
  <c r="Z1205" i="4"/>
  <c r="X1205" i="4"/>
  <c r="V1205" i="4"/>
  <c r="AP1205" i="4" s="1"/>
  <c r="AQ1205" i="4" s="1"/>
  <c r="AU1204" i="4"/>
  <c r="AN1204" i="4"/>
  <c r="AG1204" i="4"/>
  <c r="Z1204" i="4"/>
  <c r="X1204" i="4"/>
  <c r="V1204" i="4"/>
  <c r="AU1203" i="4"/>
  <c r="AN1203" i="4"/>
  <c r="AG1203" i="4"/>
  <c r="Z1203" i="4"/>
  <c r="X1203" i="4"/>
  <c r="V1203" i="4"/>
  <c r="AI1203" i="4" s="1"/>
  <c r="AU1202" i="4"/>
  <c r="AN1202" i="4"/>
  <c r="AG1202" i="4"/>
  <c r="Z1202" i="4"/>
  <c r="X1202" i="4"/>
  <c r="V1202" i="4"/>
  <c r="AU1201" i="4"/>
  <c r="AN1201" i="4"/>
  <c r="AG1201" i="4"/>
  <c r="Z1201" i="4"/>
  <c r="X1201" i="4"/>
  <c r="V1201" i="4"/>
  <c r="AP1201" i="4" s="1"/>
  <c r="AQ1201" i="4" s="1"/>
  <c r="AU1200" i="4"/>
  <c r="AN1200" i="4"/>
  <c r="AG1200" i="4"/>
  <c r="Z1200" i="4"/>
  <c r="X1200" i="4"/>
  <c r="V1200" i="4"/>
  <c r="AI1200" i="4" s="1"/>
  <c r="AU1199" i="4"/>
  <c r="AN1199" i="4"/>
  <c r="AG1199" i="4"/>
  <c r="Z1199" i="4"/>
  <c r="X1199" i="4"/>
  <c r="V1199" i="4"/>
  <c r="AI1199" i="4" s="1"/>
  <c r="AU1198" i="4"/>
  <c r="AN1198" i="4"/>
  <c r="AG1198" i="4"/>
  <c r="Z1198" i="4"/>
  <c r="X1198" i="4"/>
  <c r="V1198" i="4"/>
  <c r="AI1198" i="4" s="1"/>
  <c r="AJ1198" i="4" s="1"/>
  <c r="AU1197" i="4"/>
  <c r="AN1197" i="4"/>
  <c r="AG1197" i="4"/>
  <c r="Z1197" i="4"/>
  <c r="X1197" i="4"/>
  <c r="V1197" i="4"/>
  <c r="AP1197" i="4" s="1"/>
  <c r="AQ1197" i="4" s="1"/>
  <c r="AU1196" i="4"/>
  <c r="AN1196" i="4"/>
  <c r="AG1196" i="4"/>
  <c r="Z1196" i="4"/>
  <c r="X1196" i="4"/>
  <c r="V1196" i="4"/>
  <c r="AB1196" i="4" s="1"/>
  <c r="AU1195" i="4"/>
  <c r="AN1195" i="4"/>
  <c r="AG1195" i="4"/>
  <c r="Z1195" i="4"/>
  <c r="X1195" i="4"/>
  <c r="V1195" i="4"/>
  <c r="AI1195" i="4" s="1"/>
  <c r="AJ1195" i="4" s="1"/>
  <c r="AU1194" i="4"/>
  <c r="AN1194" i="4"/>
  <c r="AG1194" i="4"/>
  <c r="Z1194" i="4"/>
  <c r="X1194" i="4"/>
  <c r="V1194" i="4"/>
  <c r="AI1194" i="4" s="1"/>
  <c r="AU1193" i="4"/>
  <c r="AN1193" i="4"/>
  <c r="AG1193" i="4"/>
  <c r="Z1193" i="4"/>
  <c r="X1193" i="4"/>
  <c r="V1193" i="4"/>
  <c r="AP1193" i="4" s="1"/>
  <c r="AU1192" i="4"/>
  <c r="AN1192" i="4"/>
  <c r="AG1192" i="4"/>
  <c r="Z1192" i="4"/>
  <c r="X1192" i="4"/>
  <c r="V1192" i="4"/>
  <c r="AI1192" i="4" s="1"/>
  <c r="AU1191" i="4"/>
  <c r="AN1191" i="4"/>
  <c r="AG1191" i="4"/>
  <c r="Z1191" i="4"/>
  <c r="X1191" i="4"/>
  <c r="V1191" i="4"/>
  <c r="AU1190" i="4"/>
  <c r="AN1190" i="4"/>
  <c r="AG1190" i="4"/>
  <c r="Z1190" i="4"/>
  <c r="X1190" i="4"/>
  <c r="V1190" i="4"/>
  <c r="AI1190" i="4" s="1"/>
  <c r="AJ1190" i="4" s="1"/>
  <c r="AU1189" i="4"/>
  <c r="AN1189" i="4"/>
  <c r="AG1189" i="4"/>
  <c r="Z1189" i="4"/>
  <c r="X1189" i="4"/>
  <c r="V1189" i="4"/>
  <c r="AU1188" i="4"/>
  <c r="AN1188" i="4"/>
  <c r="AG1188" i="4"/>
  <c r="Z1188" i="4"/>
  <c r="X1188" i="4"/>
  <c r="V1188" i="4"/>
  <c r="AP1188" i="4" s="1"/>
  <c r="AU1187" i="4"/>
  <c r="AN1187" i="4"/>
  <c r="AG1187" i="4"/>
  <c r="Z1187" i="4"/>
  <c r="X1187" i="4"/>
  <c r="V1187" i="4"/>
  <c r="AI1187" i="4" s="1"/>
  <c r="AU1186" i="4"/>
  <c r="AN1186" i="4"/>
  <c r="AG1186" i="4"/>
  <c r="Z1186" i="4"/>
  <c r="X1186" i="4"/>
  <c r="V1186" i="4"/>
  <c r="AI1186" i="4" s="1"/>
  <c r="AU1185" i="4"/>
  <c r="AN1185" i="4"/>
  <c r="AG1185" i="4"/>
  <c r="Z1185" i="4"/>
  <c r="X1185" i="4"/>
  <c r="V1185" i="4"/>
  <c r="AI1185" i="4" s="1"/>
  <c r="AU1184" i="4"/>
  <c r="AN1184" i="4"/>
  <c r="AG1184" i="4"/>
  <c r="Z1184" i="4"/>
  <c r="X1184" i="4"/>
  <c r="V1184" i="4"/>
  <c r="AP1184" i="4" s="1"/>
  <c r="AU1183" i="4"/>
  <c r="AN1183" i="4"/>
  <c r="AG1183" i="4"/>
  <c r="Z1183" i="4"/>
  <c r="X1183" i="4"/>
  <c r="V1183" i="4"/>
  <c r="AI1183" i="4" s="1"/>
  <c r="AU1182" i="4"/>
  <c r="AN1182" i="4"/>
  <c r="AG1182" i="4"/>
  <c r="Z1182" i="4"/>
  <c r="X1182" i="4"/>
  <c r="V1182" i="4"/>
  <c r="AI1182" i="4" s="1"/>
  <c r="AU1181" i="4"/>
  <c r="AN1181" i="4"/>
  <c r="AG1181" i="4"/>
  <c r="Z1181" i="4"/>
  <c r="X1181" i="4"/>
  <c r="V1181" i="4"/>
  <c r="AI1181" i="4" s="1"/>
  <c r="AU1180" i="4"/>
  <c r="AN1180" i="4"/>
  <c r="AG1180" i="4"/>
  <c r="Z1180" i="4"/>
  <c r="X1180" i="4"/>
  <c r="V1180" i="4"/>
  <c r="AP1180" i="4" s="1"/>
  <c r="AU1179" i="4"/>
  <c r="AN1179" i="4"/>
  <c r="AG1179" i="4"/>
  <c r="Z1179" i="4"/>
  <c r="X1179" i="4"/>
  <c r="V1179" i="4"/>
  <c r="AU1178" i="4"/>
  <c r="AN1178" i="4"/>
  <c r="AG1178" i="4"/>
  <c r="Z1178" i="4"/>
  <c r="X1178" i="4"/>
  <c r="V1178" i="4"/>
  <c r="AU1177" i="4"/>
  <c r="AN1177" i="4"/>
  <c r="AG1177" i="4"/>
  <c r="Z1177" i="4"/>
  <c r="X1177" i="4"/>
  <c r="V1177" i="4"/>
  <c r="AI1177" i="4" s="1"/>
  <c r="AU1176" i="4"/>
  <c r="AN1176" i="4"/>
  <c r="AG1176" i="4"/>
  <c r="Z1176" i="4"/>
  <c r="X1176" i="4"/>
  <c r="V1176" i="4"/>
  <c r="AI1176" i="4" s="1"/>
  <c r="AJ1176" i="4" s="1"/>
  <c r="AU1175" i="4"/>
  <c r="AN1175" i="4"/>
  <c r="AG1175" i="4"/>
  <c r="Z1175" i="4"/>
  <c r="X1175" i="4"/>
  <c r="V1175" i="4"/>
  <c r="AU1174" i="4"/>
  <c r="AN1174" i="4"/>
  <c r="AG1174" i="4"/>
  <c r="Z1174" i="4"/>
  <c r="X1174" i="4"/>
  <c r="V1174" i="4"/>
  <c r="AI1174" i="4" s="1"/>
  <c r="AU1173" i="4"/>
  <c r="AN1173" i="4"/>
  <c r="AG1173" i="4"/>
  <c r="Z1173" i="4"/>
  <c r="X1173" i="4"/>
  <c r="V1173" i="4"/>
  <c r="AI1173" i="4" s="1"/>
  <c r="AU1172" i="4"/>
  <c r="AN1172" i="4"/>
  <c r="AG1172" i="4"/>
  <c r="Z1172" i="4"/>
  <c r="X1172" i="4"/>
  <c r="V1172" i="4"/>
  <c r="AP1172" i="4" s="1"/>
  <c r="AU1171" i="4"/>
  <c r="AN1171" i="4"/>
  <c r="AG1171" i="4"/>
  <c r="Z1171" i="4"/>
  <c r="X1171" i="4"/>
  <c r="V1171" i="4"/>
  <c r="AI1171" i="4" s="1"/>
  <c r="AU1170" i="4"/>
  <c r="AN1170" i="4"/>
  <c r="AG1170" i="4"/>
  <c r="Z1170" i="4"/>
  <c r="X1170" i="4"/>
  <c r="V1170" i="4"/>
  <c r="AB1170" i="4" s="1"/>
  <c r="AC1170" i="4" s="1"/>
  <c r="AU1169" i="4"/>
  <c r="AN1169" i="4"/>
  <c r="AG1169" i="4"/>
  <c r="Z1169" i="4"/>
  <c r="X1169" i="4"/>
  <c r="V1169" i="4"/>
  <c r="AB1169" i="4" s="1"/>
  <c r="AU1168" i="4"/>
  <c r="AN1168" i="4"/>
  <c r="AG1168" i="4"/>
  <c r="Z1168" i="4"/>
  <c r="X1168" i="4"/>
  <c r="V1168" i="4"/>
  <c r="AI1168" i="4" s="1"/>
  <c r="AU1167" i="4"/>
  <c r="AN1167" i="4"/>
  <c r="AG1167" i="4"/>
  <c r="Z1167" i="4"/>
  <c r="X1167" i="4"/>
  <c r="V1167" i="4"/>
  <c r="AP1167" i="4" s="1"/>
  <c r="AU1166" i="4"/>
  <c r="AN1166" i="4"/>
  <c r="AG1166" i="4"/>
  <c r="Z1166" i="4"/>
  <c r="X1166" i="4"/>
  <c r="V1166" i="4"/>
  <c r="AI1166" i="4" s="1"/>
  <c r="AU1165" i="4"/>
  <c r="AN1165" i="4"/>
  <c r="AG1165" i="4"/>
  <c r="Z1165" i="4"/>
  <c r="X1165" i="4"/>
  <c r="V1165" i="4"/>
  <c r="AB1165" i="4" s="1"/>
  <c r="AU1164" i="4"/>
  <c r="AN1164" i="4"/>
  <c r="AG1164" i="4"/>
  <c r="Z1164" i="4"/>
  <c r="X1164" i="4"/>
  <c r="V1164" i="4"/>
  <c r="AI1164" i="4" s="1"/>
  <c r="AU1163" i="4"/>
  <c r="AN1163" i="4"/>
  <c r="AG1163" i="4"/>
  <c r="Z1163" i="4"/>
  <c r="X1163" i="4"/>
  <c r="V1163" i="4"/>
  <c r="AP1163" i="4" s="1"/>
  <c r="AU1162" i="4"/>
  <c r="AN1162" i="4"/>
  <c r="AG1162" i="4"/>
  <c r="Z1162" i="4"/>
  <c r="X1162" i="4"/>
  <c r="V1162" i="4"/>
  <c r="AI1162" i="4" s="1"/>
  <c r="AU1161" i="4"/>
  <c r="AN1161" i="4"/>
  <c r="AG1161" i="4"/>
  <c r="Z1161" i="4"/>
  <c r="X1161" i="4"/>
  <c r="V1161" i="4"/>
  <c r="AB1161" i="4" s="1"/>
  <c r="AU1160" i="4"/>
  <c r="AN1160" i="4"/>
  <c r="AG1160" i="4"/>
  <c r="Z1160" i="4"/>
  <c r="X1160" i="4"/>
  <c r="V1160" i="4"/>
  <c r="AI1160" i="4" s="1"/>
  <c r="AU1159" i="4"/>
  <c r="AN1159" i="4"/>
  <c r="AG1159" i="4"/>
  <c r="Z1159" i="4"/>
  <c r="X1159" i="4"/>
  <c r="V1159" i="4"/>
  <c r="AP1159" i="4" s="1"/>
  <c r="AU1158" i="4"/>
  <c r="AN1158" i="4"/>
  <c r="AG1158" i="4"/>
  <c r="Z1158" i="4"/>
  <c r="X1158" i="4"/>
  <c r="V1158" i="4"/>
  <c r="AI1158" i="4" s="1"/>
  <c r="AJ1158" i="4" s="1"/>
  <c r="AU1157" i="4"/>
  <c r="AN1157" i="4"/>
  <c r="AG1157" i="4"/>
  <c r="Z1157" i="4"/>
  <c r="X1157" i="4"/>
  <c r="V1157" i="4"/>
  <c r="AI1157" i="4" s="1"/>
  <c r="AJ1157" i="4" s="1"/>
  <c r="AU1156" i="4"/>
  <c r="AN1156" i="4"/>
  <c r="AG1156" i="4"/>
  <c r="Z1156" i="4"/>
  <c r="X1156" i="4"/>
  <c r="V1156" i="4"/>
  <c r="AI1156" i="4" s="1"/>
  <c r="AU1155" i="4"/>
  <c r="AN1155" i="4"/>
  <c r="AG1155" i="4"/>
  <c r="Z1155" i="4"/>
  <c r="X1155" i="4"/>
  <c r="V1155" i="4"/>
  <c r="AP1155" i="4" s="1"/>
  <c r="AQ1155" i="4" s="1"/>
  <c r="AU1154" i="4"/>
  <c r="AN1154" i="4"/>
  <c r="AG1154" i="4"/>
  <c r="Z1154" i="4"/>
  <c r="X1154" i="4"/>
  <c r="V1154" i="4"/>
  <c r="AB1154" i="4" s="1"/>
  <c r="AC1154" i="4" s="1"/>
  <c r="AU1153" i="4"/>
  <c r="AN1153" i="4"/>
  <c r="AG1153" i="4"/>
  <c r="Z1153" i="4"/>
  <c r="X1153" i="4"/>
  <c r="V1153" i="4"/>
  <c r="AI1153" i="4" s="1"/>
  <c r="AU1152" i="4"/>
  <c r="AN1152" i="4"/>
  <c r="AG1152" i="4"/>
  <c r="Z1152" i="4"/>
  <c r="X1152" i="4"/>
  <c r="V1152" i="4"/>
  <c r="AI1152" i="4" s="1"/>
  <c r="AJ1152" i="4" s="1"/>
  <c r="AU1151" i="4"/>
  <c r="AN1151" i="4"/>
  <c r="AG1151" i="4"/>
  <c r="Z1151" i="4"/>
  <c r="X1151" i="4"/>
  <c r="V1151" i="4"/>
  <c r="AU1150" i="4"/>
  <c r="AN1150" i="4"/>
  <c r="AG1150" i="4"/>
  <c r="Z1150" i="4"/>
  <c r="X1150" i="4"/>
  <c r="V1150" i="4"/>
  <c r="AU1149" i="4"/>
  <c r="AN1149" i="4"/>
  <c r="AG1149" i="4"/>
  <c r="Z1149" i="4"/>
  <c r="X1149" i="4"/>
  <c r="V1149" i="4"/>
  <c r="AU1148" i="4"/>
  <c r="AN1148" i="4"/>
  <c r="AG1148" i="4"/>
  <c r="Z1148" i="4"/>
  <c r="X1148" i="4"/>
  <c r="V1148" i="4"/>
  <c r="AP1148" i="4" s="1"/>
  <c r="AQ1148" i="4" s="1"/>
  <c r="AU1147" i="4"/>
  <c r="AN1147" i="4"/>
  <c r="AG1147" i="4"/>
  <c r="Z1147" i="4"/>
  <c r="X1147" i="4"/>
  <c r="V1147" i="4"/>
  <c r="AI1147" i="4" s="1"/>
  <c r="AU1146" i="4"/>
  <c r="AN1146" i="4"/>
  <c r="AG1146" i="4"/>
  <c r="Z1146" i="4"/>
  <c r="X1146" i="4"/>
  <c r="V1146" i="4"/>
  <c r="AB1146" i="4" s="1"/>
  <c r="AU1145" i="4"/>
  <c r="AN1145" i="4"/>
  <c r="AG1145" i="4"/>
  <c r="Z1145" i="4"/>
  <c r="X1145" i="4"/>
  <c r="V1145" i="4"/>
  <c r="AI1145" i="4" s="1"/>
  <c r="AU1144" i="4"/>
  <c r="AN1144" i="4"/>
  <c r="AG1144" i="4"/>
  <c r="Z1144" i="4"/>
  <c r="X1144" i="4"/>
  <c r="V1144" i="4"/>
  <c r="AU1143" i="4"/>
  <c r="AN1143" i="4"/>
  <c r="AG1143" i="4"/>
  <c r="Z1143" i="4"/>
  <c r="X1143" i="4"/>
  <c r="V1143" i="4"/>
  <c r="AP1143" i="4" s="1"/>
  <c r="AU1142" i="4"/>
  <c r="AN1142" i="4"/>
  <c r="AG1142" i="4"/>
  <c r="Z1142" i="4"/>
  <c r="X1142" i="4"/>
  <c r="V1142" i="4"/>
  <c r="AP1142" i="4" s="1"/>
  <c r="AQ1142" i="4" s="1"/>
  <c r="AU1141" i="4"/>
  <c r="AN1141" i="4"/>
  <c r="AG1141" i="4"/>
  <c r="Z1141" i="4"/>
  <c r="X1141" i="4"/>
  <c r="V1141" i="4"/>
  <c r="AU1140" i="4"/>
  <c r="AN1140" i="4"/>
  <c r="AG1140" i="4"/>
  <c r="Z1140" i="4"/>
  <c r="X1140" i="4"/>
  <c r="V1140" i="4"/>
  <c r="AI1140" i="4" s="1"/>
  <c r="AU1139" i="4"/>
  <c r="AN1139" i="4"/>
  <c r="AG1139" i="4"/>
  <c r="Z1139" i="4"/>
  <c r="X1139" i="4"/>
  <c r="V1139" i="4"/>
  <c r="AU1138" i="4"/>
  <c r="AN1138" i="4"/>
  <c r="AG1138" i="4"/>
  <c r="Z1138" i="4"/>
  <c r="X1138" i="4"/>
  <c r="V1138" i="4"/>
  <c r="AU1137" i="4"/>
  <c r="AN1137" i="4"/>
  <c r="AG1137" i="4"/>
  <c r="Z1137" i="4"/>
  <c r="X1137" i="4"/>
  <c r="V1137" i="4"/>
  <c r="AB1137" i="4" s="1"/>
  <c r="AU1136" i="4"/>
  <c r="AN1136" i="4"/>
  <c r="AG1136" i="4"/>
  <c r="Z1136" i="4"/>
  <c r="X1136" i="4"/>
  <c r="V1136" i="4"/>
  <c r="AB1136" i="4" s="1"/>
  <c r="AU1135" i="4"/>
  <c r="AN1135" i="4"/>
  <c r="AG1135" i="4"/>
  <c r="Z1135" i="4"/>
  <c r="X1135" i="4"/>
  <c r="V1135" i="4"/>
  <c r="AP1135" i="4" s="1"/>
  <c r="AU1134" i="4"/>
  <c r="AN1134" i="4"/>
  <c r="AG1134" i="4"/>
  <c r="Z1134" i="4"/>
  <c r="X1134" i="4"/>
  <c r="V1134" i="4"/>
  <c r="AI1134" i="4" s="1"/>
  <c r="AJ1134" i="4" s="1"/>
  <c r="AU1133" i="4"/>
  <c r="AN1133" i="4"/>
  <c r="AG1133" i="4"/>
  <c r="Z1133" i="4"/>
  <c r="X1133" i="4"/>
  <c r="V1133" i="4"/>
  <c r="AP1133" i="4" s="1"/>
  <c r="AU1132" i="4"/>
  <c r="AN1132" i="4"/>
  <c r="AG1132" i="4"/>
  <c r="Z1132" i="4"/>
  <c r="X1132" i="4"/>
  <c r="V1132" i="4"/>
  <c r="AP1132" i="4" s="1"/>
  <c r="AQ1132" i="4" s="1"/>
  <c r="AU1131" i="4"/>
  <c r="AN1131" i="4"/>
  <c r="AG1131" i="4"/>
  <c r="Z1131" i="4"/>
  <c r="X1131" i="4"/>
  <c r="V1131" i="4"/>
  <c r="AU1130" i="4"/>
  <c r="AN1130" i="4"/>
  <c r="AG1130" i="4"/>
  <c r="Z1130" i="4"/>
  <c r="X1130" i="4"/>
  <c r="V1130" i="4"/>
  <c r="AI1130" i="4" s="1"/>
  <c r="AU1129" i="4"/>
  <c r="AN1129" i="4"/>
  <c r="AG1129" i="4"/>
  <c r="Z1129" i="4"/>
  <c r="X1129" i="4"/>
  <c r="V1129" i="4"/>
  <c r="AU1128" i="4"/>
  <c r="AN1128" i="4"/>
  <c r="AG1128" i="4"/>
  <c r="Z1128" i="4"/>
  <c r="X1128" i="4"/>
  <c r="V1128" i="4"/>
  <c r="AP1128" i="4" s="1"/>
  <c r="AQ1128" i="4" s="1"/>
  <c r="AU1127" i="4"/>
  <c r="AN1127" i="4"/>
  <c r="AG1127" i="4"/>
  <c r="Z1127" i="4"/>
  <c r="X1127" i="4"/>
  <c r="V1127" i="4"/>
  <c r="AU1126" i="4"/>
  <c r="AN1126" i="4"/>
  <c r="AG1126" i="4"/>
  <c r="Z1126" i="4"/>
  <c r="X1126" i="4"/>
  <c r="V1126" i="4"/>
  <c r="AI1126" i="4" s="1"/>
  <c r="AU1125" i="4"/>
  <c r="AN1125" i="4"/>
  <c r="AG1125" i="4"/>
  <c r="Z1125" i="4"/>
  <c r="X1125" i="4"/>
  <c r="V1125" i="4"/>
  <c r="AP1125" i="4" s="1"/>
  <c r="AQ1125" i="4" s="1"/>
  <c r="AU1124" i="4"/>
  <c r="AN1124" i="4"/>
  <c r="AG1124" i="4"/>
  <c r="Z1124" i="4"/>
  <c r="X1124" i="4"/>
  <c r="V1124" i="4"/>
  <c r="AU1123" i="4"/>
  <c r="AN1123" i="4"/>
  <c r="AG1123" i="4"/>
  <c r="Z1123" i="4"/>
  <c r="X1123" i="4"/>
  <c r="V1123" i="4"/>
  <c r="AB1123" i="4" s="1"/>
  <c r="AU1122" i="4"/>
  <c r="AN1122" i="4"/>
  <c r="AG1122" i="4"/>
  <c r="Z1122" i="4"/>
  <c r="X1122" i="4"/>
  <c r="V1122" i="4"/>
  <c r="AI1122" i="4" s="1"/>
  <c r="AJ1122" i="4" s="1"/>
  <c r="AU1121" i="4"/>
  <c r="AN1121" i="4"/>
  <c r="AG1121" i="4"/>
  <c r="Z1121" i="4"/>
  <c r="X1121" i="4"/>
  <c r="V1121" i="4"/>
  <c r="AP1121" i="4" s="1"/>
  <c r="AU1120" i="4"/>
  <c r="AN1120" i="4"/>
  <c r="AG1120" i="4"/>
  <c r="Z1120" i="4"/>
  <c r="X1120" i="4"/>
  <c r="V1120" i="4"/>
  <c r="AB1120" i="4" s="1"/>
  <c r="AU1119" i="4"/>
  <c r="AN1119" i="4"/>
  <c r="AG1119" i="4"/>
  <c r="Z1119" i="4"/>
  <c r="X1119" i="4"/>
  <c r="V1119" i="4"/>
  <c r="AP1119" i="4" s="1"/>
  <c r="AU1118" i="4"/>
  <c r="AN1118" i="4"/>
  <c r="AG1118" i="4"/>
  <c r="Z1118" i="4"/>
  <c r="X1118" i="4"/>
  <c r="V1118" i="4"/>
  <c r="AI1118" i="4" s="1"/>
  <c r="AJ1118" i="4" s="1"/>
  <c r="AU1117" i="4"/>
  <c r="AN1117" i="4"/>
  <c r="AG1117" i="4"/>
  <c r="Z1117" i="4"/>
  <c r="X1117" i="4"/>
  <c r="V1117" i="4"/>
  <c r="AP1117" i="4" s="1"/>
  <c r="AU1116" i="4"/>
  <c r="AN1116" i="4"/>
  <c r="AG1116" i="4"/>
  <c r="Z1116" i="4"/>
  <c r="X1116" i="4"/>
  <c r="V1116" i="4"/>
  <c r="AP1116" i="4" s="1"/>
  <c r="AU1115" i="4"/>
  <c r="AN1115" i="4"/>
  <c r="AG1115" i="4"/>
  <c r="Z1115" i="4"/>
  <c r="X1115" i="4"/>
  <c r="V1115" i="4"/>
  <c r="AU1114" i="4"/>
  <c r="AN1114" i="4"/>
  <c r="AG1114" i="4"/>
  <c r="Z1114" i="4"/>
  <c r="X1114" i="4"/>
  <c r="V1114" i="4"/>
  <c r="AI1114" i="4" s="1"/>
  <c r="AJ1114" i="4" s="1"/>
  <c r="AU1113" i="4"/>
  <c r="AN1113" i="4"/>
  <c r="AG1113" i="4"/>
  <c r="Z1113" i="4"/>
  <c r="X1113" i="4"/>
  <c r="V1113" i="4"/>
  <c r="AI1113" i="4" s="1"/>
  <c r="AJ1113" i="4" s="1"/>
  <c r="AU1112" i="4"/>
  <c r="AN1112" i="4"/>
  <c r="AG1112" i="4"/>
  <c r="Z1112" i="4"/>
  <c r="X1112" i="4"/>
  <c r="V1112" i="4"/>
  <c r="AP1112" i="4" s="1"/>
  <c r="AQ1112" i="4" s="1"/>
  <c r="AU1111" i="4"/>
  <c r="AN1111" i="4"/>
  <c r="AG1111" i="4"/>
  <c r="Z1111" i="4"/>
  <c r="X1111" i="4"/>
  <c r="V1111" i="4"/>
  <c r="AU1110" i="4"/>
  <c r="AN1110" i="4"/>
  <c r="AG1110" i="4"/>
  <c r="Z1110" i="4"/>
  <c r="X1110" i="4"/>
  <c r="V1110" i="4"/>
  <c r="AI1110" i="4" s="1"/>
  <c r="AJ1110" i="4" s="1"/>
  <c r="AU1109" i="4"/>
  <c r="AN1109" i="4"/>
  <c r="AG1109" i="4"/>
  <c r="Z1109" i="4"/>
  <c r="X1109" i="4"/>
  <c r="V1109" i="4"/>
  <c r="AI1109" i="4" s="1"/>
  <c r="AU1108" i="4"/>
  <c r="AN1108" i="4"/>
  <c r="AG1108" i="4"/>
  <c r="Z1108" i="4"/>
  <c r="X1108" i="4"/>
  <c r="V1108" i="4"/>
  <c r="AU1107" i="4"/>
  <c r="AN1107" i="4"/>
  <c r="AG1107" i="4"/>
  <c r="Z1107" i="4"/>
  <c r="X1107" i="4"/>
  <c r="V1107" i="4"/>
  <c r="AU1106" i="4"/>
  <c r="AN1106" i="4"/>
  <c r="AG1106" i="4"/>
  <c r="Z1106" i="4"/>
  <c r="X1106" i="4"/>
  <c r="V1106" i="4"/>
  <c r="AU1105" i="4"/>
  <c r="AN1105" i="4"/>
  <c r="AG1105" i="4"/>
  <c r="Z1105" i="4"/>
  <c r="X1105" i="4"/>
  <c r="V1105" i="4"/>
  <c r="AU1104" i="4"/>
  <c r="AN1104" i="4"/>
  <c r="AG1104" i="4"/>
  <c r="Z1104" i="4"/>
  <c r="X1104" i="4"/>
  <c r="V1104" i="4"/>
  <c r="AP1104" i="4" s="1"/>
  <c r="AU1103" i="4"/>
  <c r="AN1103" i="4"/>
  <c r="AG1103" i="4"/>
  <c r="Z1103" i="4"/>
  <c r="X1103" i="4"/>
  <c r="V1103" i="4"/>
  <c r="AP1103" i="4" s="1"/>
  <c r="AU1102" i="4"/>
  <c r="AN1102" i="4"/>
  <c r="AG1102" i="4"/>
  <c r="Z1102" i="4"/>
  <c r="X1102" i="4"/>
  <c r="V1102" i="4"/>
  <c r="AU1101" i="4"/>
  <c r="AN1101" i="4"/>
  <c r="AG1101" i="4"/>
  <c r="Z1101" i="4"/>
  <c r="X1101" i="4"/>
  <c r="V1101" i="4"/>
  <c r="AI1101" i="4" s="1"/>
  <c r="AJ1101" i="4" s="1"/>
  <c r="AU1100" i="4"/>
  <c r="AN1100" i="4"/>
  <c r="AG1100" i="4"/>
  <c r="Z1100" i="4"/>
  <c r="X1100" i="4"/>
  <c r="V1100" i="4"/>
  <c r="AP1100" i="4" s="1"/>
  <c r="AQ1100" i="4" s="1"/>
  <c r="AU1099" i="4"/>
  <c r="AN1099" i="4"/>
  <c r="AG1099" i="4"/>
  <c r="Z1099" i="4"/>
  <c r="X1099" i="4"/>
  <c r="V1099" i="4"/>
  <c r="AU1098" i="4"/>
  <c r="AN1098" i="4"/>
  <c r="AG1098" i="4"/>
  <c r="Z1098" i="4"/>
  <c r="X1098" i="4"/>
  <c r="V1098" i="4"/>
  <c r="AI1098" i="4" s="1"/>
  <c r="AJ1098" i="4" s="1"/>
  <c r="AU1097" i="4"/>
  <c r="AN1097" i="4"/>
  <c r="AG1097" i="4"/>
  <c r="Z1097" i="4"/>
  <c r="X1097" i="4"/>
  <c r="V1097" i="4"/>
  <c r="AU1096" i="4"/>
  <c r="AN1096" i="4"/>
  <c r="AG1096" i="4"/>
  <c r="Z1096" i="4"/>
  <c r="X1096" i="4"/>
  <c r="V1096" i="4"/>
  <c r="AI1096" i="4" s="1"/>
  <c r="AU1095" i="4"/>
  <c r="AN1095" i="4"/>
  <c r="AG1095" i="4"/>
  <c r="Z1095" i="4"/>
  <c r="X1095" i="4"/>
  <c r="V1095" i="4"/>
  <c r="AI1095" i="4" s="1"/>
  <c r="AU1094" i="4"/>
  <c r="AN1094" i="4"/>
  <c r="AG1094" i="4"/>
  <c r="Z1094" i="4"/>
  <c r="X1094" i="4"/>
  <c r="V1094" i="4"/>
  <c r="AI1094" i="4" s="1"/>
  <c r="AU1093" i="4"/>
  <c r="AN1093" i="4"/>
  <c r="AG1093" i="4"/>
  <c r="Z1093" i="4"/>
  <c r="X1093" i="4"/>
  <c r="V1093" i="4"/>
  <c r="AI1093" i="4" s="1"/>
  <c r="AJ1093" i="4" s="1"/>
  <c r="AU1092" i="4"/>
  <c r="AN1092" i="4"/>
  <c r="AG1092" i="4"/>
  <c r="Z1092" i="4"/>
  <c r="X1092" i="4"/>
  <c r="V1092" i="4"/>
  <c r="AP1092" i="4" s="1"/>
  <c r="AQ1092" i="4" s="1"/>
  <c r="AU1091" i="4"/>
  <c r="AN1091" i="4"/>
  <c r="AG1091" i="4"/>
  <c r="Z1091" i="4"/>
  <c r="X1091" i="4"/>
  <c r="V1091" i="4"/>
  <c r="AU1090" i="4"/>
  <c r="AN1090" i="4"/>
  <c r="AG1090" i="4"/>
  <c r="Z1090" i="4"/>
  <c r="X1090" i="4"/>
  <c r="V1090" i="4"/>
  <c r="AI1090" i="4" s="1"/>
  <c r="AJ1090" i="4" s="1"/>
  <c r="AU1089" i="4"/>
  <c r="AN1089" i="4"/>
  <c r="AG1089" i="4"/>
  <c r="Z1089" i="4"/>
  <c r="X1089" i="4"/>
  <c r="V1089" i="4"/>
  <c r="AU1088" i="4"/>
  <c r="AN1088" i="4"/>
  <c r="AG1088" i="4"/>
  <c r="Z1088" i="4"/>
  <c r="X1088" i="4"/>
  <c r="V1088" i="4"/>
  <c r="AP1088" i="4" s="1"/>
  <c r="AQ1088" i="4" s="1"/>
  <c r="AU1087" i="4"/>
  <c r="AN1087" i="4"/>
  <c r="AG1087" i="4"/>
  <c r="Z1087" i="4"/>
  <c r="X1087" i="4"/>
  <c r="V1087" i="4"/>
  <c r="AB1087" i="4" s="1"/>
  <c r="AC1087" i="4" s="1"/>
  <c r="AU1086" i="4"/>
  <c r="AN1086" i="4"/>
  <c r="AG1086" i="4"/>
  <c r="Z1086" i="4"/>
  <c r="X1086" i="4"/>
  <c r="V1086" i="4"/>
  <c r="AI1086" i="4" s="1"/>
  <c r="AU1085" i="4"/>
  <c r="AN1085" i="4"/>
  <c r="AG1085" i="4"/>
  <c r="Z1085" i="4"/>
  <c r="X1085" i="4"/>
  <c r="V1085" i="4"/>
  <c r="AI1085" i="4" s="1"/>
  <c r="AJ1085" i="4" s="1"/>
  <c r="AU1084" i="4"/>
  <c r="AN1084" i="4"/>
  <c r="AG1084" i="4"/>
  <c r="Z1084" i="4"/>
  <c r="X1084" i="4"/>
  <c r="V1084" i="4"/>
  <c r="AP1084" i="4" s="1"/>
  <c r="AQ1084" i="4" s="1"/>
  <c r="AU1083" i="4"/>
  <c r="AN1083" i="4"/>
  <c r="AG1083" i="4"/>
  <c r="Z1083" i="4"/>
  <c r="X1083" i="4"/>
  <c r="V1083" i="4"/>
  <c r="AU1082" i="4"/>
  <c r="AN1082" i="4"/>
  <c r="AG1082" i="4"/>
  <c r="Z1082" i="4"/>
  <c r="X1082" i="4"/>
  <c r="V1082" i="4"/>
  <c r="AI1082" i="4" s="1"/>
  <c r="AJ1082" i="4" s="1"/>
  <c r="AU1081" i="4"/>
  <c r="AN1081" i="4"/>
  <c r="AG1081" i="4"/>
  <c r="Z1081" i="4"/>
  <c r="X1081" i="4"/>
  <c r="V1081" i="4"/>
  <c r="AU1080" i="4"/>
  <c r="AN1080" i="4"/>
  <c r="AG1080" i="4"/>
  <c r="Z1080" i="4"/>
  <c r="X1080" i="4"/>
  <c r="V1080" i="4"/>
  <c r="AU1079" i="4"/>
  <c r="AN1079" i="4"/>
  <c r="AG1079" i="4"/>
  <c r="Z1079" i="4"/>
  <c r="X1079" i="4"/>
  <c r="V1079" i="4"/>
  <c r="AB1079" i="4" s="1"/>
  <c r="AU1078" i="4"/>
  <c r="AN1078" i="4"/>
  <c r="AG1078" i="4"/>
  <c r="Z1078" i="4"/>
  <c r="X1078" i="4"/>
  <c r="V1078" i="4"/>
  <c r="AU1077" i="4"/>
  <c r="AN1077" i="4"/>
  <c r="AG1077" i="4"/>
  <c r="Z1077" i="4"/>
  <c r="X1077" i="4"/>
  <c r="V1077" i="4"/>
  <c r="AI1077" i="4" s="1"/>
  <c r="AJ1077" i="4" s="1"/>
  <c r="AU1076" i="4"/>
  <c r="AN1076" i="4"/>
  <c r="AG1076" i="4"/>
  <c r="Z1076" i="4"/>
  <c r="X1076" i="4"/>
  <c r="V1076" i="4"/>
  <c r="AU1075" i="4"/>
  <c r="AN1075" i="4"/>
  <c r="AG1075" i="4"/>
  <c r="Z1075" i="4"/>
  <c r="X1075" i="4"/>
  <c r="V1075" i="4"/>
  <c r="AU1074" i="4"/>
  <c r="AN1074" i="4"/>
  <c r="AG1074" i="4"/>
  <c r="Z1074" i="4"/>
  <c r="X1074" i="4"/>
  <c r="V1074" i="4"/>
  <c r="AI1074" i="4" s="1"/>
  <c r="AJ1074" i="4" s="1"/>
  <c r="AU1073" i="4"/>
  <c r="AN1073" i="4"/>
  <c r="AG1073" i="4"/>
  <c r="Z1073" i="4"/>
  <c r="X1073" i="4"/>
  <c r="V1073" i="4"/>
  <c r="AU1072" i="4"/>
  <c r="AN1072" i="4"/>
  <c r="AG1072" i="4"/>
  <c r="Z1072" i="4"/>
  <c r="X1072" i="4"/>
  <c r="V1072" i="4"/>
  <c r="AU1071" i="4"/>
  <c r="AN1071" i="4"/>
  <c r="AG1071" i="4"/>
  <c r="Z1071" i="4"/>
  <c r="X1071" i="4"/>
  <c r="V1071" i="4"/>
  <c r="AB1071" i="4" s="1"/>
  <c r="AU1070" i="4"/>
  <c r="AN1070" i="4"/>
  <c r="AG1070" i="4"/>
  <c r="Z1070" i="4"/>
  <c r="X1070" i="4"/>
  <c r="V1070" i="4"/>
  <c r="AI1070" i="4" s="1"/>
  <c r="AU1069" i="4"/>
  <c r="AN1069" i="4"/>
  <c r="AG1069" i="4"/>
  <c r="Z1069" i="4"/>
  <c r="X1069" i="4"/>
  <c r="V1069" i="4"/>
  <c r="AU1068" i="4"/>
  <c r="AN1068" i="4"/>
  <c r="AG1068" i="4"/>
  <c r="Z1068" i="4"/>
  <c r="X1068" i="4"/>
  <c r="V1068" i="4"/>
  <c r="AP1068" i="4" s="1"/>
  <c r="AU1067" i="4"/>
  <c r="AN1067" i="4"/>
  <c r="AG1067" i="4"/>
  <c r="Z1067" i="4"/>
  <c r="X1067" i="4"/>
  <c r="V1067" i="4"/>
  <c r="AB1067" i="4" s="1"/>
  <c r="AU1066" i="4"/>
  <c r="AN1066" i="4"/>
  <c r="AG1066" i="4"/>
  <c r="Z1066" i="4"/>
  <c r="X1066" i="4"/>
  <c r="V1066" i="4"/>
  <c r="AU1065" i="4"/>
  <c r="AN1065" i="4"/>
  <c r="AG1065" i="4"/>
  <c r="Z1065" i="4"/>
  <c r="X1065" i="4"/>
  <c r="V1065" i="4"/>
  <c r="AU1064" i="4"/>
  <c r="AN1064" i="4"/>
  <c r="AG1064" i="4"/>
  <c r="Z1064" i="4"/>
  <c r="X1064" i="4"/>
  <c r="V1064" i="4"/>
  <c r="AP1064" i="4" s="1"/>
  <c r="AQ1064" i="4" s="1"/>
  <c r="AU1063" i="4"/>
  <c r="AN1063" i="4"/>
  <c r="AG1063" i="4"/>
  <c r="Z1063" i="4"/>
  <c r="X1063" i="4"/>
  <c r="V1063" i="4"/>
  <c r="AB1063" i="4" s="1"/>
  <c r="AU1062" i="4"/>
  <c r="AN1062" i="4"/>
  <c r="AG1062" i="4"/>
  <c r="Z1062" i="4"/>
  <c r="X1062" i="4"/>
  <c r="V1062" i="4"/>
  <c r="AU1061" i="4"/>
  <c r="AN1061" i="4"/>
  <c r="AG1061" i="4"/>
  <c r="Z1061" i="4"/>
  <c r="X1061" i="4"/>
  <c r="V1061" i="4"/>
  <c r="AI1061" i="4" s="1"/>
  <c r="AJ1061" i="4" s="1"/>
  <c r="AU1060" i="4"/>
  <c r="AN1060" i="4"/>
  <c r="AG1060" i="4"/>
  <c r="Z1060" i="4"/>
  <c r="X1060" i="4"/>
  <c r="V1060" i="4"/>
  <c r="AP1060" i="4" s="1"/>
  <c r="AU1059" i="4"/>
  <c r="AN1059" i="4"/>
  <c r="AG1059" i="4"/>
  <c r="Z1059" i="4"/>
  <c r="X1059" i="4"/>
  <c r="V1059" i="4"/>
  <c r="AP1059" i="4" s="1"/>
  <c r="AU1058" i="4"/>
  <c r="AN1058" i="4"/>
  <c r="AG1058" i="4"/>
  <c r="Z1058" i="4"/>
  <c r="X1058" i="4"/>
  <c r="V1058" i="4"/>
  <c r="AB1058" i="4" s="1"/>
  <c r="AC1058" i="4" s="1"/>
  <c r="AU1057" i="4"/>
  <c r="AN1057" i="4"/>
  <c r="AG1057" i="4"/>
  <c r="Z1057" i="4"/>
  <c r="X1057" i="4"/>
  <c r="V1057" i="4"/>
  <c r="AU1056" i="4"/>
  <c r="AN1056" i="4"/>
  <c r="AG1056" i="4"/>
  <c r="Z1056" i="4"/>
  <c r="X1056" i="4"/>
  <c r="V1056" i="4"/>
  <c r="AU1055" i="4"/>
  <c r="AN1055" i="4"/>
  <c r="AG1055" i="4"/>
  <c r="Z1055" i="4"/>
  <c r="X1055" i="4"/>
  <c r="V1055" i="4"/>
  <c r="AU1054" i="4"/>
  <c r="AN1054" i="4"/>
  <c r="AG1054" i="4"/>
  <c r="Z1054" i="4"/>
  <c r="X1054" i="4"/>
  <c r="V1054" i="4"/>
  <c r="AB1054" i="4" s="1"/>
  <c r="AU1053" i="4"/>
  <c r="AN1053" i="4"/>
  <c r="AG1053" i="4"/>
  <c r="Z1053" i="4"/>
  <c r="X1053" i="4"/>
  <c r="V1053" i="4"/>
  <c r="AB1053" i="4" s="1"/>
  <c r="AC1053" i="4" s="1"/>
  <c r="AU1052" i="4"/>
  <c r="AN1052" i="4"/>
  <c r="AG1052" i="4"/>
  <c r="Z1052" i="4"/>
  <c r="X1052" i="4"/>
  <c r="V1052" i="4"/>
  <c r="AP1052" i="4" s="1"/>
  <c r="AQ1052" i="4" s="1"/>
  <c r="AU1051" i="4"/>
  <c r="AN1051" i="4"/>
  <c r="AG1051" i="4"/>
  <c r="Z1051" i="4"/>
  <c r="X1051" i="4"/>
  <c r="V1051" i="4"/>
  <c r="AI1051" i="4" s="1"/>
  <c r="AJ1051" i="4" s="1"/>
  <c r="AU1050" i="4"/>
  <c r="AN1050" i="4"/>
  <c r="AG1050" i="4"/>
  <c r="Z1050" i="4"/>
  <c r="X1050" i="4"/>
  <c r="V1050" i="4"/>
  <c r="AP1050" i="4" s="1"/>
  <c r="AU1049" i="4"/>
  <c r="AN1049" i="4"/>
  <c r="AG1049" i="4"/>
  <c r="Z1049" i="4"/>
  <c r="X1049" i="4"/>
  <c r="V1049" i="4"/>
  <c r="AU1048" i="4"/>
  <c r="AN1048" i="4"/>
  <c r="AG1048" i="4"/>
  <c r="Z1048" i="4"/>
  <c r="X1048" i="4"/>
  <c r="V1048" i="4"/>
  <c r="AU1047" i="4"/>
  <c r="AN1047" i="4"/>
  <c r="AG1047" i="4"/>
  <c r="Z1047" i="4"/>
  <c r="X1047" i="4"/>
  <c r="V1047" i="4"/>
  <c r="AU1046" i="4"/>
  <c r="AN1046" i="4"/>
  <c r="AG1046" i="4"/>
  <c r="Z1046" i="4"/>
  <c r="X1046" i="4"/>
  <c r="V1046" i="4"/>
  <c r="AU1045" i="4"/>
  <c r="AN1045" i="4"/>
  <c r="AG1045" i="4"/>
  <c r="Z1045" i="4"/>
  <c r="X1045" i="4"/>
  <c r="V1045" i="4"/>
  <c r="AP1045" i="4" s="1"/>
  <c r="AU1044" i="4"/>
  <c r="AN1044" i="4"/>
  <c r="AG1044" i="4"/>
  <c r="Z1044" i="4"/>
  <c r="X1044" i="4"/>
  <c r="V1044" i="4"/>
  <c r="AP1044" i="4" s="1"/>
  <c r="AQ1044" i="4" s="1"/>
  <c r="AU1043" i="4"/>
  <c r="AN1043" i="4"/>
  <c r="AG1043" i="4"/>
  <c r="Z1043" i="4"/>
  <c r="X1043" i="4"/>
  <c r="V1043" i="4"/>
  <c r="AI1043" i="4" s="1"/>
  <c r="AU1042" i="4"/>
  <c r="AN1042" i="4"/>
  <c r="AG1042" i="4"/>
  <c r="Z1042" i="4"/>
  <c r="X1042" i="4"/>
  <c r="V1042" i="4"/>
  <c r="AU1041" i="4"/>
  <c r="AN1041" i="4"/>
  <c r="AG1041" i="4"/>
  <c r="Z1041" i="4"/>
  <c r="X1041" i="4"/>
  <c r="V1041" i="4"/>
  <c r="AP1041" i="4" s="1"/>
  <c r="AU1040" i="4"/>
  <c r="AN1040" i="4"/>
  <c r="AG1040" i="4"/>
  <c r="Z1040" i="4"/>
  <c r="X1040" i="4"/>
  <c r="V1040" i="4"/>
  <c r="AU1039" i="4"/>
  <c r="AN1039" i="4"/>
  <c r="AG1039" i="4"/>
  <c r="Z1039" i="4"/>
  <c r="X1039" i="4"/>
  <c r="V1039" i="4"/>
  <c r="AU1038" i="4"/>
  <c r="AN1038" i="4"/>
  <c r="AG1038" i="4"/>
  <c r="Z1038" i="4"/>
  <c r="X1038" i="4"/>
  <c r="V1038" i="4"/>
  <c r="AU1037" i="4"/>
  <c r="AN1037" i="4"/>
  <c r="AG1037" i="4"/>
  <c r="Z1037" i="4"/>
  <c r="X1037" i="4"/>
  <c r="V1037" i="4"/>
  <c r="AP1037" i="4" s="1"/>
  <c r="AU1036" i="4"/>
  <c r="AN1036" i="4"/>
  <c r="AG1036" i="4"/>
  <c r="Z1036" i="4"/>
  <c r="X1036" i="4"/>
  <c r="V1036" i="4"/>
  <c r="AP1036" i="4" s="1"/>
  <c r="AU1035" i="4"/>
  <c r="AN1035" i="4"/>
  <c r="AG1035" i="4"/>
  <c r="Z1035" i="4"/>
  <c r="X1035" i="4"/>
  <c r="V1035" i="4"/>
  <c r="AI1035" i="4" s="1"/>
  <c r="AU1034" i="4"/>
  <c r="AN1034" i="4"/>
  <c r="AG1034" i="4"/>
  <c r="Z1034" i="4"/>
  <c r="X1034" i="4"/>
  <c r="V1034" i="4"/>
  <c r="AI1034" i="4" s="1"/>
  <c r="AU1033" i="4"/>
  <c r="AN1033" i="4"/>
  <c r="AG1033" i="4"/>
  <c r="Z1033" i="4"/>
  <c r="X1033" i="4"/>
  <c r="V1033" i="4"/>
  <c r="AI1033" i="4" s="1"/>
  <c r="AJ1033" i="4" s="1"/>
  <c r="AU1032" i="4"/>
  <c r="AN1032" i="4"/>
  <c r="AG1032" i="4"/>
  <c r="Z1032" i="4"/>
  <c r="X1032" i="4"/>
  <c r="V1032" i="4"/>
  <c r="AI1032" i="4" s="1"/>
  <c r="AU1031" i="4"/>
  <c r="AN1031" i="4"/>
  <c r="AG1031" i="4"/>
  <c r="Z1031" i="4"/>
  <c r="X1031" i="4"/>
  <c r="V1031" i="4"/>
  <c r="AU1030" i="4"/>
  <c r="AN1030" i="4"/>
  <c r="AG1030" i="4"/>
  <c r="Z1030" i="4"/>
  <c r="X1030" i="4"/>
  <c r="V1030" i="4"/>
  <c r="AI1030" i="4" s="1"/>
  <c r="AJ1030" i="4" s="1"/>
  <c r="AU1029" i="4"/>
  <c r="AN1029" i="4"/>
  <c r="AG1029" i="4"/>
  <c r="Z1029" i="4"/>
  <c r="X1029" i="4"/>
  <c r="V1029" i="4"/>
  <c r="AI1029" i="4" s="1"/>
  <c r="AJ1029" i="4" s="1"/>
  <c r="AU1028" i="4"/>
  <c r="AN1028" i="4"/>
  <c r="AG1028" i="4"/>
  <c r="Z1028" i="4"/>
  <c r="X1028" i="4"/>
  <c r="V1028" i="4"/>
  <c r="AU1027" i="4"/>
  <c r="AN1027" i="4"/>
  <c r="AG1027" i="4"/>
  <c r="Z1027" i="4"/>
  <c r="X1027" i="4"/>
  <c r="V1027" i="4"/>
  <c r="AI1027" i="4" s="1"/>
  <c r="AU1026" i="4"/>
  <c r="AN1026" i="4"/>
  <c r="AG1026" i="4"/>
  <c r="Z1026" i="4"/>
  <c r="X1026" i="4"/>
  <c r="V1026" i="4"/>
  <c r="AU1025" i="4"/>
  <c r="AN1025" i="4"/>
  <c r="AG1025" i="4"/>
  <c r="Z1025" i="4"/>
  <c r="X1025" i="4"/>
  <c r="V1025" i="4"/>
  <c r="AU1024" i="4"/>
  <c r="AN1024" i="4"/>
  <c r="AG1024" i="4"/>
  <c r="Z1024" i="4"/>
  <c r="X1024" i="4"/>
  <c r="V1024" i="4"/>
  <c r="AB1024" i="4" s="1"/>
  <c r="AU1023" i="4"/>
  <c r="AN1023" i="4"/>
  <c r="AG1023" i="4"/>
  <c r="Z1023" i="4"/>
  <c r="X1023" i="4"/>
  <c r="V1023" i="4"/>
  <c r="AU1022" i="4"/>
  <c r="AN1022" i="4"/>
  <c r="AG1022" i="4"/>
  <c r="Z1022" i="4"/>
  <c r="X1022" i="4"/>
  <c r="V1022" i="4"/>
  <c r="AU1021" i="4"/>
  <c r="AN1021" i="4"/>
  <c r="AG1021" i="4"/>
  <c r="Z1021" i="4"/>
  <c r="X1021" i="4"/>
  <c r="V1021" i="4"/>
  <c r="AU1020" i="4"/>
  <c r="AN1020" i="4"/>
  <c r="AG1020" i="4"/>
  <c r="Z1020" i="4"/>
  <c r="X1020" i="4"/>
  <c r="V1020" i="4"/>
  <c r="AU1019" i="4"/>
  <c r="AN1019" i="4"/>
  <c r="AG1019" i="4"/>
  <c r="Z1019" i="4"/>
  <c r="X1019" i="4"/>
  <c r="V1019" i="4"/>
  <c r="AI1019" i="4" s="1"/>
  <c r="AU1018" i="4"/>
  <c r="AN1018" i="4"/>
  <c r="AG1018" i="4"/>
  <c r="Z1018" i="4"/>
  <c r="X1018" i="4"/>
  <c r="V1018" i="4"/>
  <c r="AU1017" i="4"/>
  <c r="AN1017" i="4"/>
  <c r="AG1017" i="4"/>
  <c r="Z1017" i="4"/>
  <c r="X1017" i="4"/>
  <c r="V1017" i="4"/>
  <c r="AU1016" i="4"/>
  <c r="AN1016" i="4"/>
  <c r="AG1016" i="4"/>
  <c r="Z1016" i="4"/>
  <c r="X1016" i="4"/>
  <c r="V1016" i="4"/>
  <c r="AB1016" i="4" s="1"/>
  <c r="AU1015" i="4"/>
  <c r="AN1015" i="4"/>
  <c r="AG1015" i="4"/>
  <c r="Z1015" i="4"/>
  <c r="X1015" i="4"/>
  <c r="V1015" i="4"/>
  <c r="AU1014" i="4"/>
  <c r="AN1014" i="4"/>
  <c r="AG1014" i="4"/>
  <c r="Z1014" i="4"/>
  <c r="X1014" i="4"/>
  <c r="V1014" i="4"/>
  <c r="AB1014" i="4" s="1"/>
  <c r="AC1014" i="4" s="1"/>
  <c r="AU1013" i="4"/>
  <c r="AN1013" i="4"/>
  <c r="AG1013" i="4"/>
  <c r="Z1013" i="4"/>
  <c r="X1013" i="4"/>
  <c r="V1013" i="4"/>
  <c r="AU1012" i="4"/>
  <c r="AN1012" i="4"/>
  <c r="AG1012" i="4"/>
  <c r="Z1012" i="4"/>
  <c r="X1012" i="4"/>
  <c r="V1012" i="4"/>
  <c r="AB1012" i="4" s="1"/>
  <c r="AC1012" i="4" s="1"/>
  <c r="AU1011" i="4"/>
  <c r="AN1011" i="4"/>
  <c r="AG1011" i="4"/>
  <c r="Z1011" i="4"/>
  <c r="X1011" i="4"/>
  <c r="V1011" i="4"/>
  <c r="AU1010" i="4"/>
  <c r="AN1010" i="4"/>
  <c r="AG1010" i="4"/>
  <c r="Z1010" i="4"/>
  <c r="X1010" i="4"/>
  <c r="V1010" i="4"/>
  <c r="AI1010" i="4" s="1"/>
  <c r="AU1009" i="4"/>
  <c r="AN1009" i="4"/>
  <c r="AG1009" i="4"/>
  <c r="Z1009" i="4"/>
  <c r="X1009" i="4"/>
  <c r="V1009" i="4"/>
  <c r="AI1009" i="4" s="1"/>
  <c r="AU1008" i="4"/>
  <c r="AN1008" i="4"/>
  <c r="AG1008" i="4"/>
  <c r="Z1008" i="4"/>
  <c r="X1008" i="4"/>
  <c r="V1008" i="4"/>
  <c r="AU1007" i="4"/>
  <c r="AN1007" i="4"/>
  <c r="AG1007" i="4"/>
  <c r="Z1007" i="4"/>
  <c r="X1007" i="4"/>
  <c r="V1007" i="4"/>
  <c r="AP1007" i="4" s="1"/>
  <c r="AU1006" i="4"/>
  <c r="AN1006" i="4"/>
  <c r="AG1006" i="4"/>
  <c r="Z1006" i="4"/>
  <c r="X1006" i="4"/>
  <c r="V1006" i="4"/>
  <c r="AU1005" i="4"/>
  <c r="AN1005" i="4"/>
  <c r="AG1005" i="4"/>
  <c r="Z1005" i="4"/>
  <c r="X1005" i="4"/>
  <c r="V1005" i="4"/>
  <c r="AI1005" i="4" s="1"/>
  <c r="AJ1005" i="4" s="1"/>
  <c r="AU1004" i="4"/>
  <c r="AN1004" i="4"/>
  <c r="AG1004" i="4"/>
  <c r="Z1004" i="4"/>
  <c r="X1004" i="4"/>
  <c r="V1004" i="4"/>
  <c r="AB1004" i="4" s="1"/>
  <c r="AU1003" i="4"/>
  <c r="AN1003" i="4"/>
  <c r="AG1003" i="4"/>
  <c r="Z1003" i="4"/>
  <c r="X1003" i="4"/>
  <c r="V1003" i="4"/>
  <c r="AU1002" i="4"/>
  <c r="AN1002" i="4"/>
  <c r="AG1002" i="4"/>
  <c r="Z1002" i="4"/>
  <c r="X1002" i="4"/>
  <c r="V1002" i="4"/>
  <c r="AI1002" i="4" s="1"/>
  <c r="AU1001" i="4"/>
  <c r="AN1001" i="4"/>
  <c r="AG1001" i="4"/>
  <c r="Z1001" i="4"/>
  <c r="X1001" i="4"/>
  <c r="V1001" i="4"/>
  <c r="AI1001" i="4" s="1"/>
  <c r="AU1000" i="4"/>
  <c r="AN1000" i="4"/>
  <c r="AG1000" i="4"/>
  <c r="Z1000" i="4"/>
  <c r="X1000" i="4"/>
  <c r="V1000" i="4"/>
  <c r="AP1000" i="4" s="1"/>
  <c r="AQ1000" i="4" s="1"/>
  <c r="AU999" i="4"/>
  <c r="AN999" i="4"/>
  <c r="AG999" i="4"/>
  <c r="Z999" i="4"/>
  <c r="X999" i="4"/>
  <c r="V999" i="4"/>
  <c r="AU998" i="4"/>
  <c r="AN998" i="4"/>
  <c r="AG998" i="4"/>
  <c r="Z998" i="4"/>
  <c r="X998" i="4"/>
  <c r="V998" i="4"/>
  <c r="AU997" i="4"/>
  <c r="AN997" i="4"/>
  <c r="AG997" i="4"/>
  <c r="Z997" i="4"/>
  <c r="X997" i="4"/>
  <c r="V997" i="4"/>
  <c r="AI997" i="4" s="1"/>
  <c r="AJ997" i="4" s="1"/>
  <c r="AU996" i="4"/>
  <c r="AN996" i="4"/>
  <c r="AG996" i="4"/>
  <c r="Z996" i="4"/>
  <c r="X996" i="4"/>
  <c r="V996" i="4"/>
  <c r="AB996" i="4" s="1"/>
  <c r="AU995" i="4"/>
  <c r="AN995" i="4"/>
  <c r="AG995" i="4"/>
  <c r="Z995" i="4"/>
  <c r="X995" i="4"/>
  <c r="V995" i="4"/>
  <c r="AB995" i="4" s="1"/>
  <c r="AU994" i="4"/>
  <c r="AN994" i="4"/>
  <c r="AG994" i="4"/>
  <c r="Z994" i="4"/>
  <c r="X994" i="4"/>
  <c r="V994" i="4"/>
  <c r="AB994" i="4" s="1"/>
  <c r="AC994" i="4" s="1"/>
  <c r="AU993" i="4"/>
  <c r="AN993" i="4"/>
  <c r="AG993" i="4"/>
  <c r="Z993" i="4"/>
  <c r="X993" i="4"/>
  <c r="V993" i="4"/>
  <c r="AP993" i="4" s="1"/>
  <c r="AU992" i="4"/>
  <c r="AN992" i="4"/>
  <c r="AG992" i="4"/>
  <c r="Z992" i="4"/>
  <c r="X992" i="4"/>
  <c r="V992" i="4"/>
  <c r="AI992" i="4" s="1"/>
  <c r="AJ992" i="4" s="1"/>
  <c r="AU991" i="4"/>
  <c r="AN991" i="4"/>
  <c r="AG991" i="4"/>
  <c r="Z991" i="4"/>
  <c r="X991" i="4"/>
  <c r="V991" i="4"/>
  <c r="AP991" i="4" s="1"/>
  <c r="AQ991" i="4" s="1"/>
  <c r="AU990" i="4"/>
  <c r="AN990" i="4"/>
  <c r="AG990" i="4"/>
  <c r="Z990" i="4"/>
  <c r="X990" i="4"/>
  <c r="V990" i="4"/>
  <c r="AP990" i="4" s="1"/>
  <c r="AU989" i="4"/>
  <c r="AN989" i="4"/>
  <c r="AG989" i="4"/>
  <c r="Z989" i="4"/>
  <c r="X989" i="4"/>
  <c r="V989" i="4"/>
  <c r="AB989" i="4" s="1"/>
  <c r="AU988" i="4"/>
  <c r="AN988" i="4"/>
  <c r="AG988" i="4"/>
  <c r="Z988" i="4"/>
  <c r="X988" i="4"/>
  <c r="V988" i="4"/>
  <c r="AI988" i="4" s="1"/>
  <c r="AU987" i="4"/>
  <c r="AN987" i="4"/>
  <c r="AG987" i="4"/>
  <c r="Z987" i="4"/>
  <c r="X987" i="4"/>
  <c r="V987" i="4"/>
  <c r="AP987" i="4" s="1"/>
  <c r="AU986" i="4"/>
  <c r="AN986" i="4"/>
  <c r="AG986" i="4"/>
  <c r="Z986" i="4"/>
  <c r="X986" i="4"/>
  <c r="V986" i="4"/>
  <c r="AU985" i="4"/>
  <c r="AN985" i="4"/>
  <c r="AG985" i="4"/>
  <c r="Z985" i="4"/>
  <c r="X985" i="4"/>
  <c r="V985" i="4"/>
  <c r="AB985" i="4" s="1"/>
  <c r="AU984" i="4"/>
  <c r="AN984" i="4"/>
  <c r="AG984" i="4"/>
  <c r="Z984" i="4"/>
  <c r="X984" i="4"/>
  <c r="V984" i="4"/>
  <c r="AI984" i="4" s="1"/>
  <c r="AU983" i="4"/>
  <c r="AN983" i="4"/>
  <c r="AG983" i="4"/>
  <c r="Z983" i="4"/>
  <c r="X983" i="4"/>
  <c r="V983" i="4"/>
  <c r="AI983" i="4" s="1"/>
  <c r="AU982" i="4"/>
  <c r="AN982" i="4"/>
  <c r="AG982" i="4"/>
  <c r="Z982" i="4"/>
  <c r="X982" i="4"/>
  <c r="V982" i="4"/>
  <c r="AU981" i="4"/>
  <c r="AN981" i="4"/>
  <c r="AG981" i="4"/>
  <c r="Z981" i="4"/>
  <c r="X981" i="4"/>
  <c r="V981" i="4"/>
  <c r="AB981" i="4" s="1"/>
  <c r="AU980" i="4"/>
  <c r="AN980" i="4"/>
  <c r="AG980" i="4"/>
  <c r="Z980" i="4"/>
  <c r="X980" i="4"/>
  <c r="V980" i="4"/>
  <c r="AI980" i="4" s="1"/>
  <c r="AU979" i="4"/>
  <c r="AN979" i="4"/>
  <c r="AG979" i="4"/>
  <c r="Z979" i="4"/>
  <c r="X979" i="4"/>
  <c r="V979" i="4"/>
  <c r="AU968" i="4"/>
  <c r="AN968" i="4"/>
  <c r="AG968" i="4"/>
  <c r="Z968" i="4"/>
  <c r="X968" i="4"/>
  <c r="V968" i="4"/>
  <c r="AP968" i="4" s="1"/>
  <c r="AQ968" i="4" s="1"/>
  <c r="AU972" i="4"/>
  <c r="AN972" i="4"/>
  <c r="AG972" i="4"/>
  <c r="Z972" i="4"/>
  <c r="X972" i="4"/>
  <c r="V972" i="4"/>
  <c r="AI972" i="4" s="1"/>
  <c r="AU967" i="4"/>
  <c r="AN967" i="4"/>
  <c r="AG967" i="4"/>
  <c r="Z967" i="4"/>
  <c r="X967" i="4"/>
  <c r="V967" i="4"/>
  <c r="AI967" i="4" s="1"/>
  <c r="AU974" i="4"/>
  <c r="AN974" i="4"/>
  <c r="AG974" i="4"/>
  <c r="Z974" i="4"/>
  <c r="X974" i="4"/>
  <c r="V974" i="4"/>
  <c r="AU956" i="4"/>
  <c r="AN956" i="4"/>
  <c r="AG956" i="4"/>
  <c r="Z956" i="4"/>
  <c r="X956" i="4"/>
  <c r="V956" i="4"/>
  <c r="AI956" i="4" s="1"/>
  <c r="AU978" i="4"/>
  <c r="AN978" i="4"/>
  <c r="AG978" i="4"/>
  <c r="Z978" i="4"/>
  <c r="X978" i="4"/>
  <c r="V978" i="4"/>
  <c r="AP978" i="4" s="1"/>
  <c r="AU966" i="4"/>
  <c r="AN966" i="4"/>
  <c r="AG966" i="4"/>
  <c r="Z966" i="4"/>
  <c r="X966" i="4"/>
  <c r="V966" i="4"/>
  <c r="AP966" i="4" s="1"/>
  <c r="AQ966" i="4" s="1"/>
  <c r="AU958" i="4"/>
  <c r="AN958" i="4"/>
  <c r="AG958" i="4"/>
  <c r="Z958" i="4"/>
  <c r="X958" i="4"/>
  <c r="V958" i="4"/>
  <c r="AU962" i="4"/>
  <c r="AN962" i="4"/>
  <c r="AG962" i="4"/>
  <c r="Z962" i="4"/>
  <c r="X962" i="4"/>
  <c r="V962" i="4"/>
  <c r="AI962" i="4" s="1"/>
  <c r="AJ962" i="4" s="1"/>
  <c r="AU954" i="4"/>
  <c r="AN954" i="4"/>
  <c r="AG954" i="4"/>
  <c r="Z954" i="4"/>
  <c r="X954" i="4"/>
  <c r="V954" i="4"/>
  <c r="AP954" i="4" s="1"/>
  <c r="AQ954" i="4" s="1"/>
  <c r="AU971" i="4"/>
  <c r="AN971" i="4"/>
  <c r="AG971" i="4"/>
  <c r="Z971" i="4"/>
  <c r="X971" i="4"/>
  <c r="V971" i="4"/>
  <c r="AP971" i="4" s="1"/>
  <c r="AQ971" i="4" s="1"/>
  <c r="AU957" i="4"/>
  <c r="AN957" i="4"/>
  <c r="AG957" i="4"/>
  <c r="Z957" i="4"/>
  <c r="X957" i="4"/>
  <c r="V957" i="4"/>
  <c r="AB957" i="4" s="1"/>
  <c r="AU960" i="4"/>
  <c r="AN960" i="4"/>
  <c r="AG960" i="4"/>
  <c r="Z960" i="4"/>
  <c r="X960" i="4"/>
  <c r="V960" i="4"/>
  <c r="AI960" i="4" s="1"/>
  <c r="AJ960" i="4" s="1"/>
  <c r="AU961" i="4"/>
  <c r="AN961" i="4"/>
  <c r="AG961" i="4"/>
  <c r="Z961" i="4"/>
  <c r="X961" i="4"/>
  <c r="V961" i="4"/>
  <c r="AP961" i="4" s="1"/>
  <c r="AQ961" i="4" s="1"/>
  <c r="AU964" i="4"/>
  <c r="AN964" i="4"/>
  <c r="AG964" i="4"/>
  <c r="Z964" i="4"/>
  <c r="X964" i="4"/>
  <c r="V964" i="4"/>
  <c r="AP964" i="4" s="1"/>
  <c r="AQ964" i="4" s="1"/>
  <c r="AU955" i="4"/>
  <c r="AN955" i="4"/>
  <c r="AG955" i="4"/>
  <c r="Z955" i="4"/>
  <c r="X955" i="4"/>
  <c r="V955" i="4"/>
  <c r="AU977" i="4"/>
  <c r="AN977" i="4"/>
  <c r="AG977" i="4"/>
  <c r="Z977" i="4"/>
  <c r="X977" i="4"/>
  <c r="V977" i="4"/>
  <c r="AI977" i="4" s="1"/>
  <c r="AJ977" i="4" s="1"/>
  <c r="AU970" i="4"/>
  <c r="AN970" i="4"/>
  <c r="AG970" i="4"/>
  <c r="Z970" i="4"/>
  <c r="X970" i="4"/>
  <c r="V970" i="4"/>
  <c r="AI970" i="4" s="1"/>
  <c r="AU969" i="4"/>
  <c r="AN969" i="4"/>
  <c r="AG969" i="4"/>
  <c r="Z969" i="4"/>
  <c r="X969" i="4"/>
  <c r="V969" i="4"/>
  <c r="AP969" i="4" s="1"/>
  <c r="AU965" i="4"/>
  <c r="AN965" i="4"/>
  <c r="AG965" i="4"/>
  <c r="Z965" i="4"/>
  <c r="X965" i="4"/>
  <c r="V965" i="4"/>
  <c r="AU963" i="4"/>
  <c r="AN963" i="4"/>
  <c r="AG963" i="4"/>
  <c r="Z963" i="4"/>
  <c r="X963" i="4"/>
  <c r="V963" i="4"/>
  <c r="AI963" i="4" s="1"/>
  <c r="AJ963" i="4" s="1"/>
  <c r="AU953" i="4"/>
  <c r="AN953" i="4"/>
  <c r="AG953" i="4"/>
  <c r="Z953" i="4"/>
  <c r="X953" i="4"/>
  <c r="V953" i="4"/>
  <c r="AU973" i="4"/>
  <c r="AN973" i="4"/>
  <c r="AG973" i="4"/>
  <c r="Z973" i="4"/>
  <c r="X973" i="4"/>
  <c r="V973" i="4"/>
  <c r="AU959" i="4"/>
  <c r="AN959" i="4"/>
  <c r="AG959" i="4"/>
  <c r="Z959" i="4"/>
  <c r="X959" i="4"/>
  <c r="V959" i="4"/>
  <c r="AU976" i="4"/>
  <c r="AN976" i="4"/>
  <c r="AG976" i="4"/>
  <c r="Z976" i="4"/>
  <c r="X976" i="4"/>
  <c r="V976" i="4"/>
  <c r="AI976" i="4" s="1"/>
  <c r="AU975" i="4"/>
  <c r="AN975" i="4"/>
  <c r="AG975" i="4"/>
  <c r="Z975" i="4"/>
  <c r="X975" i="4"/>
  <c r="V975" i="4"/>
  <c r="AU934" i="4"/>
  <c r="AN934" i="4"/>
  <c r="AG934" i="4"/>
  <c r="Z934" i="4"/>
  <c r="X934" i="4"/>
  <c r="V934" i="4"/>
  <c r="AI934" i="4" s="1"/>
  <c r="AU946" i="4"/>
  <c r="AN946" i="4"/>
  <c r="AG946" i="4"/>
  <c r="Z946" i="4"/>
  <c r="X946" i="4"/>
  <c r="V946" i="4"/>
  <c r="AI946" i="4" s="1"/>
  <c r="AJ946" i="4" s="1"/>
  <c r="AU936" i="4"/>
  <c r="AN936" i="4"/>
  <c r="AG936" i="4"/>
  <c r="Z936" i="4"/>
  <c r="X936" i="4"/>
  <c r="V936" i="4"/>
  <c r="AP936" i="4" s="1"/>
  <c r="AU950" i="4"/>
  <c r="AN950" i="4"/>
  <c r="AG950" i="4"/>
  <c r="Z950" i="4"/>
  <c r="X950" i="4"/>
  <c r="V950" i="4"/>
  <c r="AP950" i="4" s="1"/>
  <c r="AQ950" i="4" s="1"/>
  <c r="AU933" i="4"/>
  <c r="AN933" i="4"/>
  <c r="AG933" i="4"/>
  <c r="Z933" i="4"/>
  <c r="X933" i="4"/>
  <c r="V933" i="4"/>
  <c r="AU948" i="4"/>
  <c r="AN948" i="4"/>
  <c r="AG948" i="4"/>
  <c r="Z948" i="4"/>
  <c r="X948" i="4"/>
  <c r="V948" i="4"/>
  <c r="AU935" i="4"/>
  <c r="AN935" i="4"/>
  <c r="AG935" i="4"/>
  <c r="Z935" i="4"/>
  <c r="X935" i="4"/>
  <c r="V935" i="4"/>
  <c r="AP935" i="4" s="1"/>
  <c r="AU942" i="4"/>
  <c r="AN942" i="4"/>
  <c r="AG942" i="4"/>
  <c r="Z942" i="4"/>
  <c r="X942" i="4"/>
  <c r="V942" i="4"/>
  <c r="AP942" i="4" s="1"/>
  <c r="AQ942" i="4" s="1"/>
  <c r="AU952" i="4"/>
  <c r="AN952" i="4"/>
  <c r="AG952" i="4"/>
  <c r="Z952" i="4"/>
  <c r="X952" i="4"/>
  <c r="V952" i="4"/>
  <c r="AU949" i="4"/>
  <c r="AN949" i="4"/>
  <c r="AG949" i="4"/>
  <c r="Z949" i="4"/>
  <c r="X949" i="4"/>
  <c r="V949" i="4"/>
  <c r="AI949" i="4" s="1"/>
  <c r="AU944" i="4"/>
  <c r="AN944" i="4"/>
  <c r="AG944" i="4"/>
  <c r="Z944" i="4"/>
  <c r="X944" i="4"/>
  <c r="V944" i="4"/>
  <c r="AP944" i="4" s="1"/>
  <c r="AQ944" i="4" s="1"/>
  <c r="AU932" i="4"/>
  <c r="AN932" i="4"/>
  <c r="AG932" i="4"/>
  <c r="Z932" i="4"/>
  <c r="X932" i="4"/>
  <c r="V932" i="4"/>
  <c r="AU945" i="4"/>
  <c r="AN945" i="4"/>
  <c r="AG945" i="4"/>
  <c r="Z945" i="4"/>
  <c r="X945" i="4"/>
  <c r="V945" i="4"/>
  <c r="AB945" i="4" s="1"/>
  <c r="AC945" i="4" s="1"/>
  <c r="AU938" i="4"/>
  <c r="AN938" i="4"/>
  <c r="AG938" i="4"/>
  <c r="Z938" i="4"/>
  <c r="X938" i="4"/>
  <c r="V938" i="4"/>
  <c r="AI938" i="4" s="1"/>
  <c r="AJ938" i="4" s="1"/>
  <c r="AU943" i="4"/>
  <c r="AN943" i="4"/>
  <c r="AG943" i="4"/>
  <c r="Z943" i="4"/>
  <c r="X943" i="4"/>
  <c r="V943" i="4"/>
  <c r="AP943" i="4" s="1"/>
  <c r="AQ943" i="4" s="1"/>
  <c r="AU941" i="4"/>
  <c r="AN941" i="4"/>
  <c r="AG941" i="4"/>
  <c r="Z941" i="4"/>
  <c r="X941" i="4"/>
  <c r="V941" i="4"/>
  <c r="AU929" i="4"/>
  <c r="AN929" i="4"/>
  <c r="AG929" i="4"/>
  <c r="Z929" i="4"/>
  <c r="X929" i="4"/>
  <c r="V929" i="4"/>
  <c r="AU928" i="4"/>
  <c r="AN928" i="4"/>
  <c r="AG928" i="4"/>
  <c r="Z928" i="4"/>
  <c r="X928" i="4"/>
  <c r="V928" i="4"/>
  <c r="AI928" i="4" s="1"/>
  <c r="AJ928" i="4" s="1"/>
  <c r="AU930" i="4"/>
  <c r="AN930" i="4"/>
  <c r="AG930" i="4"/>
  <c r="Z930" i="4"/>
  <c r="X930" i="4"/>
  <c r="V930" i="4"/>
  <c r="AI930" i="4" s="1"/>
  <c r="AJ930" i="4" s="1"/>
  <c r="AU951" i="4"/>
  <c r="AN951" i="4"/>
  <c r="AG951" i="4"/>
  <c r="Z951" i="4"/>
  <c r="X951" i="4"/>
  <c r="V951" i="4"/>
  <c r="AU937" i="4"/>
  <c r="AN937" i="4"/>
  <c r="AG937" i="4"/>
  <c r="Z937" i="4"/>
  <c r="X937" i="4"/>
  <c r="V937" i="4"/>
  <c r="AP937" i="4" s="1"/>
  <c r="AU940" i="4"/>
  <c r="AN940" i="4"/>
  <c r="AG940" i="4"/>
  <c r="Z940" i="4"/>
  <c r="X940" i="4"/>
  <c r="V940" i="4"/>
  <c r="AU931" i="4"/>
  <c r="AN931" i="4"/>
  <c r="AG931" i="4"/>
  <c r="Z931" i="4"/>
  <c r="X931" i="4"/>
  <c r="V931" i="4"/>
  <c r="AU939" i="4"/>
  <c r="AN939" i="4"/>
  <c r="AG939" i="4"/>
  <c r="Z939" i="4"/>
  <c r="X939" i="4"/>
  <c r="V939" i="4"/>
  <c r="AU947" i="4"/>
  <c r="AN947" i="4"/>
  <c r="AG947" i="4"/>
  <c r="Z947" i="4"/>
  <c r="X947" i="4"/>
  <c r="V947" i="4"/>
  <c r="AP947" i="4" s="1"/>
  <c r="AQ947" i="4" s="1"/>
  <c r="AU923" i="4"/>
  <c r="AN923" i="4"/>
  <c r="AG923" i="4"/>
  <c r="Z923" i="4"/>
  <c r="X923" i="4"/>
  <c r="V923" i="4"/>
  <c r="AU925" i="4"/>
  <c r="AN925" i="4"/>
  <c r="AG925" i="4"/>
  <c r="Z925" i="4"/>
  <c r="X925" i="4"/>
  <c r="V925" i="4"/>
  <c r="AI925" i="4" s="1"/>
  <c r="AJ925" i="4" s="1"/>
  <c r="AU922" i="4"/>
  <c r="AN922" i="4"/>
  <c r="AG922" i="4"/>
  <c r="Z922" i="4"/>
  <c r="X922" i="4"/>
  <c r="V922" i="4"/>
  <c r="AI922" i="4" s="1"/>
  <c r="AU924" i="4"/>
  <c r="AN924" i="4"/>
  <c r="AG924" i="4"/>
  <c r="Z924" i="4"/>
  <c r="X924" i="4"/>
  <c r="V924" i="4"/>
  <c r="AP924" i="4" s="1"/>
  <c r="AU921" i="4"/>
  <c r="AN921" i="4"/>
  <c r="AG921" i="4"/>
  <c r="Z921" i="4"/>
  <c r="X921" i="4"/>
  <c r="V921" i="4"/>
  <c r="AU920" i="4"/>
  <c r="AN920" i="4"/>
  <c r="AG920" i="4"/>
  <c r="Z920" i="4"/>
  <c r="X920" i="4"/>
  <c r="V920" i="4"/>
  <c r="AU927" i="4"/>
  <c r="AN927" i="4"/>
  <c r="AG927" i="4"/>
  <c r="Z927" i="4"/>
  <c r="X927" i="4"/>
  <c r="V927" i="4"/>
  <c r="AU926" i="4"/>
  <c r="AN926" i="4"/>
  <c r="AG926" i="4"/>
  <c r="Z926" i="4"/>
  <c r="X926" i="4"/>
  <c r="V926" i="4"/>
  <c r="AP926" i="4" s="1"/>
  <c r="AQ926" i="4" s="1"/>
  <c r="AU919" i="4"/>
  <c r="AN919" i="4"/>
  <c r="AG919" i="4"/>
  <c r="Z919" i="4"/>
  <c r="X919" i="4"/>
  <c r="V919" i="4"/>
  <c r="AU910" i="4"/>
  <c r="AN910" i="4"/>
  <c r="AG910" i="4"/>
  <c r="Z910" i="4"/>
  <c r="X910" i="4"/>
  <c r="V910" i="4"/>
  <c r="AI910" i="4" s="1"/>
  <c r="AJ910" i="4" s="1"/>
  <c r="AU915" i="4"/>
  <c r="AN915" i="4"/>
  <c r="AG915" i="4"/>
  <c r="Z915" i="4"/>
  <c r="X915" i="4"/>
  <c r="V915" i="4"/>
  <c r="AI915" i="4" s="1"/>
  <c r="AJ915" i="4" s="1"/>
  <c r="AU912" i="4"/>
  <c r="AN912" i="4"/>
  <c r="AG912" i="4"/>
  <c r="Z912" i="4"/>
  <c r="X912" i="4"/>
  <c r="V912" i="4"/>
  <c r="AP912" i="4" s="1"/>
  <c r="AQ912" i="4" s="1"/>
  <c r="AU917" i="4"/>
  <c r="AN917" i="4"/>
  <c r="AG917" i="4"/>
  <c r="Z917" i="4"/>
  <c r="X917" i="4"/>
  <c r="V917" i="4"/>
  <c r="AB917" i="4" s="1"/>
  <c r="AC917" i="4" s="1"/>
  <c r="AU914" i="4"/>
  <c r="AN914" i="4"/>
  <c r="AG914" i="4"/>
  <c r="Z914" i="4"/>
  <c r="X914" i="4"/>
  <c r="V914" i="4"/>
  <c r="AU909" i="4"/>
  <c r="AN909" i="4"/>
  <c r="AG909" i="4"/>
  <c r="Z909" i="4"/>
  <c r="X909" i="4"/>
  <c r="V909" i="4"/>
  <c r="AI909" i="4" s="1"/>
  <c r="AJ909" i="4" s="1"/>
  <c r="AU913" i="4"/>
  <c r="AN913" i="4"/>
  <c r="AG913" i="4"/>
  <c r="Z913" i="4"/>
  <c r="X913" i="4"/>
  <c r="V913" i="4"/>
  <c r="AI913" i="4" s="1"/>
  <c r="AU916" i="4"/>
  <c r="AN916" i="4"/>
  <c r="AG916" i="4"/>
  <c r="Z916" i="4"/>
  <c r="X916" i="4"/>
  <c r="V916" i="4"/>
  <c r="AI916" i="4" s="1"/>
  <c r="AU918" i="4"/>
  <c r="AN918" i="4"/>
  <c r="AG918" i="4"/>
  <c r="Z918" i="4"/>
  <c r="X918" i="4"/>
  <c r="V918" i="4"/>
  <c r="AP918" i="4" s="1"/>
  <c r="AU911" i="4"/>
  <c r="AN911" i="4"/>
  <c r="AG911" i="4"/>
  <c r="Z911" i="4"/>
  <c r="X911" i="4"/>
  <c r="V911" i="4"/>
  <c r="AP911" i="4" s="1"/>
  <c r="AQ911" i="4" s="1"/>
  <c r="AU896" i="4"/>
  <c r="AN896" i="4"/>
  <c r="AG896" i="4"/>
  <c r="Z896" i="4"/>
  <c r="X896" i="4"/>
  <c r="V896" i="4"/>
  <c r="AI896" i="4" s="1"/>
  <c r="AU888" i="4"/>
  <c r="AN888" i="4"/>
  <c r="AG888" i="4"/>
  <c r="Z888" i="4"/>
  <c r="X888" i="4"/>
  <c r="V888" i="4"/>
  <c r="AB888" i="4" s="1"/>
  <c r="AC888" i="4" s="1"/>
  <c r="AU900" i="4"/>
  <c r="AN900" i="4"/>
  <c r="AG900" i="4"/>
  <c r="Z900" i="4"/>
  <c r="X900" i="4"/>
  <c r="V900" i="4"/>
  <c r="AP900" i="4" s="1"/>
  <c r="AU908" i="4"/>
  <c r="AN908" i="4"/>
  <c r="AG908" i="4"/>
  <c r="Z908" i="4"/>
  <c r="X908" i="4"/>
  <c r="V908" i="4"/>
  <c r="AP908" i="4" s="1"/>
  <c r="AQ908" i="4" s="1"/>
  <c r="AU894" i="4"/>
  <c r="AN894" i="4"/>
  <c r="AG894" i="4"/>
  <c r="Z894" i="4"/>
  <c r="X894" i="4"/>
  <c r="V894" i="4"/>
  <c r="AI894" i="4" s="1"/>
  <c r="AU895" i="4"/>
  <c r="AN895" i="4"/>
  <c r="AG895" i="4"/>
  <c r="Z895" i="4"/>
  <c r="X895" i="4"/>
  <c r="V895" i="4"/>
  <c r="AI895" i="4" s="1"/>
  <c r="AJ895" i="4" s="1"/>
  <c r="AU899" i="4"/>
  <c r="AN899" i="4"/>
  <c r="AG899" i="4"/>
  <c r="Z899" i="4"/>
  <c r="X899" i="4"/>
  <c r="V899" i="4"/>
  <c r="AP899" i="4" s="1"/>
  <c r="AS899" i="4" s="1"/>
  <c r="AU884" i="4"/>
  <c r="AN884" i="4"/>
  <c r="AG884" i="4"/>
  <c r="Z884" i="4"/>
  <c r="X884" i="4"/>
  <c r="V884" i="4"/>
  <c r="AP884" i="4" s="1"/>
  <c r="AQ884" i="4" s="1"/>
  <c r="AU892" i="4"/>
  <c r="AN892" i="4"/>
  <c r="AG892" i="4"/>
  <c r="Z892" i="4"/>
  <c r="X892" i="4"/>
  <c r="V892" i="4"/>
  <c r="AB892" i="4" s="1"/>
  <c r="AC892" i="4" s="1"/>
  <c r="AU893" i="4"/>
  <c r="AN893" i="4"/>
  <c r="AG893" i="4"/>
  <c r="Z893" i="4"/>
  <c r="X893" i="4"/>
  <c r="V893" i="4"/>
  <c r="AB893" i="4" s="1"/>
  <c r="AC893" i="4" s="1"/>
  <c r="AU907" i="4"/>
  <c r="AN907" i="4"/>
  <c r="AG907" i="4"/>
  <c r="Z907" i="4"/>
  <c r="X907" i="4"/>
  <c r="V907" i="4"/>
  <c r="AP907" i="4" s="1"/>
  <c r="AU891" i="4"/>
  <c r="AN891" i="4"/>
  <c r="AG891" i="4"/>
  <c r="Z891" i="4"/>
  <c r="X891" i="4"/>
  <c r="V891" i="4"/>
  <c r="AP891" i="4" s="1"/>
  <c r="AU886" i="4"/>
  <c r="AN886" i="4"/>
  <c r="AG886" i="4"/>
  <c r="Z886" i="4"/>
  <c r="X886" i="4"/>
  <c r="V886" i="4"/>
  <c r="AU904" i="4"/>
  <c r="AN904" i="4"/>
  <c r="AG904" i="4"/>
  <c r="Z904" i="4"/>
  <c r="X904" i="4"/>
  <c r="V904" i="4"/>
  <c r="AI904" i="4" s="1"/>
  <c r="AU890" i="4"/>
  <c r="AN890" i="4"/>
  <c r="AG890" i="4"/>
  <c r="Z890" i="4"/>
  <c r="X890" i="4"/>
  <c r="V890" i="4"/>
  <c r="AP890" i="4" s="1"/>
  <c r="AQ890" i="4" s="1"/>
  <c r="AU906" i="4"/>
  <c r="AN906" i="4"/>
  <c r="AG906" i="4"/>
  <c r="Z906" i="4"/>
  <c r="X906" i="4"/>
  <c r="V906" i="4"/>
  <c r="AP906" i="4" s="1"/>
  <c r="AU883" i="4"/>
  <c r="AN883" i="4"/>
  <c r="AG883" i="4"/>
  <c r="Z883" i="4"/>
  <c r="X883" i="4"/>
  <c r="V883" i="4"/>
  <c r="AI883" i="4" s="1"/>
  <c r="AU889" i="4"/>
  <c r="AN889" i="4"/>
  <c r="AG889" i="4"/>
  <c r="Z889" i="4"/>
  <c r="X889" i="4"/>
  <c r="V889" i="4"/>
  <c r="AP889" i="4" s="1"/>
  <c r="AU902" i="4"/>
  <c r="AN902" i="4"/>
  <c r="AG902" i="4"/>
  <c r="Z902" i="4"/>
  <c r="X902" i="4"/>
  <c r="V902" i="4"/>
  <c r="AB902" i="4" s="1"/>
  <c r="AU885" i="4"/>
  <c r="AN885" i="4"/>
  <c r="AG885" i="4"/>
  <c r="Z885" i="4"/>
  <c r="X885" i="4"/>
  <c r="V885" i="4"/>
  <c r="AI885" i="4" s="1"/>
  <c r="AU905" i="4"/>
  <c r="AN905" i="4"/>
  <c r="AG905" i="4"/>
  <c r="Z905" i="4"/>
  <c r="X905" i="4"/>
  <c r="V905" i="4"/>
  <c r="AI905" i="4" s="1"/>
  <c r="AU887" i="4"/>
  <c r="AN887" i="4"/>
  <c r="AG887" i="4"/>
  <c r="Z887" i="4"/>
  <c r="X887" i="4"/>
  <c r="V887" i="4"/>
  <c r="AP887" i="4" s="1"/>
  <c r="AU903" i="4"/>
  <c r="AN903" i="4"/>
  <c r="AG903" i="4"/>
  <c r="Z903" i="4"/>
  <c r="X903" i="4"/>
  <c r="V903" i="4"/>
  <c r="AB903" i="4" s="1"/>
  <c r="AU898" i="4"/>
  <c r="AN898" i="4"/>
  <c r="AG898" i="4"/>
  <c r="Z898" i="4"/>
  <c r="X898" i="4"/>
  <c r="V898" i="4"/>
  <c r="AI898" i="4" s="1"/>
  <c r="AU897" i="4"/>
  <c r="AN897" i="4"/>
  <c r="AG897" i="4"/>
  <c r="Z897" i="4"/>
  <c r="X897" i="4"/>
  <c r="V897" i="4"/>
  <c r="AI897" i="4" s="1"/>
  <c r="AU901" i="4"/>
  <c r="AN901" i="4"/>
  <c r="AG901" i="4"/>
  <c r="Z901" i="4"/>
  <c r="X901" i="4"/>
  <c r="V901" i="4"/>
  <c r="AP901" i="4" s="1"/>
  <c r="AU874" i="4"/>
  <c r="AN874" i="4"/>
  <c r="AG874" i="4"/>
  <c r="Z874" i="4"/>
  <c r="X874" i="4"/>
  <c r="V874" i="4"/>
  <c r="AI874" i="4" s="1"/>
  <c r="AJ874" i="4" s="1"/>
  <c r="AU882" i="4"/>
  <c r="AN882" i="4"/>
  <c r="AG882" i="4"/>
  <c r="Z882" i="4"/>
  <c r="X882" i="4"/>
  <c r="V882" i="4"/>
  <c r="AI882" i="4" s="1"/>
  <c r="AJ882" i="4" s="1"/>
  <c r="AU878" i="4"/>
  <c r="AN878" i="4"/>
  <c r="AG878" i="4"/>
  <c r="Z878" i="4"/>
  <c r="X878" i="4"/>
  <c r="V878" i="4"/>
  <c r="AP878" i="4" s="1"/>
  <c r="AQ878" i="4" s="1"/>
  <c r="AU880" i="4"/>
  <c r="AN880" i="4"/>
  <c r="AG880" i="4"/>
  <c r="Z880" i="4"/>
  <c r="X880" i="4"/>
  <c r="V880" i="4"/>
  <c r="AU879" i="4"/>
  <c r="AN879" i="4"/>
  <c r="AG879" i="4"/>
  <c r="Z879" i="4"/>
  <c r="X879" i="4"/>
  <c r="V879" i="4"/>
  <c r="AI879" i="4" s="1"/>
  <c r="AU881" i="4"/>
  <c r="AN881" i="4"/>
  <c r="AG881" i="4"/>
  <c r="Z881" i="4"/>
  <c r="X881" i="4"/>
  <c r="V881" i="4"/>
  <c r="AI881" i="4" s="1"/>
  <c r="AU876" i="4"/>
  <c r="AN876" i="4"/>
  <c r="AG876" i="4"/>
  <c r="Z876" i="4"/>
  <c r="X876" i="4"/>
  <c r="V876" i="4"/>
  <c r="AP876" i="4" s="1"/>
  <c r="AU877" i="4"/>
  <c r="AN877" i="4"/>
  <c r="AG877" i="4"/>
  <c r="Z877" i="4"/>
  <c r="X877" i="4"/>
  <c r="V877" i="4"/>
  <c r="AU875" i="4"/>
  <c r="AN875" i="4"/>
  <c r="AG875" i="4"/>
  <c r="Z875" i="4"/>
  <c r="X875" i="4"/>
  <c r="V875" i="4"/>
  <c r="AI875" i="4" s="1"/>
  <c r="AJ875" i="4" s="1"/>
  <c r="AU868" i="4"/>
  <c r="AN868" i="4"/>
  <c r="AG868" i="4"/>
  <c r="Z868" i="4"/>
  <c r="X868" i="4"/>
  <c r="V868" i="4"/>
  <c r="AP868" i="4" s="1"/>
  <c r="AQ868" i="4" s="1"/>
  <c r="AU867" i="4"/>
  <c r="AN867" i="4"/>
  <c r="AG867" i="4"/>
  <c r="Z867" i="4"/>
  <c r="X867" i="4"/>
  <c r="V867" i="4"/>
  <c r="AI867" i="4" s="1"/>
  <c r="AU870" i="4"/>
  <c r="AN870" i="4"/>
  <c r="AG870" i="4"/>
  <c r="Z870" i="4"/>
  <c r="X870" i="4"/>
  <c r="V870" i="4"/>
  <c r="AB870" i="4" s="1"/>
  <c r="AU872" i="4"/>
  <c r="AN872" i="4"/>
  <c r="AG872" i="4"/>
  <c r="Z872" i="4"/>
  <c r="X872" i="4"/>
  <c r="V872" i="4"/>
  <c r="AI872" i="4" s="1"/>
  <c r="AJ872" i="4" s="1"/>
  <c r="AU869" i="4"/>
  <c r="AN869" i="4"/>
  <c r="AG869" i="4"/>
  <c r="Z869" i="4"/>
  <c r="X869" i="4"/>
  <c r="V869" i="4"/>
  <c r="AB869" i="4" s="1"/>
  <c r="AU873" i="4"/>
  <c r="AN873" i="4"/>
  <c r="AG873" i="4"/>
  <c r="Z873" i="4"/>
  <c r="X873" i="4"/>
  <c r="V873" i="4"/>
  <c r="AI873" i="4" s="1"/>
  <c r="AJ873" i="4" s="1"/>
  <c r="AU871" i="4"/>
  <c r="AN871" i="4"/>
  <c r="AG871" i="4"/>
  <c r="Z871" i="4"/>
  <c r="X871" i="4"/>
  <c r="V871" i="4"/>
  <c r="AI871" i="4" s="1"/>
  <c r="AU866" i="4"/>
  <c r="AN866" i="4"/>
  <c r="AG866" i="4"/>
  <c r="Z866" i="4"/>
  <c r="X866" i="4"/>
  <c r="V866" i="4"/>
  <c r="AI866" i="4" s="1"/>
  <c r="AU859" i="4"/>
  <c r="AN859" i="4"/>
  <c r="AG859" i="4"/>
  <c r="Z859" i="4"/>
  <c r="X859" i="4"/>
  <c r="V859" i="4"/>
  <c r="AI859" i="4" s="1"/>
  <c r="AU847" i="4"/>
  <c r="AN847" i="4"/>
  <c r="AG847" i="4"/>
  <c r="Z847" i="4"/>
  <c r="X847" i="4"/>
  <c r="V847" i="4"/>
  <c r="AU839" i="4"/>
  <c r="AN839" i="4"/>
  <c r="AG839" i="4"/>
  <c r="Z839" i="4"/>
  <c r="X839" i="4"/>
  <c r="V839" i="4"/>
  <c r="AI839" i="4" s="1"/>
  <c r="AU849" i="4"/>
  <c r="AN849" i="4"/>
  <c r="AG849" i="4"/>
  <c r="Z849" i="4"/>
  <c r="X849" i="4"/>
  <c r="V849" i="4"/>
  <c r="AU865" i="4"/>
  <c r="AN865" i="4"/>
  <c r="AG865" i="4"/>
  <c r="Z865" i="4"/>
  <c r="X865" i="4"/>
  <c r="V865" i="4"/>
  <c r="AU857" i="4"/>
  <c r="AN857" i="4"/>
  <c r="AG857" i="4"/>
  <c r="Z857" i="4"/>
  <c r="X857" i="4"/>
  <c r="V857" i="4"/>
  <c r="AI857" i="4" s="1"/>
  <c r="AJ857" i="4" s="1"/>
  <c r="AU863" i="4"/>
  <c r="AN863" i="4"/>
  <c r="AG863" i="4"/>
  <c r="Z863" i="4"/>
  <c r="X863" i="4"/>
  <c r="V863" i="4"/>
  <c r="AI863" i="4" s="1"/>
  <c r="AJ863" i="4" s="1"/>
  <c r="AU838" i="4"/>
  <c r="AN838" i="4"/>
  <c r="AG838" i="4"/>
  <c r="Z838" i="4"/>
  <c r="X838" i="4"/>
  <c r="V838" i="4"/>
  <c r="AU853" i="4"/>
  <c r="AN853" i="4"/>
  <c r="AG853" i="4"/>
  <c r="Z853" i="4"/>
  <c r="X853" i="4"/>
  <c r="V853" i="4"/>
  <c r="AI853" i="4" s="1"/>
  <c r="AU861" i="4"/>
  <c r="AN861" i="4"/>
  <c r="AG861" i="4"/>
  <c r="Z861" i="4"/>
  <c r="X861" i="4"/>
  <c r="V861" i="4"/>
  <c r="AI861" i="4" s="1"/>
  <c r="AJ861" i="4" s="1"/>
  <c r="AU864" i="4"/>
  <c r="AN864" i="4"/>
  <c r="AG864" i="4"/>
  <c r="Z864" i="4"/>
  <c r="X864" i="4"/>
  <c r="V864" i="4"/>
  <c r="AP864" i="4" s="1"/>
  <c r="AQ864" i="4" s="1"/>
  <c r="AU845" i="4"/>
  <c r="AN845" i="4"/>
  <c r="AG845" i="4"/>
  <c r="Z845" i="4"/>
  <c r="X845" i="4"/>
  <c r="V845" i="4"/>
  <c r="AU843" i="4"/>
  <c r="AN843" i="4"/>
  <c r="AG843" i="4"/>
  <c r="Z843" i="4"/>
  <c r="X843" i="4"/>
  <c r="V843" i="4"/>
  <c r="AI843" i="4" s="1"/>
  <c r="AJ843" i="4" s="1"/>
  <c r="AU841" i="4"/>
  <c r="AN841" i="4"/>
  <c r="AG841" i="4"/>
  <c r="Z841" i="4"/>
  <c r="X841" i="4"/>
  <c r="V841" i="4"/>
  <c r="AI841" i="4" s="1"/>
  <c r="AU855" i="4"/>
  <c r="AN855" i="4"/>
  <c r="AG855" i="4"/>
  <c r="Z855" i="4"/>
  <c r="X855" i="4"/>
  <c r="V855" i="4"/>
  <c r="AP855" i="4" s="1"/>
  <c r="AU858" i="4"/>
  <c r="AN858" i="4"/>
  <c r="AG858" i="4"/>
  <c r="Z858" i="4"/>
  <c r="X858" i="4"/>
  <c r="V858" i="4"/>
  <c r="AB858" i="4" s="1"/>
  <c r="AC858" i="4" s="1"/>
  <c r="AU862" i="4"/>
  <c r="AN862" i="4"/>
  <c r="AG862" i="4"/>
  <c r="Z862" i="4"/>
  <c r="X862" i="4"/>
  <c r="V862" i="4"/>
  <c r="AI862" i="4" s="1"/>
  <c r="AU860" i="4"/>
  <c r="AN860" i="4"/>
  <c r="AG860" i="4"/>
  <c r="Z860" i="4"/>
  <c r="X860" i="4"/>
  <c r="V860" i="4"/>
  <c r="AU851" i="4"/>
  <c r="AN851" i="4"/>
  <c r="AG851" i="4"/>
  <c r="Z851" i="4"/>
  <c r="X851" i="4"/>
  <c r="V851" i="4"/>
  <c r="AU848" i="4"/>
  <c r="AN848" i="4"/>
  <c r="AG848" i="4"/>
  <c r="Z848" i="4"/>
  <c r="X848" i="4"/>
  <c r="V848" i="4"/>
  <c r="AI848" i="4" s="1"/>
  <c r="AU840" i="4"/>
  <c r="AN840" i="4"/>
  <c r="AG840" i="4"/>
  <c r="Z840" i="4"/>
  <c r="X840" i="4"/>
  <c r="V840" i="4"/>
  <c r="AI840" i="4" s="1"/>
  <c r="AU856" i="4"/>
  <c r="AN856" i="4"/>
  <c r="AG856" i="4"/>
  <c r="Z856" i="4"/>
  <c r="X856" i="4"/>
  <c r="V856" i="4"/>
  <c r="AI856" i="4" s="1"/>
  <c r="AJ856" i="4" s="1"/>
  <c r="AU842" i="4"/>
  <c r="AN842" i="4"/>
  <c r="AG842" i="4"/>
  <c r="Z842" i="4"/>
  <c r="X842" i="4"/>
  <c r="V842" i="4"/>
  <c r="AP842" i="4" s="1"/>
  <c r="AU850" i="4"/>
  <c r="AN850" i="4"/>
  <c r="AG850" i="4"/>
  <c r="Z850" i="4"/>
  <c r="X850" i="4"/>
  <c r="V850" i="4"/>
  <c r="AP850" i="4" s="1"/>
  <c r="AQ850" i="4" s="1"/>
  <c r="AU846" i="4"/>
  <c r="AN846" i="4"/>
  <c r="AG846" i="4"/>
  <c r="Z846" i="4"/>
  <c r="X846" i="4"/>
  <c r="V846" i="4"/>
  <c r="AU854" i="4"/>
  <c r="AN854" i="4"/>
  <c r="AG854" i="4"/>
  <c r="Z854" i="4"/>
  <c r="X854" i="4"/>
  <c r="V854" i="4"/>
  <c r="AB854" i="4" s="1"/>
  <c r="AC854" i="4" s="1"/>
  <c r="AU844" i="4"/>
  <c r="AN844" i="4"/>
  <c r="AG844" i="4"/>
  <c r="Z844" i="4"/>
  <c r="X844" i="4"/>
  <c r="V844" i="4"/>
  <c r="AP844" i="4" s="1"/>
  <c r="AU852" i="4"/>
  <c r="AN852" i="4"/>
  <c r="AG852" i="4"/>
  <c r="Z852" i="4"/>
  <c r="X852" i="4"/>
  <c r="V852" i="4"/>
  <c r="AP852" i="4" s="1"/>
  <c r="AQ852" i="4" s="1"/>
  <c r="AU824" i="4"/>
  <c r="AN824" i="4"/>
  <c r="AG824" i="4"/>
  <c r="Z824" i="4"/>
  <c r="X824" i="4"/>
  <c r="V824" i="4"/>
  <c r="AI824" i="4" s="1"/>
  <c r="AU837" i="4"/>
  <c r="AN837" i="4"/>
  <c r="AG837" i="4"/>
  <c r="Z837" i="4"/>
  <c r="X837" i="4"/>
  <c r="V837" i="4"/>
  <c r="AI837" i="4" s="1"/>
  <c r="AU835" i="4"/>
  <c r="AN835" i="4"/>
  <c r="AG835" i="4"/>
  <c r="Z835" i="4"/>
  <c r="X835" i="4"/>
  <c r="V835" i="4"/>
  <c r="AP835" i="4" s="1"/>
  <c r="AU822" i="4"/>
  <c r="AN822" i="4"/>
  <c r="AG822" i="4"/>
  <c r="Z822" i="4"/>
  <c r="X822" i="4"/>
  <c r="V822" i="4"/>
  <c r="AP822" i="4" s="1"/>
  <c r="AU833" i="4"/>
  <c r="AN833" i="4"/>
  <c r="AG833" i="4"/>
  <c r="Z833" i="4"/>
  <c r="X833" i="4"/>
  <c r="V833" i="4"/>
  <c r="AU832" i="4"/>
  <c r="AN832" i="4"/>
  <c r="AG832" i="4"/>
  <c r="Z832" i="4"/>
  <c r="X832" i="4"/>
  <c r="V832" i="4"/>
  <c r="AI832" i="4" s="1"/>
  <c r="AU836" i="4"/>
  <c r="AN836" i="4"/>
  <c r="AG836" i="4"/>
  <c r="Z836" i="4"/>
  <c r="X836" i="4"/>
  <c r="V836" i="4"/>
  <c r="AP836" i="4" s="1"/>
  <c r="AU827" i="4"/>
  <c r="AN827" i="4"/>
  <c r="AG827" i="4"/>
  <c r="Z827" i="4"/>
  <c r="X827" i="4"/>
  <c r="V827" i="4"/>
  <c r="AP827" i="4" s="1"/>
  <c r="AU823" i="4"/>
  <c r="AN823" i="4"/>
  <c r="AG823" i="4"/>
  <c r="Z823" i="4"/>
  <c r="X823" i="4"/>
  <c r="V823" i="4"/>
  <c r="AU831" i="4"/>
  <c r="AN831" i="4"/>
  <c r="AG831" i="4"/>
  <c r="Z831" i="4"/>
  <c r="X831" i="4"/>
  <c r="V831" i="4"/>
  <c r="AI831" i="4" s="1"/>
  <c r="AU826" i="4"/>
  <c r="AN826" i="4"/>
  <c r="AG826" i="4"/>
  <c r="Z826" i="4"/>
  <c r="X826" i="4"/>
  <c r="V826" i="4"/>
  <c r="AP826" i="4" s="1"/>
  <c r="AU834" i="4"/>
  <c r="AN834" i="4"/>
  <c r="AG834" i="4"/>
  <c r="Z834" i="4"/>
  <c r="X834" i="4"/>
  <c r="V834" i="4"/>
  <c r="AP834" i="4" s="1"/>
  <c r="AU829" i="4"/>
  <c r="AN829" i="4"/>
  <c r="AG829" i="4"/>
  <c r="Z829" i="4"/>
  <c r="X829" i="4"/>
  <c r="V829" i="4"/>
  <c r="AU821" i="4"/>
  <c r="AN821" i="4"/>
  <c r="AG821" i="4"/>
  <c r="Z821" i="4"/>
  <c r="X821" i="4"/>
  <c r="V821" i="4"/>
  <c r="AU830" i="4"/>
  <c r="AN830" i="4"/>
  <c r="AG830" i="4"/>
  <c r="Z830" i="4"/>
  <c r="X830" i="4"/>
  <c r="V830" i="4"/>
  <c r="AI830" i="4" s="1"/>
  <c r="AU825" i="4"/>
  <c r="AN825" i="4"/>
  <c r="AG825" i="4"/>
  <c r="Z825" i="4"/>
  <c r="X825" i="4"/>
  <c r="V825" i="4"/>
  <c r="AP825" i="4" s="1"/>
  <c r="AU828" i="4"/>
  <c r="AN828" i="4"/>
  <c r="AG828" i="4"/>
  <c r="Z828" i="4"/>
  <c r="X828" i="4"/>
  <c r="V828" i="4"/>
  <c r="AU760" i="4"/>
  <c r="AN760" i="4"/>
  <c r="AG760" i="4"/>
  <c r="Z760" i="4"/>
  <c r="X760" i="4"/>
  <c r="V760" i="4"/>
  <c r="AI760" i="4" s="1"/>
  <c r="AU752" i="4"/>
  <c r="AN752" i="4"/>
  <c r="AG752" i="4"/>
  <c r="Z752" i="4"/>
  <c r="X752" i="4"/>
  <c r="V752" i="4"/>
  <c r="AP752" i="4" s="1"/>
  <c r="AU750" i="4"/>
  <c r="AN750" i="4"/>
  <c r="AG750" i="4"/>
  <c r="Z750" i="4"/>
  <c r="X750" i="4"/>
  <c r="V750" i="4"/>
  <c r="AU759" i="4"/>
  <c r="AN759" i="4"/>
  <c r="AG759" i="4"/>
  <c r="Z759" i="4"/>
  <c r="X759" i="4"/>
  <c r="V759" i="4"/>
  <c r="AI759" i="4" s="1"/>
  <c r="AU749" i="4"/>
  <c r="AN749" i="4"/>
  <c r="AG749" i="4"/>
  <c r="Z749" i="4"/>
  <c r="X749" i="4"/>
  <c r="V749" i="4"/>
  <c r="AI749" i="4" s="1"/>
  <c r="AJ749" i="4" s="1"/>
  <c r="AU766" i="4"/>
  <c r="AN766" i="4"/>
  <c r="AG766" i="4"/>
  <c r="Z766" i="4"/>
  <c r="X766" i="4"/>
  <c r="V766" i="4"/>
  <c r="AP766" i="4" s="1"/>
  <c r="AU764" i="4"/>
  <c r="AN764" i="4"/>
  <c r="AG764" i="4"/>
  <c r="Z764" i="4"/>
  <c r="X764" i="4"/>
  <c r="V764" i="4"/>
  <c r="AP764" i="4" s="1"/>
  <c r="AQ764" i="4" s="1"/>
  <c r="AU762" i="4"/>
  <c r="AN762" i="4"/>
  <c r="AG762" i="4"/>
  <c r="Z762" i="4"/>
  <c r="X762" i="4"/>
  <c r="V762" i="4"/>
  <c r="AI762" i="4" s="1"/>
  <c r="AU768" i="4"/>
  <c r="AN768" i="4"/>
  <c r="AG768" i="4"/>
  <c r="Z768" i="4"/>
  <c r="X768" i="4"/>
  <c r="V768" i="4"/>
  <c r="AU761" i="4"/>
  <c r="AN761" i="4"/>
  <c r="AG761" i="4"/>
  <c r="Z761" i="4"/>
  <c r="X761" i="4"/>
  <c r="V761" i="4"/>
  <c r="AP761" i="4" s="1"/>
  <c r="AU756" i="4"/>
  <c r="AN756" i="4"/>
  <c r="AG756" i="4"/>
  <c r="Z756" i="4"/>
  <c r="X756" i="4"/>
  <c r="V756" i="4"/>
  <c r="AP756" i="4" s="1"/>
  <c r="AU758" i="4"/>
  <c r="AN758" i="4"/>
  <c r="AG758" i="4"/>
  <c r="Z758" i="4"/>
  <c r="X758" i="4"/>
  <c r="V758" i="4"/>
  <c r="AU767" i="4"/>
  <c r="AN767" i="4"/>
  <c r="AG767" i="4"/>
  <c r="Z767" i="4"/>
  <c r="X767" i="4"/>
  <c r="V767" i="4"/>
  <c r="AI767" i="4" s="1"/>
  <c r="AU754" i="4"/>
  <c r="AN754" i="4"/>
  <c r="AG754" i="4"/>
  <c r="Z754" i="4"/>
  <c r="X754" i="4"/>
  <c r="V754" i="4"/>
  <c r="AP754" i="4" s="1"/>
  <c r="AU755" i="4"/>
  <c r="AN755" i="4"/>
  <c r="AG755" i="4"/>
  <c r="Z755" i="4"/>
  <c r="X755" i="4"/>
  <c r="V755" i="4"/>
  <c r="AP755" i="4" s="1"/>
  <c r="AQ755" i="4" s="1"/>
  <c r="AU757" i="4"/>
  <c r="AN757" i="4"/>
  <c r="AG757" i="4"/>
  <c r="Z757" i="4"/>
  <c r="X757" i="4"/>
  <c r="V757" i="4"/>
  <c r="AI757" i="4" s="1"/>
  <c r="AU751" i="4"/>
  <c r="AN751" i="4"/>
  <c r="AG751" i="4"/>
  <c r="Z751" i="4"/>
  <c r="X751" i="4"/>
  <c r="V751" i="4"/>
  <c r="AI751" i="4" s="1"/>
  <c r="AU765" i="4"/>
  <c r="AN765" i="4"/>
  <c r="AG765" i="4"/>
  <c r="Z765" i="4"/>
  <c r="X765" i="4"/>
  <c r="V765" i="4"/>
  <c r="AP765" i="4" s="1"/>
  <c r="AU753" i="4"/>
  <c r="AN753" i="4"/>
  <c r="AG753" i="4"/>
  <c r="Z753" i="4"/>
  <c r="X753" i="4"/>
  <c r="V753" i="4"/>
  <c r="AP753" i="4" s="1"/>
  <c r="AQ753" i="4" s="1"/>
  <c r="AU770" i="4"/>
  <c r="AN770" i="4"/>
  <c r="AG770" i="4"/>
  <c r="Z770" i="4"/>
  <c r="X770" i="4"/>
  <c r="V770" i="4"/>
  <c r="AB770" i="4" s="1"/>
  <c r="AC770" i="4" s="1"/>
  <c r="AU769" i="4"/>
  <c r="AN769" i="4"/>
  <c r="AG769" i="4"/>
  <c r="Z769" i="4"/>
  <c r="X769" i="4"/>
  <c r="V769" i="4"/>
  <c r="AI769" i="4" s="1"/>
  <c r="AU763" i="4"/>
  <c r="AN763" i="4"/>
  <c r="AG763" i="4"/>
  <c r="Z763" i="4"/>
  <c r="X763" i="4"/>
  <c r="V763" i="4"/>
  <c r="AB763" i="4" s="1"/>
  <c r="AU782" i="4"/>
  <c r="AN782" i="4"/>
  <c r="AG782" i="4"/>
  <c r="Z782" i="4"/>
  <c r="X782" i="4"/>
  <c r="V782" i="4"/>
  <c r="AP782" i="4" s="1"/>
  <c r="AU784" i="4"/>
  <c r="AN784" i="4"/>
  <c r="AG784" i="4"/>
  <c r="Z784" i="4"/>
  <c r="X784" i="4"/>
  <c r="V784" i="4"/>
  <c r="AB784" i="4" s="1"/>
  <c r="AC784" i="4" s="1"/>
  <c r="AU790" i="4"/>
  <c r="AN790" i="4"/>
  <c r="AG790" i="4"/>
  <c r="Z790" i="4"/>
  <c r="X790" i="4"/>
  <c r="V790" i="4"/>
  <c r="AI790" i="4" s="1"/>
  <c r="AU789" i="4"/>
  <c r="AN789" i="4"/>
  <c r="AG789" i="4"/>
  <c r="Z789" i="4"/>
  <c r="X789" i="4"/>
  <c r="V789" i="4"/>
  <c r="AP789" i="4" s="1"/>
  <c r="AQ789" i="4" s="1"/>
  <c r="AU783" i="4"/>
  <c r="AN783" i="4"/>
  <c r="AG783" i="4"/>
  <c r="Z783" i="4"/>
  <c r="X783" i="4"/>
  <c r="V783" i="4"/>
  <c r="AU796" i="4"/>
  <c r="AN796" i="4"/>
  <c r="AG796" i="4"/>
  <c r="Z796" i="4"/>
  <c r="X796" i="4"/>
  <c r="V796" i="4"/>
  <c r="AI796" i="4" s="1"/>
  <c r="AJ796" i="4" s="1"/>
  <c r="AU781" i="4"/>
  <c r="AN781" i="4"/>
  <c r="AG781" i="4"/>
  <c r="Z781" i="4"/>
  <c r="X781" i="4"/>
  <c r="V781" i="4"/>
  <c r="AI781" i="4" s="1"/>
  <c r="AU788" i="4"/>
  <c r="AN788" i="4"/>
  <c r="AG788" i="4"/>
  <c r="Z788" i="4"/>
  <c r="X788" i="4"/>
  <c r="V788" i="4"/>
  <c r="AI788" i="4" s="1"/>
  <c r="AJ788" i="4" s="1"/>
  <c r="AU774" i="4"/>
  <c r="AN774" i="4"/>
  <c r="AG774" i="4"/>
  <c r="Z774" i="4"/>
  <c r="X774" i="4"/>
  <c r="V774" i="4"/>
  <c r="AP774" i="4" s="1"/>
  <c r="AQ774" i="4" s="1"/>
  <c r="AU795" i="4"/>
  <c r="AN795" i="4"/>
  <c r="AG795" i="4"/>
  <c r="Z795" i="4"/>
  <c r="X795" i="4"/>
  <c r="V795" i="4"/>
  <c r="AU792" i="4"/>
  <c r="AN792" i="4"/>
  <c r="AG792" i="4"/>
  <c r="Z792" i="4"/>
  <c r="X792" i="4"/>
  <c r="V792" i="4"/>
  <c r="AI792" i="4" s="1"/>
  <c r="AJ792" i="4" s="1"/>
  <c r="AU773" i="4"/>
  <c r="AN773" i="4"/>
  <c r="AG773" i="4"/>
  <c r="Z773" i="4"/>
  <c r="X773" i="4"/>
  <c r="V773" i="4"/>
  <c r="AI773" i="4" s="1"/>
  <c r="AJ773" i="4" s="1"/>
  <c r="AU772" i="4"/>
  <c r="AN772" i="4"/>
  <c r="AG772" i="4"/>
  <c r="Z772" i="4"/>
  <c r="X772" i="4"/>
  <c r="V772" i="4"/>
  <c r="AU778" i="4"/>
  <c r="AN778" i="4"/>
  <c r="AG778" i="4"/>
  <c r="Z778" i="4"/>
  <c r="X778" i="4"/>
  <c r="V778" i="4"/>
  <c r="AB778" i="4" s="1"/>
  <c r="AU771" i="4"/>
  <c r="AN771" i="4"/>
  <c r="AG771" i="4"/>
  <c r="Z771" i="4"/>
  <c r="X771" i="4"/>
  <c r="V771" i="4"/>
  <c r="AI771" i="4" s="1"/>
  <c r="AJ771" i="4" s="1"/>
  <c r="AU776" i="4"/>
  <c r="AN776" i="4"/>
  <c r="AG776" i="4"/>
  <c r="Z776" i="4"/>
  <c r="X776" i="4"/>
  <c r="V776" i="4"/>
  <c r="AI776" i="4" s="1"/>
  <c r="AU794" i="4"/>
  <c r="AN794" i="4"/>
  <c r="AG794" i="4"/>
  <c r="Z794" i="4"/>
  <c r="X794" i="4"/>
  <c r="V794" i="4"/>
  <c r="AP794" i="4" s="1"/>
  <c r="AQ794" i="4" s="1"/>
  <c r="AU780" i="4"/>
  <c r="AN780" i="4"/>
  <c r="AG780" i="4"/>
  <c r="Z780" i="4"/>
  <c r="X780" i="4"/>
  <c r="V780" i="4"/>
  <c r="AI780" i="4" s="1"/>
  <c r="AU777" i="4"/>
  <c r="AN777" i="4"/>
  <c r="AG777" i="4"/>
  <c r="Z777" i="4"/>
  <c r="X777" i="4"/>
  <c r="V777" i="4"/>
  <c r="AB777" i="4" s="1"/>
  <c r="AU791" i="4"/>
  <c r="AN791" i="4"/>
  <c r="AG791" i="4"/>
  <c r="Z791" i="4"/>
  <c r="X791" i="4"/>
  <c r="V791" i="4"/>
  <c r="AU775" i="4"/>
  <c r="AN775" i="4"/>
  <c r="AG775" i="4"/>
  <c r="Z775" i="4"/>
  <c r="X775" i="4"/>
  <c r="V775" i="4"/>
  <c r="AI775" i="4" s="1"/>
  <c r="AU793" i="4"/>
  <c r="AN793" i="4"/>
  <c r="AG793" i="4"/>
  <c r="Z793" i="4"/>
  <c r="X793" i="4"/>
  <c r="V793" i="4"/>
  <c r="AU779" i="4"/>
  <c r="AN779" i="4"/>
  <c r="AG779" i="4"/>
  <c r="Z779" i="4"/>
  <c r="X779" i="4"/>
  <c r="V779" i="4"/>
  <c r="AB779" i="4" s="1"/>
  <c r="AU787" i="4"/>
  <c r="AN787" i="4"/>
  <c r="AG787" i="4"/>
  <c r="Z787" i="4"/>
  <c r="X787" i="4"/>
  <c r="V787" i="4"/>
  <c r="AB787" i="4" s="1"/>
  <c r="AU800" i="4"/>
  <c r="AN800" i="4"/>
  <c r="AG800" i="4"/>
  <c r="Z800" i="4"/>
  <c r="X800" i="4"/>
  <c r="V800" i="4"/>
  <c r="AI800" i="4" s="1"/>
  <c r="AJ800" i="4" s="1"/>
  <c r="AU799" i="4"/>
  <c r="AN799" i="4"/>
  <c r="AG799" i="4"/>
  <c r="Z799" i="4"/>
  <c r="X799" i="4"/>
  <c r="V799" i="4"/>
  <c r="AI799" i="4" s="1"/>
  <c r="AJ799" i="4" s="1"/>
  <c r="AU808" i="4"/>
  <c r="AN808" i="4"/>
  <c r="AG808" i="4"/>
  <c r="Z808" i="4"/>
  <c r="X808" i="4"/>
  <c r="V808" i="4"/>
  <c r="AP808" i="4" s="1"/>
  <c r="AQ808" i="4" s="1"/>
  <c r="AU798" i="4"/>
  <c r="AN798" i="4"/>
  <c r="AG798" i="4"/>
  <c r="Z798" i="4"/>
  <c r="X798" i="4"/>
  <c r="V798" i="4"/>
  <c r="AI798" i="4" s="1"/>
  <c r="AJ798" i="4" s="1"/>
  <c r="AU810" i="4"/>
  <c r="AN810" i="4"/>
  <c r="AG810" i="4"/>
  <c r="Z810" i="4"/>
  <c r="X810" i="4"/>
  <c r="V810" i="4"/>
  <c r="AP810" i="4" s="1"/>
  <c r="AQ810" i="4" s="1"/>
  <c r="AU797" i="4"/>
  <c r="AN797" i="4"/>
  <c r="AG797" i="4"/>
  <c r="Z797" i="4"/>
  <c r="X797" i="4"/>
  <c r="V797" i="4"/>
  <c r="AU801" i="4"/>
  <c r="AN801" i="4"/>
  <c r="AG801" i="4"/>
  <c r="Z801" i="4"/>
  <c r="X801" i="4"/>
  <c r="V801" i="4"/>
  <c r="AI801" i="4" s="1"/>
  <c r="AJ801" i="4" s="1"/>
  <c r="AU803" i="4"/>
  <c r="AN803" i="4"/>
  <c r="AG803" i="4"/>
  <c r="Z803" i="4"/>
  <c r="X803" i="4"/>
  <c r="V803" i="4"/>
  <c r="AU802" i="4"/>
  <c r="AN802" i="4"/>
  <c r="AG802" i="4"/>
  <c r="Z802" i="4"/>
  <c r="X802" i="4"/>
  <c r="V802" i="4"/>
  <c r="AP802" i="4" s="1"/>
  <c r="AU807" i="4"/>
  <c r="AN807" i="4"/>
  <c r="AG807" i="4"/>
  <c r="Z807" i="4"/>
  <c r="X807" i="4"/>
  <c r="V807" i="4"/>
  <c r="AU806" i="4"/>
  <c r="AN806" i="4"/>
  <c r="AG806" i="4"/>
  <c r="Z806" i="4"/>
  <c r="X806" i="4"/>
  <c r="V806" i="4"/>
  <c r="AI806" i="4" s="1"/>
  <c r="AU812" i="4"/>
  <c r="AN812" i="4"/>
  <c r="AG812" i="4"/>
  <c r="Z812" i="4"/>
  <c r="X812" i="4"/>
  <c r="V812" i="4"/>
  <c r="AB812" i="4" s="1"/>
  <c r="AC812" i="4" s="1"/>
  <c r="AU811" i="4"/>
  <c r="AN811" i="4"/>
  <c r="AG811" i="4"/>
  <c r="Z811" i="4"/>
  <c r="X811" i="4"/>
  <c r="V811" i="4"/>
  <c r="AP811" i="4" s="1"/>
  <c r="AQ811" i="4" s="1"/>
  <c r="AU805" i="4"/>
  <c r="AN805" i="4"/>
  <c r="AG805" i="4"/>
  <c r="Z805" i="4"/>
  <c r="X805" i="4"/>
  <c r="V805" i="4"/>
  <c r="AP805" i="4" s="1"/>
  <c r="AQ805" i="4" s="1"/>
  <c r="AU809" i="4"/>
  <c r="AN809" i="4"/>
  <c r="AG809" i="4"/>
  <c r="Z809" i="4"/>
  <c r="X809" i="4"/>
  <c r="V809" i="4"/>
  <c r="AB809" i="4" s="1"/>
  <c r="AU804" i="4"/>
  <c r="AN804" i="4"/>
  <c r="AG804" i="4"/>
  <c r="Z804" i="4"/>
  <c r="X804" i="4"/>
  <c r="V804" i="4"/>
  <c r="AI804" i="4" s="1"/>
  <c r="AU818" i="4"/>
  <c r="AN818" i="4"/>
  <c r="AG818" i="4"/>
  <c r="Z818" i="4"/>
  <c r="X818" i="4"/>
  <c r="V818" i="4"/>
  <c r="AB818" i="4" s="1"/>
  <c r="AU814" i="4"/>
  <c r="AN814" i="4"/>
  <c r="AG814" i="4"/>
  <c r="Z814" i="4"/>
  <c r="X814" i="4"/>
  <c r="V814" i="4"/>
  <c r="AI814" i="4" s="1"/>
  <c r="AU813" i="4"/>
  <c r="AN813" i="4"/>
  <c r="AG813" i="4"/>
  <c r="Z813" i="4"/>
  <c r="X813" i="4"/>
  <c r="V813" i="4"/>
  <c r="AI813" i="4" s="1"/>
  <c r="AJ813" i="4" s="1"/>
  <c r="AU816" i="4"/>
  <c r="AN816" i="4"/>
  <c r="AG816" i="4"/>
  <c r="Z816" i="4"/>
  <c r="X816" i="4"/>
  <c r="V816" i="4"/>
  <c r="AU815" i="4"/>
  <c r="AN815" i="4"/>
  <c r="AG815" i="4"/>
  <c r="Z815" i="4"/>
  <c r="X815" i="4"/>
  <c r="V815" i="4"/>
  <c r="AP815" i="4" s="1"/>
  <c r="AQ815" i="4" s="1"/>
  <c r="AU820" i="4"/>
  <c r="AN820" i="4"/>
  <c r="AG820" i="4"/>
  <c r="Z820" i="4"/>
  <c r="X820" i="4"/>
  <c r="V820" i="4"/>
  <c r="AI820" i="4" s="1"/>
  <c r="AU817" i="4"/>
  <c r="AN817" i="4"/>
  <c r="AG817" i="4"/>
  <c r="Z817" i="4"/>
  <c r="X817" i="4"/>
  <c r="V817" i="4"/>
  <c r="AI817" i="4" s="1"/>
  <c r="AU819" i="4"/>
  <c r="AN819" i="4"/>
  <c r="AG819" i="4"/>
  <c r="Z819" i="4"/>
  <c r="X819" i="4"/>
  <c r="V819" i="4"/>
  <c r="AP819" i="4" s="1"/>
  <c r="AU738" i="4"/>
  <c r="AN738" i="4"/>
  <c r="AG738" i="4"/>
  <c r="Z738" i="4"/>
  <c r="X738" i="4"/>
  <c r="V738" i="4"/>
  <c r="AP738" i="4" s="1"/>
  <c r="AQ738" i="4" s="1"/>
  <c r="AU737" i="4"/>
  <c r="AN737" i="4"/>
  <c r="AG737" i="4"/>
  <c r="Z737" i="4"/>
  <c r="X737" i="4"/>
  <c r="V737" i="4"/>
  <c r="AI737" i="4" s="1"/>
  <c r="AU736" i="4"/>
  <c r="AN736" i="4"/>
  <c r="AG736" i="4"/>
  <c r="Z736" i="4"/>
  <c r="X736" i="4"/>
  <c r="V736" i="4"/>
  <c r="AI736" i="4" s="1"/>
  <c r="AU742" i="4"/>
  <c r="AN742" i="4"/>
  <c r="AG742" i="4"/>
  <c r="Z742" i="4"/>
  <c r="X742" i="4"/>
  <c r="V742" i="4"/>
  <c r="AU744" i="4"/>
  <c r="AN744" i="4"/>
  <c r="AG744" i="4"/>
  <c r="Z744" i="4"/>
  <c r="X744" i="4"/>
  <c r="V744" i="4"/>
  <c r="AP744" i="4" s="1"/>
  <c r="AQ744" i="4" s="1"/>
  <c r="AU734" i="4"/>
  <c r="AN734" i="4"/>
  <c r="AG734" i="4"/>
  <c r="Z734" i="4"/>
  <c r="X734" i="4"/>
  <c r="V734" i="4"/>
  <c r="AI734" i="4" s="1"/>
  <c r="AU743" i="4"/>
  <c r="AN743" i="4"/>
  <c r="AG743" i="4"/>
  <c r="Z743" i="4"/>
  <c r="X743" i="4"/>
  <c r="V743" i="4"/>
  <c r="AI743" i="4" s="1"/>
  <c r="AU728" i="4"/>
  <c r="AN728" i="4"/>
  <c r="AG728" i="4"/>
  <c r="Z728" i="4"/>
  <c r="X728" i="4"/>
  <c r="V728" i="4"/>
  <c r="AP728" i="4" s="1"/>
  <c r="AU748" i="4"/>
  <c r="AN748" i="4"/>
  <c r="AG748" i="4"/>
  <c r="Z748" i="4"/>
  <c r="X748" i="4"/>
  <c r="V748" i="4"/>
  <c r="AP748" i="4" s="1"/>
  <c r="AQ748" i="4" s="1"/>
  <c r="AU724" i="4"/>
  <c r="AN724" i="4"/>
  <c r="AG724" i="4"/>
  <c r="Z724" i="4"/>
  <c r="X724" i="4"/>
  <c r="V724" i="4"/>
  <c r="AU732" i="4"/>
  <c r="AN732" i="4"/>
  <c r="AG732" i="4"/>
  <c r="Z732" i="4"/>
  <c r="X732" i="4"/>
  <c r="V732" i="4"/>
  <c r="AI732" i="4" s="1"/>
  <c r="AU740" i="4"/>
  <c r="AN740" i="4"/>
  <c r="AG740" i="4"/>
  <c r="Z740" i="4"/>
  <c r="X740" i="4"/>
  <c r="V740" i="4"/>
  <c r="AP740" i="4" s="1"/>
  <c r="AQ740" i="4" s="1"/>
  <c r="AU747" i="4"/>
  <c r="AN747" i="4"/>
  <c r="AG747" i="4"/>
  <c r="Z747" i="4"/>
  <c r="X747" i="4"/>
  <c r="V747" i="4"/>
  <c r="AP747" i="4" s="1"/>
  <c r="AQ747" i="4" s="1"/>
  <c r="AU746" i="4"/>
  <c r="AN746" i="4"/>
  <c r="AG746" i="4"/>
  <c r="Z746" i="4"/>
  <c r="X746" i="4"/>
  <c r="V746" i="4"/>
  <c r="AB746" i="4" s="1"/>
  <c r="AC746" i="4" s="1"/>
  <c r="AU726" i="4"/>
  <c r="AN726" i="4"/>
  <c r="AG726" i="4"/>
  <c r="Z726" i="4"/>
  <c r="X726" i="4"/>
  <c r="V726" i="4"/>
  <c r="AI726" i="4" s="1"/>
  <c r="AJ726" i="4" s="1"/>
  <c r="AU735" i="4"/>
  <c r="AN735" i="4"/>
  <c r="AG735" i="4"/>
  <c r="Z735" i="4"/>
  <c r="X735" i="4"/>
  <c r="V735" i="4"/>
  <c r="AP735" i="4" s="1"/>
  <c r="AQ735" i="4" s="1"/>
  <c r="AU730" i="4"/>
  <c r="AN730" i="4"/>
  <c r="AG730" i="4"/>
  <c r="Z730" i="4"/>
  <c r="X730" i="4"/>
  <c r="V730" i="4"/>
  <c r="AU741" i="4"/>
  <c r="AN741" i="4"/>
  <c r="AG741" i="4"/>
  <c r="Z741" i="4"/>
  <c r="X741" i="4"/>
  <c r="V741" i="4"/>
  <c r="AU723" i="4"/>
  <c r="AN723" i="4"/>
  <c r="AG723" i="4"/>
  <c r="Z723" i="4"/>
  <c r="X723" i="4"/>
  <c r="V723" i="4"/>
  <c r="AU739" i="4"/>
  <c r="AN739" i="4"/>
  <c r="AG739" i="4"/>
  <c r="Z739" i="4"/>
  <c r="X739" i="4"/>
  <c r="V739" i="4"/>
  <c r="AI739" i="4" s="1"/>
  <c r="AJ739" i="4" s="1"/>
  <c r="AU745" i="4"/>
  <c r="AN745" i="4"/>
  <c r="AG745" i="4"/>
  <c r="Z745" i="4"/>
  <c r="X745" i="4"/>
  <c r="V745" i="4"/>
  <c r="AU729" i="4"/>
  <c r="AN729" i="4"/>
  <c r="AG729" i="4"/>
  <c r="Z729" i="4"/>
  <c r="X729" i="4"/>
  <c r="V729" i="4"/>
  <c r="AP729" i="4" s="1"/>
  <c r="AU725" i="4"/>
  <c r="AN725" i="4"/>
  <c r="AG725" i="4"/>
  <c r="Z725" i="4"/>
  <c r="X725" i="4"/>
  <c r="V725" i="4"/>
  <c r="AU733" i="4"/>
  <c r="AN733" i="4"/>
  <c r="AG733" i="4"/>
  <c r="Z733" i="4"/>
  <c r="X733" i="4"/>
  <c r="V733" i="4"/>
  <c r="AU731" i="4"/>
  <c r="AN731" i="4"/>
  <c r="AG731" i="4"/>
  <c r="Z731" i="4"/>
  <c r="X731" i="4"/>
  <c r="V731" i="4"/>
  <c r="AU727" i="4"/>
  <c r="AN727" i="4"/>
  <c r="AG727" i="4"/>
  <c r="Z727" i="4"/>
  <c r="X727" i="4"/>
  <c r="V727" i="4"/>
  <c r="AU710" i="4"/>
  <c r="AN710" i="4"/>
  <c r="AG710" i="4"/>
  <c r="Z710" i="4"/>
  <c r="X710" i="4"/>
  <c r="V710" i="4"/>
  <c r="AP710" i="4" s="1"/>
  <c r="AQ710" i="4" s="1"/>
  <c r="AU712" i="4"/>
  <c r="AN712" i="4"/>
  <c r="AG712" i="4"/>
  <c r="Z712" i="4"/>
  <c r="X712" i="4"/>
  <c r="V712" i="4"/>
  <c r="AB712" i="4" s="1"/>
  <c r="AC712" i="4" s="1"/>
  <c r="AU720" i="4"/>
  <c r="AN720" i="4"/>
  <c r="AG720" i="4"/>
  <c r="Z720" i="4"/>
  <c r="X720" i="4"/>
  <c r="V720" i="4"/>
  <c r="AU714" i="4"/>
  <c r="AN714" i="4"/>
  <c r="AG714" i="4"/>
  <c r="Z714" i="4"/>
  <c r="X714" i="4"/>
  <c r="V714" i="4"/>
  <c r="AU719" i="4"/>
  <c r="AN719" i="4"/>
  <c r="AG719" i="4"/>
  <c r="Z719" i="4"/>
  <c r="X719" i="4"/>
  <c r="V719" i="4"/>
  <c r="AP719" i="4" s="1"/>
  <c r="AQ719" i="4" s="1"/>
  <c r="AU713" i="4"/>
  <c r="AN713" i="4"/>
  <c r="AG713" i="4"/>
  <c r="Z713" i="4"/>
  <c r="X713" i="4"/>
  <c r="V713" i="4"/>
  <c r="AB713" i="4" s="1"/>
  <c r="AC713" i="4" s="1"/>
  <c r="AU722" i="4"/>
  <c r="AN722" i="4"/>
  <c r="AG722" i="4"/>
  <c r="Z722" i="4"/>
  <c r="X722" i="4"/>
  <c r="V722" i="4"/>
  <c r="AI722" i="4" s="1"/>
  <c r="AJ722" i="4" s="1"/>
  <c r="AU708" i="4"/>
  <c r="AN708" i="4"/>
  <c r="AG708" i="4"/>
  <c r="Z708" i="4"/>
  <c r="X708" i="4"/>
  <c r="V708" i="4"/>
  <c r="AP708" i="4" s="1"/>
  <c r="AQ708" i="4" s="1"/>
  <c r="AU721" i="4"/>
  <c r="AN721" i="4"/>
  <c r="AG721" i="4"/>
  <c r="Z721" i="4"/>
  <c r="X721" i="4"/>
  <c r="V721" i="4"/>
  <c r="AU707" i="4"/>
  <c r="AN707" i="4"/>
  <c r="AG707" i="4"/>
  <c r="Z707" i="4"/>
  <c r="X707" i="4"/>
  <c r="V707" i="4"/>
  <c r="AB707" i="4" s="1"/>
  <c r="AC707" i="4" s="1"/>
  <c r="AU718" i="4"/>
  <c r="AN718" i="4"/>
  <c r="AG718" i="4"/>
  <c r="Z718" i="4"/>
  <c r="X718" i="4"/>
  <c r="V718" i="4"/>
  <c r="AU709" i="4"/>
  <c r="AN709" i="4"/>
  <c r="AG709" i="4"/>
  <c r="Z709" i="4"/>
  <c r="X709" i="4"/>
  <c r="V709" i="4"/>
  <c r="AP709" i="4" s="1"/>
  <c r="AU717" i="4"/>
  <c r="AN717" i="4"/>
  <c r="AG717" i="4"/>
  <c r="Z717" i="4"/>
  <c r="X717" i="4"/>
  <c r="V717" i="4"/>
  <c r="AU711" i="4"/>
  <c r="AN711" i="4"/>
  <c r="AG711" i="4"/>
  <c r="Z711" i="4"/>
  <c r="X711" i="4"/>
  <c r="V711" i="4"/>
  <c r="AB711" i="4" s="1"/>
  <c r="AU716" i="4"/>
  <c r="AN716" i="4"/>
  <c r="AG716" i="4"/>
  <c r="Z716" i="4"/>
  <c r="X716" i="4"/>
  <c r="V716" i="4"/>
  <c r="AI716" i="4" s="1"/>
  <c r="AU706" i="4"/>
  <c r="AN706" i="4"/>
  <c r="AG706" i="4"/>
  <c r="Z706" i="4"/>
  <c r="X706" i="4"/>
  <c r="V706" i="4"/>
  <c r="AP706" i="4" s="1"/>
  <c r="AU715" i="4"/>
  <c r="AN715" i="4"/>
  <c r="AG715" i="4"/>
  <c r="Z715" i="4"/>
  <c r="X715" i="4"/>
  <c r="V715" i="4"/>
  <c r="AU705" i="4"/>
  <c r="AN705" i="4"/>
  <c r="AG705" i="4"/>
  <c r="Z705" i="4"/>
  <c r="X705" i="4"/>
  <c r="V705" i="4"/>
  <c r="AB705" i="4" s="1"/>
  <c r="AU672" i="4"/>
  <c r="AN672" i="4"/>
  <c r="AG672" i="4"/>
  <c r="Z672" i="4"/>
  <c r="X672" i="4"/>
  <c r="V672" i="4"/>
  <c r="AB672" i="4" s="1"/>
  <c r="AC672" i="4" s="1"/>
  <c r="AU678" i="4"/>
  <c r="AN678" i="4"/>
  <c r="AG678" i="4"/>
  <c r="Z678" i="4"/>
  <c r="X678" i="4"/>
  <c r="V678" i="4"/>
  <c r="AP678" i="4" s="1"/>
  <c r="AU676" i="4"/>
  <c r="AN676" i="4"/>
  <c r="AG676" i="4"/>
  <c r="Z676" i="4"/>
  <c r="X676" i="4"/>
  <c r="V676" i="4"/>
  <c r="AU677" i="4"/>
  <c r="AN677" i="4"/>
  <c r="AG677" i="4"/>
  <c r="Z677" i="4"/>
  <c r="X677" i="4"/>
  <c r="V677" i="4"/>
  <c r="AU674" i="4"/>
  <c r="AN674" i="4"/>
  <c r="AG674" i="4"/>
  <c r="Z674" i="4"/>
  <c r="X674" i="4"/>
  <c r="V674" i="4"/>
  <c r="AI674" i="4" s="1"/>
  <c r="AJ674" i="4" s="1"/>
  <c r="AU671" i="4"/>
  <c r="AN671" i="4"/>
  <c r="AG671" i="4"/>
  <c r="Z671" i="4"/>
  <c r="X671" i="4"/>
  <c r="V671" i="4"/>
  <c r="AU675" i="4"/>
  <c r="AN675" i="4"/>
  <c r="AG675" i="4"/>
  <c r="Z675" i="4"/>
  <c r="X675" i="4"/>
  <c r="V675" i="4"/>
  <c r="AU673" i="4"/>
  <c r="AN673" i="4"/>
  <c r="AG673" i="4"/>
  <c r="Z673" i="4"/>
  <c r="X673" i="4"/>
  <c r="V673" i="4"/>
  <c r="AU668" i="4"/>
  <c r="AN668" i="4"/>
  <c r="AG668" i="4"/>
  <c r="Z668" i="4"/>
  <c r="X668" i="4"/>
  <c r="V668" i="4"/>
  <c r="AU670" i="4"/>
  <c r="AN670" i="4"/>
  <c r="AG670" i="4"/>
  <c r="Z670" i="4"/>
  <c r="X670" i="4"/>
  <c r="V670" i="4"/>
  <c r="AI670" i="4" s="1"/>
  <c r="AU667" i="4"/>
  <c r="AN667" i="4"/>
  <c r="AG667" i="4"/>
  <c r="Z667" i="4"/>
  <c r="X667" i="4"/>
  <c r="V667" i="4"/>
  <c r="AB667" i="4" s="1"/>
  <c r="AC667" i="4" s="1"/>
  <c r="AU669" i="4"/>
  <c r="AN669" i="4"/>
  <c r="AG669" i="4"/>
  <c r="Z669" i="4"/>
  <c r="X669" i="4"/>
  <c r="V669" i="4"/>
  <c r="AP669" i="4" s="1"/>
  <c r="AU664" i="4"/>
  <c r="AN664" i="4"/>
  <c r="AG664" i="4"/>
  <c r="Z664" i="4"/>
  <c r="X664" i="4"/>
  <c r="V664" i="4"/>
  <c r="AU666" i="4"/>
  <c r="AN666" i="4"/>
  <c r="AG666" i="4"/>
  <c r="Z666" i="4"/>
  <c r="X666" i="4"/>
  <c r="V666" i="4"/>
  <c r="AU663" i="4"/>
  <c r="AN663" i="4"/>
  <c r="AG663" i="4"/>
  <c r="Z663" i="4"/>
  <c r="X663" i="4"/>
  <c r="V663" i="4"/>
  <c r="AI663" i="4" s="1"/>
  <c r="AJ663" i="4" s="1"/>
  <c r="AU665" i="4"/>
  <c r="AN665" i="4"/>
  <c r="AG665" i="4"/>
  <c r="Z665" i="4"/>
  <c r="X665" i="4"/>
  <c r="V665" i="4"/>
  <c r="AP665" i="4" s="1"/>
  <c r="AQ665" i="4" s="1"/>
  <c r="AU662" i="4"/>
  <c r="AN662" i="4"/>
  <c r="AG662" i="4"/>
  <c r="Z662" i="4"/>
  <c r="X662" i="4"/>
  <c r="V662" i="4"/>
  <c r="AI662" i="4" s="1"/>
  <c r="AU686" i="4"/>
  <c r="AN686" i="4"/>
  <c r="AG686" i="4"/>
  <c r="Z686" i="4"/>
  <c r="X686" i="4"/>
  <c r="V686" i="4"/>
  <c r="AI686" i="4" s="1"/>
  <c r="AU698" i="4"/>
  <c r="AN698" i="4"/>
  <c r="AG698" i="4"/>
  <c r="Z698" i="4"/>
  <c r="X698" i="4"/>
  <c r="V698" i="4"/>
  <c r="AI698" i="4" s="1"/>
  <c r="AJ698" i="4" s="1"/>
  <c r="AU684" i="4"/>
  <c r="AN684" i="4"/>
  <c r="AG684" i="4"/>
  <c r="Z684" i="4"/>
  <c r="X684" i="4"/>
  <c r="V684" i="4"/>
  <c r="AP684" i="4" s="1"/>
  <c r="AU702" i="4"/>
  <c r="AN702" i="4"/>
  <c r="AG702" i="4"/>
  <c r="Z702" i="4"/>
  <c r="X702" i="4"/>
  <c r="V702" i="4"/>
  <c r="AI702" i="4" s="1"/>
  <c r="AJ702" i="4" s="1"/>
  <c r="AU680" i="4"/>
  <c r="AN680" i="4"/>
  <c r="AG680" i="4"/>
  <c r="Z680" i="4"/>
  <c r="X680" i="4"/>
  <c r="V680" i="4"/>
  <c r="AP680" i="4" s="1"/>
  <c r="AQ680" i="4" s="1"/>
  <c r="AU704" i="4"/>
  <c r="AN704" i="4"/>
  <c r="AG704" i="4"/>
  <c r="Z704" i="4"/>
  <c r="X704" i="4"/>
  <c r="V704" i="4"/>
  <c r="AI704" i="4" s="1"/>
  <c r="AU700" i="4"/>
  <c r="AN700" i="4"/>
  <c r="AG700" i="4"/>
  <c r="Z700" i="4"/>
  <c r="X700" i="4"/>
  <c r="V700" i="4"/>
  <c r="AU690" i="4"/>
  <c r="AN690" i="4"/>
  <c r="AG690" i="4"/>
  <c r="Z690" i="4"/>
  <c r="X690" i="4"/>
  <c r="V690" i="4"/>
  <c r="AI690" i="4" s="1"/>
  <c r="AJ690" i="4" s="1"/>
  <c r="AU685" i="4"/>
  <c r="AN685" i="4"/>
  <c r="AG685" i="4"/>
  <c r="Z685" i="4"/>
  <c r="X685" i="4"/>
  <c r="V685" i="4"/>
  <c r="AP685" i="4" s="1"/>
  <c r="AQ685" i="4" s="1"/>
  <c r="AU679" i="4"/>
  <c r="AN679" i="4"/>
  <c r="AG679" i="4"/>
  <c r="Z679" i="4"/>
  <c r="X679" i="4"/>
  <c r="V679" i="4"/>
  <c r="AI679" i="4" s="1"/>
  <c r="AU682" i="4"/>
  <c r="AN682" i="4"/>
  <c r="AG682" i="4"/>
  <c r="Z682" i="4"/>
  <c r="X682" i="4"/>
  <c r="V682" i="4"/>
  <c r="AI682" i="4" s="1"/>
  <c r="AU699" i="4"/>
  <c r="AN699" i="4"/>
  <c r="AG699" i="4"/>
  <c r="Z699" i="4"/>
  <c r="X699" i="4"/>
  <c r="V699" i="4"/>
  <c r="AI699" i="4" s="1"/>
  <c r="AJ699" i="4" s="1"/>
  <c r="AU697" i="4"/>
  <c r="AN697" i="4"/>
  <c r="AG697" i="4"/>
  <c r="Z697" i="4"/>
  <c r="X697" i="4"/>
  <c r="V697" i="4"/>
  <c r="AP697" i="4" s="1"/>
  <c r="AQ697" i="4" s="1"/>
  <c r="AU689" i="4"/>
  <c r="AN689" i="4"/>
  <c r="AG689" i="4"/>
  <c r="Z689" i="4"/>
  <c r="X689" i="4"/>
  <c r="V689" i="4"/>
  <c r="AU694" i="4"/>
  <c r="AN694" i="4"/>
  <c r="AG694" i="4"/>
  <c r="Z694" i="4"/>
  <c r="X694" i="4"/>
  <c r="V694" i="4"/>
  <c r="AI694" i="4" s="1"/>
  <c r="AU696" i="4"/>
  <c r="AN696" i="4"/>
  <c r="AG696" i="4"/>
  <c r="Z696" i="4"/>
  <c r="X696" i="4"/>
  <c r="V696" i="4"/>
  <c r="AI696" i="4" s="1"/>
  <c r="AJ696" i="4" s="1"/>
  <c r="AU693" i="4"/>
  <c r="AN693" i="4"/>
  <c r="AG693" i="4"/>
  <c r="Z693" i="4"/>
  <c r="X693" i="4"/>
  <c r="V693" i="4"/>
  <c r="AP693" i="4" s="1"/>
  <c r="AQ693" i="4" s="1"/>
  <c r="AU688" i="4"/>
  <c r="AN688" i="4"/>
  <c r="AG688" i="4"/>
  <c r="Z688" i="4"/>
  <c r="X688" i="4"/>
  <c r="V688" i="4"/>
  <c r="AI688" i="4" s="1"/>
  <c r="AU701" i="4"/>
  <c r="AN701" i="4"/>
  <c r="AG701" i="4"/>
  <c r="Z701" i="4"/>
  <c r="X701" i="4"/>
  <c r="V701" i="4"/>
  <c r="AI701" i="4" s="1"/>
  <c r="AU692" i="4"/>
  <c r="AN692" i="4"/>
  <c r="AG692" i="4"/>
  <c r="Z692" i="4"/>
  <c r="X692" i="4"/>
  <c r="V692" i="4"/>
  <c r="AI692" i="4" s="1"/>
  <c r="AJ692" i="4" s="1"/>
  <c r="AU681" i="4"/>
  <c r="AN681" i="4"/>
  <c r="AG681" i="4"/>
  <c r="Z681" i="4"/>
  <c r="X681" i="4"/>
  <c r="V681" i="4"/>
  <c r="AP681" i="4" s="1"/>
  <c r="AQ681" i="4" s="1"/>
  <c r="AU703" i="4"/>
  <c r="AN703" i="4"/>
  <c r="AG703" i="4"/>
  <c r="Z703" i="4"/>
  <c r="X703" i="4"/>
  <c r="V703" i="4"/>
  <c r="AI703" i="4" s="1"/>
  <c r="AU683" i="4"/>
  <c r="AN683" i="4"/>
  <c r="AG683" i="4"/>
  <c r="Z683" i="4"/>
  <c r="X683" i="4"/>
  <c r="V683" i="4"/>
  <c r="AI683" i="4" s="1"/>
  <c r="AU687" i="4"/>
  <c r="AN687" i="4"/>
  <c r="AG687" i="4"/>
  <c r="Z687" i="4"/>
  <c r="X687" i="4"/>
  <c r="V687" i="4"/>
  <c r="AU695" i="4"/>
  <c r="AN695" i="4"/>
  <c r="AG695" i="4"/>
  <c r="Z695" i="4"/>
  <c r="X695" i="4"/>
  <c r="V695" i="4"/>
  <c r="AP695" i="4" s="1"/>
  <c r="AQ695" i="4" s="1"/>
  <c r="AU691" i="4"/>
  <c r="AN691" i="4"/>
  <c r="AG691" i="4"/>
  <c r="Z691" i="4"/>
  <c r="X691" i="4"/>
  <c r="V691" i="4"/>
  <c r="AP691" i="4" s="1"/>
  <c r="AQ691" i="4" s="1"/>
  <c r="AU641" i="4"/>
  <c r="AN641" i="4"/>
  <c r="AG641" i="4"/>
  <c r="Z641" i="4"/>
  <c r="X641" i="4"/>
  <c r="V641" i="4"/>
  <c r="AB641" i="4" s="1"/>
  <c r="AU640" i="4"/>
  <c r="AN640" i="4"/>
  <c r="AG640" i="4"/>
  <c r="Z640" i="4"/>
  <c r="X640" i="4"/>
  <c r="V640" i="4"/>
  <c r="AI640" i="4" s="1"/>
  <c r="AJ640" i="4" s="1"/>
  <c r="AU661" i="4"/>
  <c r="AN661" i="4"/>
  <c r="AG661" i="4"/>
  <c r="Z661" i="4"/>
  <c r="X661" i="4"/>
  <c r="V661" i="4"/>
  <c r="AP661" i="4" s="1"/>
  <c r="AQ661" i="4" s="1"/>
  <c r="AU653" i="4"/>
  <c r="AN653" i="4"/>
  <c r="AG653" i="4"/>
  <c r="Z653" i="4"/>
  <c r="X653" i="4"/>
  <c r="V653" i="4"/>
  <c r="AP653" i="4" s="1"/>
  <c r="AQ653" i="4" s="1"/>
  <c r="AU657" i="4"/>
  <c r="AN657" i="4"/>
  <c r="AG657" i="4"/>
  <c r="Z657" i="4"/>
  <c r="X657" i="4"/>
  <c r="V657" i="4"/>
  <c r="AU656" i="4"/>
  <c r="AN656" i="4"/>
  <c r="AG656" i="4"/>
  <c r="Z656" i="4"/>
  <c r="X656" i="4"/>
  <c r="V656" i="4"/>
  <c r="AI656" i="4" s="1"/>
  <c r="AU645" i="4"/>
  <c r="AN645" i="4"/>
  <c r="AG645" i="4"/>
  <c r="Z645" i="4"/>
  <c r="X645" i="4"/>
  <c r="V645" i="4"/>
  <c r="AP645" i="4" s="1"/>
  <c r="AQ645" i="4" s="1"/>
  <c r="AU639" i="4"/>
  <c r="AN639" i="4"/>
  <c r="AG639" i="4"/>
  <c r="Z639" i="4"/>
  <c r="X639" i="4"/>
  <c r="V639" i="4"/>
  <c r="AI639" i="4" s="1"/>
  <c r="AU643" i="4"/>
  <c r="AN643" i="4"/>
  <c r="AG643" i="4"/>
  <c r="Z643" i="4"/>
  <c r="X643" i="4"/>
  <c r="V643" i="4"/>
  <c r="AU655" i="4"/>
  <c r="AN655" i="4"/>
  <c r="AG655" i="4"/>
  <c r="Z655" i="4"/>
  <c r="X655" i="4"/>
  <c r="V655" i="4"/>
  <c r="AI655" i="4" s="1"/>
  <c r="AJ655" i="4" s="1"/>
  <c r="AU644" i="4"/>
  <c r="AN644" i="4"/>
  <c r="AG644" i="4"/>
  <c r="Z644" i="4"/>
  <c r="X644" i="4"/>
  <c r="V644" i="4"/>
  <c r="AP644" i="4" s="1"/>
  <c r="AQ644" i="4" s="1"/>
  <c r="AU659" i="4"/>
  <c r="AN659" i="4"/>
  <c r="AG659" i="4"/>
  <c r="Z659" i="4"/>
  <c r="X659" i="4"/>
  <c r="V659" i="4"/>
  <c r="AU660" i="4"/>
  <c r="AN660" i="4"/>
  <c r="AG660" i="4"/>
  <c r="Z660" i="4"/>
  <c r="X660" i="4"/>
  <c r="V660" i="4"/>
  <c r="AI660" i="4" s="1"/>
  <c r="AJ660" i="4" s="1"/>
  <c r="AU652" i="4"/>
  <c r="AN652" i="4"/>
  <c r="AG652" i="4"/>
  <c r="Z652" i="4"/>
  <c r="X652" i="4"/>
  <c r="V652" i="4"/>
  <c r="AI652" i="4" s="1"/>
  <c r="AJ652" i="4" s="1"/>
  <c r="AU638" i="4"/>
  <c r="AN638" i="4"/>
  <c r="AG638" i="4"/>
  <c r="Z638" i="4"/>
  <c r="X638" i="4"/>
  <c r="V638" i="4"/>
  <c r="AP638" i="4" s="1"/>
  <c r="AQ638" i="4" s="1"/>
  <c r="AU649" i="4"/>
  <c r="AN649" i="4"/>
  <c r="AG649" i="4"/>
  <c r="Z649" i="4"/>
  <c r="X649" i="4"/>
  <c r="V649" i="4"/>
  <c r="AI649" i="4" s="1"/>
  <c r="AU647" i="4"/>
  <c r="AN647" i="4"/>
  <c r="AG647" i="4"/>
  <c r="Z647" i="4"/>
  <c r="X647" i="4"/>
  <c r="V647" i="4"/>
  <c r="AI647" i="4" s="1"/>
  <c r="AU642" i="4"/>
  <c r="AN642" i="4"/>
  <c r="AG642" i="4"/>
  <c r="Z642" i="4"/>
  <c r="X642" i="4"/>
  <c r="V642" i="4"/>
  <c r="AI642" i="4" s="1"/>
  <c r="AJ642" i="4" s="1"/>
  <c r="AU654" i="4"/>
  <c r="AN654" i="4"/>
  <c r="AG654" i="4"/>
  <c r="Z654" i="4"/>
  <c r="X654" i="4"/>
  <c r="V654" i="4"/>
  <c r="AI654" i="4" s="1"/>
  <c r="AU658" i="4"/>
  <c r="AN658" i="4"/>
  <c r="AG658" i="4"/>
  <c r="Z658" i="4"/>
  <c r="X658" i="4"/>
  <c r="V658" i="4"/>
  <c r="AI658" i="4" s="1"/>
  <c r="AU648" i="4"/>
  <c r="AN648" i="4"/>
  <c r="AG648" i="4"/>
  <c r="Z648" i="4"/>
  <c r="X648" i="4"/>
  <c r="V648" i="4"/>
  <c r="AU646" i="4"/>
  <c r="AN646" i="4"/>
  <c r="AG646" i="4"/>
  <c r="Z646" i="4"/>
  <c r="X646" i="4"/>
  <c r="V646" i="4"/>
  <c r="AI646" i="4" s="1"/>
  <c r="AU651" i="4"/>
  <c r="AN651" i="4"/>
  <c r="AG651" i="4"/>
  <c r="Z651" i="4"/>
  <c r="X651" i="4"/>
  <c r="V651" i="4"/>
  <c r="AI651" i="4" s="1"/>
  <c r="AJ651" i="4" s="1"/>
  <c r="AU650" i="4"/>
  <c r="AN650" i="4"/>
  <c r="AG650" i="4"/>
  <c r="Z650" i="4"/>
  <c r="X650" i="4"/>
  <c r="V650" i="4"/>
  <c r="AP650" i="4" s="1"/>
  <c r="AQ650" i="4" s="1"/>
  <c r="AU637" i="4"/>
  <c r="AN637" i="4"/>
  <c r="AG637" i="4"/>
  <c r="Z637" i="4"/>
  <c r="X637" i="4"/>
  <c r="V637" i="4"/>
  <c r="AU598" i="4"/>
  <c r="AN598" i="4"/>
  <c r="AG598" i="4"/>
  <c r="Z598" i="4"/>
  <c r="X598" i="4"/>
  <c r="V598" i="4"/>
  <c r="AI598" i="4" s="1"/>
  <c r="AJ598" i="4" s="1"/>
  <c r="AU635" i="4"/>
  <c r="AN635" i="4"/>
  <c r="AG635" i="4"/>
  <c r="Z635" i="4"/>
  <c r="X635" i="4"/>
  <c r="V635" i="4"/>
  <c r="AI635" i="4" s="1"/>
  <c r="AU628" i="4"/>
  <c r="AN628" i="4"/>
  <c r="AG628" i="4"/>
  <c r="Z628" i="4"/>
  <c r="X628" i="4"/>
  <c r="V628" i="4"/>
  <c r="AP628" i="4" s="1"/>
  <c r="AQ628" i="4" s="1"/>
  <c r="AU615" i="4"/>
  <c r="AN615" i="4"/>
  <c r="AG615" i="4"/>
  <c r="Z615" i="4"/>
  <c r="X615" i="4"/>
  <c r="V615" i="4"/>
  <c r="AP615" i="4" s="1"/>
  <c r="AU614" i="4"/>
  <c r="AN614" i="4"/>
  <c r="AG614" i="4"/>
  <c r="Z614" i="4"/>
  <c r="X614" i="4"/>
  <c r="V614" i="4"/>
  <c r="AI614" i="4" s="1"/>
  <c r="AU608" i="4"/>
  <c r="AN608" i="4"/>
  <c r="AG608" i="4"/>
  <c r="Z608" i="4"/>
  <c r="X608" i="4"/>
  <c r="V608" i="4"/>
  <c r="AU631" i="4"/>
  <c r="AN631" i="4"/>
  <c r="AG631" i="4"/>
  <c r="Z631" i="4"/>
  <c r="X631" i="4"/>
  <c r="V631" i="4"/>
  <c r="AP631" i="4" s="1"/>
  <c r="AU632" i="4"/>
  <c r="AN632" i="4"/>
  <c r="AG632" i="4"/>
  <c r="Z632" i="4"/>
  <c r="X632" i="4"/>
  <c r="V632" i="4"/>
  <c r="AI632" i="4" s="1"/>
  <c r="AU626" i="4"/>
  <c r="AN626" i="4"/>
  <c r="AG626" i="4"/>
  <c r="Z626" i="4"/>
  <c r="X626" i="4"/>
  <c r="V626" i="4"/>
  <c r="AI626" i="4" s="1"/>
  <c r="AU616" i="4"/>
  <c r="AN616" i="4"/>
  <c r="AG616" i="4"/>
  <c r="Z616" i="4"/>
  <c r="X616" i="4"/>
  <c r="V616" i="4"/>
  <c r="AI616" i="4" s="1"/>
  <c r="AJ616" i="4" s="1"/>
  <c r="AU627" i="4"/>
  <c r="AN627" i="4"/>
  <c r="AG627" i="4"/>
  <c r="Z627" i="4"/>
  <c r="X627" i="4"/>
  <c r="V627" i="4"/>
  <c r="AP627" i="4" s="1"/>
  <c r="AU634" i="4"/>
  <c r="AN634" i="4"/>
  <c r="AG634" i="4"/>
  <c r="Z634" i="4"/>
  <c r="X634" i="4"/>
  <c r="V634" i="4"/>
  <c r="AI634" i="4" s="1"/>
  <c r="AU619" i="4"/>
  <c r="AN619" i="4"/>
  <c r="AG619" i="4"/>
  <c r="Z619" i="4"/>
  <c r="X619" i="4"/>
  <c r="V619" i="4"/>
  <c r="AU612" i="4"/>
  <c r="AN612" i="4"/>
  <c r="AG612" i="4"/>
  <c r="Z612" i="4"/>
  <c r="X612" i="4"/>
  <c r="V612" i="4"/>
  <c r="AI612" i="4" s="1"/>
  <c r="AJ612" i="4" s="1"/>
  <c r="AU629" i="4"/>
  <c r="AN629" i="4"/>
  <c r="AG629" i="4"/>
  <c r="Z629" i="4"/>
  <c r="X629" i="4"/>
  <c r="V629" i="4"/>
  <c r="AP629" i="4" s="1"/>
  <c r="AU630" i="4"/>
  <c r="AN630" i="4"/>
  <c r="AG630" i="4"/>
  <c r="Z630" i="4"/>
  <c r="X630" i="4"/>
  <c r="V630" i="4"/>
  <c r="AB630" i="4" s="1"/>
  <c r="AU601" i="4"/>
  <c r="AN601" i="4"/>
  <c r="AG601" i="4"/>
  <c r="Z601" i="4"/>
  <c r="X601" i="4"/>
  <c r="V601" i="4"/>
  <c r="AI601" i="4" s="1"/>
  <c r="AU611" i="4"/>
  <c r="AN611" i="4"/>
  <c r="AG611" i="4"/>
  <c r="Z611" i="4"/>
  <c r="X611" i="4"/>
  <c r="V611" i="4"/>
  <c r="AI611" i="4" s="1"/>
  <c r="AJ611" i="4" s="1"/>
  <c r="AU622" i="4"/>
  <c r="AN622" i="4"/>
  <c r="AG622" i="4"/>
  <c r="Z622" i="4"/>
  <c r="X622" i="4"/>
  <c r="V622" i="4"/>
  <c r="AI622" i="4" s="1"/>
  <c r="AU591" i="4"/>
  <c r="AN591" i="4"/>
  <c r="AG591" i="4"/>
  <c r="Z591" i="4"/>
  <c r="X591" i="4"/>
  <c r="V591" i="4"/>
  <c r="AI591" i="4" s="1"/>
  <c r="AJ591" i="4" s="1"/>
  <c r="AU596" i="4"/>
  <c r="AN596" i="4"/>
  <c r="AG596" i="4"/>
  <c r="Z596" i="4"/>
  <c r="X596" i="4"/>
  <c r="V596" i="4"/>
  <c r="AI596" i="4" s="1"/>
  <c r="AJ596" i="4" s="1"/>
  <c r="AU621" i="4"/>
  <c r="AN621" i="4"/>
  <c r="AG621" i="4"/>
  <c r="Z621" i="4"/>
  <c r="X621" i="4"/>
  <c r="V621" i="4"/>
  <c r="AP621" i="4" s="1"/>
  <c r="AU589" i="4"/>
  <c r="AN589" i="4"/>
  <c r="AG589" i="4"/>
  <c r="Z589" i="4"/>
  <c r="X589" i="4"/>
  <c r="V589" i="4"/>
  <c r="AI589" i="4" s="1"/>
  <c r="AU600" i="4"/>
  <c r="AN600" i="4"/>
  <c r="AG600" i="4"/>
  <c r="Z600" i="4"/>
  <c r="X600" i="4"/>
  <c r="V600" i="4"/>
  <c r="AB600" i="4" s="1"/>
  <c r="AU636" i="4"/>
  <c r="AN636" i="4"/>
  <c r="AG636" i="4"/>
  <c r="Z636" i="4"/>
  <c r="X636" i="4"/>
  <c r="V636" i="4"/>
  <c r="AU604" i="4"/>
  <c r="AN604" i="4"/>
  <c r="AG604" i="4"/>
  <c r="Z604" i="4"/>
  <c r="X604" i="4"/>
  <c r="V604" i="4"/>
  <c r="AP604" i="4" s="1"/>
  <c r="AU618" i="4"/>
  <c r="AN618" i="4"/>
  <c r="AG618" i="4"/>
  <c r="Z618" i="4"/>
  <c r="X618" i="4"/>
  <c r="V618" i="4"/>
  <c r="AP618" i="4" s="1"/>
  <c r="AU623" i="4"/>
  <c r="AN623" i="4"/>
  <c r="AG623" i="4"/>
  <c r="Z623" i="4"/>
  <c r="X623" i="4"/>
  <c r="V623" i="4"/>
  <c r="AB623" i="4" s="1"/>
  <c r="AU603" i="4"/>
  <c r="AN603" i="4"/>
  <c r="AG603" i="4"/>
  <c r="Z603" i="4"/>
  <c r="X603" i="4"/>
  <c r="V603" i="4"/>
  <c r="AI603" i="4" s="1"/>
  <c r="AJ603" i="4" s="1"/>
  <c r="AU588" i="4"/>
  <c r="AN588" i="4"/>
  <c r="AG588" i="4"/>
  <c r="Z588" i="4"/>
  <c r="X588" i="4"/>
  <c r="V588" i="4"/>
  <c r="AU610" i="4"/>
  <c r="AN610" i="4"/>
  <c r="AG610" i="4"/>
  <c r="Z610" i="4"/>
  <c r="X610" i="4"/>
  <c r="V610" i="4"/>
  <c r="AP610" i="4" s="1"/>
  <c r="AU592" i="4"/>
  <c r="AN592" i="4"/>
  <c r="AG592" i="4"/>
  <c r="Z592" i="4"/>
  <c r="X592" i="4"/>
  <c r="V592" i="4"/>
  <c r="AU595" i="4"/>
  <c r="AN595" i="4"/>
  <c r="AG595" i="4"/>
  <c r="Z595" i="4"/>
  <c r="X595" i="4"/>
  <c r="V595" i="4"/>
  <c r="AI595" i="4" s="1"/>
  <c r="AJ595" i="4" s="1"/>
  <c r="AU613" i="4"/>
  <c r="AN613" i="4"/>
  <c r="AG613" i="4"/>
  <c r="Z613" i="4"/>
  <c r="X613" i="4"/>
  <c r="V613" i="4"/>
  <c r="AU607" i="4"/>
  <c r="AN607" i="4"/>
  <c r="AG607" i="4"/>
  <c r="Z607" i="4"/>
  <c r="X607" i="4"/>
  <c r="V607" i="4"/>
  <c r="AB607" i="4" s="1"/>
  <c r="AU633" i="4"/>
  <c r="AN633" i="4"/>
  <c r="AG633" i="4"/>
  <c r="Z633" i="4"/>
  <c r="X633" i="4"/>
  <c r="V633" i="4"/>
  <c r="AU594" i="4"/>
  <c r="AN594" i="4"/>
  <c r="AG594" i="4"/>
  <c r="Z594" i="4"/>
  <c r="X594" i="4"/>
  <c r="V594" i="4"/>
  <c r="AI594" i="4" s="1"/>
  <c r="AJ594" i="4" s="1"/>
  <c r="AU597" i="4"/>
  <c r="AN597" i="4"/>
  <c r="AG597" i="4"/>
  <c r="Z597" i="4"/>
  <c r="X597" i="4"/>
  <c r="V597" i="4"/>
  <c r="AU605" i="4"/>
  <c r="AN605" i="4"/>
  <c r="AG605" i="4"/>
  <c r="Z605" i="4"/>
  <c r="X605" i="4"/>
  <c r="V605" i="4"/>
  <c r="AP605" i="4" s="1"/>
  <c r="AQ605" i="4" s="1"/>
  <c r="AU599" i="4"/>
  <c r="AN599" i="4"/>
  <c r="AG599" i="4"/>
  <c r="Z599" i="4"/>
  <c r="X599" i="4"/>
  <c r="V599" i="4"/>
  <c r="AP599" i="4" s="1"/>
  <c r="AQ599" i="4" s="1"/>
  <c r="AU617" i="4"/>
  <c r="AN617" i="4"/>
  <c r="AG617" i="4"/>
  <c r="Z617" i="4"/>
  <c r="X617" i="4"/>
  <c r="V617" i="4"/>
  <c r="AU606" i="4"/>
  <c r="AN606" i="4"/>
  <c r="AG606" i="4"/>
  <c r="Z606" i="4"/>
  <c r="X606" i="4"/>
  <c r="V606" i="4"/>
  <c r="AI606" i="4" s="1"/>
  <c r="AU602" i="4"/>
  <c r="AN602" i="4"/>
  <c r="AG602" i="4"/>
  <c r="Z602" i="4"/>
  <c r="X602" i="4"/>
  <c r="V602" i="4"/>
  <c r="AP602" i="4" s="1"/>
  <c r="AU593" i="4"/>
  <c r="AN593" i="4"/>
  <c r="AG593" i="4"/>
  <c r="Z593" i="4"/>
  <c r="X593" i="4"/>
  <c r="V593" i="4"/>
  <c r="AI593" i="4" s="1"/>
  <c r="AJ593" i="4" s="1"/>
  <c r="AU590" i="4"/>
  <c r="AN590" i="4"/>
  <c r="AG590" i="4"/>
  <c r="Z590" i="4"/>
  <c r="X590" i="4"/>
  <c r="V590" i="4"/>
  <c r="AU625" i="4"/>
  <c r="AN625" i="4"/>
  <c r="AG625" i="4"/>
  <c r="Z625" i="4"/>
  <c r="X625" i="4"/>
  <c r="V625" i="4"/>
  <c r="AI625" i="4" s="1"/>
  <c r="AU624" i="4"/>
  <c r="AN624" i="4"/>
  <c r="AG624" i="4"/>
  <c r="Z624" i="4"/>
  <c r="X624" i="4"/>
  <c r="V624" i="4"/>
  <c r="AI624" i="4" s="1"/>
  <c r="AU620" i="4"/>
  <c r="AN620" i="4"/>
  <c r="AG620" i="4"/>
  <c r="Z620" i="4"/>
  <c r="X620" i="4"/>
  <c r="V620" i="4"/>
  <c r="AU609" i="4"/>
  <c r="AN609" i="4"/>
  <c r="AG609" i="4"/>
  <c r="Z609" i="4"/>
  <c r="X609" i="4"/>
  <c r="V609" i="4"/>
  <c r="AI609" i="4" s="1"/>
  <c r="AJ609" i="4" s="1"/>
  <c r="AU582" i="4"/>
  <c r="AN582" i="4"/>
  <c r="AG582" i="4"/>
  <c r="Z582" i="4"/>
  <c r="X582" i="4"/>
  <c r="V582" i="4"/>
  <c r="AU587" i="4"/>
  <c r="AN587" i="4"/>
  <c r="AG587" i="4"/>
  <c r="Z587" i="4"/>
  <c r="X587" i="4"/>
  <c r="V587" i="4"/>
  <c r="AU584" i="4"/>
  <c r="AN584" i="4"/>
  <c r="AG584" i="4"/>
  <c r="Z584" i="4"/>
  <c r="X584" i="4"/>
  <c r="V584" i="4"/>
  <c r="AP584" i="4" s="1"/>
  <c r="AQ584" i="4" s="1"/>
  <c r="AU583" i="4"/>
  <c r="AN583" i="4"/>
  <c r="AG583" i="4"/>
  <c r="Z583" i="4"/>
  <c r="X583" i="4"/>
  <c r="V583" i="4"/>
  <c r="AP583" i="4" s="1"/>
  <c r="AQ583" i="4" s="1"/>
  <c r="AU586" i="4"/>
  <c r="AN586" i="4"/>
  <c r="AG586" i="4"/>
  <c r="Z586" i="4"/>
  <c r="X586" i="4"/>
  <c r="V586" i="4"/>
  <c r="AI586" i="4" s="1"/>
  <c r="AU585" i="4"/>
  <c r="AN585" i="4"/>
  <c r="AG585" i="4"/>
  <c r="Z585" i="4"/>
  <c r="X585" i="4"/>
  <c r="V585" i="4"/>
  <c r="AI585" i="4" s="1"/>
  <c r="AJ585" i="4" s="1"/>
  <c r="AU581" i="4"/>
  <c r="AN581" i="4"/>
  <c r="AG581" i="4"/>
  <c r="Z581" i="4"/>
  <c r="X581" i="4"/>
  <c r="V581" i="4"/>
  <c r="AP581" i="4" s="1"/>
  <c r="AU574" i="4"/>
  <c r="AN574" i="4"/>
  <c r="AG574" i="4"/>
  <c r="Z574" i="4"/>
  <c r="X574" i="4"/>
  <c r="V574" i="4"/>
  <c r="AU572" i="4"/>
  <c r="AN572" i="4"/>
  <c r="AG572" i="4"/>
  <c r="Z572" i="4"/>
  <c r="X572" i="4"/>
  <c r="V572" i="4"/>
  <c r="AU580" i="4"/>
  <c r="AN580" i="4"/>
  <c r="AG580" i="4"/>
  <c r="Z580" i="4"/>
  <c r="X580" i="4"/>
  <c r="V580" i="4"/>
  <c r="AI580" i="4" s="1"/>
  <c r="AJ580" i="4" s="1"/>
  <c r="AU578" i="4"/>
  <c r="AN578" i="4"/>
  <c r="AG578" i="4"/>
  <c r="Z578" i="4"/>
  <c r="X578" i="4"/>
  <c r="V578" i="4"/>
  <c r="AU573" i="4"/>
  <c r="AN573" i="4"/>
  <c r="AG573" i="4"/>
  <c r="Z573" i="4"/>
  <c r="X573" i="4"/>
  <c r="V573" i="4"/>
  <c r="AU568" i="4"/>
  <c r="AN568" i="4"/>
  <c r="AG568" i="4"/>
  <c r="Z568" i="4"/>
  <c r="X568" i="4"/>
  <c r="V568" i="4"/>
  <c r="AB568" i="4" s="1"/>
  <c r="AU570" i="4"/>
  <c r="AN570" i="4"/>
  <c r="AG570" i="4"/>
  <c r="Z570" i="4"/>
  <c r="X570" i="4"/>
  <c r="V570" i="4"/>
  <c r="AI570" i="4" s="1"/>
  <c r="AJ570" i="4" s="1"/>
  <c r="AU571" i="4"/>
  <c r="AN571" i="4"/>
  <c r="AG571" i="4"/>
  <c r="Z571" i="4"/>
  <c r="X571" i="4"/>
  <c r="V571" i="4"/>
  <c r="AP571" i="4" s="1"/>
  <c r="AU567" i="4"/>
  <c r="AN567" i="4"/>
  <c r="AG567" i="4"/>
  <c r="Z567" i="4"/>
  <c r="X567" i="4"/>
  <c r="V567" i="4"/>
  <c r="AP567" i="4" s="1"/>
  <c r="AQ567" i="4" s="1"/>
  <c r="AU579" i="4"/>
  <c r="AN579" i="4"/>
  <c r="AG579" i="4"/>
  <c r="Z579" i="4"/>
  <c r="X579" i="4"/>
  <c r="V579" i="4"/>
  <c r="AU576" i="4"/>
  <c r="AN576" i="4"/>
  <c r="AG576" i="4"/>
  <c r="Z576" i="4"/>
  <c r="X576" i="4"/>
  <c r="V576" i="4"/>
  <c r="AU569" i="4"/>
  <c r="AN569" i="4"/>
  <c r="AG569" i="4"/>
  <c r="Z569" i="4"/>
  <c r="X569" i="4"/>
  <c r="V569" i="4"/>
  <c r="AP569" i="4" s="1"/>
  <c r="AU566" i="4"/>
  <c r="AN566" i="4"/>
  <c r="AG566" i="4"/>
  <c r="Z566" i="4"/>
  <c r="X566" i="4"/>
  <c r="V566" i="4"/>
  <c r="AP566" i="4" s="1"/>
  <c r="AU565" i="4"/>
  <c r="AN565" i="4"/>
  <c r="AG565" i="4"/>
  <c r="Z565" i="4"/>
  <c r="X565" i="4"/>
  <c r="V565" i="4"/>
  <c r="AU575" i="4"/>
  <c r="AN575" i="4"/>
  <c r="AG575" i="4"/>
  <c r="Z575" i="4"/>
  <c r="X575" i="4"/>
  <c r="V575" i="4"/>
  <c r="AI575" i="4" s="1"/>
  <c r="AU577" i="4"/>
  <c r="AN577" i="4"/>
  <c r="AG577" i="4"/>
  <c r="Z577" i="4"/>
  <c r="X577" i="4"/>
  <c r="V577" i="4"/>
  <c r="AU552" i="4"/>
  <c r="AN552" i="4"/>
  <c r="AG552" i="4"/>
  <c r="Z552" i="4"/>
  <c r="X552" i="4"/>
  <c r="V552" i="4"/>
  <c r="AP552" i="4" s="1"/>
  <c r="AQ552" i="4" s="1"/>
  <c r="AU550" i="4"/>
  <c r="AN550" i="4"/>
  <c r="AG550" i="4"/>
  <c r="Z550" i="4"/>
  <c r="X550" i="4"/>
  <c r="V550" i="4"/>
  <c r="AI550" i="4" s="1"/>
  <c r="AU553" i="4"/>
  <c r="AN553" i="4"/>
  <c r="AG553" i="4"/>
  <c r="Z553" i="4"/>
  <c r="X553" i="4"/>
  <c r="V553" i="4"/>
  <c r="AI553" i="4" s="1"/>
  <c r="AJ553" i="4" s="1"/>
  <c r="AU555" i="4"/>
  <c r="AN555" i="4"/>
  <c r="AG555" i="4"/>
  <c r="Z555" i="4"/>
  <c r="X555" i="4"/>
  <c r="V555" i="4"/>
  <c r="AU560" i="4"/>
  <c r="AN560" i="4"/>
  <c r="AG560" i="4"/>
  <c r="Z560" i="4"/>
  <c r="X560" i="4"/>
  <c r="V560" i="4"/>
  <c r="AP560" i="4" s="1"/>
  <c r="AQ560" i="4" s="1"/>
  <c r="AU564" i="4"/>
  <c r="AN564" i="4"/>
  <c r="AG564" i="4"/>
  <c r="Z564" i="4"/>
  <c r="X564" i="4"/>
  <c r="V564" i="4"/>
  <c r="AU549" i="4"/>
  <c r="AN549" i="4"/>
  <c r="AG549" i="4"/>
  <c r="Z549" i="4"/>
  <c r="X549" i="4"/>
  <c r="V549" i="4"/>
  <c r="AU559" i="4"/>
  <c r="AN559" i="4"/>
  <c r="AG559" i="4"/>
  <c r="Z559" i="4"/>
  <c r="X559" i="4"/>
  <c r="V559" i="4"/>
  <c r="AP559" i="4" s="1"/>
  <c r="AU558" i="4"/>
  <c r="AN558" i="4"/>
  <c r="AG558" i="4"/>
  <c r="Z558" i="4"/>
  <c r="X558" i="4"/>
  <c r="V558" i="4"/>
  <c r="AP558" i="4" s="1"/>
  <c r="AQ558" i="4" s="1"/>
  <c r="AU563" i="4"/>
  <c r="AN563" i="4"/>
  <c r="AG563" i="4"/>
  <c r="Z563" i="4"/>
  <c r="X563" i="4"/>
  <c r="V563" i="4"/>
  <c r="AB563" i="4" s="1"/>
  <c r="AU554" i="4"/>
  <c r="AN554" i="4"/>
  <c r="AG554" i="4"/>
  <c r="Z554" i="4"/>
  <c r="X554" i="4"/>
  <c r="V554" i="4"/>
  <c r="AI554" i="4" s="1"/>
  <c r="AJ554" i="4" s="1"/>
  <c r="AU562" i="4"/>
  <c r="AN562" i="4"/>
  <c r="AG562" i="4"/>
  <c r="Z562" i="4"/>
  <c r="X562" i="4"/>
  <c r="V562" i="4"/>
  <c r="AU561" i="4"/>
  <c r="AN561" i="4"/>
  <c r="AG561" i="4"/>
  <c r="Z561" i="4"/>
  <c r="X561" i="4"/>
  <c r="V561" i="4"/>
  <c r="AU551" i="4"/>
  <c r="AN551" i="4"/>
  <c r="AG551" i="4"/>
  <c r="Z551" i="4"/>
  <c r="X551" i="4"/>
  <c r="V551" i="4"/>
  <c r="AI551" i="4" s="1"/>
  <c r="AJ551" i="4" s="1"/>
  <c r="AU557" i="4"/>
  <c r="AN557" i="4"/>
  <c r="AG557" i="4"/>
  <c r="Z557" i="4"/>
  <c r="X557" i="4"/>
  <c r="V557" i="4"/>
  <c r="AU556" i="4"/>
  <c r="AN556" i="4"/>
  <c r="AG556" i="4"/>
  <c r="Z556" i="4"/>
  <c r="X556" i="4"/>
  <c r="V556" i="4"/>
  <c r="AP556" i="4" s="1"/>
  <c r="AU528" i="4"/>
  <c r="AN528" i="4"/>
  <c r="AG528" i="4"/>
  <c r="Z528" i="4"/>
  <c r="X528" i="4"/>
  <c r="V528" i="4"/>
  <c r="AI528" i="4" s="1"/>
  <c r="AU534" i="4"/>
  <c r="AN534" i="4"/>
  <c r="AG534" i="4"/>
  <c r="Z534" i="4"/>
  <c r="X534" i="4"/>
  <c r="V534" i="4"/>
  <c r="AI534" i="4" s="1"/>
  <c r="AU530" i="4"/>
  <c r="AN530" i="4"/>
  <c r="AG530" i="4"/>
  <c r="Z530" i="4"/>
  <c r="X530" i="4"/>
  <c r="V530" i="4"/>
  <c r="AI530" i="4" s="1"/>
  <c r="AJ530" i="4" s="1"/>
  <c r="AU536" i="4"/>
  <c r="AN536" i="4"/>
  <c r="AG536" i="4"/>
  <c r="Z536" i="4"/>
  <c r="X536" i="4"/>
  <c r="V536" i="4"/>
  <c r="AP536" i="4" s="1"/>
  <c r="AQ536" i="4" s="1"/>
  <c r="AU546" i="4"/>
  <c r="AN546" i="4"/>
  <c r="AG546" i="4"/>
  <c r="Z546" i="4"/>
  <c r="X546" i="4"/>
  <c r="V546" i="4"/>
  <c r="AI546" i="4" s="1"/>
  <c r="AU535" i="4"/>
  <c r="AN535" i="4"/>
  <c r="AG535" i="4"/>
  <c r="Z535" i="4"/>
  <c r="X535" i="4"/>
  <c r="V535" i="4"/>
  <c r="AU545" i="4"/>
  <c r="AN545" i="4"/>
  <c r="AG545" i="4"/>
  <c r="Z545" i="4"/>
  <c r="X545" i="4"/>
  <c r="V545" i="4"/>
  <c r="AU540" i="4"/>
  <c r="AN540" i="4"/>
  <c r="AG540" i="4"/>
  <c r="Z540" i="4"/>
  <c r="X540" i="4"/>
  <c r="V540" i="4"/>
  <c r="AP540" i="4" s="1"/>
  <c r="AU526" i="4"/>
  <c r="AN526" i="4"/>
  <c r="AG526" i="4"/>
  <c r="Z526" i="4"/>
  <c r="X526" i="4"/>
  <c r="V526" i="4"/>
  <c r="AI526" i="4" s="1"/>
  <c r="AU532" i="4"/>
  <c r="AN532" i="4"/>
  <c r="AG532" i="4"/>
  <c r="Z532" i="4"/>
  <c r="X532" i="4"/>
  <c r="V532" i="4"/>
  <c r="AI532" i="4" s="1"/>
  <c r="AU544" i="4"/>
  <c r="AN544" i="4"/>
  <c r="AG544" i="4"/>
  <c r="Z544" i="4"/>
  <c r="X544" i="4"/>
  <c r="V544" i="4"/>
  <c r="AI544" i="4" s="1"/>
  <c r="AU539" i="4"/>
  <c r="AN539" i="4"/>
  <c r="AG539" i="4"/>
  <c r="Z539" i="4"/>
  <c r="X539" i="4"/>
  <c r="V539" i="4"/>
  <c r="AI539" i="4" s="1"/>
  <c r="AJ539" i="4" s="1"/>
  <c r="AU538" i="4"/>
  <c r="AN538" i="4"/>
  <c r="AG538" i="4"/>
  <c r="Z538" i="4"/>
  <c r="X538" i="4"/>
  <c r="V538" i="4"/>
  <c r="AI538" i="4" s="1"/>
  <c r="AU548" i="4"/>
  <c r="AN548" i="4"/>
  <c r="AG548" i="4"/>
  <c r="Z548" i="4"/>
  <c r="X548" i="4"/>
  <c r="V548" i="4"/>
  <c r="AI548" i="4" s="1"/>
  <c r="AU525" i="4"/>
  <c r="AN525" i="4"/>
  <c r="AG525" i="4"/>
  <c r="Z525" i="4"/>
  <c r="X525" i="4"/>
  <c r="V525" i="4"/>
  <c r="AI525" i="4" s="1"/>
  <c r="AJ525" i="4" s="1"/>
  <c r="AU547" i="4"/>
  <c r="AN547" i="4"/>
  <c r="AG547" i="4"/>
  <c r="Z547" i="4"/>
  <c r="X547" i="4"/>
  <c r="V547" i="4"/>
  <c r="AU531" i="4"/>
  <c r="AN531" i="4"/>
  <c r="AG531" i="4"/>
  <c r="Z531" i="4"/>
  <c r="X531" i="4"/>
  <c r="V531" i="4"/>
  <c r="AI531" i="4" s="1"/>
  <c r="AJ531" i="4" s="1"/>
  <c r="AU529" i="4"/>
  <c r="AN529" i="4"/>
  <c r="AG529" i="4"/>
  <c r="Z529" i="4"/>
  <c r="X529" i="4"/>
  <c r="V529" i="4"/>
  <c r="AU537" i="4"/>
  <c r="AN537" i="4"/>
  <c r="AG537" i="4"/>
  <c r="Z537" i="4"/>
  <c r="X537" i="4"/>
  <c r="V537" i="4"/>
  <c r="AI537" i="4" s="1"/>
  <c r="AJ537" i="4" s="1"/>
  <c r="AU533" i="4"/>
  <c r="AN533" i="4"/>
  <c r="AG533" i="4"/>
  <c r="Z533" i="4"/>
  <c r="X533" i="4"/>
  <c r="V533" i="4"/>
  <c r="AP533" i="4" s="1"/>
  <c r="AQ533" i="4" s="1"/>
  <c r="AU542" i="4"/>
  <c r="AN542" i="4"/>
  <c r="AG542" i="4"/>
  <c r="Z542" i="4"/>
  <c r="X542" i="4"/>
  <c r="V542" i="4"/>
  <c r="AP542" i="4" s="1"/>
  <c r="AU527" i="4"/>
  <c r="AN527" i="4"/>
  <c r="AG527" i="4"/>
  <c r="Z527" i="4"/>
  <c r="X527" i="4"/>
  <c r="V527" i="4"/>
  <c r="AB527" i="4" s="1"/>
  <c r="AU541" i="4"/>
  <c r="AN541" i="4"/>
  <c r="AG541" i="4"/>
  <c r="Z541" i="4"/>
  <c r="X541" i="4"/>
  <c r="V541" i="4"/>
  <c r="AP541" i="4" s="1"/>
  <c r="AU543" i="4"/>
  <c r="AN543" i="4"/>
  <c r="AG543" i="4"/>
  <c r="Z543" i="4"/>
  <c r="X543" i="4"/>
  <c r="V543" i="4"/>
  <c r="AI543" i="4" s="1"/>
  <c r="AU518" i="4"/>
  <c r="AN518" i="4"/>
  <c r="AG518" i="4"/>
  <c r="Z518" i="4"/>
  <c r="X518" i="4"/>
  <c r="V518" i="4"/>
  <c r="AB518" i="4" s="1"/>
  <c r="AU514" i="4"/>
  <c r="AN514" i="4"/>
  <c r="AG514" i="4"/>
  <c r="Z514" i="4"/>
  <c r="X514" i="4"/>
  <c r="V514" i="4"/>
  <c r="AI514" i="4" s="1"/>
  <c r="AU516" i="4"/>
  <c r="AN516" i="4"/>
  <c r="AG516" i="4"/>
  <c r="Z516" i="4"/>
  <c r="X516" i="4"/>
  <c r="V516" i="4"/>
  <c r="AP516" i="4" s="1"/>
  <c r="AU515" i="4"/>
  <c r="AN515" i="4"/>
  <c r="AG515" i="4"/>
  <c r="Z515" i="4"/>
  <c r="X515" i="4"/>
  <c r="V515" i="4"/>
  <c r="AI515" i="4" s="1"/>
  <c r="AU510" i="4"/>
  <c r="AN510" i="4"/>
  <c r="AG510" i="4"/>
  <c r="Z510" i="4"/>
  <c r="X510" i="4"/>
  <c r="V510" i="4"/>
  <c r="AB510" i="4" s="1"/>
  <c r="AU522" i="4"/>
  <c r="AN522" i="4"/>
  <c r="AG522" i="4"/>
  <c r="Z522" i="4"/>
  <c r="X522" i="4"/>
  <c r="V522" i="4"/>
  <c r="AI522" i="4" s="1"/>
  <c r="AU509" i="4"/>
  <c r="AN509" i="4"/>
  <c r="AG509" i="4"/>
  <c r="Z509" i="4"/>
  <c r="X509" i="4"/>
  <c r="V509" i="4"/>
  <c r="AP509" i="4" s="1"/>
  <c r="AU524" i="4"/>
  <c r="AN524" i="4"/>
  <c r="AG524" i="4"/>
  <c r="Z524" i="4"/>
  <c r="X524" i="4"/>
  <c r="V524" i="4"/>
  <c r="AI524" i="4" s="1"/>
  <c r="AJ524" i="4" s="1"/>
  <c r="AU523" i="4"/>
  <c r="AN523" i="4"/>
  <c r="AG523" i="4"/>
  <c r="Z523" i="4"/>
  <c r="X523" i="4"/>
  <c r="V523" i="4"/>
  <c r="AI523" i="4" s="1"/>
  <c r="AU512" i="4"/>
  <c r="AN512" i="4"/>
  <c r="AG512" i="4"/>
  <c r="Z512" i="4"/>
  <c r="X512" i="4"/>
  <c r="V512" i="4"/>
  <c r="AU513" i="4"/>
  <c r="AN513" i="4"/>
  <c r="AG513" i="4"/>
  <c r="Z513" i="4"/>
  <c r="X513" i="4"/>
  <c r="V513" i="4"/>
  <c r="AU511" i="4"/>
  <c r="AN511" i="4"/>
  <c r="AG511" i="4"/>
  <c r="Z511" i="4"/>
  <c r="X511" i="4"/>
  <c r="V511" i="4"/>
  <c r="AI511" i="4" s="1"/>
  <c r="AU521" i="4"/>
  <c r="AN521" i="4"/>
  <c r="AG521" i="4"/>
  <c r="Z521" i="4"/>
  <c r="X521" i="4"/>
  <c r="V521" i="4"/>
  <c r="AU517" i="4"/>
  <c r="AN517" i="4"/>
  <c r="AG517" i="4"/>
  <c r="Z517" i="4"/>
  <c r="X517" i="4"/>
  <c r="V517" i="4"/>
  <c r="AU520" i="4"/>
  <c r="AN520" i="4"/>
  <c r="AG520" i="4"/>
  <c r="Z520" i="4"/>
  <c r="X520" i="4"/>
  <c r="V520" i="4"/>
  <c r="AB520" i="4" s="1"/>
  <c r="AU519" i="4"/>
  <c r="AN519" i="4"/>
  <c r="AG519" i="4"/>
  <c r="Z519" i="4"/>
  <c r="X519" i="4"/>
  <c r="V519" i="4"/>
  <c r="AI519" i="4" s="1"/>
  <c r="AU505" i="4"/>
  <c r="AN505" i="4"/>
  <c r="AG505" i="4"/>
  <c r="Z505" i="4"/>
  <c r="X505" i="4"/>
  <c r="V505" i="4"/>
  <c r="AP505" i="4" s="1"/>
  <c r="AU504" i="4"/>
  <c r="AN504" i="4"/>
  <c r="AG504" i="4"/>
  <c r="Z504" i="4"/>
  <c r="X504" i="4"/>
  <c r="V504" i="4"/>
  <c r="AU508" i="4"/>
  <c r="AN508" i="4"/>
  <c r="AG508" i="4"/>
  <c r="Z508" i="4"/>
  <c r="X508" i="4"/>
  <c r="V508" i="4"/>
  <c r="AU503" i="4"/>
  <c r="AN503" i="4"/>
  <c r="AG503" i="4"/>
  <c r="Z503" i="4"/>
  <c r="X503" i="4"/>
  <c r="V503" i="4"/>
  <c r="AI503" i="4" s="1"/>
  <c r="AJ503" i="4" s="1"/>
  <c r="AU506" i="4"/>
  <c r="AN506" i="4"/>
  <c r="AG506" i="4"/>
  <c r="Z506" i="4"/>
  <c r="X506" i="4"/>
  <c r="V506" i="4"/>
  <c r="AP506" i="4" s="1"/>
  <c r="AU507" i="4"/>
  <c r="AN507" i="4"/>
  <c r="AG507" i="4"/>
  <c r="Z507" i="4"/>
  <c r="X507" i="4"/>
  <c r="V507" i="4"/>
  <c r="AU487" i="4"/>
  <c r="AN487" i="4"/>
  <c r="AG487" i="4"/>
  <c r="Z487" i="4"/>
  <c r="X487" i="4"/>
  <c r="V487" i="4"/>
  <c r="AP487" i="4" s="1"/>
  <c r="AU497" i="4"/>
  <c r="AN497" i="4"/>
  <c r="AG497" i="4"/>
  <c r="Z497" i="4"/>
  <c r="X497" i="4"/>
  <c r="V497" i="4"/>
  <c r="AB497" i="4" s="1"/>
  <c r="AC497" i="4" s="1"/>
  <c r="AU493" i="4"/>
  <c r="AN493" i="4"/>
  <c r="AG493" i="4"/>
  <c r="Z493" i="4"/>
  <c r="X493" i="4"/>
  <c r="V493" i="4"/>
  <c r="AU491" i="4"/>
  <c r="AN491" i="4"/>
  <c r="AG491" i="4"/>
  <c r="Z491" i="4"/>
  <c r="X491" i="4"/>
  <c r="V491" i="4"/>
  <c r="AU499" i="4"/>
  <c r="AN499" i="4"/>
  <c r="AG499" i="4"/>
  <c r="Z499" i="4"/>
  <c r="X499" i="4"/>
  <c r="V499" i="4"/>
  <c r="AU498" i="4"/>
  <c r="AN498" i="4"/>
  <c r="AG498" i="4"/>
  <c r="Z498" i="4"/>
  <c r="X498" i="4"/>
  <c r="V498" i="4"/>
  <c r="AB498" i="4" s="1"/>
  <c r="AU500" i="4"/>
  <c r="AN500" i="4"/>
  <c r="AG500" i="4"/>
  <c r="Z500" i="4"/>
  <c r="X500" i="4"/>
  <c r="V500" i="4"/>
  <c r="AI500" i="4" s="1"/>
  <c r="AU496" i="4"/>
  <c r="AN496" i="4"/>
  <c r="AG496" i="4"/>
  <c r="Z496" i="4"/>
  <c r="X496" i="4"/>
  <c r="V496" i="4"/>
  <c r="AP496" i="4" s="1"/>
  <c r="AQ496" i="4" s="1"/>
  <c r="AU489" i="4"/>
  <c r="AN489" i="4"/>
  <c r="AG489" i="4"/>
  <c r="Z489" i="4"/>
  <c r="X489" i="4"/>
  <c r="V489" i="4"/>
  <c r="AU495" i="4"/>
  <c r="AN495" i="4"/>
  <c r="AG495" i="4"/>
  <c r="Z495" i="4"/>
  <c r="X495" i="4"/>
  <c r="V495" i="4"/>
  <c r="AB495" i="4" s="1"/>
  <c r="AU494" i="4"/>
  <c r="AN494" i="4"/>
  <c r="AG494" i="4"/>
  <c r="Z494" i="4"/>
  <c r="X494" i="4"/>
  <c r="V494" i="4"/>
  <c r="AI494" i="4" s="1"/>
  <c r="AU502" i="4"/>
  <c r="AN502" i="4"/>
  <c r="AG502" i="4"/>
  <c r="Z502" i="4"/>
  <c r="X502" i="4"/>
  <c r="V502" i="4"/>
  <c r="AB502" i="4" s="1"/>
  <c r="AU492" i="4"/>
  <c r="AN492" i="4"/>
  <c r="AG492" i="4"/>
  <c r="Z492" i="4"/>
  <c r="X492" i="4"/>
  <c r="V492" i="4"/>
  <c r="AI492" i="4" s="1"/>
  <c r="AU490" i="4"/>
  <c r="AN490" i="4"/>
  <c r="AG490" i="4"/>
  <c r="Z490" i="4"/>
  <c r="X490" i="4"/>
  <c r="V490" i="4"/>
  <c r="AU488" i="4"/>
  <c r="AN488" i="4"/>
  <c r="AG488" i="4"/>
  <c r="Z488" i="4"/>
  <c r="X488" i="4"/>
  <c r="V488" i="4"/>
  <c r="AI488" i="4" s="1"/>
  <c r="AJ488" i="4" s="1"/>
  <c r="AU486" i="4"/>
  <c r="AN486" i="4"/>
  <c r="AG486" i="4"/>
  <c r="Z486" i="4"/>
  <c r="X486" i="4"/>
  <c r="V486" i="4"/>
  <c r="AU501" i="4"/>
  <c r="AN501" i="4"/>
  <c r="AG501" i="4"/>
  <c r="Z501" i="4"/>
  <c r="X501" i="4"/>
  <c r="V501" i="4"/>
  <c r="AU475" i="4"/>
  <c r="AN475" i="4"/>
  <c r="AG475" i="4"/>
  <c r="Z475" i="4"/>
  <c r="X475" i="4"/>
  <c r="V475" i="4"/>
  <c r="AB475" i="4" s="1"/>
  <c r="AC475" i="4" s="1"/>
  <c r="AU477" i="4"/>
  <c r="AN477" i="4"/>
  <c r="AG477" i="4"/>
  <c r="Z477" i="4"/>
  <c r="X477" i="4"/>
  <c r="V477" i="4"/>
  <c r="AI477" i="4" s="1"/>
  <c r="AJ477" i="4" s="1"/>
  <c r="AU471" i="4"/>
  <c r="AN471" i="4"/>
  <c r="AG471" i="4"/>
  <c r="Z471" i="4"/>
  <c r="X471" i="4"/>
  <c r="V471" i="4"/>
  <c r="AU470" i="4"/>
  <c r="AN470" i="4"/>
  <c r="AG470" i="4"/>
  <c r="Z470" i="4"/>
  <c r="X470" i="4"/>
  <c r="V470" i="4"/>
  <c r="AI470" i="4" s="1"/>
  <c r="AU473" i="4"/>
  <c r="AN473" i="4"/>
  <c r="AG473" i="4"/>
  <c r="Z473" i="4"/>
  <c r="X473" i="4"/>
  <c r="V473" i="4"/>
  <c r="AU469" i="4"/>
  <c r="AN469" i="4"/>
  <c r="AG469" i="4"/>
  <c r="Z469" i="4"/>
  <c r="X469" i="4"/>
  <c r="V469" i="4"/>
  <c r="AI469" i="4" s="1"/>
  <c r="AJ469" i="4" s="1"/>
  <c r="AU468" i="4"/>
  <c r="AN468" i="4"/>
  <c r="AG468" i="4"/>
  <c r="Z468" i="4"/>
  <c r="X468" i="4"/>
  <c r="V468" i="4"/>
  <c r="AP468" i="4" s="1"/>
  <c r="AQ468" i="4" s="1"/>
  <c r="AU474" i="4"/>
  <c r="AN474" i="4"/>
  <c r="AG474" i="4"/>
  <c r="Z474" i="4"/>
  <c r="X474" i="4"/>
  <c r="V474" i="4"/>
  <c r="AU481" i="4"/>
  <c r="AN481" i="4"/>
  <c r="AG481" i="4"/>
  <c r="Z481" i="4"/>
  <c r="X481" i="4"/>
  <c r="V481" i="4"/>
  <c r="AB481" i="4" s="1"/>
  <c r="AC481" i="4" s="1"/>
  <c r="AU479" i="4"/>
  <c r="AN479" i="4"/>
  <c r="AG479" i="4"/>
  <c r="Z479" i="4"/>
  <c r="X479" i="4"/>
  <c r="V479" i="4"/>
  <c r="AI479" i="4" s="1"/>
  <c r="AJ479" i="4" s="1"/>
  <c r="AU476" i="4"/>
  <c r="AN476" i="4"/>
  <c r="AG476" i="4"/>
  <c r="Z476" i="4"/>
  <c r="X476" i="4"/>
  <c r="V476" i="4"/>
  <c r="AU483" i="4"/>
  <c r="AN483" i="4"/>
  <c r="AG483" i="4"/>
  <c r="Z483" i="4"/>
  <c r="X483" i="4"/>
  <c r="V483" i="4"/>
  <c r="AI483" i="4" s="1"/>
  <c r="AU485" i="4"/>
  <c r="AN485" i="4"/>
  <c r="AG485" i="4"/>
  <c r="Z485" i="4"/>
  <c r="X485" i="4"/>
  <c r="V485" i="4"/>
  <c r="AB485" i="4" s="1"/>
  <c r="AC485" i="4" s="1"/>
  <c r="AU480" i="4"/>
  <c r="AN480" i="4"/>
  <c r="AG480" i="4"/>
  <c r="Z480" i="4"/>
  <c r="X480" i="4"/>
  <c r="V480" i="4"/>
  <c r="AI480" i="4" s="1"/>
  <c r="AU478" i="4"/>
  <c r="AN478" i="4"/>
  <c r="AG478" i="4"/>
  <c r="Z478" i="4"/>
  <c r="X478" i="4"/>
  <c r="V478" i="4"/>
  <c r="AP478" i="4" s="1"/>
  <c r="AU484" i="4"/>
  <c r="AN484" i="4"/>
  <c r="AG484" i="4"/>
  <c r="Z484" i="4"/>
  <c r="X484" i="4"/>
  <c r="V484" i="4"/>
  <c r="AU482" i="4"/>
  <c r="AN482" i="4"/>
  <c r="AG482" i="4"/>
  <c r="Z482" i="4"/>
  <c r="X482" i="4"/>
  <c r="V482" i="4"/>
  <c r="AB482" i="4" s="1"/>
  <c r="AC482" i="4" s="1"/>
  <c r="AU472" i="4"/>
  <c r="AN472" i="4"/>
  <c r="AG472" i="4"/>
  <c r="Z472" i="4"/>
  <c r="X472" i="4"/>
  <c r="V472" i="4"/>
  <c r="AI472" i="4" s="1"/>
  <c r="AJ472" i="4" s="1"/>
  <c r="AU467" i="4"/>
  <c r="AN464" i="4"/>
  <c r="AG464" i="4"/>
  <c r="Z464" i="4"/>
  <c r="X464" i="4"/>
  <c r="V464" i="4"/>
  <c r="AU466" i="4"/>
  <c r="AN463" i="4"/>
  <c r="AG463" i="4"/>
  <c r="Z463" i="4"/>
  <c r="X463" i="4"/>
  <c r="V463" i="4"/>
  <c r="AU465" i="4"/>
  <c r="AN466" i="4"/>
  <c r="AG466" i="4"/>
  <c r="Z466" i="4"/>
  <c r="X466" i="4"/>
  <c r="V466" i="4"/>
  <c r="AU464" i="4"/>
  <c r="AN467" i="4"/>
  <c r="AG467" i="4"/>
  <c r="Z467" i="4"/>
  <c r="X467" i="4"/>
  <c r="V467" i="4"/>
  <c r="AB467" i="4" s="1"/>
  <c r="AC467" i="4" s="1"/>
  <c r="AU463" i="4"/>
  <c r="AN465" i="4"/>
  <c r="AG465" i="4"/>
  <c r="Z465" i="4"/>
  <c r="X465" i="4"/>
  <c r="V465" i="4"/>
  <c r="AI465" i="4" s="1"/>
  <c r="AJ465" i="4" s="1"/>
  <c r="AU462" i="4"/>
  <c r="AN458" i="4"/>
  <c r="AG458" i="4"/>
  <c r="Z458" i="4"/>
  <c r="X458" i="4"/>
  <c r="V458" i="4"/>
  <c r="AB458" i="4" s="1"/>
  <c r="AU461" i="4"/>
  <c r="AN462" i="4"/>
  <c r="AG462" i="4"/>
  <c r="Z462" i="4"/>
  <c r="X462" i="4"/>
  <c r="V462" i="4"/>
  <c r="AU460" i="4"/>
  <c r="AN448" i="4"/>
  <c r="AG448" i="4"/>
  <c r="Z448" i="4"/>
  <c r="X448" i="4"/>
  <c r="V448" i="4"/>
  <c r="AB448" i="4" s="1"/>
  <c r="AU459" i="4"/>
  <c r="AN452" i="4"/>
  <c r="AG452" i="4"/>
  <c r="Z452" i="4"/>
  <c r="X452" i="4"/>
  <c r="V452" i="4"/>
  <c r="AI452" i="4" s="1"/>
  <c r="AJ452" i="4" s="1"/>
  <c r="AU458" i="4"/>
  <c r="AN461" i="4"/>
  <c r="AG461" i="4"/>
  <c r="Z461" i="4"/>
  <c r="X461" i="4"/>
  <c r="V461" i="4"/>
  <c r="AP458" i="4" s="1"/>
  <c r="AU457" i="4"/>
  <c r="AN447" i="4"/>
  <c r="AG447" i="4"/>
  <c r="Z447" i="4"/>
  <c r="X447" i="4"/>
  <c r="V447" i="4"/>
  <c r="AU456" i="4"/>
  <c r="AN451" i="4"/>
  <c r="AG451" i="4"/>
  <c r="Z451" i="4"/>
  <c r="X451" i="4"/>
  <c r="V451" i="4"/>
  <c r="AB451" i="4" s="1"/>
  <c r="AC451" i="4" s="1"/>
  <c r="AU455" i="4"/>
  <c r="AN454" i="4"/>
  <c r="AG454" i="4"/>
  <c r="Z454" i="4"/>
  <c r="X454" i="4"/>
  <c r="V454" i="4"/>
  <c r="AI454" i="4" s="1"/>
  <c r="AU454" i="4"/>
  <c r="AN450" i="4"/>
  <c r="AG450" i="4"/>
  <c r="Z450" i="4"/>
  <c r="X450" i="4"/>
  <c r="V450" i="4"/>
  <c r="AU453" i="4"/>
  <c r="AN457" i="4"/>
  <c r="AG457" i="4"/>
  <c r="Z457" i="4"/>
  <c r="X457" i="4"/>
  <c r="V457" i="4"/>
  <c r="AU452" i="4"/>
  <c r="AN453" i="4"/>
  <c r="AG453" i="4"/>
  <c r="Z453" i="4"/>
  <c r="X453" i="4"/>
  <c r="V453" i="4"/>
  <c r="AB453" i="4" s="1"/>
  <c r="AC453" i="4" s="1"/>
  <c r="AU451" i="4"/>
  <c r="AN449" i="4"/>
  <c r="AG449" i="4"/>
  <c r="Z449" i="4"/>
  <c r="X449" i="4"/>
  <c r="V449" i="4"/>
  <c r="AI449" i="4" s="1"/>
  <c r="AU450" i="4"/>
  <c r="AN460" i="4"/>
  <c r="AG460" i="4"/>
  <c r="Z460" i="4"/>
  <c r="X460" i="4"/>
  <c r="V460" i="4"/>
  <c r="AU449" i="4"/>
  <c r="AN456" i="4"/>
  <c r="AG456" i="4"/>
  <c r="Z456" i="4"/>
  <c r="X456" i="4"/>
  <c r="V456" i="4"/>
  <c r="AP449" i="4" s="1"/>
  <c r="AQ449" i="4" s="1"/>
  <c r="AU448" i="4"/>
  <c r="AN459" i="4"/>
  <c r="AG459" i="4"/>
  <c r="Z459" i="4"/>
  <c r="X459" i="4"/>
  <c r="V459" i="4"/>
  <c r="AB459" i="4" s="1"/>
  <c r="AC459" i="4" s="1"/>
  <c r="AU447" i="4"/>
  <c r="AN455" i="4"/>
  <c r="AG455" i="4"/>
  <c r="Z455" i="4"/>
  <c r="X455" i="4"/>
  <c r="V455" i="4"/>
  <c r="AI455" i="4" s="1"/>
  <c r="AJ455" i="4" s="1"/>
  <c r="AU446" i="4"/>
  <c r="AN446" i="4"/>
  <c r="AG446" i="4"/>
  <c r="Z446" i="4"/>
  <c r="X446" i="4"/>
  <c r="V446" i="4"/>
  <c r="AP446" i="4" s="1"/>
  <c r="AQ446" i="4" s="1"/>
  <c r="AU445" i="4"/>
  <c r="AN445" i="4"/>
  <c r="AG445" i="4"/>
  <c r="Z445" i="4"/>
  <c r="X445" i="4"/>
  <c r="V445" i="4"/>
  <c r="AP445" i="4" s="1"/>
  <c r="AQ445" i="4" s="1"/>
  <c r="AU440" i="4"/>
  <c r="AN440" i="4"/>
  <c r="AG440" i="4"/>
  <c r="Z440" i="4"/>
  <c r="X440" i="4"/>
  <c r="V440" i="4"/>
  <c r="AB440" i="4" s="1"/>
  <c r="AC440" i="4" s="1"/>
  <c r="AU438" i="4"/>
  <c r="AN438" i="4"/>
  <c r="AG438" i="4"/>
  <c r="Z438" i="4"/>
  <c r="X438" i="4"/>
  <c r="V438" i="4"/>
  <c r="AI438" i="4" s="1"/>
  <c r="AU437" i="4"/>
  <c r="AN437" i="4"/>
  <c r="AG437" i="4"/>
  <c r="Z437" i="4"/>
  <c r="X437" i="4"/>
  <c r="V437" i="4"/>
  <c r="AP437" i="4" s="1"/>
  <c r="AQ437" i="4" s="1"/>
  <c r="AU442" i="4"/>
  <c r="AN442" i="4"/>
  <c r="AG442" i="4"/>
  <c r="Z442" i="4"/>
  <c r="X442" i="4"/>
  <c r="V442" i="4"/>
  <c r="AI442" i="4" s="1"/>
  <c r="AJ442" i="4" s="1"/>
  <c r="AU444" i="4"/>
  <c r="AN444" i="4"/>
  <c r="AG444" i="4"/>
  <c r="Z444" i="4"/>
  <c r="X444" i="4"/>
  <c r="V444" i="4"/>
  <c r="AB444" i="4" s="1"/>
  <c r="AU441" i="4"/>
  <c r="AN441" i="4"/>
  <c r="AG441" i="4"/>
  <c r="Z441" i="4"/>
  <c r="X441" i="4"/>
  <c r="V441" i="4"/>
  <c r="AI441" i="4" s="1"/>
  <c r="AJ441" i="4" s="1"/>
  <c r="AU439" i="4"/>
  <c r="AN439" i="4"/>
  <c r="AG439" i="4"/>
  <c r="Z439" i="4"/>
  <c r="X439" i="4"/>
  <c r="V439" i="4"/>
  <c r="AU443" i="4"/>
  <c r="AN443" i="4"/>
  <c r="AG443" i="4"/>
  <c r="Z443" i="4"/>
  <c r="X443" i="4"/>
  <c r="V443" i="4"/>
  <c r="AP443" i="4" s="1"/>
  <c r="AU436" i="4"/>
  <c r="AN436" i="4"/>
  <c r="AG436" i="4"/>
  <c r="Z436" i="4"/>
  <c r="X436" i="4"/>
  <c r="V436" i="4"/>
  <c r="AB436" i="4" s="1"/>
  <c r="AC436" i="4" s="1"/>
  <c r="AU434" i="4"/>
  <c r="AN434" i="4"/>
  <c r="AG434" i="4"/>
  <c r="Z434" i="4"/>
  <c r="X434" i="4"/>
  <c r="V434" i="4"/>
  <c r="AI434" i="4" s="1"/>
  <c r="AU435" i="4"/>
  <c r="AN435" i="4"/>
  <c r="AG435" i="4"/>
  <c r="Z435" i="4"/>
  <c r="X435" i="4"/>
  <c r="V435" i="4"/>
  <c r="AP435" i="4" s="1"/>
  <c r="AU433" i="4"/>
  <c r="AN433" i="4"/>
  <c r="AG433" i="4"/>
  <c r="Z433" i="4"/>
  <c r="X433" i="4"/>
  <c r="V433" i="4"/>
  <c r="AU430" i="4"/>
  <c r="AN430" i="4"/>
  <c r="AG430" i="4"/>
  <c r="Z430" i="4"/>
  <c r="X430" i="4"/>
  <c r="V430" i="4"/>
  <c r="AB430" i="4" s="1"/>
  <c r="AC430" i="4" s="1"/>
  <c r="AU428" i="4"/>
  <c r="AN428" i="4"/>
  <c r="AG428" i="4"/>
  <c r="Z428" i="4"/>
  <c r="X428" i="4"/>
  <c r="V428" i="4"/>
  <c r="AI428" i="4" s="1"/>
  <c r="AU427" i="4"/>
  <c r="AN427" i="4"/>
  <c r="AG427" i="4"/>
  <c r="Z427" i="4"/>
  <c r="X427" i="4"/>
  <c r="V427" i="4"/>
  <c r="AP427" i="4" s="1"/>
  <c r="AQ427" i="4" s="1"/>
  <c r="AU432" i="4"/>
  <c r="AN432" i="4"/>
  <c r="AG432" i="4"/>
  <c r="Z432" i="4"/>
  <c r="X432" i="4"/>
  <c r="V432" i="4"/>
  <c r="AP432" i="4" s="1"/>
  <c r="AU429" i="4"/>
  <c r="AN429" i="4"/>
  <c r="AG429" i="4"/>
  <c r="Z429" i="4"/>
  <c r="X429" i="4"/>
  <c r="V429" i="4"/>
  <c r="AI429" i="4" s="1"/>
  <c r="AJ429" i="4" s="1"/>
  <c r="AU431" i="4"/>
  <c r="AN431" i="4"/>
  <c r="AG431" i="4"/>
  <c r="Z431" i="4"/>
  <c r="X431" i="4"/>
  <c r="V431" i="4"/>
  <c r="AI431" i="4" s="1"/>
  <c r="AU422" i="4"/>
  <c r="AN422" i="4"/>
  <c r="AG422" i="4"/>
  <c r="Z422" i="4"/>
  <c r="X422" i="4"/>
  <c r="V422" i="4"/>
  <c r="AI422" i="4" s="1"/>
  <c r="AU426" i="4"/>
  <c r="AN426" i="4"/>
  <c r="AG426" i="4"/>
  <c r="Z426" i="4"/>
  <c r="X426" i="4"/>
  <c r="V426" i="4"/>
  <c r="AB426" i="4" s="1"/>
  <c r="AU424" i="4"/>
  <c r="AN424" i="4"/>
  <c r="AG424" i="4"/>
  <c r="Z424" i="4"/>
  <c r="X424" i="4"/>
  <c r="V424" i="4"/>
  <c r="AI424" i="4" s="1"/>
  <c r="AU425" i="4"/>
  <c r="AN425" i="4"/>
  <c r="AG425" i="4"/>
  <c r="Z425" i="4"/>
  <c r="X425" i="4"/>
  <c r="V425" i="4"/>
  <c r="AI425" i="4" s="1"/>
  <c r="AJ425" i="4" s="1"/>
  <c r="AU423" i="4"/>
  <c r="AN423" i="4"/>
  <c r="AG423" i="4"/>
  <c r="Z423" i="4"/>
  <c r="X423" i="4"/>
  <c r="V423" i="4"/>
  <c r="AP423" i="4" s="1"/>
  <c r="AQ423" i="4" s="1"/>
  <c r="AU421" i="4"/>
  <c r="AN421" i="4"/>
  <c r="AG421" i="4"/>
  <c r="Z421" i="4"/>
  <c r="X421" i="4"/>
  <c r="V421" i="4"/>
  <c r="AU412" i="4"/>
  <c r="AN412" i="4"/>
  <c r="AG412" i="4"/>
  <c r="Z412" i="4"/>
  <c r="X412" i="4"/>
  <c r="V412" i="4"/>
  <c r="AI412" i="4" s="1"/>
  <c r="AU420" i="4"/>
  <c r="AN420" i="4"/>
  <c r="AG420" i="4"/>
  <c r="Z420" i="4"/>
  <c r="X420" i="4"/>
  <c r="V420" i="4"/>
  <c r="AI420" i="4" s="1"/>
  <c r="AU414" i="4"/>
  <c r="AN414" i="4"/>
  <c r="AG414" i="4"/>
  <c r="Z414" i="4"/>
  <c r="X414" i="4"/>
  <c r="V414" i="4"/>
  <c r="AP414" i="4" s="1"/>
  <c r="AQ414" i="4" s="1"/>
  <c r="AU408" i="4"/>
  <c r="AN408" i="4"/>
  <c r="AG408" i="4"/>
  <c r="Z408" i="4"/>
  <c r="X408" i="4"/>
  <c r="V408" i="4"/>
  <c r="AI408" i="4" s="1"/>
  <c r="AU410" i="4"/>
  <c r="AN410" i="4"/>
  <c r="AG410" i="4"/>
  <c r="Z410" i="4"/>
  <c r="X410" i="4"/>
  <c r="V410" i="4"/>
  <c r="AI410" i="4" s="1"/>
  <c r="AJ410" i="4" s="1"/>
  <c r="AU419" i="4"/>
  <c r="AN419" i="4"/>
  <c r="AG419" i="4"/>
  <c r="Z419" i="4"/>
  <c r="X419" i="4"/>
  <c r="V419" i="4"/>
  <c r="AP419" i="4" s="1"/>
  <c r="AQ419" i="4" s="1"/>
  <c r="AU407" i="4"/>
  <c r="AN407" i="4"/>
  <c r="AG407" i="4"/>
  <c r="Z407" i="4"/>
  <c r="X407" i="4"/>
  <c r="V407" i="4"/>
  <c r="AB407" i="4" s="1"/>
  <c r="AU418" i="4"/>
  <c r="AN418" i="4"/>
  <c r="AG418" i="4"/>
  <c r="Z418" i="4"/>
  <c r="X418" i="4"/>
  <c r="V418" i="4"/>
  <c r="AI418" i="4" s="1"/>
  <c r="AJ418" i="4" s="1"/>
  <c r="AU416" i="4"/>
  <c r="AN416" i="4"/>
  <c r="AG416" i="4"/>
  <c r="Z416" i="4"/>
  <c r="X416" i="4"/>
  <c r="V416" i="4"/>
  <c r="AU413" i="4"/>
  <c r="AN413" i="4"/>
  <c r="AG413" i="4"/>
  <c r="Z413" i="4"/>
  <c r="X413" i="4"/>
  <c r="V413" i="4"/>
  <c r="AI413" i="4" s="1"/>
  <c r="AJ413" i="4" s="1"/>
  <c r="AU417" i="4"/>
  <c r="AN417" i="4"/>
  <c r="AG417" i="4"/>
  <c r="Z417" i="4"/>
  <c r="X417" i="4"/>
  <c r="V417" i="4"/>
  <c r="AI417" i="4" s="1"/>
  <c r="AU406" i="4"/>
  <c r="AN406" i="4"/>
  <c r="AG406" i="4"/>
  <c r="Z406" i="4"/>
  <c r="X406" i="4"/>
  <c r="V406" i="4"/>
  <c r="AP406" i="4" s="1"/>
  <c r="AQ406" i="4" s="1"/>
  <c r="AU405" i="4"/>
  <c r="AN405" i="4"/>
  <c r="AG405" i="4"/>
  <c r="Z405" i="4"/>
  <c r="X405" i="4"/>
  <c r="V405" i="4"/>
  <c r="AU411" i="4"/>
  <c r="AN411" i="4"/>
  <c r="AG411" i="4"/>
  <c r="Z411" i="4"/>
  <c r="X411" i="4"/>
  <c r="V411" i="4"/>
  <c r="AI411" i="4" s="1"/>
  <c r="AJ411" i="4" s="1"/>
  <c r="AU415" i="4"/>
  <c r="AN415" i="4"/>
  <c r="AG415" i="4"/>
  <c r="Z415" i="4"/>
  <c r="X415" i="4"/>
  <c r="V415" i="4"/>
  <c r="AU409" i="4"/>
  <c r="AN409" i="4"/>
  <c r="AG409" i="4"/>
  <c r="Z409" i="4"/>
  <c r="X409" i="4"/>
  <c r="V409" i="4"/>
  <c r="AP409" i="4" s="1"/>
  <c r="AQ409" i="4" s="1"/>
  <c r="AU398" i="4"/>
  <c r="AN398" i="4"/>
  <c r="AG398" i="4"/>
  <c r="Z398" i="4"/>
  <c r="X398" i="4"/>
  <c r="V398" i="4"/>
  <c r="AB398" i="4" s="1"/>
  <c r="AC398" i="4" s="1"/>
  <c r="AU394" i="4"/>
  <c r="AN394" i="4"/>
  <c r="AG394" i="4"/>
  <c r="Z394" i="4"/>
  <c r="X394" i="4"/>
  <c r="V394" i="4"/>
  <c r="AI394" i="4" s="1"/>
  <c r="AU392" i="4"/>
  <c r="AN392" i="4"/>
  <c r="AG392" i="4"/>
  <c r="Z392" i="4"/>
  <c r="X392" i="4"/>
  <c r="V392" i="4"/>
  <c r="AP392" i="4" s="1"/>
  <c r="AU393" i="4"/>
  <c r="AN393" i="4"/>
  <c r="AG393" i="4"/>
  <c r="Z393" i="4"/>
  <c r="X393" i="4"/>
  <c r="V393" i="4"/>
  <c r="AI393" i="4" s="1"/>
  <c r="AU390" i="4"/>
  <c r="AN390" i="4"/>
  <c r="AG390" i="4"/>
  <c r="Z390" i="4"/>
  <c r="X390" i="4"/>
  <c r="V390" i="4"/>
  <c r="AB390" i="4" s="1"/>
  <c r="AU389" i="4"/>
  <c r="AN389" i="4"/>
  <c r="AG389" i="4"/>
  <c r="Z389" i="4"/>
  <c r="X389" i="4"/>
  <c r="V389" i="4"/>
  <c r="AI389" i="4" s="1"/>
  <c r="AJ389" i="4" s="1"/>
  <c r="AU397" i="4"/>
  <c r="AN397" i="4"/>
  <c r="AG397" i="4"/>
  <c r="Z397" i="4"/>
  <c r="X397" i="4"/>
  <c r="V397" i="4"/>
  <c r="AP397" i="4" s="1"/>
  <c r="AU388" i="4"/>
  <c r="AN388" i="4"/>
  <c r="AG388" i="4"/>
  <c r="Z388" i="4"/>
  <c r="X388" i="4"/>
  <c r="V388" i="4"/>
  <c r="AB388" i="4" s="1"/>
  <c r="AU404" i="4"/>
  <c r="AN404" i="4"/>
  <c r="AG404" i="4"/>
  <c r="Z404" i="4"/>
  <c r="X404" i="4"/>
  <c r="V404" i="4"/>
  <c r="AU402" i="4"/>
  <c r="AN402" i="4"/>
  <c r="AG402" i="4"/>
  <c r="Z402" i="4"/>
  <c r="X402" i="4"/>
  <c r="V402" i="4"/>
  <c r="AU391" i="4"/>
  <c r="AN391" i="4"/>
  <c r="AG391" i="4"/>
  <c r="Z391" i="4"/>
  <c r="X391" i="4"/>
  <c r="V391" i="4"/>
  <c r="AU396" i="4"/>
  <c r="AN396" i="4"/>
  <c r="AG396" i="4"/>
  <c r="Z396" i="4"/>
  <c r="X396" i="4"/>
  <c r="V396" i="4"/>
  <c r="AU403" i="4"/>
  <c r="AN403" i="4"/>
  <c r="AG403" i="4"/>
  <c r="Z403" i="4"/>
  <c r="X403" i="4"/>
  <c r="V403" i="4"/>
  <c r="AB403" i="4" s="1"/>
  <c r="AU400" i="4"/>
  <c r="AN400" i="4"/>
  <c r="AG400" i="4"/>
  <c r="Z400" i="4"/>
  <c r="X400" i="4"/>
  <c r="V400" i="4"/>
  <c r="AU387" i="4"/>
  <c r="AN387" i="4"/>
  <c r="AG387" i="4"/>
  <c r="Z387" i="4"/>
  <c r="X387" i="4"/>
  <c r="V387" i="4"/>
  <c r="AU399" i="4"/>
  <c r="AN399" i="4"/>
  <c r="AG399" i="4"/>
  <c r="Z399" i="4"/>
  <c r="X399" i="4"/>
  <c r="V399" i="4"/>
  <c r="AP399" i="4" s="1"/>
  <c r="AU395" i="4"/>
  <c r="AN395" i="4"/>
  <c r="AG395" i="4"/>
  <c r="Z395" i="4"/>
  <c r="X395" i="4"/>
  <c r="V395" i="4"/>
  <c r="AU401" i="4"/>
  <c r="AN401" i="4"/>
  <c r="AG401" i="4"/>
  <c r="Z401" i="4"/>
  <c r="X401" i="4"/>
  <c r="V401" i="4"/>
  <c r="AI401" i="4" s="1"/>
  <c r="AU357" i="4"/>
  <c r="AN357" i="4"/>
  <c r="AG357" i="4"/>
  <c r="Z357" i="4"/>
  <c r="X357" i="4"/>
  <c r="V357" i="4"/>
  <c r="AP357" i="4" s="1"/>
  <c r="AU353" i="4"/>
  <c r="AN353" i="4"/>
  <c r="AG353" i="4"/>
  <c r="Z353" i="4"/>
  <c r="X353" i="4"/>
  <c r="V353" i="4"/>
  <c r="AU359" i="4"/>
  <c r="AN359" i="4"/>
  <c r="AG359" i="4"/>
  <c r="Z359" i="4"/>
  <c r="X359" i="4"/>
  <c r="V359" i="4"/>
  <c r="AB359" i="4" s="1"/>
  <c r="AU369" i="4"/>
  <c r="AN369" i="4"/>
  <c r="AG369" i="4"/>
  <c r="Z369" i="4"/>
  <c r="X369" i="4"/>
  <c r="V369" i="4"/>
  <c r="AI369" i="4" s="1"/>
  <c r="AU365" i="4"/>
  <c r="AN365" i="4"/>
  <c r="AG365" i="4"/>
  <c r="Z365" i="4"/>
  <c r="X365" i="4"/>
  <c r="V365" i="4"/>
  <c r="AP365" i="4" s="1"/>
  <c r="AU355" i="4"/>
  <c r="AN355" i="4"/>
  <c r="AG355" i="4"/>
  <c r="Z355" i="4"/>
  <c r="X355" i="4"/>
  <c r="V355" i="4"/>
  <c r="AP355" i="4" s="1"/>
  <c r="AU361" i="4"/>
  <c r="AN361" i="4"/>
  <c r="AG361" i="4"/>
  <c r="Z361" i="4"/>
  <c r="X361" i="4"/>
  <c r="V361" i="4"/>
  <c r="AB361" i="4" s="1"/>
  <c r="AC361" i="4" s="1"/>
  <c r="AU354" i="4"/>
  <c r="AN354" i="4"/>
  <c r="AG354" i="4"/>
  <c r="Z354" i="4"/>
  <c r="X354" i="4"/>
  <c r="V354" i="4"/>
  <c r="AU356" i="4"/>
  <c r="AN356" i="4"/>
  <c r="AG356" i="4"/>
  <c r="Z356" i="4"/>
  <c r="X356" i="4"/>
  <c r="V356" i="4"/>
  <c r="AU363" i="4"/>
  <c r="AN363" i="4"/>
  <c r="AG363" i="4"/>
  <c r="Z363" i="4"/>
  <c r="X363" i="4"/>
  <c r="V363" i="4"/>
  <c r="AU367" i="4"/>
  <c r="AN367" i="4"/>
  <c r="AG367" i="4"/>
  <c r="Z367" i="4"/>
  <c r="X367" i="4"/>
  <c r="V367" i="4"/>
  <c r="AP367" i="4" s="1"/>
  <c r="AU368" i="4"/>
  <c r="AN368" i="4"/>
  <c r="AG368" i="4"/>
  <c r="Z368" i="4"/>
  <c r="X368" i="4"/>
  <c r="V368" i="4"/>
  <c r="AB368" i="4" s="1"/>
  <c r="AU362" i="4"/>
  <c r="AN362" i="4"/>
  <c r="AG362" i="4"/>
  <c r="Z362" i="4"/>
  <c r="X362" i="4"/>
  <c r="V362" i="4"/>
  <c r="AU352" i="4"/>
  <c r="AN352" i="4"/>
  <c r="AG352" i="4"/>
  <c r="Z352" i="4"/>
  <c r="X352" i="4"/>
  <c r="V352" i="4"/>
  <c r="AP352" i="4" s="1"/>
  <c r="AQ352" i="4" s="1"/>
  <c r="AU360" i="4"/>
  <c r="AN360" i="4"/>
  <c r="AG360" i="4"/>
  <c r="Z360" i="4"/>
  <c r="X360" i="4"/>
  <c r="V360" i="4"/>
  <c r="AU358" i="4"/>
  <c r="AN358" i="4"/>
  <c r="AG358" i="4"/>
  <c r="Z358" i="4"/>
  <c r="X358" i="4"/>
  <c r="V358" i="4"/>
  <c r="AU364" i="4"/>
  <c r="AN364" i="4"/>
  <c r="AG364" i="4"/>
  <c r="Z364" i="4"/>
  <c r="X364" i="4"/>
  <c r="V364" i="4"/>
  <c r="AI364" i="4" s="1"/>
  <c r="AJ364" i="4" s="1"/>
  <c r="AU366" i="4"/>
  <c r="AN366" i="4"/>
  <c r="AG366" i="4"/>
  <c r="Z366" i="4"/>
  <c r="X366" i="4"/>
  <c r="V366" i="4"/>
  <c r="AB366" i="4" s="1"/>
  <c r="AU386" i="4"/>
  <c r="AN386" i="4"/>
  <c r="AG386" i="4"/>
  <c r="Z386" i="4"/>
  <c r="X386" i="4"/>
  <c r="V386" i="4"/>
  <c r="AU371" i="4"/>
  <c r="AN371" i="4"/>
  <c r="AG371" i="4"/>
  <c r="Z371" i="4"/>
  <c r="X371" i="4"/>
  <c r="V371" i="4"/>
  <c r="AU374" i="4"/>
  <c r="AN374" i="4"/>
  <c r="AG374" i="4"/>
  <c r="Z374" i="4"/>
  <c r="X374" i="4"/>
  <c r="V374" i="4"/>
  <c r="AB374" i="4" s="1"/>
  <c r="AC374" i="4" s="1"/>
  <c r="AU378" i="4"/>
  <c r="AN378" i="4"/>
  <c r="AG378" i="4"/>
  <c r="Z378" i="4"/>
  <c r="X378" i="4"/>
  <c r="V378" i="4"/>
  <c r="AP378" i="4" s="1"/>
  <c r="AQ378" i="4" s="1"/>
  <c r="AU376" i="4"/>
  <c r="AN376" i="4"/>
  <c r="AG376" i="4"/>
  <c r="Z376" i="4"/>
  <c r="X376" i="4"/>
  <c r="V376" i="4"/>
  <c r="AU385" i="4"/>
  <c r="AN385" i="4"/>
  <c r="AG385" i="4"/>
  <c r="Z385" i="4"/>
  <c r="X385" i="4"/>
  <c r="V385" i="4"/>
  <c r="AB385" i="4" s="1"/>
  <c r="AC385" i="4" s="1"/>
  <c r="AU382" i="4"/>
  <c r="AN382" i="4"/>
  <c r="AG382" i="4"/>
  <c r="Z382" i="4"/>
  <c r="X382" i="4"/>
  <c r="V382" i="4"/>
  <c r="AU377" i="4"/>
  <c r="AN377" i="4"/>
  <c r="AG377" i="4"/>
  <c r="Z377" i="4"/>
  <c r="X377" i="4"/>
  <c r="V377" i="4"/>
  <c r="AU380" i="4"/>
  <c r="AN380" i="4"/>
  <c r="AG380" i="4"/>
  <c r="Z380" i="4"/>
  <c r="X380" i="4"/>
  <c r="V380" i="4"/>
  <c r="AU370" i="4"/>
  <c r="AN370" i="4"/>
  <c r="AG370" i="4"/>
  <c r="Z370" i="4"/>
  <c r="X370" i="4"/>
  <c r="V370" i="4"/>
  <c r="AB370" i="4" s="1"/>
  <c r="AU373" i="4"/>
  <c r="AN373" i="4"/>
  <c r="AG373" i="4"/>
  <c r="Z373" i="4"/>
  <c r="X373" i="4"/>
  <c r="V373" i="4"/>
  <c r="AI373" i="4" s="1"/>
  <c r="AJ373" i="4" s="1"/>
  <c r="AU372" i="4"/>
  <c r="AN372" i="4"/>
  <c r="AG372" i="4"/>
  <c r="Z372" i="4"/>
  <c r="X372" i="4"/>
  <c r="V372" i="4"/>
  <c r="AP372" i="4" s="1"/>
  <c r="AQ372" i="4" s="1"/>
  <c r="AU381" i="4"/>
  <c r="AN381" i="4"/>
  <c r="AG381" i="4"/>
  <c r="Z381" i="4"/>
  <c r="X381" i="4"/>
  <c r="V381" i="4"/>
  <c r="AU375" i="4"/>
  <c r="AN375" i="4"/>
  <c r="AG375" i="4"/>
  <c r="Z375" i="4"/>
  <c r="X375" i="4"/>
  <c r="V375" i="4"/>
  <c r="AB375" i="4" s="1"/>
  <c r="AU379" i="4"/>
  <c r="AN379" i="4"/>
  <c r="AG379" i="4"/>
  <c r="Z379" i="4"/>
  <c r="X379" i="4"/>
  <c r="V379" i="4"/>
  <c r="AI379" i="4" s="1"/>
  <c r="AU384" i="4"/>
  <c r="AN384" i="4"/>
  <c r="AG384" i="4"/>
  <c r="Z384" i="4"/>
  <c r="X384" i="4"/>
  <c r="V384" i="4"/>
  <c r="AP384" i="4" s="1"/>
  <c r="AU383" i="4"/>
  <c r="AN383" i="4"/>
  <c r="AG383" i="4"/>
  <c r="Z383" i="4"/>
  <c r="X383" i="4"/>
  <c r="V383" i="4"/>
  <c r="AU341" i="4"/>
  <c r="AN341" i="4"/>
  <c r="AG341" i="4"/>
  <c r="Z341" i="4"/>
  <c r="X341" i="4"/>
  <c r="V341" i="4"/>
  <c r="AU347" i="4"/>
  <c r="AN347" i="4"/>
  <c r="AG347" i="4"/>
  <c r="Z347" i="4"/>
  <c r="X347" i="4"/>
  <c r="V347" i="4"/>
  <c r="AI347" i="4" s="1"/>
  <c r="AU339" i="4"/>
  <c r="AN339" i="4"/>
  <c r="AG339" i="4"/>
  <c r="Z339" i="4"/>
  <c r="X339" i="4"/>
  <c r="V339" i="4"/>
  <c r="AP339" i="4" s="1"/>
  <c r="AU349" i="4"/>
  <c r="AN349" i="4"/>
  <c r="AG349" i="4"/>
  <c r="Z349" i="4"/>
  <c r="X349" i="4"/>
  <c r="V349" i="4"/>
  <c r="AU348" i="4"/>
  <c r="AN348" i="4"/>
  <c r="AG348" i="4"/>
  <c r="Z348" i="4"/>
  <c r="X348" i="4"/>
  <c r="V348" i="4"/>
  <c r="AB348" i="4" s="1"/>
  <c r="AC348" i="4" s="1"/>
  <c r="AU345" i="4"/>
  <c r="AN345" i="4"/>
  <c r="AG345" i="4"/>
  <c r="Z345" i="4"/>
  <c r="X345" i="4"/>
  <c r="V345" i="4"/>
  <c r="AI345" i="4" s="1"/>
  <c r="AU338" i="4"/>
  <c r="AN338" i="4"/>
  <c r="AG338" i="4"/>
  <c r="Z338" i="4"/>
  <c r="X338" i="4"/>
  <c r="V338" i="4"/>
  <c r="AU337" i="4"/>
  <c r="AN337" i="4"/>
  <c r="AG337" i="4"/>
  <c r="Z337" i="4"/>
  <c r="X337" i="4"/>
  <c r="V337" i="4"/>
  <c r="AU336" i="4"/>
  <c r="AN336" i="4"/>
  <c r="AG336" i="4"/>
  <c r="Z336" i="4"/>
  <c r="X336" i="4"/>
  <c r="V336" i="4"/>
  <c r="AU343" i="4"/>
  <c r="AN343" i="4"/>
  <c r="AG343" i="4"/>
  <c r="Z343" i="4"/>
  <c r="X343" i="4"/>
  <c r="V343" i="4"/>
  <c r="AI343" i="4" s="1"/>
  <c r="AJ343" i="4" s="1"/>
  <c r="AU344" i="4"/>
  <c r="AN344" i="4"/>
  <c r="AG344" i="4"/>
  <c r="Z344" i="4"/>
  <c r="X344" i="4"/>
  <c r="V344" i="4"/>
  <c r="AP344" i="4" s="1"/>
  <c r="AQ344" i="4" s="1"/>
  <c r="AU342" i="4"/>
  <c r="AN342" i="4"/>
  <c r="AG342" i="4"/>
  <c r="Z342" i="4"/>
  <c r="X342" i="4"/>
  <c r="V342" i="4"/>
  <c r="AU351" i="4"/>
  <c r="AN351" i="4"/>
  <c r="AG351" i="4"/>
  <c r="Z351" i="4"/>
  <c r="X351" i="4"/>
  <c r="V351" i="4"/>
  <c r="AU340" i="4"/>
  <c r="AN340" i="4"/>
  <c r="AG340" i="4"/>
  <c r="Z340" i="4"/>
  <c r="X340" i="4"/>
  <c r="V340" i="4"/>
  <c r="AI340" i="4" s="1"/>
  <c r="AU350" i="4"/>
  <c r="AN350" i="4"/>
  <c r="AG350" i="4"/>
  <c r="Z350" i="4"/>
  <c r="X350" i="4"/>
  <c r="V350" i="4"/>
  <c r="AP350" i="4" s="1"/>
  <c r="AQ350" i="4" s="1"/>
  <c r="AU346" i="4"/>
  <c r="AN346" i="4"/>
  <c r="AG346" i="4"/>
  <c r="Z346" i="4"/>
  <c r="X346" i="4"/>
  <c r="V346" i="4"/>
  <c r="AU335" i="4"/>
  <c r="AN335" i="4"/>
  <c r="AG335" i="4"/>
  <c r="Z335" i="4"/>
  <c r="X335" i="4"/>
  <c r="V335" i="4"/>
  <c r="AU245" i="4"/>
  <c r="AN245" i="4"/>
  <c r="AG245" i="4"/>
  <c r="Z245" i="4"/>
  <c r="X245" i="4"/>
  <c r="V245" i="4"/>
  <c r="AU244" i="4"/>
  <c r="AN244" i="4"/>
  <c r="AG244" i="4"/>
  <c r="Z244" i="4"/>
  <c r="X244" i="4"/>
  <c r="V244" i="4"/>
  <c r="AI244" i="4" s="1"/>
  <c r="AJ244" i="4" s="1"/>
  <c r="AU243" i="4"/>
  <c r="AN243" i="4"/>
  <c r="AG243" i="4"/>
  <c r="Z243" i="4"/>
  <c r="X243" i="4"/>
  <c r="V243" i="4"/>
  <c r="AI243" i="4" s="1"/>
  <c r="AJ243" i="4" s="1"/>
  <c r="AU242" i="4"/>
  <c r="AN242" i="4"/>
  <c r="AG242" i="4"/>
  <c r="Z242" i="4"/>
  <c r="X242" i="4"/>
  <c r="V242" i="4"/>
  <c r="AP242" i="4" s="1"/>
  <c r="AQ242" i="4" s="1"/>
  <c r="AU241" i="4"/>
  <c r="AN241" i="4"/>
  <c r="AG241" i="4"/>
  <c r="Z241" i="4"/>
  <c r="X241" i="4"/>
  <c r="V241" i="4"/>
  <c r="AI241" i="4" s="1"/>
  <c r="AU240" i="4"/>
  <c r="AN240" i="4"/>
  <c r="AG240" i="4"/>
  <c r="Z240" i="4"/>
  <c r="X240" i="4"/>
  <c r="V240" i="4"/>
  <c r="AI240" i="4" s="1"/>
  <c r="AU239" i="4"/>
  <c r="AN239" i="4"/>
  <c r="AG239" i="4"/>
  <c r="Z239" i="4"/>
  <c r="X239" i="4"/>
  <c r="V239" i="4"/>
  <c r="AI239" i="4" s="1"/>
  <c r="AJ239" i="4" s="1"/>
  <c r="AU238" i="4"/>
  <c r="AN238" i="4"/>
  <c r="AG238" i="4"/>
  <c r="Z238" i="4"/>
  <c r="X238" i="4"/>
  <c r="V238" i="4"/>
  <c r="AP238" i="4" s="1"/>
  <c r="AQ238" i="4" s="1"/>
  <c r="AU237" i="4"/>
  <c r="AN237" i="4"/>
  <c r="AG237" i="4"/>
  <c r="Z237" i="4"/>
  <c r="X237" i="4"/>
  <c r="V237" i="4"/>
  <c r="AU236" i="4"/>
  <c r="AN236" i="4"/>
  <c r="AG236" i="4"/>
  <c r="Z236" i="4"/>
  <c r="X236" i="4"/>
  <c r="V236" i="4"/>
  <c r="AI236" i="4" s="1"/>
  <c r="AJ236" i="4" s="1"/>
  <c r="AU235" i="4"/>
  <c r="AN235" i="4"/>
  <c r="AG235" i="4"/>
  <c r="Z235" i="4"/>
  <c r="X235" i="4"/>
  <c r="V235" i="4"/>
  <c r="AI235" i="4" s="1"/>
  <c r="AJ235" i="4" s="1"/>
  <c r="AU234" i="4"/>
  <c r="AN234" i="4"/>
  <c r="AG234" i="4"/>
  <c r="Z234" i="4"/>
  <c r="X234" i="4"/>
  <c r="V234" i="4"/>
  <c r="AP234" i="4" s="1"/>
  <c r="AQ234" i="4" s="1"/>
  <c r="AU233" i="4"/>
  <c r="AN233" i="4"/>
  <c r="AG233" i="4"/>
  <c r="Z233" i="4"/>
  <c r="X233" i="4"/>
  <c r="V233" i="4"/>
  <c r="AI233" i="4" s="1"/>
  <c r="AU232" i="4"/>
  <c r="AN232" i="4"/>
  <c r="AG232" i="4"/>
  <c r="Z232" i="4"/>
  <c r="X232" i="4"/>
  <c r="V232" i="4"/>
  <c r="AI232" i="4" s="1"/>
  <c r="AU231" i="4"/>
  <c r="AN231" i="4"/>
  <c r="AG231" i="4"/>
  <c r="Z231" i="4"/>
  <c r="X231" i="4"/>
  <c r="V231" i="4"/>
  <c r="AI231" i="4" s="1"/>
  <c r="AJ231" i="4" s="1"/>
  <c r="AU230" i="4"/>
  <c r="AN230" i="4"/>
  <c r="AG230" i="4"/>
  <c r="Z230" i="4"/>
  <c r="X230" i="4"/>
  <c r="V230" i="4"/>
  <c r="AP230" i="4" s="1"/>
  <c r="AQ230" i="4" s="1"/>
  <c r="AU229" i="4"/>
  <c r="AN229" i="4"/>
  <c r="AG229" i="4"/>
  <c r="Z229" i="4"/>
  <c r="X229" i="4"/>
  <c r="V229" i="4"/>
  <c r="AU258" i="4"/>
  <c r="AN258" i="4"/>
  <c r="AG258" i="4"/>
  <c r="Z258" i="4"/>
  <c r="X258" i="4"/>
  <c r="V258" i="4"/>
  <c r="AU257" i="4"/>
  <c r="AN257" i="4"/>
  <c r="AG257" i="4"/>
  <c r="Z257" i="4"/>
  <c r="X257" i="4"/>
  <c r="V257" i="4"/>
  <c r="AI257" i="4" s="1"/>
  <c r="AU256" i="4"/>
  <c r="AN256" i="4"/>
  <c r="AG256" i="4"/>
  <c r="Z256" i="4"/>
  <c r="X256" i="4"/>
  <c r="V256" i="4"/>
  <c r="AP256" i="4" s="1"/>
  <c r="AQ256" i="4" s="1"/>
  <c r="AU255" i="4"/>
  <c r="AN255" i="4"/>
  <c r="AG255" i="4"/>
  <c r="Z255" i="4"/>
  <c r="X255" i="4"/>
  <c r="V255" i="4"/>
  <c r="AB255" i="4" s="1"/>
  <c r="AU259" i="4"/>
  <c r="AN259" i="4"/>
  <c r="AG259" i="4"/>
  <c r="Z259" i="4"/>
  <c r="X259" i="4"/>
  <c r="V259" i="4"/>
  <c r="AI259" i="4" s="1"/>
  <c r="AU254" i="4"/>
  <c r="AN254" i="4"/>
  <c r="AG254" i="4"/>
  <c r="Z254" i="4"/>
  <c r="X254" i="4"/>
  <c r="V254" i="4"/>
  <c r="AI254" i="4" s="1"/>
  <c r="AJ254" i="4" s="1"/>
  <c r="AU253" i="4"/>
  <c r="AN253" i="4"/>
  <c r="AG253" i="4"/>
  <c r="Z253" i="4"/>
  <c r="X253" i="4"/>
  <c r="V253" i="4"/>
  <c r="AP253" i="4" s="1"/>
  <c r="AQ253" i="4" s="1"/>
  <c r="AU252" i="4"/>
  <c r="AN252" i="4"/>
  <c r="AG252" i="4"/>
  <c r="Z252" i="4"/>
  <c r="X252" i="4"/>
  <c r="V252" i="4"/>
  <c r="AB252" i="4" s="1"/>
  <c r="AU251" i="4"/>
  <c r="AN251" i="4"/>
  <c r="AG251" i="4"/>
  <c r="Z251" i="4"/>
  <c r="X251" i="4"/>
  <c r="V251" i="4"/>
  <c r="AU250" i="4"/>
  <c r="AN250" i="4"/>
  <c r="AG250" i="4"/>
  <c r="Z250" i="4"/>
  <c r="X250" i="4"/>
  <c r="V250" i="4"/>
  <c r="AI250" i="4" s="1"/>
  <c r="AJ250" i="4" s="1"/>
  <c r="AU249" i="4"/>
  <c r="AN249" i="4"/>
  <c r="AG249" i="4"/>
  <c r="Z249" i="4"/>
  <c r="X249" i="4"/>
  <c r="V249" i="4"/>
  <c r="AU248" i="4"/>
  <c r="AN248" i="4"/>
  <c r="AG248" i="4"/>
  <c r="Z248" i="4"/>
  <c r="X248" i="4"/>
  <c r="V248" i="4"/>
  <c r="AB248" i="4" s="1"/>
  <c r="AU247" i="4"/>
  <c r="AN247" i="4"/>
  <c r="AG247" i="4"/>
  <c r="Z247" i="4"/>
  <c r="X247" i="4"/>
  <c r="V247" i="4"/>
  <c r="AI247" i="4" s="1"/>
  <c r="AJ247" i="4" s="1"/>
  <c r="AU246" i="4"/>
  <c r="AN246" i="4"/>
  <c r="AG246" i="4"/>
  <c r="Z246" i="4"/>
  <c r="X246" i="4"/>
  <c r="V246" i="4"/>
  <c r="AI246" i="4" s="1"/>
  <c r="AJ246" i="4" s="1"/>
  <c r="AU226" i="4"/>
  <c r="AN226" i="4"/>
  <c r="AG226" i="4"/>
  <c r="Z226" i="4"/>
  <c r="X226" i="4"/>
  <c r="V226" i="4"/>
  <c r="AU225" i="4"/>
  <c r="AN225" i="4"/>
  <c r="AG225" i="4"/>
  <c r="Z225" i="4"/>
  <c r="X225" i="4"/>
  <c r="V225" i="4"/>
  <c r="AU228" i="4"/>
  <c r="AN228" i="4"/>
  <c r="AG228" i="4"/>
  <c r="Z228" i="4"/>
  <c r="X228" i="4"/>
  <c r="V228" i="4"/>
  <c r="AU227" i="4"/>
  <c r="AN227" i="4"/>
  <c r="AG227" i="4"/>
  <c r="Z227" i="4"/>
  <c r="X227" i="4"/>
  <c r="V227" i="4"/>
  <c r="AI227" i="4" s="1"/>
  <c r="AU328" i="4"/>
  <c r="AN328" i="4"/>
  <c r="AG328" i="4"/>
  <c r="Z328" i="4"/>
  <c r="X328" i="4"/>
  <c r="V328" i="4"/>
  <c r="AP328" i="4" s="1"/>
  <c r="AQ328" i="4" s="1"/>
  <c r="AU327" i="4"/>
  <c r="AN327" i="4"/>
  <c r="AG327" i="4"/>
  <c r="Z327" i="4"/>
  <c r="X327" i="4"/>
  <c r="V327" i="4"/>
  <c r="AU332" i="4"/>
  <c r="AN332" i="4"/>
  <c r="AG332" i="4"/>
  <c r="Z332" i="4"/>
  <c r="X332" i="4"/>
  <c r="V332" i="4"/>
  <c r="AI332" i="4" s="1"/>
  <c r="AU331" i="4"/>
  <c r="AN331" i="4"/>
  <c r="AG331" i="4"/>
  <c r="Z331" i="4"/>
  <c r="X331" i="4"/>
  <c r="V331" i="4"/>
  <c r="AI331" i="4" s="1"/>
  <c r="AU334" i="4"/>
  <c r="AN334" i="4"/>
  <c r="AG334" i="4"/>
  <c r="Z334" i="4"/>
  <c r="X334" i="4"/>
  <c r="V334" i="4"/>
  <c r="AP334" i="4" s="1"/>
  <c r="AU333" i="4"/>
  <c r="AN333" i="4"/>
  <c r="AG333" i="4"/>
  <c r="Z333" i="4"/>
  <c r="X333" i="4"/>
  <c r="V333" i="4"/>
  <c r="AP333" i="4" s="1"/>
  <c r="AU330" i="4"/>
  <c r="AN330" i="4"/>
  <c r="AG330" i="4"/>
  <c r="Z330" i="4"/>
  <c r="X330" i="4"/>
  <c r="V330" i="4"/>
  <c r="AU329" i="4"/>
  <c r="AN329" i="4"/>
  <c r="AG329" i="4"/>
  <c r="Z329" i="4"/>
  <c r="X329" i="4"/>
  <c r="V329" i="4"/>
  <c r="AI329" i="4" s="1"/>
  <c r="AU326" i="4"/>
  <c r="AN326" i="4"/>
  <c r="AG326" i="4"/>
  <c r="Z326" i="4"/>
  <c r="X326" i="4"/>
  <c r="V326" i="4"/>
  <c r="AB326" i="4" s="1"/>
  <c r="AU325" i="4"/>
  <c r="AN325" i="4"/>
  <c r="AG325" i="4"/>
  <c r="Z325" i="4"/>
  <c r="X325" i="4"/>
  <c r="V325" i="4"/>
  <c r="AI325" i="4" s="1"/>
  <c r="AJ325" i="4" s="1"/>
  <c r="AU324" i="4"/>
  <c r="AN324" i="4"/>
  <c r="AG324" i="4"/>
  <c r="Z324" i="4"/>
  <c r="X324" i="4"/>
  <c r="V324" i="4"/>
  <c r="AU323" i="4"/>
  <c r="AN323" i="4"/>
  <c r="AG323" i="4"/>
  <c r="Z323" i="4"/>
  <c r="X323" i="4"/>
  <c r="V323" i="4"/>
  <c r="AB323" i="4" s="1"/>
  <c r="AU322" i="4"/>
  <c r="AN322" i="4"/>
  <c r="AG322" i="4"/>
  <c r="Z322" i="4"/>
  <c r="X322" i="4"/>
  <c r="V322" i="4"/>
  <c r="AB322" i="4" s="1"/>
  <c r="AC322" i="4" s="1"/>
  <c r="AU321" i="4"/>
  <c r="AN321" i="4"/>
  <c r="AG321" i="4"/>
  <c r="Z321" i="4"/>
  <c r="X321" i="4"/>
  <c r="V321" i="4"/>
  <c r="AI321" i="4" s="1"/>
  <c r="AU320" i="4"/>
  <c r="AN320" i="4"/>
  <c r="AG320" i="4"/>
  <c r="Z320" i="4"/>
  <c r="X320" i="4"/>
  <c r="V320" i="4"/>
  <c r="AP320" i="4" s="1"/>
  <c r="AU319" i="4"/>
  <c r="AN319" i="4"/>
  <c r="AG319" i="4"/>
  <c r="Z319" i="4"/>
  <c r="X319" i="4"/>
  <c r="V319" i="4"/>
  <c r="AU318" i="4"/>
  <c r="AN318" i="4"/>
  <c r="AG318" i="4"/>
  <c r="Z318" i="4"/>
  <c r="X318" i="4"/>
  <c r="V318" i="4"/>
  <c r="AB318" i="4" s="1"/>
  <c r="AC318" i="4" s="1"/>
  <c r="AU317" i="4"/>
  <c r="AN317" i="4"/>
  <c r="AG317" i="4"/>
  <c r="Z317" i="4"/>
  <c r="X317" i="4"/>
  <c r="V317" i="4"/>
  <c r="AI317" i="4" s="1"/>
  <c r="AJ317" i="4" s="1"/>
  <c r="AU316" i="4"/>
  <c r="AN316" i="4"/>
  <c r="AG316" i="4"/>
  <c r="Z316" i="4"/>
  <c r="X316" i="4"/>
  <c r="V316" i="4"/>
  <c r="AP316" i="4" s="1"/>
  <c r="AQ316" i="4" s="1"/>
  <c r="AU315" i="4"/>
  <c r="AN315" i="4"/>
  <c r="AG315" i="4"/>
  <c r="Z315" i="4"/>
  <c r="X315" i="4"/>
  <c r="V315" i="4"/>
  <c r="AP315" i="4" s="1"/>
  <c r="AU314" i="4"/>
  <c r="AN314" i="4"/>
  <c r="AG314" i="4"/>
  <c r="Z314" i="4"/>
  <c r="X314" i="4"/>
  <c r="V314" i="4"/>
  <c r="AU313" i="4"/>
  <c r="AN313" i="4"/>
  <c r="AG313" i="4"/>
  <c r="Z313" i="4"/>
  <c r="X313" i="4"/>
  <c r="V313" i="4"/>
  <c r="AI313" i="4" s="1"/>
  <c r="AJ313" i="4" s="1"/>
  <c r="AU312" i="4"/>
  <c r="AN312" i="4"/>
  <c r="AG312" i="4"/>
  <c r="Z312" i="4"/>
  <c r="X312" i="4"/>
  <c r="V312" i="4"/>
  <c r="AU311" i="4"/>
  <c r="AN311" i="4"/>
  <c r="AG311" i="4"/>
  <c r="Z311" i="4"/>
  <c r="X311" i="4"/>
  <c r="V311" i="4"/>
  <c r="AI311" i="4" s="1"/>
  <c r="AU310" i="4"/>
  <c r="AN310" i="4"/>
  <c r="AG310" i="4"/>
  <c r="Z310" i="4"/>
  <c r="X310" i="4"/>
  <c r="V310" i="4"/>
  <c r="AB310" i="4" s="1"/>
  <c r="AU309" i="4"/>
  <c r="AN309" i="4"/>
  <c r="AG309" i="4"/>
  <c r="Z309" i="4"/>
  <c r="X309" i="4"/>
  <c r="V309" i="4"/>
  <c r="AI309" i="4" s="1"/>
  <c r="AJ309" i="4" s="1"/>
  <c r="AU308" i="4"/>
  <c r="AN308" i="4"/>
  <c r="AG308" i="4"/>
  <c r="Z308" i="4"/>
  <c r="X308" i="4"/>
  <c r="V308" i="4"/>
  <c r="AP308" i="4" s="1"/>
  <c r="AQ308" i="4" s="1"/>
  <c r="AU307" i="4"/>
  <c r="AN307" i="4"/>
  <c r="AG307" i="4"/>
  <c r="Z307" i="4"/>
  <c r="X307" i="4"/>
  <c r="V307" i="4"/>
  <c r="AU306" i="4"/>
  <c r="AN306" i="4"/>
  <c r="AG306" i="4"/>
  <c r="Z306" i="4"/>
  <c r="X306" i="4"/>
  <c r="V306" i="4"/>
  <c r="AU305" i="4"/>
  <c r="AN305" i="4"/>
  <c r="AG305" i="4"/>
  <c r="Z305" i="4"/>
  <c r="X305" i="4"/>
  <c r="V305" i="4"/>
  <c r="AI305" i="4" s="1"/>
  <c r="AU304" i="4"/>
  <c r="AN304" i="4"/>
  <c r="AG304" i="4"/>
  <c r="Z304" i="4"/>
  <c r="X304" i="4"/>
  <c r="V304" i="4"/>
  <c r="AP304" i="4" s="1"/>
  <c r="AQ304" i="4" s="1"/>
  <c r="AU303" i="4"/>
  <c r="AN303" i="4"/>
  <c r="AG303" i="4"/>
  <c r="Z303" i="4"/>
  <c r="X303" i="4"/>
  <c r="V303" i="4"/>
  <c r="AB303" i="4" s="1"/>
  <c r="AU302" i="4"/>
  <c r="AN302" i="4"/>
  <c r="AG302" i="4"/>
  <c r="Z302" i="4"/>
  <c r="X302" i="4"/>
  <c r="V302" i="4"/>
  <c r="AI302" i="4" s="1"/>
  <c r="AU301" i="4"/>
  <c r="AN301" i="4"/>
  <c r="AG301" i="4"/>
  <c r="Z301" i="4"/>
  <c r="X301" i="4"/>
  <c r="V301" i="4"/>
  <c r="AI301" i="4" s="1"/>
  <c r="AJ301" i="4" s="1"/>
  <c r="AU300" i="4"/>
  <c r="AN300" i="4"/>
  <c r="AG300" i="4"/>
  <c r="Z300" i="4"/>
  <c r="X300" i="4"/>
  <c r="V300" i="4"/>
  <c r="AP300" i="4" s="1"/>
  <c r="AQ300" i="4" s="1"/>
  <c r="AU299" i="4"/>
  <c r="AN299" i="4"/>
  <c r="AG299" i="4"/>
  <c r="Z299" i="4"/>
  <c r="X299" i="4"/>
  <c r="V299" i="4"/>
  <c r="AB299" i="4" s="1"/>
  <c r="AC299" i="4" s="1"/>
  <c r="AU298" i="4"/>
  <c r="AN298" i="4"/>
  <c r="AG298" i="4"/>
  <c r="Z298" i="4"/>
  <c r="X298" i="4"/>
  <c r="V298" i="4"/>
  <c r="AI298" i="4" s="1"/>
  <c r="AJ298" i="4" s="1"/>
  <c r="AU297" i="4"/>
  <c r="AN297" i="4"/>
  <c r="AG297" i="4"/>
  <c r="Z297" i="4"/>
  <c r="X297" i="4"/>
  <c r="V297" i="4"/>
  <c r="AI297" i="4" s="1"/>
  <c r="AJ297" i="4" s="1"/>
  <c r="AU296" i="4"/>
  <c r="AN296" i="4"/>
  <c r="AG296" i="4"/>
  <c r="Z296" i="4"/>
  <c r="X296" i="4"/>
  <c r="V296" i="4"/>
  <c r="AU295" i="4"/>
  <c r="AN295" i="4"/>
  <c r="AG295" i="4"/>
  <c r="Z295" i="4"/>
  <c r="X295" i="4"/>
  <c r="V295" i="4"/>
  <c r="AB295" i="4" s="1"/>
  <c r="AU294" i="4"/>
  <c r="AN294" i="4"/>
  <c r="AG294" i="4"/>
  <c r="Z294" i="4"/>
  <c r="X294" i="4"/>
  <c r="V294" i="4"/>
  <c r="AI294" i="4" s="1"/>
  <c r="AU293" i="4"/>
  <c r="AN293" i="4"/>
  <c r="AG293" i="4"/>
  <c r="Z293" i="4"/>
  <c r="X293" i="4"/>
  <c r="V293" i="4"/>
  <c r="AI293" i="4" s="1"/>
  <c r="AJ293" i="4" s="1"/>
  <c r="AU292" i="4"/>
  <c r="AN292" i="4"/>
  <c r="AG292" i="4"/>
  <c r="Z292" i="4"/>
  <c r="X292" i="4"/>
  <c r="V292" i="4"/>
  <c r="AU291" i="4"/>
  <c r="AN291" i="4"/>
  <c r="AG291" i="4"/>
  <c r="Z291" i="4"/>
  <c r="X291" i="4"/>
  <c r="V291" i="4"/>
  <c r="AP291" i="4" s="1"/>
  <c r="AQ291" i="4" s="1"/>
  <c r="AU290" i="4"/>
  <c r="AN290" i="4"/>
  <c r="AG290" i="4"/>
  <c r="Z290" i="4"/>
  <c r="X290" i="4"/>
  <c r="V290" i="4"/>
  <c r="AB290" i="4" s="1"/>
  <c r="AU289" i="4"/>
  <c r="AN289" i="4"/>
  <c r="AG289" i="4"/>
  <c r="Z289" i="4"/>
  <c r="X289" i="4"/>
  <c r="V289" i="4"/>
  <c r="AI289" i="4" s="1"/>
  <c r="AJ289" i="4" s="1"/>
  <c r="AU288" i="4"/>
  <c r="AN288" i="4"/>
  <c r="AG288" i="4"/>
  <c r="Z288" i="4"/>
  <c r="X288" i="4"/>
  <c r="V288" i="4"/>
  <c r="AU287" i="4"/>
  <c r="AN287" i="4"/>
  <c r="AG287" i="4"/>
  <c r="Z287" i="4"/>
  <c r="X287" i="4"/>
  <c r="V287" i="4"/>
  <c r="AI287" i="4" s="1"/>
  <c r="AU286" i="4"/>
  <c r="AN286" i="4"/>
  <c r="AG286" i="4"/>
  <c r="Z286" i="4"/>
  <c r="X286" i="4"/>
  <c r="V286" i="4"/>
  <c r="AB286" i="4" s="1"/>
  <c r="AC286" i="4" s="1"/>
  <c r="AU285" i="4"/>
  <c r="AN285" i="4"/>
  <c r="AG285" i="4"/>
  <c r="Z285" i="4"/>
  <c r="X285" i="4"/>
  <c r="V285" i="4"/>
  <c r="AU284" i="4"/>
  <c r="AN284" i="4"/>
  <c r="AG284" i="4"/>
  <c r="Z284" i="4"/>
  <c r="X284" i="4"/>
  <c r="V284" i="4"/>
  <c r="AP284" i="4" s="1"/>
  <c r="AU283" i="4"/>
  <c r="AN283" i="4"/>
  <c r="AG283" i="4"/>
  <c r="Z283" i="4"/>
  <c r="X283" i="4"/>
  <c r="V283" i="4"/>
  <c r="AU282" i="4"/>
  <c r="AN282" i="4"/>
  <c r="AG282" i="4"/>
  <c r="Z282" i="4"/>
  <c r="X282" i="4"/>
  <c r="V282" i="4"/>
  <c r="AB282" i="4" s="1"/>
  <c r="AU281" i="4"/>
  <c r="AN281" i="4"/>
  <c r="AG281" i="4"/>
  <c r="Z281" i="4"/>
  <c r="X281" i="4"/>
  <c r="V281" i="4"/>
  <c r="AI281" i="4" s="1"/>
  <c r="AJ281" i="4" s="1"/>
  <c r="AU280" i="4"/>
  <c r="AN280" i="4"/>
  <c r="AG280" i="4"/>
  <c r="Z280" i="4"/>
  <c r="X280" i="4"/>
  <c r="V280" i="4"/>
  <c r="AP280" i="4" s="1"/>
  <c r="AU279" i="4"/>
  <c r="AN279" i="4"/>
  <c r="AG279" i="4"/>
  <c r="Z279" i="4"/>
  <c r="X279" i="4"/>
  <c r="V279" i="4"/>
  <c r="AP279" i="4" s="1"/>
  <c r="AU278" i="4"/>
  <c r="AN278" i="4"/>
  <c r="AG278" i="4"/>
  <c r="Z278" i="4"/>
  <c r="X278" i="4"/>
  <c r="V278" i="4"/>
  <c r="AU277" i="4"/>
  <c r="AN277" i="4"/>
  <c r="AG277" i="4"/>
  <c r="Z277" i="4"/>
  <c r="X277" i="4"/>
  <c r="V277" i="4"/>
  <c r="AI277" i="4" s="1"/>
  <c r="AJ277" i="4" s="1"/>
  <c r="AU276" i="4"/>
  <c r="AN276" i="4"/>
  <c r="AG276" i="4"/>
  <c r="Z276" i="4"/>
  <c r="X276" i="4"/>
  <c r="V276" i="4"/>
  <c r="AP276" i="4" s="1"/>
  <c r="AU275" i="4"/>
  <c r="AN275" i="4"/>
  <c r="AG275" i="4"/>
  <c r="Z275" i="4"/>
  <c r="X275" i="4"/>
  <c r="V275" i="4"/>
  <c r="AP275" i="4" s="1"/>
  <c r="AQ275" i="4" s="1"/>
  <c r="AU274" i="4"/>
  <c r="AN274" i="4"/>
  <c r="AG274" i="4"/>
  <c r="Z274" i="4"/>
  <c r="X274" i="4"/>
  <c r="V274" i="4"/>
  <c r="AB274" i="4" s="1"/>
  <c r="AU273" i="4"/>
  <c r="AN273" i="4"/>
  <c r="AG273" i="4"/>
  <c r="Z273" i="4"/>
  <c r="X273" i="4"/>
  <c r="V273" i="4"/>
  <c r="AU272" i="4"/>
  <c r="AN272" i="4"/>
  <c r="AG272" i="4"/>
  <c r="Z272" i="4"/>
  <c r="X272" i="4"/>
  <c r="V272" i="4"/>
  <c r="AU271" i="4"/>
  <c r="AN271" i="4"/>
  <c r="AG271" i="4"/>
  <c r="Z271" i="4"/>
  <c r="X271" i="4"/>
  <c r="V271" i="4"/>
  <c r="AP271" i="4" s="1"/>
  <c r="AU270" i="4"/>
  <c r="AN270" i="4"/>
  <c r="AG270" i="4"/>
  <c r="Z270" i="4"/>
  <c r="X270" i="4"/>
  <c r="V270" i="4"/>
  <c r="AB270" i="4" s="1"/>
  <c r="AC270" i="4" s="1"/>
  <c r="AU269" i="4"/>
  <c r="AN269" i="4"/>
  <c r="AG269" i="4"/>
  <c r="Z269" i="4"/>
  <c r="X269" i="4"/>
  <c r="V269" i="4"/>
  <c r="AI269" i="4" s="1"/>
  <c r="AU268" i="4"/>
  <c r="AN268" i="4"/>
  <c r="AG268" i="4"/>
  <c r="Z268" i="4"/>
  <c r="X268" i="4"/>
  <c r="V268" i="4"/>
  <c r="AP268" i="4" s="1"/>
  <c r="AU267" i="4"/>
  <c r="AN267" i="4"/>
  <c r="AG267" i="4"/>
  <c r="Z267" i="4"/>
  <c r="X267" i="4"/>
  <c r="V267" i="4"/>
  <c r="AU266" i="4"/>
  <c r="AN266" i="4"/>
  <c r="AG266" i="4"/>
  <c r="Z266" i="4"/>
  <c r="X266" i="4"/>
  <c r="V266" i="4"/>
  <c r="AB266" i="4" s="1"/>
  <c r="AC266" i="4" s="1"/>
  <c r="AU265" i="4"/>
  <c r="AN265" i="4"/>
  <c r="AG265" i="4"/>
  <c r="Z265" i="4"/>
  <c r="X265" i="4"/>
  <c r="V265" i="4"/>
  <c r="AI265" i="4" s="1"/>
  <c r="AJ265" i="4" s="1"/>
  <c r="AU264" i="4"/>
  <c r="AN264" i="4"/>
  <c r="AG264" i="4"/>
  <c r="Z264" i="4"/>
  <c r="X264" i="4"/>
  <c r="V264" i="4"/>
  <c r="AP264" i="4" s="1"/>
  <c r="AU263" i="4"/>
  <c r="AN263" i="4"/>
  <c r="AG263" i="4"/>
  <c r="Z263" i="4"/>
  <c r="X263" i="4"/>
  <c r="V263" i="4"/>
  <c r="AP263" i="4" s="1"/>
  <c r="AU262" i="4"/>
  <c r="AN262" i="4"/>
  <c r="AG262" i="4"/>
  <c r="Z262" i="4"/>
  <c r="X262" i="4"/>
  <c r="V262" i="4"/>
  <c r="AU261" i="4"/>
  <c r="AN261" i="4"/>
  <c r="AG261" i="4"/>
  <c r="Z261" i="4"/>
  <c r="X261" i="4"/>
  <c r="V261" i="4"/>
  <c r="AI261" i="4" s="1"/>
  <c r="AJ261" i="4" s="1"/>
  <c r="AU260" i="4"/>
  <c r="AN260" i="4"/>
  <c r="AG260" i="4"/>
  <c r="Z260" i="4"/>
  <c r="X260" i="4"/>
  <c r="V260" i="4"/>
  <c r="AP260" i="4" s="1"/>
  <c r="AU224" i="4"/>
  <c r="AN224" i="4"/>
  <c r="AG224" i="4"/>
  <c r="Z224" i="4"/>
  <c r="X224" i="4"/>
  <c r="V224" i="4"/>
  <c r="AI224" i="4" s="1"/>
  <c r="AU223" i="4"/>
  <c r="AN223" i="4"/>
  <c r="AG223" i="4"/>
  <c r="Z223" i="4"/>
  <c r="X223" i="4"/>
  <c r="V223" i="4"/>
  <c r="AB223" i="4" s="1"/>
  <c r="AU222" i="4"/>
  <c r="AN222" i="4"/>
  <c r="AG222" i="4"/>
  <c r="Z222" i="4"/>
  <c r="X222" i="4"/>
  <c r="V222" i="4"/>
  <c r="AI222" i="4" s="1"/>
  <c r="AJ222" i="4" s="1"/>
  <c r="AU221" i="4"/>
  <c r="AN221" i="4"/>
  <c r="AG221" i="4"/>
  <c r="Z221" i="4"/>
  <c r="X221" i="4"/>
  <c r="V221" i="4"/>
  <c r="AU220" i="4"/>
  <c r="AN220" i="4"/>
  <c r="AG220" i="4"/>
  <c r="Z220" i="4"/>
  <c r="X220" i="4"/>
  <c r="V220" i="4"/>
  <c r="AI220" i="4" s="1"/>
  <c r="AU219" i="4"/>
  <c r="AN219" i="4"/>
  <c r="AG219" i="4"/>
  <c r="Z219" i="4"/>
  <c r="X219" i="4"/>
  <c r="V219" i="4"/>
  <c r="AB219" i="4" s="1"/>
  <c r="AC219" i="4" s="1"/>
  <c r="AU218" i="4"/>
  <c r="AN218" i="4"/>
  <c r="AG218" i="4"/>
  <c r="Z218" i="4"/>
  <c r="X218" i="4"/>
  <c r="V218" i="4"/>
  <c r="AI218" i="4" s="1"/>
  <c r="AJ218" i="4" s="1"/>
  <c r="AU217" i="4"/>
  <c r="AN217" i="4"/>
  <c r="AG217" i="4"/>
  <c r="Z217" i="4"/>
  <c r="X217" i="4"/>
  <c r="V217" i="4"/>
  <c r="AU216" i="4"/>
  <c r="AN216" i="4"/>
  <c r="AG216" i="4"/>
  <c r="Z216" i="4"/>
  <c r="X216" i="4"/>
  <c r="V216" i="4"/>
  <c r="AB216" i="4" s="1"/>
  <c r="AU215" i="4"/>
  <c r="AN215" i="4"/>
  <c r="AG215" i="4"/>
  <c r="Z215" i="4"/>
  <c r="X215" i="4"/>
  <c r="V215" i="4"/>
  <c r="AB215" i="4" s="1"/>
  <c r="AU214" i="4"/>
  <c r="AN214" i="4"/>
  <c r="AG214" i="4"/>
  <c r="Z214" i="4"/>
  <c r="X214" i="4"/>
  <c r="V214" i="4"/>
  <c r="AI214" i="4" s="1"/>
  <c r="AJ214" i="4" s="1"/>
  <c r="AU213" i="4"/>
  <c r="AN213" i="4"/>
  <c r="AG213" i="4"/>
  <c r="Z213" i="4"/>
  <c r="X213" i="4"/>
  <c r="V213" i="4"/>
  <c r="AP213" i="4" s="1"/>
  <c r="AU212" i="4"/>
  <c r="AN212" i="4"/>
  <c r="AG212" i="4"/>
  <c r="Z212" i="4"/>
  <c r="X212" i="4"/>
  <c r="V212" i="4"/>
  <c r="AU211" i="4"/>
  <c r="AN211" i="4"/>
  <c r="AG211" i="4"/>
  <c r="Z211" i="4"/>
  <c r="X211" i="4"/>
  <c r="V211" i="4"/>
  <c r="AB211" i="4" s="1"/>
  <c r="AU210" i="4"/>
  <c r="AN210" i="4"/>
  <c r="AG210" i="4"/>
  <c r="Z210" i="4"/>
  <c r="X210" i="4"/>
  <c r="V210" i="4"/>
  <c r="AI210" i="4" s="1"/>
  <c r="AU209" i="4"/>
  <c r="AN209" i="4"/>
  <c r="AG209" i="4"/>
  <c r="Z209" i="4"/>
  <c r="X209" i="4"/>
  <c r="V209" i="4"/>
  <c r="AP209" i="4" s="1"/>
  <c r="AQ209" i="4" s="1"/>
  <c r="AU208" i="4"/>
  <c r="AN208" i="4"/>
  <c r="AG208" i="4"/>
  <c r="Z208" i="4"/>
  <c r="X208" i="4"/>
  <c r="V208" i="4"/>
  <c r="AP208" i="4" s="1"/>
  <c r="AQ208" i="4" s="1"/>
  <c r="AU207" i="4"/>
  <c r="AN207" i="4"/>
  <c r="AG207" i="4"/>
  <c r="Z207" i="4"/>
  <c r="X207" i="4"/>
  <c r="V207" i="4"/>
  <c r="AU206" i="4"/>
  <c r="AN206" i="4"/>
  <c r="AG206" i="4"/>
  <c r="Z206" i="4"/>
  <c r="X206" i="4"/>
  <c r="V206" i="4"/>
  <c r="AI206" i="4" s="1"/>
  <c r="AU205" i="4"/>
  <c r="AN205" i="4"/>
  <c r="AG205" i="4"/>
  <c r="Z205" i="4"/>
  <c r="X205" i="4"/>
  <c r="V205" i="4"/>
  <c r="AP205" i="4" s="1"/>
  <c r="AQ205" i="4" s="1"/>
  <c r="AU204" i="4"/>
  <c r="AN204" i="4"/>
  <c r="AG204" i="4"/>
  <c r="Z204" i="4"/>
  <c r="X204" i="4"/>
  <c r="V204" i="4"/>
  <c r="AI204" i="4" s="1"/>
  <c r="AU203" i="4"/>
  <c r="AN203" i="4"/>
  <c r="AG203" i="4"/>
  <c r="Z203" i="4"/>
  <c r="X203" i="4"/>
  <c r="V203" i="4"/>
  <c r="AB203" i="4" s="1"/>
  <c r="AU202" i="4"/>
  <c r="AN202" i="4"/>
  <c r="AG202" i="4"/>
  <c r="Z202" i="4"/>
  <c r="X202" i="4"/>
  <c r="V202" i="4"/>
  <c r="AI202" i="4" s="1"/>
  <c r="AJ202" i="4" s="1"/>
  <c r="AU201" i="4"/>
  <c r="AN201" i="4"/>
  <c r="AG201" i="4"/>
  <c r="Z201" i="4"/>
  <c r="X201" i="4"/>
  <c r="V201" i="4"/>
  <c r="AU200" i="4"/>
  <c r="AN200" i="4"/>
  <c r="AG200" i="4"/>
  <c r="Z200" i="4"/>
  <c r="X200" i="4"/>
  <c r="V200" i="4"/>
  <c r="AU199" i="4"/>
  <c r="AN199" i="4"/>
  <c r="AG199" i="4"/>
  <c r="Z199" i="4"/>
  <c r="X199" i="4"/>
  <c r="V199" i="4"/>
  <c r="AB199" i="4" s="1"/>
  <c r="AU198" i="4"/>
  <c r="AN198" i="4"/>
  <c r="AG198" i="4"/>
  <c r="Z198" i="4"/>
  <c r="X198" i="4"/>
  <c r="V198" i="4"/>
  <c r="AI198" i="4" s="1"/>
  <c r="AJ198" i="4" s="1"/>
  <c r="AU197" i="4"/>
  <c r="AN197" i="4"/>
  <c r="AG197" i="4"/>
  <c r="Z197" i="4"/>
  <c r="X197" i="4"/>
  <c r="V197" i="4"/>
  <c r="AP197" i="4" s="1"/>
  <c r="AQ197" i="4" s="1"/>
  <c r="AU196" i="4"/>
  <c r="AN196" i="4"/>
  <c r="AG196" i="4"/>
  <c r="Z196" i="4"/>
  <c r="X196" i="4"/>
  <c r="V196" i="4"/>
  <c r="AU195" i="4"/>
  <c r="AN195" i="4"/>
  <c r="AG195" i="4"/>
  <c r="Z195" i="4"/>
  <c r="X195" i="4"/>
  <c r="V195" i="4"/>
  <c r="AB195" i="4" s="1"/>
  <c r="AU194" i="4"/>
  <c r="AN194" i="4"/>
  <c r="AG194" i="4"/>
  <c r="Z194" i="4"/>
  <c r="X194" i="4"/>
  <c r="V194" i="4"/>
  <c r="AI194" i="4" s="1"/>
  <c r="AU193" i="4"/>
  <c r="AN193" i="4"/>
  <c r="AG193" i="4"/>
  <c r="Z193" i="4"/>
  <c r="X193" i="4"/>
  <c r="V193" i="4"/>
  <c r="AI193" i="4" s="1"/>
  <c r="AJ193" i="4" s="1"/>
  <c r="AU192" i="4"/>
  <c r="AN192" i="4"/>
  <c r="AG192" i="4"/>
  <c r="Z192" i="4"/>
  <c r="X192" i="4"/>
  <c r="V192" i="4"/>
  <c r="AI192" i="4" s="1"/>
  <c r="AJ192" i="4" s="1"/>
  <c r="AU191" i="4"/>
  <c r="AN191" i="4"/>
  <c r="AG191" i="4"/>
  <c r="Z191" i="4"/>
  <c r="X191" i="4"/>
  <c r="V191" i="4"/>
  <c r="AU190" i="4"/>
  <c r="AN190" i="4"/>
  <c r="AG190" i="4"/>
  <c r="Z190" i="4"/>
  <c r="X190" i="4"/>
  <c r="V190" i="4"/>
  <c r="AP190" i="4" s="1"/>
  <c r="AU189" i="4"/>
  <c r="AN189" i="4"/>
  <c r="AG189" i="4"/>
  <c r="Z189" i="4"/>
  <c r="X189" i="4"/>
  <c r="V189" i="4"/>
  <c r="AB189" i="4" s="1"/>
  <c r="AC189" i="4" s="1"/>
  <c r="AU188" i="4"/>
  <c r="AN188" i="4"/>
  <c r="AG188" i="4"/>
  <c r="Z188" i="4"/>
  <c r="X188" i="4"/>
  <c r="V188" i="4"/>
  <c r="AI188" i="4" s="1"/>
  <c r="AU187" i="4"/>
  <c r="AN187" i="4"/>
  <c r="AG187" i="4"/>
  <c r="Z187" i="4"/>
  <c r="X187" i="4"/>
  <c r="V187" i="4"/>
  <c r="AP187" i="4" s="1"/>
  <c r="AU186" i="4"/>
  <c r="AN186" i="4"/>
  <c r="AG186" i="4"/>
  <c r="Z186" i="4"/>
  <c r="X186" i="4"/>
  <c r="V186" i="4"/>
  <c r="AU185" i="4"/>
  <c r="AN185" i="4"/>
  <c r="AG185" i="4"/>
  <c r="Z185" i="4"/>
  <c r="X185" i="4"/>
  <c r="V185" i="4"/>
  <c r="AB185" i="4" s="1"/>
  <c r="AU184" i="4"/>
  <c r="AN184" i="4"/>
  <c r="AG184" i="4"/>
  <c r="Z184" i="4"/>
  <c r="X184" i="4"/>
  <c r="V184" i="4"/>
  <c r="AI184" i="4" s="1"/>
  <c r="AJ184" i="4" s="1"/>
  <c r="AU183" i="4"/>
  <c r="AN183" i="4"/>
  <c r="AG183" i="4"/>
  <c r="Z183" i="4"/>
  <c r="X183" i="4"/>
  <c r="V183" i="4"/>
  <c r="AP183" i="4" s="1"/>
  <c r="AQ183" i="4" s="1"/>
  <c r="AU182" i="4"/>
  <c r="AN182" i="4"/>
  <c r="AG182" i="4"/>
  <c r="Z182" i="4"/>
  <c r="X182" i="4"/>
  <c r="V182" i="4"/>
  <c r="AP182" i="4" s="1"/>
  <c r="AU181" i="4"/>
  <c r="AN181" i="4"/>
  <c r="AG181" i="4"/>
  <c r="Z181" i="4"/>
  <c r="X181" i="4"/>
  <c r="V181" i="4"/>
  <c r="AU180" i="4"/>
  <c r="AN180" i="4"/>
  <c r="AG180" i="4"/>
  <c r="Z180" i="4"/>
  <c r="X180" i="4"/>
  <c r="V180" i="4"/>
  <c r="AI180" i="4" s="1"/>
  <c r="AJ180" i="4" s="1"/>
  <c r="AU179" i="4"/>
  <c r="AN179" i="4"/>
  <c r="AG179" i="4"/>
  <c r="Z179" i="4"/>
  <c r="X179" i="4"/>
  <c r="V179" i="4"/>
  <c r="AP179" i="4" s="1"/>
  <c r="AQ179" i="4" s="1"/>
  <c r="AU178" i="4"/>
  <c r="AN178" i="4"/>
  <c r="AG178" i="4"/>
  <c r="Z178" i="4"/>
  <c r="X178" i="4"/>
  <c r="V178" i="4"/>
  <c r="AI178" i="4" s="1"/>
  <c r="AU177" i="4"/>
  <c r="AN177" i="4"/>
  <c r="AG177" i="4"/>
  <c r="Z177" i="4"/>
  <c r="X177" i="4"/>
  <c r="V177" i="4"/>
  <c r="AB177" i="4" s="1"/>
  <c r="AU176" i="4"/>
  <c r="AN176" i="4"/>
  <c r="AG176" i="4"/>
  <c r="Z176" i="4"/>
  <c r="X176" i="4"/>
  <c r="V176" i="4"/>
  <c r="AI176" i="4" s="1"/>
  <c r="AU175" i="4"/>
  <c r="AN175" i="4"/>
  <c r="AG175" i="4"/>
  <c r="Z175" i="4"/>
  <c r="X175" i="4"/>
  <c r="V175" i="4"/>
  <c r="AU174" i="4"/>
  <c r="AN174" i="4"/>
  <c r="AG174" i="4"/>
  <c r="Z174" i="4"/>
  <c r="X174" i="4"/>
  <c r="V174" i="4"/>
  <c r="AI174" i="4" s="1"/>
  <c r="AU173" i="4"/>
  <c r="AN173" i="4"/>
  <c r="AG173" i="4"/>
  <c r="Z173" i="4"/>
  <c r="X173" i="4"/>
  <c r="V173" i="4"/>
  <c r="AB173" i="4" s="1"/>
  <c r="AU172" i="4"/>
  <c r="AN172" i="4"/>
  <c r="AG172" i="4"/>
  <c r="Z172" i="4"/>
  <c r="X172" i="4"/>
  <c r="V172" i="4"/>
  <c r="AU171" i="4"/>
  <c r="AN171" i="4"/>
  <c r="AG171" i="4"/>
  <c r="Z171" i="4"/>
  <c r="X171" i="4"/>
  <c r="V171" i="4"/>
  <c r="AP171" i="4" s="1"/>
  <c r="AU170" i="4"/>
  <c r="AN170" i="4"/>
  <c r="AG170" i="4"/>
  <c r="Z170" i="4"/>
  <c r="X170" i="4"/>
  <c r="V170" i="4"/>
  <c r="AU169" i="4"/>
  <c r="AN169" i="4"/>
  <c r="AG169" i="4"/>
  <c r="Z169" i="4"/>
  <c r="X169" i="4"/>
  <c r="V169" i="4"/>
  <c r="AB169" i="4" s="1"/>
  <c r="AU168" i="4"/>
  <c r="AN168" i="4"/>
  <c r="AG168" i="4"/>
  <c r="Z168" i="4"/>
  <c r="X168" i="4"/>
  <c r="V168" i="4"/>
  <c r="AI168" i="4" s="1"/>
  <c r="AJ168" i="4" s="1"/>
  <c r="AU167" i="4"/>
  <c r="AN167" i="4"/>
  <c r="AG167" i="4"/>
  <c r="Z167" i="4"/>
  <c r="X167" i="4"/>
  <c r="V167" i="4"/>
  <c r="AP167" i="4" s="1"/>
  <c r="AU166" i="4"/>
  <c r="AN166" i="4"/>
  <c r="AG166" i="4"/>
  <c r="Z166" i="4"/>
  <c r="X166" i="4"/>
  <c r="V166" i="4"/>
  <c r="AP166" i="4" s="1"/>
  <c r="AU165" i="4"/>
  <c r="AN165" i="4"/>
  <c r="AG165" i="4"/>
  <c r="Z165" i="4"/>
  <c r="X165" i="4"/>
  <c r="V165" i="4"/>
  <c r="AU164" i="4"/>
  <c r="AN164" i="4"/>
  <c r="AG164" i="4"/>
  <c r="Z164" i="4"/>
  <c r="X164" i="4"/>
  <c r="V164" i="4"/>
  <c r="AI164" i="4" s="1"/>
  <c r="AJ164" i="4" s="1"/>
  <c r="AU163" i="4"/>
  <c r="AN163" i="4"/>
  <c r="AG163" i="4"/>
  <c r="Z163" i="4"/>
  <c r="X163" i="4"/>
  <c r="V163" i="4"/>
  <c r="AP163" i="4" s="1"/>
  <c r="AU162" i="4"/>
  <c r="AN162" i="4"/>
  <c r="AG162" i="4"/>
  <c r="Z162" i="4"/>
  <c r="X162" i="4"/>
  <c r="V162" i="4"/>
  <c r="AI162" i="4" s="1"/>
  <c r="AU161" i="4"/>
  <c r="AN161" i="4"/>
  <c r="AG161" i="4"/>
  <c r="Z161" i="4"/>
  <c r="X161" i="4"/>
  <c r="V161" i="4"/>
  <c r="AB161" i="4" s="1"/>
  <c r="AU160" i="4"/>
  <c r="AN160" i="4"/>
  <c r="AG160" i="4"/>
  <c r="Z160" i="4"/>
  <c r="X160" i="4"/>
  <c r="V160" i="4"/>
  <c r="AI160" i="4" s="1"/>
  <c r="AJ160" i="4" s="1"/>
  <c r="AU159" i="4"/>
  <c r="AN159" i="4"/>
  <c r="AG159" i="4"/>
  <c r="Z159" i="4"/>
  <c r="X159" i="4"/>
  <c r="V159" i="4"/>
  <c r="AU158" i="4"/>
  <c r="AN158" i="4"/>
  <c r="AG158" i="4"/>
  <c r="Z158" i="4"/>
  <c r="X158" i="4"/>
  <c r="V158" i="4"/>
  <c r="AU157" i="4"/>
  <c r="AN157" i="4"/>
  <c r="AG157" i="4"/>
  <c r="Z157" i="4"/>
  <c r="X157" i="4"/>
  <c r="V157" i="4"/>
  <c r="AB157" i="4" s="1"/>
  <c r="AU156" i="4"/>
  <c r="AN156" i="4"/>
  <c r="AG156" i="4"/>
  <c r="Z156" i="4"/>
  <c r="X156" i="4"/>
  <c r="V156" i="4"/>
  <c r="AI156" i="4" s="1"/>
  <c r="AU155" i="4"/>
  <c r="AN155" i="4"/>
  <c r="AG155" i="4"/>
  <c r="Z155" i="4"/>
  <c r="X155" i="4"/>
  <c r="V155" i="4"/>
  <c r="AP155" i="4" s="1"/>
  <c r="AU154" i="4"/>
  <c r="AN154" i="4"/>
  <c r="AG154" i="4"/>
  <c r="Z154" i="4"/>
  <c r="X154" i="4"/>
  <c r="V154" i="4"/>
  <c r="AU153" i="4"/>
  <c r="AN153" i="4"/>
  <c r="AG153" i="4"/>
  <c r="Z153" i="4"/>
  <c r="X153" i="4"/>
  <c r="V153" i="4"/>
  <c r="AB153" i="4" s="1"/>
  <c r="AU152" i="4"/>
  <c r="AN152" i="4"/>
  <c r="AG152" i="4"/>
  <c r="Z152" i="4"/>
  <c r="X152" i="4"/>
  <c r="V152" i="4"/>
  <c r="AI152" i="4" s="1"/>
  <c r="AJ152" i="4" s="1"/>
  <c r="AU151" i="4"/>
  <c r="AN151" i="4"/>
  <c r="AG151" i="4"/>
  <c r="Z151" i="4"/>
  <c r="X151" i="4"/>
  <c r="V151" i="4"/>
  <c r="AP151" i="4" s="1"/>
  <c r="AU150" i="4"/>
  <c r="AN150" i="4"/>
  <c r="AG150" i="4"/>
  <c r="Z150" i="4"/>
  <c r="X150" i="4"/>
  <c r="V150" i="4"/>
  <c r="AP150" i="4" s="1"/>
  <c r="AU149" i="4"/>
  <c r="AN149" i="4"/>
  <c r="AG149" i="4"/>
  <c r="Z149" i="4"/>
  <c r="X149" i="4"/>
  <c r="V149" i="4"/>
  <c r="AU148" i="4"/>
  <c r="AN148" i="4"/>
  <c r="AG148" i="4"/>
  <c r="Z148" i="4"/>
  <c r="X148" i="4"/>
  <c r="V148" i="4"/>
  <c r="AI148" i="4" s="1"/>
  <c r="AJ148" i="4" s="1"/>
  <c r="AU147" i="4"/>
  <c r="AN147" i="4"/>
  <c r="AG147" i="4"/>
  <c r="Z147" i="4"/>
  <c r="X147" i="4"/>
  <c r="V147" i="4"/>
  <c r="AP147" i="4" s="1"/>
  <c r="AU146" i="4"/>
  <c r="AN146" i="4"/>
  <c r="AG146" i="4"/>
  <c r="Z146" i="4"/>
  <c r="X146" i="4"/>
  <c r="V146" i="4"/>
  <c r="AP146" i="4" s="1"/>
  <c r="AQ146" i="4" s="1"/>
  <c r="AU145" i="4"/>
  <c r="AN145" i="4"/>
  <c r="AG145" i="4"/>
  <c r="Z145" i="4"/>
  <c r="X145" i="4"/>
  <c r="V145" i="4"/>
  <c r="AB145" i="4" s="1"/>
  <c r="AU144" i="4"/>
  <c r="AN144" i="4"/>
  <c r="AG144" i="4"/>
  <c r="Z144" i="4"/>
  <c r="X144" i="4"/>
  <c r="V144" i="4"/>
  <c r="AI144" i="4" s="1"/>
  <c r="AJ144" i="4" s="1"/>
  <c r="AU143" i="4"/>
  <c r="AN143" i="4"/>
  <c r="AG143" i="4"/>
  <c r="Z143" i="4"/>
  <c r="X143" i="4"/>
  <c r="V143" i="4"/>
  <c r="AP143" i="4" s="1"/>
  <c r="AQ143" i="4" s="1"/>
  <c r="AU142" i="4"/>
  <c r="AN142" i="4"/>
  <c r="AG142" i="4"/>
  <c r="Z142" i="4"/>
  <c r="X142" i="4"/>
  <c r="V142" i="4"/>
  <c r="AP142" i="4" s="1"/>
  <c r="AU141" i="4"/>
  <c r="AN141" i="4"/>
  <c r="AG141" i="4"/>
  <c r="Z141" i="4"/>
  <c r="X141" i="4"/>
  <c r="V141" i="4"/>
  <c r="AU140" i="4"/>
  <c r="AN140" i="4"/>
  <c r="AG140" i="4"/>
  <c r="Z140" i="4"/>
  <c r="X140" i="4"/>
  <c r="V140" i="4"/>
  <c r="AI140" i="4" s="1"/>
  <c r="AJ140" i="4" s="1"/>
  <c r="AU139" i="4"/>
  <c r="AN139" i="4"/>
  <c r="AG139" i="4"/>
  <c r="Z139" i="4"/>
  <c r="X139" i="4"/>
  <c r="V139" i="4"/>
  <c r="AU138" i="4"/>
  <c r="AN138" i="4"/>
  <c r="AG138" i="4"/>
  <c r="Z138" i="4"/>
  <c r="X138" i="4"/>
  <c r="V138" i="4"/>
  <c r="AU137" i="4"/>
  <c r="AN137" i="4"/>
  <c r="AG137" i="4"/>
  <c r="Z137" i="4"/>
  <c r="X137" i="4"/>
  <c r="V137" i="4"/>
  <c r="AB137" i="4" s="1"/>
  <c r="AU136" i="4"/>
  <c r="AN136" i="4"/>
  <c r="AG136" i="4"/>
  <c r="Z136" i="4"/>
  <c r="X136" i="4"/>
  <c r="V136" i="4"/>
  <c r="AI136" i="4" s="1"/>
  <c r="AJ136" i="4" s="1"/>
  <c r="AU135" i="4"/>
  <c r="AN135" i="4"/>
  <c r="AG135" i="4"/>
  <c r="Z135" i="4"/>
  <c r="X135" i="4"/>
  <c r="V135" i="4"/>
  <c r="AP135" i="4" s="1"/>
  <c r="AQ135" i="4" s="1"/>
  <c r="AU134" i="4"/>
  <c r="AN134" i="4"/>
  <c r="AG134" i="4"/>
  <c r="Z134" i="4"/>
  <c r="X134" i="4"/>
  <c r="V134" i="4"/>
  <c r="AU133" i="4"/>
  <c r="AN133" i="4"/>
  <c r="AG133" i="4"/>
  <c r="Z133" i="4"/>
  <c r="X133" i="4"/>
  <c r="V133" i="4"/>
  <c r="AB133" i="4" s="1"/>
  <c r="AU132" i="4"/>
  <c r="AN132" i="4"/>
  <c r="AG132" i="4"/>
  <c r="Z132" i="4"/>
  <c r="X132" i="4"/>
  <c r="V132" i="4"/>
  <c r="AI132" i="4" s="1"/>
  <c r="AJ132" i="4" s="1"/>
  <c r="AU131" i="4"/>
  <c r="AN131" i="4"/>
  <c r="AG131" i="4"/>
  <c r="Z131" i="4"/>
  <c r="X131" i="4"/>
  <c r="V131" i="4"/>
  <c r="AP131" i="4" s="1"/>
  <c r="AU130" i="4"/>
  <c r="AN130" i="4"/>
  <c r="AG130" i="4"/>
  <c r="Z130" i="4"/>
  <c r="X130" i="4"/>
  <c r="V130" i="4"/>
  <c r="AI130" i="4" s="1"/>
  <c r="AU129" i="4"/>
  <c r="AN129" i="4"/>
  <c r="AG129" i="4"/>
  <c r="Z129" i="4"/>
  <c r="X129" i="4"/>
  <c r="V129" i="4"/>
  <c r="AU128" i="4"/>
  <c r="AN128" i="4"/>
  <c r="AG128" i="4"/>
  <c r="Z128" i="4"/>
  <c r="X128" i="4"/>
  <c r="V128" i="4"/>
  <c r="AI128" i="4" s="1"/>
  <c r="AU127" i="4"/>
  <c r="AN127" i="4"/>
  <c r="AG127" i="4"/>
  <c r="Z127" i="4"/>
  <c r="X127" i="4"/>
  <c r="V127" i="4"/>
  <c r="AP127" i="4" s="1"/>
  <c r="AU126" i="4"/>
  <c r="AN126" i="4"/>
  <c r="AG126" i="4"/>
  <c r="Z126" i="4"/>
  <c r="X126" i="4"/>
  <c r="V126" i="4"/>
  <c r="AP126" i="4" s="1"/>
  <c r="AU125" i="4"/>
  <c r="AN125" i="4"/>
  <c r="AG125" i="4"/>
  <c r="Z125" i="4"/>
  <c r="X125" i="4"/>
  <c r="V125" i="4"/>
  <c r="AB125" i="4" s="1"/>
  <c r="AC125" i="4" s="1"/>
  <c r="AU124" i="4"/>
  <c r="AN124" i="4"/>
  <c r="AG124" i="4"/>
  <c r="Z124" i="4"/>
  <c r="X124" i="4"/>
  <c r="V124" i="4"/>
  <c r="AI124" i="4" s="1"/>
  <c r="AJ124" i="4" s="1"/>
  <c r="AU123" i="4"/>
  <c r="AN123" i="4"/>
  <c r="AG123" i="4"/>
  <c r="Z123" i="4"/>
  <c r="X123" i="4"/>
  <c r="V123" i="4"/>
  <c r="AU122" i="4"/>
  <c r="AN122" i="4"/>
  <c r="AG122" i="4"/>
  <c r="Z122" i="4"/>
  <c r="X122" i="4"/>
  <c r="V122" i="4"/>
  <c r="AU121" i="4"/>
  <c r="AN121" i="4"/>
  <c r="AG121" i="4"/>
  <c r="Z121" i="4"/>
  <c r="X121" i="4"/>
  <c r="V121" i="4"/>
  <c r="AU120" i="4"/>
  <c r="AN120" i="4"/>
  <c r="AG120" i="4"/>
  <c r="Z120" i="4"/>
  <c r="X120" i="4"/>
  <c r="V120" i="4"/>
  <c r="AI120" i="4" s="1"/>
  <c r="AJ120" i="4" s="1"/>
  <c r="AU119" i="4"/>
  <c r="AN119" i="4"/>
  <c r="AG119" i="4"/>
  <c r="Z119" i="4"/>
  <c r="X119" i="4"/>
  <c r="V119" i="4"/>
  <c r="AP119" i="4" s="1"/>
  <c r="AU118" i="4"/>
  <c r="AN118" i="4"/>
  <c r="AG118" i="4"/>
  <c r="Z118" i="4"/>
  <c r="X118" i="4"/>
  <c r="V118" i="4"/>
  <c r="AU117" i="4"/>
  <c r="AN117" i="4"/>
  <c r="AG117" i="4"/>
  <c r="Z117" i="4"/>
  <c r="X117" i="4"/>
  <c r="V117" i="4"/>
  <c r="AB117" i="4" s="1"/>
  <c r="AC117" i="4" s="1"/>
  <c r="AU116" i="4"/>
  <c r="AN116" i="4"/>
  <c r="AG116" i="4"/>
  <c r="Z116" i="4"/>
  <c r="X116" i="4"/>
  <c r="V116" i="4"/>
  <c r="AI116" i="4" s="1"/>
  <c r="AJ116" i="4" s="1"/>
  <c r="AU115" i="4"/>
  <c r="AN115" i="4"/>
  <c r="AG115" i="4"/>
  <c r="Z115" i="4"/>
  <c r="X115" i="4"/>
  <c r="V115" i="4"/>
  <c r="AP115" i="4" s="1"/>
  <c r="AU114" i="4"/>
  <c r="AN114" i="4"/>
  <c r="AG114" i="4"/>
  <c r="Z114" i="4"/>
  <c r="X114" i="4"/>
  <c r="V114" i="4"/>
  <c r="AU113" i="4"/>
  <c r="AN113" i="4"/>
  <c r="AG113" i="4"/>
  <c r="Z113" i="4"/>
  <c r="X113" i="4"/>
  <c r="V113" i="4"/>
  <c r="AU112" i="4"/>
  <c r="AN112" i="4"/>
  <c r="AG112" i="4"/>
  <c r="Z112" i="4"/>
  <c r="X112" i="4"/>
  <c r="V112" i="4"/>
  <c r="AU111" i="4"/>
  <c r="AN111" i="4"/>
  <c r="AG111" i="4"/>
  <c r="Z111" i="4"/>
  <c r="X111" i="4"/>
  <c r="V111" i="4"/>
  <c r="AP111" i="4" s="1"/>
  <c r="AU110" i="4"/>
  <c r="AN110" i="4"/>
  <c r="AG110" i="4"/>
  <c r="Z110" i="4"/>
  <c r="X110" i="4"/>
  <c r="V110" i="4"/>
  <c r="AP110" i="4" s="1"/>
  <c r="AU109" i="4"/>
  <c r="AN109" i="4"/>
  <c r="AG109" i="4"/>
  <c r="Z109" i="4"/>
  <c r="X109" i="4"/>
  <c r="V109" i="4"/>
  <c r="AB109" i="4" s="1"/>
  <c r="AU108" i="4"/>
  <c r="AN108" i="4"/>
  <c r="AG108" i="4"/>
  <c r="Z108" i="4"/>
  <c r="X108" i="4"/>
  <c r="V108" i="4"/>
  <c r="AI108" i="4" s="1"/>
  <c r="AJ108" i="4" s="1"/>
  <c r="AU107" i="4"/>
  <c r="AN107" i="4"/>
  <c r="AG107" i="4"/>
  <c r="Z107" i="4"/>
  <c r="X107" i="4"/>
  <c r="V107" i="4"/>
  <c r="AU106" i="4"/>
  <c r="AN106" i="4"/>
  <c r="AG106" i="4"/>
  <c r="Z106" i="4"/>
  <c r="X106" i="4"/>
  <c r="V106" i="4"/>
  <c r="AU105" i="4"/>
  <c r="AN105" i="4"/>
  <c r="AG105" i="4"/>
  <c r="Z105" i="4"/>
  <c r="X105" i="4"/>
  <c r="V105" i="4"/>
  <c r="AB105" i="4" s="1"/>
  <c r="AU104" i="4"/>
  <c r="AN104" i="4"/>
  <c r="AG104" i="4"/>
  <c r="Z104" i="4"/>
  <c r="X104" i="4"/>
  <c r="V104" i="4"/>
  <c r="AI104" i="4" s="1"/>
  <c r="AJ104" i="4" s="1"/>
  <c r="AU103" i="4"/>
  <c r="AN103" i="4"/>
  <c r="AG103" i="4"/>
  <c r="Z103" i="4"/>
  <c r="X103" i="4"/>
  <c r="V103" i="4"/>
  <c r="AP103" i="4" s="1"/>
  <c r="AU102" i="4"/>
  <c r="AN102" i="4"/>
  <c r="AG102" i="4"/>
  <c r="Z102" i="4"/>
  <c r="X102" i="4"/>
  <c r="V102" i="4"/>
  <c r="AU101" i="4"/>
  <c r="AN101" i="4"/>
  <c r="AG101" i="4"/>
  <c r="Z101" i="4"/>
  <c r="X101" i="4"/>
  <c r="V101" i="4"/>
  <c r="AB101" i="4" s="1"/>
  <c r="AU100" i="4"/>
  <c r="AN100" i="4"/>
  <c r="AG100" i="4"/>
  <c r="Z100" i="4"/>
  <c r="X100" i="4"/>
  <c r="V100" i="4"/>
  <c r="AI100" i="4" s="1"/>
  <c r="AJ100" i="4" s="1"/>
  <c r="AU99" i="4"/>
  <c r="AN99" i="4"/>
  <c r="AG99" i="4"/>
  <c r="Z99" i="4"/>
  <c r="X99" i="4"/>
  <c r="V99" i="4"/>
  <c r="AP99" i="4" s="1"/>
  <c r="AU98" i="4"/>
  <c r="AN98" i="4"/>
  <c r="AG98" i="4"/>
  <c r="Z98" i="4"/>
  <c r="X98" i="4"/>
  <c r="V98" i="4"/>
  <c r="AP98" i="4" s="1"/>
  <c r="AQ98" i="4" s="1"/>
  <c r="AU97" i="4"/>
  <c r="AN97" i="4"/>
  <c r="AG97" i="4"/>
  <c r="Z97" i="4"/>
  <c r="X97" i="4"/>
  <c r="V97" i="4"/>
  <c r="AU96" i="4"/>
  <c r="AN96" i="4"/>
  <c r="AG96" i="4"/>
  <c r="Z96" i="4"/>
  <c r="X96" i="4"/>
  <c r="V96" i="4"/>
  <c r="AI96" i="4" s="1"/>
  <c r="AU95" i="4"/>
  <c r="AN95" i="4"/>
  <c r="AG95" i="4"/>
  <c r="Z95" i="4"/>
  <c r="X95" i="4"/>
  <c r="V95" i="4"/>
  <c r="AP95" i="4" s="1"/>
  <c r="AU94" i="4"/>
  <c r="AN94" i="4"/>
  <c r="AG94" i="4"/>
  <c r="Z94" i="4"/>
  <c r="X94" i="4"/>
  <c r="V94" i="4"/>
  <c r="AP94" i="4" s="1"/>
  <c r="AU93" i="4"/>
  <c r="AN93" i="4"/>
  <c r="AG93" i="4"/>
  <c r="Z93" i="4"/>
  <c r="X93" i="4"/>
  <c r="V93" i="4"/>
  <c r="AB93" i="4" s="1"/>
  <c r="AU92" i="4"/>
  <c r="AN92" i="4"/>
  <c r="AG92" i="4"/>
  <c r="Z92" i="4"/>
  <c r="X92" i="4"/>
  <c r="V92" i="4"/>
  <c r="AI92" i="4" s="1"/>
  <c r="AU91" i="4"/>
  <c r="AN91" i="4"/>
  <c r="AG91" i="4"/>
  <c r="Z91" i="4"/>
  <c r="X91" i="4"/>
  <c r="V91" i="4"/>
  <c r="AU90" i="4"/>
  <c r="AN90" i="4"/>
  <c r="AG90" i="4"/>
  <c r="Z90" i="4"/>
  <c r="X90" i="4"/>
  <c r="V90" i="4"/>
  <c r="AB90" i="4" s="1"/>
  <c r="AU89" i="4"/>
  <c r="AN89" i="4"/>
  <c r="AG89" i="4"/>
  <c r="Z89" i="4"/>
  <c r="X89" i="4"/>
  <c r="V89" i="4"/>
  <c r="AB89" i="4" s="1"/>
  <c r="AC89" i="4" s="1"/>
  <c r="AU88" i="4"/>
  <c r="AN88" i="4"/>
  <c r="AG88" i="4"/>
  <c r="Z88" i="4"/>
  <c r="X88" i="4"/>
  <c r="V88" i="4"/>
  <c r="AI88" i="4" s="1"/>
  <c r="AJ88" i="4" s="1"/>
  <c r="AU87" i="4"/>
  <c r="AN87" i="4"/>
  <c r="AG87" i="4"/>
  <c r="Z87" i="4"/>
  <c r="X87" i="4"/>
  <c r="V87" i="4"/>
  <c r="AP87" i="4" s="1"/>
  <c r="AQ87" i="4" s="1"/>
  <c r="AU86" i="4"/>
  <c r="AN86" i="4"/>
  <c r="AG86" i="4"/>
  <c r="Z86" i="4"/>
  <c r="X86" i="4"/>
  <c r="V86" i="4"/>
  <c r="AU85" i="4"/>
  <c r="AN85" i="4"/>
  <c r="AG85" i="4"/>
  <c r="Z85" i="4"/>
  <c r="X85" i="4"/>
  <c r="V85" i="4"/>
  <c r="AB85" i="4" s="1"/>
  <c r="AC85" i="4" s="1"/>
  <c r="AU84" i="4"/>
  <c r="AN84" i="4"/>
  <c r="AG84" i="4"/>
  <c r="Z84" i="4"/>
  <c r="X84" i="4"/>
  <c r="V84" i="4"/>
  <c r="AI84" i="4" s="1"/>
  <c r="AJ84" i="4" s="1"/>
  <c r="AU83" i="4"/>
  <c r="AN83" i="4"/>
  <c r="AG83" i="4"/>
  <c r="Z83" i="4"/>
  <c r="X83" i="4"/>
  <c r="V83" i="4"/>
  <c r="AP83" i="4" s="1"/>
  <c r="AQ83" i="4" s="1"/>
  <c r="AU82" i="4"/>
  <c r="AN82" i="4"/>
  <c r="AG82" i="4"/>
  <c r="Z82" i="4"/>
  <c r="X82" i="4"/>
  <c r="V82" i="4"/>
  <c r="AI82" i="4" s="1"/>
  <c r="AU81" i="4"/>
  <c r="AN81" i="4"/>
  <c r="AG81" i="4"/>
  <c r="Z81" i="4"/>
  <c r="X81" i="4"/>
  <c r="V81" i="4"/>
  <c r="AU80" i="4"/>
  <c r="AN80" i="4"/>
  <c r="AG80" i="4"/>
  <c r="Z80" i="4"/>
  <c r="X80" i="4"/>
  <c r="V80" i="4"/>
  <c r="AI80" i="4" s="1"/>
  <c r="AU79" i="4"/>
  <c r="AN79" i="4"/>
  <c r="AG79" i="4"/>
  <c r="Z79" i="4"/>
  <c r="X79" i="4"/>
  <c r="V79" i="4"/>
  <c r="AP79" i="4" s="1"/>
  <c r="AQ79" i="4" s="1"/>
  <c r="AU78" i="4"/>
  <c r="AN78" i="4"/>
  <c r="AG78" i="4"/>
  <c r="Z78" i="4"/>
  <c r="X78" i="4"/>
  <c r="V78" i="4"/>
  <c r="AI78" i="4" s="1"/>
  <c r="AU77" i="4"/>
  <c r="AN77" i="4"/>
  <c r="AG77" i="4"/>
  <c r="Z77" i="4"/>
  <c r="X77" i="4"/>
  <c r="V77" i="4"/>
  <c r="AB77" i="4" s="1"/>
  <c r="AC77" i="4" s="1"/>
  <c r="AU76" i="4"/>
  <c r="AN76" i="4"/>
  <c r="AG76" i="4"/>
  <c r="Z76" i="4"/>
  <c r="X76" i="4"/>
  <c r="V76" i="4"/>
  <c r="AI76" i="4" s="1"/>
  <c r="AU75" i="4"/>
  <c r="AN75" i="4"/>
  <c r="AG75" i="4"/>
  <c r="Z75" i="4"/>
  <c r="X75" i="4"/>
  <c r="V75" i="4"/>
  <c r="AU74" i="4"/>
  <c r="AN74" i="4"/>
  <c r="AG74" i="4"/>
  <c r="Z74" i="4"/>
  <c r="X74" i="4"/>
  <c r="V74" i="4"/>
  <c r="AB74" i="4" s="1"/>
  <c r="AC74" i="4" s="1"/>
  <c r="AU73" i="4"/>
  <c r="AN73" i="4"/>
  <c r="AG73" i="4"/>
  <c r="Z73" i="4"/>
  <c r="X73" i="4"/>
  <c r="V73" i="4"/>
  <c r="AB73" i="4" s="1"/>
  <c r="AC73" i="4" s="1"/>
  <c r="AU72" i="4"/>
  <c r="AN72" i="4"/>
  <c r="AG72" i="4"/>
  <c r="Z72" i="4"/>
  <c r="X72" i="4"/>
  <c r="V72" i="4"/>
  <c r="AI72" i="4" s="1"/>
  <c r="AJ72" i="4" s="1"/>
  <c r="AU71" i="4"/>
  <c r="AN71" i="4"/>
  <c r="AG71" i="4"/>
  <c r="Z71" i="4"/>
  <c r="X71" i="4"/>
  <c r="V71" i="4"/>
  <c r="AP71" i="4" s="1"/>
  <c r="AQ71" i="4" s="1"/>
  <c r="AU70" i="4"/>
  <c r="AN70" i="4"/>
  <c r="AG70" i="4"/>
  <c r="Z70" i="4"/>
  <c r="X70" i="4"/>
  <c r="V70" i="4"/>
  <c r="AU69" i="4"/>
  <c r="AN69" i="4"/>
  <c r="AG69" i="4"/>
  <c r="Z69" i="4"/>
  <c r="X69" i="4"/>
  <c r="V69" i="4"/>
  <c r="AB69" i="4" s="1"/>
  <c r="AC69" i="4" s="1"/>
  <c r="AU68" i="4"/>
  <c r="AN68" i="4"/>
  <c r="AG68" i="4"/>
  <c r="Z68" i="4"/>
  <c r="X68" i="4"/>
  <c r="V68" i="4"/>
  <c r="AI68" i="4" s="1"/>
  <c r="AU67" i="4"/>
  <c r="AN67" i="4"/>
  <c r="AG67" i="4"/>
  <c r="Z67" i="4"/>
  <c r="X67" i="4"/>
  <c r="V67" i="4"/>
  <c r="AP67" i="4" s="1"/>
  <c r="AQ67" i="4" s="1"/>
  <c r="AU66" i="4"/>
  <c r="AN66" i="4"/>
  <c r="AG66" i="4"/>
  <c r="Z66" i="4"/>
  <c r="X66" i="4"/>
  <c r="V66" i="4"/>
  <c r="AI66" i="4" s="1"/>
  <c r="AU65" i="4"/>
  <c r="AN65" i="4"/>
  <c r="AG65" i="4"/>
  <c r="Z65" i="4"/>
  <c r="X65" i="4"/>
  <c r="V65" i="4"/>
  <c r="AU64" i="4"/>
  <c r="AN64" i="4"/>
  <c r="AG64" i="4"/>
  <c r="Z64" i="4"/>
  <c r="X64" i="4"/>
  <c r="V64" i="4"/>
  <c r="AI64" i="4" s="1"/>
  <c r="AJ64" i="4" s="1"/>
  <c r="AU63" i="4"/>
  <c r="AN63" i="4"/>
  <c r="AG63" i="4"/>
  <c r="Z63" i="4"/>
  <c r="X63" i="4"/>
  <c r="V63" i="4"/>
  <c r="AP63" i="4" s="1"/>
  <c r="AQ63" i="4" s="1"/>
  <c r="AU62" i="4"/>
  <c r="AN62" i="4"/>
  <c r="AG62" i="4"/>
  <c r="Z62" i="4"/>
  <c r="X62" i="4"/>
  <c r="V62" i="4"/>
  <c r="AI62" i="4" s="1"/>
  <c r="AU61" i="4"/>
  <c r="AN61" i="4"/>
  <c r="AG61" i="4"/>
  <c r="Z61" i="4"/>
  <c r="X61" i="4"/>
  <c r="V61" i="4"/>
  <c r="AB61" i="4" s="1"/>
  <c r="AC61" i="4" s="1"/>
  <c r="AU60" i="4"/>
  <c r="AN60" i="4"/>
  <c r="AG60" i="4"/>
  <c r="Z60" i="4"/>
  <c r="X60" i="4"/>
  <c r="V60" i="4"/>
  <c r="AI60" i="4" s="1"/>
  <c r="AU59" i="4"/>
  <c r="AN59" i="4"/>
  <c r="AG59" i="4"/>
  <c r="Z59" i="4"/>
  <c r="X59" i="4"/>
  <c r="V59" i="4"/>
  <c r="AU58" i="4"/>
  <c r="AN58" i="4"/>
  <c r="AG58" i="4"/>
  <c r="Z58" i="4"/>
  <c r="X58" i="4"/>
  <c r="V58" i="4"/>
  <c r="AB58" i="4" s="1"/>
  <c r="AU57" i="4"/>
  <c r="AN57" i="4"/>
  <c r="AG57" i="4"/>
  <c r="Z57" i="4"/>
  <c r="X57" i="4"/>
  <c r="V57" i="4"/>
  <c r="AB57" i="4" s="1"/>
  <c r="AC57" i="4" s="1"/>
  <c r="AU56" i="4"/>
  <c r="AN56" i="4"/>
  <c r="AG56" i="4"/>
  <c r="Z56" i="4"/>
  <c r="X56" i="4"/>
  <c r="V56" i="4"/>
  <c r="AI56" i="4" s="1"/>
  <c r="AJ56" i="4" s="1"/>
  <c r="AU55" i="4"/>
  <c r="AN55" i="4"/>
  <c r="AG55" i="4"/>
  <c r="Z55" i="4"/>
  <c r="X55" i="4"/>
  <c r="V55" i="4"/>
  <c r="AP55" i="4" s="1"/>
  <c r="AU54" i="4"/>
  <c r="AN54" i="4"/>
  <c r="AG54" i="4"/>
  <c r="Z54" i="4"/>
  <c r="X54" i="4"/>
  <c r="V54" i="4"/>
  <c r="AU53" i="4"/>
  <c r="AN53" i="4"/>
  <c r="AG53" i="4"/>
  <c r="Z53" i="4"/>
  <c r="X53" i="4"/>
  <c r="V53" i="4"/>
  <c r="AB53" i="4" s="1"/>
  <c r="AU52" i="4"/>
  <c r="AN52" i="4"/>
  <c r="AG52" i="4"/>
  <c r="Z52" i="4"/>
  <c r="X52" i="4"/>
  <c r="V52" i="4"/>
  <c r="AI52" i="4" s="1"/>
  <c r="AU51" i="4"/>
  <c r="AN51" i="4"/>
  <c r="AG51" i="4"/>
  <c r="Z51" i="4"/>
  <c r="X51" i="4"/>
  <c r="V51" i="4"/>
  <c r="AP51" i="4" s="1"/>
  <c r="AQ51" i="4" s="1"/>
  <c r="AU50" i="4"/>
  <c r="AN50" i="4"/>
  <c r="AG50" i="4"/>
  <c r="Z50" i="4"/>
  <c r="X50" i="4"/>
  <c r="V50" i="4"/>
  <c r="AP50" i="4" s="1"/>
  <c r="AQ50" i="4" s="1"/>
  <c r="AU49" i="4"/>
  <c r="AN49" i="4"/>
  <c r="AG49" i="4"/>
  <c r="Z49" i="4"/>
  <c r="X49" i="4"/>
  <c r="V49" i="4"/>
  <c r="AU48" i="4"/>
  <c r="AN48" i="4"/>
  <c r="AG48" i="4"/>
  <c r="Z48" i="4"/>
  <c r="X48" i="4"/>
  <c r="V48" i="4"/>
  <c r="AI48" i="4" s="1"/>
  <c r="AU47" i="4"/>
  <c r="AN47" i="4"/>
  <c r="AG47" i="4"/>
  <c r="Z47" i="4"/>
  <c r="X47" i="4"/>
  <c r="V47" i="4"/>
  <c r="AP47" i="4" s="1"/>
  <c r="AU46" i="4"/>
  <c r="AN46" i="4"/>
  <c r="AG46" i="4"/>
  <c r="Z46" i="4"/>
  <c r="X46" i="4"/>
  <c r="V46" i="4"/>
  <c r="AI46" i="4" s="1"/>
  <c r="AU45" i="4"/>
  <c r="AN45" i="4"/>
  <c r="AG45" i="4"/>
  <c r="Z45" i="4"/>
  <c r="X45" i="4"/>
  <c r="V45" i="4"/>
  <c r="AB45" i="4" s="1"/>
  <c r="AC45" i="4" s="1"/>
  <c r="AU44" i="4"/>
  <c r="AN44" i="4"/>
  <c r="AG44" i="4"/>
  <c r="Z44" i="4"/>
  <c r="X44" i="4"/>
  <c r="V44" i="4"/>
  <c r="AI44" i="4" s="1"/>
  <c r="AU43" i="4"/>
  <c r="AN43" i="4"/>
  <c r="AG43" i="4"/>
  <c r="Z43" i="4"/>
  <c r="X43" i="4"/>
  <c r="V43" i="4"/>
  <c r="AU42" i="4"/>
  <c r="AN42" i="4"/>
  <c r="AG42" i="4"/>
  <c r="Z42" i="4"/>
  <c r="X42" i="4"/>
  <c r="V42" i="4"/>
  <c r="AB42" i="4" s="1"/>
  <c r="AU41" i="4"/>
  <c r="AN41" i="4"/>
  <c r="AG41" i="4"/>
  <c r="Z41" i="4"/>
  <c r="X41" i="4"/>
  <c r="V41" i="4"/>
  <c r="AB41" i="4" s="1"/>
  <c r="AU40" i="4"/>
  <c r="AN40" i="4"/>
  <c r="AG40" i="4"/>
  <c r="Z40" i="4"/>
  <c r="X40" i="4"/>
  <c r="V40" i="4"/>
  <c r="AI40" i="4" s="1"/>
  <c r="AJ40" i="4" s="1"/>
  <c r="AU39" i="4"/>
  <c r="AN39" i="4"/>
  <c r="AG39" i="4"/>
  <c r="Z39" i="4"/>
  <c r="X39" i="4"/>
  <c r="V39" i="4"/>
  <c r="AP39" i="4" s="1"/>
  <c r="AU38" i="4"/>
  <c r="AN38" i="4"/>
  <c r="AG38" i="4"/>
  <c r="Z38" i="4"/>
  <c r="X38" i="4"/>
  <c r="V38" i="4"/>
  <c r="AU37" i="4"/>
  <c r="AN37" i="4"/>
  <c r="AG37" i="4"/>
  <c r="Z37" i="4"/>
  <c r="X37" i="4"/>
  <c r="V37" i="4"/>
  <c r="AB37" i="4" s="1"/>
  <c r="AU36" i="4"/>
  <c r="AN36" i="4"/>
  <c r="AG36" i="4"/>
  <c r="Z36" i="4"/>
  <c r="X36" i="4"/>
  <c r="V36" i="4"/>
  <c r="AI36" i="4" s="1"/>
  <c r="AJ36" i="4" s="1"/>
  <c r="AU35" i="4"/>
  <c r="AN35" i="4"/>
  <c r="AG35" i="4"/>
  <c r="Z35" i="4"/>
  <c r="X35" i="4"/>
  <c r="V35" i="4"/>
  <c r="AP35" i="4" s="1"/>
  <c r="AU34" i="4"/>
  <c r="AN34" i="4"/>
  <c r="AG34" i="4"/>
  <c r="Z34" i="4"/>
  <c r="X34" i="4"/>
  <c r="V34" i="4"/>
  <c r="AB34" i="4" s="1"/>
  <c r="AU33" i="4"/>
  <c r="AN33" i="4"/>
  <c r="AG33" i="4"/>
  <c r="Z33" i="4"/>
  <c r="X33" i="4"/>
  <c r="V33" i="4"/>
  <c r="AU32" i="4"/>
  <c r="AN32" i="4"/>
  <c r="AG32" i="4"/>
  <c r="Z32" i="4"/>
  <c r="X32" i="4"/>
  <c r="V32" i="4"/>
  <c r="AI32" i="4" s="1"/>
  <c r="AU31" i="4"/>
  <c r="AN31" i="4"/>
  <c r="AG31" i="4"/>
  <c r="Z31" i="4"/>
  <c r="X31" i="4"/>
  <c r="V31" i="4"/>
  <c r="AP31" i="4" s="1"/>
  <c r="AU30" i="4"/>
  <c r="AN30" i="4"/>
  <c r="AG30" i="4"/>
  <c r="Z30" i="4"/>
  <c r="X30" i="4"/>
  <c r="V30" i="4"/>
  <c r="AP30" i="4" s="1"/>
  <c r="AU29" i="4"/>
  <c r="AN29" i="4"/>
  <c r="AG29" i="4"/>
  <c r="Z29" i="4"/>
  <c r="X29" i="4"/>
  <c r="V29" i="4"/>
  <c r="AB29" i="4" s="1"/>
  <c r="AC29" i="4" s="1"/>
  <c r="AU28" i="4"/>
  <c r="AN28" i="4"/>
  <c r="AG28" i="4"/>
  <c r="Z28" i="4"/>
  <c r="X28" i="4"/>
  <c r="V28" i="4"/>
  <c r="AI28" i="4" s="1"/>
  <c r="AU27" i="4"/>
  <c r="AN27" i="4"/>
  <c r="AG27" i="4"/>
  <c r="Z27" i="4"/>
  <c r="X27" i="4"/>
  <c r="V27" i="4"/>
  <c r="AU26" i="4"/>
  <c r="AN26" i="4"/>
  <c r="AG26" i="4"/>
  <c r="Z26" i="4"/>
  <c r="X26" i="4"/>
  <c r="V26" i="4"/>
  <c r="AB26" i="4" s="1"/>
  <c r="AU25" i="4"/>
  <c r="AN25" i="4"/>
  <c r="AG25" i="4"/>
  <c r="Z25" i="4"/>
  <c r="X25" i="4"/>
  <c r="V25" i="4"/>
  <c r="AP25" i="4" s="1"/>
  <c r="AU24" i="4"/>
  <c r="AN24" i="4"/>
  <c r="AG24" i="4"/>
  <c r="Z24" i="4"/>
  <c r="X24" i="4"/>
  <c r="V24" i="4"/>
  <c r="AP24" i="4" s="1"/>
  <c r="AQ24" i="4" s="1"/>
  <c r="AU23" i="4"/>
  <c r="AN23" i="4"/>
  <c r="AG23" i="4"/>
  <c r="Z23" i="4"/>
  <c r="X23" i="4"/>
  <c r="V23" i="4"/>
  <c r="AB23" i="4" s="1"/>
  <c r="AC23" i="4" s="1"/>
  <c r="AU22" i="4"/>
  <c r="AN22" i="4"/>
  <c r="AG22" i="4"/>
  <c r="Z22" i="4"/>
  <c r="X22" i="4"/>
  <c r="V22" i="4"/>
  <c r="AI22" i="4" s="1"/>
  <c r="AU21" i="4"/>
  <c r="AN21" i="4"/>
  <c r="AG21" i="4"/>
  <c r="Z21" i="4"/>
  <c r="X21" i="4"/>
  <c r="V21" i="4"/>
  <c r="AP21" i="4" s="1"/>
  <c r="AU20" i="4"/>
  <c r="AN20" i="4"/>
  <c r="AG20" i="4"/>
  <c r="Z20" i="4"/>
  <c r="X20" i="4"/>
  <c r="V20" i="4"/>
  <c r="AP20" i="4" s="1"/>
  <c r="AQ20" i="4" s="1"/>
  <c r="AU19" i="4"/>
  <c r="AN19" i="4"/>
  <c r="AG19" i="4"/>
  <c r="Z19" i="4"/>
  <c r="X19" i="4"/>
  <c r="V19" i="4"/>
  <c r="AB19" i="4" s="1"/>
  <c r="AU18" i="4"/>
  <c r="AN18" i="4"/>
  <c r="AG18" i="4"/>
  <c r="Z18" i="4"/>
  <c r="X18" i="4"/>
  <c r="V18" i="4"/>
  <c r="AI18" i="4" s="1"/>
  <c r="AU17" i="4"/>
  <c r="AN17" i="4"/>
  <c r="AG17" i="4"/>
  <c r="Z17" i="4"/>
  <c r="X17" i="4"/>
  <c r="V17" i="4"/>
  <c r="AP17" i="4" s="1"/>
  <c r="AU16" i="4"/>
  <c r="AN16" i="4"/>
  <c r="AG16" i="4"/>
  <c r="Z16" i="4"/>
  <c r="X16" i="4"/>
  <c r="V16" i="4"/>
  <c r="AP16" i="4" s="1"/>
  <c r="AQ16" i="4" s="1"/>
  <c r="AU15" i="4"/>
  <c r="AN15" i="4"/>
  <c r="AG15" i="4"/>
  <c r="Z15" i="4"/>
  <c r="X15" i="4"/>
  <c r="V15" i="4"/>
  <c r="AB15" i="4" s="1"/>
  <c r="AU14" i="4"/>
  <c r="AN14" i="4"/>
  <c r="AG14" i="4"/>
  <c r="Z14" i="4"/>
  <c r="X14" i="4"/>
  <c r="V14" i="4"/>
  <c r="AI14" i="4" s="1"/>
  <c r="AJ14" i="4" s="1"/>
  <c r="AU13" i="4"/>
  <c r="AN13" i="4"/>
  <c r="AG13" i="4"/>
  <c r="Z13" i="4"/>
  <c r="X13" i="4"/>
  <c r="V13" i="4"/>
  <c r="AP13" i="4" s="1"/>
  <c r="AU12" i="4"/>
  <c r="AN12" i="4"/>
  <c r="AG12" i="4"/>
  <c r="Z12" i="4"/>
  <c r="X12" i="4"/>
  <c r="V12" i="4"/>
  <c r="AP12" i="4" s="1"/>
  <c r="AQ12" i="4" s="1"/>
  <c r="AU11" i="4"/>
  <c r="AN11" i="4"/>
  <c r="AG11" i="4"/>
  <c r="Z11" i="4"/>
  <c r="V11" i="4"/>
  <c r="AB11" i="4" s="1"/>
  <c r="K3" i="4"/>
  <c r="J3" i="4"/>
  <c r="K2" i="4"/>
  <c r="J2" i="4"/>
  <c r="K1" i="4"/>
  <c r="J1" i="4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I973" i="4" l="1"/>
  <c r="AJ973" i="4" s="1"/>
  <c r="AS1285" i="4"/>
  <c r="AS478" i="4"/>
  <c r="AL606" i="4"/>
  <c r="AP1369" i="4"/>
  <c r="AQ1369" i="4" s="1"/>
  <c r="AB583" i="4"/>
  <c r="AC583" i="4" s="1"/>
  <c r="AP1292" i="4"/>
  <c r="AP1784" i="4"/>
  <c r="AQ1784" i="4" s="1"/>
  <c r="AI574" i="4"/>
  <c r="AL574" i="4" s="1"/>
  <c r="AP1110" i="4"/>
  <c r="AP1878" i="4"/>
  <c r="AQ1878" i="4" s="1"/>
  <c r="AB1183" i="4"/>
  <c r="AC1183" i="4" s="1"/>
  <c r="AS1184" i="4"/>
  <c r="AB552" i="4"/>
  <c r="AE552" i="4" s="1"/>
  <c r="AP883" i="4"/>
  <c r="AB1432" i="4"/>
  <c r="AC1432" i="4" s="1"/>
  <c r="AB1816" i="4"/>
  <c r="AE1265" i="4"/>
  <c r="AP1325" i="4"/>
  <c r="AB1488" i="4"/>
  <c r="AC1488" i="4" s="1"/>
  <c r="AB1591" i="4"/>
  <c r="AL1594" i="4"/>
  <c r="AB1722" i="4"/>
  <c r="AB1194" i="4"/>
  <c r="AC1194" i="4" s="1"/>
  <c r="AB1528" i="4"/>
  <c r="AB1948" i="4"/>
  <c r="AB1728" i="4"/>
  <c r="AC1728" i="4" s="1"/>
  <c r="AB1838" i="4"/>
  <c r="AC1838" i="4" s="1"/>
  <c r="AB1917" i="4"/>
  <c r="AE1917" i="4" s="1"/>
  <c r="AP1187" i="4"/>
  <c r="AQ1187" i="4" s="1"/>
  <c r="AP1538" i="4"/>
  <c r="AQ1538" i="4" s="1"/>
  <c r="AB1085" i="4"/>
  <c r="AE1085" i="4" s="1"/>
  <c r="AL1094" i="4"/>
  <c r="AB1126" i="4"/>
  <c r="AC1126" i="4" s="1"/>
  <c r="AB1281" i="4"/>
  <c r="AB978" i="4"/>
  <c r="AE978" i="4" s="1"/>
  <c r="AL956" i="4"/>
  <c r="AB1156" i="4"/>
  <c r="AS1188" i="4"/>
  <c r="AL1329" i="4"/>
  <c r="AE1357" i="4"/>
  <c r="AB1460" i="4"/>
  <c r="AS1461" i="4"/>
  <c r="AB1495" i="4"/>
  <c r="AC1495" i="4" s="1"/>
  <c r="AL1512" i="4"/>
  <c r="AB1724" i="4"/>
  <c r="AC1724" i="4" s="1"/>
  <c r="AB446" i="4"/>
  <c r="AP469" i="4"/>
  <c r="AQ469" i="4" s="1"/>
  <c r="AB528" i="4"/>
  <c r="AE528" i="4" s="1"/>
  <c r="AB764" i="4"/>
  <c r="AP873" i="4"/>
  <c r="AQ873" i="4" s="1"/>
  <c r="AE1237" i="4"/>
  <c r="AF1237" i="4" s="1"/>
  <c r="AC1357" i="4"/>
  <c r="AF1357" i="4" s="1"/>
  <c r="AL1362" i="4"/>
  <c r="AB1607" i="4"/>
  <c r="AP1665" i="4"/>
  <c r="AQ1665" i="4" s="1"/>
  <c r="AS1723" i="4"/>
  <c r="AT1723" i="4" s="1"/>
  <c r="AP1798" i="4"/>
  <c r="AP1886" i="4"/>
  <c r="AP1937" i="4"/>
  <c r="AQ1937" i="4" s="1"/>
  <c r="AS458" i="4"/>
  <c r="AB681" i="4"/>
  <c r="AB748" i="4"/>
  <c r="AB819" i="4"/>
  <c r="AE819" i="4" s="1"/>
  <c r="AB753" i="4"/>
  <c r="AE753" i="4" s="1"/>
  <c r="AS765" i="4"/>
  <c r="AB754" i="4"/>
  <c r="AL767" i="4"/>
  <c r="AB822" i="4"/>
  <c r="AC822" i="4" s="1"/>
  <c r="AB938" i="4"/>
  <c r="AC938" i="4" s="1"/>
  <c r="AB964" i="4"/>
  <c r="AB1168" i="4"/>
  <c r="AB1262" i="4"/>
  <c r="AP1697" i="4"/>
  <c r="AL519" i="4"/>
  <c r="AB558" i="4"/>
  <c r="AC558" i="4" s="1"/>
  <c r="AB665" i="4"/>
  <c r="AE665" i="4" s="1"/>
  <c r="AB744" i="4"/>
  <c r="AL806" i="4"/>
  <c r="AL790" i="4"/>
  <c r="AB751" i="4"/>
  <c r="AB911" i="4"/>
  <c r="AB947" i="4"/>
  <c r="AB950" i="4"/>
  <c r="AE950" i="4" s="1"/>
  <c r="AB1007" i="4"/>
  <c r="AE1007" i="4" s="1"/>
  <c r="AP1077" i="4"/>
  <c r="AQ1077" i="4" s="1"/>
  <c r="AP1162" i="4"/>
  <c r="AQ1162" i="4" s="1"/>
  <c r="AS1224" i="4"/>
  <c r="AP1290" i="4"/>
  <c r="AQ1290" i="4" s="1"/>
  <c r="AB1298" i="4"/>
  <c r="AS1299" i="4"/>
  <c r="AP1308" i="4"/>
  <c r="AS1308" i="4" s="1"/>
  <c r="AS1324" i="4"/>
  <c r="AB1383" i="4"/>
  <c r="AC1383" i="4" s="1"/>
  <c r="AB1422" i="4"/>
  <c r="AP1709" i="4"/>
  <c r="AS1709" i="4" s="1"/>
  <c r="AB1732" i="4"/>
  <c r="AC1732" i="4" s="1"/>
  <c r="AB1753" i="4"/>
  <c r="AB1974" i="4"/>
  <c r="AP454" i="4"/>
  <c r="AQ454" i="4" s="1"/>
  <c r="AE498" i="4"/>
  <c r="AB156" i="4"/>
  <c r="AC156" i="4" s="1"/>
  <c r="AS276" i="4"/>
  <c r="AL294" i="4"/>
  <c r="AS506" i="4"/>
  <c r="AP465" i="4"/>
  <c r="AQ465" i="4" s="1"/>
  <c r="AP240" i="4"/>
  <c r="AQ240" i="4" s="1"/>
  <c r="AP462" i="4"/>
  <c r="AQ462" i="4" s="1"/>
  <c r="AP453" i="4"/>
  <c r="AQ453" i="4" s="1"/>
  <c r="AP466" i="4"/>
  <c r="AS466" i="4" s="1"/>
  <c r="AL340" i="4"/>
  <c r="AS435" i="4"/>
  <c r="AB450" i="4"/>
  <c r="AC450" i="4" s="1"/>
  <c r="AL454" i="4"/>
  <c r="AP457" i="4"/>
  <c r="AQ457" i="4" s="1"/>
  <c r="AP461" i="4"/>
  <c r="AQ461" i="4" s="1"/>
  <c r="AQ458" i="4"/>
  <c r="AP96" i="4"/>
  <c r="AS96" i="4" s="1"/>
  <c r="AB50" i="4"/>
  <c r="AC50" i="4" s="1"/>
  <c r="AS103" i="4"/>
  <c r="AB431" i="4"/>
  <c r="AE431" i="4" s="1"/>
  <c r="AL309" i="4"/>
  <c r="AM309" i="4" s="1"/>
  <c r="AL313" i="4"/>
  <c r="AM313" i="4" s="1"/>
  <c r="AP321" i="4"/>
  <c r="AQ321" i="4" s="1"/>
  <c r="AP189" i="4"/>
  <c r="AS189" i="4" s="1"/>
  <c r="AB124" i="4"/>
  <c r="AC124" i="4" s="1"/>
  <c r="AS127" i="4"/>
  <c r="AE137" i="4"/>
  <c r="AB369" i="4"/>
  <c r="AC369" i="4" s="1"/>
  <c r="AP361" i="4"/>
  <c r="AS361" i="4" s="1"/>
  <c r="AP73" i="4"/>
  <c r="AS73" i="4" s="1"/>
  <c r="AP270" i="4"/>
  <c r="AS270" i="4" s="1"/>
  <c r="AP418" i="4"/>
  <c r="AS418" i="4" s="1"/>
  <c r="AB457" i="4"/>
  <c r="AE457" i="4" s="1"/>
  <c r="AB461" i="4"/>
  <c r="AE461" i="4" s="1"/>
  <c r="AP480" i="4"/>
  <c r="AQ480" i="4" s="1"/>
  <c r="AP694" i="4"/>
  <c r="AS694" i="4" s="1"/>
  <c r="AP746" i="4"/>
  <c r="AB728" i="4"/>
  <c r="AE728" i="4" s="1"/>
  <c r="AB738" i="4"/>
  <c r="AE738" i="4" s="1"/>
  <c r="AB756" i="4"/>
  <c r="AP859" i="4"/>
  <c r="AP946" i="4"/>
  <c r="AP1090" i="4"/>
  <c r="AS1090" i="4" s="1"/>
  <c r="AP1152" i="4"/>
  <c r="AB1192" i="4"/>
  <c r="AC1192" i="4" s="1"/>
  <c r="AB1201" i="4"/>
  <c r="AB1288" i="4"/>
  <c r="AC1288" i="4" s="1"/>
  <c r="AB1294" i="4"/>
  <c r="AE1294" i="4" s="1"/>
  <c r="AB1303" i="4"/>
  <c r="AE1303" i="4" s="1"/>
  <c r="AB1325" i="4"/>
  <c r="AP1388" i="4"/>
  <c r="AS1388" i="4" s="1"/>
  <c r="AP1400" i="4"/>
  <c r="AP1546" i="4"/>
  <c r="AP1600" i="4"/>
  <c r="AQ1600" i="4" s="1"/>
  <c r="AB1680" i="4"/>
  <c r="AB1723" i="4"/>
  <c r="AB1731" i="4"/>
  <c r="AC1731" i="4" s="1"/>
  <c r="AB1756" i="4"/>
  <c r="AE1761" i="4"/>
  <c r="AF1761" i="4" s="1"/>
  <c r="AB1864" i="4"/>
  <c r="AB1900" i="4"/>
  <c r="AB1955" i="4"/>
  <c r="AP1974" i="4"/>
  <c r="AP66" i="4"/>
  <c r="AQ66" i="4" s="1"/>
  <c r="AI189" i="4"/>
  <c r="AJ189" i="4" s="1"/>
  <c r="AB394" i="4"/>
  <c r="AC394" i="4" s="1"/>
  <c r="AB410" i="4"/>
  <c r="AC410" i="4" s="1"/>
  <c r="AP441" i="4"/>
  <c r="AS446" i="4"/>
  <c r="AT446" i="4" s="1"/>
  <c r="AP447" i="4"/>
  <c r="AQ447" i="4" s="1"/>
  <c r="AP503" i="4"/>
  <c r="AS503" i="4" s="1"/>
  <c r="AP716" i="4"/>
  <c r="AS716" i="4" s="1"/>
  <c r="AI805" i="4"/>
  <c r="AP780" i="4"/>
  <c r="AQ780" i="4" s="1"/>
  <c r="AP769" i="4"/>
  <c r="AS769" i="4" s="1"/>
  <c r="AB850" i="4"/>
  <c r="AP861" i="4"/>
  <c r="AQ861" i="4" s="1"/>
  <c r="AQ899" i="4"/>
  <c r="AB943" i="4"/>
  <c r="AE943" i="4" s="1"/>
  <c r="AP1032" i="4"/>
  <c r="AB1077" i="4"/>
  <c r="AB1148" i="4"/>
  <c r="AP1177" i="4"/>
  <c r="AQ1177" i="4" s="1"/>
  <c r="AB1221" i="4"/>
  <c r="AB1240" i="4"/>
  <c r="AC1240" i="4" s="1"/>
  <c r="AB1312" i="4"/>
  <c r="AC1312" i="4" s="1"/>
  <c r="AP1387" i="4"/>
  <c r="AQ1387" i="4" s="1"/>
  <c r="AP1395" i="4"/>
  <c r="AP1566" i="4"/>
  <c r="AP1642" i="4"/>
  <c r="AQ1642" i="4" s="1"/>
  <c r="AP1653" i="4"/>
  <c r="AQ1653" i="4" s="1"/>
  <c r="AS1727" i="4"/>
  <c r="AT1727" i="4" s="1"/>
  <c r="AP1832" i="4"/>
  <c r="AP1860" i="4"/>
  <c r="AQ1860" i="4" s="1"/>
  <c r="AB40" i="4"/>
  <c r="AC40" i="4" s="1"/>
  <c r="AP40" i="4"/>
  <c r="AB66" i="4"/>
  <c r="AC66" i="4" s="1"/>
  <c r="AS339" i="4"/>
  <c r="AB357" i="4"/>
  <c r="AE357" i="4" s="1"/>
  <c r="AP436" i="4"/>
  <c r="AQ436" i="4" s="1"/>
  <c r="AP442" i="4"/>
  <c r="AQ442" i="4" s="1"/>
  <c r="AL438" i="4"/>
  <c r="AB455" i="4"/>
  <c r="AC455" i="4" s="1"/>
  <c r="AB465" i="4"/>
  <c r="AE467" i="4"/>
  <c r="AF467" i="4" s="1"/>
  <c r="AC498" i="4"/>
  <c r="AP497" i="4"/>
  <c r="AS497" i="4" s="1"/>
  <c r="AB503" i="4"/>
  <c r="AE503" i="4" s="1"/>
  <c r="AB546" i="4"/>
  <c r="AE546" i="4" s="1"/>
  <c r="AB559" i="4"/>
  <c r="AB570" i="4"/>
  <c r="AC570" i="4" s="1"/>
  <c r="AB625" i="4"/>
  <c r="AS602" i="4"/>
  <c r="AL647" i="4"/>
  <c r="AE641" i="4"/>
  <c r="AB716" i="4"/>
  <c r="AL726" i="4"/>
  <c r="AB780" i="4"/>
  <c r="AP784" i="4"/>
  <c r="AS784" i="4" s="1"/>
  <c r="AB755" i="4"/>
  <c r="AE755" i="4" s="1"/>
  <c r="AB831" i="4"/>
  <c r="AC831" i="4" s="1"/>
  <c r="AB835" i="4"/>
  <c r="AE835" i="4" s="1"/>
  <c r="AB861" i="4"/>
  <c r="AC861" i="4" s="1"/>
  <c r="AB899" i="4"/>
  <c r="AC899" i="4" s="1"/>
  <c r="AB1032" i="4"/>
  <c r="AB1041" i="4"/>
  <c r="AB1060" i="4"/>
  <c r="AC1060" i="4" s="1"/>
  <c r="AE1063" i="4"/>
  <c r="AE1071" i="4"/>
  <c r="AB1164" i="4"/>
  <c r="AC1164" i="4" s="1"/>
  <c r="AB1171" i="4"/>
  <c r="AS1172" i="4"/>
  <c r="AC1237" i="4"/>
  <c r="AB1258" i="4"/>
  <c r="AC1258" i="4" s="1"/>
  <c r="AP1262" i="4"/>
  <c r="AQ1262" i="4" s="1"/>
  <c r="AB1276" i="4"/>
  <c r="AL1373" i="4"/>
  <c r="AB1387" i="4"/>
  <c r="AB1395" i="4"/>
  <c r="AC1395" i="4" s="1"/>
  <c r="AP1422" i="4"/>
  <c r="AS1422" i="4" s="1"/>
  <c r="AB1450" i="4"/>
  <c r="AS1451" i="4"/>
  <c r="AP1495" i="4"/>
  <c r="AP1528" i="4"/>
  <c r="AB1573" i="4"/>
  <c r="AC1573" i="4" s="1"/>
  <c r="AB1611" i="4"/>
  <c r="AB1642" i="4"/>
  <c r="AB1653" i="4"/>
  <c r="AB1727" i="4"/>
  <c r="AB1792" i="4"/>
  <c r="AB1803" i="4"/>
  <c r="AE1803" i="4" s="1"/>
  <c r="AL1812" i="4"/>
  <c r="AB1832" i="4"/>
  <c r="AB1837" i="4"/>
  <c r="AB1860" i="4"/>
  <c r="AC1860" i="4" s="1"/>
  <c r="AB1922" i="4"/>
  <c r="AB1941" i="4"/>
  <c r="AC1941" i="4" s="1"/>
  <c r="AI1955" i="4"/>
  <c r="AB710" i="4"/>
  <c r="AE710" i="4" s="1"/>
  <c r="AB752" i="4"/>
  <c r="AB878" i="4"/>
  <c r="AB882" i="4"/>
  <c r="AC882" i="4" s="1"/>
  <c r="AS943" i="4"/>
  <c r="AT943" i="4" s="1"/>
  <c r="AB949" i="4"/>
  <c r="AC949" i="4" s="1"/>
  <c r="AB961" i="4"/>
  <c r="AB971" i="4"/>
  <c r="AB958" i="4"/>
  <c r="AP958" i="4"/>
  <c r="AS958" i="4" s="1"/>
  <c r="AB990" i="4"/>
  <c r="AB1044" i="4"/>
  <c r="AB1051" i="4"/>
  <c r="AC1071" i="4"/>
  <c r="AI1081" i="4"/>
  <c r="AJ1081" i="4" s="1"/>
  <c r="AP1081" i="4"/>
  <c r="AQ1081" i="4" s="1"/>
  <c r="AB1100" i="4"/>
  <c r="AI1202" i="4"/>
  <c r="AJ1202" i="4" s="1"/>
  <c r="AB1202" i="4"/>
  <c r="AE1202" i="4" s="1"/>
  <c r="AI1349" i="4"/>
  <c r="AJ1349" i="4" s="1"/>
  <c r="AP1349" i="4"/>
  <c r="AP1414" i="4"/>
  <c r="AB1414" i="4"/>
  <c r="AI1520" i="4"/>
  <c r="AB1520" i="4"/>
  <c r="AC1520" i="4" s="1"/>
  <c r="AP1520" i="4"/>
  <c r="AI1550" i="4"/>
  <c r="AP1550" i="4"/>
  <c r="AQ1550" i="4" s="1"/>
  <c r="AP1711" i="4"/>
  <c r="AB1711" i="4"/>
  <c r="AP62" i="4"/>
  <c r="AS62" i="4" s="1"/>
  <c r="AP77" i="4"/>
  <c r="AS77" i="4" s="1"/>
  <c r="AE101" i="4"/>
  <c r="AE105" i="4"/>
  <c r="AE109" i="4"/>
  <c r="AE157" i="4"/>
  <c r="AE169" i="4"/>
  <c r="AE173" i="4"/>
  <c r="AP220" i="4"/>
  <c r="AQ220" i="4" s="1"/>
  <c r="AP472" i="4"/>
  <c r="AP553" i="4"/>
  <c r="AQ553" i="4" s="1"/>
  <c r="AL594" i="4"/>
  <c r="AM594" i="4" s="1"/>
  <c r="AP594" i="4"/>
  <c r="AI653" i="4"/>
  <c r="AJ653" i="4" s="1"/>
  <c r="AI684" i="4"/>
  <c r="AJ684" i="4" s="1"/>
  <c r="AP813" i="4"/>
  <c r="AS813" i="4" s="1"/>
  <c r="AP799" i="4"/>
  <c r="AQ799" i="4" s="1"/>
  <c r="AE787" i="4"/>
  <c r="AP778" i="4"/>
  <c r="AS778" i="4" s="1"/>
  <c r="AI939" i="4"/>
  <c r="AJ939" i="4" s="1"/>
  <c r="AB939" i="4"/>
  <c r="AP986" i="4"/>
  <c r="AB986" i="4"/>
  <c r="AI1024" i="4"/>
  <c r="AP1024" i="4"/>
  <c r="AI1065" i="4"/>
  <c r="AB1065" i="4"/>
  <c r="AC1065" i="4" s="1"/>
  <c r="AI1149" i="4"/>
  <c r="AB1149" i="4"/>
  <c r="AC1149" i="4" s="1"/>
  <c r="AI1282" i="4"/>
  <c r="AB1282" i="4"/>
  <c r="AP1282" i="4"/>
  <c r="AI1315" i="4"/>
  <c r="AB1315" i="4"/>
  <c r="AC1315" i="4" s="1"/>
  <c r="AP1315" i="4"/>
  <c r="AI1435" i="4"/>
  <c r="AJ1435" i="4" s="1"/>
  <c r="AB1435" i="4"/>
  <c r="AE1435" i="4" s="1"/>
  <c r="AP1435" i="4"/>
  <c r="AQ1435" i="4" s="1"/>
  <c r="AI1468" i="4"/>
  <c r="AJ1468" i="4" s="1"/>
  <c r="AB1468" i="4"/>
  <c r="AI1621" i="4"/>
  <c r="AB1621" i="4"/>
  <c r="AP1621" i="4"/>
  <c r="AI1706" i="4"/>
  <c r="AJ1706" i="4" s="1"/>
  <c r="AP1706" i="4"/>
  <c r="AI1737" i="4"/>
  <c r="AJ1737" i="4" s="1"/>
  <c r="AP1737" i="4"/>
  <c r="AB1737" i="4"/>
  <c r="AC1737" i="4" s="1"/>
  <c r="AP1748" i="4"/>
  <c r="AQ1748" i="4" s="1"/>
  <c r="AB1748" i="4"/>
  <c r="AB21" i="4"/>
  <c r="AC21" i="4" s="1"/>
  <c r="AL22" i="4"/>
  <c r="AI50" i="4"/>
  <c r="AL50" i="4" s="1"/>
  <c r="AP53" i="4"/>
  <c r="AQ53" i="4" s="1"/>
  <c r="AS55" i="4"/>
  <c r="AP74" i="4"/>
  <c r="AQ74" i="4" s="1"/>
  <c r="AB80" i="4"/>
  <c r="AC80" i="4" s="1"/>
  <c r="AI117" i="4"/>
  <c r="AB218" i="4"/>
  <c r="AC218" i="4" s="1"/>
  <c r="AS334" i="4"/>
  <c r="AP345" i="4"/>
  <c r="AQ345" i="4" s="1"/>
  <c r="AI406" i="4"/>
  <c r="AL406" i="4" s="1"/>
  <c r="AP428" i="4"/>
  <c r="AQ428" i="4" s="1"/>
  <c r="AP430" i="4"/>
  <c r="AS430" i="4" s="1"/>
  <c r="AB442" i="4"/>
  <c r="AE442" i="4" s="1"/>
  <c r="AP451" i="4"/>
  <c r="AQ451" i="4" s="1"/>
  <c r="AB463" i="4"/>
  <c r="AE463" i="4" s="1"/>
  <c r="AE502" i="4"/>
  <c r="AE495" i="4"/>
  <c r="AP522" i="4"/>
  <c r="AS522" i="4" s="1"/>
  <c r="AP526" i="4"/>
  <c r="AB530" i="4"/>
  <c r="AC530" i="4" s="1"/>
  <c r="AP554" i="4"/>
  <c r="AP585" i="4"/>
  <c r="AS585" i="4" s="1"/>
  <c r="AP603" i="4"/>
  <c r="AS603" i="4" s="1"/>
  <c r="AP632" i="4"/>
  <c r="AQ632" i="4" s="1"/>
  <c r="AP654" i="4"/>
  <c r="AQ654" i="4" s="1"/>
  <c r="AP690" i="4"/>
  <c r="AQ690" i="4" s="1"/>
  <c r="AP739" i="4"/>
  <c r="AS739" i="4" s="1"/>
  <c r="AB805" i="4"/>
  <c r="AE805" i="4" s="1"/>
  <c r="AP801" i="4"/>
  <c r="AP788" i="4"/>
  <c r="AS788" i="4" s="1"/>
  <c r="AB769" i="4"/>
  <c r="AP760" i="4"/>
  <c r="AQ760" i="4" s="1"/>
  <c r="AB848" i="4"/>
  <c r="AB839" i="4"/>
  <c r="AP875" i="4"/>
  <c r="AP897" i="4"/>
  <c r="AS897" i="4" s="1"/>
  <c r="AP885" i="4"/>
  <c r="AI974" i="4"/>
  <c r="AJ974" i="4" s="1"/>
  <c r="AB974" i="4"/>
  <c r="AP1003" i="4"/>
  <c r="AQ1003" i="4" s="1"/>
  <c r="AB1003" i="4"/>
  <c r="AI1078" i="4"/>
  <c r="AJ1078" i="4" s="1"/>
  <c r="AP1078" i="4"/>
  <c r="AP1140" i="4"/>
  <c r="AI1213" i="4"/>
  <c r="AP1213" i="4"/>
  <c r="AQ1213" i="4" s="1"/>
  <c r="AP1277" i="4"/>
  <c r="AS1277" i="4" s="1"/>
  <c r="AB1277" i="4"/>
  <c r="AE1277" i="4" s="1"/>
  <c r="AI1377" i="4"/>
  <c r="AP1377" i="4"/>
  <c r="AS1377" i="4" s="1"/>
  <c r="AI1428" i="4"/>
  <c r="AJ1428" i="4" s="1"/>
  <c r="AB1428" i="4"/>
  <c r="AI1505" i="4"/>
  <c r="AB1505" i="4"/>
  <c r="AC1505" i="4" s="1"/>
  <c r="AP1505" i="4"/>
  <c r="AS1505" i="4" s="1"/>
  <c r="AI1534" i="4"/>
  <c r="AB1534" i="4"/>
  <c r="AI1563" i="4"/>
  <c r="AP1563" i="4"/>
  <c r="AI1745" i="4"/>
  <c r="AJ1745" i="4" s="1"/>
  <c r="AB1745" i="4"/>
  <c r="AE11" i="4"/>
  <c r="AB14" i="4"/>
  <c r="AE41" i="4"/>
  <c r="AB82" i="4"/>
  <c r="AC82" i="4" s="1"/>
  <c r="AS264" i="4"/>
  <c r="AB316" i="4"/>
  <c r="AE316" i="4" s="1"/>
  <c r="AB393" i="4"/>
  <c r="AE393" i="4" s="1"/>
  <c r="AB419" i="4"/>
  <c r="AC419" i="4" s="1"/>
  <c r="AP424" i="4"/>
  <c r="AQ424" i="4" s="1"/>
  <c r="AB427" i="4"/>
  <c r="AC427" i="4" s="1"/>
  <c r="AB428" i="4"/>
  <c r="AC428" i="4" s="1"/>
  <c r="AB449" i="4"/>
  <c r="AC449" i="4" s="1"/>
  <c r="AP463" i="4"/>
  <c r="AQ463" i="4" s="1"/>
  <c r="AP464" i="4"/>
  <c r="AS464" i="4" s="1"/>
  <c r="AI482" i="4"/>
  <c r="AJ482" i="4" s="1"/>
  <c r="AL483" i="4"/>
  <c r="AP523" i="4"/>
  <c r="AQ523" i="4" s="1"/>
  <c r="AB538" i="4"/>
  <c r="AC538" i="4" s="1"/>
  <c r="AP528" i="4"/>
  <c r="AQ528" i="4" s="1"/>
  <c r="AB569" i="4"/>
  <c r="AE569" i="4" s="1"/>
  <c r="AB574" i="4"/>
  <c r="AE574" i="4" s="1"/>
  <c r="AS627" i="4"/>
  <c r="AP598" i="4"/>
  <c r="AS598" i="4" s="1"/>
  <c r="AB653" i="4"/>
  <c r="AB661" i="4"/>
  <c r="AE661" i="4" s="1"/>
  <c r="AB684" i="4"/>
  <c r="AE684" i="4" s="1"/>
  <c r="AB698" i="4"/>
  <c r="AC698" i="4" s="1"/>
  <c r="AP698" i="4"/>
  <c r="AB729" i="4"/>
  <c r="AE729" i="4" s="1"/>
  <c r="AB726" i="4"/>
  <c r="AB802" i="4"/>
  <c r="AE802" i="4" s="1"/>
  <c r="AB760" i="4"/>
  <c r="AC760" i="4" s="1"/>
  <c r="AP862" i="4"/>
  <c r="AP853" i="4"/>
  <c r="AQ853" i="4" s="1"/>
  <c r="AB875" i="4"/>
  <c r="AC875" i="4" s="1"/>
  <c r="AB876" i="4"/>
  <c r="AS878" i="4"/>
  <c r="AT878" i="4" s="1"/>
  <c r="AP882" i="4"/>
  <c r="AB887" i="4"/>
  <c r="AE887" i="4" s="1"/>
  <c r="AI888" i="4"/>
  <c r="AJ888" i="4" s="1"/>
  <c r="AP888" i="4"/>
  <c r="AB918" i="4"/>
  <c r="AE918" i="4" s="1"/>
  <c r="AI917" i="4"/>
  <c r="AJ917" i="4" s="1"/>
  <c r="AP917" i="4"/>
  <c r="AQ917" i="4" s="1"/>
  <c r="AP945" i="4"/>
  <c r="AQ945" i="4" s="1"/>
  <c r="AS964" i="4"/>
  <c r="AT964" i="4" s="1"/>
  <c r="AY964" i="4" s="1"/>
  <c r="AP974" i="4"/>
  <c r="AS974" i="4" s="1"/>
  <c r="AI1000" i="4"/>
  <c r="AJ1000" i="4" s="1"/>
  <c r="AB1000" i="4"/>
  <c r="AB1045" i="4"/>
  <c r="AB1052" i="4"/>
  <c r="AI1053" i="4"/>
  <c r="AJ1053" i="4" s="1"/>
  <c r="AP1053" i="4"/>
  <c r="AB1081" i="4"/>
  <c r="AI1097" i="4"/>
  <c r="AJ1097" i="4" s="1"/>
  <c r="AP1097" i="4"/>
  <c r="AQ1097" i="4" s="1"/>
  <c r="AB1101" i="4"/>
  <c r="AC1101" i="4" s="1"/>
  <c r="AS1104" i="4"/>
  <c r="AP1108" i="4"/>
  <c r="AQ1108" i="4" s="1"/>
  <c r="AB1108" i="4"/>
  <c r="AS1125" i="4"/>
  <c r="AT1125" i="4" s="1"/>
  <c r="AI1231" i="4"/>
  <c r="AB1231" i="4"/>
  <c r="AC1231" i="4" s="1"/>
  <c r="AI1246" i="4"/>
  <c r="AJ1246" i="4" s="1"/>
  <c r="AP1246" i="4"/>
  <c r="AS1246" i="4" s="1"/>
  <c r="AI1333" i="4"/>
  <c r="AB1333" i="4"/>
  <c r="AC1333" i="4" s="1"/>
  <c r="AP1333" i="4"/>
  <c r="AQ1333" i="4" s="1"/>
  <c r="AI1360" i="4"/>
  <c r="AL1360" i="4" s="1"/>
  <c r="AB1360" i="4"/>
  <c r="AP1446" i="4"/>
  <c r="AQ1446" i="4" s="1"/>
  <c r="AB1446" i="4"/>
  <c r="AI1638" i="4"/>
  <c r="AB1638" i="4"/>
  <c r="AP1638" i="4"/>
  <c r="AQ1638" i="4" s="1"/>
  <c r="AP1736" i="4"/>
  <c r="AQ1736" i="4" s="1"/>
  <c r="AB1736" i="4"/>
  <c r="AC1736" i="4" s="1"/>
  <c r="AI1766" i="4"/>
  <c r="AE1795" i="4"/>
  <c r="AP1852" i="4"/>
  <c r="AP1957" i="4"/>
  <c r="AS971" i="4"/>
  <c r="AT971" i="4" s="1"/>
  <c r="O971" i="4" s="1"/>
  <c r="AB1125" i="4"/>
  <c r="AB1130" i="4"/>
  <c r="AC1130" i="4" s="1"/>
  <c r="AB1152" i="4"/>
  <c r="AB1162" i="4"/>
  <c r="AB1177" i="4"/>
  <c r="AC1177" i="4" s="1"/>
  <c r="AB1205" i="4"/>
  <c r="AB1227" i="4"/>
  <c r="AB1244" i="4"/>
  <c r="AC1244" i="4" s="1"/>
  <c r="AB1290" i="4"/>
  <c r="AB1291" i="4"/>
  <c r="AB1292" i="4"/>
  <c r="AB1302" i="4"/>
  <c r="AS1303" i="4"/>
  <c r="AB1307" i="4"/>
  <c r="AB1308" i="4"/>
  <c r="AL1337" i="4"/>
  <c r="AB1347" i="4"/>
  <c r="AE1374" i="4"/>
  <c r="AP1407" i="4"/>
  <c r="AQ1407" i="4" s="1"/>
  <c r="AB1419" i="4"/>
  <c r="AE1489" i="4"/>
  <c r="AP1536" i="4"/>
  <c r="AP1562" i="4"/>
  <c r="AL1642" i="4"/>
  <c r="AP1691" i="4"/>
  <c r="AQ1691" i="4" s="1"/>
  <c r="AB1699" i="4"/>
  <c r="AB1704" i="4"/>
  <c r="AI1732" i="4"/>
  <c r="AS1748" i="4"/>
  <c r="AT1748" i="4" s="1"/>
  <c r="AB1749" i="4"/>
  <c r="AB1752" i="4"/>
  <c r="AC1752" i="4" s="1"/>
  <c r="AB1764" i="4"/>
  <c r="AB1768" i="4"/>
  <c r="AS1775" i="4"/>
  <c r="AP1776" i="4"/>
  <c r="AS1783" i="4"/>
  <c r="AT1783" i="4" s="1"/>
  <c r="AB1784" i="4"/>
  <c r="AB1846" i="4"/>
  <c r="AP1854" i="4"/>
  <c r="AI1868" i="4"/>
  <c r="AL1868" i="4" s="1"/>
  <c r="AB1878" i="4"/>
  <c r="AC1878" i="4" s="1"/>
  <c r="AI1895" i="4"/>
  <c r="AJ1895" i="4" s="1"/>
  <c r="AP1898" i="4"/>
  <c r="AB1908" i="4"/>
  <c r="AB1912" i="4"/>
  <c r="AP1929" i="4"/>
  <c r="AB1937" i="4"/>
  <c r="AB1952" i="4"/>
  <c r="AB1968" i="4"/>
  <c r="AC1968" i="4" s="1"/>
  <c r="AP1968" i="4"/>
  <c r="AS1968" i="4" s="1"/>
  <c r="AS1117" i="4"/>
  <c r="AS1148" i="4"/>
  <c r="AT1148" i="4" s="1"/>
  <c r="AP1171" i="4"/>
  <c r="AQ1171" i="4" s="1"/>
  <c r="AL1173" i="4"/>
  <c r="AL1177" i="4"/>
  <c r="AL1203" i="4"/>
  <c r="AP1221" i="4"/>
  <c r="AP1237" i="4"/>
  <c r="AS1239" i="4"/>
  <c r="AP1240" i="4"/>
  <c r="AS1253" i="4"/>
  <c r="AL1278" i="4"/>
  <c r="AL1415" i="4"/>
  <c r="AI1471" i="4"/>
  <c r="AL1471" i="4" s="1"/>
  <c r="AP1482" i="4"/>
  <c r="AP1713" i="4"/>
  <c r="AP1724" i="4"/>
  <c r="AQ1724" i="4" s="1"/>
  <c r="AP1728" i="4"/>
  <c r="AP1731" i="4"/>
  <c r="AQ1731" i="4" s="1"/>
  <c r="AC1761" i="4"/>
  <c r="AB1766" i="4"/>
  <c r="AB1776" i="4"/>
  <c r="AB1783" i="4"/>
  <c r="AS1792" i="4"/>
  <c r="AT1792" i="4" s="1"/>
  <c r="AB1793" i="4"/>
  <c r="AP1816" i="4"/>
  <c r="AQ1816" i="4" s="1"/>
  <c r="AB1824" i="4"/>
  <c r="AC1824" i="4" s="1"/>
  <c r="AP1842" i="4"/>
  <c r="AS1842" i="4" s="1"/>
  <c r="AP1861" i="4"/>
  <c r="AB1885" i="4"/>
  <c r="AB1910" i="4"/>
  <c r="AC1910" i="4" s="1"/>
  <c r="AP1910" i="4"/>
  <c r="AP1922" i="4"/>
  <c r="AQ1922" i="4" s="1"/>
  <c r="AB1932" i="4"/>
  <c r="AB1944" i="4"/>
  <c r="AB1949" i="4"/>
  <c r="AC1949" i="4" s="1"/>
  <c r="AS1955" i="4"/>
  <c r="AT1955" i="4" s="1"/>
  <c r="AS1960" i="4"/>
  <c r="AB1984" i="4"/>
  <c r="AL441" i="4"/>
  <c r="AM441" i="4" s="1"/>
  <c r="AL418" i="4"/>
  <c r="AM418" i="4" s="1"/>
  <c r="AE19" i="4"/>
  <c r="AB47" i="4"/>
  <c r="AC47" i="4" s="1"/>
  <c r="AE53" i="4"/>
  <c r="AP60" i="4"/>
  <c r="AS60" i="4" s="1"/>
  <c r="AI71" i="4"/>
  <c r="AJ71" i="4" s="1"/>
  <c r="AB78" i="4"/>
  <c r="AE78" i="4" s="1"/>
  <c r="AP78" i="4"/>
  <c r="AS78" i="4" s="1"/>
  <c r="AB83" i="4"/>
  <c r="AC83" i="4" s="1"/>
  <c r="AE90" i="4"/>
  <c r="AS143" i="4"/>
  <c r="AT143" i="4" s="1"/>
  <c r="AB148" i="4"/>
  <c r="AC148" i="4" s="1"/>
  <c r="AP174" i="4"/>
  <c r="AS174" i="4" s="1"/>
  <c r="AB192" i="4"/>
  <c r="AC192" i="4" s="1"/>
  <c r="AE195" i="4"/>
  <c r="AL210" i="4"/>
  <c r="AB220" i="4"/>
  <c r="AC220" i="4" s="1"/>
  <c r="AI280" i="4"/>
  <c r="AJ280" i="4" s="1"/>
  <c r="AP295" i="4"/>
  <c r="AQ295" i="4" s="1"/>
  <c r="AS320" i="4"/>
  <c r="AP332" i="4"/>
  <c r="AS332" i="4" s="1"/>
  <c r="AP373" i="4"/>
  <c r="AS13" i="4"/>
  <c r="AS131" i="4"/>
  <c r="AI205" i="4"/>
  <c r="AJ205" i="4" s="1"/>
  <c r="AP331" i="4"/>
  <c r="AP389" i="4"/>
  <c r="AQ389" i="4" s="1"/>
  <c r="AI69" i="4"/>
  <c r="AJ69" i="4" s="1"/>
  <c r="AQ13" i="4"/>
  <c r="AB17" i="4"/>
  <c r="AE17" i="4" s="1"/>
  <c r="AL18" i="4"/>
  <c r="AB32" i="4"/>
  <c r="AC32" i="4" s="1"/>
  <c r="AL52" i="4"/>
  <c r="AP80" i="4"/>
  <c r="AS80" i="4" s="1"/>
  <c r="AI83" i="4"/>
  <c r="AL83" i="4" s="1"/>
  <c r="AB88" i="4"/>
  <c r="AC88" i="4" s="1"/>
  <c r="AE93" i="4"/>
  <c r="AC109" i="4"/>
  <c r="AP124" i="4"/>
  <c r="AQ131" i="4"/>
  <c r="AT131" i="4" s="1"/>
  <c r="AS179" i="4"/>
  <c r="AT179" i="4" s="1"/>
  <c r="AP184" i="4"/>
  <c r="AP277" i="4"/>
  <c r="AQ277" i="4" s="1"/>
  <c r="AB331" i="4"/>
  <c r="AE331" i="4" s="1"/>
  <c r="AB372" i="4"/>
  <c r="AC372" i="4" s="1"/>
  <c r="AB365" i="4"/>
  <c r="AE365" i="4" s="1"/>
  <c r="AL369" i="4"/>
  <c r="AP398" i="4"/>
  <c r="AS398" i="4" s="1"/>
  <c r="AI87" i="4"/>
  <c r="AJ87" i="4" s="1"/>
  <c r="AI94" i="4"/>
  <c r="AL94" i="4" s="1"/>
  <c r="AB106" i="4"/>
  <c r="AC106" i="4" s="1"/>
  <c r="AP106" i="4"/>
  <c r="AI112" i="4"/>
  <c r="AJ112" i="4" s="1"/>
  <c r="AB112" i="4"/>
  <c r="AP114" i="4"/>
  <c r="AB114" i="4"/>
  <c r="AC114" i="4" s="1"/>
  <c r="AI114" i="4"/>
  <c r="AL114" i="4" s="1"/>
  <c r="AB138" i="4"/>
  <c r="AE138" i="4" s="1"/>
  <c r="AP138" i="4"/>
  <c r="AI142" i="4"/>
  <c r="AJ142" i="4" s="1"/>
  <c r="AI190" i="4"/>
  <c r="AL190" i="4" s="1"/>
  <c r="AI197" i="4"/>
  <c r="AL197" i="4" s="1"/>
  <c r="AI285" i="4"/>
  <c r="AL285" i="4" s="1"/>
  <c r="AB285" i="4"/>
  <c r="AC285" i="4" s="1"/>
  <c r="AP285" i="4"/>
  <c r="AQ285" i="4" s="1"/>
  <c r="AI291" i="4"/>
  <c r="AL291" i="4" s="1"/>
  <c r="AI258" i="4"/>
  <c r="AL258" i="4" s="1"/>
  <c r="AP258" i="4"/>
  <c r="AQ258" i="4" s="1"/>
  <c r="AI352" i="4"/>
  <c r="AJ352" i="4" s="1"/>
  <c r="AP387" i="4"/>
  <c r="AQ387" i="4" s="1"/>
  <c r="AB387" i="4"/>
  <c r="AE387" i="4" s="1"/>
  <c r="AI387" i="4"/>
  <c r="AJ387" i="4" s="1"/>
  <c r="AQ397" i="4"/>
  <c r="AS397" i="4"/>
  <c r="AI464" i="4"/>
  <c r="AJ464" i="4" s="1"/>
  <c r="AB464" i="4"/>
  <c r="AC464" i="4" s="1"/>
  <c r="AP486" i="4"/>
  <c r="AB486" i="4"/>
  <c r="AE486" i="4" s="1"/>
  <c r="AI486" i="4"/>
  <c r="AJ486" i="4" s="1"/>
  <c r="AI496" i="4"/>
  <c r="AJ496" i="4" s="1"/>
  <c r="AI493" i="4"/>
  <c r="AL493" i="4" s="1"/>
  <c r="AB493" i="4"/>
  <c r="AC493" i="4" s="1"/>
  <c r="AP561" i="4"/>
  <c r="AQ561" i="4" s="1"/>
  <c r="AB561" i="4"/>
  <c r="AC561" i="4" s="1"/>
  <c r="AI561" i="4"/>
  <c r="AJ561" i="4" s="1"/>
  <c r="AI582" i="4"/>
  <c r="AJ582" i="4" s="1"/>
  <c r="AB582" i="4"/>
  <c r="AC582" i="4" s="1"/>
  <c r="AP582" i="4"/>
  <c r="AB13" i="4"/>
  <c r="AE13" i="4" s="1"/>
  <c r="AP14" i="4"/>
  <c r="AQ14" i="4" s="1"/>
  <c r="AP29" i="4"/>
  <c r="AS29" i="4" s="1"/>
  <c r="AI35" i="4"/>
  <c r="AJ35" i="4" s="1"/>
  <c r="AS47" i="4"/>
  <c r="AL48" i="4"/>
  <c r="AI51" i="4"/>
  <c r="AL51" i="4" s="1"/>
  <c r="AC53" i="4"/>
  <c r="AB56" i="4"/>
  <c r="AC56" i="4" s="1"/>
  <c r="AP56" i="4"/>
  <c r="AQ56" i="4" s="1"/>
  <c r="AB60" i="4"/>
  <c r="AC60" i="4" s="1"/>
  <c r="AB62" i="4"/>
  <c r="AC62" i="4" s="1"/>
  <c r="AB63" i="4"/>
  <c r="AE63" i="4" s="1"/>
  <c r="AL68" i="4"/>
  <c r="AB71" i="4"/>
  <c r="AC71" i="4" s="1"/>
  <c r="AE73" i="4"/>
  <c r="AF73" i="4" s="1"/>
  <c r="AE77" i="4"/>
  <c r="AF77" i="4" s="1"/>
  <c r="AW77" i="4" s="1"/>
  <c r="AP82" i="4"/>
  <c r="AQ82" i="4" s="1"/>
  <c r="AP88" i="4"/>
  <c r="AQ88" i="4" s="1"/>
  <c r="AB96" i="4"/>
  <c r="AB104" i="4"/>
  <c r="AC104" i="4" s="1"/>
  <c r="AP109" i="4"/>
  <c r="AS109" i="4" s="1"/>
  <c r="AB121" i="4"/>
  <c r="AP121" i="4"/>
  <c r="AI146" i="4"/>
  <c r="AJ146" i="4" s="1"/>
  <c r="AI211" i="4"/>
  <c r="AL211" i="4" s="1"/>
  <c r="AI306" i="4"/>
  <c r="AJ306" i="4" s="1"/>
  <c r="AP306" i="4"/>
  <c r="AQ306" i="4" s="1"/>
  <c r="AI252" i="4"/>
  <c r="AL252" i="4" s="1"/>
  <c r="AI335" i="4"/>
  <c r="AJ335" i="4" s="1"/>
  <c r="AB335" i="4"/>
  <c r="AE335" i="4" s="1"/>
  <c r="AP335" i="4"/>
  <c r="AS335" i="4" s="1"/>
  <c r="AB351" i="4"/>
  <c r="AE351" i="4" s="1"/>
  <c r="AP351" i="4"/>
  <c r="AS351" i="4" s="1"/>
  <c r="AP349" i="4"/>
  <c r="AQ349" i="4" s="1"/>
  <c r="AB349" i="4"/>
  <c r="AE349" i="4" s="1"/>
  <c r="AI349" i="4"/>
  <c r="AL349" i="4" s="1"/>
  <c r="AP383" i="4"/>
  <c r="AQ383" i="4" s="1"/>
  <c r="AB383" i="4"/>
  <c r="AC383" i="4" s="1"/>
  <c r="AI383" i="4"/>
  <c r="AJ383" i="4" s="1"/>
  <c r="AP415" i="4"/>
  <c r="AS415" i="4" s="1"/>
  <c r="AB415" i="4"/>
  <c r="AC415" i="4" s="1"/>
  <c r="AI545" i="4"/>
  <c r="AL545" i="4" s="1"/>
  <c r="AB545" i="4"/>
  <c r="AC545" i="4" s="1"/>
  <c r="AP555" i="4"/>
  <c r="AQ555" i="4" s="1"/>
  <c r="AB555" i="4"/>
  <c r="AE555" i="4" s="1"/>
  <c r="AI597" i="4"/>
  <c r="AL597" i="4" s="1"/>
  <c r="AB597" i="4"/>
  <c r="AE597" i="4" s="1"/>
  <c r="AS16" i="4"/>
  <c r="AT16" i="4" s="1"/>
  <c r="AY16" i="4" s="1"/>
  <c r="AI20" i="4"/>
  <c r="AJ20" i="4" s="1"/>
  <c r="AS25" i="4"/>
  <c r="AS31" i="4"/>
  <c r="AI31" i="4"/>
  <c r="AJ31" i="4" s="1"/>
  <c r="AS63" i="4"/>
  <c r="AT63" i="4" s="1"/>
  <c r="AB64" i="4"/>
  <c r="AC64" i="4" s="1"/>
  <c r="AI67" i="4"/>
  <c r="AL67" i="4" s="1"/>
  <c r="AI79" i="4"/>
  <c r="AJ79" i="4" s="1"/>
  <c r="AP93" i="4"/>
  <c r="AQ93" i="4" s="1"/>
  <c r="AI99" i="4"/>
  <c r="AB141" i="4"/>
  <c r="AP141" i="4"/>
  <c r="AS141" i="4" s="1"/>
  <c r="AI158" i="4"/>
  <c r="AL158" i="4" s="1"/>
  <c r="AB158" i="4"/>
  <c r="AP158" i="4"/>
  <c r="AS158" i="4" s="1"/>
  <c r="AI172" i="4"/>
  <c r="AL172" i="4" s="1"/>
  <c r="AB172" i="4"/>
  <c r="AP172" i="4"/>
  <c r="AI199" i="4"/>
  <c r="AL199" i="4" s="1"/>
  <c r="AI208" i="4"/>
  <c r="AL208" i="4" s="1"/>
  <c r="AI273" i="4"/>
  <c r="AB273" i="4"/>
  <c r="AI299" i="4"/>
  <c r="AL299" i="4" s="1"/>
  <c r="AB336" i="4"/>
  <c r="AC336" i="4" s="1"/>
  <c r="AP336" i="4"/>
  <c r="AS336" i="4" s="1"/>
  <c r="AI402" i="4"/>
  <c r="AB402" i="4"/>
  <c r="AE402" i="4" s="1"/>
  <c r="AP402" i="4"/>
  <c r="AS402" i="4" s="1"/>
  <c r="AS392" i="4"/>
  <c r="AP416" i="4"/>
  <c r="AS416" i="4" s="1"/>
  <c r="AB416" i="4"/>
  <c r="AE416" i="4" s="1"/>
  <c r="AI557" i="4"/>
  <c r="AJ557" i="4" s="1"/>
  <c r="AB557" i="4"/>
  <c r="AI576" i="4"/>
  <c r="AL576" i="4" s="1"/>
  <c r="AB576" i="4"/>
  <c r="AP576" i="4"/>
  <c r="AS576" i="4" s="1"/>
  <c r="AI608" i="4"/>
  <c r="AL608" i="4" s="1"/>
  <c r="AP608" i="4"/>
  <c r="AS608" i="4" s="1"/>
  <c r="AB608" i="4"/>
  <c r="AE15" i="4"/>
  <c r="AQ25" i="4"/>
  <c r="AE29" i="4"/>
  <c r="AF29" i="4" s="1"/>
  <c r="AI30" i="4"/>
  <c r="AJ30" i="4" s="1"/>
  <c r="AP32" i="4"/>
  <c r="AS32" i="4" s="1"/>
  <c r="AE37" i="4"/>
  <c r="AS39" i="4"/>
  <c r="AI45" i="4"/>
  <c r="AQ47" i="4"/>
  <c r="AI57" i="4"/>
  <c r="AJ57" i="4" s="1"/>
  <c r="AI61" i="4"/>
  <c r="AI63" i="4"/>
  <c r="AS79" i="4"/>
  <c r="AT79" i="4" s="1"/>
  <c r="AE85" i="4"/>
  <c r="AF85" i="4" s="1"/>
  <c r="AI89" i="4"/>
  <c r="AC93" i="4"/>
  <c r="AS95" i="4"/>
  <c r="AI95" i="4"/>
  <c r="AJ95" i="4" s="1"/>
  <c r="AI110" i="4"/>
  <c r="AB122" i="4"/>
  <c r="AE122" i="4" s="1"/>
  <c r="AP122" i="4"/>
  <c r="AQ122" i="4" s="1"/>
  <c r="AP292" i="4"/>
  <c r="AB292" i="4"/>
  <c r="AE292" i="4" s="1"/>
  <c r="AI292" i="4"/>
  <c r="AL292" i="4" s="1"/>
  <c r="AI228" i="4"/>
  <c r="AJ228" i="4" s="1"/>
  <c r="AP228" i="4"/>
  <c r="AQ228" i="4" s="1"/>
  <c r="AI251" i="4"/>
  <c r="AP251" i="4"/>
  <c r="AQ251" i="4" s="1"/>
  <c r="AI356" i="4"/>
  <c r="AJ356" i="4" s="1"/>
  <c r="AB356" i="4"/>
  <c r="AC356" i="4" s="1"/>
  <c r="AP356" i="4"/>
  <c r="AS356" i="4" s="1"/>
  <c r="AP450" i="4"/>
  <c r="AS450" i="4" s="1"/>
  <c r="AB460" i="4"/>
  <c r="AE460" i="4" s="1"/>
  <c r="AP512" i="4"/>
  <c r="AQ512" i="4" s="1"/>
  <c r="AB512" i="4"/>
  <c r="AC512" i="4" s="1"/>
  <c r="AI549" i="4"/>
  <c r="AB549" i="4"/>
  <c r="AC549" i="4" s="1"/>
  <c r="AP549" i="4"/>
  <c r="AQ549" i="4" s="1"/>
  <c r="AP577" i="4"/>
  <c r="AS577" i="4" s="1"/>
  <c r="AB577" i="4"/>
  <c r="AE577" i="4" s="1"/>
  <c r="AP573" i="4"/>
  <c r="AQ573" i="4" s="1"/>
  <c r="AB573" i="4"/>
  <c r="AE573" i="4" s="1"/>
  <c r="AI643" i="4"/>
  <c r="AJ643" i="4" s="1"/>
  <c r="AP643" i="4"/>
  <c r="AS643" i="4" s="1"/>
  <c r="AI666" i="4"/>
  <c r="AJ666" i="4" s="1"/>
  <c r="AP666" i="4"/>
  <c r="AS666" i="4" s="1"/>
  <c r="AI718" i="4"/>
  <c r="AL718" i="4" s="1"/>
  <c r="AP718" i="4"/>
  <c r="AS718" i="4" s="1"/>
  <c r="AI713" i="4"/>
  <c r="AL713" i="4" s="1"/>
  <c r="AI720" i="4"/>
  <c r="AJ720" i="4" s="1"/>
  <c r="AP720" i="4"/>
  <c r="AS720" i="4" s="1"/>
  <c r="AP742" i="4"/>
  <c r="AS742" i="4" s="1"/>
  <c r="AB742" i="4"/>
  <c r="AE742" i="4" s="1"/>
  <c r="AI803" i="4"/>
  <c r="AJ803" i="4" s="1"/>
  <c r="AB803" i="4"/>
  <c r="AC803" i="4" s="1"/>
  <c r="AI794" i="4"/>
  <c r="AJ794" i="4" s="1"/>
  <c r="AB795" i="4"/>
  <c r="AP795" i="4"/>
  <c r="AS795" i="4" s="1"/>
  <c r="AI795" i="4"/>
  <c r="AL795" i="4" s="1"/>
  <c r="AP750" i="4"/>
  <c r="AQ750" i="4" s="1"/>
  <c r="AB750" i="4"/>
  <c r="AE750" i="4" s="1"/>
  <c r="AB886" i="4"/>
  <c r="AP886" i="4"/>
  <c r="AQ886" i="4" s="1"/>
  <c r="AI927" i="4"/>
  <c r="AJ927" i="4" s="1"/>
  <c r="AP927" i="4"/>
  <c r="AI951" i="4"/>
  <c r="AL951" i="4" s="1"/>
  <c r="AB951" i="4"/>
  <c r="AE951" i="4" s="1"/>
  <c r="AP951" i="4"/>
  <c r="AI948" i="4"/>
  <c r="AB948" i="4"/>
  <c r="AC948" i="4" s="1"/>
  <c r="AP948" i="4"/>
  <c r="AS948" i="4" s="1"/>
  <c r="AI979" i="4"/>
  <c r="AJ979" i="4" s="1"/>
  <c r="AP979" i="4"/>
  <c r="AI1008" i="4"/>
  <c r="AJ1008" i="4" s="1"/>
  <c r="AB1008" i="4"/>
  <c r="AE1008" i="4" s="1"/>
  <c r="AP1008" i="4"/>
  <c r="AI1046" i="4"/>
  <c r="AB1046" i="4"/>
  <c r="AC1046" i="4" s="1"/>
  <c r="AP1046" i="4"/>
  <c r="AP1076" i="4"/>
  <c r="AQ1076" i="4" s="1"/>
  <c r="AB1076" i="4"/>
  <c r="AB1106" i="4"/>
  <c r="AP1106" i="4"/>
  <c r="AB1127" i="4"/>
  <c r="AI1127" i="4"/>
  <c r="AJ1127" i="4" s="1"/>
  <c r="AP1139" i="4"/>
  <c r="AB1139" i="4"/>
  <c r="AI1215" i="4"/>
  <c r="AJ1215" i="4" s="1"/>
  <c r="AB1215" i="4"/>
  <c r="AP1215" i="4"/>
  <c r="AS1215" i="4" s="1"/>
  <c r="AI1321" i="4"/>
  <c r="AB1321" i="4"/>
  <c r="AC1321" i="4" s="1"/>
  <c r="AP1321" i="4"/>
  <c r="AI1366" i="4"/>
  <c r="AJ1366" i="4" s="1"/>
  <c r="AI1447" i="4"/>
  <c r="AJ1447" i="4" s="1"/>
  <c r="AP1447" i="4"/>
  <c r="AI1507" i="4"/>
  <c r="AL1507" i="4" s="1"/>
  <c r="AB1507" i="4"/>
  <c r="AE1507" i="4" s="1"/>
  <c r="AI1509" i="4"/>
  <c r="AL1509" i="4" s="1"/>
  <c r="AP1509" i="4"/>
  <c r="AS1509" i="4" s="1"/>
  <c r="AB1509" i="4"/>
  <c r="AP1580" i="4"/>
  <c r="AQ1580" i="4" s="1"/>
  <c r="AB1580" i="4"/>
  <c r="AP1715" i="4"/>
  <c r="AB1715" i="4"/>
  <c r="AC1715" i="4" s="1"/>
  <c r="AI115" i="4"/>
  <c r="AJ115" i="4" s="1"/>
  <c r="AB119" i="4"/>
  <c r="AP125" i="4"/>
  <c r="AS125" i="4" s="1"/>
  <c r="AB131" i="4"/>
  <c r="AC131" i="4" s="1"/>
  <c r="AB132" i="4"/>
  <c r="AC132" i="4" s="1"/>
  <c r="AP132" i="4"/>
  <c r="AB144" i="4"/>
  <c r="AI151" i="4"/>
  <c r="AJ151" i="4" s="1"/>
  <c r="AB162" i="4"/>
  <c r="AC162" i="4" s="1"/>
  <c r="AP162" i="4"/>
  <c r="AQ162" i="4" s="1"/>
  <c r="AS167" i="4"/>
  <c r="AB174" i="4"/>
  <c r="AE174" i="4" s="1"/>
  <c r="AB179" i="4"/>
  <c r="AB180" i="4"/>
  <c r="AE180" i="4" s="1"/>
  <c r="AP180" i="4"/>
  <c r="AS180" i="4" s="1"/>
  <c r="AB184" i="4"/>
  <c r="AC184" i="4" s="1"/>
  <c r="AI203" i="4"/>
  <c r="AI213" i="4"/>
  <c r="AJ213" i="4" s="1"/>
  <c r="AI266" i="4"/>
  <c r="AJ266" i="4" s="1"/>
  <c r="AI286" i="4"/>
  <c r="AL286" i="4" s="1"/>
  <c r="AE303" i="4"/>
  <c r="AE255" i="4"/>
  <c r="AL235" i="4"/>
  <c r="AM235" i="4" s="1"/>
  <c r="AI384" i="4"/>
  <c r="AJ384" i="4" s="1"/>
  <c r="AS378" i="4"/>
  <c r="AT378" i="4" s="1"/>
  <c r="AE368" i="4"/>
  <c r="AS365" i="4"/>
  <c r="AS357" i="4"/>
  <c r="AI613" i="4"/>
  <c r="AP613" i="4"/>
  <c r="AQ613" i="4" s="1"/>
  <c r="AI636" i="4"/>
  <c r="AL636" i="4" s="1"/>
  <c r="AB636" i="4"/>
  <c r="AC636" i="4" s="1"/>
  <c r="AI630" i="4"/>
  <c r="AL630" i="4" s="1"/>
  <c r="AP630" i="4"/>
  <c r="AL640" i="4"/>
  <c r="AM640" i="4" s="1"/>
  <c r="AP683" i="4"/>
  <c r="AQ683" i="4" s="1"/>
  <c r="AP696" i="4"/>
  <c r="AI700" i="4"/>
  <c r="AJ700" i="4" s="1"/>
  <c r="AP700" i="4"/>
  <c r="AQ700" i="4" s="1"/>
  <c r="AP674" i="4"/>
  <c r="AQ674" i="4" s="1"/>
  <c r="AI672" i="4"/>
  <c r="AJ672" i="4" s="1"/>
  <c r="AP672" i="4"/>
  <c r="AS672" i="4" s="1"/>
  <c r="AP775" i="4"/>
  <c r="AS775" i="4" s="1"/>
  <c r="AE777" i="4"/>
  <c r="AQ756" i="4"/>
  <c r="AS756" i="4"/>
  <c r="AP856" i="4"/>
  <c r="AS856" i="4" s="1"/>
  <c r="AI847" i="4"/>
  <c r="AP847" i="4"/>
  <c r="AQ847" i="4" s="1"/>
  <c r="AP941" i="4"/>
  <c r="AQ941" i="4" s="1"/>
  <c r="AB941" i="4"/>
  <c r="AE941" i="4" s="1"/>
  <c r="AS942" i="4"/>
  <c r="AT942" i="4" s="1"/>
  <c r="AP997" i="4"/>
  <c r="AQ997" i="4" s="1"/>
  <c r="AP1005" i="4"/>
  <c r="AI1020" i="4"/>
  <c r="AL1020" i="4" s="1"/>
  <c r="AB1020" i="4"/>
  <c r="AP1020" i="4"/>
  <c r="AQ1020" i="4" s="1"/>
  <c r="AP1040" i="4"/>
  <c r="AQ1040" i="4" s="1"/>
  <c r="AB1040" i="4"/>
  <c r="AC1040" i="4" s="1"/>
  <c r="AS1060" i="4"/>
  <c r="AQ1060" i="4"/>
  <c r="AE1067" i="4"/>
  <c r="AC1067" i="4"/>
  <c r="AI1089" i="4"/>
  <c r="AJ1089" i="4" s="1"/>
  <c r="AB1089" i="4"/>
  <c r="AC1089" i="4" s="1"/>
  <c r="AI1132" i="4"/>
  <c r="AB1150" i="4"/>
  <c r="AC1150" i="4" s="1"/>
  <c r="AP1150" i="4"/>
  <c r="AS1150" i="4" s="1"/>
  <c r="AI1175" i="4"/>
  <c r="AJ1175" i="4" s="1"/>
  <c r="AB1175" i="4"/>
  <c r="AC1175" i="4" s="1"/>
  <c r="AP1175" i="4"/>
  <c r="AQ1175" i="4" s="1"/>
  <c r="AP1189" i="4"/>
  <c r="AB1189" i="4"/>
  <c r="AI1206" i="4"/>
  <c r="AJ1206" i="4" s="1"/>
  <c r="AB1206" i="4"/>
  <c r="AE1206" i="4" s="1"/>
  <c r="AP1228" i="4"/>
  <c r="AB1228" i="4"/>
  <c r="AE1228" i="4" s="1"/>
  <c r="AI1256" i="4"/>
  <c r="AP1256" i="4"/>
  <c r="AI1300" i="4"/>
  <c r="AJ1300" i="4" s="1"/>
  <c r="AB1300" i="4"/>
  <c r="AC1300" i="4" s="1"/>
  <c r="AP1300" i="4"/>
  <c r="AI1381" i="4"/>
  <c r="AP1381" i="4"/>
  <c r="AB1397" i="4"/>
  <c r="AE1397" i="4" s="1"/>
  <c r="AP1397" i="4"/>
  <c r="AI1444" i="4"/>
  <c r="AJ1444" i="4" s="1"/>
  <c r="AP1444" i="4"/>
  <c r="AQ1444" i="4" s="1"/>
  <c r="AI1466" i="4"/>
  <c r="AL1466" i="4" s="1"/>
  <c r="AB1466" i="4"/>
  <c r="AC1466" i="4" s="1"/>
  <c r="AP1466" i="4"/>
  <c r="AS1466" i="4" s="1"/>
  <c r="AI1497" i="4"/>
  <c r="AL1497" i="4" s="1"/>
  <c r="AB1497" i="4"/>
  <c r="AC1497" i="4" s="1"/>
  <c r="AP1497" i="4"/>
  <c r="AQ1497" i="4" s="1"/>
  <c r="AI1547" i="4"/>
  <c r="AP1547" i="4"/>
  <c r="AP1674" i="4"/>
  <c r="AS1674" i="4" s="1"/>
  <c r="AB1674" i="4"/>
  <c r="AI1674" i="4"/>
  <c r="AI1961" i="4"/>
  <c r="AJ1961" i="4" s="1"/>
  <c r="AB1961" i="4"/>
  <c r="AE1961" i="4" s="1"/>
  <c r="AP1961" i="4"/>
  <c r="AQ1961" i="4" s="1"/>
  <c r="AB135" i="4"/>
  <c r="AE135" i="4" s="1"/>
  <c r="AI185" i="4"/>
  <c r="AL185" i="4" s="1"/>
  <c r="AL192" i="4"/>
  <c r="AM192" i="4" s="1"/>
  <c r="AB198" i="4"/>
  <c r="AC198" i="4" s="1"/>
  <c r="AP198" i="4"/>
  <c r="AQ198" i="4" s="1"/>
  <c r="AB205" i="4"/>
  <c r="AE205" i="4" s="1"/>
  <c r="AI215" i="4"/>
  <c r="AL215" i="4" s="1"/>
  <c r="AI219" i="4"/>
  <c r="AJ219" i="4" s="1"/>
  <c r="AI260" i="4"/>
  <c r="AJ260" i="4" s="1"/>
  <c r="AI275" i="4"/>
  <c r="AL275" i="4" s="1"/>
  <c r="AB277" i="4"/>
  <c r="AC277" i="4" s="1"/>
  <c r="AB280" i="4"/>
  <c r="AE280" i="4" s="1"/>
  <c r="AE282" i="4"/>
  <c r="AP298" i="4"/>
  <c r="AQ298" i="4" s="1"/>
  <c r="AI316" i="4"/>
  <c r="AJ316" i="4" s="1"/>
  <c r="AI322" i="4"/>
  <c r="AL322" i="4" s="1"/>
  <c r="AP325" i="4"/>
  <c r="AQ325" i="4" s="1"/>
  <c r="AP247" i="4"/>
  <c r="AQ247" i="4" s="1"/>
  <c r="AP248" i="4"/>
  <c r="AS248" i="4" s="1"/>
  <c r="AP232" i="4"/>
  <c r="AS232" i="4" s="1"/>
  <c r="AP340" i="4"/>
  <c r="AS340" i="4" s="1"/>
  <c r="AB343" i="4"/>
  <c r="AC343" i="4" s="1"/>
  <c r="AP343" i="4"/>
  <c r="AQ339" i="4"/>
  <c r="AB364" i="4"/>
  <c r="AC364" i="4" s="1"/>
  <c r="AP364" i="4"/>
  <c r="AS364" i="4" s="1"/>
  <c r="AI355" i="4"/>
  <c r="AP401" i="4"/>
  <c r="AS401" i="4" s="1"/>
  <c r="AE388" i="4"/>
  <c r="AB389" i="4"/>
  <c r="AC389" i="4" s="1"/>
  <c r="AQ392" i="4"/>
  <c r="AI398" i="4"/>
  <c r="AL398" i="4" s="1"/>
  <c r="AB406" i="4"/>
  <c r="AE406" i="4" s="1"/>
  <c r="AP413" i="4"/>
  <c r="AQ413" i="4" s="1"/>
  <c r="AB418" i="4"/>
  <c r="AB420" i="4"/>
  <c r="AE420" i="4" s="1"/>
  <c r="AS427" i="4"/>
  <c r="AT427" i="4" s="1"/>
  <c r="AI436" i="4"/>
  <c r="AL436" i="4" s="1"/>
  <c r="AI443" i="4"/>
  <c r="AL443" i="4" s="1"/>
  <c r="AB441" i="4"/>
  <c r="AC441" i="4" s="1"/>
  <c r="AI437" i="4"/>
  <c r="AJ437" i="4" s="1"/>
  <c r="AB472" i="4"/>
  <c r="AE472" i="4" s="1"/>
  <c r="AB480" i="4"/>
  <c r="AC480" i="4" s="1"/>
  <c r="AB469" i="4"/>
  <c r="AC469" i="4" s="1"/>
  <c r="AL477" i="4"/>
  <c r="AM477" i="4" s="1"/>
  <c r="AL488" i="4"/>
  <c r="AM488" i="4" s="1"/>
  <c r="AE520" i="4"/>
  <c r="AB523" i="4"/>
  <c r="AC523" i="4" s="1"/>
  <c r="AB522" i="4"/>
  <c r="AC522" i="4" s="1"/>
  <c r="AP514" i="4"/>
  <c r="AS514" i="4" s="1"/>
  <c r="AE527" i="4"/>
  <c r="AI533" i="4"/>
  <c r="AJ533" i="4" s="1"/>
  <c r="AP531" i="4"/>
  <c r="AQ531" i="4" s="1"/>
  <c r="AP530" i="4"/>
  <c r="AS530" i="4" s="1"/>
  <c r="AB554" i="4"/>
  <c r="AC554" i="4" s="1"/>
  <c r="AB553" i="4"/>
  <c r="AC553" i="4" s="1"/>
  <c r="AE568" i="4"/>
  <c r="AB585" i="4"/>
  <c r="AC585" i="4" s="1"/>
  <c r="AI620" i="4"/>
  <c r="AL620" i="4" s="1"/>
  <c r="AB620" i="4"/>
  <c r="AC620" i="4" s="1"/>
  <c r="AB610" i="4"/>
  <c r="AE610" i="4" s="1"/>
  <c r="AI588" i="4"/>
  <c r="AJ588" i="4" s="1"/>
  <c r="AB588" i="4"/>
  <c r="AC588" i="4" s="1"/>
  <c r="AP636" i="4"/>
  <c r="AQ636" i="4" s="1"/>
  <c r="AI650" i="4"/>
  <c r="AL650" i="4" s="1"/>
  <c r="AP655" i="4"/>
  <c r="AS655" i="4" s="1"/>
  <c r="AP640" i="4"/>
  <c r="AQ640" i="4" s="1"/>
  <c r="AI687" i="4"/>
  <c r="AJ687" i="4" s="1"/>
  <c r="AP687" i="4"/>
  <c r="AI667" i="4"/>
  <c r="AJ667" i="4" s="1"/>
  <c r="AP667" i="4"/>
  <c r="AS667" i="4" s="1"/>
  <c r="AP670" i="4"/>
  <c r="AS670" i="4" s="1"/>
  <c r="AE809" i="4"/>
  <c r="AI812" i="4"/>
  <c r="AJ812" i="4" s="1"/>
  <c r="AP812" i="4"/>
  <c r="AQ812" i="4" s="1"/>
  <c r="AI793" i="4"/>
  <c r="AJ793" i="4" s="1"/>
  <c r="AB793" i="4"/>
  <c r="AE793" i="4" s="1"/>
  <c r="AP793" i="4"/>
  <c r="AP783" i="4"/>
  <c r="AS783" i="4" s="1"/>
  <c r="AB783" i="4"/>
  <c r="AI854" i="4"/>
  <c r="AP854" i="4"/>
  <c r="AS854" i="4" s="1"/>
  <c r="AI865" i="4"/>
  <c r="AJ865" i="4" s="1"/>
  <c r="AP865" i="4"/>
  <c r="AS865" i="4" s="1"/>
  <c r="AI892" i="4"/>
  <c r="AL892" i="4" s="1"/>
  <c r="AP922" i="4"/>
  <c r="AQ922" i="4" s="1"/>
  <c r="AS947" i="4"/>
  <c r="AT947" i="4" s="1"/>
  <c r="AI931" i="4"/>
  <c r="AP931" i="4"/>
  <c r="AS931" i="4" s="1"/>
  <c r="AP982" i="4"/>
  <c r="AB982" i="4"/>
  <c r="AE982" i="4" s="1"/>
  <c r="AP995" i="4"/>
  <c r="AI995" i="4"/>
  <c r="AL995" i="4" s="1"/>
  <c r="AL1009" i="4"/>
  <c r="AP1011" i="4"/>
  <c r="AS1011" i="4" s="1"/>
  <c r="AB1011" i="4"/>
  <c r="AI1047" i="4"/>
  <c r="AL1047" i="4" s="1"/>
  <c r="AB1047" i="4"/>
  <c r="AC1047" i="4" s="1"/>
  <c r="AP1047" i="4"/>
  <c r="AQ1047" i="4" s="1"/>
  <c r="AP1061" i="4"/>
  <c r="AC1063" i="4"/>
  <c r="AS1084" i="4"/>
  <c r="AT1084" i="4" s="1"/>
  <c r="AI1105" i="4"/>
  <c r="AL1105" i="4" s="1"/>
  <c r="AB1105" i="4"/>
  <c r="AP1105" i="4"/>
  <c r="AS1105" i="4" s="1"/>
  <c r="AB1109" i="4"/>
  <c r="AB1112" i="4"/>
  <c r="AE1112" i="4" s="1"/>
  <c r="AS1121" i="4"/>
  <c r="AQ1121" i="4"/>
  <c r="AP1127" i="4"/>
  <c r="AP1129" i="4"/>
  <c r="AQ1129" i="4" s="1"/>
  <c r="AB1129" i="4"/>
  <c r="AI1225" i="4"/>
  <c r="AL1225" i="4" s="1"/>
  <c r="AP1225" i="4"/>
  <c r="AI1263" i="4"/>
  <c r="AL1263" i="4" s="1"/>
  <c r="AI1270" i="4"/>
  <c r="AB1270" i="4"/>
  <c r="AP1270" i="4"/>
  <c r="AP1295" i="4"/>
  <c r="AS1295" i="4" s="1"/>
  <c r="AB1295" i="4"/>
  <c r="AP1418" i="4"/>
  <c r="AB1418" i="4"/>
  <c r="AI1516" i="4"/>
  <c r="AP1516" i="4"/>
  <c r="AI1532" i="4"/>
  <c r="AP1532" i="4"/>
  <c r="AI1701" i="4"/>
  <c r="AL1701" i="4" s="1"/>
  <c r="AP1701" i="4"/>
  <c r="AP1913" i="4"/>
  <c r="AB1913" i="4"/>
  <c r="AS111" i="4"/>
  <c r="AI111" i="4"/>
  <c r="AJ111" i="4" s="1"/>
  <c r="AI119" i="4"/>
  <c r="AJ119" i="4" s="1"/>
  <c r="AI125" i="4"/>
  <c r="AJ125" i="4" s="1"/>
  <c r="AI126" i="4"/>
  <c r="AE133" i="4"/>
  <c r="AS135" i="4"/>
  <c r="AT135" i="4" s="1"/>
  <c r="AI143" i="4"/>
  <c r="AJ143" i="4" s="1"/>
  <c r="AS147" i="4"/>
  <c r="AP148" i="4"/>
  <c r="AS148" i="4" s="1"/>
  <c r="AE153" i="4"/>
  <c r="AP156" i="4"/>
  <c r="AQ156" i="4" s="1"/>
  <c r="AI163" i="4"/>
  <c r="AI183" i="4"/>
  <c r="AJ183" i="4" s="1"/>
  <c r="AS187" i="4"/>
  <c r="AS205" i="4"/>
  <c r="AT205" i="4" s="1"/>
  <c r="AI209" i="4"/>
  <c r="AP218" i="4"/>
  <c r="AQ218" i="4" s="1"/>
  <c r="AI270" i="4"/>
  <c r="AJ270" i="4" s="1"/>
  <c r="AI271" i="4"/>
  <c r="AJ271" i="4" s="1"/>
  <c r="AI304" i="4"/>
  <c r="AL246" i="4"/>
  <c r="AM246" i="4" s="1"/>
  <c r="AX246" i="4" s="1"/>
  <c r="AI256" i="4"/>
  <c r="AJ256" i="4" s="1"/>
  <c r="AP236" i="4"/>
  <c r="AS236" i="4" s="1"/>
  <c r="AI372" i="4"/>
  <c r="AJ372" i="4" s="1"/>
  <c r="AP370" i="4"/>
  <c r="AQ370" i="4" s="1"/>
  <c r="AI367" i="4"/>
  <c r="AL367" i="4" s="1"/>
  <c r="AQ365" i="4"/>
  <c r="AP369" i="4"/>
  <c r="AQ369" i="4" s="1"/>
  <c r="AQ357" i="4"/>
  <c r="AP393" i="4"/>
  <c r="AQ393" i="4" s="1"/>
  <c r="AP394" i="4"/>
  <c r="AS394" i="4" s="1"/>
  <c r="AS419" i="4"/>
  <c r="AT419" i="4" s="1"/>
  <c r="AP410" i="4"/>
  <c r="AP412" i="4"/>
  <c r="AS412" i="4" s="1"/>
  <c r="AL424" i="4"/>
  <c r="AP426" i="4"/>
  <c r="AQ426" i="4" s="1"/>
  <c r="AI430" i="4"/>
  <c r="AJ430" i="4" s="1"/>
  <c r="AI459" i="4"/>
  <c r="AL459" i="4" s="1"/>
  <c r="AL449" i="4"/>
  <c r="AE453" i="4"/>
  <c r="AF453" i="4" s="1"/>
  <c r="AL480" i="4"/>
  <c r="AI485" i="4"/>
  <c r="AL485" i="4" s="1"/>
  <c r="AP479" i="4"/>
  <c r="AQ479" i="4" s="1"/>
  <c r="AI475" i="4"/>
  <c r="AJ475" i="4" s="1"/>
  <c r="AL500" i="4"/>
  <c r="AE497" i="4"/>
  <c r="AF497" i="4" s="1"/>
  <c r="AP546" i="4"/>
  <c r="AQ546" i="4" s="1"/>
  <c r="AS558" i="4"/>
  <c r="AT558" i="4" s="1"/>
  <c r="AS552" i="4"/>
  <c r="AT552" i="4" s="1"/>
  <c r="AP574" i="4"/>
  <c r="AQ574" i="4" s="1"/>
  <c r="AS583" i="4"/>
  <c r="AT583" i="4" s="1"/>
  <c r="AP620" i="4"/>
  <c r="AQ620" i="4" s="1"/>
  <c r="AL646" i="4"/>
  <c r="AS638" i="4"/>
  <c r="AT638" i="4" s="1"/>
  <c r="AB655" i="4"/>
  <c r="AC655" i="4" s="1"/>
  <c r="AP686" i="4"/>
  <c r="AS686" i="4" s="1"/>
  <c r="AB718" i="4"/>
  <c r="AC718" i="4" s="1"/>
  <c r="AS708" i="4"/>
  <c r="AT708" i="4" s="1"/>
  <c r="AY708" i="4" s="1"/>
  <c r="AI719" i="4"/>
  <c r="AI730" i="4"/>
  <c r="AJ730" i="4" s="1"/>
  <c r="AP730" i="4"/>
  <c r="AQ730" i="4" s="1"/>
  <c r="AB815" i="4"/>
  <c r="AE815" i="4" s="1"/>
  <c r="AI816" i="4"/>
  <c r="AJ816" i="4" s="1"/>
  <c r="AB816" i="4"/>
  <c r="AE816" i="4" s="1"/>
  <c r="AB761" i="4"/>
  <c r="AE761" i="4" s="1"/>
  <c r="AI768" i="4"/>
  <c r="AJ768" i="4" s="1"/>
  <c r="AB768" i="4"/>
  <c r="AP768" i="4"/>
  <c r="AS768" i="4" s="1"/>
  <c r="AI821" i="4"/>
  <c r="AJ821" i="4" s="1"/>
  <c r="AB821" i="4"/>
  <c r="AP821" i="4"/>
  <c r="AP848" i="4"/>
  <c r="AS848" i="4" s="1"/>
  <c r="AI860" i="4"/>
  <c r="AJ860" i="4" s="1"/>
  <c r="AB860" i="4"/>
  <c r="AE860" i="4" s="1"/>
  <c r="AB871" i="4"/>
  <c r="AB872" i="4"/>
  <c r="AC872" i="4" s="1"/>
  <c r="AL882" i="4"/>
  <c r="AM882" i="4" s="1"/>
  <c r="AB905" i="4"/>
  <c r="AE905" i="4" s="1"/>
  <c r="AS883" i="4"/>
  <c r="AI890" i="4"/>
  <c r="AI893" i="4"/>
  <c r="AL893" i="4" s="1"/>
  <c r="AP893" i="4"/>
  <c r="AQ893" i="4" s="1"/>
  <c r="AB927" i="4"/>
  <c r="AE927" i="4" s="1"/>
  <c r="AI920" i="4"/>
  <c r="AJ920" i="4" s="1"/>
  <c r="AP920" i="4"/>
  <c r="AQ920" i="4" s="1"/>
  <c r="AP930" i="4"/>
  <c r="AQ930" i="4" s="1"/>
  <c r="AI1028" i="4"/>
  <c r="AB1028" i="4"/>
  <c r="AC1028" i="4" s="1"/>
  <c r="AP1028" i="4"/>
  <c r="AI1055" i="4"/>
  <c r="AL1055" i="4" s="1"/>
  <c r="AB1055" i="4"/>
  <c r="AP1055" i="4"/>
  <c r="AQ1055" i="4" s="1"/>
  <c r="AB1061" i="4"/>
  <c r="AC1061" i="4" s="1"/>
  <c r="AI1066" i="4"/>
  <c r="AJ1066" i="4" s="1"/>
  <c r="AP1066" i="4"/>
  <c r="AB1083" i="4"/>
  <c r="AP1083" i="4"/>
  <c r="AS1083" i="4" s="1"/>
  <c r="AI1179" i="4"/>
  <c r="AJ1179" i="4" s="1"/>
  <c r="AB1179" i="4"/>
  <c r="AI1229" i="4"/>
  <c r="AJ1229" i="4" s="1"/>
  <c r="AP1229" i="4"/>
  <c r="AS1229" i="4" s="1"/>
  <c r="AB1229" i="4"/>
  <c r="AI1242" i="4"/>
  <c r="AB1242" i="4"/>
  <c r="AC1242" i="4" s="1"/>
  <c r="AP1242" i="4"/>
  <c r="AQ1242" i="4" s="1"/>
  <c r="AP1306" i="4"/>
  <c r="AQ1306" i="4" s="1"/>
  <c r="AB1306" i="4"/>
  <c r="AL1344" i="4"/>
  <c r="AM1344" i="4" s="1"/>
  <c r="AI1355" i="4"/>
  <c r="AI1390" i="4"/>
  <c r="AJ1390" i="4" s="1"/>
  <c r="AI1439" i="4"/>
  <c r="AJ1439" i="4" s="1"/>
  <c r="AB1439" i="4"/>
  <c r="AI1452" i="4"/>
  <c r="AJ1452" i="4" s="1"/>
  <c r="AP1452" i="4"/>
  <c r="AB1452" i="4"/>
  <c r="AC1452" i="4" s="1"/>
  <c r="AI1474" i="4"/>
  <c r="AJ1474" i="4" s="1"/>
  <c r="AP1474" i="4"/>
  <c r="AQ1474" i="4" s="1"/>
  <c r="AI1617" i="4"/>
  <c r="AP1617" i="4"/>
  <c r="AI1667" i="4"/>
  <c r="AJ1667" i="4" s="1"/>
  <c r="AP1667" i="4"/>
  <c r="AB1667" i="4"/>
  <c r="AC1667" i="4" s="1"/>
  <c r="AI1695" i="4"/>
  <c r="AP1695" i="4"/>
  <c r="AS1695" i="4" s="1"/>
  <c r="AB1695" i="4"/>
  <c r="AI1738" i="4"/>
  <c r="AJ1738" i="4" s="1"/>
  <c r="AI1743" i="4"/>
  <c r="AL1743" i="4" s="1"/>
  <c r="AI1818" i="4"/>
  <c r="AL1818" i="4" s="1"/>
  <c r="AB1818" i="4"/>
  <c r="AP1818" i="4"/>
  <c r="AQ1818" i="4" s="1"/>
  <c r="AI1142" i="4"/>
  <c r="AS1262" i="4"/>
  <c r="AS1276" i="4"/>
  <c r="AT1276" i="4" s="1"/>
  <c r="AE1289" i="4"/>
  <c r="AI1331" i="4"/>
  <c r="AE1339" i="4"/>
  <c r="AI1361" i="4"/>
  <c r="AJ1361" i="4" s="1"/>
  <c r="AL1368" i="4"/>
  <c r="AM1368" i="4" s="1"/>
  <c r="AS1386" i="4"/>
  <c r="AT1386" i="4" s="1"/>
  <c r="O1386" i="4" s="1"/>
  <c r="AE1453" i="4"/>
  <c r="AI1478" i="4"/>
  <c r="AP1478" i="4"/>
  <c r="AQ1478" i="4" s="1"/>
  <c r="AI1493" i="4"/>
  <c r="AP1515" i="4"/>
  <c r="AQ1515" i="4" s="1"/>
  <c r="AB1515" i="4"/>
  <c r="AE1515" i="4" s="1"/>
  <c r="AI1515" i="4"/>
  <c r="AE1605" i="4"/>
  <c r="AI1616" i="4"/>
  <c r="AL1616" i="4" s="1"/>
  <c r="AP1616" i="4"/>
  <c r="AP1651" i="4"/>
  <c r="AB1651" i="4"/>
  <c r="AC1651" i="4" s="1"/>
  <c r="AI1651" i="4"/>
  <c r="AP1671" i="4"/>
  <c r="AB1671" i="4"/>
  <c r="AI1671" i="4"/>
  <c r="AJ1671" i="4" s="1"/>
  <c r="AP1678" i="4"/>
  <c r="AQ1678" i="4" s="1"/>
  <c r="AB1678" i="4"/>
  <c r="AI1700" i="4"/>
  <c r="AP1700" i="4"/>
  <c r="AI1772" i="4"/>
  <c r="AJ1772" i="4" s="1"/>
  <c r="AB1772" i="4"/>
  <c r="AP1772" i="4"/>
  <c r="AI1848" i="4"/>
  <c r="AL1848" i="4" s="1"/>
  <c r="AP1848" i="4"/>
  <c r="AS1848" i="4" s="1"/>
  <c r="AI1906" i="4"/>
  <c r="AB1906" i="4"/>
  <c r="AI1924" i="4"/>
  <c r="AJ1924" i="4" s="1"/>
  <c r="AP1924" i="4"/>
  <c r="AS1924" i="4" s="1"/>
  <c r="AB1924" i="4"/>
  <c r="AI1956" i="4"/>
  <c r="AJ1956" i="4" s="1"/>
  <c r="AP1956" i="4"/>
  <c r="AQ1956" i="4" s="1"/>
  <c r="AS728" i="4"/>
  <c r="AS819" i="4"/>
  <c r="AE812" i="4"/>
  <c r="AF812" i="4" s="1"/>
  <c r="AS774" i="4"/>
  <c r="AT774" i="4" s="1"/>
  <c r="AI789" i="4"/>
  <c r="AJ789" i="4" s="1"/>
  <c r="AS852" i="4"/>
  <c r="AT852" i="4" s="1"/>
  <c r="AI912" i="4"/>
  <c r="AS1052" i="4"/>
  <c r="AS1100" i="4"/>
  <c r="AT1100" i="4" s="1"/>
  <c r="AI1154" i="4"/>
  <c r="AI1155" i="4"/>
  <c r="AL1155" i="4" s="1"/>
  <c r="AP1181" i="4"/>
  <c r="AL1210" i="4"/>
  <c r="AM1210" i="4" s="1"/>
  <c r="AP1235" i="4"/>
  <c r="AQ1235" i="4" s="1"/>
  <c r="AL1288" i="4"/>
  <c r="AM1288" i="4" s="1"/>
  <c r="AE1307" i="4"/>
  <c r="AP1313" i="4"/>
  <c r="AQ1313" i="4" s="1"/>
  <c r="AS1336" i="4"/>
  <c r="AI1336" i="4"/>
  <c r="AJ1336" i="4" s="1"/>
  <c r="AI1375" i="4"/>
  <c r="AJ1375" i="4" s="1"/>
  <c r="AE1385" i="4"/>
  <c r="AP1392" i="4"/>
  <c r="AQ1392" i="4" s="1"/>
  <c r="AI1401" i="4"/>
  <c r="AP1433" i="4"/>
  <c r="AQ1433" i="4" s="1"/>
  <c r="AB1442" i="4"/>
  <c r="AC1442" i="4" s="1"/>
  <c r="AE1450" i="4"/>
  <c r="AB1458" i="4"/>
  <c r="AP1458" i="4"/>
  <c r="AB1464" i="4"/>
  <c r="AE1464" i="4" s="1"/>
  <c r="AS1465" i="4"/>
  <c r="AP1498" i="4"/>
  <c r="AB1498" i="4"/>
  <c r="AC1498" i="4" s="1"/>
  <c r="AS1520" i="4"/>
  <c r="AI1524" i="4"/>
  <c r="AB1524" i="4"/>
  <c r="AP1524" i="4"/>
  <c r="AS1524" i="4" s="1"/>
  <c r="AS1546" i="4"/>
  <c r="AQ1546" i="4"/>
  <c r="AI1561" i="4"/>
  <c r="AB1561" i="4"/>
  <c r="AC1561" i="4" s="1"/>
  <c r="AI1596" i="4"/>
  <c r="AL1596" i="4" s="1"/>
  <c r="AP1596" i="4"/>
  <c r="AI1625" i="4"/>
  <c r="AB1625" i="4"/>
  <c r="AE1625" i="4" s="1"/>
  <c r="AP1625" i="4"/>
  <c r="AS1642" i="4"/>
  <c r="AT1642" i="4" s="1"/>
  <c r="AI1663" i="4"/>
  <c r="AL1663" i="4" s="1"/>
  <c r="AP1663" i="4"/>
  <c r="AQ1663" i="4" s="1"/>
  <c r="AI1689" i="4"/>
  <c r="AJ1689" i="4" s="1"/>
  <c r="AP1689" i="4"/>
  <c r="AQ1689" i="4" s="1"/>
  <c r="AS1699" i="4"/>
  <c r="AQ1699" i="4"/>
  <c r="AI1708" i="4"/>
  <c r="AB1708" i="4"/>
  <c r="AP1719" i="4"/>
  <c r="AB1719" i="4"/>
  <c r="AI1797" i="4"/>
  <c r="AB1797" i="4"/>
  <c r="AI1828" i="4"/>
  <c r="AB1828" i="4"/>
  <c r="AC1828" i="4" s="1"/>
  <c r="AP1828" i="4"/>
  <c r="AI1894" i="4"/>
  <c r="AJ1894" i="4" s="1"/>
  <c r="AP1894" i="4"/>
  <c r="AE746" i="4"/>
  <c r="AL732" i="4"/>
  <c r="AP798" i="4"/>
  <c r="AQ798" i="4" s="1"/>
  <c r="AL776" i="4"/>
  <c r="AE784" i="4"/>
  <c r="AP857" i="4"/>
  <c r="AQ857" i="4" s="1"/>
  <c r="AL879" i="4"/>
  <c r="AL904" i="4"/>
  <c r="AE945" i="4"/>
  <c r="AF945" i="4" s="1"/>
  <c r="AL949" i="4"/>
  <c r="AP960" i="4"/>
  <c r="AS960" i="4" s="1"/>
  <c r="AP967" i="4"/>
  <c r="AS967" i="4" s="1"/>
  <c r="AL1001" i="4"/>
  <c r="AE1014" i="4"/>
  <c r="AF1014" i="4" s="1"/>
  <c r="R1014" i="4" s="1"/>
  <c r="AE1087" i="4"/>
  <c r="AP1093" i="4"/>
  <c r="AP1114" i="4"/>
  <c r="AQ1114" i="4" s="1"/>
  <c r="AP1123" i="4"/>
  <c r="AS1123" i="4" s="1"/>
  <c r="AL1130" i="4"/>
  <c r="AS1133" i="4"/>
  <c r="AI1137" i="4"/>
  <c r="AP1153" i="4"/>
  <c r="AQ1153" i="4" s="1"/>
  <c r="AP1158" i="4"/>
  <c r="AP1166" i="4"/>
  <c r="AP1192" i="4"/>
  <c r="AQ1192" i="4" s="1"/>
  <c r="AP1202" i="4"/>
  <c r="AQ1202" i="4" s="1"/>
  <c r="AS1205" i="4"/>
  <c r="AL1211" i="4"/>
  <c r="AP1258" i="4"/>
  <c r="AS1258" i="4" s="1"/>
  <c r="AP1288" i="4"/>
  <c r="AQ1288" i="4" s="1"/>
  <c r="AS1294" i="4"/>
  <c r="AL1296" i="4"/>
  <c r="AP1312" i="4"/>
  <c r="AL1356" i="4"/>
  <c r="AP1357" i="4"/>
  <c r="AP1360" i="4"/>
  <c r="AI1370" i="4"/>
  <c r="AL1380" i="4"/>
  <c r="AM1380" i="4" s="1"/>
  <c r="N1380" i="4" s="1"/>
  <c r="AS1410" i="4"/>
  <c r="AL1435" i="4"/>
  <c r="AM1435" i="4" s="1"/>
  <c r="AL1462" i="4"/>
  <c r="AI1545" i="4"/>
  <c r="AJ1545" i="4" s="1"/>
  <c r="AB1545" i="4"/>
  <c r="AI1581" i="4"/>
  <c r="AB1581" i="4"/>
  <c r="AC1581" i="4" s="1"/>
  <c r="AP1581" i="4"/>
  <c r="AI1640" i="4"/>
  <c r="AB1640" i="4"/>
  <c r="AC1640" i="4" s="1"/>
  <c r="AP1640" i="4"/>
  <c r="AP1680" i="4"/>
  <c r="AP1682" i="4"/>
  <c r="AQ1682" i="4" s="1"/>
  <c r="AB1682" i="4"/>
  <c r="AE1682" i="4" s="1"/>
  <c r="AB1688" i="4"/>
  <c r="AI1688" i="4"/>
  <c r="AL1688" i="4" s="1"/>
  <c r="AP1702" i="4"/>
  <c r="AQ1702" i="4" s="1"/>
  <c r="AP1705" i="4"/>
  <c r="AI1716" i="4"/>
  <c r="AB1716" i="4"/>
  <c r="AI1750" i="4"/>
  <c r="AP1750" i="4"/>
  <c r="AI1835" i="4"/>
  <c r="AL1835" i="4" s="1"/>
  <c r="AP1835" i="4"/>
  <c r="AP1920" i="4"/>
  <c r="AB1920" i="4"/>
  <c r="AE1920" i="4" s="1"/>
  <c r="AB1934" i="4"/>
  <c r="AC1934" i="4" s="1"/>
  <c r="AP1934" i="4"/>
  <c r="AI1934" i="4"/>
  <c r="AI1939" i="4"/>
  <c r="AB1939" i="4"/>
  <c r="AC1939" i="4" s="1"/>
  <c r="AI1976" i="4"/>
  <c r="AP1976" i="4"/>
  <c r="AB1976" i="4"/>
  <c r="AE1757" i="4"/>
  <c r="AL1769" i="4"/>
  <c r="AM1769" i="4" s="1"/>
  <c r="S1769" i="4" s="1"/>
  <c r="AI1788" i="4"/>
  <c r="AL1788" i="4" s="1"/>
  <c r="AL1834" i="4"/>
  <c r="AM1834" i="4" s="1"/>
  <c r="AE1903" i="4"/>
  <c r="AP1978" i="4"/>
  <c r="AB1471" i="4"/>
  <c r="AE1518" i="4"/>
  <c r="AB1538" i="4"/>
  <c r="AC1538" i="4" s="1"/>
  <c r="AB1546" i="4"/>
  <c r="AB1557" i="4"/>
  <c r="AC1557" i="4" s="1"/>
  <c r="AB1562" i="4"/>
  <c r="AB1659" i="4"/>
  <c r="AC1659" i="4" s="1"/>
  <c r="AB1665" i="4"/>
  <c r="AC1665" i="4" s="1"/>
  <c r="AB1691" i="4"/>
  <c r="AE1691" i="4" s="1"/>
  <c r="AL1745" i="4"/>
  <c r="AM1745" i="4" s="1"/>
  <c r="AL1754" i="4"/>
  <c r="AM1754" i="4" s="1"/>
  <c r="AP1754" i="4"/>
  <c r="AS1754" i="4" s="1"/>
  <c r="AP1769" i="4"/>
  <c r="AP1794" i="4"/>
  <c r="AP1804" i="4"/>
  <c r="AP1805" i="4"/>
  <c r="AQ1805" i="4" s="1"/>
  <c r="AB1842" i="4"/>
  <c r="AP1847" i="4"/>
  <c r="AB1854" i="4"/>
  <c r="AB1868" i="4"/>
  <c r="AS1868" i="4"/>
  <c r="AT1868" i="4" s="1"/>
  <c r="AB1869" i="4"/>
  <c r="AB1881" i="4"/>
  <c r="AB1892" i="4"/>
  <c r="AB1898" i="4"/>
  <c r="AS1900" i="4"/>
  <c r="AT1900" i="4" s="1"/>
  <c r="AI1900" i="4"/>
  <c r="AP1903" i="4"/>
  <c r="AS1923" i="4"/>
  <c r="AL1932" i="4"/>
  <c r="AM1932" i="4" s="1"/>
  <c r="AP1933" i="4"/>
  <c r="AL1949" i="4"/>
  <c r="AM1949" i="4" s="1"/>
  <c r="AB1978" i="4"/>
  <c r="AP1485" i="4"/>
  <c r="AP1490" i="4"/>
  <c r="AI1513" i="4"/>
  <c r="AL1513" i="4" s="1"/>
  <c r="AL1538" i="4"/>
  <c r="AP1551" i="4"/>
  <c r="AQ1551" i="4" s="1"/>
  <c r="AI1654" i="4"/>
  <c r="AI1669" i="4"/>
  <c r="AS1683" i="4"/>
  <c r="AP1710" i="4"/>
  <c r="AE1713" i="4"/>
  <c r="AF1713" i="4" s="1"/>
  <c r="AE1717" i="4"/>
  <c r="AF1717" i="4" s="1"/>
  <c r="AP1745" i="4"/>
  <c r="AE1747" i="4"/>
  <c r="AF1747" i="4" s="1"/>
  <c r="AP1753" i="4"/>
  <c r="AP1761" i="4"/>
  <c r="AS1761" i="4" s="1"/>
  <c r="AP1764" i="4"/>
  <c r="AQ1764" i="4" s="1"/>
  <c r="AI1783" i="4"/>
  <c r="AP1785" i="4"/>
  <c r="AP1793" i="4"/>
  <c r="AS1796" i="4"/>
  <c r="AT1796" i="4" s="1"/>
  <c r="AP1807" i="4"/>
  <c r="AS1837" i="4"/>
  <c r="AT1837" i="4" s="1"/>
  <c r="AP1838" i="4"/>
  <c r="AP1846" i="4"/>
  <c r="AP1885" i="4"/>
  <c r="AP1932" i="4"/>
  <c r="AS1936" i="4"/>
  <c r="AP1949" i="4"/>
  <c r="AP1952" i="4"/>
  <c r="AP1953" i="4"/>
  <c r="AP1984" i="4"/>
  <c r="AP1985" i="4"/>
  <c r="AC34" i="4"/>
  <c r="AE34" i="4"/>
  <c r="AP34" i="4"/>
  <c r="AQ34" i="4" s="1"/>
  <c r="AP18" i="4"/>
  <c r="AS18" i="4" s="1"/>
  <c r="AB20" i="4"/>
  <c r="AS20" i="4"/>
  <c r="AT20" i="4" s="1"/>
  <c r="AB24" i="4"/>
  <c r="AE24" i="4" s="1"/>
  <c r="AB28" i="4"/>
  <c r="AP28" i="4"/>
  <c r="AQ28" i="4" s="1"/>
  <c r="AI29" i="4"/>
  <c r="AJ29" i="4" s="1"/>
  <c r="AB31" i="4"/>
  <c r="AE31" i="4" s="1"/>
  <c r="AQ31" i="4"/>
  <c r="AI34" i="4"/>
  <c r="AS35" i="4"/>
  <c r="AB36" i="4"/>
  <c r="AE36" i="4" s="1"/>
  <c r="AP36" i="4"/>
  <c r="AS36" i="4" s="1"/>
  <c r="AE42" i="4"/>
  <c r="AI42" i="4"/>
  <c r="AB44" i="4"/>
  <c r="AP44" i="4"/>
  <c r="AE45" i="4"/>
  <c r="AF45" i="4" s="1"/>
  <c r="AW45" i="4" s="1"/>
  <c r="AP45" i="4"/>
  <c r="AI47" i="4"/>
  <c r="AJ47" i="4" s="1"/>
  <c r="AJ48" i="4"/>
  <c r="AB51" i="4"/>
  <c r="AE51" i="4" s="1"/>
  <c r="AI53" i="4"/>
  <c r="AL53" i="4" s="1"/>
  <c r="AP57" i="4"/>
  <c r="AB67" i="4"/>
  <c r="AE67" i="4" s="1"/>
  <c r="AE69" i="4"/>
  <c r="AF69" i="4" s="1"/>
  <c r="AP69" i="4"/>
  <c r="AS69" i="4" s="1"/>
  <c r="AS71" i="4"/>
  <c r="AT71" i="4" s="1"/>
  <c r="AY71" i="4" s="1"/>
  <c r="AI73" i="4"/>
  <c r="AL73" i="4" s="1"/>
  <c r="AE74" i="4"/>
  <c r="AF74" i="4" s="1"/>
  <c r="AW74" i="4" s="1"/>
  <c r="AP76" i="4"/>
  <c r="AQ76" i="4" s="1"/>
  <c r="AI77" i="4"/>
  <c r="AB79" i="4"/>
  <c r="AE79" i="4" s="1"/>
  <c r="AL80" i="4"/>
  <c r="AS83" i="4"/>
  <c r="AT83" i="4" s="1"/>
  <c r="AB84" i="4"/>
  <c r="AC84" i="4" s="1"/>
  <c r="AP84" i="4"/>
  <c r="AS84" i="4" s="1"/>
  <c r="AI85" i="4"/>
  <c r="AB87" i="4"/>
  <c r="AE87" i="4" s="1"/>
  <c r="AP89" i="4"/>
  <c r="AB92" i="4"/>
  <c r="AP92" i="4"/>
  <c r="AI93" i="4"/>
  <c r="AB95" i="4"/>
  <c r="AC95" i="4" s="1"/>
  <c r="AQ95" i="4"/>
  <c r="AI98" i="4"/>
  <c r="AJ98" i="4" s="1"/>
  <c r="AS99" i="4"/>
  <c r="AB100" i="4"/>
  <c r="AC100" i="4" s="1"/>
  <c r="AP100" i="4"/>
  <c r="AS100" i="4" s="1"/>
  <c r="AP108" i="4"/>
  <c r="AQ108" i="4" s="1"/>
  <c r="AI109" i="4"/>
  <c r="AJ109" i="4" s="1"/>
  <c r="AB111" i="4"/>
  <c r="AC111" i="4" s="1"/>
  <c r="AQ111" i="4"/>
  <c r="AS115" i="4"/>
  <c r="AB116" i="4"/>
  <c r="AC116" i="4" s="1"/>
  <c r="AP116" i="4"/>
  <c r="AS116" i="4" s="1"/>
  <c r="AS119" i="4"/>
  <c r="AI121" i="4"/>
  <c r="AL121" i="4" s="1"/>
  <c r="AI122" i="4"/>
  <c r="AE125" i="4"/>
  <c r="AF125" i="4" s="1"/>
  <c r="AW125" i="4" s="1"/>
  <c r="AB126" i="4"/>
  <c r="AE126" i="4" s="1"/>
  <c r="AB128" i="4"/>
  <c r="AI131" i="4"/>
  <c r="AJ131" i="4" s="1"/>
  <c r="AL132" i="4"/>
  <c r="AM132" i="4" s="1"/>
  <c r="AI135" i="4"/>
  <c r="AJ135" i="4" s="1"/>
  <c r="AB136" i="4"/>
  <c r="AP136" i="4"/>
  <c r="AQ136" i="4" s="1"/>
  <c r="AP140" i="4"/>
  <c r="AQ140" i="4" s="1"/>
  <c r="AI141" i="4"/>
  <c r="AB143" i="4"/>
  <c r="AE143" i="4" s="1"/>
  <c r="AL144" i="4"/>
  <c r="AM144" i="4" s="1"/>
  <c r="AX144" i="4" s="1"/>
  <c r="AP144" i="4"/>
  <c r="AB146" i="4"/>
  <c r="AS151" i="4"/>
  <c r="AB152" i="4"/>
  <c r="AC152" i="4" s="1"/>
  <c r="AP152" i="4"/>
  <c r="AL160" i="4"/>
  <c r="AM160" i="4" s="1"/>
  <c r="AS163" i="4"/>
  <c r="AB164" i="4"/>
  <c r="AC164" i="4" s="1"/>
  <c r="AP164" i="4"/>
  <c r="AS164" i="4" s="1"/>
  <c r="AB168" i="4"/>
  <c r="AC168" i="4" s="1"/>
  <c r="AP168" i="4"/>
  <c r="AI179" i="4"/>
  <c r="AJ179" i="4" s="1"/>
  <c r="AL180" i="4"/>
  <c r="AM180" i="4" s="1"/>
  <c r="AB183" i="4"/>
  <c r="AE183" i="4" s="1"/>
  <c r="AE185" i="4"/>
  <c r="AB188" i="4"/>
  <c r="AC188" i="4" s="1"/>
  <c r="AB194" i="4"/>
  <c r="AP194" i="4"/>
  <c r="AS194" i="4" s="1"/>
  <c r="AB197" i="4"/>
  <c r="AE197" i="4" s="1"/>
  <c r="AE199" i="4"/>
  <c r="AE203" i="4"/>
  <c r="AP203" i="4"/>
  <c r="AS203" i="4" s="1"/>
  <c r="AB206" i="4"/>
  <c r="AP206" i="4"/>
  <c r="AB209" i="4"/>
  <c r="AE209" i="4" s="1"/>
  <c r="AE211" i="4"/>
  <c r="AS213" i="4"/>
  <c r="AE215" i="4"/>
  <c r="AE223" i="4"/>
  <c r="AS260" i="4"/>
  <c r="AB261" i="4"/>
  <c r="AC261" i="4" s="1"/>
  <c r="AP261" i="4"/>
  <c r="AQ261" i="4" s="1"/>
  <c r="AL265" i="4"/>
  <c r="AM265" i="4" s="1"/>
  <c r="AP266" i="4"/>
  <c r="AQ266" i="4" s="1"/>
  <c r="AS268" i="4"/>
  <c r="AP269" i="4"/>
  <c r="AE270" i="4"/>
  <c r="AF270" i="4" s="1"/>
  <c r="AB271" i="4"/>
  <c r="AC271" i="4" s="1"/>
  <c r="AP273" i="4"/>
  <c r="AQ273" i="4" s="1"/>
  <c r="AB275" i="4"/>
  <c r="AE275" i="4" s="1"/>
  <c r="AS280" i="4"/>
  <c r="AB281" i="4"/>
  <c r="AC281" i="4" s="1"/>
  <c r="AP281" i="4"/>
  <c r="AQ281" i="4" s="1"/>
  <c r="AP286" i="4"/>
  <c r="AS286" i="4" s="1"/>
  <c r="AB289" i="4"/>
  <c r="AP289" i="4"/>
  <c r="AB291" i="4"/>
  <c r="AE291" i="4" s="1"/>
  <c r="AL293" i="4"/>
  <c r="AM293" i="4" s="1"/>
  <c r="AX293" i="4" s="1"/>
  <c r="AE295" i="4"/>
  <c r="AI295" i="4"/>
  <c r="AL295" i="4" s="1"/>
  <c r="AP299" i="4"/>
  <c r="AS299" i="4" s="1"/>
  <c r="AS300" i="4"/>
  <c r="AT300" i="4" s="1"/>
  <c r="AY300" i="4" s="1"/>
  <c r="AB301" i="4"/>
  <c r="AE301" i="4" s="1"/>
  <c r="AP302" i="4"/>
  <c r="AQ302" i="4" s="1"/>
  <c r="AB304" i="4"/>
  <c r="AE304" i="4" s="1"/>
  <c r="AS304" i="4"/>
  <c r="AT304" i="4" s="1"/>
  <c r="AY304" i="4" s="1"/>
  <c r="AP305" i="4"/>
  <c r="AB309" i="4"/>
  <c r="AC309" i="4" s="1"/>
  <c r="AP309" i="4"/>
  <c r="AB313" i="4"/>
  <c r="AE313" i="4" s="1"/>
  <c r="AP313" i="4"/>
  <c r="AP322" i="4"/>
  <c r="AS322" i="4" s="1"/>
  <c r="AP323" i="4"/>
  <c r="AQ323" i="4" s="1"/>
  <c r="AB329" i="4"/>
  <c r="AP329" i="4"/>
  <c r="AS329" i="4" s="1"/>
  <c r="AP227" i="4"/>
  <c r="AL247" i="4"/>
  <c r="AM247" i="4" s="1"/>
  <c r="AE248" i="4"/>
  <c r="AI248" i="4"/>
  <c r="AL248" i="4" s="1"/>
  <c r="AP250" i="4"/>
  <c r="AQ250" i="4" s="1"/>
  <c r="AE252" i="4"/>
  <c r="AB254" i="4"/>
  <c r="AC254" i="4" s="1"/>
  <c r="AP259" i="4"/>
  <c r="AS259" i="4" s="1"/>
  <c r="AB256" i="4"/>
  <c r="AE256" i="4" s="1"/>
  <c r="AS256" i="4"/>
  <c r="AT256" i="4" s="1"/>
  <c r="AP257" i="4"/>
  <c r="AS230" i="4"/>
  <c r="AT230" i="4" s="1"/>
  <c r="AP231" i="4"/>
  <c r="AB235" i="4"/>
  <c r="AE235" i="4" s="1"/>
  <c r="AP235" i="4"/>
  <c r="AS238" i="4"/>
  <c r="AT238" i="4" s="1"/>
  <c r="AP239" i="4"/>
  <c r="AB243" i="4"/>
  <c r="AE243" i="4" s="1"/>
  <c r="AI351" i="4"/>
  <c r="AL351" i="4" s="1"/>
  <c r="AI336" i="4"/>
  <c r="AJ336" i="4" s="1"/>
  <c r="AI339" i="4"/>
  <c r="AJ339" i="4" s="1"/>
  <c r="AB347" i="4"/>
  <c r="AC347" i="4" s="1"/>
  <c r="AS384" i="4"/>
  <c r="AB379" i="4"/>
  <c r="AE379" i="4" s="1"/>
  <c r="AE370" i="4"/>
  <c r="AI370" i="4"/>
  <c r="AL370" i="4" s="1"/>
  <c r="AI382" i="4"/>
  <c r="AJ382" i="4" s="1"/>
  <c r="AP382" i="4"/>
  <c r="AI378" i="4"/>
  <c r="AJ378" i="4" s="1"/>
  <c r="AI11" i="4"/>
  <c r="AJ11" i="4" s="1"/>
  <c r="AC15" i="4"/>
  <c r="AP15" i="4"/>
  <c r="AQ15" i="4" s="1"/>
  <c r="AB18" i="4"/>
  <c r="AC19" i="4"/>
  <c r="AB22" i="4"/>
  <c r="AP22" i="4"/>
  <c r="AS22" i="4" s="1"/>
  <c r="AL36" i="4"/>
  <c r="AM36" i="4" s="1"/>
  <c r="AC37" i="4"/>
  <c r="AP37" i="4"/>
  <c r="AB39" i="4"/>
  <c r="AE39" i="4" s="1"/>
  <c r="AQ39" i="4"/>
  <c r="AC41" i="4"/>
  <c r="AP41" i="4"/>
  <c r="AB46" i="4"/>
  <c r="AE46" i="4" s="1"/>
  <c r="AP46" i="4"/>
  <c r="AS46" i="4" s="1"/>
  <c r="AB48" i="4"/>
  <c r="AS51" i="4"/>
  <c r="AT51" i="4" s="1"/>
  <c r="AB52" i="4"/>
  <c r="AC52" i="4" s="1"/>
  <c r="AP52" i="4"/>
  <c r="AS52" i="4" s="1"/>
  <c r="AB55" i="4"/>
  <c r="AE55" i="4" s="1"/>
  <c r="AQ55" i="4"/>
  <c r="AE57" i="4"/>
  <c r="AF57" i="4" s="1"/>
  <c r="AE61" i="4"/>
  <c r="AF61" i="4" s="1"/>
  <c r="AW61" i="4" s="1"/>
  <c r="AP61" i="4"/>
  <c r="AS61" i="4" s="1"/>
  <c r="AS67" i="4"/>
  <c r="AT67" i="4" s="1"/>
  <c r="AB68" i="4"/>
  <c r="AE68" i="4" s="1"/>
  <c r="AP68" i="4"/>
  <c r="AQ68" i="4" s="1"/>
  <c r="AB72" i="4"/>
  <c r="AP72" i="4"/>
  <c r="AB76" i="4"/>
  <c r="AC76" i="4" s="1"/>
  <c r="AL84" i="4"/>
  <c r="AM84" i="4" s="1"/>
  <c r="AS87" i="4"/>
  <c r="AT87" i="4" s="1"/>
  <c r="AY87" i="4" s="1"/>
  <c r="AE89" i="4"/>
  <c r="AF89" i="4" s="1"/>
  <c r="AW89" i="4" s="1"/>
  <c r="AC90" i="4"/>
  <c r="AP90" i="4"/>
  <c r="AB98" i="4"/>
  <c r="AL100" i="4"/>
  <c r="AM100" i="4" s="1"/>
  <c r="AC101" i="4"/>
  <c r="AP101" i="4"/>
  <c r="AB103" i="4"/>
  <c r="AE103" i="4" s="1"/>
  <c r="AQ103" i="4"/>
  <c r="AC105" i="4"/>
  <c r="AP105" i="4"/>
  <c r="AS105" i="4" s="1"/>
  <c r="AB108" i="4"/>
  <c r="AC108" i="4" s="1"/>
  <c r="AL116" i="4"/>
  <c r="AM116" i="4" s="1"/>
  <c r="AB120" i="4"/>
  <c r="AC120" i="4" s="1"/>
  <c r="AP120" i="4"/>
  <c r="AQ120" i="4" s="1"/>
  <c r="AB127" i="4"/>
  <c r="AC127" i="4" s="1"/>
  <c r="AL128" i="4"/>
  <c r="AP128" i="4"/>
  <c r="AB130" i="4"/>
  <c r="AC130" i="4" s="1"/>
  <c r="AP130" i="4"/>
  <c r="AQ130" i="4" s="1"/>
  <c r="AC133" i="4"/>
  <c r="AC137" i="4"/>
  <c r="AP137" i="4"/>
  <c r="AB140" i="4"/>
  <c r="AC140" i="4" s="1"/>
  <c r="AB147" i="4"/>
  <c r="AC147" i="4" s="1"/>
  <c r="AQ147" i="4"/>
  <c r="AL152" i="4"/>
  <c r="AM152" i="4" s="1"/>
  <c r="AX152" i="4" s="1"/>
  <c r="AC153" i="4"/>
  <c r="AP153" i="4"/>
  <c r="AS153" i="4" s="1"/>
  <c r="AS155" i="4"/>
  <c r="AC157" i="4"/>
  <c r="AP157" i="4"/>
  <c r="AQ157" i="4" s="1"/>
  <c r="AB160" i="4"/>
  <c r="AL164" i="4"/>
  <c r="AM164" i="4" s="1"/>
  <c r="AX164" i="4" s="1"/>
  <c r="AB167" i="4"/>
  <c r="AC167" i="4" s="1"/>
  <c r="AQ167" i="4"/>
  <c r="AL168" i="4"/>
  <c r="AM168" i="4" s="1"/>
  <c r="AC169" i="4"/>
  <c r="AP169" i="4"/>
  <c r="AQ169" i="4" s="1"/>
  <c r="AS171" i="4"/>
  <c r="AC173" i="4"/>
  <c r="AP173" i="4"/>
  <c r="AQ173" i="4" s="1"/>
  <c r="AB176" i="4"/>
  <c r="AP176" i="4"/>
  <c r="AB178" i="4"/>
  <c r="AP178" i="4"/>
  <c r="AQ178" i="4" s="1"/>
  <c r="AS183" i="4"/>
  <c r="AT183" i="4" s="1"/>
  <c r="AY183" i="4" s="1"/>
  <c r="AC195" i="4"/>
  <c r="AP195" i="4"/>
  <c r="AQ195" i="4" s="1"/>
  <c r="AS197" i="4"/>
  <c r="AT197" i="4" s="1"/>
  <c r="AB202" i="4"/>
  <c r="AP202" i="4"/>
  <c r="AQ202" i="4" s="1"/>
  <c r="AB204" i="4"/>
  <c r="AE204" i="4" s="1"/>
  <c r="AP204" i="4"/>
  <c r="AQ204" i="4" s="1"/>
  <c r="AL206" i="4"/>
  <c r="AS209" i="4"/>
  <c r="AT209" i="4" s="1"/>
  <c r="AB210" i="4"/>
  <c r="AC210" i="4" s="1"/>
  <c r="AP210" i="4"/>
  <c r="AB214" i="4"/>
  <c r="AC214" i="4" s="1"/>
  <c r="AP214" i="4"/>
  <c r="AE219" i="4"/>
  <c r="AF219" i="4" s="1"/>
  <c r="AP219" i="4"/>
  <c r="AS219" i="4" s="1"/>
  <c r="AB222" i="4"/>
  <c r="AP222" i="4"/>
  <c r="AQ222" i="4" s="1"/>
  <c r="AB224" i="4"/>
  <c r="AE224" i="4" s="1"/>
  <c r="AP224" i="4"/>
  <c r="AQ224" i="4" s="1"/>
  <c r="AL261" i="4"/>
  <c r="AM261" i="4" s="1"/>
  <c r="AB264" i="4"/>
  <c r="AE264" i="4" s="1"/>
  <c r="AQ264" i="4"/>
  <c r="AT264" i="4" s="1"/>
  <c r="AE266" i="4"/>
  <c r="AF266" i="4" s="1"/>
  <c r="AB269" i="4"/>
  <c r="AC269" i="4" s="1"/>
  <c r="AB276" i="4"/>
  <c r="AE276" i="4" s="1"/>
  <c r="AQ276" i="4"/>
  <c r="AL281" i="4"/>
  <c r="AM281" i="4" s="1"/>
  <c r="AC282" i="4"/>
  <c r="AP282" i="4"/>
  <c r="AS282" i="4" s="1"/>
  <c r="AS284" i="4"/>
  <c r="AE286" i="4"/>
  <c r="AF286" i="4" s="1"/>
  <c r="AB287" i="4"/>
  <c r="AP287" i="4"/>
  <c r="AQ287" i="4" s="1"/>
  <c r="AP294" i="4"/>
  <c r="AQ294" i="4" s="1"/>
  <c r="AB297" i="4"/>
  <c r="AE297" i="4" s="1"/>
  <c r="AP297" i="4"/>
  <c r="AL298" i="4"/>
  <c r="AM298" i="4" s="1"/>
  <c r="AX298" i="4" s="1"/>
  <c r="AE299" i="4"/>
  <c r="AF299" i="4" s="1"/>
  <c r="AC303" i="4"/>
  <c r="AF303" i="4" s="1"/>
  <c r="AB305" i="4"/>
  <c r="AE305" i="4" s="1"/>
  <c r="AB308" i="4"/>
  <c r="AC308" i="4" s="1"/>
  <c r="AB311" i="4"/>
  <c r="AE311" i="4" s="1"/>
  <c r="AP311" i="4"/>
  <c r="AS311" i="4" s="1"/>
  <c r="AE318" i="4"/>
  <c r="AF318" i="4" s="1"/>
  <c r="AW318" i="4" s="1"/>
  <c r="AE322" i="4"/>
  <c r="AF322" i="4" s="1"/>
  <c r="AB334" i="4"/>
  <c r="AE334" i="4" s="1"/>
  <c r="AQ334" i="4"/>
  <c r="AB328" i="4"/>
  <c r="AC328" i="4" s="1"/>
  <c r="AS328" i="4"/>
  <c r="AT328" i="4" s="1"/>
  <c r="AY328" i="4" s="1"/>
  <c r="AB227" i="4"/>
  <c r="AE227" i="4" s="1"/>
  <c r="AB250" i="4"/>
  <c r="AE250" i="4" s="1"/>
  <c r="AI253" i="4"/>
  <c r="AL253" i="4" s="1"/>
  <c r="AC255" i="4"/>
  <c r="AB257" i="4"/>
  <c r="AC257" i="4" s="1"/>
  <c r="AB230" i="4"/>
  <c r="AE230" i="4" s="1"/>
  <c r="AB231" i="4"/>
  <c r="AE231" i="4" s="1"/>
  <c r="AB234" i="4"/>
  <c r="AE234" i="4" s="1"/>
  <c r="AB238" i="4"/>
  <c r="AC238" i="4" s="1"/>
  <c r="AB239" i="4"/>
  <c r="AE239" i="4" s="1"/>
  <c r="AB242" i="4"/>
  <c r="AE242" i="4" s="1"/>
  <c r="AB344" i="4"/>
  <c r="AC344" i="4" s="1"/>
  <c r="AP348" i="4"/>
  <c r="AQ348" i="4" s="1"/>
  <c r="AL379" i="4"/>
  <c r="AI375" i="4"/>
  <c r="AL375" i="4" s="1"/>
  <c r="AP376" i="4"/>
  <c r="AQ376" i="4" s="1"/>
  <c r="AB376" i="4"/>
  <c r="AC376" i="4" s="1"/>
  <c r="AI376" i="4"/>
  <c r="AJ376" i="4" s="1"/>
  <c r="AP48" i="4"/>
  <c r="AQ127" i="4"/>
  <c r="AP133" i="4"/>
  <c r="AP160" i="4"/>
  <c r="AL193" i="4"/>
  <c r="AM193" i="4" s="1"/>
  <c r="AJ294" i="4"/>
  <c r="AI300" i="4"/>
  <c r="AJ300" i="4" s="1"/>
  <c r="AI323" i="4"/>
  <c r="AJ323" i="4" s="1"/>
  <c r="AS250" i="4"/>
  <c r="AL243" i="4"/>
  <c r="AP366" i="4"/>
  <c r="AI366" i="4"/>
  <c r="AJ366" i="4" s="1"/>
  <c r="AI362" i="4"/>
  <c r="AB362" i="4"/>
  <c r="AC362" i="4" s="1"/>
  <c r="AP362" i="4"/>
  <c r="AI353" i="4"/>
  <c r="AL353" i="4" s="1"/>
  <c r="AP353" i="4"/>
  <c r="AS353" i="4" s="1"/>
  <c r="AB353" i="4"/>
  <c r="AE353" i="4" s="1"/>
  <c r="AP11" i="4"/>
  <c r="AI15" i="4"/>
  <c r="AL15" i="4" s="1"/>
  <c r="AI16" i="4"/>
  <c r="AL16" i="4" s="1"/>
  <c r="AS17" i="4"/>
  <c r="AS21" i="4"/>
  <c r="AJ22" i="4"/>
  <c r="AB25" i="4"/>
  <c r="AB30" i="4"/>
  <c r="AE30" i="4" s="1"/>
  <c r="AL32" i="4"/>
  <c r="AB35" i="4"/>
  <c r="AE35" i="4" s="1"/>
  <c r="AQ35" i="4"/>
  <c r="AI37" i="4"/>
  <c r="AL37" i="4" s="1"/>
  <c r="AI39" i="4"/>
  <c r="AI41" i="4"/>
  <c r="AL41" i="4" s="1"/>
  <c r="AJ52" i="4"/>
  <c r="AI55" i="4"/>
  <c r="AE58" i="4"/>
  <c r="AL64" i="4"/>
  <c r="AM64" i="4" s="1"/>
  <c r="AX64" i="4" s="1"/>
  <c r="AP64" i="4"/>
  <c r="AJ68" i="4"/>
  <c r="AP85" i="4"/>
  <c r="AI90" i="4"/>
  <c r="AJ90" i="4" s="1"/>
  <c r="AB94" i="4"/>
  <c r="AE94" i="4" s="1"/>
  <c r="AL96" i="4"/>
  <c r="AB99" i="4"/>
  <c r="AE99" i="4" s="1"/>
  <c r="AQ99" i="4"/>
  <c r="AI101" i="4"/>
  <c r="AL101" i="4" s="1"/>
  <c r="AI103" i="4"/>
  <c r="AP104" i="4"/>
  <c r="AQ104" i="4" s="1"/>
  <c r="AI105" i="4"/>
  <c r="AJ105" i="4" s="1"/>
  <c r="AI106" i="4"/>
  <c r="AL106" i="4" s="1"/>
  <c r="AB110" i="4"/>
  <c r="AE110" i="4" s="1"/>
  <c r="AP112" i="4"/>
  <c r="AB115" i="4"/>
  <c r="AC115" i="4" s="1"/>
  <c r="AQ115" i="4"/>
  <c r="AE117" i="4"/>
  <c r="AF117" i="4" s="1"/>
  <c r="AP117" i="4"/>
  <c r="AQ119" i="4"/>
  <c r="AI127" i="4"/>
  <c r="AJ128" i="4"/>
  <c r="AI133" i="4"/>
  <c r="AI137" i="4"/>
  <c r="AJ137" i="4" s="1"/>
  <c r="AI138" i="4"/>
  <c r="AJ138" i="4" s="1"/>
  <c r="AB142" i="4"/>
  <c r="AE142" i="4" s="1"/>
  <c r="AI147" i="4"/>
  <c r="AL148" i="4"/>
  <c r="AM148" i="4" s="1"/>
  <c r="AX148" i="4" s="1"/>
  <c r="AB151" i="4"/>
  <c r="AE151" i="4" s="1"/>
  <c r="AQ151" i="4"/>
  <c r="AI153" i="4"/>
  <c r="AI157" i="4"/>
  <c r="AJ157" i="4" s="1"/>
  <c r="AB163" i="4"/>
  <c r="AC163" i="4" s="1"/>
  <c r="AQ163" i="4"/>
  <c r="AI167" i="4"/>
  <c r="AJ167" i="4" s="1"/>
  <c r="AI169" i="4"/>
  <c r="AL169" i="4" s="1"/>
  <c r="AI173" i="4"/>
  <c r="AJ173" i="4" s="1"/>
  <c r="AL184" i="4"/>
  <c r="AM184" i="4" s="1"/>
  <c r="AC185" i="4"/>
  <c r="AP185" i="4"/>
  <c r="AQ185" i="4" s="1"/>
  <c r="AP188" i="4"/>
  <c r="AE189" i="4"/>
  <c r="AF189" i="4" s="1"/>
  <c r="AB190" i="4"/>
  <c r="AE190" i="4" s="1"/>
  <c r="AP192" i="4"/>
  <c r="AI195" i="4"/>
  <c r="AJ195" i="4" s="1"/>
  <c r="AL198" i="4"/>
  <c r="AM198" i="4" s="1"/>
  <c r="AC199" i="4"/>
  <c r="AP199" i="4"/>
  <c r="AC203" i="4"/>
  <c r="AB208" i="4"/>
  <c r="AC208" i="4" s="1"/>
  <c r="AJ210" i="4"/>
  <c r="AC211" i="4"/>
  <c r="AP211" i="4"/>
  <c r="AB213" i="4"/>
  <c r="AE213" i="4" s="1"/>
  <c r="AQ213" i="4"/>
  <c r="AC215" i="4"/>
  <c r="AP215" i="4"/>
  <c r="AQ215" i="4" s="1"/>
  <c r="AP216" i="4"/>
  <c r="AS216" i="4" s="1"/>
  <c r="AB260" i="4"/>
  <c r="AC260" i="4" s="1"/>
  <c r="AQ260" i="4"/>
  <c r="AI264" i="4"/>
  <c r="AJ264" i="4" s="1"/>
  <c r="AB265" i="4"/>
  <c r="AC265" i="4" s="1"/>
  <c r="AP265" i="4"/>
  <c r="AS265" i="4" s="1"/>
  <c r="AI276" i="4"/>
  <c r="AL276" i="4" s="1"/>
  <c r="AL277" i="4"/>
  <c r="AM277" i="4" s="1"/>
  <c r="AQ280" i="4"/>
  <c r="AI282" i="4"/>
  <c r="AL282" i="4" s="1"/>
  <c r="AE290" i="4"/>
  <c r="AB293" i="4"/>
  <c r="AP293" i="4"/>
  <c r="AQ293" i="4" s="1"/>
  <c r="AL297" i="4"/>
  <c r="AM297" i="4" s="1"/>
  <c r="AP301" i="4"/>
  <c r="AS316" i="4"/>
  <c r="AT316" i="4" s="1"/>
  <c r="AY316" i="4" s="1"/>
  <c r="AB317" i="4"/>
  <c r="AC317" i="4" s="1"/>
  <c r="AP317" i="4"/>
  <c r="AS317" i="4" s="1"/>
  <c r="AB321" i="4"/>
  <c r="AC321" i="4" s="1"/>
  <c r="AB325" i="4"/>
  <c r="AI334" i="4"/>
  <c r="AL334" i="4" s="1"/>
  <c r="AI328" i="4"/>
  <c r="AL328" i="4" s="1"/>
  <c r="AB246" i="4"/>
  <c r="AE246" i="4" s="1"/>
  <c r="AP246" i="4"/>
  <c r="AL250" i="4"/>
  <c r="AM250" i="4" s="1"/>
  <c r="AC252" i="4"/>
  <c r="AP252" i="4"/>
  <c r="AQ252" i="4" s="1"/>
  <c r="AS253" i="4"/>
  <c r="AT253" i="4" s="1"/>
  <c r="AP254" i="4"/>
  <c r="AP243" i="4"/>
  <c r="AQ243" i="4" s="1"/>
  <c r="AP244" i="4"/>
  <c r="AS244" i="4" s="1"/>
  <c r="AB340" i="4"/>
  <c r="AC340" i="4" s="1"/>
  <c r="AI344" i="4"/>
  <c r="AL344" i="4" s="1"/>
  <c r="AB345" i="4"/>
  <c r="AC345" i="4" s="1"/>
  <c r="AI348" i="4"/>
  <c r="AJ348" i="4" s="1"/>
  <c r="AP347" i="4"/>
  <c r="AS347" i="4" s="1"/>
  <c r="AB384" i="4"/>
  <c r="AC384" i="4" s="1"/>
  <c r="AQ384" i="4"/>
  <c r="AP379" i="4"/>
  <c r="AS379" i="4" s="1"/>
  <c r="AP375" i="4"/>
  <c r="AS375" i="4" s="1"/>
  <c r="AS372" i="4"/>
  <c r="AT372" i="4" s="1"/>
  <c r="AY372" i="4" s="1"/>
  <c r="AB373" i="4"/>
  <c r="AC373" i="4" s="1"/>
  <c r="AB382" i="4"/>
  <c r="AI374" i="4"/>
  <c r="AL374" i="4" s="1"/>
  <c r="AP374" i="4"/>
  <c r="AQ374" i="4" s="1"/>
  <c r="AI400" i="4"/>
  <c r="AP400" i="4"/>
  <c r="AS400" i="4" s="1"/>
  <c r="AB400" i="4"/>
  <c r="AC400" i="4" s="1"/>
  <c r="AI404" i="4"/>
  <c r="AJ404" i="4" s="1"/>
  <c r="AP404" i="4"/>
  <c r="AQ404" i="4" s="1"/>
  <c r="AP385" i="4"/>
  <c r="AS385" i="4" s="1"/>
  <c r="AB352" i="4"/>
  <c r="AE352" i="4" s="1"/>
  <c r="AB367" i="4"/>
  <c r="AE367" i="4" s="1"/>
  <c r="AB355" i="4"/>
  <c r="AC355" i="4" s="1"/>
  <c r="AI365" i="4"/>
  <c r="AJ365" i="4" s="1"/>
  <c r="AI357" i="4"/>
  <c r="AJ357" i="4" s="1"/>
  <c r="AB401" i="4"/>
  <c r="AC401" i="4" s="1"/>
  <c r="AI397" i="4"/>
  <c r="AL397" i="4" s="1"/>
  <c r="AI392" i="4"/>
  <c r="AJ392" i="4" s="1"/>
  <c r="AP417" i="4"/>
  <c r="AI414" i="4"/>
  <c r="AL414" i="4" s="1"/>
  <c r="AP425" i="4"/>
  <c r="AJ424" i="4"/>
  <c r="AI427" i="4"/>
  <c r="AJ427" i="4" s="1"/>
  <c r="AL428" i="4"/>
  <c r="AP434" i="4"/>
  <c r="AQ434" i="4" s="1"/>
  <c r="AE436" i="4"/>
  <c r="AF436" i="4" s="1"/>
  <c r="AB443" i="4"/>
  <c r="AE443" i="4" s="1"/>
  <c r="AB437" i="4"/>
  <c r="AE437" i="4" s="1"/>
  <c r="AP448" i="4"/>
  <c r="AS448" i="4" s="1"/>
  <c r="AS449" i="4"/>
  <c r="AT449" i="4" s="1"/>
  <c r="AY449" i="4" s="1"/>
  <c r="AI457" i="4"/>
  <c r="AL457" i="4" s="1"/>
  <c r="AB447" i="4"/>
  <c r="AE447" i="4" s="1"/>
  <c r="AB452" i="4"/>
  <c r="AC452" i="4" s="1"/>
  <c r="AP459" i="4"/>
  <c r="AQ459" i="4" s="1"/>
  <c r="AI467" i="4"/>
  <c r="AL467" i="4" s="1"/>
  <c r="AI466" i="4"/>
  <c r="AJ466" i="4" s="1"/>
  <c r="AE482" i="4"/>
  <c r="AF482" i="4" s="1"/>
  <c r="AJ480" i="4"/>
  <c r="AP485" i="4"/>
  <c r="AS485" i="4" s="1"/>
  <c r="AB479" i="4"/>
  <c r="AC479" i="4" s="1"/>
  <c r="AB477" i="4"/>
  <c r="AC477" i="4" s="1"/>
  <c r="AP477" i="4"/>
  <c r="AP475" i="4"/>
  <c r="AS475" i="4" s="1"/>
  <c r="AB488" i="4"/>
  <c r="AP488" i="4"/>
  <c r="AP494" i="4"/>
  <c r="AS494" i="4" s="1"/>
  <c r="AB496" i="4"/>
  <c r="AE496" i="4" s="1"/>
  <c r="AI498" i="4"/>
  <c r="AL498" i="4" s="1"/>
  <c r="AP519" i="4"/>
  <c r="AQ519" i="4" s="1"/>
  <c r="AP511" i="4"/>
  <c r="AQ511" i="4" s="1"/>
  <c r="AP524" i="4"/>
  <c r="AS524" i="4" s="1"/>
  <c r="AP515" i="4"/>
  <c r="AB514" i="4"/>
  <c r="AC514" i="4" s="1"/>
  <c r="AB533" i="4"/>
  <c r="AE533" i="4" s="1"/>
  <c r="AB531" i="4"/>
  <c r="AC531" i="4" s="1"/>
  <c r="AP544" i="4"/>
  <c r="AQ544" i="4" s="1"/>
  <c r="AB526" i="4"/>
  <c r="AE526" i="4" s="1"/>
  <c r="AS546" i="4"/>
  <c r="AT546" i="4" s="1"/>
  <c r="AP557" i="4"/>
  <c r="AS557" i="4" s="1"/>
  <c r="AB566" i="4"/>
  <c r="AC566" i="4" s="1"/>
  <c r="AS567" i="4"/>
  <c r="AT567" i="4" s="1"/>
  <c r="AB571" i="4"/>
  <c r="AE571" i="4" s="1"/>
  <c r="AL570" i="4"/>
  <c r="AM570" i="4" s="1"/>
  <c r="AX570" i="4" s="1"/>
  <c r="AP570" i="4"/>
  <c r="AS570" i="4" s="1"/>
  <c r="AI573" i="4"/>
  <c r="AJ573" i="4" s="1"/>
  <c r="AB593" i="4"/>
  <c r="AC593" i="4" s="1"/>
  <c r="AP593" i="4"/>
  <c r="AQ593" i="4" s="1"/>
  <c r="AJ606" i="4"/>
  <c r="AI599" i="4"/>
  <c r="AL599" i="4" s="1"/>
  <c r="AI605" i="4"/>
  <c r="AL605" i="4" s="1"/>
  <c r="AB613" i="4"/>
  <c r="AE613" i="4" s="1"/>
  <c r="AP595" i="4"/>
  <c r="AQ595" i="4" s="1"/>
  <c r="AB604" i="4"/>
  <c r="AE604" i="4" s="1"/>
  <c r="AP589" i="4"/>
  <c r="AQ589" i="4" s="1"/>
  <c r="AB611" i="4"/>
  <c r="AC611" i="4" s="1"/>
  <c r="AP611" i="4"/>
  <c r="AQ611" i="4" s="1"/>
  <c r="AP634" i="4"/>
  <c r="AQ627" i="4"/>
  <c r="AP616" i="4"/>
  <c r="AS616" i="4" s="1"/>
  <c r="AB632" i="4"/>
  <c r="AE632" i="4" s="1"/>
  <c r="AI615" i="4"/>
  <c r="AL615" i="4" s="1"/>
  <c r="AI628" i="4"/>
  <c r="AL628" i="4" s="1"/>
  <c r="AB650" i="4"/>
  <c r="AE650" i="4" s="1"/>
  <c r="AS650" i="4"/>
  <c r="AT650" i="4" s="1"/>
  <c r="AP651" i="4"/>
  <c r="AQ651" i="4" s="1"/>
  <c r="AB654" i="4"/>
  <c r="AC654" i="4" s="1"/>
  <c r="AP642" i="4"/>
  <c r="AQ642" i="4" s="1"/>
  <c r="AP647" i="4"/>
  <c r="AS647" i="4" s="1"/>
  <c r="AB638" i="4"/>
  <c r="AC638" i="4" s="1"/>
  <c r="AB652" i="4"/>
  <c r="AC652" i="4" s="1"/>
  <c r="AP652" i="4"/>
  <c r="AB644" i="4"/>
  <c r="AE644" i="4" s="1"/>
  <c r="AP656" i="4"/>
  <c r="AQ656" i="4" s="1"/>
  <c r="AS661" i="4"/>
  <c r="AT661" i="4" s="1"/>
  <c r="AS691" i="4"/>
  <c r="AB695" i="4"/>
  <c r="AC695" i="4" s="1"/>
  <c r="AP692" i="4"/>
  <c r="AP701" i="4"/>
  <c r="AQ701" i="4" s="1"/>
  <c r="AB693" i="4"/>
  <c r="AE693" i="4" s="1"/>
  <c r="AL696" i="4"/>
  <c r="AP699" i="4"/>
  <c r="AQ699" i="4" s="1"/>
  <c r="AP682" i="4"/>
  <c r="AS682" i="4" s="1"/>
  <c r="AB685" i="4"/>
  <c r="AC685" i="4" s="1"/>
  <c r="AL690" i="4"/>
  <c r="AM690" i="4" s="1"/>
  <c r="AL698" i="4"/>
  <c r="AM698" i="4" s="1"/>
  <c r="AL666" i="4"/>
  <c r="AB669" i="4"/>
  <c r="AE669" i="4" s="1"/>
  <c r="AI675" i="4"/>
  <c r="AJ675" i="4" s="1"/>
  <c r="AB675" i="4"/>
  <c r="AC675" i="4" s="1"/>
  <c r="AP675" i="4"/>
  <c r="AB674" i="4"/>
  <c r="AC674" i="4" s="1"/>
  <c r="AP725" i="4"/>
  <c r="AI725" i="4"/>
  <c r="AJ725" i="4" s="1"/>
  <c r="AB725" i="4"/>
  <c r="AE725" i="4" s="1"/>
  <c r="AI385" i="4"/>
  <c r="AS352" i="4"/>
  <c r="AT352" i="4" s="1"/>
  <c r="AI361" i="4"/>
  <c r="AJ361" i="4" s="1"/>
  <c r="AP403" i="4"/>
  <c r="AS403" i="4" s="1"/>
  <c r="AC388" i="4"/>
  <c r="AE398" i="4"/>
  <c r="AF398" i="4" s="1"/>
  <c r="AB409" i="4"/>
  <c r="AC409" i="4" s="1"/>
  <c r="AS409" i="4"/>
  <c r="AT409" i="4" s="1"/>
  <c r="AB411" i="4"/>
  <c r="AC411" i="4" s="1"/>
  <c r="AP411" i="4"/>
  <c r="AS411" i="4" s="1"/>
  <c r="AB417" i="4"/>
  <c r="AC417" i="4" s="1"/>
  <c r="AL413" i="4"/>
  <c r="AM413" i="4" s="1"/>
  <c r="AI416" i="4"/>
  <c r="AJ416" i="4" s="1"/>
  <c r="AI407" i="4"/>
  <c r="AJ407" i="4" s="1"/>
  <c r="AP420" i="4"/>
  <c r="AB423" i="4"/>
  <c r="AC423" i="4" s="1"/>
  <c r="AB425" i="4"/>
  <c r="AE425" i="4" s="1"/>
  <c r="AB429" i="4"/>
  <c r="AC429" i="4" s="1"/>
  <c r="AP429" i="4"/>
  <c r="AJ428" i="4"/>
  <c r="AE430" i="4"/>
  <c r="AF430" i="4" s="1"/>
  <c r="AB434" i="4"/>
  <c r="AC434" i="4" s="1"/>
  <c r="AS437" i="4"/>
  <c r="AT437" i="4" s="1"/>
  <c r="AB438" i="4"/>
  <c r="AC438" i="4" s="1"/>
  <c r="AP438" i="4"/>
  <c r="AQ438" i="4" s="1"/>
  <c r="AE459" i="4"/>
  <c r="AF459" i="4" s="1"/>
  <c r="AB454" i="4"/>
  <c r="AC454" i="4" s="1"/>
  <c r="AP455" i="4"/>
  <c r="AS455" i="4" s="1"/>
  <c r="AP460" i="4"/>
  <c r="AS460" i="4" s="1"/>
  <c r="AP467" i="4"/>
  <c r="AQ467" i="4" s="1"/>
  <c r="AB478" i="4"/>
  <c r="AC478" i="4" s="1"/>
  <c r="AQ478" i="4"/>
  <c r="AT478" i="4" s="1"/>
  <c r="AY478" i="4" s="1"/>
  <c r="AE485" i="4"/>
  <c r="AF485" i="4" s="1"/>
  <c r="AB483" i="4"/>
  <c r="AC483" i="4" s="1"/>
  <c r="AP483" i="4"/>
  <c r="AQ483" i="4" s="1"/>
  <c r="AB468" i="4"/>
  <c r="AC468" i="4" s="1"/>
  <c r="AB470" i="4"/>
  <c r="AP470" i="4"/>
  <c r="AQ470" i="4" s="1"/>
  <c r="AE475" i="4"/>
  <c r="AF475" i="4" s="1"/>
  <c r="AB492" i="4"/>
  <c r="AC492" i="4" s="1"/>
  <c r="AP492" i="4"/>
  <c r="AQ492" i="4" s="1"/>
  <c r="AB494" i="4"/>
  <c r="AC494" i="4" s="1"/>
  <c r="AC495" i="4"/>
  <c r="AP495" i="4"/>
  <c r="AS495" i="4" s="1"/>
  <c r="AS496" i="4"/>
  <c r="AT496" i="4" s="1"/>
  <c r="AB500" i="4"/>
  <c r="AC500" i="4" s="1"/>
  <c r="AP500" i="4"/>
  <c r="AS500" i="4" s="1"/>
  <c r="AP493" i="4"/>
  <c r="AQ493" i="4" s="1"/>
  <c r="AI497" i="4"/>
  <c r="AJ497" i="4" s="1"/>
  <c r="AB506" i="4"/>
  <c r="AC506" i="4" s="1"/>
  <c r="AQ506" i="4"/>
  <c r="AB519" i="4"/>
  <c r="AC519" i="4" s="1"/>
  <c r="AC520" i="4"/>
  <c r="AP520" i="4"/>
  <c r="AS520" i="4" s="1"/>
  <c r="AI512" i="4"/>
  <c r="AL512" i="4" s="1"/>
  <c r="AB515" i="4"/>
  <c r="AE515" i="4" s="1"/>
  <c r="AP543" i="4"/>
  <c r="AC527" i="4"/>
  <c r="AP527" i="4"/>
  <c r="AQ527" i="4" s="1"/>
  <c r="AS533" i="4"/>
  <c r="AT533" i="4" s="1"/>
  <c r="AB537" i="4"/>
  <c r="AC537" i="4" s="1"/>
  <c r="AP537" i="4"/>
  <c r="AS537" i="4" s="1"/>
  <c r="AP538" i="4"/>
  <c r="AQ538" i="4" s="1"/>
  <c r="AB544" i="4"/>
  <c r="AC544" i="4" s="1"/>
  <c r="AS540" i="4"/>
  <c r="AP545" i="4"/>
  <c r="AS545" i="4" s="1"/>
  <c r="AB551" i="4"/>
  <c r="AC551" i="4" s="1"/>
  <c r="AP551" i="4"/>
  <c r="AL554" i="4"/>
  <c r="AE563" i="4"/>
  <c r="AI563" i="4"/>
  <c r="AL563" i="4" s="1"/>
  <c r="AB560" i="4"/>
  <c r="AC560" i="4" s="1"/>
  <c r="AB575" i="4"/>
  <c r="AP575" i="4"/>
  <c r="AQ575" i="4" s="1"/>
  <c r="AB567" i="4"/>
  <c r="AC567" i="4" s="1"/>
  <c r="AS571" i="4"/>
  <c r="AC568" i="4"/>
  <c r="AP568" i="4"/>
  <c r="AS568" i="4" s="1"/>
  <c r="AB580" i="4"/>
  <c r="AC580" i="4" s="1"/>
  <c r="AP580" i="4"/>
  <c r="AP625" i="4"/>
  <c r="AQ625" i="4" s="1"/>
  <c r="AB602" i="4"/>
  <c r="AE602" i="4" s="1"/>
  <c r="AQ602" i="4"/>
  <c r="AT602" i="4" s="1"/>
  <c r="AB599" i="4"/>
  <c r="AP597" i="4"/>
  <c r="AP588" i="4"/>
  <c r="AQ588" i="4" s="1"/>
  <c r="AB618" i="4"/>
  <c r="AE618" i="4" s="1"/>
  <c r="AB589" i="4"/>
  <c r="AE589" i="4" s="1"/>
  <c r="AL596" i="4"/>
  <c r="AM596" i="4" s="1"/>
  <c r="AP591" i="4"/>
  <c r="AQ591" i="4" s="1"/>
  <c r="AS629" i="4"/>
  <c r="AB634" i="4"/>
  <c r="AE634" i="4" s="1"/>
  <c r="AB616" i="4"/>
  <c r="AP614" i="4"/>
  <c r="AQ614" i="4" s="1"/>
  <c r="AP635" i="4"/>
  <c r="AQ635" i="4" s="1"/>
  <c r="AB651" i="4"/>
  <c r="AE651" i="4" s="1"/>
  <c r="AP646" i="4"/>
  <c r="AQ646" i="4" s="1"/>
  <c r="AS654" i="4"/>
  <c r="AT654" i="4" s="1"/>
  <c r="AP660" i="4"/>
  <c r="AS660" i="4" s="1"/>
  <c r="AL655" i="4"/>
  <c r="AM655" i="4" s="1"/>
  <c r="AS645" i="4"/>
  <c r="AT645" i="4" s="1"/>
  <c r="AC641" i="4"/>
  <c r="AP641" i="4"/>
  <c r="AS641" i="4" s="1"/>
  <c r="AB697" i="4"/>
  <c r="AE697" i="4" s="1"/>
  <c r="AB702" i="4"/>
  <c r="AP702" i="4"/>
  <c r="AQ702" i="4" s="1"/>
  <c r="AB663" i="4"/>
  <c r="AP663" i="4"/>
  <c r="AE667" i="4"/>
  <c r="AF667" i="4" s="1"/>
  <c r="AW667" i="4" s="1"/>
  <c r="AP715" i="4"/>
  <c r="AS715" i="4" s="1"/>
  <c r="AB715" i="4"/>
  <c r="AE715" i="4" s="1"/>
  <c r="AP721" i="4"/>
  <c r="AB721" i="4"/>
  <c r="AE721" i="4" s="1"/>
  <c r="AP727" i="4"/>
  <c r="AB727" i="4"/>
  <c r="AE727" i="4" s="1"/>
  <c r="AI745" i="4"/>
  <c r="AP745" i="4"/>
  <c r="AQ745" i="4" s="1"/>
  <c r="AB745" i="4"/>
  <c r="AC745" i="4" s="1"/>
  <c r="AP741" i="4"/>
  <c r="AB741" i="4"/>
  <c r="AC741" i="4" s="1"/>
  <c r="AS987" i="4"/>
  <c r="AQ987" i="4"/>
  <c r="AP388" i="4"/>
  <c r="AQ388" i="4" s="1"/>
  <c r="AI456" i="4"/>
  <c r="AL456" i="4" s="1"/>
  <c r="AB543" i="4"/>
  <c r="AE543" i="4" s="1"/>
  <c r="AB525" i="4"/>
  <c r="AC525" i="4" s="1"/>
  <c r="AP525" i="4"/>
  <c r="AB606" i="4"/>
  <c r="AC606" i="4" s="1"/>
  <c r="AP606" i="4"/>
  <c r="AQ606" i="4" s="1"/>
  <c r="AB591" i="4"/>
  <c r="AC591" i="4" s="1"/>
  <c r="AB612" i="4"/>
  <c r="AC612" i="4" s="1"/>
  <c r="AP612" i="4"/>
  <c r="AS612" i="4" s="1"/>
  <c r="AB614" i="4"/>
  <c r="AE614" i="4" s="1"/>
  <c r="AB615" i="4"/>
  <c r="AC615" i="4" s="1"/>
  <c r="AB635" i="4"/>
  <c r="AC635" i="4" s="1"/>
  <c r="AL642" i="4"/>
  <c r="AM642" i="4" s="1"/>
  <c r="AL652" i="4"/>
  <c r="AM652" i="4" s="1"/>
  <c r="AB645" i="4"/>
  <c r="AE645" i="4" s="1"/>
  <c r="AL692" i="4"/>
  <c r="AM692" i="4" s="1"/>
  <c r="AB680" i="4"/>
  <c r="AE680" i="4" s="1"/>
  <c r="AP673" i="4"/>
  <c r="AB673" i="4"/>
  <c r="AE673" i="4" s="1"/>
  <c r="AI671" i="4"/>
  <c r="AJ671" i="4" s="1"/>
  <c r="AP671" i="4"/>
  <c r="AQ671" i="4" s="1"/>
  <c r="AL722" i="4"/>
  <c r="AM722" i="4" s="1"/>
  <c r="AX722" i="4" s="1"/>
  <c r="AB733" i="4"/>
  <c r="AI733" i="4"/>
  <c r="AL733" i="4" s="1"/>
  <c r="AI403" i="4"/>
  <c r="AL403" i="4" s="1"/>
  <c r="AI388" i="4"/>
  <c r="AJ388" i="4" s="1"/>
  <c r="AI409" i="4"/>
  <c r="AJ409" i="4" s="1"/>
  <c r="AP408" i="4"/>
  <c r="AQ408" i="4" s="1"/>
  <c r="AI423" i="4"/>
  <c r="AL423" i="4" s="1"/>
  <c r="AL429" i="4"/>
  <c r="AM429" i="4" s="1"/>
  <c r="AJ438" i="4"/>
  <c r="AJ454" i="4"/>
  <c r="AI448" i="4"/>
  <c r="AJ448" i="4" s="1"/>
  <c r="AI478" i="4"/>
  <c r="AJ478" i="4" s="1"/>
  <c r="AI468" i="4"/>
  <c r="AJ468" i="4" s="1"/>
  <c r="AI495" i="4"/>
  <c r="AL495" i="4" s="1"/>
  <c r="AJ500" i="4"/>
  <c r="AI506" i="4"/>
  <c r="AI520" i="4"/>
  <c r="AL520" i="4" s="1"/>
  <c r="AL524" i="4"/>
  <c r="AM524" i="4" s="1"/>
  <c r="AI527" i="4"/>
  <c r="AJ527" i="4" s="1"/>
  <c r="AI568" i="4"/>
  <c r="AL568" i="4" s="1"/>
  <c r="AI602" i="4"/>
  <c r="AJ602" i="4" s="1"/>
  <c r="AJ646" i="4"/>
  <c r="AI641" i="4"/>
  <c r="AJ641" i="4" s="1"/>
  <c r="AL699" i="4"/>
  <c r="AM699" i="4" s="1"/>
  <c r="AL702" i="4"/>
  <c r="AM702" i="4" s="1"/>
  <c r="AL663" i="4"/>
  <c r="AM663" i="4" s="1"/>
  <c r="AP676" i="4"/>
  <c r="AS676" i="4" s="1"/>
  <c r="AB676" i="4"/>
  <c r="AE676" i="4" s="1"/>
  <c r="AP717" i="4"/>
  <c r="AQ717" i="4" s="1"/>
  <c r="AB717" i="4"/>
  <c r="AE717" i="4" s="1"/>
  <c r="AP722" i="4"/>
  <c r="AS722" i="4" s="1"/>
  <c r="AP714" i="4"/>
  <c r="AS714" i="4" s="1"/>
  <c r="AB714" i="4"/>
  <c r="AC714" i="4" s="1"/>
  <c r="AI731" i="4"/>
  <c r="AP731" i="4"/>
  <c r="AQ731" i="4" s="1"/>
  <c r="AB678" i="4"/>
  <c r="AE678" i="4" s="1"/>
  <c r="AB706" i="4"/>
  <c r="AE706" i="4" s="1"/>
  <c r="AB709" i="4"/>
  <c r="AE709" i="4" s="1"/>
  <c r="AB708" i="4"/>
  <c r="AE708" i="4" s="1"/>
  <c r="AB719" i="4"/>
  <c r="AS719" i="4"/>
  <c r="AT719" i="4" s="1"/>
  <c r="AY719" i="4" s="1"/>
  <c r="AB730" i="4"/>
  <c r="AP726" i="4"/>
  <c r="AQ726" i="4" s="1"/>
  <c r="AI746" i="4"/>
  <c r="AS740" i="4"/>
  <c r="AT740" i="4" s="1"/>
  <c r="AI748" i="4"/>
  <c r="AL748" i="4" s="1"/>
  <c r="AP806" i="4"/>
  <c r="AS810" i="4"/>
  <c r="AT810" i="4" s="1"/>
  <c r="AB798" i="4"/>
  <c r="AC798" i="4" s="1"/>
  <c r="AB799" i="4"/>
  <c r="AC799" i="4" s="1"/>
  <c r="AP800" i="4"/>
  <c r="AS800" i="4" s="1"/>
  <c r="AB794" i="4"/>
  <c r="AL771" i="4"/>
  <c r="AM771" i="4" s="1"/>
  <c r="AX771" i="4" s="1"/>
  <c r="AE778" i="4"/>
  <c r="AI778" i="4"/>
  <c r="AJ778" i="4" s="1"/>
  <c r="AP773" i="4"/>
  <c r="AQ773" i="4" s="1"/>
  <c r="AB788" i="4"/>
  <c r="AC788" i="4" s="1"/>
  <c r="AQ788" i="4"/>
  <c r="AT788" i="4" s="1"/>
  <c r="AP781" i="4"/>
  <c r="AS781" i="4" s="1"/>
  <c r="AP796" i="4"/>
  <c r="AB789" i="4"/>
  <c r="AC789" i="4" s="1"/>
  <c r="AI784" i="4"/>
  <c r="AL784" i="4" s="1"/>
  <c r="AL769" i="4"/>
  <c r="AP751" i="4"/>
  <c r="AP767" i="4"/>
  <c r="AQ767" i="4" s="1"/>
  <c r="AS761" i="4"/>
  <c r="AB749" i="4"/>
  <c r="AP749" i="4"/>
  <c r="AS752" i="4"/>
  <c r="AB827" i="4"/>
  <c r="AE827" i="4" s="1"/>
  <c r="AP832" i="4"/>
  <c r="AQ832" i="4" s="1"/>
  <c r="AP837" i="4"/>
  <c r="AB852" i="4"/>
  <c r="AE852" i="4" s="1"/>
  <c r="AB844" i="4"/>
  <c r="AE844" i="4" s="1"/>
  <c r="AE854" i="4"/>
  <c r="AB856" i="4"/>
  <c r="AC856" i="4" s="1"/>
  <c r="AP841" i="4"/>
  <c r="AB864" i="4"/>
  <c r="AC864" i="4" s="1"/>
  <c r="AS861" i="4"/>
  <c r="AT861" i="4" s="1"/>
  <c r="AL863" i="4"/>
  <c r="AP870" i="4"/>
  <c r="AQ870" i="4" s="1"/>
  <c r="AB868" i="4"/>
  <c r="AE868" i="4" s="1"/>
  <c r="AP881" i="4"/>
  <c r="AQ881" i="4" s="1"/>
  <c r="AP879" i="4"/>
  <c r="AP874" i="4"/>
  <c r="AS874" i="4" s="1"/>
  <c r="AB897" i="4"/>
  <c r="AC897" i="4" s="1"/>
  <c r="AP898" i="4"/>
  <c r="AB883" i="4"/>
  <c r="AE883" i="4" s="1"/>
  <c r="AQ883" i="4"/>
  <c r="AB890" i="4"/>
  <c r="AE890" i="4" s="1"/>
  <c r="AI886" i="4"/>
  <c r="AL886" i="4" s="1"/>
  <c r="AE893" i="4"/>
  <c r="AF893" i="4" s="1"/>
  <c r="AP892" i="4"/>
  <c r="AQ892" i="4" s="1"/>
  <c r="AB895" i="4"/>
  <c r="AP895" i="4"/>
  <c r="AQ895" i="4" s="1"/>
  <c r="AS908" i="4"/>
  <c r="AT908" i="4" s="1"/>
  <c r="AB900" i="4"/>
  <c r="AE900" i="4" s="1"/>
  <c r="AB909" i="4"/>
  <c r="AC909" i="4" s="1"/>
  <c r="AP909" i="4"/>
  <c r="AB912" i="4"/>
  <c r="AC912" i="4" s="1"/>
  <c r="AP915" i="4"/>
  <c r="AB926" i="4"/>
  <c r="AE926" i="4" s="1"/>
  <c r="AB922" i="4"/>
  <c r="AE922" i="4" s="1"/>
  <c r="AP925" i="4"/>
  <c r="AS925" i="4" s="1"/>
  <c r="AB937" i="4"/>
  <c r="AC937" i="4" s="1"/>
  <c r="AB928" i="4"/>
  <c r="AC928" i="4" s="1"/>
  <c r="AP928" i="4"/>
  <c r="AS928" i="4" s="1"/>
  <c r="AL938" i="4"/>
  <c r="AM938" i="4" s="1"/>
  <c r="AE938" i="4"/>
  <c r="AP938" i="4"/>
  <c r="AQ938" i="4" s="1"/>
  <c r="AI945" i="4"/>
  <c r="AL945" i="4" s="1"/>
  <c r="AS944" i="4"/>
  <c r="AT944" i="4" s="1"/>
  <c r="AB942" i="4"/>
  <c r="AC942" i="4" s="1"/>
  <c r="AB935" i="4"/>
  <c r="AE935" i="4" s="1"/>
  <c r="AB963" i="4"/>
  <c r="AC963" i="4" s="1"/>
  <c r="AP963" i="4"/>
  <c r="AQ963" i="4" s="1"/>
  <c r="AP970" i="4"/>
  <c r="AL977" i="4"/>
  <c r="AM977" i="4" s="1"/>
  <c r="AS961" i="4"/>
  <c r="AT961" i="4" s="1"/>
  <c r="AY961" i="4" s="1"/>
  <c r="AI966" i="4"/>
  <c r="AJ966" i="4" s="1"/>
  <c r="AL974" i="4"/>
  <c r="AM974" i="4" s="1"/>
  <c r="AB979" i="4"/>
  <c r="AC979" i="4" s="1"/>
  <c r="AP983" i="4"/>
  <c r="AQ983" i="4" s="1"/>
  <c r="AP984" i="4"/>
  <c r="AS984" i="4" s="1"/>
  <c r="AS991" i="4"/>
  <c r="AT991" i="4" s="1"/>
  <c r="AE995" i="4"/>
  <c r="AE996" i="4"/>
  <c r="AQ1007" i="4"/>
  <c r="AS1007" i="4"/>
  <c r="AI1018" i="4"/>
  <c r="AJ1018" i="4" s="1"/>
  <c r="AP1018" i="4"/>
  <c r="AI1025" i="4"/>
  <c r="AJ1025" i="4" s="1"/>
  <c r="AP1025" i="4"/>
  <c r="AQ1025" i="4" s="1"/>
  <c r="AI1038" i="4"/>
  <c r="AL1038" i="4" s="1"/>
  <c r="AB1038" i="4"/>
  <c r="AC1038" i="4" s="1"/>
  <c r="AP1038" i="4"/>
  <c r="AS1038" i="4" s="1"/>
  <c r="AL670" i="4"/>
  <c r="AE713" i="4"/>
  <c r="AF713" i="4" s="1"/>
  <c r="AS747" i="4"/>
  <c r="AT747" i="4" s="1"/>
  <c r="AB740" i="4"/>
  <c r="AC740" i="4" s="1"/>
  <c r="AP816" i="4"/>
  <c r="AC809" i="4"/>
  <c r="AS805" i="4"/>
  <c r="AT805" i="4" s="1"/>
  <c r="AY805" i="4" s="1"/>
  <c r="AB811" i="4"/>
  <c r="AP803" i="4"/>
  <c r="AB810" i="4"/>
  <c r="AE810" i="4" s="1"/>
  <c r="AB808" i="4"/>
  <c r="AC808" i="4" s="1"/>
  <c r="AC787" i="4"/>
  <c r="AL775" i="4"/>
  <c r="AS794" i="4"/>
  <c r="AT794" i="4" s="1"/>
  <c r="AB776" i="4"/>
  <c r="AC776" i="4" s="1"/>
  <c r="AP776" i="4"/>
  <c r="AS776" i="4" s="1"/>
  <c r="AP771" i="4"/>
  <c r="AQ771" i="4" s="1"/>
  <c r="AB773" i="4"/>
  <c r="AE773" i="4" s="1"/>
  <c r="AP792" i="4"/>
  <c r="AQ792" i="4" s="1"/>
  <c r="AI774" i="4"/>
  <c r="AL774" i="4" s="1"/>
  <c r="AS789" i="4"/>
  <c r="AT789" i="4" s="1"/>
  <c r="AB790" i="4"/>
  <c r="AC790" i="4" s="1"/>
  <c r="AP790" i="4"/>
  <c r="AS790" i="4" s="1"/>
  <c r="AJ769" i="4"/>
  <c r="AB765" i="4"/>
  <c r="AE765" i="4" s="1"/>
  <c r="AL751" i="4"/>
  <c r="AB767" i="4"/>
  <c r="AC767" i="4" s="1"/>
  <c r="AS764" i="4"/>
  <c r="AT764" i="4" s="1"/>
  <c r="AB766" i="4"/>
  <c r="AE766" i="4" s="1"/>
  <c r="AB825" i="4"/>
  <c r="AC825" i="4" s="1"/>
  <c r="AB834" i="4"/>
  <c r="AE834" i="4" s="1"/>
  <c r="AP831" i="4"/>
  <c r="AS831" i="4" s="1"/>
  <c r="AB832" i="4"/>
  <c r="AC832" i="4" s="1"/>
  <c r="AB837" i="4"/>
  <c r="AC837" i="4" s="1"/>
  <c r="AB842" i="4"/>
  <c r="AE842" i="4" s="1"/>
  <c r="AP860" i="4"/>
  <c r="AB855" i="4"/>
  <c r="AC855" i="4" s="1"/>
  <c r="AB841" i="4"/>
  <c r="AE841" i="4" s="1"/>
  <c r="AP843" i="4"/>
  <c r="AQ843" i="4" s="1"/>
  <c r="AL861" i="4"/>
  <c r="AL853" i="4"/>
  <c r="AB863" i="4"/>
  <c r="AL857" i="4"/>
  <c r="AM857" i="4" s="1"/>
  <c r="AX857" i="4" s="1"/>
  <c r="AP839" i="4"/>
  <c r="AP871" i="4"/>
  <c r="AL872" i="4"/>
  <c r="AM872" i="4" s="1"/>
  <c r="AL875" i="4"/>
  <c r="AM875" i="4" s="1"/>
  <c r="AB881" i="4"/>
  <c r="AB901" i="4"/>
  <c r="AE901" i="4" s="1"/>
  <c r="AP905" i="4"/>
  <c r="AB889" i="4"/>
  <c r="AS890" i="4"/>
  <c r="AB904" i="4"/>
  <c r="AC904" i="4" s="1"/>
  <c r="AP904" i="4"/>
  <c r="AS904" i="4" s="1"/>
  <c r="AE892" i="4"/>
  <c r="AF892" i="4" s="1"/>
  <c r="AB908" i="4"/>
  <c r="AE908" i="4" s="1"/>
  <c r="AS900" i="4"/>
  <c r="AB916" i="4"/>
  <c r="AP916" i="4"/>
  <c r="AL909" i="4"/>
  <c r="AM909" i="4" s="1"/>
  <c r="AS912" i="4"/>
  <c r="AT912" i="4" s="1"/>
  <c r="AB915" i="4"/>
  <c r="AE915" i="4" s="1"/>
  <c r="AP910" i="4"/>
  <c r="AB924" i="4"/>
  <c r="AP939" i="4"/>
  <c r="AQ939" i="4" s="1"/>
  <c r="AL928" i="4"/>
  <c r="AM928" i="4" s="1"/>
  <c r="AB944" i="4"/>
  <c r="AE944" i="4" s="1"/>
  <c r="AP949" i="4"/>
  <c r="AS935" i="4"/>
  <c r="AB936" i="4"/>
  <c r="AE936" i="4" s="1"/>
  <c r="AB976" i="4"/>
  <c r="AP976" i="4"/>
  <c r="AQ976" i="4" s="1"/>
  <c r="AB973" i="4"/>
  <c r="AC973" i="4" s="1"/>
  <c r="AP973" i="4"/>
  <c r="AS973" i="4" s="1"/>
  <c r="AB970" i="4"/>
  <c r="AC970" i="4" s="1"/>
  <c r="AP977" i="4"/>
  <c r="AL960" i="4"/>
  <c r="AM960" i="4" s="1"/>
  <c r="AE957" i="4"/>
  <c r="AI957" i="4"/>
  <c r="AL957" i="4" s="1"/>
  <c r="AI971" i="4"/>
  <c r="AJ971" i="4" s="1"/>
  <c r="AB954" i="4"/>
  <c r="AE954" i="4" s="1"/>
  <c r="AB962" i="4"/>
  <c r="AP962" i="4"/>
  <c r="AQ962" i="4" s="1"/>
  <c r="AB956" i="4"/>
  <c r="AP956" i="4"/>
  <c r="AQ956" i="4" s="1"/>
  <c r="AL967" i="4"/>
  <c r="AB968" i="4"/>
  <c r="AE968" i="4" s="1"/>
  <c r="AB983" i="4"/>
  <c r="AC983" i="4" s="1"/>
  <c r="AB991" i="4"/>
  <c r="AC991" i="4" s="1"/>
  <c r="AB992" i="4"/>
  <c r="AP992" i="4"/>
  <c r="AQ992" i="4" s="1"/>
  <c r="AI996" i="4"/>
  <c r="AP996" i="4"/>
  <c r="AQ996" i="4" s="1"/>
  <c r="AI1021" i="4"/>
  <c r="AJ1021" i="4" s="1"/>
  <c r="AP1021" i="4"/>
  <c r="AI1069" i="4"/>
  <c r="AB1069" i="4"/>
  <c r="AP1069" i="4"/>
  <c r="AP1072" i="4"/>
  <c r="AQ1072" i="4" s="1"/>
  <c r="AB1072" i="4"/>
  <c r="AI1072" i="4"/>
  <c r="AJ1072" i="4" s="1"/>
  <c r="AL799" i="4"/>
  <c r="AM799" i="4" s="1"/>
  <c r="AL800" i="4"/>
  <c r="AM800" i="4" s="1"/>
  <c r="AP863" i="4"/>
  <c r="AQ863" i="4" s="1"/>
  <c r="AI870" i="4"/>
  <c r="AL870" i="4" s="1"/>
  <c r="AL1000" i="4"/>
  <c r="AM1000" i="4" s="1"/>
  <c r="AI1004" i="4"/>
  <c r="AJ1004" i="4" s="1"/>
  <c r="AP1004" i="4"/>
  <c r="AI1012" i="4"/>
  <c r="AL1012" i="4" s="1"/>
  <c r="AP1012" i="4"/>
  <c r="AQ1012" i="4" s="1"/>
  <c r="AI1013" i="4"/>
  <c r="AP1013" i="4"/>
  <c r="AQ1013" i="4" s="1"/>
  <c r="AI1016" i="4"/>
  <c r="AL1016" i="4" s="1"/>
  <c r="AP1016" i="4"/>
  <c r="AQ1016" i="4" s="1"/>
  <c r="AI1017" i="4"/>
  <c r="AP1017" i="4"/>
  <c r="AS1024" i="4"/>
  <c r="AQ1024" i="4"/>
  <c r="AI1026" i="4"/>
  <c r="AP1026" i="4"/>
  <c r="AI1042" i="4"/>
  <c r="AJ1042" i="4" s="1"/>
  <c r="AB1042" i="4"/>
  <c r="AC1042" i="4" s="1"/>
  <c r="AP1042" i="4"/>
  <c r="AI1062" i="4"/>
  <c r="AJ1062" i="4" s="1"/>
  <c r="AP1062" i="4"/>
  <c r="AQ1062" i="4" s="1"/>
  <c r="AQ1068" i="4"/>
  <c r="AS1068" i="4"/>
  <c r="AI1068" i="4"/>
  <c r="AS730" i="4"/>
  <c r="AS735" i="4"/>
  <c r="AT735" i="4" s="1"/>
  <c r="AP732" i="4"/>
  <c r="AS732" i="4" s="1"/>
  <c r="AP743" i="4"/>
  <c r="AP736" i="4"/>
  <c r="AS736" i="4" s="1"/>
  <c r="AP817" i="4"/>
  <c r="AS817" i="4" s="1"/>
  <c r="AP804" i="4"/>
  <c r="AQ804" i="4" s="1"/>
  <c r="AI787" i="4"/>
  <c r="AL787" i="4" s="1"/>
  <c r="AJ776" i="4"/>
  <c r="AM776" i="4" s="1"/>
  <c r="AL773" i="4"/>
  <c r="AM773" i="4" s="1"/>
  <c r="AL792" i="4"/>
  <c r="AM792" i="4" s="1"/>
  <c r="AJ790" i="4"/>
  <c r="AE760" i="4"/>
  <c r="AF760" i="4" s="1"/>
  <c r="AE831" i="4"/>
  <c r="AF831" i="4" s="1"/>
  <c r="AS864" i="4"/>
  <c r="AT864" i="4" s="1"/>
  <c r="AP872" i="4"/>
  <c r="AQ872" i="4" s="1"/>
  <c r="AJ904" i="4"/>
  <c r="AS926" i="4"/>
  <c r="AT926" i="4" s="1"/>
  <c r="AP980" i="4"/>
  <c r="AI987" i="4"/>
  <c r="AB987" i="4"/>
  <c r="AC987" i="4" s="1"/>
  <c r="AP988" i="4"/>
  <c r="AS988" i="4" s="1"/>
  <c r="AP999" i="4"/>
  <c r="AQ999" i="4" s="1"/>
  <c r="AB999" i="4"/>
  <c r="AE999" i="4" s="1"/>
  <c r="AP1001" i="4"/>
  <c r="AS1001" i="4" s="1"/>
  <c r="AP1009" i="4"/>
  <c r="AS1009" i="4" s="1"/>
  <c r="AP1015" i="4"/>
  <c r="AB1015" i="4"/>
  <c r="AI1015" i="4"/>
  <c r="AL1015" i="4" s="1"/>
  <c r="AS1020" i="4"/>
  <c r="AI1022" i="4"/>
  <c r="AJ1022" i="4" s="1"/>
  <c r="AP1022" i="4"/>
  <c r="AI1049" i="4"/>
  <c r="AJ1049" i="4" s="1"/>
  <c r="AP1049" i="4"/>
  <c r="AB1049" i="4"/>
  <c r="AC1049" i="4" s="1"/>
  <c r="AI1057" i="4"/>
  <c r="AL1057" i="4" s="1"/>
  <c r="AP1057" i="4"/>
  <c r="AB1057" i="4"/>
  <c r="AI1073" i="4"/>
  <c r="AJ1073" i="4" s="1"/>
  <c r="AB1073" i="4"/>
  <c r="AE1073" i="4" s="1"/>
  <c r="AP1073" i="4"/>
  <c r="AQ1073" i="4" s="1"/>
  <c r="AJ1174" i="4"/>
  <c r="AL1174" i="4"/>
  <c r="AL1078" i="4"/>
  <c r="AM1078" i="4" s="1"/>
  <c r="AL1081" i="4"/>
  <c r="AM1081" i="4" s="1"/>
  <c r="AS1081" i="4"/>
  <c r="AT1081" i="4" s="1"/>
  <c r="AY1081" i="4" s="1"/>
  <c r="AP1085" i="4"/>
  <c r="AQ1085" i="4" s="1"/>
  <c r="AP1086" i="4"/>
  <c r="AQ1086" i="4" s="1"/>
  <c r="AB1088" i="4"/>
  <c r="AE1088" i="4" s="1"/>
  <c r="AS1088" i="4"/>
  <c r="AT1088" i="4" s="1"/>
  <c r="AP1089" i="4"/>
  <c r="AQ1089" i="4" s="1"/>
  <c r="AB1092" i="4"/>
  <c r="AE1092" i="4" s="1"/>
  <c r="AP1094" i="4"/>
  <c r="AS1094" i="4" s="1"/>
  <c r="AB1096" i="4"/>
  <c r="AC1096" i="4" s="1"/>
  <c r="AS1097" i="4"/>
  <c r="AT1097" i="4" s="1"/>
  <c r="AI1100" i="4"/>
  <c r="AJ1100" i="4" s="1"/>
  <c r="AB1104" i="4"/>
  <c r="AC1104" i="4" s="1"/>
  <c r="AQ1104" i="4"/>
  <c r="AI1106" i="4"/>
  <c r="AL1106" i="4" s="1"/>
  <c r="AP1109" i="4"/>
  <c r="AB1113" i="4"/>
  <c r="AE1113" i="4" s="1"/>
  <c r="AP1113" i="4"/>
  <c r="AB1117" i="4"/>
  <c r="AB1118" i="4"/>
  <c r="AC1118" i="4" s="1"/>
  <c r="AP1118" i="4"/>
  <c r="AS1118" i="4" s="1"/>
  <c r="AB1122" i="4"/>
  <c r="AL1122" i="4"/>
  <c r="AM1122" i="4" s="1"/>
  <c r="S1122" i="4" s="1"/>
  <c r="AE1123" i="4"/>
  <c r="AI1123" i="4"/>
  <c r="AL1123" i="4" s="1"/>
  <c r="AP1126" i="4"/>
  <c r="AQ1126" i="4" s="1"/>
  <c r="AI1128" i="4"/>
  <c r="AP1130" i="4"/>
  <c r="AS1130" i="4" s="1"/>
  <c r="AS1132" i="4"/>
  <c r="AT1132" i="4" s="1"/>
  <c r="O1132" i="4" s="1"/>
  <c r="AB1133" i="4"/>
  <c r="AE1133" i="4" s="1"/>
  <c r="AB1134" i="4"/>
  <c r="AP1134" i="4"/>
  <c r="AS1134" i="4" s="1"/>
  <c r="AE1137" i="4"/>
  <c r="AB1145" i="4"/>
  <c r="AP1145" i="4"/>
  <c r="AB1147" i="4"/>
  <c r="AE1147" i="4" s="1"/>
  <c r="AP1147" i="4"/>
  <c r="AQ1147" i="4" s="1"/>
  <c r="AP1149" i="4"/>
  <c r="AQ1149" i="4" s="1"/>
  <c r="AI1150" i="4"/>
  <c r="AJ1150" i="4" s="1"/>
  <c r="AP1156" i="4"/>
  <c r="AQ1156" i="4" s="1"/>
  <c r="AP1157" i="4"/>
  <c r="AB1160" i="4"/>
  <c r="AP1164" i="4"/>
  <c r="AS1164" i="4" s="1"/>
  <c r="AP1168" i="4"/>
  <c r="AB1173" i="4"/>
  <c r="AP1179" i="4"/>
  <c r="AL1181" i="4"/>
  <c r="AP1183" i="4"/>
  <c r="AQ1183" i="4" s="1"/>
  <c r="AB1185" i="4"/>
  <c r="AP1194" i="4"/>
  <c r="AP1195" i="4"/>
  <c r="AQ1195" i="4" s="1"/>
  <c r="AB1197" i="4"/>
  <c r="AC1197" i="4" s="1"/>
  <c r="AS1197" i="4"/>
  <c r="AT1197" i="4" s="1"/>
  <c r="AB1198" i="4"/>
  <c r="AE1198" i="4" s="1"/>
  <c r="AL1202" i="4"/>
  <c r="AM1202" i="4" s="1"/>
  <c r="AP1206" i="4"/>
  <c r="AQ1206" i="4" s="1"/>
  <c r="AP1207" i="4"/>
  <c r="AB1209" i="4"/>
  <c r="AE1209" i="4" s="1"/>
  <c r="AP1211" i="4"/>
  <c r="AS1211" i="4" s="1"/>
  <c r="AB1217" i="4"/>
  <c r="AC1217" i="4" s="1"/>
  <c r="AP1217" i="4"/>
  <c r="AB1219" i="4"/>
  <c r="AB1223" i="4"/>
  <c r="AC1223" i="4" s="1"/>
  <c r="AP1227" i="4"/>
  <c r="AP1231" i="4"/>
  <c r="AQ1231" i="4" s="1"/>
  <c r="AL1233" i="4"/>
  <c r="AM1233" i="4" s="1"/>
  <c r="S1233" i="4" s="1"/>
  <c r="AP1233" i="4"/>
  <c r="AQ1233" i="4" s="1"/>
  <c r="AL1236" i="4"/>
  <c r="AB1239" i="4"/>
  <c r="AE1239" i="4" s="1"/>
  <c r="AQ1239" i="4"/>
  <c r="AP1244" i="4"/>
  <c r="AQ1244" i="4" s="1"/>
  <c r="AP1296" i="4"/>
  <c r="AS1296" i="4" s="1"/>
  <c r="AI1324" i="4"/>
  <c r="AL1324" i="4" s="1"/>
  <c r="AI1328" i="4"/>
  <c r="AJ1328" i="4" s="1"/>
  <c r="AJ1329" i="4"/>
  <c r="AI1334" i="4"/>
  <c r="AI1340" i="4"/>
  <c r="AL1340" i="4" s="1"/>
  <c r="AI1341" i="4"/>
  <c r="AJ1341" i="4" s="1"/>
  <c r="AP1341" i="4"/>
  <c r="AI1342" i="4"/>
  <c r="AJ1342" i="4" s="1"/>
  <c r="AP1342" i="4"/>
  <c r="AS1342" i="4" s="1"/>
  <c r="AL1033" i="4"/>
  <c r="AT1052" i="4"/>
  <c r="AY1052" i="4" s="1"/>
  <c r="AI1064" i="4"/>
  <c r="AI1079" i="4"/>
  <c r="AJ1079" i="4" s="1"/>
  <c r="AL1093" i="4"/>
  <c r="AM1093" i="4" s="1"/>
  <c r="AJ1094" i="4"/>
  <c r="AL1097" i="4"/>
  <c r="AM1097" i="4" s="1"/>
  <c r="AL1114" i="4"/>
  <c r="AM1114" i="4" s="1"/>
  <c r="AP1122" i="4"/>
  <c r="AQ1122" i="4" s="1"/>
  <c r="AP1173" i="4"/>
  <c r="AB1256" i="4"/>
  <c r="AE1256" i="4" s="1"/>
  <c r="AP1260" i="4"/>
  <c r="AQ1260" i="4" s="1"/>
  <c r="AP1263" i="4"/>
  <c r="AS1263" i="4" s="1"/>
  <c r="AB1269" i="4"/>
  <c r="AE1269" i="4" s="1"/>
  <c r="AB1274" i="4"/>
  <c r="AP1274" i="4"/>
  <c r="AQ1274" i="4" s="1"/>
  <c r="AE1281" i="4"/>
  <c r="AI1289" i="4"/>
  <c r="AJ1289" i="4" s="1"/>
  <c r="AS1291" i="4"/>
  <c r="AT1291" i="4" s="1"/>
  <c r="O1291" i="4" s="1"/>
  <c r="AS1310" i="4"/>
  <c r="AT1310" i="4" s="1"/>
  <c r="AB1311" i="4"/>
  <c r="AE1311" i="4" s="1"/>
  <c r="AB1313" i="4"/>
  <c r="AC1313" i="4" s="1"/>
  <c r="AE1315" i="4"/>
  <c r="AF1315" i="4" s="1"/>
  <c r="AP1317" i="4"/>
  <c r="AP1319" i="4"/>
  <c r="AQ1319" i="4" s="1"/>
  <c r="AP1327" i="4"/>
  <c r="AQ1327" i="4" s="1"/>
  <c r="AB1331" i="4"/>
  <c r="AE1333" i="4"/>
  <c r="AJ1337" i="4"/>
  <c r="AP1029" i="4"/>
  <c r="AI1052" i="4"/>
  <c r="AJ1052" i="4" s="1"/>
  <c r="AP1058" i="4"/>
  <c r="AQ1058" i="4" s="1"/>
  <c r="AP1067" i="4"/>
  <c r="AS1067" i="4" s="1"/>
  <c r="AS1077" i="4"/>
  <c r="AT1077" i="4" s="1"/>
  <c r="AL1082" i="4"/>
  <c r="AM1082" i="4" s="1"/>
  <c r="S1082" i="4" s="1"/>
  <c r="AI1088" i="4"/>
  <c r="AJ1088" i="4" s="1"/>
  <c r="AI1104" i="4"/>
  <c r="AJ1104" i="4" s="1"/>
  <c r="AL1113" i="4"/>
  <c r="AM1113" i="4" s="1"/>
  <c r="AE1126" i="4"/>
  <c r="AF1126" i="4" s="1"/>
  <c r="AS1128" i="4"/>
  <c r="AT1128" i="4" s="1"/>
  <c r="AE1149" i="4"/>
  <c r="AS1162" i="4"/>
  <c r="AT1162" i="4" s="1"/>
  <c r="AE1177" i="4"/>
  <c r="AF1177" i="4" s="1"/>
  <c r="AS1177" i="4"/>
  <c r="AI1196" i="4"/>
  <c r="AI1197" i="4"/>
  <c r="AJ1197" i="4" s="1"/>
  <c r="AS1201" i="4"/>
  <c r="AT1201" i="4" s="1"/>
  <c r="AQ1224" i="4"/>
  <c r="AI1239" i="4"/>
  <c r="AJ1239" i="4" s="1"/>
  <c r="AP1248" i="4"/>
  <c r="AQ1248" i="4" s="1"/>
  <c r="AP1249" i="4"/>
  <c r="AQ1249" i="4" s="1"/>
  <c r="AP1252" i="4"/>
  <c r="AB1254" i="4"/>
  <c r="AP1254" i="4"/>
  <c r="AB1260" i="4"/>
  <c r="AE1260" i="4" s="1"/>
  <c r="AE1263" i="4"/>
  <c r="AF1263" i="4" s="1"/>
  <c r="M1263" i="4" s="1"/>
  <c r="P1263" i="4" s="1"/>
  <c r="AS1269" i="4"/>
  <c r="AB1273" i="4"/>
  <c r="AE1273" i="4" s="1"/>
  <c r="AB1280" i="4"/>
  <c r="AS1284" i="4"/>
  <c r="AB1286" i="4"/>
  <c r="AC1286" i="4" s="1"/>
  <c r="AP1286" i="4"/>
  <c r="AS1286" i="4" s="1"/>
  <c r="AE1288" i="4"/>
  <c r="AF1288" i="4" s="1"/>
  <c r="R1288" i="4" s="1"/>
  <c r="AL1292" i="4"/>
  <c r="AJ1296" i="4"/>
  <c r="AS1298" i="4"/>
  <c r="AT1298" i="4" s="1"/>
  <c r="AB1299" i="4"/>
  <c r="AE1299" i="4" s="1"/>
  <c r="AB1304" i="4"/>
  <c r="AP1304" i="4"/>
  <c r="AQ1304" i="4" s="1"/>
  <c r="AB1310" i="4"/>
  <c r="AE1310" i="4" s="1"/>
  <c r="AS1311" i="4"/>
  <c r="AB1317" i="4"/>
  <c r="AB1319" i="4"/>
  <c r="AC1319" i="4" s="1"/>
  <c r="AB1324" i="4"/>
  <c r="AQ1324" i="4"/>
  <c r="AB1327" i="4"/>
  <c r="AB1328" i="4"/>
  <c r="AE1328" i="4" s="1"/>
  <c r="AB1329" i="4"/>
  <c r="AP1329" i="4"/>
  <c r="AQ1329" i="4" s="1"/>
  <c r="AB1336" i="4"/>
  <c r="AQ1336" i="4"/>
  <c r="AP1339" i="4"/>
  <c r="AS1339" i="4" s="1"/>
  <c r="AI1348" i="4"/>
  <c r="AB1348" i="4"/>
  <c r="AP1348" i="4"/>
  <c r="AQ1348" i="4" s="1"/>
  <c r="AS1000" i="4"/>
  <c r="AT1000" i="4" s="1"/>
  <c r="AP1030" i="4"/>
  <c r="AP1033" i="4"/>
  <c r="AP1034" i="4"/>
  <c r="AS1034" i="4" s="1"/>
  <c r="AS1047" i="4"/>
  <c r="AT1047" i="4" s="1"/>
  <c r="AL1051" i="4"/>
  <c r="AM1051" i="4" s="1"/>
  <c r="AP1051" i="4"/>
  <c r="AI1058" i="4"/>
  <c r="AI1060" i="4"/>
  <c r="AL1060" i="4" s="1"/>
  <c r="AL1061" i="4"/>
  <c r="AM1061" i="4" s="1"/>
  <c r="AP1063" i="4"/>
  <c r="AP1065" i="4"/>
  <c r="AQ1065" i="4" s="1"/>
  <c r="AI1067" i="4"/>
  <c r="AP1070" i="4"/>
  <c r="AP1074" i="4"/>
  <c r="AL1077" i="4"/>
  <c r="AM1077" i="4" s="1"/>
  <c r="AX1077" i="4" s="1"/>
  <c r="AP1079" i="4"/>
  <c r="AP1082" i="4"/>
  <c r="AQ1082" i="4" s="1"/>
  <c r="AI1083" i="4"/>
  <c r="AI1084" i="4"/>
  <c r="AL1084" i="4" s="1"/>
  <c r="AB1093" i="4"/>
  <c r="AC1093" i="4" s="1"/>
  <c r="AB1097" i="4"/>
  <c r="AE1097" i="4" s="1"/>
  <c r="AP1098" i="4"/>
  <c r="AS1098" i="4" s="1"/>
  <c r="AP1101" i="4"/>
  <c r="AQ1101" i="4" s="1"/>
  <c r="AI1108" i="4"/>
  <c r="AL1108" i="4" s="1"/>
  <c r="AQ1117" i="4"/>
  <c r="AB1121" i="4"/>
  <c r="AE1130" i="4"/>
  <c r="AF1130" i="4" s="1"/>
  <c r="M1130" i="4" s="1"/>
  <c r="P1130" i="4" s="1"/>
  <c r="AB1132" i="4"/>
  <c r="AE1132" i="4" s="1"/>
  <c r="AQ1133" i="4"/>
  <c r="AC1137" i="4"/>
  <c r="AP1137" i="4"/>
  <c r="AQ1137" i="4" s="1"/>
  <c r="AB1142" i="4"/>
  <c r="AE1142" i="4" s="1"/>
  <c r="AB1143" i="4"/>
  <c r="AE1143" i="4" s="1"/>
  <c r="AL1152" i="4"/>
  <c r="AM1152" i="4" s="1"/>
  <c r="N1152" i="4" s="1"/>
  <c r="AE1154" i="4"/>
  <c r="AF1154" i="4" s="1"/>
  <c r="AB1155" i="4"/>
  <c r="AE1155" i="4" s="1"/>
  <c r="AS1155" i="4"/>
  <c r="AT1155" i="4" s="1"/>
  <c r="AP1160" i="4"/>
  <c r="AS1160" i="4" s="1"/>
  <c r="AB1166" i="4"/>
  <c r="AE1166" i="4" s="1"/>
  <c r="AJ1173" i="4"/>
  <c r="AM1173" i="4" s="1"/>
  <c r="AB1181" i="4"/>
  <c r="AC1181" i="4" s="1"/>
  <c r="AQ1184" i="4"/>
  <c r="AP1185" i="4"/>
  <c r="AS1185" i="4" s="1"/>
  <c r="AB1187" i="4"/>
  <c r="AS1187" i="4"/>
  <c r="AT1187" i="4" s="1"/>
  <c r="AB1190" i="4"/>
  <c r="AP1190" i="4"/>
  <c r="AS1190" i="4" s="1"/>
  <c r="AL1195" i="4"/>
  <c r="AM1195" i="4" s="1"/>
  <c r="AP1198" i="4"/>
  <c r="AQ1198" i="4" s="1"/>
  <c r="AP1199" i="4"/>
  <c r="AP1203" i="4"/>
  <c r="AS1203" i="4" s="1"/>
  <c r="AS1209" i="4"/>
  <c r="AB1210" i="4"/>
  <c r="AE1210" i="4" s="1"/>
  <c r="AP1210" i="4"/>
  <c r="AB1213" i="4"/>
  <c r="AC1213" i="4" s="1"/>
  <c r="AP1219" i="4"/>
  <c r="AQ1219" i="4" s="1"/>
  <c r="AP1223" i="4"/>
  <c r="AQ1223" i="4" s="1"/>
  <c r="AB1225" i="4"/>
  <c r="AC1225" i="4" s="1"/>
  <c r="AI1228" i="4"/>
  <c r="AJ1228" i="4" s="1"/>
  <c r="AB1233" i="4"/>
  <c r="AB1235" i="4"/>
  <c r="AC1235" i="4" s="1"/>
  <c r="AI1237" i="4"/>
  <c r="AL1237" i="4" s="1"/>
  <c r="AP1245" i="4"/>
  <c r="AQ1245" i="4" s="1"/>
  <c r="AB1248" i="4"/>
  <c r="AP1250" i="4"/>
  <c r="AQ1250" i="4" s="1"/>
  <c r="AB1252" i="4"/>
  <c r="AL1254" i="4"/>
  <c r="AB1266" i="4"/>
  <c r="AP1266" i="4"/>
  <c r="AB1272" i="4"/>
  <c r="AC1272" i="4" s="1"/>
  <c r="AB1278" i="4"/>
  <c r="AP1278" i="4"/>
  <c r="AS1278" i="4" s="1"/>
  <c r="AB1284" i="4"/>
  <c r="AE1284" i="4" s="1"/>
  <c r="AB1285" i="4"/>
  <c r="AC1285" i="4" s="1"/>
  <c r="AC1289" i="4"/>
  <c r="AP1289" i="4"/>
  <c r="AQ1289" i="4" s="1"/>
  <c r="AB1296" i="4"/>
  <c r="AP1334" i="4"/>
  <c r="AQ1334" i="4" s="1"/>
  <c r="AB1337" i="4"/>
  <c r="AC1337" i="4" s="1"/>
  <c r="AP1337" i="4"/>
  <c r="AS1337" i="4" s="1"/>
  <c r="AC1339" i="4"/>
  <c r="AP1343" i="4"/>
  <c r="AQ1343" i="4" s="1"/>
  <c r="AB1343" i="4"/>
  <c r="AI1345" i="4"/>
  <c r="AL1345" i="4" s="1"/>
  <c r="AP1345" i="4"/>
  <c r="AB1344" i="4"/>
  <c r="AE1344" i="4" s="1"/>
  <c r="AS1351" i="4"/>
  <c r="AT1351" i="4" s="1"/>
  <c r="AB1355" i="4"/>
  <c r="AC1355" i="4" s="1"/>
  <c r="AI1357" i="4"/>
  <c r="AP1361" i="4"/>
  <c r="AB1364" i="4"/>
  <c r="AP1364" i="4"/>
  <c r="AQ1364" i="4" s="1"/>
  <c r="AB1366" i="4"/>
  <c r="AE1370" i="4"/>
  <c r="AB1372" i="4"/>
  <c r="AP1373" i="4"/>
  <c r="AS1373" i="4" s="1"/>
  <c r="AB1375" i="4"/>
  <c r="AC1375" i="4" s="1"/>
  <c r="AS1375" i="4"/>
  <c r="AT1375" i="4" s="1"/>
  <c r="AP1376" i="4"/>
  <c r="AL1377" i="4"/>
  <c r="AJ1377" i="4"/>
  <c r="AB1380" i="4"/>
  <c r="AP1380" i="4"/>
  <c r="AL1383" i="4"/>
  <c r="AM1383" i="4" s="1"/>
  <c r="S1383" i="4" s="1"/>
  <c r="AE1384" i="4"/>
  <c r="AB1390" i="4"/>
  <c r="AE1390" i="4" s="1"/>
  <c r="AS1390" i="4"/>
  <c r="AT1390" i="4" s="1"/>
  <c r="AP1391" i="4"/>
  <c r="AL1392" i="4"/>
  <c r="AJ1392" i="4"/>
  <c r="AL1395" i="4"/>
  <c r="AP1396" i="4"/>
  <c r="AL1399" i="4"/>
  <c r="AM1399" i="4" s="1"/>
  <c r="AP1403" i="4"/>
  <c r="AS1405" i="4"/>
  <c r="AT1405" i="4" s="1"/>
  <c r="AY1405" i="4" s="1"/>
  <c r="AB1406" i="4"/>
  <c r="AE1406" i="4" s="1"/>
  <c r="AQ1410" i="4"/>
  <c r="AP1411" i="4"/>
  <c r="AP1424" i="4"/>
  <c r="AS1424" i="4" s="1"/>
  <c r="AS1435" i="4"/>
  <c r="AT1435" i="4" s="1"/>
  <c r="AP1436" i="4"/>
  <c r="AS1436" i="4" s="1"/>
  <c r="AP1443" i="4"/>
  <c r="AP1473" i="4"/>
  <c r="AQ1473" i="4" s="1"/>
  <c r="AI1477" i="4"/>
  <c r="AP1477" i="4"/>
  <c r="AJ1647" i="4"/>
  <c r="AL1647" i="4"/>
  <c r="AB1351" i="4"/>
  <c r="AC1351" i="4" s="1"/>
  <c r="AB1352" i="4"/>
  <c r="AP1352" i="4"/>
  <c r="AS1355" i="4"/>
  <c r="AT1355" i="4" s="1"/>
  <c r="O1355" i="4" s="1"/>
  <c r="AB1356" i="4"/>
  <c r="AP1356" i="4"/>
  <c r="AE1361" i="4"/>
  <c r="AF1361" i="4" s="1"/>
  <c r="AB1362" i="4"/>
  <c r="AE1362" i="4" s="1"/>
  <c r="AP1362" i="4"/>
  <c r="AQ1362" i="4" s="1"/>
  <c r="AL1370" i="4"/>
  <c r="AI1371" i="4"/>
  <c r="AL1371" i="4" s="1"/>
  <c r="AC1374" i="4"/>
  <c r="AB1376" i="4"/>
  <c r="AE1376" i="4" s="1"/>
  <c r="AB1379" i="4"/>
  <c r="AP1383" i="4"/>
  <c r="AQ1383" i="4" s="1"/>
  <c r="AC1385" i="4"/>
  <c r="AP1385" i="4"/>
  <c r="AS1385" i="4" s="1"/>
  <c r="AB1391" i="4"/>
  <c r="AC1391" i="4" s="1"/>
  <c r="AB1399" i="4"/>
  <c r="AP1399" i="4"/>
  <c r="AE1401" i="4"/>
  <c r="AF1401" i="4" s="1"/>
  <c r="AP1401" i="4"/>
  <c r="AS1402" i="4"/>
  <c r="AT1402" i="4" s="1"/>
  <c r="AY1402" i="4" s="1"/>
  <c r="AB1403" i="4"/>
  <c r="AE1403" i="4" s="1"/>
  <c r="AI1405" i="4"/>
  <c r="AL1405" i="4" s="1"/>
  <c r="AB1410" i="4"/>
  <c r="AE1410" i="4" s="1"/>
  <c r="AB1415" i="4"/>
  <c r="AC1415" i="4" s="1"/>
  <c r="AP1415" i="4"/>
  <c r="AP1419" i="4"/>
  <c r="AP1421" i="4"/>
  <c r="AQ1421" i="4" s="1"/>
  <c r="AB1424" i="4"/>
  <c r="AC1424" i="4" s="1"/>
  <c r="AP1428" i="4"/>
  <c r="AQ1428" i="4" s="1"/>
  <c r="AP1429" i="4"/>
  <c r="AP1430" i="4"/>
  <c r="AP1434" i="4"/>
  <c r="AP1439" i="4"/>
  <c r="AB1443" i="4"/>
  <c r="AE1443" i="4" s="1"/>
  <c r="AB1451" i="4"/>
  <c r="AQ1451" i="4"/>
  <c r="AT1451" i="4" s="1"/>
  <c r="AI1453" i="4"/>
  <c r="AL1454" i="4"/>
  <c r="AB1456" i="4"/>
  <c r="AP1456" i="4"/>
  <c r="AP1464" i="4"/>
  <c r="AQ1465" i="4"/>
  <c r="AS1469" i="4"/>
  <c r="AT1469" i="4" s="1"/>
  <c r="AB1473" i="4"/>
  <c r="AI1476" i="4"/>
  <c r="AB1480" i="4"/>
  <c r="AI1481" i="4"/>
  <c r="AL1481" i="4" s="1"/>
  <c r="AP1481" i="4"/>
  <c r="AB1481" i="4"/>
  <c r="AE1481" i="4" s="1"/>
  <c r="AP1484" i="4"/>
  <c r="AQ1484" i="4" s="1"/>
  <c r="AB1484" i="4"/>
  <c r="AC1484" i="4" s="1"/>
  <c r="AE1424" i="4"/>
  <c r="AI1472" i="4"/>
  <c r="AJ1472" i="4" s="1"/>
  <c r="AI1486" i="4"/>
  <c r="AP1486" i="4"/>
  <c r="AI1489" i="4"/>
  <c r="AP1489" i="4"/>
  <c r="AQ1489" i="4" s="1"/>
  <c r="AP1344" i="4"/>
  <c r="AQ1344" i="4" s="1"/>
  <c r="AL1352" i="4"/>
  <c r="AM1352" i="4" s="1"/>
  <c r="AJ1356" i="4"/>
  <c r="AE1365" i="4"/>
  <c r="AB1368" i="4"/>
  <c r="AE1368" i="4" s="1"/>
  <c r="AP1368" i="4"/>
  <c r="AL1369" i="4"/>
  <c r="AM1369" i="4" s="1"/>
  <c r="AC1370" i="4"/>
  <c r="AP1370" i="4"/>
  <c r="AS1371" i="4"/>
  <c r="AT1371" i="4" s="1"/>
  <c r="AP1372" i="4"/>
  <c r="AI1385" i="4"/>
  <c r="AL1385" i="4" s="1"/>
  <c r="AI1386" i="4"/>
  <c r="AL1396" i="4"/>
  <c r="AM1396" i="4" s="1"/>
  <c r="AI1397" i="4"/>
  <c r="AI1402" i="4"/>
  <c r="AJ1415" i="4"/>
  <c r="AI1421" i="4"/>
  <c r="AJ1421" i="4" s="1"/>
  <c r="AP1425" i="4"/>
  <c r="AS1425" i="4" s="1"/>
  <c r="AP1426" i="4"/>
  <c r="AP1432" i="4"/>
  <c r="AB1438" i="4"/>
  <c r="AE1438" i="4" s="1"/>
  <c r="AP1440" i="4"/>
  <c r="AS1440" i="4" s="1"/>
  <c r="AL1443" i="4"/>
  <c r="AM1443" i="4" s="1"/>
  <c r="AB1447" i="4"/>
  <c r="AP1448" i="4"/>
  <c r="AI1451" i="4"/>
  <c r="AJ1451" i="4" s="1"/>
  <c r="AC1453" i="4"/>
  <c r="AF1453" i="4" s="1"/>
  <c r="AP1453" i="4"/>
  <c r="AS1453" i="4" s="1"/>
  <c r="AP1460" i="4"/>
  <c r="AB1462" i="4"/>
  <c r="AP1462" i="4"/>
  <c r="AQ1462" i="4" s="1"/>
  <c r="AE1466" i="4"/>
  <c r="AF1466" i="4" s="1"/>
  <c r="AP1468" i="4"/>
  <c r="AQ1468" i="4" s="1"/>
  <c r="AB1470" i="4"/>
  <c r="AC1470" i="4" s="1"/>
  <c r="AP1470" i="4"/>
  <c r="AB1476" i="4"/>
  <c r="AS1476" i="4"/>
  <c r="AB1477" i="4"/>
  <c r="AL1485" i="4"/>
  <c r="AP1492" i="4"/>
  <c r="AB1492" i="4"/>
  <c r="AC1492" i="4" s="1"/>
  <c r="AJ1660" i="4"/>
  <c r="AL1660" i="4"/>
  <c r="AL1495" i="4"/>
  <c r="AM1495" i="4" s="1"/>
  <c r="AI1498" i="4"/>
  <c r="AL1498" i="4" s="1"/>
  <c r="AL1499" i="4"/>
  <c r="AM1499" i="4" s="1"/>
  <c r="AB1502" i="4"/>
  <c r="AE1502" i="4" s="1"/>
  <c r="AL1503" i="4"/>
  <c r="AM1503" i="4" s="1"/>
  <c r="AP1507" i="4"/>
  <c r="AB1511" i="4"/>
  <c r="AE1511" i="4" s="1"/>
  <c r="AE1513" i="4"/>
  <c r="AC1518" i="4"/>
  <c r="AB1530" i="4"/>
  <c r="AE1530" i="4" s="1"/>
  <c r="AP1534" i="4"/>
  <c r="AB1540" i="4"/>
  <c r="AB1541" i="4"/>
  <c r="AL1542" i="4"/>
  <c r="AM1542" i="4" s="1"/>
  <c r="AP1543" i="4"/>
  <c r="AQ1543" i="4" s="1"/>
  <c r="AB1549" i="4"/>
  <c r="AB1554" i="4"/>
  <c r="AP1558" i="4"/>
  <c r="AQ1558" i="4" s="1"/>
  <c r="AP1559" i="4"/>
  <c r="AB1565" i="4"/>
  <c r="AC1565" i="4" s="1"/>
  <c r="AB1568" i="4"/>
  <c r="AP1570" i="4"/>
  <c r="AS1570" i="4" s="1"/>
  <c r="AB1577" i="4"/>
  <c r="AB1583" i="4"/>
  <c r="AP1585" i="4"/>
  <c r="AQ1585" i="4" s="1"/>
  <c r="AB1589" i="4"/>
  <c r="AC1589" i="4" s="1"/>
  <c r="AP1594" i="4"/>
  <c r="AP1598" i="4"/>
  <c r="AP1602" i="4"/>
  <c r="AS1602" i="4" s="1"/>
  <c r="AI1606" i="4"/>
  <c r="AL1606" i="4" s="1"/>
  <c r="AP1609" i="4"/>
  <c r="AP1612" i="4"/>
  <c r="AP1613" i="4"/>
  <c r="AS1613" i="4" s="1"/>
  <c r="AE1616" i="4"/>
  <c r="AF1616" i="4" s="1"/>
  <c r="AW1616" i="4" s="1"/>
  <c r="AB1619" i="4"/>
  <c r="AC1619" i="4" s="1"/>
  <c r="AB1623" i="4"/>
  <c r="AP1627" i="4"/>
  <c r="AS1627" i="4" s="1"/>
  <c r="AE1629" i="4"/>
  <c r="AB1632" i="4"/>
  <c r="AB1644" i="4"/>
  <c r="AP1644" i="4"/>
  <c r="AQ1644" i="4" s="1"/>
  <c r="AL1646" i="4"/>
  <c r="AM1646" i="4" s="1"/>
  <c r="N1646" i="4" s="1"/>
  <c r="AP1646" i="4"/>
  <c r="AQ1646" i="4" s="1"/>
  <c r="AP1648" i="4"/>
  <c r="AE1654" i="4"/>
  <c r="AP1655" i="4"/>
  <c r="AQ1655" i="4" s="1"/>
  <c r="AB1661" i="4"/>
  <c r="AC1661" i="4" s="1"/>
  <c r="AE1663" i="4"/>
  <c r="AF1663" i="4" s="1"/>
  <c r="AS1663" i="4"/>
  <c r="AT1663" i="4" s="1"/>
  <c r="AP1669" i="4"/>
  <c r="AQ1669" i="4" s="1"/>
  <c r="AL1676" i="4"/>
  <c r="AM1676" i="4" s="1"/>
  <c r="AB1677" i="4"/>
  <c r="AC1677" i="4" s="1"/>
  <c r="AI1677" i="4"/>
  <c r="AJ1677" i="4" s="1"/>
  <c r="AC1691" i="4"/>
  <c r="AF1691" i="4" s="1"/>
  <c r="AP1718" i="4"/>
  <c r="AB1718" i="4"/>
  <c r="AE1718" i="4" s="1"/>
  <c r="AI1718" i="4"/>
  <c r="AJ1718" i="4" s="1"/>
  <c r="AB1725" i="4"/>
  <c r="AP1725" i="4"/>
  <c r="AS1725" i="4" s="1"/>
  <c r="AI1725" i="4"/>
  <c r="AB1553" i="4"/>
  <c r="AB1558" i="4"/>
  <c r="AC1558" i="4" s="1"/>
  <c r="AB1585" i="4"/>
  <c r="AC1585" i="4" s="1"/>
  <c r="AB1592" i="4"/>
  <c r="AC1592" i="4" s="1"/>
  <c r="AP1592" i="4"/>
  <c r="AB1594" i="4"/>
  <c r="AC1594" i="4" s="1"/>
  <c r="AB1598" i="4"/>
  <c r="AC1598" i="4" s="1"/>
  <c r="AS1600" i="4"/>
  <c r="AT1600" i="4" s="1"/>
  <c r="AB1602" i="4"/>
  <c r="AC1605" i="4"/>
  <c r="AF1605" i="4" s="1"/>
  <c r="AB1627" i="4"/>
  <c r="AC1627" i="4" s="1"/>
  <c r="AB1630" i="4"/>
  <c r="AE1630" i="4" s="1"/>
  <c r="AP1630" i="4"/>
  <c r="AQ1630" i="4" s="1"/>
  <c r="AB1648" i="4"/>
  <c r="AS1652" i="4"/>
  <c r="AB1655" i="4"/>
  <c r="AC1655" i="4" s="1"/>
  <c r="AE1669" i="4"/>
  <c r="AF1669" i="4" s="1"/>
  <c r="AI1672" i="4"/>
  <c r="AP1672" i="4"/>
  <c r="AQ1672" i="4" s="1"/>
  <c r="AB1676" i="4"/>
  <c r="AI1684" i="4"/>
  <c r="AB1684" i="4"/>
  <c r="AS1687" i="4"/>
  <c r="AQ1687" i="4"/>
  <c r="AI1712" i="4"/>
  <c r="AJ1712" i="4" s="1"/>
  <c r="AP1712" i="4"/>
  <c r="AB1712" i="4"/>
  <c r="AI1720" i="4"/>
  <c r="AJ1720" i="4" s="1"/>
  <c r="AP1720" i="4"/>
  <c r="AS1720" i="4" s="1"/>
  <c r="AB1720" i="4"/>
  <c r="AP1517" i="4"/>
  <c r="AQ1520" i="4"/>
  <c r="AP1521" i="4"/>
  <c r="AQ1524" i="4"/>
  <c r="AT1524" i="4" s="1"/>
  <c r="AP1525" i="4"/>
  <c r="AI1540" i="4"/>
  <c r="AJ1540" i="4" s="1"/>
  <c r="AP1605" i="4"/>
  <c r="AL1639" i="4"/>
  <c r="AM1639" i="4" s="1"/>
  <c r="AP1676" i="4"/>
  <c r="AE1734" i="4"/>
  <c r="AC1734" i="4"/>
  <c r="AP1739" i="4"/>
  <c r="AB1739" i="4"/>
  <c r="AC1739" i="4" s="1"/>
  <c r="AI1739" i="4"/>
  <c r="AL1739" i="4" s="1"/>
  <c r="AB1485" i="4"/>
  <c r="AB1493" i="4"/>
  <c r="AE1493" i="4" s="1"/>
  <c r="AB1499" i="4"/>
  <c r="AC1499" i="4" s="1"/>
  <c r="AP1499" i="4"/>
  <c r="AS1502" i="4"/>
  <c r="AT1502" i="4" s="1"/>
  <c r="AB1503" i="4"/>
  <c r="AC1503" i="4" s="1"/>
  <c r="AP1503" i="4"/>
  <c r="AS1503" i="4" s="1"/>
  <c r="AE1505" i="4"/>
  <c r="AF1505" i="4" s="1"/>
  <c r="AS1508" i="4"/>
  <c r="AT1508" i="4" s="1"/>
  <c r="AP1511" i="4"/>
  <c r="AC1513" i="4"/>
  <c r="AP1513" i="4"/>
  <c r="AS1513" i="4" s="1"/>
  <c r="AB1516" i="4"/>
  <c r="AE1516" i="4" s="1"/>
  <c r="AP1518" i="4"/>
  <c r="AS1518" i="4" s="1"/>
  <c r="AP1522" i="4"/>
  <c r="AP1526" i="4"/>
  <c r="AS1526" i="4" s="1"/>
  <c r="AP1530" i="4"/>
  <c r="AB1532" i="4"/>
  <c r="AC1532" i="4" s="1"/>
  <c r="AB1536" i="4"/>
  <c r="AC1536" i="4" s="1"/>
  <c r="AS1538" i="4"/>
  <c r="AT1538" i="4" s="1"/>
  <c r="AY1538" i="4" s="1"/>
  <c r="AJ1538" i="4"/>
  <c r="AM1538" i="4" s="1"/>
  <c r="AX1538" i="4" s="1"/>
  <c r="AE1539" i="4"/>
  <c r="AB1542" i="4"/>
  <c r="AC1542" i="4" s="1"/>
  <c r="AP1542" i="4"/>
  <c r="AQ1542" i="4" s="1"/>
  <c r="AB1550" i="4"/>
  <c r="AC1550" i="4" s="1"/>
  <c r="AP1554" i="4"/>
  <c r="AQ1554" i="4" s="1"/>
  <c r="AP1555" i="4"/>
  <c r="AQ1555" i="4" s="1"/>
  <c r="AB1569" i="4"/>
  <c r="AC1569" i="4" s="1"/>
  <c r="AB1572" i="4"/>
  <c r="AP1574" i="4"/>
  <c r="AE1580" i="4"/>
  <c r="AB1587" i="4"/>
  <c r="AP1589" i="4"/>
  <c r="AB1596" i="4"/>
  <c r="AB1600" i="4"/>
  <c r="AE1600" i="4" s="1"/>
  <c r="AI1605" i="4"/>
  <c r="AJ1605" i="4" s="1"/>
  <c r="AP1608" i="4"/>
  <c r="AQ1608" i="4" s="1"/>
  <c r="AB1615" i="4"/>
  <c r="AP1619" i="4"/>
  <c r="AQ1619" i="4" s="1"/>
  <c r="AP1623" i="4"/>
  <c r="AS1623" i="4" s="1"/>
  <c r="AP1632" i="4"/>
  <c r="AQ1632" i="4" s="1"/>
  <c r="AB1634" i="4"/>
  <c r="AP1634" i="4"/>
  <c r="AB1636" i="4"/>
  <c r="AC1636" i="4" s="1"/>
  <c r="AP1636" i="4"/>
  <c r="AQ1636" i="4" s="1"/>
  <c r="AS1638" i="4"/>
  <c r="AT1638" i="4" s="1"/>
  <c r="AB1646" i="4"/>
  <c r="AE1651" i="4"/>
  <c r="AF1651" i="4" s="1"/>
  <c r="AL1653" i="4"/>
  <c r="AC1654" i="4"/>
  <c r="AP1654" i="4"/>
  <c r="AS1654" i="4" s="1"/>
  <c r="AB1657" i="4"/>
  <c r="AP1657" i="4"/>
  <c r="AQ1657" i="4" s="1"/>
  <c r="AL1659" i="4"/>
  <c r="AM1659" i="4" s="1"/>
  <c r="S1659" i="4" s="1"/>
  <c r="AE1659" i="4"/>
  <c r="AF1659" i="4" s="1"/>
  <c r="AP1659" i="4"/>
  <c r="AQ1659" i="4" s="1"/>
  <c r="AP1661" i="4"/>
  <c r="AQ1661" i="4" s="1"/>
  <c r="AP1684" i="4"/>
  <c r="AQ1684" i="4" s="1"/>
  <c r="AP1686" i="4"/>
  <c r="AB1686" i="4"/>
  <c r="AE1686" i="4" s="1"/>
  <c r="AI1693" i="4"/>
  <c r="AJ1693" i="4" s="1"/>
  <c r="AP1693" i="4"/>
  <c r="AB1693" i="4"/>
  <c r="AJ1813" i="4"/>
  <c r="AL1813" i="4"/>
  <c r="AI1770" i="4"/>
  <c r="AJ1770" i="4" s="1"/>
  <c r="AP1795" i="4"/>
  <c r="AI1822" i="4"/>
  <c r="AL1822" i="4" s="1"/>
  <c r="AB1822" i="4"/>
  <c r="AE1822" i="4" s="1"/>
  <c r="AI1826" i="4"/>
  <c r="AJ1826" i="4" s="1"/>
  <c r="AP1826" i="4"/>
  <c r="AQ1826" i="4" s="1"/>
  <c r="AB1857" i="4"/>
  <c r="AC1857" i="4" s="1"/>
  <c r="AP1857" i="4"/>
  <c r="AP1859" i="4"/>
  <c r="AQ1859" i="4" s="1"/>
  <c r="AB1859" i="4"/>
  <c r="AI1870" i="4"/>
  <c r="AL1870" i="4" s="1"/>
  <c r="AB1870" i="4"/>
  <c r="AC1870" i="4" s="1"/>
  <c r="AL1878" i="4"/>
  <c r="AI1879" i="4"/>
  <c r="AL1879" i="4" s="1"/>
  <c r="AP1879" i="4"/>
  <c r="AQ1879" i="4" s="1"/>
  <c r="AI1890" i="4"/>
  <c r="AP1890" i="4"/>
  <c r="AS1890" i="4" s="1"/>
  <c r="AI1902" i="4"/>
  <c r="AP1902" i="4"/>
  <c r="AB1902" i="4"/>
  <c r="AP1905" i="4"/>
  <c r="AS1905" i="4" s="1"/>
  <c r="AB1905" i="4"/>
  <c r="AC1905" i="4" s="1"/>
  <c r="AI1928" i="4"/>
  <c r="AJ1928" i="4" s="1"/>
  <c r="AB1928" i="4"/>
  <c r="AE1928" i="4" s="1"/>
  <c r="AP1928" i="4"/>
  <c r="AP1931" i="4"/>
  <c r="AQ1931" i="4" s="1"/>
  <c r="AB1931" i="4"/>
  <c r="AC1931" i="4" s="1"/>
  <c r="AS1714" i="4"/>
  <c r="AT1714" i="4" s="1"/>
  <c r="O1714" i="4" s="1"/>
  <c r="AE1731" i="4"/>
  <c r="AF1731" i="4" s="1"/>
  <c r="AL1741" i="4"/>
  <c r="AM1741" i="4" s="1"/>
  <c r="AP1742" i="4"/>
  <c r="AS1742" i="4" s="1"/>
  <c r="AL1746" i="4"/>
  <c r="AM1746" i="4" s="1"/>
  <c r="AX1746" i="4" s="1"/>
  <c r="AI1757" i="4"/>
  <c r="AL1757" i="4" s="1"/>
  <c r="AI1775" i="4"/>
  <c r="AJ1775" i="4" s="1"/>
  <c r="AI1795" i="4"/>
  <c r="AJ1795" i="4" s="1"/>
  <c r="AI1800" i="4"/>
  <c r="AS1818" i="4"/>
  <c r="AT1818" i="4" s="1"/>
  <c r="AI1820" i="4"/>
  <c r="AP1820" i="4"/>
  <c r="AS1820" i="4" s="1"/>
  <c r="AP1822" i="4"/>
  <c r="AJ1835" i="4"/>
  <c r="AM1835" i="4" s="1"/>
  <c r="AP1839" i="4"/>
  <c r="AQ1839" i="4" s="1"/>
  <c r="AQ1842" i="4"/>
  <c r="AT1842" i="4" s="1"/>
  <c r="AY1842" i="4" s="1"/>
  <c r="AP1843" i="4"/>
  <c r="AS1850" i="4"/>
  <c r="AT1850" i="4" s="1"/>
  <c r="O1850" i="4" s="1"/>
  <c r="AI1856" i="4"/>
  <c r="AP1856" i="4"/>
  <c r="AQ1856" i="4" s="1"/>
  <c r="AB1856" i="4"/>
  <c r="AC1856" i="4" s="1"/>
  <c r="AP1863" i="4"/>
  <c r="AB1863" i="4"/>
  <c r="AE1863" i="4" s="1"/>
  <c r="AP1870" i="4"/>
  <c r="AQ1870" i="4" s="1"/>
  <c r="AI1875" i="4"/>
  <c r="AJ1875" i="4" s="1"/>
  <c r="AP1875" i="4"/>
  <c r="AS1875" i="4" s="1"/>
  <c r="AP1877" i="4"/>
  <c r="AQ1877" i="4" s="1"/>
  <c r="AB1877" i="4"/>
  <c r="AE1877" i="4" s="1"/>
  <c r="AB1925" i="4"/>
  <c r="AP1925" i="4"/>
  <c r="AS1925" i="4" s="1"/>
  <c r="AI1925" i="4"/>
  <c r="AL1925" i="4" s="1"/>
  <c r="AB1938" i="4"/>
  <c r="AP1938" i="4"/>
  <c r="AQ1938" i="4" s="1"/>
  <c r="AI1938" i="4"/>
  <c r="AJ1938" i="4" s="1"/>
  <c r="AB1954" i="4"/>
  <c r="AI1954" i="4"/>
  <c r="AL1961" i="4"/>
  <c r="AM1961" i="4" s="1"/>
  <c r="S1961" i="4" s="1"/>
  <c r="AI1962" i="4"/>
  <c r="AJ1962" i="4" s="1"/>
  <c r="AP1962" i="4"/>
  <c r="AQ1962" i="4" s="1"/>
  <c r="AI1980" i="4"/>
  <c r="AJ1980" i="4" s="1"/>
  <c r="AB1980" i="4"/>
  <c r="AC1980" i="4" s="1"/>
  <c r="AP1980" i="4"/>
  <c r="AS1980" i="4" s="1"/>
  <c r="AI1699" i="4"/>
  <c r="AJ1699" i="4" s="1"/>
  <c r="AE1722" i="4"/>
  <c r="AE1724" i="4"/>
  <c r="AF1724" i="4" s="1"/>
  <c r="AE1728" i="4"/>
  <c r="AF1728" i="4" s="1"/>
  <c r="M1728" i="4" s="1"/>
  <c r="P1728" i="4" s="1"/>
  <c r="AS1732" i="4"/>
  <c r="AT1732" i="4" s="1"/>
  <c r="AB1733" i="4"/>
  <c r="AP1733" i="4"/>
  <c r="AI1736" i="4"/>
  <c r="AJ1736" i="4" s="1"/>
  <c r="AP1738" i="4"/>
  <c r="AS1738" i="4" s="1"/>
  <c r="AP1741" i="4"/>
  <c r="AQ1741" i="4" s="1"/>
  <c r="AI1742" i="4"/>
  <c r="AB1743" i="4"/>
  <c r="AE1743" i="4" s="1"/>
  <c r="AI1747" i="4"/>
  <c r="AI1748" i="4"/>
  <c r="AE1751" i="4"/>
  <c r="AF1751" i="4" s="1"/>
  <c r="AI1752" i="4"/>
  <c r="AL1752" i="4" s="1"/>
  <c r="AS1759" i="4"/>
  <c r="AP1760" i="4"/>
  <c r="AI1761" i="4"/>
  <c r="AJ1761" i="4" s="1"/>
  <c r="AL1768" i="4"/>
  <c r="AM1768" i="4" s="1"/>
  <c r="N1768" i="4" s="1"/>
  <c r="AP1770" i="4"/>
  <c r="AP1780" i="4"/>
  <c r="AQ1780" i="4" s="1"/>
  <c r="AP1781" i="4"/>
  <c r="AB1788" i="4"/>
  <c r="AI1792" i="4"/>
  <c r="AJ1792" i="4" s="1"/>
  <c r="AL1793" i="4"/>
  <c r="AM1793" i="4" s="1"/>
  <c r="AI1796" i="4"/>
  <c r="AJ1796" i="4" s="1"/>
  <c r="AP1801" i="4"/>
  <c r="AQ1801" i="4" s="1"/>
  <c r="AB1807" i="4"/>
  <c r="AP1808" i="4"/>
  <c r="AP1809" i="4"/>
  <c r="AP1812" i="4"/>
  <c r="AQ1812" i="4" s="1"/>
  <c r="AP1814" i="4"/>
  <c r="AB1834" i="4"/>
  <c r="AE1836" i="4"/>
  <c r="AI1836" i="4"/>
  <c r="AJ1836" i="4" s="1"/>
  <c r="AI1837" i="4"/>
  <c r="AP1840" i="4"/>
  <c r="AQ1840" i="4" s="1"/>
  <c r="AP1844" i="4"/>
  <c r="AI1855" i="4"/>
  <c r="AJ1855" i="4" s="1"/>
  <c r="AP1855" i="4"/>
  <c r="AI1874" i="4"/>
  <c r="AP1874" i="4"/>
  <c r="AB1874" i="4"/>
  <c r="AC1874" i="4" s="1"/>
  <c r="AP1883" i="4"/>
  <c r="AI1883" i="4"/>
  <c r="AJ1883" i="4" s="1"/>
  <c r="AB1883" i="4"/>
  <c r="AP1901" i="4"/>
  <c r="AB1901" i="4"/>
  <c r="AC1901" i="4" s="1"/>
  <c r="AP1909" i="4"/>
  <c r="AS1909" i="4" s="1"/>
  <c r="AB1909" i="4"/>
  <c r="AE1909" i="4" s="1"/>
  <c r="AP1927" i="4"/>
  <c r="AB1927" i="4"/>
  <c r="AI1927" i="4"/>
  <c r="AJ1927" i="4" s="1"/>
  <c r="AL1941" i="4"/>
  <c r="AM1941" i="4" s="1"/>
  <c r="AL1952" i="4"/>
  <c r="AM1952" i="4" s="1"/>
  <c r="N1952" i="4" s="1"/>
  <c r="AP1688" i="4"/>
  <c r="AI1697" i="4"/>
  <c r="AJ1697" i="4" s="1"/>
  <c r="AP1704" i="4"/>
  <c r="AP1708" i="4"/>
  <c r="AI1713" i="4"/>
  <c r="AJ1713" i="4" s="1"/>
  <c r="AI1714" i="4"/>
  <c r="AL1714" i="4" s="1"/>
  <c r="AP1716" i="4"/>
  <c r="AQ1716" i="4" s="1"/>
  <c r="AL1733" i="4"/>
  <c r="AM1733" i="4" s="1"/>
  <c r="AE1738" i="4"/>
  <c r="AF1738" i="4" s="1"/>
  <c r="AB1741" i="4"/>
  <c r="AP1746" i="4"/>
  <c r="AP1749" i="4"/>
  <c r="AC1757" i="4"/>
  <c r="AF1757" i="4" s="1"/>
  <c r="AB1760" i="4"/>
  <c r="AC1760" i="4" s="1"/>
  <c r="AS1764" i="4"/>
  <c r="AT1764" i="4" s="1"/>
  <c r="AP1768" i="4"/>
  <c r="AQ1768" i="4" s="1"/>
  <c r="AB1775" i="4"/>
  <c r="AE1775" i="4" s="1"/>
  <c r="AQ1775" i="4"/>
  <c r="AT1775" i="4" s="1"/>
  <c r="AY1775" i="4" s="1"/>
  <c r="AB1780" i="4"/>
  <c r="AS1788" i="4"/>
  <c r="AB1789" i="4"/>
  <c r="AC1789" i="4" s="1"/>
  <c r="AP1789" i="4"/>
  <c r="AC1795" i="4"/>
  <c r="AF1795" i="4" s="1"/>
  <c r="AW1795" i="4" s="1"/>
  <c r="AP1797" i="4"/>
  <c r="AB1800" i="4"/>
  <c r="AC1800" i="4" s="1"/>
  <c r="AS1800" i="4"/>
  <c r="AT1800" i="4" s="1"/>
  <c r="AB1801" i="4"/>
  <c r="AC1801" i="4" s="1"/>
  <c r="AP1802" i="4"/>
  <c r="AP1803" i="4"/>
  <c r="AQ1803" i="4" s="1"/>
  <c r="AB1812" i="4"/>
  <c r="AC1812" i="4" s="1"/>
  <c r="AB1814" i="4"/>
  <c r="AS1819" i="4"/>
  <c r="AP1824" i="4"/>
  <c r="AS1824" i="4" s="1"/>
  <c r="AB1826" i="4"/>
  <c r="AC1826" i="4" s="1"/>
  <c r="AI1830" i="4"/>
  <c r="AJ1830" i="4" s="1"/>
  <c r="AP1830" i="4"/>
  <c r="AQ1830" i="4" s="1"/>
  <c r="AP1834" i="4"/>
  <c r="AI1850" i="4"/>
  <c r="AB1850" i="4"/>
  <c r="AC1850" i="4" s="1"/>
  <c r="AI1851" i="4"/>
  <c r="AP1851" i="4"/>
  <c r="AL1860" i="4"/>
  <c r="AM1860" i="4" s="1"/>
  <c r="AI1865" i="4"/>
  <c r="AL1865" i="4" s="1"/>
  <c r="AP1865" i="4"/>
  <c r="AQ1865" i="4" s="1"/>
  <c r="AB1867" i="4"/>
  <c r="AI1867" i="4"/>
  <c r="AP1867" i="4"/>
  <c r="AS1867" i="4" s="1"/>
  <c r="AP1873" i="4"/>
  <c r="AB1873" i="4"/>
  <c r="AE1873" i="4" s="1"/>
  <c r="AI1893" i="4"/>
  <c r="AJ1893" i="4" s="1"/>
  <c r="AB1893" i="4"/>
  <c r="AC1893" i="4" s="1"/>
  <c r="AP1893" i="4"/>
  <c r="AQ1893" i="4" s="1"/>
  <c r="AI1918" i="4"/>
  <c r="AB1918" i="4"/>
  <c r="AP1918" i="4"/>
  <c r="AQ1918" i="4" s="1"/>
  <c r="AB1963" i="4"/>
  <c r="AP1963" i="4"/>
  <c r="AQ1963" i="4" s="1"/>
  <c r="AI1963" i="4"/>
  <c r="AJ1963" i="4" s="1"/>
  <c r="AP1967" i="4"/>
  <c r="AB1967" i="4"/>
  <c r="AE1967" i="4" s="1"/>
  <c r="AI1967" i="4"/>
  <c r="AL1967" i="4" s="1"/>
  <c r="AB1973" i="4"/>
  <c r="AP1973" i="4"/>
  <c r="AI1973" i="4"/>
  <c r="AP1864" i="4"/>
  <c r="AS1869" i="4"/>
  <c r="AT1869" i="4" s="1"/>
  <c r="AP1871" i="4"/>
  <c r="AP1881" i="4"/>
  <c r="AQ1881" i="4" s="1"/>
  <c r="AB1884" i="4"/>
  <c r="AC1884" i="4" s="1"/>
  <c r="AB1889" i="4"/>
  <c r="AC1889" i="4" s="1"/>
  <c r="AP1889" i="4"/>
  <c r="AQ1889" i="4" s="1"/>
  <c r="AE1895" i="4"/>
  <c r="AF1895" i="4" s="1"/>
  <c r="AP1895" i="4"/>
  <c r="AS1895" i="4" s="1"/>
  <c r="AB1897" i="4"/>
  <c r="AC1897" i="4" s="1"/>
  <c r="AL1898" i="4"/>
  <c r="AC1903" i="4"/>
  <c r="AF1903" i="4" s="1"/>
  <c r="AP1906" i="4"/>
  <c r="AS1906" i="4" s="1"/>
  <c r="AS1912" i="4"/>
  <c r="AT1912" i="4" s="1"/>
  <c r="AB1914" i="4"/>
  <c r="AP1914" i="4"/>
  <c r="AS1914" i="4" s="1"/>
  <c r="AB1916" i="4"/>
  <c r="AE1916" i="4" s="1"/>
  <c r="AB1921" i="4"/>
  <c r="AE1921" i="4" s="1"/>
  <c r="AB1923" i="4"/>
  <c r="AQ1923" i="4"/>
  <c r="AT1923" i="4" s="1"/>
  <c r="AE1926" i="4"/>
  <c r="AF1926" i="4" s="1"/>
  <c r="AB1936" i="4"/>
  <c r="AE1936" i="4" s="1"/>
  <c r="AQ1936" i="4"/>
  <c r="AP1941" i="4"/>
  <c r="AB1943" i="4"/>
  <c r="AC1943" i="4" s="1"/>
  <c r="AP1943" i="4"/>
  <c r="AQ1943" i="4" s="1"/>
  <c r="AB1945" i="4"/>
  <c r="AC1945" i="4" s="1"/>
  <c r="AP1945" i="4"/>
  <c r="AS1945" i="4" s="1"/>
  <c r="AI1950" i="4"/>
  <c r="AJ1950" i="4" s="1"/>
  <c r="AB1956" i="4"/>
  <c r="AE1956" i="4" s="1"/>
  <c r="AB1960" i="4"/>
  <c r="AC1960" i="4" s="1"/>
  <c r="AQ1960" i="4"/>
  <c r="AI1964" i="4"/>
  <c r="AL1964" i="4" s="1"/>
  <c r="AL1968" i="4"/>
  <c r="AM1968" i="4" s="1"/>
  <c r="AB1971" i="4"/>
  <c r="AC1971" i="4" s="1"/>
  <c r="AS1971" i="4"/>
  <c r="AT1971" i="4" s="1"/>
  <c r="AB1972" i="4"/>
  <c r="AC1972" i="4" s="1"/>
  <c r="AP1972" i="4"/>
  <c r="AB1982" i="4"/>
  <c r="AP1982" i="4"/>
  <c r="AQ1982" i="4" s="1"/>
  <c r="AP1986" i="4"/>
  <c r="AL1885" i="4"/>
  <c r="AM1885" i="4" s="1"/>
  <c r="AL1886" i="4"/>
  <c r="AB1888" i="4"/>
  <c r="AS1897" i="4"/>
  <c r="AS1921" i="4"/>
  <c r="AL1945" i="4"/>
  <c r="AS1948" i="4"/>
  <c r="AT1948" i="4" s="1"/>
  <c r="AS1956" i="4"/>
  <c r="AT1956" i="4" s="1"/>
  <c r="AE1968" i="4"/>
  <c r="AF1968" i="4" s="1"/>
  <c r="AL1972" i="4"/>
  <c r="AL1974" i="4"/>
  <c r="AE1824" i="4"/>
  <c r="AF1824" i="4" s="1"/>
  <c r="AS1892" i="4"/>
  <c r="AT1892" i="4" s="1"/>
  <c r="AI1896" i="4"/>
  <c r="AI1923" i="4"/>
  <c r="AJ1923" i="4" s="1"/>
  <c r="AL1929" i="4"/>
  <c r="AM1929" i="4" s="1"/>
  <c r="AL1933" i="4"/>
  <c r="AM1933" i="4" s="1"/>
  <c r="S1933" i="4" s="1"/>
  <c r="AI1936" i="4"/>
  <c r="AE1941" i="4"/>
  <c r="AF1941" i="4" s="1"/>
  <c r="AW1941" i="4" s="1"/>
  <c r="AJ1945" i="4"/>
  <c r="AE1949" i="4"/>
  <c r="AF1949" i="4" s="1"/>
  <c r="AP1950" i="4"/>
  <c r="AS1950" i="4" s="1"/>
  <c r="AI1960" i="4"/>
  <c r="AS1961" i="4"/>
  <c r="AT1961" i="4" s="1"/>
  <c r="AS1964" i="4"/>
  <c r="AT1964" i="4" s="1"/>
  <c r="AJ1972" i="4"/>
  <c r="AJ340" i="4"/>
  <c r="AC370" i="4"/>
  <c r="AE374" i="4"/>
  <c r="AF374" i="4" s="1"/>
  <c r="AJ379" i="4"/>
  <c r="AS468" i="4"/>
  <c r="AT468" i="4" s="1"/>
  <c r="AE326" i="4"/>
  <c r="AS344" i="4"/>
  <c r="AT344" i="4" s="1"/>
  <c r="AS445" i="4"/>
  <c r="AT445" i="4" s="1"/>
  <c r="AE1882" i="4"/>
  <c r="AF1882" i="4" s="1"/>
  <c r="AL317" i="4"/>
  <c r="AM317" i="4" s="1"/>
  <c r="AE375" i="4"/>
  <c r="AE359" i="4"/>
  <c r="AE403" i="4"/>
  <c r="AE390" i="4"/>
  <c r="AE858" i="4"/>
  <c r="AF858" i="4" s="1"/>
  <c r="AL401" i="4"/>
  <c r="AE407" i="4"/>
  <c r="AE426" i="4"/>
  <c r="AL598" i="4"/>
  <c r="AM598" i="4" s="1"/>
  <c r="AS684" i="4"/>
  <c r="AE448" i="4"/>
  <c r="AL503" i="4"/>
  <c r="AM503" i="4" s="1"/>
  <c r="AL537" i="4"/>
  <c r="AM537" i="4" s="1"/>
  <c r="AX537" i="4" s="1"/>
  <c r="AE559" i="4"/>
  <c r="AS569" i="4"/>
  <c r="AS584" i="4"/>
  <c r="AT584" i="4" s="1"/>
  <c r="AS697" i="4"/>
  <c r="AT697" i="4" s="1"/>
  <c r="AE672" i="4"/>
  <c r="AF672" i="4" s="1"/>
  <c r="AS729" i="4"/>
  <c r="AS844" i="4"/>
  <c r="AY1386" i="4"/>
  <c r="AL452" i="4"/>
  <c r="AM452" i="4" s="1"/>
  <c r="AL472" i="4"/>
  <c r="AM472" i="4" s="1"/>
  <c r="AS505" i="4"/>
  <c r="AL525" i="4"/>
  <c r="AM525" i="4" s="1"/>
  <c r="AL544" i="4"/>
  <c r="AS536" i="4"/>
  <c r="AT536" i="4" s="1"/>
  <c r="AY536" i="4" s="1"/>
  <c r="AS556" i="4"/>
  <c r="AL551" i="4"/>
  <c r="AM551" i="4" s="1"/>
  <c r="AS559" i="4"/>
  <c r="AS581" i="4"/>
  <c r="AL611" i="4"/>
  <c r="AM611" i="4" s="1"/>
  <c r="AL612" i="4"/>
  <c r="AM612" i="4" s="1"/>
  <c r="AS631" i="4"/>
  <c r="AL674" i="4"/>
  <c r="AM674" i="4" s="1"/>
  <c r="AS754" i="4"/>
  <c r="AL760" i="4"/>
  <c r="AS842" i="4"/>
  <c r="AS766" i="4"/>
  <c r="AS835" i="4"/>
  <c r="AL837" i="4"/>
  <c r="AS885" i="4"/>
  <c r="AS907" i="4"/>
  <c r="AE888" i="4"/>
  <c r="AF888" i="4" s="1"/>
  <c r="AE917" i="4"/>
  <c r="AF917" i="4" s="1"/>
  <c r="AE939" i="4"/>
  <c r="AF938" i="4"/>
  <c r="AS969" i="4"/>
  <c r="AS954" i="4"/>
  <c r="AT954" i="4" s="1"/>
  <c r="AL962" i="4"/>
  <c r="AM962" i="4" s="1"/>
  <c r="AE1041" i="4"/>
  <c r="AE1079" i="4"/>
  <c r="AS1180" i="4"/>
  <c r="AL1190" i="4"/>
  <c r="AM1190" i="4" s="1"/>
  <c r="S1190" i="4" s="1"/>
  <c r="AE1192" i="4"/>
  <c r="AF1192" i="4" s="1"/>
  <c r="AS1193" i="4"/>
  <c r="AE1196" i="4"/>
  <c r="AS1261" i="4"/>
  <c r="AE1312" i="4"/>
  <c r="AF1312" i="4" s="1"/>
  <c r="AY1792" i="4"/>
  <c r="O1792" i="4"/>
  <c r="AL916" i="4"/>
  <c r="AS936" i="4"/>
  <c r="AS1041" i="4"/>
  <c r="AL1053" i="4"/>
  <c r="AM1053" i="4" s="1"/>
  <c r="AL1101" i="4"/>
  <c r="AM1101" i="4" s="1"/>
  <c r="AL1118" i="4"/>
  <c r="AM1118" i="4" s="1"/>
  <c r="S1118" i="4" s="1"/>
  <c r="AL1134" i="4"/>
  <c r="AM1134" i="4" s="1"/>
  <c r="AL1240" i="4"/>
  <c r="AM1240" i="4" s="1"/>
  <c r="AX1240" i="4" s="1"/>
  <c r="AL1266" i="4"/>
  <c r="AS1273" i="4"/>
  <c r="AS1281" i="4"/>
  <c r="AS1307" i="4"/>
  <c r="AT1307" i="4" s="1"/>
  <c r="AY1307" i="4" s="1"/>
  <c r="AL1308" i="4"/>
  <c r="AS1318" i="4"/>
  <c r="AT1318" i="4" s="1"/>
  <c r="AL1319" i="4"/>
  <c r="AL1325" i="4"/>
  <c r="AM1325" i="4" s="1"/>
  <c r="AF784" i="4"/>
  <c r="AE754" i="4"/>
  <c r="AS847" i="4"/>
  <c r="AT847" i="4" s="1"/>
  <c r="AS873" i="4"/>
  <c r="AT873" i="4" s="1"/>
  <c r="AE870" i="4"/>
  <c r="AS898" i="4"/>
  <c r="AT890" i="4"/>
  <c r="AY890" i="4" s="1"/>
  <c r="AS918" i="4"/>
  <c r="AL970" i="4"/>
  <c r="AE987" i="4"/>
  <c r="AE990" i="4"/>
  <c r="AS992" i="4"/>
  <c r="AT992" i="4" s="1"/>
  <c r="AS993" i="4"/>
  <c r="AE1004" i="4"/>
  <c r="AS1037" i="4"/>
  <c r="AS1045" i="4"/>
  <c r="AS1050" i="4"/>
  <c r="AE1052" i="4"/>
  <c r="AE1054" i="4"/>
  <c r="AF1071" i="4"/>
  <c r="R1071" i="4" s="1"/>
  <c r="AE1108" i="4"/>
  <c r="AE1164" i="4"/>
  <c r="AF1164" i="4" s="1"/>
  <c r="AL1194" i="4"/>
  <c r="AE1258" i="4"/>
  <c r="AF1258" i="4" s="1"/>
  <c r="AW1258" i="4" s="1"/>
  <c r="AL1262" i="4"/>
  <c r="AL1286" i="4"/>
  <c r="AM1286" i="4" s="1"/>
  <c r="AS1322" i="4"/>
  <c r="AT1322" i="4" s="1"/>
  <c r="AT1476" i="4"/>
  <c r="O1476" i="4" s="1"/>
  <c r="AE1330" i="4"/>
  <c r="AS1333" i="4"/>
  <c r="AS1359" i="4"/>
  <c r="AL1361" i="4"/>
  <c r="AE1394" i="4"/>
  <c r="AL1407" i="4"/>
  <c r="AE1439" i="4"/>
  <c r="AS1536" i="4"/>
  <c r="AS1550" i="4"/>
  <c r="AT1550" i="4" s="1"/>
  <c r="AS1617" i="4"/>
  <c r="AL1630" i="4"/>
  <c r="AL1456" i="4"/>
  <c r="AL1634" i="4"/>
  <c r="AS1328" i="4"/>
  <c r="AE1409" i="4"/>
  <c r="AE1534" i="4"/>
  <c r="AS1537" i="4"/>
  <c r="AS1580" i="4"/>
  <c r="AS1607" i="4"/>
  <c r="AE1611" i="4"/>
  <c r="AE1621" i="4"/>
  <c r="AS1668" i="4"/>
  <c r="O1748" i="4"/>
  <c r="AY1748" i="4"/>
  <c r="AE1673" i="4"/>
  <c r="AS1679" i="4"/>
  <c r="AL1724" i="4"/>
  <c r="AM1724" i="4" s="1"/>
  <c r="AL1737" i="4"/>
  <c r="AM1737" i="4" s="1"/>
  <c r="N1737" i="4" s="1"/>
  <c r="AE1770" i="4"/>
  <c r="AL1789" i="4"/>
  <c r="AM1789" i="4" s="1"/>
  <c r="AE1811" i="4"/>
  <c r="AS1827" i="4"/>
  <c r="AS1860" i="4"/>
  <c r="AT1860" i="4" s="1"/>
  <c r="AE1878" i="4"/>
  <c r="AF1878" i="4" s="1"/>
  <c r="AS1880" i="4"/>
  <c r="AE1900" i="4"/>
  <c r="AE1910" i="4"/>
  <c r="AF1910" i="4" s="1"/>
  <c r="AL1776" i="4"/>
  <c r="AM1776" i="4" s="1"/>
  <c r="AX1776" i="4" s="1"/>
  <c r="AL1937" i="4"/>
  <c r="AM1937" i="4" s="1"/>
  <c r="S1937" i="4" s="1"/>
  <c r="AL1680" i="4"/>
  <c r="AM1680" i="4" s="1"/>
  <c r="AE1689" i="4"/>
  <c r="AE1765" i="4"/>
  <c r="AS1779" i="4"/>
  <c r="AE1820" i="4"/>
  <c r="AF1820" i="4" s="1"/>
  <c r="AS1823" i="4"/>
  <c r="AE1831" i="4"/>
  <c r="AS1878" i="4"/>
  <c r="AT1878" i="4" s="1"/>
  <c r="AY1878" i="4" s="1"/>
  <c r="AL1914" i="4"/>
  <c r="AM1914" i="4" s="1"/>
  <c r="AX1914" i="4" s="1"/>
  <c r="AS1917" i="4"/>
  <c r="AL1907" i="4"/>
  <c r="AJ1907" i="4"/>
  <c r="AB1896" i="4"/>
  <c r="AQ1897" i="4"/>
  <c r="AJ1898" i="4"/>
  <c r="AP1899" i="4"/>
  <c r="AC1900" i="4"/>
  <c r="AI1903" i="4"/>
  <c r="AS1904" i="4"/>
  <c r="AT1904" i="4" s="1"/>
  <c r="AL1910" i="4"/>
  <c r="AM1910" i="4" s="1"/>
  <c r="AS1910" i="4"/>
  <c r="AQ1910" i="4"/>
  <c r="AB1911" i="4"/>
  <c r="AP1911" i="4"/>
  <c r="AS1916" i="4"/>
  <c r="AT1916" i="4" s="1"/>
  <c r="AE1934" i="4"/>
  <c r="AF1934" i="4" s="1"/>
  <c r="AP1947" i="4"/>
  <c r="AI1947" i="4"/>
  <c r="AB1947" i="4"/>
  <c r="AE1899" i="4"/>
  <c r="AF1899" i="4" s="1"/>
  <c r="AL1919" i="4"/>
  <c r="AJ1919" i="4"/>
  <c r="AS1929" i="4"/>
  <c r="AQ1929" i="4"/>
  <c r="AI1899" i="4"/>
  <c r="AI1904" i="4"/>
  <c r="AL1911" i="4"/>
  <c r="AJ1911" i="4"/>
  <c r="AB1915" i="4"/>
  <c r="AP1915" i="4"/>
  <c r="AQ1917" i="4"/>
  <c r="AE1939" i="4"/>
  <c r="AB1907" i="4"/>
  <c r="AP1907" i="4"/>
  <c r="AE1912" i="4"/>
  <c r="AC1912" i="4"/>
  <c r="AL1895" i="4"/>
  <c r="AM1895" i="4" s="1"/>
  <c r="AS1896" i="4"/>
  <c r="AT1896" i="4" s="1"/>
  <c r="AB1904" i="4"/>
  <c r="AS1908" i="4"/>
  <c r="AT1908" i="4" s="1"/>
  <c r="AL1915" i="4"/>
  <c r="AJ1915" i="4"/>
  <c r="AB1919" i="4"/>
  <c r="AP1919" i="4"/>
  <c r="AQ1921" i="4"/>
  <c r="AQ1925" i="4"/>
  <c r="AB1930" i="4"/>
  <c r="AI1930" i="4"/>
  <c r="AP1930" i="4"/>
  <c r="AP1935" i="4"/>
  <c r="AB1935" i="4"/>
  <c r="AI1935" i="4"/>
  <c r="AS1944" i="4"/>
  <c r="AQ1944" i="4"/>
  <c r="AI1908" i="4"/>
  <c r="AI1912" i="4"/>
  <c r="AI1916" i="4"/>
  <c r="AI1920" i="4"/>
  <c r="AP1940" i="4"/>
  <c r="AI1940" i="4"/>
  <c r="AB1940" i="4"/>
  <c r="AL1943" i="4"/>
  <c r="AJ1943" i="4"/>
  <c r="AB1946" i="4"/>
  <c r="AI1946" i="4"/>
  <c r="AL1957" i="4"/>
  <c r="AJ1957" i="4"/>
  <c r="AQ1959" i="4"/>
  <c r="AS1959" i="4"/>
  <c r="AI1897" i="4"/>
  <c r="AI1901" i="4"/>
  <c r="AI1905" i="4"/>
  <c r="AI1909" i="4"/>
  <c r="AI1913" i="4"/>
  <c r="AI1917" i="4"/>
  <c r="AI1921" i="4"/>
  <c r="AL1922" i="4"/>
  <c r="AP1926" i="4"/>
  <c r="AP1939" i="4"/>
  <c r="AP1951" i="4"/>
  <c r="AB1951" i="4"/>
  <c r="AI1951" i="4"/>
  <c r="AJ1922" i="4"/>
  <c r="AS1922" i="4"/>
  <c r="AT1922" i="4" s="1"/>
  <c r="AI1926" i="4"/>
  <c r="AI1931" i="4"/>
  <c r="AE1942" i="4"/>
  <c r="AP1946" i="4"/>
  <c r="AE1950" i="4"/>
  <c r="AL1953" i="4"/>
  <c r="AM1953" i="4" s="1"/>
  <c r="AL1955" i="4"/>
  <c r="AJ1955" i="4"/>
  <c r="AB1958" i="4"/>
  <c r="AP1958" i="4"/>
  <c r="AI1958" i="4"/>
  <c r="AJ1979" i="4"/>
  <c r="AL1979" i="4"/>
  <c r="AB1929" i="4"/>
  <c r="AB1933" i="4"/>
  <c r="AC1942" i="4"/>
  <c r="AI1942" i="4"/>
  <c r="AP1942" i="4"/>
  <c r="AE1948" i="4"/>
  <c r="AC1948" i="4"/>
  <c r="AC1950" i="4"/>
  <c r="AS1953" i="4"/>
  <c r="AE1955" i="4"/>
  <c r="AB1969" i="4"/>
  <c r="AI1969" i="4"/>
  <c r="AP1969" i="4"/>
  <c r="AP1970" i="4"/>
  <c r="AI1970" i="4"/>
  <c r="AB1970" i="4"/>
  <c r="AB1983" i="4"/>
  <c r="AP1983" i="4"/>
  <c r="AI1983" i="4"/>
  <c r="AE1944" i="4"/>
  <c r="AC1944" i="4"/>
  <c r="AQ1953" i="4"/>
  <c r="AP1954" i="4"/>
  <c r="AC1955" i="4"/>
  <c r="AQ1968" i="4"/>
  <c r="AT1968" i="4" s="1"/>
  <c r="AE1974" i="4"/>
  <c r="AC1974" i="4"/>
  <c r="AI1944" i="4"/>
  <c r="AI1948" i="4"/>
  <c r="AB1953" i="4"/>
  <c r="AB1957" i="4"/>
  <c r="AB1959" i="4"/>
  <c r="AI1959" i="4"/>
  <c r="AB1964" i="4"/>
  <c r="AP1981" i="4"/>
  <c r="AB1981" i="4"/>
  <c r="AI1981" i="4"/>
  <c r="AB1965" i="4"/>
  <c r="AP1965" i="4"/>
  <c r="AI1965" i="4"/>
  <c r="AQ1966" i="4"/>
  <c r="AS1966" i="4"/>
  <c r="AJ1974" i="4"/>
  <c r="AL1984" i="4"/>
  <c r="AJ1984" i="4"/>
  <c r="AB1962" i="4"/>
  <c r="AB1966" i="4"/>
  <c r="AI1966" i="4"/>
  <c r="AB1975" i="4"/>
  <c r="AP1975" i="4"/>
  <c r="AI1975" i="4"/>
  <c r="AJ1977" i="4"/>
  <c r="AL1977" i="4"/>
  <c r="AL1978" i="4"/>
  <c r="AJ1978" i="4"/>
  <c r="AI1971" i="4"/>
  <c r="AB1979" i="4"/>
  <c r="AP1979" i="4"/>
  <c r="AP1977" i="4"/>
  <c r="AB1977" i="4"/>
  <c r="AL1982" i="4"/>
  <c r="AM1982" i="4" s="1"/>
  <c r="AE1984" i="4"/>
  <c r="AC1984" i="4"/>
  <c r="AL1985" i="4"/>
  <c r="AM1985" i="4" s="1"/>
  <c r="AL1986" i="4"/>
  <c r="AM1986" i="4" s="1"/>
  <c r="AB1985" i="4"/>
  <c r="AB1986" i="4"/>
  <c r="AJ1809" i="4"/>
  <c r="AL1809" i="4"/>
  <c r="AJ1804" i="4"/>
  <c r="AL1804" i="4"/>
  <c r="AL1805" i="4"/>
  <c r="AJ1805" i="4"/>
  <c r="AC1806" i="4"/>
  <c r="AE1806" i="4"/>
  <c r="AJ1808" i="4"/>
  <c r="AL1808" i="4"/>
  <c r="AL1829" i="4"/>
  <c r="AJ1829" i="4"/>
  <c r="AL1807" i="4"/>
  <c r="AJ1807" i="4"/>
  <c r="AL1803" i="4"/>
  <c r="AJ1803" i="4"/>
  <c r="AC1810" i="4"/>
  <c r="AE1810" i="4"/>
  <c r="AI1806" i="4"/>
  <c r="AC1803" i="4"/>
  <c r="AF1803" i="4" s="1"/>
  <c r="AB1804" i="4"/>
  <c r="AP1806" i="4"/>
  <c r="AB1808" i="4"/>
  <c r="AP1810" i="4"/>
  <c r="AB1813" i="4"/>
  <c r="AP1813" i="4"/>
  <c r="AL1816" i="4"/>
  <c r="AM1816" i="4" s="1"/>
  <c r="AB1817" i="4"/>
  <c r="AP1817" i="4"/>
  <c r="AQ1819" i="4"/>
  <c r="AL1832" i="4"/>
  <c r="AJ1832" i="4"/>
  <c r="AP1815" i="4"/>
  <c r="AI1815" i="4"/>
  <c r="AB1815" i="4"/>
  <c r="AL1825" i="4"/>
  <c r="AJ1825" i="4"/>
  <c r="AJ1839" i="4"/>
  <c r="AL1839" i="4"/>
  <c r="AL1842" i="4"/>
  <c r="AJ1842" i="4"/>
  <c r="AB1805" i="4"/>
  <c r="AB1809" i="4"/>
  <c r="AC1811" i="4"/>
  <c r="AI1811" i="4"/>
  <c r="AP1811" i="4"/>
  <c r="AJ1812" i="4"/>
  <c r="AL1817" i="4"/>
  <c r="AJ1817" i="4"/>
  <c r="AQ1820" i="4"/>
  <c r="AB1821" i="4"/>
  <c r="AP1821" i="4"/>
  <c r="AQ1823" i="4"/>
  <c r="AB1841" i="4"/>
  <c r="AP1841" i="4"/>
  <c r="AI1841" i="4"/>
  <c r="AJ1847" i="4"/>
  <c r="AL1847" i="4"/>
  <c r="AL1858" i="4"/>
  <c r="AJ1858" i="4"/>
  <c r="AI1810" i="4"/>
  <c r="AB1829" i="4"/>
  <c r="AP1829" i="4"/>
  <c r="AL1814" i="4"/>
  <c r="AM1814" i="4" s="1"/>
  <c r="AL1821" i="4"/>
  <c r="AJ1821" i="4"/>
  <c r="AL1824" i="4"/>
  <c r="AM1824" i="4" s="1"/>
  <c r="AB1825" i="4"/>
  <c r="AP1825" i="4"/>
  <c r="AQ1827" i="4"/>
  <c r="AE1830" i="4"/>
  <c r="AC1830" i="4"/>
  <c r="AE1832" i="4"/>
  <c r="AC1832" i="4"/>
  <c r="AQ1832" i="4"/>
  <c r="AS1832" i="4"/>
  <c r="AP1833" i="4"/>
  <c r="AI1833" i="4"/>
  <c r="AB1833" i="4"/>
  <c r="AB1849" i="4"/>
  <c r="AP1849" i="4"/>
  <c r="AI1849" i="4"/>
  <c r="AB1819" i="4"/>
  <c r="AB1823" i="4"/>
  <c r="AB1827" i="4"/>
  <c r="AC1831" i="4"/>
  <c r="AI1831" i="4"/>
  <c r="AP1831" i="4"/>
  <c r="AC1836" i="4"/>
  <c r="AL1838" i="4"/>
  <c r="AJ1838" i="4"/>
  <c r="AL1840" i="4"/>
  <c r="AM1840" i="4" s="1"/>
  <c r="AE1846" i="4"/>
  <c r="AC1846" i="4"/>
  <c r="AB1862" i="4"/>
  <c r="AP1862" i="4"/>
  <c r="AI1862" i="4"/>
  <c r="AI1819" i="4"/>
  <c r="AI1823" i="4"/>
  <c r="AI1827" i="4"/>
  <c r="AE1837" i="4"/>
  <c r="AB1845" i="4"/>
  <c r="AP1845" i="4"/>
  <c r="AL1846" i="4"/>
  <c r="AJ1846" i="4"/>
  <c r="AJ1848" i="4"/>
  <c r="AS1852" i="4"/>
  <c r="AQ1852" i="4"/>
  <c r="AB1853" i="4"/>
  <c r="AP1853" i="4"/>
  <c r="AL1854" i="4"/>
  <c r="AJ1854" i="4"/>
  <c r="AJ1864" i="4"/>
  <c r="AL1864" i="4"/>
  <c r="AP1836" i="4"/>
  <c r="AC1837" i="4"/>
  <c r="AL1843" i="4"/>
  <c r="AM1843" i="4" s="1"/>
  <c r="AL1844" i="4"/>
  <c r="AM1844" i="4" s="1"/>
  <c r="AI1845" i="4"/>
  <c r="AL1852" i="4"/>
  <c r="AM1852" i="4" s="1"/>
  <c r="AL1853" i="4"/>
  <c r="AJ1853" i="4"/>
  <c r="AB1835" i="4"/>
  <c r="AB1839" i="4"/>
  <c r="AB1843" i="4"/>
  <c r="AB1847" i="4"/>
  <c r="AB1851" i="4"/>
  <c r="AB1855" i="4"/>
  <c r="AI1857" i="4"/>
  <c r="AL1861" i="4"/>
  <c r="AM1861" i="4" s="1"/>
  <c r="AB1866" i="4"/>
  <c r="AP1866" i="4"/>
  <c r="AB1840" i="4"/>
  <c r="AB1844" i="4"/>
  <c r="AB1848" i="4"/>
  <c r="AB1852" i="4"/>
  <c r="AL1866" i="4"/>
  <c r="AJ1866" i="4"/>
  <c r="AL1876" i="4"/>
  <c r="AJ1876" i="4"/>
  <c r="AB1887" i="4"/>
  <c r="AP1887" i="4"/>
  <c r="AI1887" i="4"/>
  <c r="AB1858" i="4"/>
  <c r="AP1858" i="4"/>
  <c r="AI1859" i="4"/>
  <c r="AI1863" i="4"/>
  <c r="AJ1889" i="4"/>
  <c r="AL1889" i="4"/>
  <c r="AB1861" i="4"/>
  <c r="AB1865" i="4"/>
  <c r="AB1872" i="4"/>
  <c r="AP1872" i="4"/>
  <c r="AS1886" i="4"/>
  <c r="AQ1886" i="4"/>
  <c r="AQ1888" i="4"/>
  <c r="AS1888" i="4"/>
  <c r="AL1871" i="4"/>
  <c r="AM1871" i="4" s="1"/>
  <c r="AL1872" i="4"/>
  <c r="AJ1872" i="4"/>
  <c r="AB1876" i="4"/>
  <c r="AP1876" i="4"/>
  <c r="AM1878" i="4"/>
  <c r="AL1881" i="4"/>
  <c r="AI1869" i="4"/>
  <c r="AI1873" i="4"/>
  <c r="AI1877" i="4"/>
  <c r="AB1891" i="4"/>
  <c r="AP1891" i="4"/>
  <c r="AB1871" i="4"/>
  <c r="AB1875" i="4"/>
  <c r="AB1879" i="4"/>
  <c r="AB1880" i="4"/>
  <c r="AI1880" i="4"/>
  <c r="AQ1880" i="4"/>
  <c r="AJ1881" i="4"/>
  <c r="AP1882" i="4"/>
  <c r="AS1884" i="4"/>
  <c r="AT1884" i="4" s="1"/>
  <c r="AJ1886" i="4"/>
  <c r="AI1891" i="4"/>
  <c r="AI1882" i="4"/>
  <c r="AL1894" i="4"/>
  <c r="AM1894" i="4" s="1"/>
  <c r="AI1884" i="4"/>
  <c r="AI1888" i="4"/>
  <c r="AI1892" i="4"/>
  <c r="AB1886" i="4"/>
  <c r="AB1890" i="4"/>
  <c r="AB1894" i="4"/>
  <c r="AE1721" i="4"/>
  <c r="AF1721" i="4" s="1"/>
  <c r="AL1728" i="4"/>
  <c r="AM1728" i="4" s="1"/>
  <c r="AP1767" i="4"/>
  <c r="AB1767" i="4"/>
  <c r="AI1767" i="4"/>
  <c r="AP1721" i="4"/>
  <c r="AS1726" i="4"/>
  <c r="AT1726" i="4" s="1"/>
  <c r="AB1755" i="4"/>
  <c r="AI1755" i="4"/>
  <c r="AP1755" i="4"/>
  <c r="AB1714" i="4"/>
  <c r="AP1717" i="4"/>
  <c r="AI1721" i="4"/>
  <c r="AS1722" i="4"/>
  <c r="AT1722" i="4" s="1"/>
  <c r="AI1726" i="4"/>
  <c r="AI1729" i="4"/>
  <c r="AB1729" i="4"/>
  <c r="AB1730" i="4"/>
  <c r="AP1730" i="4"/>
  <c r="AI1730" i="4"/>
  <c r="AP1734" i="4"/>
  <c r="AL1738" i="4"/>
  <c r="AP1740" i="4"/>
  <c r="AI1740" i="4"/>
  <c r="AB1740" i="4"/>
  <c r="AE1742" i="4"/>
  <c r="AF1742" i="4" s="1"/>
  <c r="AP1744" i="4"/>
  <c r="AB1744" i="4"/>
  <c r="AI1744" i="4"/>
  <c r="AE1749" i="4"/>
  <c r="AC1749" i="4"/>
  <c r="AQ1754" i="4"/>
  <c r="AB1762" i="4"/>
  <c r="AI1762" i="4"/>
  <c r="AP1762" i="4"/>
  <c r="AP1763" i="4"/>
  <c r="AI1763" i="4"/>
  <c r="AB1763" i="4"/>
  <c r="AJ1764" i="4"/>
  <c r="AL1764" i="4"/>
  <c r="AJ1753" i="4"/>
  <c r="AL1753" i="4"/>
  <c r="AE1711" i="4"/>
  <c r="AC1711" i="4"/>
  <c r="AC1722" i="4"/>
  <c r="AE1727" i="4"/>
  <c r="AC1727" i="4"/>
  <c r="AP1735" i="4"/>
  <c r="AI1735" i="4"/>
  <c r="AB1735" i="4"/>
  <c r="AE1756" i="4"/>
  <c r="AC1756" i="4"/>
  <c r="AS1713" i="4"/>
  <c r="AQ1713" i="4"/>
  <c r="AI1717" i="4"/>
  <c r="AE1719" i="4"/>
  <c r="AC1719" i="4"/>
  <c r="AI1722" i="4"/>
  <c r="AB1726" i="4"/>
  <c r="AS1729" i="4"/>
  <c r="AT1729" i="4" s="1"/>
  <c r="AI1734" i="4"/>
  <c r="AS1743" i="4"/>
  <c r="AQ1743" i="4"/>
  <c r="AL1750" i="4"/>
  <c r="AJ1750" i="4"/>
  <c r="AE1745" i="4"/>
  <c r="AC1745" i="4"/>
  <c r="AP1778" i="4"/>
  <c r="AI1778" i="4"/>
  <c r="AB1778" i="4"/>
  <c r="AL1781" i="4"/>
  <c r="AJ1781" i="4"/>
  <c r="AB1786" i="4"/>
  <c r="AI1786" i="4"/>
  <c r="AP1786" i="4"/>
  <c r="AP1787" i="4"/>
  <c r="AI1787" i="4"/>
  <c r="AB1787" i="4"/>
  <c r="AI1711" i="4"/>
  <c r="AI1715" i="4"/>
  <c r="AI1719" i="4"/>
  <c r="AI1723" i="4"/>
  <c r="AI1727" i="4"/>
  <c r="AL1731" i="4"/>
  <c r="AJ1743" i="4"/>
  <c r="AE1748" i="4"/>
  <c r="AP1751" i="4"/>
  <c r="AS1756" i="4"/>
  <c r="AT1756" i="4" s="1"/>
  <c r="AP1758" i="4"/>
  <c r="AI1758" i="4"/>
  <c r="AB1758" i="4"/>
  <c r="AQ1761" i="4"/>
  <c r="AQ1766" i="4"/>
  <c r="AS1766" i="4"/>
  <c r="AQ1774" i="4"/>
  <c r="AS1774" i="4"/>
  <c r="AB1777" i="4"/>
  <c r="AI1777" i="4"/>
  <c r="AP1777" i="4"/>
  <c r="AJ1784" i="4"/>
  <c r="AL1784" i="4"/>
  <c r="AJ1788" i="4"/>
  <c r="AB1799" i="4"/>
  <c r="AI1799" i="4"/>
  <c r="AP1799" i="4"/>
  <c r="AJ1731" i="4"/>
  <c r="AS1731" i="4"/>
  <c r="AT1731" i="4" s="1"/>
  <c r="AE1737" i="4"/>
  <c r="AF1737" i="4" s="1"/>
  <c r="AP1747" i="4"/>
  <c r="AC1748" i="4"/>
  <c r="AL1749" i="4"/>
  <c r="AM1749" i="4" s="1"/>
  <c r="AI1751" i="4"/>
  <c r="AS1752" i="4"/>
  <c r="AT1752" i="4" s="1"/>
  <c r="AE1753" i="4"/>
  <c r="AC1753" i="4"/>
  <c r="AI1756" i="4"/>
  <c r="AP1757" i="4"/>
  <c r="AL1760" i="4"/>
  <c r="AP1771" i="4"/>
  <c r="AB1771" i="4"/>
  <c r="AI1771" i="4"/>
  <c r="AB1773" i="4"/>
  <c r="AP1773" i="4"/>
  <c r="AI1773" i="4"/>
  <c r="AB1746" i="4"/>
  <c r="AB1750" i="4"/>
  <c r="AB1754" i="4"/>
  <c r="AB1759" i="4"/>
  <c r="AI1759" i="4"/>
  <c r="AQ1759" i="4"/>
  <c r="AJ1760" i="4"/>
  <c r="AC1765" i="4"/>
  <c r="AI1765" i="4"/>
  <c r="AP1765" i="4"/>
  <c r="AE1768" i="4"/>
  <c r="AC1768" i="4"/>
  <c r="AC1770" i="4"/>
  <c r="AL1780" i="4"/>
  <c r="AE1783" i="4"/>
  <c r="AC1783" i="4"/>
  <c r="AL1785" i="4"/>
  <c r="AM1785" i="4" s="1"/>
  <c r="AS1802" i="4"/>
  <c r="AQ1802" i="4"/>
  <c r="AB1782" i="4"/>
  <c r="AI1782" i="4"/>
  <c r="AP1782" i="4"/>
  <c r="AJ1794" i="4"/>
  <c r="AL1794" i="4"/>
  <c r="AL1798" i="4"/>
  <c r="AJ1798" i="4"/>
  <c r="AJ1801" i="4"/>
  <c r="AL1801" i="4"/>
  <c r="AB1769" i="4"/>
  <c r="AB1774" i="4"/>
  <c r="AI1774" i="4"/>
  <c r="AB1779" i="4"/>
  <c r="AI1779" i="4"/>
  <c r="AQ1779" i="4"/>
  <c r="AJ1780" i="4"/>
  <c r="AE1797" i="4"/>
  <c r="AC1797" i="4"/>
  <c r="AE1784" i="4"/>
  <c r="AC1784" i="4"/>
  <c r="AT1788" i="4"/>
  <c r="AB1790" i="4"/>
  <c r="AP1790" i="4"/>
  <c r="AI1790" i="4"/>
  <c r="AQ1791" i="4"/>
  <c r="AS1791" i="4"/>
  <c r="AE1792" i="4"/>
  <c r="AC1792" i="4"/>
  <c r="AS1798" i="4"/>
  <c r="AQ1798" i="4"/>
  <c r="AL1802" i="4"/>
  <c r="AM1802" i="4" s="1"/>
  <c r="AB1781" i="4"/>
  <c r="AB1785" i="4"/>
  <c r="AB1791" i="4"/>
  <c r="AI1791" i="4"/>
  <c r="AB1796" i="4"/>
  <c r="AB1794" i="4"/>
  <c r="AB1798" i="4"/>
  <c r="AB1802" i="4"/>
  <c r="AS1622" i="4"/>
  <c r="AQ1622" i="4"/>
  <c r="AC1620" i="4"/>
  <c r="AE1620" i="4"/>
  <c r="AS1626" i="4"/>
  <c r="AQ1626" i="4"/>
  <c r="AJ1619" i="4"/>
  <c r="AL1619" i="4"/>
  <c r="AJ1623" i="4"/>
  <c r="AL1623" i="4"/>
  <c r="AE1624" i="4"/>
  <c r="AC1624" i="4"/>
  <c r="AS1619" i="4"/>
  <c r="AL1621" i="4"/>
  <c r="AJ1621" i="4"/>
  <c r="AJ1627" i="4"/>
  <c r="AL1627" i="4"/>
  <c r="AE1628" i="4"/>
  <c r="AC1628" i="4"/>
  <c r="AB1637" i="4"/>
  <c r="AP1637" i="4"/>
  <c r="AP1620" i="4"/>
  <c r="AC1621" i="4"/>
  <c r="AB1622" i="4"/>
  <c r="AP1624" i="4"/>
  <c r="AB1626" i="4"/>
  <c r="AP1628" i="4"/>
  <c r="AC1629" i="4"/>
  <c r="AI1629" i="4"/>
  <c r="AP1629" i="4"/>
  <c r="AJ1630" i="4"/>
  <c r="AL1632" i="4"/>
  <c r="AL1633" i="4"/>
  <c r="AM1633" i="4" s="1"/>
  <c r="AP1635" i="4"/>
  <c r="AB1635" i="4"/>
  <c r="AL1641" i="4"/>
  <c r="AM1641" i="4" s="1"/>
  <c r="AP1643" i="4"/>
  <c r="AB1643" i="4"/>
  <c r="AL1648" i="4"/>
  <c r="AL1649" i="4"/>
  <c r="AM1649" i="4" s="1"/>
  <c r="AB1658" i="4"/>
  <c r="AP1658" i="4"/>
  <c r="AI1658" i="4"/>
  <c r="AI1624" i="4"/>
  <c r="AS1631" i="4"/>
  <c r="AT1631" i="4" s="1"/>
  <c r="AB1645" i="4"/>
  <c r="AP1645" i="4"/>
  <c r="AI1622" i="4"/>
  <c r="AI1626" i="4"/>
  <c r="AB1633" i="4"/>
  <c r="AP1633" i="4"/>
  <c r="AJ1634" i="4"/>
  <c r="AI1637" i="4"/>
  <c r="AB1641" i="4"/>
  <c r="AP1641" i="4"/>
  <c r="AJ1642" i="4"/>
  <c r="AI1645" i="4"/>
  <c r="AB1649" i="4"/>
  <c r="AP1649" i="4"/>
  <c r="AL1655" i="4"/>
  <c r="AJ1655" i="4"/>
  <c r="AI1620" i="4"/>
  <c r="AI1628" i="4"/>
  <c r="AB1631" i="4"/>
  <c r="AI1631" i="4"/>
  <c r="AJ1632" i="4"/>
  <c r="AI1635" i="4"/>
  <c r="AL1636" i="4"/>
  <c r="AM1636" i="4" s="1"/>
  <c r="AP1639" i="4"/>
  <c r="AB1639" i="4"/>
  <c r="AI1643" i="4"/>
  <c r="AL1644" i="4"/>
  <c r="AM1644" i="4" s="1"/>
  <c r="AP1647" i="4"/>
  <c r="AB1647" i="4"/>
  <c r="AJ1648" i="4"/>
  <c r="AB1650" i="4"/>
  <c r="AP1650" i="4"/>
  <c r="AI1650" i="4"/>
  <c r="AJ1662" i="4"/>
  <c r="AL1662" i="4"/>
  <c r="AB1652" i="4"/>
  <c r="AI1652" i="4"/>
  <c r="AQ1652" i="4"/>
  <c r="AJ1653" i="4"/>
  <c r="AP1656" i="4"/>
  <c r="AB1656" i="4"/>
  <c r="AL1661" i="4"/>
  <c r="AP1664" i="4"/>
  <c r="AI1664" i="4"/>
  <c r="AB1664" i="4"/>
  <c r="AL1665" i="4"/>
  <c r="AS1665" i="4"/>
  <c r="AB1666" i="4"/>
  <c r="AP1666" i="4"/>
  <c r="AL1667" i="4"/>
  <c r="AQ1668" i="4"/>
  <c r="AP1670" i="4"/>
  <c r="AI1670" i="4"/>
  <c r="AB1670" i="4"/>
  <c r="AS1694" i="4"/>
  <c r="AQ1694" i="4"/>
  <c r="AB1662" i="4"/>
  <c r="AP1662" i="4"/>
  <c r="AL1666" i="4"/>
  <c r="AJ1666" i="4"/>
  <c r="AI1656" i="4"/>
  <c r="AL1657" i="4"/>
  <c r="AM1657" i="4" s="1"/>
  <c r="AP1660" i="4"/>
  <c r="AB1660" i="4"/>
  <c r="AJ1661" i="4"/>
  <c r="AJ1665" i="4"/>
  <c r="AE1674" i="4"/>
  <c r="AC1674" i="4"/>
  <c r="AQ1674" i="4"/>
  <c r="AP1675" i="4"/>
  <c r="AI1675" i="4"/>
  <c r="AB1675" i="4"/>
  <c r="AB1668" i="4"/>
  <c r="AC1673" i="4"/>
  <c r="AI1673" i="4"/>
  <c r="AP1673" i="4"/>
  <c r="AQ1679" i="4"/>
  <c r="AS1682" i="4"/>
  <c r="AT1682" i="4" s="1"/>
  <c r="AQ1683" i="4"/>
  <c r="AT1683" i="4" s="1"/>
  <c r="AJ1690" i="4"/>
  <c r="AL1690" i="4"/>
  <c r="AE1699" i="4"/>
  <c r="AC1699" i="4"/>
  <c r="AJ1705" i="4"/>
  <c r="AL1705" i="4"/>
  <c r="AS1706" i="4"/>
  <c r="AQ1706" i="4"/>
  <c r="AI1668" i="4"/>
  <c r="AS1677" i="4"/>
  <c r="AB1681" i="4"/>
  <c r="AP1681" i="4"/>
  <c r="AB1685" i="4"/>
  <c r="AP1685" i="4"/>
  <c r="AL1691" i="4"/>
  <c r="AJ1691" i="4"/>
  <c r="AL1695" i="4"/>
  <c r="AJ1695" i="4"/>
  <c r="AE1672" i="4"/>
  <c r="AF1672" i="4" s="1"/>
  <c r="AQ1677" i="4"/>
  <c r="AI1681" i="4"/>
  <c r="AI1685" i="4"/>
  <c r="AI1696" i="4"/>
  <c r="AP1696" i="4"/>
  <c r="AB1696" i="4"/>
  <c r="AC1700" i="4"/>
  <c r="AE1700" i="4"/>
  <c r="AS1700" i="4"/>
  <c r="AQ1700" i="4"/>
  <c r="AI1678" i="4"/>
  <c r="AB1679" i="4"/>
  <c r="AI1682" i="4"/>
  <c r="AB1683" i="4"/>
  <c r="AI1686" i="4"/>
  <c r="AB1687" i="4"/>
  <c r="AB1692" i="4"/>
  <c r="AP1692" i="4"/>
  <c r="AQ1698" i="4"/>
  <c r="AS1698" i="4"/>
  <c r="AI1679" i="4"/>
  <c r="AI1683" i="4"/>
  <c r="AI1687" i="4"/>
  <c r="AC1689" i="4"/>
  <c r="AS1689" i="4"/>
  <c r="AT1689" i="4" s="1"/>
  <c r="AP1690" i="4"/>
  <c r="AB1690" i="4"/>
  <c r="AS1691" i="4"/>
  <c r="AT1691" i="4" s="1"/>
  <c r="AB1707" i="4"/>
  <c r="AP1707" i="4"/>
  <c r="AI1707" i="4"/>
  <c r="AI1692" i="4"/>
  <c r="AE1697" i="4"/>
  <c r="AF1697" i="4" s="1"/>
  <c r="AB1694" i="4"/>
  <c r="AB1698" i="4"/>
  <c r="AI1698" i="4"/>
  <c r="AL1706" i="4"/>
  <c r="AM1706" i="4" s="1"/>
  <c r="AI1694" i="4"/>
  <c r="AS1697" i="4"/>
  <c r="AS1702" i="4"/>
  <c r="AB1703" i="4"/>
  <c r="AP1703" i="4"/>
  <c r="AL1704" i="4"/>
  <c r="AJ1704" i="4"/>
  <c r="AQ1697" i="4"/>
  <c r="AL1702" i="4"/>
  <c r="AM1702" i="4" s="1"/>
  <c r="AI1703" i="4"/>
  <c r="AE1708" i="4"/>
  <c r="AC1708" i="4"/>
  <c r="AL1709" i="4"/>
  <c r="AM1709" i="4" s="1"/>
  <c r="AL1710" i="4"/>
  <c r="AM1710" i="4" s="1"/>
  <c r="AB1701" i="4"/>
  <c r="AB1705" i="4"/>
  <c r="AB1709" i="4"/>
  <c r="AB1702" i="4"/>
  <c r="AB1706" i="4"/>
  <c r="AB1710" i="4"/>
  <c r="AL1528" i="4"/>
  <c r="AJ1528" i="4"/>
  <c r="AQ1529" i="4"/>
  <c r="AS1529" i="4"/>
  <c r="AL1535" i="4"/>
  <c r="AJ1535" i="4"/>
  <c r="AQ1533" i="4"/>
  <c r="AS1533" i="4"/>
  <c r="AL1527" i="4"/>
  <c r="AJ1527" i="4"/>
  <c r="AJ1530" i="4"/>
  <c r="AL1530" i="4"/>
  <c r="AL1536" i="4"/>
  <c r="AJ1536" i="4"/>
  <c r="AL1531" i="4"/>
  <c r="AJ1531" i="4"/>
  <c r="AJ1534" i="4"/>
  <c r="AL1534" i="4"/>
  <c r="AP1527" i="4"/>
  <c r="AB1529" i="4"/>
  <c r="AP1531" i="4"/>
  <c r="AB1533" i="4"/>
  <c r="AP1535" i="4"/>
  <c r="AB1537" i="4"/>
  <c r="AC1539" i="4"/>
  <c r="AI1539" i="4"/>
  <c r="AP1539" i="4"/>
  <c r="AL1541" i="4"/>
  <c r="AM1541" i="4" s="1"/>
  <c r="AL1543" i="4"/>
  <c r="AM1543" i="4" s="1"/>
  <c r="AL1553" i="4"/>
  <c r="AJ1553" i="4"/>
  <c r="AL1555" i="4"/>
  <c r="AJ1555" i="4"/>
  <c r="AL1558" i="4"/>
  <c r="AJ1558" i="4"/>
  <c r="AS1560" i="4"/>
  <c r="AQ1560" i="4"/>
  <c r="AI1529" i="4"/>
  <c r="AI1533" i="4"/>
  <c r="AI1537" i="4"/>
  <c r="AQ1537" i="4"/>
  <c r="AT1537" i="4" s="1"/>
  <c r="AS1540" i="4"/>
  <c r="AT1540" i="4" s="1"/>
  <c r="AL1546" i="4"/>
  <c r="AJ1546" i="4"/>
  <c r="AS1548" i="4"/>
  <c r="AQ1548" i="4"/>
  <c r="AL1557" i="4"/>
  <c r="AJ1557" i="4"/>
  <c r="AL1559" i="4"/>
  <c r="AJ1559" i="4"/>
  <c r="AL1562" i="4"/>
  <c r="AJ1562" i="4"/>
  <c r="AS1564" i="4"/>
  <c r="AQ1564" i="4"/>
  <c r="AL1567" i="4"/>
  <c r="AJ1567" i="4"/>
  <c r="AB1527" i="4"/>
  <c r="AB1531" i="4"/>
  <c r="AC1534" i="4"/>
  <c r="AB1535" i="4"/>
  <c r="AQ1536" i="4"/>
  <c r="AE1538" i="4"/>
  <c r="AF1538" i="4" s="1"/>
  <c r="AL1550" i="4"/>
  <c r="AJ1550" i="4"/>
  <c r="AS1552" i="4"/>
  <c r="AQ1552" i="4"/>
  <c r="AL1563" i="4"/>
  <c r="AJ1563" i="4"/>
  <c r="AP1544" i="4"/>
  <c r="AI1544" i="4"/>
  <c r="AB1544" i="4"/>
  <c r="AL1549" i="4"/>
  <c r="AJ1549" i="4"/>
  <c r="AL1551" i="4"/>
  <c r="AJ1551" i="4"/>
  <c r="AL1554" i="4"/>
  <c r="AJ1554" i="4"/>
  <c r="AS1556" i="4"/>
  <c r="AQ1556" i="4"/>
  <c r="AP1541" i="4"/>
  <c r="AB1543" i="4"/>
  <c r="AP1545" i="4"/>
  <c r="AB1547" i="4"/>
  <c r="AP1549" i="4"/>
  <c r="AB1551" i="4"/>
  <c r="AS1551" i="4"/>
  <c r="AT1551" i="4" s="1"/>
  <c r="AP1553" i="4"/>
  <c r="AB1555" i="4"/>
  <c r="AS1555" i="4"/>
  <c r="AT1555" i="4" s="1"/>
  <c r="AE1557" i="4"/>
  <c r="AF1557" i="4" s="1"/>
  <c r="AP1557" i="4"/>
  <c r="AB1559" i="4"/>
  <c r="AE1561" i="4"/>
  <c r="AF1561" i="4" s="1"/>
  <c r="AP1561" i="4"/>
  <c r="AB1563" i="4"/>
  <c r="AL1565" i="4"/>
  <c r="AM1565" i="4" s="1"/>
  <c r="AE1566" i="4"/>
  <c r="AF1566" i="4" s="1"/>
  <c r="AQ1571" i="4"/>
  <c r="AS1571" i="4"/>
  <c r="AE1574" i="4"/>
  <c r="AC1574" i="4"/>
  <c r="AB1548" i="4"/>
  <c r="AB1552" i="4"/>
  <c r="AB1556" i="4"/>
  <c r="AB1560" i="4"/>
  <c r="AB1564" i="4"/>
  <c r="AE1570" i="4"/>
  <c r="AC1570" i="4"/>
  <c r="AL1573" i="4"/>
  <c r="AJ1573" i="4"/>
  <c r="AS1576" i="4"/>
  <c r="AQ1576" i="4"/>
  <c r="AI1548" i="4"/>
  <c r="AI1552" i="4"/>
  <c r="AI1556" i="4"/>
  <c r="AI1560" i="4"/>
  <c r="AI1564" i="4"/>
  <c r="AS1566" i="4"/>
  <c r="AL1569" i="4"/>
  <c r="AJ1569" i="4"/>
  <c r="AS1572" i="4"/>
  <c r="AQ1572" i="4"/>
  <c r="AE1578" i="4"/>
  <c r="AC1578" i="4"/>
  <c r="AP1565" i="4"/>
  <c r="AQ1566" i="4"/>
  <c r="AT1566" i="4" s="1"/>
  <c r="AP1567" i="4"/>
  <c r="AB1567" i="4"/>
  <c r="AS1568" i="4"/>
  <c r="AQ1568" i="4"/>
  <c r="AQ1575" i="4"/>
  <c r="AS1575" i="4"/>
  <c r="AL1577" i="4"/>
  <c r="AJ1577" i="4"/>
  <c r="AI1566" i="4"/>
  <c r="AP1569" i="4"/>
  <c r="AI1570" i="4"/>
  <c r="AB1571" i="4"/>
  <c r="AE1573" i="4"/>
  <c r="AF1573" i="4" s="1"/>
  <c r="AP1573" i="4"/>
  <c r="AI1574" i="4"/>
  <c r="AB1575" i="4"/>
  <c r="AP1577" i="4"/>
  <c r="AI1578" i="4"/>
  <c r="AP1578" i="4"/>
  <c r="AI1579" i="4"/>
  <c r="AP1579" i="4"/>
  <c r="AL1583" i="4"/>
  <c r="AJ1583" i="4"/>
  <c r="AL1589" i="4"/>
  <c r="AJ1589" i="4"/>
  <c r="AS1590" i="4"/>
  <c r="AQ1590" i="4"/>
  <c r="AI1571" i="4"/>
  <c r="AI1575" i="4"/>
  <c r="AB1576" i="4"/>
  <c r="AL1585" i="4"/>
  <c r="AJ1585" i="4"/>
  <c r="AS1586" i="4"/>
  <c r="AQ1586" i="4"/>
  <c r="AI1568" i="4"/>
  <c r="AI1572" i="4"/>
  <c r="AI1576" i="4"/>
  <c r="AS1582" i="4"/>
  <c r="AQ1582" i="4"/>
  <c r="AE1588" i="4"/>
  <c r="AC1588" i="4"/>
  <c r="AL1591" i="4"/>
  <c r="AJ1591" i="4"/>
  <c r="AB1579" i="4"/>
  <c r="AE1584" i="4"/>
  <c r="AC1584" i="4"/>
  <c r="AL1587" i="4"/>
  <c r="AJ1587" i="4"/>
  <c r="AC1580" i="4"/>
  <c r="AF1580" i="4" s="1"/>
  <c r="AI1580" i="4"/>
  <c r="AP1583" i="4"/>
  <c r="AI1584" i="4"/>
  <c r="AP1587" i="4"/>
  <c r="AI1588" i="4"/>
  <c r="AP1591" i="4"/>
  <c r="AI1595" i="4"/>
  <c r="AB1595" i="4"/>
  <c r="AP1595" i="4"/>
  <c r="AB1582" i="4"/>
  <c r="AP1584" i="4"/>
  <c r="AB1586" i="4"/>
  <c r="AP1588" i="4"/>
  <c r="AB1590" i="4"/>
  <c r="AL1592" i="4"/>
  <c r="AM1592" i="4" s="1"/>
  <c r="AL1593" i="4"/>
  <c r="AM1593" i="4" s="1"/>
  <c r="AJ1598" i="4"/>
  <c r="AL1598" i="4"/>
  <c r="AL1599" i="4"/>
  <c r="AJ1599" i="4"/>
  <c r="AJ1602" i="4"/>
  <c r="AL1602" i="4"/>
  <c r="AL1603" i="4"/>
  <c r="AJ1603" i="4"/>
  <c r="AI1582" i="4"/>
  <c r="AI1586" i="4"/>
  <c r="AI1590" i="4"/>
  <c r="AP1593" i="4"/>
  <c r="AB1593" i="4"/>
  <c r="AJ1594" i="4"/>
  <c r="AM1594" i="4" s="1"/>
  <c r="AJ1596" i="4"/>
  <c r="AQ1597" i="4"/>
  <c r="AS1597" i="4"/>
  <c r="AL1600" i="4"/>
  <c r="AJ1600" i="4"/>
  <c r="AQ1601" i="4"/>
  <c r="AS1601" i="4"/>
  <c r="AS1604" i="4"/>
  <c r="AQ1604" i="4"/>
  <c r="AB1597" i="4"/>
  <c r="AP1599" i="4"/>
  <c r="AC1600" i="4"/>
  <c r="AB1601" i="4"/>
  <c r="AP1603" i="4"/>
  <c r="AB1606" i="4"/>
  <c r="AQ1607" i="4"/>
  <c r="AL1608" i="4"/>
  <c r="AM1608" i="4" s="1"/>
  <c r="AL1609" i="4"/>
  <c r="AM1609" i="4" s="1"/>
  <c r="AI1597" i="4"/>
  <c r="AI1601" i="4"/>
  <c r="AS1605" i="4"/>
  <c r="AQ1605" i="4"/>
  <c r="AL1610" i="4"/>
  <c r="AJ1610" i="4"/>
  <c r="AL1614" i="4"/>
  <c r="AJ1614" i="4"/>
  <c r="AB1599" i="4"/>
  <c r="AB1603" i="4"/>
  <c r="AS1606" i="4"/>
  <c r="AT1606" i="4" s="1"/>
  <c r="AE1607" i="4"/>
  <c r="AC1607" i="4"/>
  <c r="AL1612" i="4"/>
  <c r="AJ1612" i="4"/>
  <c r="AJ1613" i="4"/>
  <c r="AL1613" i="4"/>
  <c r="AL1618" i="4"/>
  <c r="AJ1618" i="4"/>
  <c r="AI1604" i="4"/>
  <c r="AB1604" i="4"/>
  <c r="AS1611" i="4"/>
  <c r="AQ1611" i="4"/>
  <c r="AS1615" i="4"/>
  <c r="AQ1615" i="4"/>
  <c r="AI1607" i="4"/>
  <c r="AB1608" i="4"/>
  <c r="AP1610" i="4"/>
  <c r="AC1611" i="4"/>
  <c r="AI1611" i="4"/>
  <c r="AB1612" i="4"/>
  <c r="AP1614" i="4"/>
  <c r="AI1615" i="4"/>
  <c r="AQ1617" i="4"/>
  <c r="AP1618" i="4"/>
  <c r="AB1609" i="4"/>
  <c r="AB1613" i="4"/>
  <c r="AB1617" i="4"/>
  <c r="AB1610" i="4"/>
  <c r="AB1614" i="4"/>
  <c r="AB1618" i="4"/>
  <c r="AL1437" i="4"/>
  <c r="AJ1437" i="4"/>
  <c r="AL1445" i="4"/>
  <c r="AJ1445" i="4"/>
  <c r="AQ1450" i="4"/>
  <c r="AS1450" i="4"/>
  <c r="AL1436" i="4"/>
  <c r="AM1436" i="4" s="1"/>
  <c r="AS1442" i="4"/>
  <c r="AT1442" i="4" s="1"/>
  <c r="AL1444" i="4"/>
  <c r="AM1444" i="4" s="1"/>
  <c r="AB1437" i="4"/>
  <c r="AP1437" i="4"/>
  <c r="AL1439" i="4"/>
  <c r="AM1439" i="4" s="1"/>
  <c r="AQ1440" i="4"/>
  <c r="AB1441" i="4"/>
  <c r="AP1441" i="4"/>
  <c r="AL1447" i="4"/>
  <c r="AM1447" i="4" s="1"/>
  <c r="AC1449" i="4"/>
  <c r="AE1449" i="4"/>
  <c r="AL1463" i="4"/>
  <c r="AJ1463" i="4"/>
  <c r="AB1445" i="4"/>
  <c r="AP1445" i="4"/>
  <c r="AC1438" i="4"/>
  <c r="AS1438" i="4"/>
  <c r="AT1438" i="4" s="1"/>
  <c r="AL1440" i="4"/>
  <c r="AM1440" i="4" s="1"/>
  <c r="AI1441" i="4"/>
  <c r="AE1446" i="4"/>
  <c r="AC1446" i="4"/>
  <c r="AS1446" i="4"/>
  <c r="AT1446" i="4" s="1"/>
  <c r="AL1448" i="4"/>
  <c r="AM1448" i="4" s="1"/>
  <c r="AL1464" i="4"/>
  <c r="AJ1464" i="4"/>
  <c r="AL1472" i="4"/>
  <c r="AI1438" i="4"/>
  <c r="AI1442" i="4"/>
  <c r="AI1446" i="4"/>
  <c r="AP1449" i="4"/>
  <c r="AC1450" i="4"/>
  <c r="AI1450" i="4"/>
  <c r="AE1451" i="4"/>
  <c r="AQ1453" i="4"/>
  <c r="AL1455" i="4"/>
  <c r="AM1455" i="4" s="1"/>
  <c r="AP1457" i="4"/>
  <c r="AB1457" i="4"/>
  <c r="AQ1466" i="4"/>
  <c r="AB1467" i="4"/>
  <c r="AP1467" i="4"/>
  <c r="AJ1473" i="4"/>
  <c r="AL1473" i="4"/>
  <c r="AB1475" i="4"/>
  <c r="AI1475" i="4"/>
  <c r="AP1475" i="4"/>
  <c r="AE1476" i="4"/>
  <c r="AC1476" i="4"/>
  <c r="AB1487" i="4"/>
  <c r="AP1487" i="4"/>
  <c r="AI1487" i="4"/>
  <c r="AI1449" i="4"/>
  <c r="AB1463" i="4"/>
  <c r="AP1463" i="4"/>
  <c r="AJ1481" i="4"/>
  <c r="AC1435" i="4"/>
  <c r="AF1435" i="4" s="1"/>
  <c r="AB1436" i="4"/>
  <c r="AC1439" i="4"/>
  <c r="AB1440" i="4"/>
  <c r="AB1444" i="4"/>
  <c r="AB1448" i="4"/>
  <c r="AC1451" i="4"/>
  <c r="AP1454" i="4"/>
  <c r="AB1455" i="4"/>
  <c r="AP1455" i="4"/>
  <c r="AJ1456" i="4"/>
  <c r="AE1460" i="4"/>
  <c r="AC1460" i="4"/>
  <c r="AJ1462" i="4"/>
  <c r="AM1462" i="4" s="1"/>
  <c r="AI1467" i="4"/>
  <c r="AL1470" i="4"/>
  <c r="AM1470" i="4" s="1"/>
  <c r="AS1470" i="4"/>
  <c r="AQ1470" i="4"/>
  <c r="AS1474" i="4"/>
  <c r="AB1479" i="4"/>
  <c r="AP1479" i="4"/>
  <c r="AI1479" i="4"/>
  <c r="AL1459" i="4"/>
  <c r="AJ1459" i="4"/>
  <c r="AE1468" i="4"/>
  <c r="AC1468" i="4"/>
  <c r="AQ1480" i="4"/>
  <c r="AS1480" i="4"/>
  <c r="AB1454" i="4"/>
  <c r="AJ1454" i="4"/>
  <c r="AI1457" i="4"/>
  <c r="AL1458" i="4"/>
  <c r="AM1458" i="4" s="1"/>
  <c r="AS1458" i="4"/>
  <c r="AQ1458" i="4"/>
  <c r="AB1459" i="4"/>
  <c r="AP1459" i="4"/>
  <c r="AL1460" i="4"/>
  <c r="AJ1460" i="4"/>
  <c r="AQ1461" i="4"/>
  <c r="AT1461" i="4" s="1"/>
  <c r="AQ1488" i="4"/>
  <c r="AS1488" i="4"/>
  <c r="AL1493" i="4"/>
  <c r="AJ1493" i="4"/>
  <c r="AB1461" i="4"/>
  <c r="AB1465" i="4"/>
  <c r="AB1469" i="4"/>
  <c r="AB1472" i="4"/>
  <c r="AE1484" i="4"/>
  <c r="AJ1498" i="4"/>
  <c r="AB1506" i="4"/>
  <c r="AP1506" i="4"/>
  <c r="AI1506" i="4"/>
  <c r="AI1461" i="4"/>
  <c r="AI1465" i="4"/>
  <c r="AI1469" i="4"/>
  <c r="AS1482" i="4"/>
  <c r="AQ1482" i="4"/>
  <c r="AB1483" i="4"/>
  <c r="AP1483" i="4"/>
  <c r="AM1485" i="4"/>
  <c r="AS1490" i="4"/>
  <c r="AQ1490" i="4"/>
  <c r="AB1491" i="4"/>
  <c r="AP1491" i="4"/>
  <c r="AS1492" i="4"/>
  <c r="AQ1492" i="4"/>
  <c r="AQ1493" i="4"/>
  <c r="AS1493" i="4"/>
  <c r="AP1494" i="4"/>
  <c r="AI1494" i="4"/>
  <c r="AB1494" i="4"/>
  <c r="AE1496" i="4"/>
  <c r="AS1471" i="4"/>
  <c r="AT1471" i="4" s="1"/>
  <c r="AS1472" i="4"/>
  <c r="AT1472" i="4" s="1"/>
  <c r="AS1478" i="4"/>
  <c r="AT1478" i="4" s="1"/>
  <c r="AL1482" i="4"/>
  <c r="AM1482" i="4" s="1"/>
  <c r="AI1483" i="4"/>
  <c r="AL1490" i="4"/>
  <c r="AM1490" i="4" s="1"/>
  <c r="AI1491" i="4"/>
  <c r="AE1498" i="4"/>
  <c r="AB1500" i="4"/>
  <c r="AI1500" i="4"/>
  <c r="AP1500" i="4"/>
  <c r="AI1480" i="4"/>
  <c r="AI1484" i="4"/>
  <c r="AI1488" i="4"/>
  <c r="AI1492" i="4"/>
  <c r="AB1501" i="4"/>
  <c r="AP1501" i="4"/>
  <c r="AJ1521" i="4"/>
  <c r="AL1521" i="4"/>
  <c r="AL1524" i="4"/>
  <c r="AJ1524" i="4"/>
  <c r="AB1474" i="4"/>
  <c r="AB1478" i="4"/>
  <c r="AC1481" i="4"/>
  <c r="AB1482" i="4"/>
  <c r="AB1486" i="4"/>
  <c r="AC1489" i="4"/>
  <c r="AF1489" i="4" s="1"/>
  <c r="AB1490" i="4"/>
  <c r="AC1496" i="4"/>
  <c r="AI1496" i="4"/>
  <c r="AP1496" i="4"/>
  <c r="AS1497" i="4"/>
  <c r="AT1497" i="4" s="1"/>
  <c r="AI1501" i="4"/>
  <c r="AP1504" i="4"/>
  <c r="AB1504" i="4"/>
  <c r="AI1504" i="4"/>
  <c r="AL1505" i="4"/>
  <c r="AJ1505" i="4"/>
  <c r="AC1511" i="4"/>
  <c r="AI1502" i="4"/>
  <c r="AB1510" i="4"/>
  <c r="AP1510" i="4"/>
  <c r="AL1511" i="4"/>
  <c r="AJ1511" i="4"/>
  <c r="AP1514" i="4"/>
  <c r="AI1514" i="4"/>
  <c r="AB1514" i="4"/>
  <c r="AC1516" i="4"/>
  <c r="AQ1503" i="4"/>
  <c r="AT1503" i="4" s="1"/>
  <c r="AI1510" i="4"/>
  <c r="AL1517" i="4"/>
  <c r="AJ1517" i="4"/>
  <c r="AB1523" i="4"/>
  <c r="AP1523" i="4"/>
  <c r="AI1523" i="4"/>
  <c r="AJ1509" i="4"/>
  <c r="AM1509" i="4" s="1"/>
  <c r="AJ1513" i="4"/>
  <c r="AB1508" i="4"/>
  <c r="AB1512" i="4"/>
  <c r="AJ1512" i="4"/>
  <c r="AP1512" i="4"/>
  <c r="AL1522" i="4"/>
  <c r="AM1522" i="4" s="1"/>
  <c r="AI1508" i="4"/>
  <c r="AB1519" i="4"/>
  <c r="AP1519" i="4"/>
  <c r="AL1520" i="4"/>
  <c r="AJ1520" i="4"/>
  <c r="AI1518" i="4"/>
  <c r="AI1519" i="4"/>
  <c r="AL1525" i="4"/>
  <c r="AM1525" i="4" s="1"/>
  <c r="AL1526" i="4"/>
  <c r="AM1526" i="4" s="1"/>
  <c r="AB1517" i="4"/>
  <c r="AB1521" i="4"/>
  <c r="AB1525" i="4"/>
  <c r="AB1522" i="4"/>
  <c r="AB1526" i="4"/>
  <c r="AB1346" i="4"/>
  <c r="AP1346" i="4"/>
  <c r="AL1347" i="4"/>
  <c r="AJ1347" i="4"/>
  <c r="AI1346" i="4"/>
  <c r="AY1355" i="4"/>
  <c r="AL1357" i="4"/>
  <c r="AJ1357" i="4"/>
  <c r="AB1350" i="4"/>
  <c r="AP1350" i="4"/>
  <c r="AM1356" i="4"/>
  <c r="AX1369" i="4"/>
  <c r="AB1353" i="4"/>
  <c r="AP1353" i="4"/>
  <c r="AI1353" i="4"/>
  <c r="AC1347" i="4"/>
  <c r="AE1347" i="4"/>
  <c r="AL1349" i="4"/>
  <c r="AM1349" i="4" s="1"/>
  <c r="AJ1350" i="4"/>
  <c r="AL1350" i="4"/>
  <c r="AQ1354" i="4"/>
  <c r="AS1354" i="4"/>
  <c r="AS1357" i="4"/>
  <c r="AQ1357" i="4"/>
  <c r="AQ1358" i="4"/>
  <c r="AS1358" i="4"/>
  <c r="O1402" i="4"/>
  <c r="AS1363" i="4"/>
  <c r="AT1363" i="4" s="1"/>
  <c r="AE1372" i="4"/>
  <c r="AC1372" i="4"/>
  <c r="AL1375" i="4"/>
  <c r="AE1378" i="4"/>
  <c r="AF1378" i="4" s="1"/>
  <c r="AS1415" i="4"/>
  <c r="AQ1415" i="4"/>
  <c r="AI1343" i="4"/>
  <c r="AI1351" i="4"/>
  <c r="AC1362" i="4"/>
  <c r="AF1362" i="4" s="1"/>
  <c r="AS1367" i="4"/>
  <c r="AT1367" i="4" s="1"/>
  <c r="AJ1370" i="4"/>
  <c r="AB1389" i="4"/>
  <c r="AI1389" i="4"/>
  <c r="AP1389" i="4"/>
  <c r="AP1398" i="4"/>
  <c r="AB1398" i="4"/>
  <c r="AI1398" i="4"/>
  <c r="AS1404" i="4"/>
  <c r="AQ1404" i="4"/>
  <c r="AQ1413" i="4"/>
  <c r="AS1413" i="4"/>
  <c r="AB1345" i="4"/>
  <c r="AP1347" i="4"/>
  <c r="AB1349" i="4"/>
  <c r="AB1354" i="4"/>
  <c r="AI1354" i="4"/>
  <c r="AB1359" i="4"/>
  <c r="AI1359" i="4"/>
  <c r="AQ1359" i="4"/>
  <c r="AC1365" i="4"/>
  <c r="AI1365" i="4"/>
  <c r="AP1365" i="4"/>
  <c r="AS1366" i="4"/>
  <c r="AT1366" i="4" s="1"/>
  <c r="AI1367" i="4"/>
  <c r="AS1369" i="4"/>
  <c r="AT1369" i="4" s="1"/>
  <c r="AB1371" i="4"/>
  <c r="AJ1373" i="4"/>
  <c r="AM1373" i="4" s="1"/>
  <c r="AP1374" i="4"/>
  <c r="AL1376" i="4"/>
  <c r="AM1376" i="4" s="1"/>
  <c r="AI1378" i="4"/>
  <c r="AS1379" i="4"/>
  <c r="AT1379" i="4" s="1"/>
  <c r="AP1382" i="4"/>
  <c r="AI1382" i="4"/>
  <c r="AB1382" i="4"/>
  <c r="AE1383" i="4"/>
  <c r="AF1383" i="4" s="1"/>
  <c r="AL1388" i="4"/>
  <c r="AJ1388" i="4"/>
  <c r="AJ1391" i="4"/>
  <c r="AL1391" i="4"/>
  <c r="AS1392" i="4"/>
  <c r="AT1392" i="4" s="1"/>
  <c r="AP1394" i="4"/>
  <c r="AI1394" i="4"/>
  <c r="AC1394" i="4"/>
  <c r="AM1395" i="4"/>
  <c r="AL1400" i="4"/>
  <c r="AM1400" i="4" s="1"/>
  <c r="AC1403" i="4"/>
  <c r="AB1408" i="4"/>
  <c r="AI1408" i="4"/>
  <c r="AP1408" i="4"/>
  <c r="AL1364" i="4"/>
  <c r="AM1364" i="4" s="1"/>
  <c r="AF1374" i="4"/>
  <c r="AJ1387" i="4"/>
  <c r="AL1387" i="4"/>
  <c r="AS1397" i="4"/>
  <c r="AQ1397" i="4"/>
  <c r="AS1406" i="4"/>
  <c r="AQ1406" i="4"/>
  <c r="AJ1419" i="4"/>
  <c r="AL1419" i="4"/>
  <c r="AJ1362" i="4"/>
  <c r="AM1362" i="4" s="1"/>
  <c r="AQ1377" i="4"/>
  <c r="AT1377" i="4" s="1"/>
  <c r="AP1378" i="4"/>
  <c r="AS1393" i="4"/>
  <c r="AQ1393" i="4"/>
  <c r="O1405" i="4"/>
  <c r="AM1407" i="4"/>
  <c r="AB1412" i="4"/>
  <c r="AP1412" i="4"/>
  <c r="AI1412" i="4"/>
  <c r="AB1358" i="4"/>
  <c r="AI1358" i="4"/>
  <c r="AB1363" i="4"/>
  <c r="AI1363" i="4"/>
  <c r="AB1367" i="4"/>
  <c r="AL1372" i="4"/>
  <c r="AM1372" i="4" s="1"/>
  <c r="AI1374" i="4"/>
  <c r="AI1379" i="4"/>
  <c r="AE1387" i="4"/>
  <c r="AC1387" i="4"/>
  <c r="AB1393" i="4"/>
  <c r="AI1393" i="4"/>
  <c r="AJ1403" i="4"/>
  <c r="AL1403" i="4"/>
  <c r="AJ1411" i="4"/>
  <c r="AL1411" i="4"/>
  <c r="AS1414" i="4"/>
  <c r="AQ1414" i="4"/>
  <c r="AB1416" i="4"/>
  <c r="AI1416" i="4"/>
  <c r="AP1416" i="4"/>
  <c r="AP1417" i="4"/>
  <c r="AI1417" i="4"/>
  <c r="AB1417" i="4"/>
  <c r="AB1369" i="4"/>
  <c r="AB1373" i="4"/>
  <c r="AB1377" i="4"/>
  <c r="AB1381" i="4"/>
  <c r="AC1384" i="4"/>
  <c r="AI1384" i="4"/>
  <c r="AP1384" i="4"/>
  <c r="AB1386" i="4"/>
  <c r="AC1397" i="4"/>
  <c r="AB1402" i="4"/>
  <c r="AP1423" i="4"/>
  <c r="AB1423" i="4"/>
  <c r="AI1423" i="4"/>
  <c r="AJ1424" i="4"/>
  <c r="AL1424" i="4"/>
  <c r="AB1431" i="4"/>
  <c r="AP1431" i="4"/>
  <c r="AI1431" i="4"/>
  <c r="AE1391" i="4"/>
  <c r="AS1401" i="4"/>
  <c r="AQ1401" i="4"/>
  <c r="AP1409" i="4"/>
  <c r="AI1409" i="4"/>
  <c r="AC1409" i="4"/>
  <c r="AL1425" i="4"/>
  <c r="AJ1425" i="4"/>
  <c r="AL1430" i="4"/>
  <c r="AJ1430" i="4"/>
  <c r="AB1388" i="4"/>
  <c r="AB1392" i="4"/>
  <c r="AB1396" i="4"/>
  <c r="AB1400" i="4"/>
  <c r="AB1404" i="4"/>
  <c r="AB1405" i="4"/>
  <c r="AC1410" i="4"/>
  <c r="AI1404" i="4"/>
  <c r="AL1422" i="4"/>
  <c r="AJ1422" i="4"/>
  <c r="AL1432" i="4"/>
  <c r="AJ1432" i="4"/>
  <c r="AI1406" i="4"/>
  <c r="AB1407" i="4"/>
  <c r="AI1410" i="4"/>
  <c r="AB1411" i="4"/>
  <c r="AB1413" i="4"/>
  <c r="AI1413" i="4"/>
  <c r="AE1422" i="4"/>
  <c r="AC1422" i="4"/>
  <c r="AE1428" i="4"/>
  <c r="AC1428" i="4"/>
  <c r="AL1429" i="4"/>
  <c r="AM1429" i="4" s="1"/>
  <c r="AS1430" i="4"/>
  <c r="AQ1430" i="4"/>
  <c r="AE1414" i="4"/>
  <c r="AC1414" i="4"/>
  <c r="AI1420" i="4"/>
  <c r="AP1420" i="4"/>
  <c r="AB1420" i="4"/>
  <c r="AE1421" i="4"/>
  <c r="AF1421" i="4" s="1"/>
  <c r="AQ1424" i="4"/>
  <c r="AT1424" i="4" s="1"/>
  <c r="AI1414" i="4"/>
  <c r="AI1418" i="4"/>
  <c r="AS1421" i="4"/>
  <c r="AB1427" i="4"/>
  <c r="AP1427" i="4"/>
  <c r="AL1426" i="4"/>
  <c r="AM1426" i="4" s="1"/>
  <c r="AI1427" i="4"/>
  <c r="AL1433" i="4"/>
  <c r="AM1433" i="4" s="1"/>
  <c r="AL1434" i="4"/>
  <c r="AM1434" i="4" s="1"/>
  <c r="AB1425" i="4"/>
  <c r="AB1429" i="4"/>
  <c r="AB1433" i="4"/>
  <c r="AB1426" i="4"/>
  <c r="AB1430" i="4"/>
  <c r="AB1434" i="4"/>
  <c r="AL1251" i="4"/>
  <c r="AJ1251" i="4"/>
  <c r="AS1254" i="4"/>
  <c r="AQ1254" i="4"/>
  <c r="AQ1264" i="4"/>
  <c r="AS1264" i="4"/>
  <c r="AL1258" i="4"/>
  <c r="AJ1258" i="4"/>
  <c r="AE1259" i="4"/>
  <c r="AC1259" i="4"/>
  <c r="AB1255" i="4"/>
  <c r="AP1255" i="4"/>
  <c r="AI1255" i="4"/>
  <c r="AJ1254" i="4"/>
  <c r="AL1256" i="4"/>
  <c r="AJ1256" i="4"/>
  <c r="AB1251" i="4"/>
  <c r="AP1251" i="4"/>
  <c r="AL1252" i="4"/>
  <c r="AJ1252" i="4"/>
  <c r="AQ1253" i="4"/>
  <c r="AT1253" i="4" s="1"/>
  <c r="AQ1257" i="4"/>
  <c r="AS1257" i="4"/>
  <c r="AL1260" i="4"/>
  <c r="AJ1260" i="4"/>
  <c r="AE1267" i="4"/>
  <c r="AF1267" i="4" s="1"/>
  <c r="AB1279" i="4"/>
  <c r="AP1279" i="4"/>
  <c r="AS1304" i="4"/>
  <c r="AB1253" i="4"/>
  <c r="AB1257" i="4"/>
  <c r="AQ1258" i="4"/>
  <c r="AP1259" i="4"/>
  <c r="AB1261" i="4"/>
  <c r="AI1261" i="4"/>
  <c r="AQ1261" i="4"/>
  <c r="AJ1262" i="4"/>
  <c r="AQ1263" i="4"/>
  <c r="AJ1266" i="4"/>
  <c r="AM1266" i="4" s="1"/>
  <c r="AP1267" i="4"/>
  <c r="AP1268" i="4"/>
  <c r="AI1268" i="4"/>
  <c r="AQ1269" i="4"/>
  <c r="AE1272" i="4"/>
  <c r="AS1272" i="4"/>
  <c r="AT1272" i="4" s="1"/>
  <c r="AI1279" i="4"/>
  <c r="AL1282" i="4"/>
  <c r="AS1282" i="4"/>
  <c r="AQ1282" i="4"/>
  <c r="AB1283" i="4"/>
  <c r="AP1283" i="4"/>
  <c r="AT1284" i="4"/>
  <c r="AQ1285" i="4"/>
  <c r="AT1285" i="4" s="1"/>
  <c r="AL1301" i="4"/>
  <c r="AJ1301" i="4"/>
  <c r="AL1304" i="4"/>
  <c r="AJ1304" i="4"/>
  <c r="AL1315" i="4"/>
  <c r="AJ1315" i="4"/>
  <c r="AI1259" i="4"/>
  <c r="AQ1281" i="4"/>
  <c r="AC1284" i="4"/>
  <c r="AI1253" i="4"/>
  <c r="AI1257" i="4"/>
  <c r="AI1267" i="4"/>
  <c r="AB1271" i="4"/>
  <c r="AP1271" i="4"/>
  <c r="AQ1273" i="4"/>
  <c r="AJ1278" i="4"/>
  <c r="AM1278" i="4" s="1"/>
  <c r="AL1283" i="4"/>
  <c r="AJ1283" i="4"/>
  <c r="AB1287" i="4"/>
  <c r="AP1287" i="4"/>
  <c r="AB1305" i="4"/>
  <c r="AP1305" i="4"/>
  <c r="AI1305" i="4"/>
  <c r="AE1268" i="4"/>
  <c r="AC1268" i="4"/>
  <c r="AL1275" i="4"/>
  <c r="AJ1275" i="4"/>
  <c r="AB1264" i="4"/>
  <c r="AI1264" i="4"/>
  <c r="AP1265" i="4"/>
  <c r="AI1265" i="4"/>
  <c r="AC1265" i="4"/>
  <c r="AF1265" i="4" s="1"/>
  <c r="AI1271" i="4"/>
  <c r="AL1274" i="4"/>
  <c r="AM1274" i="4" s="1"/>
  <c r="AB1275" i="4"/>
  <c r="AP1275" i="4"/>
  <c r="AS1280" i="4"/>
  <c r="AT1280" i="4" s="1"/>
  <c r="AJ1282" i="4"/>
  <c r="AI1287" i="4"/>
  <c r="AE1290" i="4"/>
  <c r="AI1272" i="4"/>
  <c r="AI1276" i="4"/>
  <c r="AI1280" i="4"/>
  <c r="AI1284" i="4"/>
  <c r="AL1290" i="4"/>
  <c r="AS1292" i="4"/>
  <c r="AQ1292" i="4"/>
  <c r="AB1293" i="4"/>
  <c r="AP1293" i="4"/>
  <c r="AT1294" i="4"/>
  <c r="AE1298" i="4"/>
  <c r="AC1298" i="4"/>
  <c r="AB1309" i="4"/>
  <c r="AP1309" i="4"/>
  <c r="AQ1311" i="4"/>
  <c r="AJ1314" i="4"/>
  <c r="AL1314" i="4"/>
  <c r="AB1316" i="4"/>
  <c r="AP1316" i="4"/>
  <c r="AI1316" i="4"/>
  <c r="AI1269" i="4"/>
  <c r="AC1273" i="4"/>
  <c r="AI1273" i="4"/>
  <c r="AC1277" i="4"/>
  <c r="AF1277" i="4" s="1"/>
  <c r="AI1277" i="4"/>
  <c r="AC1281" i="4"/>
  <c r="AI1281" i="4"/>
  <c r="AI1285" i="4"/>
  <c r="AC1290" i="4"/>
  <c r="AJ1290" i="4"/>
  <c r="AE1291" i="4"/>
  <c r="AC1291" i="4"/>
  <c r="AI1293" i="4"/>
  <c r="AQ1296" i="4"/>
  <c r="AB1297" i="4"/>
  <c r="AP1297" i="4"/>
  <c r="AQ1299" i="4"/>
  <c r="AT1299" i="4" s="1"/>
  <c r="AS1302" i="4"/>
  <c r="AT1302" i="4" s="1"/>
  <c r="AI1309" i="4"/>
  <c r="AL1312" i="4"/>
  <c r="AM1312" i="4" s="1"/>
  <c r="AS1312" i="4"/>
  <c r="AQ1312" i="4"/>
  <c r="AL1313" i="4"/>
  <c r="AJ1313" i="4"/>
  <c r="AJ1292" i="4"/>
  <c r="AI1297" i="4"/>
  <c r="AL1300" i="4"/>
  <c r="AM1300" i="4" s="1"/>
  <c r="AS1300" i="4"/>
  <c r="AQ1300" i="4"/>
  <c r="AB1301" i="4"/>
  <c r="AP1301" i="4"/>
  <c r="AQ1303" i="4"/>
  <c r="AT1303" i="4" s="1"/>
  <c r="AE1306" i="4"/>
  <c r="AC1306" i="4"/>
  <c r="AJ1308" i="4"/>
  <c r="AL1317" i="4"/>
  <c r="AJ1317" i="4"/>
  <c r="AI1294" i="4"/>
  <c r="AI1298" i="4"/>
  <c r="AI1302" i="4"/>
  <c r="AI1306" i="4"/>
  <c r="AI1310" i="4"/>
  <c r="AB1320" i="4"/>
  <c r="AP1320" i="4"/>
  <c r="AL1321" i="4"/>
  <c r="AJ1321" i="4"/>
  <c r="AC1325" i="4"/>
  <c r="AE1325" i="4"/>
  <c r="AS1325" i="4"/>
  <c r="AQ1325" i="4"/>
  <c r="AB1326" i="4"/>
  <c r="AP1326" i="4"/>
  <c r="AI1326" i="4"/>
  <c r="AI1291" i="4"/>
  <c r="AI1295" i="4"/>
  <c r="AI1299" i="4"/>
  <c r="AC1303" i="4"/>
  <c r="AF1303" i="4" s="1"/>
  <c r="AI1303" i="4"/>
  <c r="AC1307" i="4"/>
  <c r="AF1307" i="4" s="1"/>
  <c r="AI1307" i="4"/>
  <c r="AI1311" i="4"/>
  <c r="AP1314" i="4"/>
  <c r="AB1314" i="4"/>
  <c r="AI1320" i="4"/>
  <c r="AQ1323" i="4"/>
  <c r="AS1323" i="4"/>
  <c r="AJ1319" i="4"/>
  <c r="AC1327" i="4"/>
  <c r="AE1327" i="4"/>
  <c r="AB1318" i="4"/>
  <c r="AB1322" i="4"/>
  <c r="AB1323" i="4"/>
  <c r="AI1323" i="4"/>
  <c r="AL1327" i="4"/>
  <c r="AQ1331" i="4"/>
  <c r="AS1331" i="4"/>
  <c r="AP1332" i="4"/>
  <c r="AI1332" i="4"/>
  <c r="AB1332" i="4"/>
  <c r="AT1333" i="4"/>
  <c r="AE1334" i="4"/>
  <c r="AF1334" i="4" s="1"/>
  <c r="AI1318" i="4"/>
  <c r="AI1322" i="4"/>
  <c r="AB1338" i="4"/>
  <c r="AP1338" i="4"/>
  <c r="AI1338" i="4"/>
  <c r="AJ1327" i="4"/>
  <c r="AS1327" i="4"/>
  <c r="AT1327" i="4" s="1"/>
  <c r="AL1331" i="4"/>
  <c r="AJ1331" i="4"/>
  <c r="AF1333" i="4"/>
  <c r="AQ1335" i="4"/>
  <c r="AS1335" i="4"/>
  <c r="AC1330" i="4"/>
  <c r="AF1330" i="4" s="1"/>
  <c r="AI1330" i="4"/>
  <c r="AP1330" i="4"/>
  <c r="AB1335" i="4"/>
  <c r="AI1335" i="4"/>
  <c r="AB1340" i="4"/>
  <c r="AQ1328" i="4"/>
  <c r="AS1334" i="4"/>
  <c r="AI1339" i="4"/>
  <c r="AS1340" i="4"/>
  <c r="AT1340" i="4" s="1"/>
  <c r="AE1341" i="4"/>
  <c r="AC1341" i="4"/>
  <c r="AB1342" i="4"/>
  <c r="AQ1159" i="4"/>
  <c r="AS1159" i="4"/>
  <c r="AL1162" i="4"/>
  <c r="AJ1162" i="4"/>
  <c r="AJ1168" i="4"/>
  <c r="AL1168" i="4"/>
  <c r="AC1169" i="4"/>
  <c r="AE1169" i="4"/>
  <c r="AQ1163" i="4"/>
  <c r="AS1163" i="4"/>
  <c r="AL1166" i="4"/>
  <c r="AJ1166" i="4"/>
  <c r="AL1182" i="4"/>
  <c r="AJ1182" i="4"/>
  <c r="AJ1164" i="4"/>
  <c r="AL1164" i="4"/>
  <c r="AC1165" i="4"/>
  <c r="AE1165" i="4"/>
  <c r="AJ1160" i="4"/>
  <c r="AL1160" i="4"/>
  <c r="AC1161" i="4"/>
  <c r="AE1161" i="4"/>
  <c r="AQ1167" i="4"/>
  <c r="AS1167" i="4"/>
  <c r="AX1190" i="4"/>
  <c r="AB1159" i="4"/>
  <c r="AP1161" i="4"/>
  <c r="AB1163" i="4"/>
  <c r="AP1165" i="4"/>
  <c r="AC1166" i="4"/>
  <c r="AB1167" i="4"/>
  <c r="AP1169" i="4"/>
  <c r="AB1172" i="4"/>
  <c r="AI1172" i="4"/>
  <c r="AQ1172" i="4"/>
  <c r="AE1175" i="4"/>
  <c r="AF1175" i="4" s="1"/>
  <c r="AL1176" i="4"/>
  <c r="AM1176" i="4" s="1"/>
  <c r="AB1178" i="4"/>
  <c r="AP1178" i="4"/>
  <c r="AL1185" i="4"/>
  <c r="AB1186" i="4"/>
  <c r="AP1186" i="4"/>
  <c r="AL1187" i="4"/>
  <c r="AJ1187" i="4"/>
  <c r="AQ1188" i="4"/>
  <c r="AT1188" i="4" s="1"/>
  <c r="S1195" i="4"/>
  <c r="AL1199" i="4"/>
  <c r="AJ1199" i="4"/>
  <c r="AL1208" i="4"/>
  <c r="AJ1208" i="4"/>
  <c r="AI1161" i="4"/>
  <c r="AI1165" i="4"/>
  <c r="AI1169" i="4"/>
  <c r="AE1170" i="4"/>
  <c r="AF1170" i="4" s="1"/>
  <c r="AS1181" i="4"/>
  <c r="AQ1181" i="4"/>
  <c r="AB1182" i="4"/>
  <c r="AP1182" i="4"/>
  <c r="AL1183" i="4"/>
  <c r="AJ1183" i="4"/>
  <c r="AL1200" i="4"/>
  <c r="AJ1200" i="4"/>
  <c r="AS1220" i="4"/>
  <c r="AQ1220" i="4"/>
  <c r="AI1159" i="4"/>
  <c r="AI1163" i="4"/>
  <c r="AI1167" i="4"/>
  <c r="AL1171" i="4"/>
  <c r="AP1176" i="4"/>
  <c r="AB1176" i="4"/>
  <c r="AJ1177" i="4"/>
  <c r="AE1179" i="4"/>
  <c r="AC1179" i="4"/>
  <c r="AJ1181" i="4"/>
  <c r="AL1186" i="4"/>
  <c r="AJ1186" i="4"/>
  <c r="AB1191" i="4"/>
  <c r="AP1191" i="4"/>
  <c r="AI1191" i="4"/>
  <c r="AE1205" i="4"/>
  <c r="AC1205" i="4"/>
  <c r="AL1207" i="4"/>
  <c r="AJ1207" i="4"/>
  <c r="AI1170" i="4"/>
  <c r="AP1170" i="4"/>
  <c r="AJ1171" i="4"/>
  <c r="AS1171" i="4"/>
  <c r="AT1171" i="4" s="1"/>
  <c r="AB1174" i="4"/>
  <c r="AP1174" i="4"/>
  <c r="AI1178" i="4"/>
  <c r="AQ1180" i="4"/>
  <c r="AE1183" i="4"/>
  <c r="AJ1185" i="4"/>
  <c r="AL1213" i="4"/>
  <c r="AJ1213" i="4"/>
  <c r="AB1180" i="4"/>
  <c r="AB1184" i="4"/>
  <c r="AB1188" i="4"/>
  <c r="AB1193" i="4"/>
  <c r="AI1193" i="4"/>
  <c r="AQ1193" i="4"/>
  <c r="AJ1194" i="4"/>
  <c r="AC1196" i="4"/>
  <c r="AL1197" i="4"/>
  <c r="AB1204" i="4"/>
  <c r="AP1204" i="4"/>
  <c r="AT1205" i="4"/>
  <c r="AQ1211" i="4"/>
  <c r="AP1212" i="4"/>
  <c r="AI1212" i="4"/>
  <c r="AB1212" i="4"/>
  <c r="AS1221" i="4"/>
  <c r="AQ1221" i="4"/>
  <c r="AL1223" i="4"/>
  <c r="AJ1223" i="4"/>
  <c r="AJ1234" i="4"/>
  <c r="AL1234" i="4"/>
  <c r="AI1180" i="4"/>
  <c r="AI1184" i="4"/>
  <c r="AI1188" i="4"/>
  <c r="AL1192" i="4"/>
  <c r="AE1201" i="4"/>
  <c r="AC1201" i="4"/>
  <c r="AI1204" i="4"/>
  <c r="AP1216" i="4"/>
  <c r="AB1216" i="4"/>
  <c r="AI1216" i="4"/>
  <c r="AL1218" i="4"/>
  <c r="AJ1218" i="4"/>
  <c r="AL1221" i="4"/>
  <c r="AJ1221" i="4"/>
  <c r="AI1189" i="4"/>
  <c r="AJ1192" i="4"/>
  <c r="AS1192" i="4"/>
  <c r="AT1192" i="4" s="1"/>
  <c r="AP1196" i="4"/>
  <c r="AL1198" i="4"/>
  <c r="AM1198" i="4" s="1"/>
  <c r="AB1200" i="4"/>
  <c r="AP1200" i="4"/>
  <c r="AJ1203" i="4"/>
  <c r="AL1206" i="4"/>
  <c r="AM1206" i="4" s="1"/>
  <c r="AB1208" i="4"/>
  <c r="AP1208" i="4"/>
  <c r="AT1209" i="4"/>
  <c r="AJ1211" i="4"/>
  <c r="AB1222" i="4"/>
  <c r="AP1222" i="4"/>
  <c r="AI1222" i="4"/>
  <c r="AI1201" i="4"/>
  <c r="AI1205" i="4"/>
  <c r="AI1209" i="4"/>
  <c r="AB1214" i="4"/>
  <c r="AP1214" i="4"/>
  <c r="AB1226" i="4"/>
  <c r="AP1226" i="4"/>
  <c r="AL1227" i="4"/>
  <c r="AJ1227" i="4"/>
  <c r="AC1228" i="4"/>
  <c r="AJ1245" i="4"/>
  <c r="AL1245" i="4"/>
  <c r="AL1248" i="4"/>
  <c r="AJ1248" i="4"/>
  <c r="AB1195" i="4"/>
  <c r="AC1198" i="4"/>
  <c r="AF1198" i="4" s="1"/>
  <c r="AB1199" i="4"/>
  <c r="AC1202" i="4"/>
  <c r="AF1202" i="4" s="1"/>
  <c r="AB1203" i="4"/>
  <c r="AB1207" i="4"/>
  <c r="AB1211" i="4"/>
  <c r="AS1213" i="4"/>
  <c r="AT1213" i="4" s="1"/>
  <c r="AL1217" i="4"/>
  <c r="AM1217" i="4" s="1"/>
  <c r="AI1226" i="4"/>
  <c r="N1233" i="4"/>
  <c r="AI1214" i="4"/>
  <c r="AB1218" i="4"/>
  <c r="AP1218" i="4"/>
  <c r="AL1219" i="4"/>
  <c r="AJ1219" i="4"/>
  <c r="AE1223" i="4"/>
  <c r="AJ1225" i="4"/>
  <c r="AM1225" i="4" s="1"/>
  <c r="AL1228" i="4"/>
  <c r="AP1232" i="4"/>
  <c r="AB1232" i="4"/>
  <c r="AI1232" i="4"/>
  <c r="AB1220" i="4"/>
  <c r="AB1224" i="4"/>
  <c r="AB1230" i="4"/>
  <c r="AP1230" i="4"/>
  <c r="AL1235" i="4"/>
  <c r="AI1220" i="4"/>
  <c r="AI1224" i="4"/>
  <c r="AJ1241" i="4"/>
  <c r="AL1241" i="4"/>
  <c r="AL1243" i="4"/>
  <c r="AJ1243" i="4"/>
  <c r="AB1247" i="4"/>
  <c r="AP1247" i="4"/>
  <c r="AI1247" i="4"/>
  <c r="AI1230" i="4"/>
  <c r="AE1231" i="4"/>
  <c r="AF1231" i="4" s="1"/>
  <c r="AB1234" i="4"/>
  <c r="AP1234" i="4"/>
  <c r="AJ1235" i="4"/>
  <c r="AS1237" i="4"/>
  <c r="AQ1237" i="4"/>
  <c r="AP1238" i="4"/>
  <c r="AI1238" i="4"/>
  <c r="AB1238" i="4"/>
  <c r="AL1242" i="4"/>
  <c r="AJ1242" i="4"/>
  <c r="AB1236" i="4"/>
  <c r="AJ1236" i="4"/>
  <c r="AM1236" i="4" s="1"/>
  <c r="AP1236" i="4"/>
  <c r="AL1246" i="4"/>
  <c r="AM1246" i="4" s="1"/>
  <c r="AP1241" i="4"/>
  <c r="AB1241" i="4"/>
  <c r="AS1250" i="4"/>
  <c r="AC1239" i="4"/>
  <c r="AE1240" i="4"/>
  <c r="AF1240" i="4" s="1"/>
  <c r="AB1243" i="4"/>
  <c r="AP1243" i="4"/>
  <c r="AL1244" i="4"/>
  <c r="AJ1244" i="4"/>
  <c r="AL1249" i="4"/>
  <c r="AM1249" i="4" s="1"/>
  <c r="AL1250" i="4"/>
  <c r="AM1250" i="4" s="1"/>
  <c r="AB1245" i="4"/>
  <c r="AB1249" i="4"/>
  <c r="AB1246" i="4"/>
  <c r="AB1250" i="4"/>
  <c r="AB1075" i="4"/>
  <c r="AI1075" i="4"/>
  <c r="AP1075" i="4"/>
  <c r="AB1091" i="4"/>
  <c r="AI1091" i="4"/>
  <c r="AP1091" i="4"/>
  <c r="AL1070" i="4"/>
  <c r="AJ1070" i="4"/>
  <c r="AL1072" i="4"/>
  <c r="AX1082" i="4"/>
  <c r="N1082" i="4"/>
  <c r="AL1086" i="4"/>
  <c r="AJ1086" i="4"/>
  <c r="AC1112" i="4"/>
  <c r="AJ1126" i="4"/>
  <c r="AL1126" i="4"/>
  <c r="M1126" i="4"/>
  <c r="P1126" i="4" s="1"/>
  <c r="R1126" i="4"/>
  <c r="AW1126" i="4"/>
  <c r="AS1079" i="4"/>
  <c r="AQ1079" i="4"/>
  <c r="O1081" i="4"/>
  <c r="AE1120" i="4"/>
  <c r="AC1120" i="4"/>
  <c r="AF1087" i="4"/>
  <c r="AB1102" i="4"/>
  <c r="AP1102" i="4"/>
  <c r="AI1102" i="4"/>
  <c r="AB1131" i="4"/>
  <c r="AI1131" i="4"/>
  <c r="AP1131" i="4"/>
  <c r="AJ1095" i="4"/>
  <c r="AL1095" i="4"/>
  <c r="AL1073" i="4"/>
  <c r="AL1074" i="4"/>
  <c r="AM1074" i="4" s="1"/>
  <c r="AP1080" i="4"/>
  <c r="AB1080" i="4"/>
  <c r="AI1080" i="4"/>
  <c r="AL1089" i="4"/>
  <c r="AL1090" i="4"/>
  <c r="AM1090" i="4" s="1"/>
  <c r="AB1111" i="4"/>
  <c r="AI1111" i="4"/>
  <c r="AP1111" i="4"/>
  <c r="AE1136" i="4"/>
  <c r="AC1136" i="4"/>
  <c r="AJ1145" i="4"/>
  <c r="AL1145" i="4"/>
  <c r="AS1070" i="4"/>
  <c r="AS1086" i="4"/>
  <c r="AB1099" i="4"/>
  <c r="AP1099" i="4"/>
  <c r="AJ1108" i="4"/>
  <c r="AS1110" i="4"/>
  <c r="AQ1110" i="4"/>
  <c r="AB1068" i="4"/>
  <c r="AQ1070" i="4"/>
  <c r="AP1071" i="4"/>
  <c r="AE1077" i="4"/>
  <c r="AC1077" i="4"/>
  <c r="AC1079" i="4"/>
  <c r="AF1079" i="4" s="1"/>
  <c r="AS1082" i="4"/>
  <c r="AT1082" i="4" s="1"/>
  <c r="AB1084" i="4"/>
  <c r="AP1087" i="4"/>
  <c r="AS1092" i="4"/>
  <c r="AT1092" i="4" s="1"/>
  <c r="AE1093" i="4"/>
  <c r="AL1098" i="4"/>
  <c r="AM1098" i="4" s="1"/>
  <c r="AI1099" i="4"/>
  <c r="AS1119" i="4"/>
  <c r="AQ1119" i="4"/>
  <c r="AS1135" i="4"/>
  <c r="AQ1135" i="4"/>
  <c r="AQ1067" i="4"/>
  <c r="AI1071" i="4"/>
  <c r="AC1073" i="4"/>
  <c r="AI1076" i="4"/>
  <c r="AL1085" i="4"/>
  <c r="AM1085" i="4" s="1"/>
  <c r="AI1087" i="4"/>
  <c r="AI1092" i="4"/>
  <c r="AQ1094" i="4"/>
  <c r="AB1095" i="4"/>
  <c r="AP1095" i="4"/>
  <c r="AL1096" i="4"/>
  <c r="AJ1096" i="4"/>
  <c r="AQ1103" i="4"/>
  <c r="AS1103" i="4"/>
  <c r="AS1106" i="4"/>
  <c r="AQ1106" i="4"/>
  <c r="AI1107" i="4"/>
  <c r="AB1107" i="4"/>
  <c r="AP1107" i="4"/>
  <c r="AJ1109" i="4"/>
  <c r="AL1109" i="4"/>
  <c r="AL1110" i="4"/>
  <c r="AM1110" i="4" s="1"/>
  <c r="AJ1123" i="4"/>
  <c r="AS1129" i="4"/>
  <c r="AP1120" i="4"/>
  <c r="AI1120" i="4"/>
  <c r="AL1132" i="4"/>
  <c r="AJ1132" i="4"/>
  <c r="AL1140" i="4"/>
  <c r="AJ1140" i="4"/>
  <c r="AB1070" i="4"/>
  <c r="AB1074" i="4"/>
  <c r="AB1078" i="4"/>
  <c r="AB1082" i="4"/>
  <c r="AB1086" i="4"/>
  <c r="AB1090" i="4"/>
  <c r="AB1094" i="4"/>
  <c r="AP1096" i="4"/>
  <c r="AB1098" i="4"/>
  <c r="AB1103" i="4"/>
  <c r="AI1103" i="4"/>
  <c r="AL1104" i="4"/>
  <c r="AM1104" i="4" s="1"/>
  <c r="AC1108" i="4"/>
  <c r="AS1112" i="4"/>
  <c r="AT1112" i="4" s="1"/>
  <c r="AB1115" i="4"/>
  <c r="AP1115" i="4"/>
  <c r="AI1115" i="4"/>
  <c r="AQ1116" i="4"/>
  <c r="AS1116" i="4"/>
  <c r="AB1119" i="4"/>
  <c r="AI1119" i="4"/>
  <c r="AE1125" i="4"/>
  <c r="AC1125" i="4"/>
  <c r="AB1135" i="4"/>
  <c r="AI1135" i="4"/>
  <c r="AB1141" i="4"/>
  <c r="AI1141" i="4"/>
  <c r="AP1141" i="4"/>
  <c r="AP1136" i="4"/>
  <c r="AI1136" i="4"/>
  <c r="M1154" i="4"/>
  <c r="P1154" i="4" s="1"/>
  <c r="AI1112" i="4"/>
  <c r="AS1114" i="4"/>
  <c r="AT1114" i="4" s="1"/>
  <c r="AP1124" i="4"/>
  <c r="AB1124" i="4"/>
  <c r="AI1124" i="4"/>
  <c r="AS1137" i="4"/>
  <c r="AP1138" i="4"/>
  <c r="AB1138" i="4"/>
  <c r="AI1138" i="4"/>
  <c r="AE1139" i="4"/>
  <c r="AC1139" i="4"/>
  <c r="AL1142" i="4"/>
  <c r="AJ1142" i="4"/>
  <c r="AS1143" i="4"/>
  <c r="AQ1143" i="4"/>
  <c r="AL1149" i="4"/>
  <c r="AJ1149" i="4"/>
  <c r="AB1110" i="4"/>
  <c r="AB1114" i="4"/>
  <c r="AB1116" i="4"/>
  <c r="AI1116" i="4"/>
  <c r="AC1123" i="4"/>
  <c r="AS1126" i="4"/>
  <c r="AT1126" i="4" s="1"/>
  <c r="AB1128" i="4"/>
  <c r="AJ1130" i="4"/>
  <c r="AM1130" i="4" s="1"/>
  <c r="AL1137" i="4"/>
  <c r="AJ1137" i="4"/>
  <c r="AJ1153" i="4"/>
  <c r="AL1153" i="4"/>
  <c r="AS1140" i="4"/>
  <c r="AQ1140" i="4"/>
  <c r="AC1142" i="4"/>
  <c r="AP1144" i="4"/>
  <c r="AI1144" i="4"/>
  <c r="AB1144" i="4"/>
  <c r="AL1147" i="4"/>
  <c r="AJ1147" i="4"/>
  <c r="AI1117" i="4"/>
  <c r="AI1121" i="4"/>
  <c r="AI1125" i="4"/>
  <c r="AI1129" i="4"/>
  <c r="AI1133" i="4"/>
  <c r="AE1146" i="4"/>
  <c r="AE1150" i="4"/>
  <c r="AF1150" i="4" s="1"/>
  <c r="AP1151" i="4"/>
  <c r="AB1151" i="4"/>
  <c r="AI1151" i="4"/>
  <c r="AE1156" i="4"/>
  <c r="AC1156" i="4"/>
  <c r="AS1142" i="4"/>
  <c r="AT1142" i="4" s="1"/>
  <c r="AF1149" i="4"/>
  <c r="AJ1156" i="4"/>
  <c r="AL1156" i="4"/>
  <c r="AI1139" i="4"/>
  <c r="AB1140" i="4"/>
  <c r="AI1143" i="4"/>
  <c r="AC1146" i="4"/>
  <c r="AI1146" i="4"/>
  <c r="AP1146" i="4"/>
  <c r="AE1148" i="4"/>
  <c r="AC1148" i="4"/>
  <c r="AS1158" i="4"/>
  <c r="AQ1158" i="4"/>
  <c r="AP1154" i="4"/>
  <c r="AL1157" i="4"/>
  <c r="AM1157" i="4" s="1"/>
  <c r="AL1158" i="4"/>
  <c r="AM1158" i="4" s="1"/>
  <c r="AI1148" i="4"/>
  <c r="AB1153" i="4"/>
  <c r="AB1157" i="4"/>
  <c r="AB1158" i="4"/>
  <c r="AL972" i="4"/>
  <c r="AJ972" i="4"/>
  <c r="AC981" i="4"/>
  <c r="AE981" i="4"/>
  <c r="AQ990" i="4"/>
  <c r="AS990" i="4"/>
  <c r="AB972" i="4"/>
  <c r="AP972" i="4"/>
  <c r="AJ967" i="4"/>
  <c r="AJ980" i="4"/>
  <c r="AL980" i="4"/>
  <c r="AJ983" i="4"/>
  <c r="AL983" i="4"/>
  <c r="AC985" i="4"/>
  <c r="AE985" i="4"/>
  <c r="AT987" i="4"/>
  <c r="AQ967" i="4"/>
  <c r="AQ986" i="4"/>
  <c r="AS986" i="4"/>
  <c r="AJ988" i="4"/>
  <c r="AL988" i="4"/>
  <c r="AC968" i="4"/>
  <c r="AS968" i="4"/>
  <c r="AT968" i="4" s="1"/>
  <c r="AS980" i="4"/>
  <c r="AJ984" i="4"/>
  <c r="AL984" i="4"/>
  <c r="AE989" i="4"/>
  <c r="AC989" i="4"/>
  <c r="AI981" i="4"/>
  <c r="AL1010" i="4"/>
  <c r="AJ1010" i="4"/>
  <c r="AL1019" i="4"/>
  <c r="AJ1019" i="4"/>
  <c r="AL1027" i="4"/>
  <c r="AJ1027" i="4"/>
  <c r="AI968" i="4"/>
  <c r="AQ980" i="4"/>
  <c r="AP981" i="4"/>
  <c r="AI982" i="4"/>
  <c r="AQ984" i="4"/>
  <c r="AT984" i="4" s="1"/>
  <c r="AP985" i="4"/>
  <c r="AI986" i="4"/>
  <c r="AP989" i="4"/>
  <c r="AC990" i="4"/>
  <c r="AI990" i="4"/>
  <c r="AQ993" i="4"/>
  <c r="AT993" i="4" s="1"/>
  <c r="AP994" i="4"/>
  <c r="AC995" i="4"/>
  <c r="AB998" i="4"/>
  <c r="AP998" i="4"/>
  <c r="AJ1001" i="4"/>
  <c r="AM1001" i="4" s="1"/>
  <c r="AL1004" i="4"/>
  <c r="AM1004" i="4" s="1"/>
  <c r="AS1005" i="4"/>
  <c r="AQ1005" i="4"/>
  <c r="AB1006" i="4"/>
  <c r="AP1006" i="4"/>
  <c r="AJ1009" i="4"/>
  <c r="AL1017" i="4"/>
  <c r="AL1018" i="4"/>
  <c r="AL1026" i="4"/>
  <c r="AJ1026" i="4"/>
  <c r="AI985" i="4"/>
  <c r="AL1002" i="4"/>
  <c r="AJ1002" i="4"/>
  <c r="M1014" i="4"/>
  <c r="P1014" i="4" s="1"/>
  <c r="AB967" i="4"/>
  <c r="AB980" i="4"/>
  <c r="AB984" i="4"/>
  <c r="AB988" i="4"/>
  <c r="AI991" i="4"/>
  <c r="AI994" i="4"/>
  <c r="AL997" i="4"/>
  <c r="AM997" i="4" s="1"/>
  <c r="AI998" i="4"/>
  <c r="AE1003" i="4"/>
  <c r="AC1003" i="4"/>
  <c r="AS1003" i="4"/>
  <c r="AT1003" i="4" s="1"/>
  <c r="AL1005" i="4"/>
  <c r="AM1005" i="4" s="1"/>
  <c r="AI1006" i="4"/>
  <c r="AI989" i="4"/>
  <c r="AL992" i="4"/>
  <c r="AM992" i="4" s="1"/>
  <c r="AE994" i="4"/>
  <c r="AF994" i="4" s="1"/>
  <c r="AL1034" i="4"/>
  <c r="AJ1034" i="4"/>
  <c r="AI993" i="4"/>
  <c r="AB993" i="4"/>
  <c r="AJ995" i="4"/>
  <c r="AB1002" i="4"/>
  <c r="AP1002" i="4"/>
  <c r="AB1010" i="4"/>
  <c r="AP1010" i="4"/>
  <c r="AE1012" i="4"/>
  <c r="AF1012" i="4" s="1"/>
  <c r="AL1013" i="4"/>
  <c r="AJ1013" i="4"/>
  <c r="AE1024" i="4"/>
  <c r="AC1024" i="4"/>
  <c r="AE1032" i="4"/>
  <c r="AC1032" i="4"/>
  <c r="AL1035" i="4"/>
  <c r="AJ1035" i="4"/>
  <c r="AI999" i="4"/>
  <c r="AI1003" i="4"/>
  <c r="AI1007" i="4"/>
  <c r="AI1011" i="4"/>
  <c r="AS1013" i="4"/>
  <c r="AJ1017" i="4"/>
  <c r="AB1023" i="4"/>
  <c r="AP1023" i="4"/>
  <c r="AL1024" i="4"/>
  <c r="AJ1024" i="4"/>
  <c r="AS1030" i="4"/>
  <c r="AQ1030" i="4"/>
  <c r="AB1031" i="4"/>
  <c r="AP1031" i="4"/>
  <c r="AL1032" i="4"/>
  <c r="AJ1032" i="4"/>
  <c r="AC996" i="4"/>
  <c r="AB997" i="4"/>
  <c r="AB1001" i="4"/>
  <c r="AC1004" i="4"/>
  <c r="AB1005" i="4"/>
  <c r="AC1008" i="4"/>
  <c r="AF1008" i="4" s="1"/>
  <c r="AB1009" i="4"/>
  <c r="AJ1012" i="4"/>
  <c r="AP1014" i="4"/>
  <c r="AL1022" i="4"/>
  <c r="AM1022" i="4" s="1"/>
  <c r="AI1023" i="4"/>
  <c r="AL1029" i="4"/>
  <c r="AM1029" i="4" s="1"/>
  <c r="AL1030" i="4"/>
  <c r="AM1030" i="4" s="1"/>
  <c r="AI1031" i="4"/>
  <c r="AQ1036" i="4"/>
  <c r="AS1036" i="4"/>
  <c r="AB1039" i="4"/>
  <c r="AP1039" i="4"/>
  <c r="AI1039" i="4"/>
  <c r="AS1046" i="4"/>
  <c r="AQ1046" i="4"/>
  <c r="AI1014" i="4"/>
  <c r="AE1016" i="4"/>
  <c r="AC1016" i="4"/>
  <c r="AS1018" i="4"/>
  <c r="AQ1018" i="4"/>
  <c r="AB1019" i="4"/>
  <c r="AP1019" i="4"/>
  <c r="AJ1020" i="4"/>
  <c r="AB1027" i="4"/>
  <c r="AP1027" i="4"/>
  <c r="AL1028" i="4"/>
  <c r="AJ1028" i="4"/>
  <c r="AM1033" i="4"/>
  <c r="AB1035" i="4"/>
  <c r="AP1035" i="4"/>
  <c r="AL1043" i="4"/>
  <c r="AJ1043" i="4"/>
  <c r="AB1013" i="4"/>
  <c r="AB1017" i="4"/>
  <c r="AB1021" i="4"/>
  <c r="AB1025" i="4"/>
  <c r="AB1029" i="4"/>
  <c r="AB1033" i="4"/>
  <c r="AB1037" i="4"/>
  <c r="AI1037" i="4"/>
  <c r="AQ1037" i="4"/>
  <c r="AT1037" i="4" s="1"/>
  <c r="AJ1038" i="4"/>
  <c r="AE1040" i="4"/>
  <c r="AS1040" i="4"/>
  <c r="AT1040" i="4" s="1"/>
  <c r="AX1053" i="4"/>
  <c r="S1053" i="4"/>
  <c r="N1053" i="4"/>
  <c r="AJ1057" i="4"/>
  <c r="AJ1065" i="4"/>
  <c r="AL1065" i="4"/>
  <c r="AB1018" i="4"/>
  <c r="AB1022" i="4"/>
  <c r="AB1026" i="4"/>
  <c r="AB1030" i="4"/>
  <c r="AB1034" i="4"/>
  <c r="AB1036" i="4"/>
  <c r="AI1036" i="4"/>
  <c r="AQ1041" i="4"/>
  <c r="AE1044" i="4"/>
  <c r="AC1044" i="4"/>
  <c r="AS1044" i="4"/>
  <c r="AT1044" i="4" s="1"/>
  <c r="AX1051" i="4"/>
  <c r="AS1042" i="4"/>
  <c r="AQ1042" i="4"/>
  <c r="AB1043" i="4"/>
  <c r="AP1043" i="4"/>
  <c r="AQ1045" i="4"/>
  <c r="S1061" i="4"/>
  <c r="AI1040" i="4"/>
  <c r="AI1044" i="4"/>
  <c r="AB1048" i="4"/>
  <c r="AP1048" i="4"/>
  <c r="AQ1050" i="4"/>
  <c r="AE1055" i="4"/>
  <c r="AC1055" i="4"/>
  <c r="AP1056" i="4"/>
  <c r="AI1056" i="4"/>
  <c r="AB1056" i="4"/>
  <c r="AE1058" i="4"/>
  <c r="AF1058" i="4" s="1"/>
  <c r="AC1041" i="4"/>
  <c r="AF1041" i="4" s="1"/>
  <c r="AI1041" i="4"/>
  <c r="AI1045" i="4"/>
  <c r="AS1051" i="4"/>
  <c r="AQ1051" i="4"/>
  <c r="AE1060" i="4"/>
  <c r="AL1062" i="4"/>
  <c r="AS1066" i="4"/>
  <c r="AQ1066" i="4"/>
  <c r="AI1048" i="4"/>
  <c r="AJ1055" i="4"/>
  <c r="AQ1059" i="4"/>
  <c r="AS1059" i="4"/>
  <c r="AB1050" i="4"/>
  <c r="AC1054" i="4"/>
  <c r="AI1054" i="4"/>
  <c r="AP1054" i="4"/>
  <c r="AB1059" i="4"/>
  <c r="AI1059" i="4"/>
  <c r="AB1064" i="4"/>
  <c r="AI1050" i="4"/>
  <c r="AS1063" i="4"/>
  <c r="AQ1063" i="4"/>
  <c r="AC1052" i="4"/>
  <c r="AL1052" i="4"/>
  <c r="AM1052" i="4" s="1"/>
  <c r="AE1053" i="4"/>
  <c r="AF1053" i="4" s="1"/>
  <c r="AI1063" i="4"/>
  <c r="AS1064" i="4"/>
  <c r="AT1064" i="4" s="1"/>
  <c r="AB1062" i="4"/>
  <c r="AB1066" i="4"/>
  <c r="AJ898" i="4"/>
  <c r="AL898" i="4"/>
  <c r="AJ905" i="4"/>
  <c r="AL905" i="4"/>
  <c r="AQ906" i="4"/>
  <c r="AS906" i="4"/>
  <c r="AC903" i="4"/>
  <c r="AE903" i="4"/>
  <c r="AQ889" i="4"/>
  <c r="AS889" i="4"/>
  <c r="AQ887" i="4"/>
  <c r="AS887" i="4"/>
  <c r="AC902" i="4"/>
  <c r="AE902" i="4"/>
  <c r="AQ891" i="4"/>
  <c r="AS891" i="4"/>
  <c r="AL913" i="4"/>
  <c r="AJ913" i="4"/>
  <c r="AQ901" i="4"/>
  <c r="AS901" i="4"/>
  <c r="AJ897" i="4"/>
  <c r="AL897" i="4"/>
  <c r="AJ885" i="4"/>
  <c r="AL885" i="4"/>
  <c r="AJ883" i="4"/>
  <c r="AL883" i="4"/>
  <c r="AS892" i="4"/>
  <c r="AL895" i="4"/>
  <c r="AM895" i="4" s="1"/>
  <c r="AS916" i="4"/>
  <c r="AQ916" i="4"/>
  <c r="AI901" i="4"/>
  <c r="AQ898" i="4"/>
  <c r="AP903" i="4"/>
  <c r="AI887" i="4"/>
  <c r="AQ885" i="4"/>
  <c r="AP902" i="4"/>
  <c r="AI889" i="4"/>
  <c r="AJ886" i="4"/>
  <c r="AS884" i="4"/>
  <c r="AT884" i="4" s="1"/>
  <c r="AB921" i="4"/>
  <c r="AP921" i="4"/>
  <c r="AI921" i="4"/>
  <c r="AQ937" i="4"/>
  <c r="AS937" i="4"/>
  <c r="AE942" i="4"/>
  <c r="AI903" i="4"/>
  <c r="AL896" i="4"/>
  <c r="AJ896" i="4"/>
  <c r="AB913" i="4"/>
  <c r="AP913" i="4"/>
  <c r="AB898" i="4"/>
  <c r="AB885" i="4"/>
  <c r="AB906" i="4"/>
  <c r="AI906" i="4"/>
  <c r="AB907" i="4"/>
  <c r="AI907" i="4"/>
  <c r="AQ907" i="4"/>
  <c r="AT907" i="4" s="1"/>
  <c r="AJ892" i="4"/>
  <c r="AM892" i="4" s="1"/>
  <c r="AI884" i="4"/>
  <c r="AS895" i="4"/>
  <c r="AT895" i="4" s="1"/>
  <c r="AB894" i="4"/>
  <c r="AP894" i="4"/>
  <c r="AQ900" i="4"/>
  <c r="AT900" i="4" s="1"/>
  <c r="AE911" i="4"/>
  <c r="AC911" i="4"/>
  <c r="AS911" i="4"/>
  <c r="AT911" i="4" s="1"/>
  <c r="AJ916" i="4"/>
  <c r="AJ922" i="4"/>
  <c r="AL922" i="4"/>
  <c r="AB929" i="4"/>
  <c r="AI929" i="4"/>
  <c r="AP929" i="4"/>
  <c r="AI902" i="4"/>
  <c r="AB891" i="4"/>
  <c r="AI891" i="4"/>
  <c r="AB884" i="4"/>
  <c r="AT899" i="4"/>
  <c r="AL894" i="4"/>
  <c r="AJ894" i="4"/>
  <c r="AL888" i="4"/>
  <c r="AM888" i="4" s="1"/>
  <c r="AB896" i="4"/>
  <c r="AP896" i="4"/>
  <c r="AQ918" i="4"/>
  <c r="AS909" i="4"/>
  <c r="AQ909" i="4"/>
  <c r="AB914" i="4"/>
  <c r="AP914" i="4"/>
  <c r="AI914" i="4"/>
  <c r="AQ924" i="4"/>
  <c r="AS924" i="4"/>
  <c r="AB940" i="4"/>
  <c r="AP940" i="4"/>
  <c r="AI940" i="4"/>
  <c r="AI908" i="4"/>
  <c r="AI911" i="4"/>
  <c r="AE947" i="4"/>
  <c r="AC947" i="4"/>
  <c r="AP953" i="4"/>
  <c r="AB953" i="4"/>
  <c r="AI953" i="4"/>
  <c r="AL966" i="4"/>
  <c r="AI899" i="4"/>
  <c r="AI900" i="4"/>
  <c r="AI918" i="4"/>
  <c r="AL917" i="4"/>
  <c r="AS910" i="4"/>
  <c r="AQ910" i="4"/>
  <c r="AB919" i="4"/>
  <c r="AP919" i="4"/>
  <c r="AB923" i="4"/>
  <c r="AP923" i="4"/>
  <c r="AJ976" i="4"/>
  <c r="AL976" i="4"/>
  <c r="AS917" i="4"/>
  <c r="AT917" i="4" s="1"/>
  <c r="AL915" i="4"/>
  <c r="AM915" i="4" s="1"/>
  <c r="AL910" i="4"/>
  <c r="AM910" i="4" s="1"/>
  <c r="AI919" i="4"/>
  <c r="AE924" i="4"/>
  <c r="AC924" i="4"/>
  <c r="AL925" i="4"/>
  <c r="AM925" i="4" s="1"/>
  <c r="AI923" i="4"/>
  <c r="AE937" i="4"/>
  <c r="AL930" i="4"/>
  <c r="AM930" i="4" s="1"/>
  <c r="AP932" i="4"/>
  <c r="AB932" i="4"/>
  <c r="AI932" i="4"/>
  <c r="AI926" i="4"/>
  <c r="AI924" i="4"/>
  <c r="AI947" i="4"/>
  <c r="AI937" i="4"/>
  <c r="AC944" i="4"/>
  <c r="AS949" i="4"/>
  <c r="AQ949" i="4"/>
  <c r="AB952" i="4"/>
  <c r="AP952" i="4"/>
  <c r="AQ935" i="4"/>
  <c r="AS950" i="4"/>
  <c r="AT950" i="4" s="1"/>
  <c r="AP975" i="4"/>
  <c r="AI975" i="4"/>
  <c r="AB975" i="4"/>
  <c r="AS977" i="4"/>
  <c r="AQ977" i="4"/>
  <c r="AB910" i="4"/>
  <c r="AC927" i="4"/>
  <c r="AB920" i="4"/>
  <c r="AC922" i="4"/>
  <c r="AF922" i="4" s="1"/>
  <c r="AB925" i="4"/>
  <c r="AC939" i="4"/>
  <c r="AB931" i="4"/>
  <c r="AB930" i="4"/>
  <c r="AI952" i="4"/>
  <c r="AB933" i="4"/>
  <c r="AP933" i="4"/>
  <c r="AQ936" i="4"/>
  <c r="AS946" i="4"/>
  <c r="AQ946" i="4"/>
  <c r="AB934" i="4"/>
  <c r="AP934" i="4"/>
  <c r="AI941" i="4"/>
  <c r="AJ949" i="4"/>
  <c r="AI933" i="4"/>
  <c r="AL946" i="4"/>
  <c r="AM946" i="4" s="1"/>
  <c r="AL934" i="4"/>
  <c r="AJ934" i="4"/>
  <c r="AI942" i="4"/>
  <c r="AI950" i="4"/>
  <c r="AB959" i="4"/>
  <c r="AP959" i="4"/>
  <c r="AB965" i="4"/>
  <c r="AP965" i="4"/>
  <c r="AS978" i="4"/>
  <c r="AQ978" i="4"/>
  <c r="AI943" i="4"/>
  <c r="AI944" i="4"/>
  <c r="AI935" i="4"/>
  <c r="AI936" i="4"/>
  <c r="AB946" i="4"/>
  <c r="AL963" i="4"/>
  <c r="AM963" i="4" s="1"/>
  <c r="AE963" i="4"/>
  <c r="AF963" i="4" s="1"/>
  <c r="AI965" i="4"/>
  <c r="AI959" i="4"/>
  <c r="AL973" i="4"/>
  <c r="AM973" i="4" s="1"/>
  <c r="AB955" i="4"/>
  <c r="AI955" i="4"/>
  <c r="AP955" i="4"/>
  <c r="AE964" i="4"/>
  <c r="AC964" i="4"/>
  <c r="AB969" i="4"/>
  <c r="AI969" i="4"/>
  <c r="AQ969" i="4"/>
  <c r="AT969" i="4" s="1"/>
  <c r="AJ970" i="4"/>
  <c r="AC957" i="4"/>
  <c r="AL971" i="4"/>
  <c r="AS962" i="4"/>
  <c r="AT962" i="4" s="1"/>
  <c r="AB966" i="4"/>
  <c r="AJ956" i="4"/>
  <c r="AE961" i="4"/>
  <c r="AC961" i="4"/>
  <c r="AE971" i="4"/>
  <c r="AQ958" i="4"/>
  <c r="AI964" i="4"/>
  <c r="AP957" i="4"/>
  <c r="AC971" i="4"/>
  <c r="AI958" i="4"/>
  <c r="AS966" i="4"/>
  <c r="AT966" i="4" s="1"/>
  <c r="AB977" i="4"/>
  <c r="AI961" i="4"/>
  <c r="AB960" i="4"/>
  <c r="AI954" i="4"/>
  <c r="AI978" i="4"/>
  <c r="AQ782" i="4"/>
  <c r="AS782" i="4"/>
  <c r="AE763" i="4"/>
  <c r="AC763" i="4"/>
  <c r="AL757" i="4"/>
  <c r="AJ757" i="4"/>
  <c r="AY789" i="4"/>
  <c r="AB828" i="4"/>
  <c r="AP828" i="4"/>
  <c r="AS836" i="4"/>
  <c r="AQ836" i="4"/>
  <c r="AE839" i="4"/>
  <c r="AC839" i="4"/>
  <c r="AI783" i="4"/>
  <c r="AP770" i="4"/>
  <c r="AS767" i="4"/>
  <c r="AB758" i="4"/>
  <c r="AP758" i="4"/>
  <c r="AQ761" i="4"/>
  <c r="AE764" i="4"/>
  <c r="AC764" i="4"/>
  <c r="AI828" i="4"/>
  <c r="AQ834" i="4"/>
  <c r="AS834" i="4"/>
  <c r="AQ831" i="4"/>
  <c r="AQ827" i="4"/>
  <c r="AS827" i="4"/>
  <c r="AQ822" i="4"/>
  <c r="AS822" i="4"/>
  <c r="AL840" i="4"/>
  <c r="AJ840" i="4"/>
  <c r="AS751" i="4"/>
  <c r="AQ751" i="4"/>
  <c r="AQ754" i="4"/>
  <c r="AL759" i="4"/>
  <c r="AJ759" i="4"/>
  <c r="AQ825" i="4"/>
  <c r="AS825" i="4"/>
  <c r="AP838" i="4"/>
  <c r="AI838" i="4"/>
  <c r="AB838" i="4"/>
  <c r="AI770" i="4"/>
  <c r="AS753" i="4"/>
  <c r="AT753" i="4" s="1"/>
  <c r="AJ751" i="4"/>
  <c r="AI758" i="4"/>
  <c r="AB762" i="4"/>
  <c r="AP762" i="4"/>
  <c r="AQ766" i="4"/>
  <c r="AJ760" i="4"/>
  <c r="AL831" i="4"/>
  <c r="AJ831" i="4"/>
  <c r="AL832" i="4"/>
  <c r="AJ832" i="4"/>
  <c r="AL848" i="4"/>
  <c r="AJ848" i="4"/>
  <c r="AE770" i="4"/>
  <c r="AF770" i="4" s="1"/>
  <c r="AB757" i="4"/>
  <c r="AP757" i="4"/>
  <c r="AS826" i="4"/>
  <c r="AQ826" i="4"/>
  <c r="AB782" i="4"/>
  <c r="AI782" i="4"/>
  <c r="AP763" i="4"/>
  <c r="AI763" i="4"/>
  <c r="AI753" i="4"/>
  <c r="AQ765" i="4"/>
  <c r="AT765" i="4" s="1"/>
  <c r="AS755" i="4"/>
  <c r="AT755" i="4" s="1"/>
  <c r="AJ767" i="4"/>
  <c r="AL762" i="4"/>
  <c r="AJ762" i="4"/>
  <c r="AL749" i="4"/>
  <c r="AM749" i="4" s="1"/>
  <c r="AS749" i="4"/>
  <c r="AQ749" i="4"/>
  <c r="AB759" i="4"/>
  <c r="AP759" i="4"/>
  <c r="AQ752" i="4"/>
  <c r="AJ830" i="4"/>
  <c r="AL830" i="4"/>
  <c r="AB829" i="4"/>
  <c r="AP829" i="4"/>
  <c r="AI829" i="4"/>
  <c r="AB823" i="4"/>
  <c r="AP823" i="4"/>
  <c r="AI823" i="4"/>
  <c r="AB833" i="4"/>
  <c r="AP833" i="4"/>
  <c r="AI833" i="4"/>
  <c r="AQ835" i="4"/>
  <c r="AI755" i="4"/>
  <c r="AI756" i="4"/>
  <c r="AI764" i="4"/>
  <c r="AI750" i="4"/>
  <c r="AI825" i="4"/>
  <c r="AS837" i="4"/>
  <c r="AQ837" i="4"/>
  <c r="AB824" i="4"/>
  <c r="AP824" i="4"/>
  <c r="AQ844" i="4"/>
  <c r="AF854" i="4"/>
  <c r="AS850" i="4"/>
  <c r="AT850" i="4" s="1"/>
  <c r="AL862" i="4"/>
  <c r="AJ862" i="4"/>
  <c r="AC765" i="4"/>
  <c r="AF765" i="4" s="1"/>
  <c r="AI765" i="4"/>
  <c r="AC754" i="4"/>
  <c r="AI754" i="4"/>
  <c r="AC761" i="4"/>
  <c r="AI761" i="4"/>
  <c r="AC766" i="4"/>
  <c r="AF766" i="4" s="1"/>
  <c r="AI766" i="4"/>
  <c r="AI752" i="4"/>
  <c r="AP830" i="4"/>
  <c r="AB830" i="4"/>
  <c r="AL824" i="4"/>
  <c r="AJ824" i="4"/>
  <c r="AB846" i="4"/>
  <c r="AP846" i="4"/>
  <c r="AQ842" i="4"/>
  <c r="AE848" i="4"/>
  <c r="AC848" i="4"/>
  <c r="AQ848" i="4"/>
  <c r="AP851" i="4"/>
  <c r="AI851" i="4"/>
  <c r="AB851" i="4"/>
  <c r="AJ837" i="4"/>
  <c r="AI846" i="4"/>
  <c r="AL856" i="4"/>
  <c r="AM856" i="4" s="1"/>
  <c r="AB840" i="4"/>
  <c r="AP840" i="4"/>
  <c r="AQ855" i="4"/>
  <c r="AS855" i="4"/>
  <c r="AJ841" i="4"/>
  <c r="AL841" i="4"/>
  <c r="AI834" i="4"/>
  <c r="AB826" i="4"/>
  <c r="AI827" i="4"/>
  <c r="AB836" i="4"/>
  <c r="AI822" i="4"/>
  <c r="AI852" i="4"/>
  <c r="AI850" i="4"/>
  <c r="AL866" i="4"/>
  <c r="AJ866" i="4"/>
  <c r="AI826" i="4"/>
  <c r="AI836" i="4"/>
  <c r="AC835" i="4"/>
  <c r="AF835" i="4" s="1"/>
  <c r="AI835" i="4"/>
  <c r="AI844" i="4"/>
  <c r="AI842" i="4"/>
  <c r="AP858" i="4"/>
  <c r="AB845" i="4"/>
  <c r="AP845" i="4"/>
  <c r="AM861" i="4"/>
  <c r="AJ853" i="4"/>
  <c r="AL859" i="4"/>
  <c r="AJ859" i="4"/>
  <c r="AJ881" i="4"/>
  <c r="AL881" i="4"/>
  <c r="AL860" i="4"/>
  <c r="AM860" i="4" s="1"/>
  <c r="AI858" i="4"/>
  <c r="AE855" i="4"/>
  <c r="AL843" i="4"/>
  <c r="AM843" i="4" s="1"/>
  <c r="AI845" i="4"/>
  <c r="AM863" i="4"/>
  <c r="AI855" i="4"/>
  <c r="AI864" i="4"/>
  <c r="AB849" i="4"/>
  <c r="AP849" i="4"/>
  <c r="AL839" i="4"/>
  <c r="AJ839" i="4"/>
  <c r="AQ876" i="4"/>
  <c r="AS876" i="4"/>
  <c r="AB862" i="4"/>
  <c r="AB843" i="4"/>
  <c r="AB853" i="4"/>
  <c r="AI849" i="4"/>
  <c r="AL873" i="4"/>
  <c r="AM873" i="4" s="1"/>
  <c r="AE869" i="4"/>
  <c r="AC869" i="4"/>
  <c r="AS859" i="4"/>
  <c r="AQ859" i="4"/>
  <c r="AB866" i="4"/>
  <c r="AP866" i="4"/>
  <c r="AL871" i="4"/>
  <c r="AJ871" i="4"/>
  <c r="AL867" i="4"/>
  <c r="AJ867" i="4"/>
  <c r="AB877" i="4"/>
  <c r="AP877" i="4"/>
  <c r="AI877" i="4"/>
  <c r="AE878" i="4"/>
  <c r="AC878" i="4"/>
  <c r="AB857" i="4"/>
  <c r="AB847" i="4"/>
  <c r="AB873" i="4"/>
  <c r="AC870" i="4"/>
  <c r="AS879" i="4"/>
  <c r="AQ879" i="4"/>
  <c r="AB880" i="4"/>
  <c r="AP880" i="4"/>
  <c r="AB865" i="4"/>
  <c r="AB859" i="4"/>
  <c r="AP869" i="4"/>
  <c r="AI869" i="4"/>
  <c r="AS868" i="4"/>
  <c r="AT868" i="4" s="1"/>
  <c r="AI880" i="4"/>
  <c r="AB867" i="4"/>
  <c r="AP867" i="4"/>
  <c r="AE876" i="4"/>
  <c r="AC876" i="4"/>
  <c r="AJ879" i="4"/>
  <c r="AL874" i="4"/>
  <c r="AM874" i="4" s="1"/>
  <c r="AI868" i="4"/>
  <c r="AI876" i="4"/>
  <c r="AI878" i="4"/>
  <c r="AB879" i="4"/>
  <c r="AB874" i="4"/>
  <c r="AQ678" i="4"/>
  <c r="AS678" i="4"/>
  <c r="AQ709" i="4"/>
  <c r="AS709" i="4"/>
  <c r="AS674" i="4"/>
  <c r="AB677" i="4"/>
  <c r="AP677" i="4"/>
  <c r="AQ706" i="4"/>
  <c r="AS706" i="4"/>
  <c r="AI677" i="4"/>
  <c r="AE705" i="4"/>
  <c r="AC705" i="4"/>
  <c r="AJ716" i="4"/>
  <c r="AL716" i="4"/>
  <c r="AE711" i="4"/>
  <c r="AC711" i="4"/>
  <c r="AJ718" i="4"/>
  <c r="AC676" i="4"/>
  <c r="AF676" i="4" s="1"/>
  <c r="AI676" i="4"/>
  <c r="AP705" i="4"/>
  <c r="AI715" i="4"/>
  <c r="AP711" i="4"/>
  <c r="AI717" i="4"/>
  <c r="AP707" i="4"/>
  <c r="AP712" i="4"/>
  <c r="AS745" i="4"/>
  <c r="AT745" i="4" s="1"/>
  <c r="AE740" i="4"/>
  <c r="AQ732" i="4"/>
  <c r="AL734" i="4"/>
  <c r="AJ734" i="4"/>
  <c r="AL736" i="4"/>
  <c r="AJ736" i="4"/>
  <c r="AC818" i="4"/>
  <c r="AE818" i="4"/>
  <c r="AE707" i="4"/>
  <c r="AF707" i="4" s="1"/>
  <c r="AB724" i="4"/>
  <c r="AI724" i="4"/>
  <c r="AP724" i="4"/>
  <c r="AE748" i="4"/>
  <c r="AC748" i="4"/>
  <c r="AL737" i="4"/>
  <c r="AJ737" i="4"/>
  <c r="AC678" i="4"/>
  <c r="AF678" i="4" s="1"/>
  <c r="AI678" i="4"/>
  <c r="AI706" i="4"/>
  <c r="AI709" i="4"/>
  <c r="AI707" i="4"/>
  <c r="AE719" i="4"/>
  <c r="AQ714" i="4"/>
  <c r="AT714" i="4" s="1"/>
  <c r="AI712" i="4"/>
  <c r="AS710" i="4"/>
  <c r="AT710" i="4" s="1"/>
  <c r="AQ729" i="4"/>
  <c r="AT729" i="4" s="1"/>
  <c r="AB723" i="4"/>
  <c r="AP723" i="4"/>
  <c r="AM726" i="4"/>
  <c r="AY740" i="4"/>
  <c r="AL743" i="4"/>
  <c r="AJ743" i="4"/>
  <c r="AI705" i="4"/>
  <c r="AI711" i="4"/>
  <c r="AE712" i="4"/>
  <c r="AF712" i="4" s="1"/>
  <c r="AC729" i="4"/>
  <c r="AL817" i="4"/>
  <c r="AJ817" i="4"/>
  <c r="AE779" i="4"/>
  <c r="AC779" i="4"/>
  <c r="AI721" i="4"/>
  <c r="AP713" i="4"/>
  <c r="AC719" i="4"/>
  <c r="AI710" i="4"/>
  <c r="AP733" i="4"/>
  <c r="AL739" i="4"/>
  <c r="AM739" i="4" s="1"/>
  <c r="AI723" i="4"/>
  <c r="AL746" i="4"/>
  <c r="AJ746" i="4"/>
  <c r="AL820" i="4"/>
  <c r="AJ820" i="4"/>
  <c r="AI708" i="4"/>
  <c r="AB722" i="4"/>
  <c r="AI714" i="4"/>
  <c r="AB720" i="4"/>
  <c r="AI727" i="4"/>
  <c r="AB731" i="4"/>
  <c r="AI729" i="4"/>
  <c r="AI741" i="4"/>
  <c r="AF746" i="4"/>
  <c r="AI747" i="4"/>
  <c r="AJ732" i="4"/>
  <c r="AB814" i="4"/>
  <c r="AP814" i="4"/>
  <c r="AB807" i="4"/>
  <c r="AP807" i="4"/>
  <c r="AI807" i="4"/>
  <c r="AB739" i="4"/>
  <c r="AB735" i="4"/>
  <c r="AB747" i="4"/>
  <c r="AS748" i="4"/>
  <c r="AT748" i="4" s="1"/>
  <c r="AE744" i="4"/>
  <c r="AC744" i="4"/>
  <c r="AS744" i="4"/>
  <c r="AT744" i="4" s="1"/>
  <c r="AS738" i="4"/>
  <c r="AT738" i="4" s="1"/>
  <c r="AS815" i="4"/>
  <c r="AT815" i="4" s="1"/>
  <c r="AL813" i="4"/>
  <c r="AM813" i="4" s="1"/>
  <c r="AL814" i="4"/>
  <c r="AJ814" i="4"/>
  <c r="AL803" i="4"/>
  <c r="AI735" i="4"/>
  <c r="AS746" i="4"/>
  <c r="AQ746" i="4"/>
  <c r="AQ728" i="4"/>
  <c r="AS743" i="4"/>
  <c r="AQ743" i="4"/>
  <c r="AB734" i="4"/>
  <c r="AP734" i="4"/>
  <c r="AB737" i="4"/>
  <c r="AP737" i="4"/>
  <c r="AQ819" i="4"/>
  <c r="AB820" i="4"/>
  <c r="AP820" i="4"/>
  <c r="AL804" i="4"/>
  <c r="AJ804" i="4"/>
  <c r="AL805" i="4"/>
  <c r="AJ805" i="4"/>
  <c r="AS806" i="4"/>
  <c r="AQ806" i="4"/>
  <c r="AQ802" i="4"/>
  <c r="AS802" i="4"/>
  <c r="AS808" i="4"/>
  <c r="AT808" i="4" s="1"/>
  <c r="AE808" i="4"/>
  <c r="AF808" i="4" s="1"/>
  <c r="AI744" i="4"/>
  <c r="AI738" i="4"/>
  <c r="AI815" i="4"/>
  <c r="AP818" i="4"/>
  <c r="AI818" i="4"/>
  <c r="AS804" i="4"/>
  <c r="AS801" i="4"/>
  <c r="AQ801" i="4"/>
  <c r="AB797" i="4"/>
  <c r="AP797" i="4"/>
  <c r="AI740" i="4"/>
  <c r="AB732" i="4"/>
  <c r="AC728" i="4"/>
  <c r="AF728" i="4" s="1"/>
  <c r="AI728" i="4"/>
  <c r="AB743" i="4"/>
  <c r="AI742" i="4"/>
  <c r="AB736" i="4"/>
  <c r="AI819" i="4"/>
  <c r="AB817" i="4"/>
  <c r="AC816" i="4"/>
  <c r="AF816" i="4" s="1"/>
  <c r="AB813" i="4"/>
  <c r="AP809" i="4"/>
  <c r="AE811" i="4"/>
  <c r="AC811" i="4"/>
  <c r="AS811" i="4"/>
  <c r="AT811" i="4" s="1"/>
  <c r="AJ806" i="4"/>
  <c r="AM806" i="4" s="1"/>
  <c r="AL801" i="4"/>
  <c r="AM801" i="4" s="1"/>
  <c r="AI797" i="4"/>
  <c r="AI809" i="4"/>
  <c r="AL798" i="4"/>
  <c r="AM798" i="4" s="1"/>
  <c r="AB804" i="4"/>
  <c r="AI811" i="4"/>
  <c r="AI802" i="4"/>
  <c r="AI810" i="4"/>
  <c r="AI791" i="4"/>
  <c r="AP791" i="4"/>
  <c r="AB791" i="4"/>
  <c r="AE794" i="4"/>
  <c r="AC794" i="4"/>
  <c r="AP772" i="4"/>
  <c r="AB772" i="4"/>
  <c r="AI772" i="4"/>
  <c r="AB806" i="4"/>
  <c r="AB801" i="4"/>
  <c r="AE780" i="4"/>
  <c r="AI808" i="4"/>
  <c r="AP787" i="4"/>
  <c r="AP779" i="4"/>
  <c r="AI779" i="4"/>
  <c r="AJ775" i="4"/>
  <c r="AJ795" i="4"/>
  <c r="AL781" i="4"/>
  <c r="AJ781" i="4"/>
  <c r="AL780" i="4"/>
  <c r="AC773" i="4"/>
  <c r="AB800" i="4"/>
  <c r="AB775" i="4"/>
  <c r="AC777" i="4"/>
  <c r="AF777" i="4" s="1"/>
  <c r="AI777" i="4"/>
  <c r="AP777" i="4"/>
  <c r="AC780" i="4"/>
  <c r="AJ780" i="4"/>
  <c r="AS780" i="4"/>
  <c r="AT780" i="4" s="1"/>
  <c r="AC778" i="4"/>
  <c r="AF778" i="4" s="1"/>
  <c r="AB774" i="4"/>
  <c r="AS796" i="4"/>
  <c r="AQ796" i="4"/>
  <c r="AL788" i="4"/>
  <c r="AM788" i="4" s="1"/>
  <c r="AL796" i="4"/>
  <c r="AM796" i="4" s="1"/>
  <c r="AB771" i="4"/>
  <c r="AB792" i="4"/>
  <c r="AB781" i="4"/>
  <c r="AB796" i="4"/>
  <c r="AJ622" i="4"/>
  <c r="AL622" i="4"/>
  <c r="AS604" i="4"/>
  <c r="AQ604" i="4"/>
  <c r="AE623" i="4"/>
  <c r="AC623" i="4"/>
  <c r="AE600" i="4"/>
  <c r="AC600" i="4"/>
  <c r="AJ601" i="4"/>
  <c r="AL601" i="4"/>
  <c r="AQ618" i="4"/>
  <c r="AS618" i="4"/>
  <c r="AL589" i="4"/>
  <c r="AJ589" i="4"/>
  <c r="AQ621" i="4"/>
  <c r="AS621" i="4"/>
  <c r="AI623" i="4"/>
  <c r="AL626" i="4"/>
  <c r="AJ626" i="4"/>
  <c r="AQ615" i="4"/>
  <c r="AS615" i="4"/>
  <c r="AP623" i="4"/>
  <c r="AI618" i="4"/>
  <c r="AP600" i="4"/>
  <c r="AB621" i="4"/>
  <c r="AI621" i="4"/>
  <c r="AB596" i="4"/>
  <c r="AP596" i="4"/>
  <c r="AQ629" i="4"/>
  <c r="AJ635" i="4"/>
  <c r="AL635" i="4"/>
  <c r="AB637" i="4"/>
  <c r="AI637" i="4"/>
  <c r="AP637" i="4"/>
  <c r="AL658" i="4"/>
  <c r="AJ658" i="4"/>
  <c r="AL688" i="4"/>
  <c r="AJ688" i="4"/>
  <c r="AE630" i="4"/>
  <c r="AC630" i="4"/>
  <c r="AL614" i="4"/>
  <c r="AJ614" i="4"/>
  <c r="AI604" i="4"/>
  <c r="AB619" i="4"/>
  <c r="AP619" i="4"/>
  <c r="AL634" i="4"/>
  <c r="AJ634" i="4"/>
  <c r="AI600" i="4"/>
  <c r="AP622" i="4"/>
  <c r="AB622" i="4"/>
  <c r="AL591" i="4"/>
  <c r="AM591" i="4" s="1"/>
  <c r="AB601" i="4"/>
  <c r="AP601" i="4"/>
  <c r="AI619" i="4"/>
  <c r="AL616" i="4"/>
  <c r="AM616" i="4" s="1"/>
  <c r="AB626" i="4"/>
  <c r="AP626" i="4"/>
  <c r="AL632" i="4"/>
  <c r="AJ632" i="4"/>
  <c r="AQ631" i="4"/>
  <c r="AL639" i="4"/>
  <c r="AJ639" i="4"/>
  <c r="AL683" i="4"/>
  <c r="AJ683" i="4"/>
  <c r="AB629" i="4"/>
  <c r="AB627" i="4"/>
  <c r="AB631" i="4"/>
  <c r="AB628" i="4"/>
  <c r="AL651" i="4"/>
  <c r="AM651" i="4" s="1"/>
  <c r="AB649" i="4"/>
  <c r="AP649" i="4"/>
  <c r="AS644" i="4"/>
  <c r="AT644" i="4" s="1"/>
  <c r="AL656" i="4"/>
  <c r="AB657" i="4"/>
  <c r="AI657" i="4"/>
  <c r="AP657" i="4"/>
  <c r="AE653" i="4"/>
  <c r="AC653" i="4"/>
  <c r="AT691" i="4"/>
  <c r="AL701" i="4"/>
  <c r="AJ701" i="4"/>
  <c r="AI629" i="4"/>
  <c r="AI627" i="4"/>
  <c r="AI631" i="4"/>
  <c r="AL649" i="4"/>
  <c r="AJ649" i="4"/>
  <c r="AB659" i="4"/>
  <c r="AP659" i="4"/>
  <c r="AL694" i="4"/>
  <c r="AJ694" i="4"/>
  <c r="AL679" i="4"/>
  <c r="AJ679" i="4"/>
  <c r="AS628" i="4"/>
  <c r="AT628" i="4" s="1"/>
  <c r="AI648" i="4"/>
  <c r="AB648" i="4"/>
  <c r="AP648" i="4"/>
  <c r="AB658" i="4"/>
  <c r="AP658" i="4"/>
  <c r="AL654" i="4"/>
  <c r="AJ654" i="4"/>
  <c r="AJ647" i="4"/>
  <c r="AM647" i="4" s="1"/>
  <c r="AL660" i="4"/>
  <c r="AM660" i="4" s="1"/>
  <c r="AI659" i="4"/>
  <c r="AB639" i="4"/>
  <c r="AP639" i="4"/>
  <c r="AL703" i="4"/>
  <c r="AJ703" i="4"/>
  <c r="AB598" i="4"/>
  <c r="AB646" i="4"/>
  <c r="AB642" i="4"/>
  <c r="AI638" i="4"/>
  <c r="AI644" i="4"/>
  <c r="AJ656" i="4"/>
  <c r="AI691" i="4"/>
  <c r="AL682" i="4"/>
  <c r="AJ682" i="4"/>
  <c r="AL704" i="4"/>
  <c r="AJ704" i="4"/>
  <c r="AB647" i="4"/>
  <c r="AB660" i="4"/>
  <c r="AB643" i="4"/>
  <c r="AS653" i="4"/>
  <c r="AT653" i="4" s="1"/>
  <c r="AB691" i="4"/>
  <c r="AS695" i="4"/>
  <c r="AT695" i="4" s="1"/>
  <c r="AE681" i="4"/>
  <c r="AC681" i="4"/>
  <c r="AS681" i="4"/>
  <c r="AT681" i="4" s="1"/>
  <c r="AS693" i="4"/>
  <c r="AT693" i="4" s="1"/>
  <c r="AL700" i="4"/>
  <c r="AL662" i="4"/>
  <c r="AJ662" i="4"/>
  <c r="AB664" i="4"/>
  <c r="AP664" i="4"/>
  <c r="AI664" i="4"/>
  <c r="AS683" i="4"/>
  <c r="AB703" i="4"/>
  <c r="AP703" i="4"/>
  <c r="AB688" i="4"/>
  <c r="AP688" i="4"/>
  <c r="AM696" i="4"/>
  <c r="AP689" i="4"/>
  <c r="AI689" i="4"/>
  <c r="AB689" i="4"/>
  <c r="AI645" i="4"/>
  <c r="AB656" i="4"/>
  <c r="AI661" i="4"/>
  <c r="AB640" i="4"/>
  <c r="AI695" i="4"/>
  <c r="AB687" i="4"/>
  <c r="AI681" i="4"/>
  <c r="AB692" i="4"/>
  <c r="AI693" i="4"/>
  <c r="AB696" i="4"/>
  <c r="AL686" i="4"/>
  <c r="AJ686" i="4"/>
  <c r="AB683" i="4"/>
  <c r="AB701" i="4"/>
  <c r="AB694" i="4"/>
  <c r="AS699" i="4"/>
  <c r="AS685" i="4"/>
  <c r="AT685" i="4" s="1"/>
  <c r="AS680" i="4"/>
  <c r="AT680" i="4" s="1"/>
  <c r="AS698" i="4"/>
  <c r="AQ698" i="4"/>
  <c r="AQ669" i="4"/>
  <c r="AS669" i="4"/>
  <c r="AB679" i="4"/>
  <c r="AP679" i="4"/>
  <c r="AB704" i="4"/>
  <c r="AP704" i="4"/>
  <c r="AI697" i="4"/>
  <c r="AB699" i="4"/>
  <c r="AI685" i="4"/>
  <c r="AB690" i="4"/>
  <c r="AI680" i="4"/>
  <c r="AQ684" i="4"/>
  <c r="AB668" i="4"/>
  <c r="AP668" i="4"/>
  <c r="AB682" i="4"/>
  <c r="AB700" i="4"/>
  <c r="AS665" i="4"/>
  <c r="AT665" i="4" s="1"/>
  <c r="AI668" i="4"/>
  <c r="AB662" i="4"/>
  <c r="AP662" i="4"/>
  <c r="AJ670" i="4"/>
  <c r="AI665" i="4"/>
  <c r="AI669" i="4"/>
  <c r="AI673" i="4"/>
  <c r="AB686" i="4"/>
  <c r="AB666" i="4"/>
  <c r="AB670" i="4"/>
  <c r="AB671" i="4"/>
  <c r="AJ514" i="4"/>
  <c r="AL514" i="4"/>
  <c r="AC518" i="4"/>
  <c r="AE518" i="4"/>
  <c r="AQ509" i="4"/>
  <c r="AS509" i="4"/>
  <c r="AL515" i="4"/>
  <c r="AJ515" i="4"/>
  <c r="AJ548" i="4"/>
  <c r="AL548" i="4"/>
  <c r="AS516" i="4"/>
  <c r="AQ516" i="4"/>
  <c r="AL543" i="4"/>
  <c r="AJ543" i="4"/>
  <c r="AQ542" i="4"/>
  <c r="AS542" i="4"/>
  <c r="AJ522" i="4"/>
  <c r="AL522" i="4"/>
  <c r="AC510" i="4"/>
  <c r="AE510" i="4"/>
  <c r="AS541" i="4"/>
  <c r="AQ541" i="4"/>
  <c r="AB529" i="4"/>
  <c r="AP529" i="4"/>
  <c r="AP547" i="4"/>
  <c r="AB547" i="4"/>
  <c r="AL532" i="4"/>
  <c r="AJ532" i="4"/>
  <c r="AB535" i="4"/>
  <c r="AP535" i="4"/>
  <c r="AB509" i="4"/>
  <c r="AP510" i="4"/>
  <c r="AB516" i="4"/>
  <c r="AP518" i="4"/>
  <c r="AB541" i="4"/>
  <c r="AB542" i="4"/>
  <c r="AI542" i="4"/>
  <c r="AL538" i="4"/>
  <c r="AL539" i="4"/>
  <c r="AM539" i="4" s="1"/>
  <c r="AI535" i="4"/>
  <c r="AL530" i="4"/>
  <c r="AM530" i="4" s="1"/>
  <c r="AB534" i="4"/>
  <c r="AP534" i="4"/>
  <c r="AL528" i="4"/>
  <c r="AJ528" i="4"/>
  <c r="AQ556" i="4"/>
  <c r="AB565" i="4"/>
  <c r="AP565" i="4"/>
  <c r="AI565" i="4"/>
  <c r="AQ569" i="4"/>
  <c r="AI510" i="4"/>
  <c r="AI509" i="4"/>
  <c r="AI516" i="4"/>
  <c r="AI541" i="4"/>
  <c r="AI547" i="4"/>
  <c r="AP539" i="4"/>
  <c r="AB539" i="4"/>
  <c r="AJ544" i="4"/>
  <c r="AL534" i="4"/>
  <c r="AJ534" i="4"/>
  <c r="AM554" i="4"/>
  <c r="AI518" i="4"/>
  <c r="AL546" i="4"/>
  <c r="AJ546" i="4"/>
  <c r="AL575" i="4"/>
  <c r="AJ575" i="4"/>
  <c r="AI529" i="4"/>
  <c r="AL531" i="4"/>
  <c r="AM531" i="4" s="1"/>
  <c r="AB548" i="4"/>
  <c r="AP548" i="4"/>
  <c r="AJ538" i="4"/>
  <c r="AB532" i="4"/>
  <c r="AP532" i="4"/>
  <c r="AL526" i="4"/>
  <c r="AJ526" i="4"/>
  <c r="AQ540" i="4"/>
  <c r="AT540" i="4" s="1"/>
  <c r="AC546" i="4"/>
  <c r="AP562" i="4"/>
  <c r="AI562" i="4"/>
  <c r="AB562" i="4"/>
  <c r="AL550" i="4"/>
  <c r="AJ550" i="4"/>
  <c r="AQ566" i="4"/>
  <c r="AS566" i="4"/>
  <c r="AB540" i="4"/>
  <c r="AB536" i="4"/>
  <c r="AB556" i="4"/>
  <c r="AC563" i="4"/>
  <c r="AQ559" i="4"/>
  <c r="AS560" i="4"/>
  <c r="AT560" i="4" s="1"/>
  <c r="AB579" i="4"/>
  <c r="AP579" i="4"/>
  <c r="AQ571" i="4"/>
  <c r="AL586" i="4"/>
  <c r="AJ586" i="4"/>
  <c r="AI540" i="4"/>
  <c r="AI536" i="4"/>
  <c r="AI556" i="4"/>
  <c r="AS554" i="4"/>
  <c r="AS549" i="4"/>
  <c r="AB564" i="4"/>
  <c r="AP564" i="4"/>
  <c r="AI579" i="4"/>
  <c r="AL573" i="4"/>
  <c r="AQ554" i="4"/>
  <c r="AP563" i="4"/>
  <c r="AI564" i="4"/>
  <c r="AL553" i="4"/>
  <c r="AM553" i="4" s="1"/>
  <c r="AB550" i="4"/>
  <c r="AP550" i="4"/>
  <c r="AP578" i="4"/>
  <c r="AB578" i="4"/>
  <c r="AI578" i="4"/>
  <c r="AI558" i="4"/>
  <c r="AI560" i="4"/>
  <c r="AI552" i="4"/>
  <c r="AI566" i="4"/>
  <c r="AI567" i="4"/>
  <c r="AE607" i="4"/>
  <c r="AC607" i="4"/>
  <c r="AQ610" i="4"/>
  <c r="AS610" i="4"/>
  <c r="AC559" i="4"/>
  <c r="AI559" i="4"/>
  <c r="AI555" i="4"/>
  <c r="AI577" i="4"/>
  <c r="AC569" i="4"/>
  <c r="AF569" i="4" s="1"/>
  <c r="AI569" i="4"/>
  <c r="AI571" i="4"/>
  <c r="AL580" i="4"/>
  <c r="AM580" i="4" s="1"/>
  <c r="AB572" i="4"/>
  <c r="AP572" i="4"/>
  <c r="AQ581" i="4"/>
  <c r="AE583" i="4"/>
  <c r="AP587" i="4"/>
  <c r="AI587" i="4"/>
  <c r="AB587" i="4"/>
  <c r="AJ624" i="4"/>
  <c r="AL624" i="4"/>
  <c r="AI572" i="4"/>
  <c r="AL585" i="4"/>
  <c r="AM585" i="4" s="1"/>
  <c r="AB586" i="4"/>
  <c r="AP586" i="4"/>
  <c r="AL625" i="4"/>
  <c r="AJ625" i="4"/>
  <c r="AB633" i="4"/>
  <c r="AI633" i="4"/>
  <c r="AP633" i="4"/>
  <c r="AB581" i="4"/>
  <c r="AI583" i="4"/>
  <c r="AB584" i="4"/>
  <c r="AB590" i="4"/>
  <c r="AP590" i="4"/>
  <c r="AB617" i="4"/>
  <c r="AP617" i="4"/>
  <c r="AI617" i="4"/>
  <c r="AS594" i="4"/>
  <c r="AQ594" i="4"/>
  <c r="AI581" i="4"/>
  <c r="AI584" i="4"/>
  <c r="AL609" i="4"/>
  <c r="AM609" i="4" s="1"/>
  <c r="AP624" i="4"/>
  <c r="AB624" i="4"/>
  <c r="AB592" i="4"/>
  <c r="AP592" i="4"/>
  <c r="AI592" i="4"/>
  <c r="AB609" i="4"/>
  <c r="AP609" i="4"/>
  <c r="AJ620" i="4"/>
  <c r="AM620" i="4" s="1"/>
  <c r="AI590" i="4"/>
  <c r="AL593" i="4"/>
  <c r="AM593" i="4" s="1"/>
  <c r="AB605" i="4"/>
  <c r="AP607" i="4"/>
  <c r="AI607" i="4"/>
  <c r="AL595" i="4"/>
  <c r="AM595" i="4" s="1"/>
  <c r="AS599" i="4"/>
  <c r="AT599" i="4" s="1"/>
  <c r="AS605" i="4"/>
  <c r="AT605" i="4" s="1"/>
  <c r="AL603" i="4"/>
  <c r="AM603" i="4" s="1"/>
  <c r="AI610" i="4"/>
  <c r="AB594" i="4"/>
  <c r="AB595" i="4"/>
  <c r="AB603" i="4"/>
  <c r="AB422" i="4"/>
  <c r="AP422" i="4"/>
  <c r="AL431" i="4"/>
  <c r="AJ431" i="4"/>
  <c r="AQ432" i="4"/>
  <c r="AS432" i="4"/>
  <c r="AP433" i="4"/>
  <c r="AI433" i="4"/>
  <c r="AB433" i="4"/>
  <c r="AJ422" i="4"/>
  <c r="AL422" i="4"/>
  <c r="AL434" i="4"/>
  <c r="AQ443" i="4"/>
  <c r="AS443" i="4"/>
  <c r="AP439" i="4"/>
  <c r="AI439" i="4"/>
  <c r="AB439" i="4"/>
  <c r="AE444" i="4"/>
  <c r="AE440" i="4"/>
  <c r="AF440" i="4" s="1"/>
  <c r="AS472" i="4"/>
  <c r="AQ472" i="4"/>
  <c r="AE481" i="4"/>
  <c r="AF481" i="4" s="1"/>
  <c r="AP499" i="4"/>
  <c r="AI499" i="4"/>
  <c r="AB499" i="4"/>
  <c r="AP481" i="4"/>
  <c r="AP471" i="4"/>
  <c r="AI471" i="4"/>
  <c r="AB471" i="4"/>
  <c r="AB501" i="4"/>
  <c r="AI501" i="4"/>
  <c r="AP431" i="4"/>
  <c r="AB432" i="4"/>
  <c r="AI432" i="4"/>
  <c r="AB435" i="4"/>
  <c r="AI435" i="4"/>
  <c r="AQ435" i="4"/>
  <c r="AJ434" i="4"/>
  <c r="AC444" i="4"/>
  <c r="AI444" i="4"/>
  <c r="AP444" i="4"/>
  <c r="AS442" i="4"/>
  <c r="AT442" i="4" s="1"/>
  <c r="AB445" i="4"/>
  <c r="AI445" i="4"/>
  <c r="AB456" i="4"/>
  <c r="AJ449" i="4"/>
  <c r="AP452" i="4"/>
  <c r="AI451" i="4"/>
  <c r="AC448" i="4"/>
  <c r="AI462" i="4"/>
  <c r="AS463" i="4"/>
  <c r="AT463" i="4" s="1"/>
  <c r="AB466" i="4"/>
  <c r="AQ466" i="4"/>
  <c r="AP484" i="4"/>
  <c r="AI484" i="4"/>
  <c r="AB484" i="4"/>
  <c r="AJ483" i="4"/>
  <c r="AL479" i="4"/>
  <c r="AM479" i="4" s="1"/>
  <c r="AI481" i="4"/>
  <c r="AB490" i="4"/>
  <c r="AP490" i="4"/>
  <c r="AI490" i="4"/>
  <c r="AP491" i="4"/>
  <c r="AI491" i="4"/>
  <c r="AB491" i="4"/>
  <c r="AQ487" i="4"/>
  <c r="AS487" i="4"/>
  <c r="AL455" i="4"/>
  <c r="AM455" i="4" s="1"/>
  <c r="AE451" i="4"/>
  <c r="AF451" i="4" s="1"/>
  <c r="AL465" i="4"/>
  <c r="AM465" i="4" s="1"/>
  <c r="AL442" i="4"/>
  <c r="AM442" i="4" s="1"/>
  <c r="AE446" i="4"/>
  <c r="AC446" i="4"/>
  <c r="AS451" i="4"/>
  <c r="AT451" i="4" s="1"/>
  <c r="AP456" i="4"/>
  <c r="AS461" i="4"/>
  <c r="AT461" i="4" s="1"/>
  <c r="AE458" i="4"/>
  <c r="AC458" i="4"/>
  <c r="AI440" i="4"/>
  <c r="AP440" i="4"/>
  <c r="AI453" i="4"/>
  <c r="AI447" i="4"/>
  <c r="AB462" i="4"/>
  <c r="AP482" i="4"/>
  <c r="AP476" i="4"/>
  <c r="AI476" i="4"/>
  <c r="AB476" i="4"/>
  <c r="AB473" i="4"/>
  <c r="AI473" i="4"/>
  <c r="AP473" i="4"/>
  <c r="AP501" i="4"/>
  <c r="AL492" i="4"/>
  <c r="AJ492" i="4"/>
  <c r="AP502" i="4"/>
  <c r="AI502" i="4"/>
  <c r="AC502" i="4"/>
  <c r="AL494" i="4"/>
  <c r="AJ494" i="4"/>
  <c r="AI446" i="4"/>
  <c r="AI460" i="4"/>
  <c r="AI450" i="4"/>
  <c r="AI461" i="4"/>
  <c r="AI458" i="4"/>
  <c r="AI463" i="4"/>
  <c r="AP474" i="4"/>
  <c r="AI474" i="4"/>
  <c r="AB474" i="4"/>
  <c r="AL470" i="4"/>
  <c r="AI517" i="4"/>
  <c r="AP517" i="4"/>
  <c r="AB517" i="4"/>
  <c r="AL469" i="4"/>
  <c r="AM469" i="4" s="1"/>
  <c r="AJ470" i="4"/>
  <c r="AP489" i="4"/>
  <c r="AI489" i="4"/>
  <c r="AB489" i="4"/>
  <c r="AP498" i="4"/>
  <c r="AB487" i="4"/>
  <c r="AI487" i="4"/>
  <c r="AB508" i="4"/>
  <c r="AI508" i="4"/>
  <c r="AP508" i="4"/>
  <c r="AQ497" i="4"/>
  <c r="AP504" i="4"/>
  <c r="AI504" i="4"/>
  <c r="AB504" i="4"/>
  <c r="AP521" i="4"/>
  <c r="AI521" i="4"/>
  <c r="AB521" i="4"/>
  <c r="AB513" i="4"/>
  <c r="AI513" i="4"/>
  <c r="AP513" i="4"/>
  <c r="AJ523" i="4"/>
  <c r="AL523" i="4"/>
  <c r="AP507" i="4"/>
  <c r="AI507" i="4"/>
  <c r="AB507" i="4"/>
  <c r="AJ506" i="4"/>
  <c r="AL506" i="4"/>
  <c r="AL511" i="4"/>
  <c r="AJ511" i="4"/>
  <c r="AB505" i="4"/>
  <c r="AI505" i="4"/>
  <c r="AQ505" i="4"/>
  <c r="AJ519" i="4"/>
  <c r="AM519" i="4" s="1"/>
  <c r="AB511" i="4"/>
  <c r="AB524" i="4"/>
  <c r="AE26" i="4"/>
  <c r="AC26" i="4"/>
  <c r="AJ92" i="4"/>
  <c r="AL92" i="4"/>
  <c r="AL194" i="4"/>
  <c r="AJ194" i="4"/>
  <c r="AS68" i="4"/>
  <c r="AQ21" i="4"/>
  <c r="AJ44" i="4"/>
  <c r="AL44" i="4"/>
  <c r="AB65" i="4"/>
  <c r="AP65" i="4"/>
  <c r="AI65" i="4"/>
  <c r="AL14" i="4"/>
  <c r="AM14" i="4" s="1"/>
  <c r="AP27" i="4"/>
  <c r="AI27" i="4"/>
  <c r="AB27" i="4"/>
  <c r="AL42" i="4"/>
  <c r="AJ42" i="4"/>
  <c r="AB49" i="4"/>
  <c r="AP49" i="4"/>
  <c r="AI49" i="4"/>
  <c r="AS12" i="4"/>
  <c r="AT12" i="4" s="1"/>
  <c r="AI58" i="4"/>
  <c r="AC11" i="4"/>
  <c r="AI12" i="4"/>
  <c r="AB16" i="4"/>
  <c r="AQ17" i="4"/>
  <c r="AJ18" i="4"/>
  <c r="AP19" i="4"/>
  <c r="AI23" i="4"/>
  <c r="AS24" i="4"/>
  <c r="AT24" i="4" s="1"/>
  <c r="AI26" i="4"/>
  <c r="AC30" i="4"/>
  <c r="AQ30" i="4"/>
  <c r="AS30" i="4"/>
  <c r="AC42" i="4"/>
  <c r="AP42" i="4"/>
  <c r="AJ53" i="4"/>
  <c r="AM53" i="4" s="1"/>
  <c r="AJ60" i="4"/>
  <c r="AL60" i="4"/>
  <c r="AI74" i="4"/>
  <c r="AP75" i="4"/>
  <c r="AI75" i="4"/>
  <c r="AB75" i="4"/>
  <c r="AJ80" i="4"/>
  <c r="AB81" i="4"/>
  <c r="AP81" i="4"/>
  <c r="AI81" i="4"/>
  <c r="AQ94" i="4"/>
  <c r="AS94" i="4"/>
  <c r="AC143" i="4"/>
  <c r="AL20" i="4"/>
  <c r="AE23" i="4"/>
  <c r="AF23" i="4" s="1"/>
  <c r="AJ28" i="4"/>
  <c r="AL28" i="4"/>
  <c r="AP43" i="4"/>
  <c r="AI43" i="4"/>
  <c r="AB43" i="4"/>
  <c r="AP23" i="4"/>
  <c r="AP26" i="4"/>
  <c r="AP59" i="4"/>
  <c r="AI59" i="4"/>
  <c r="AB59" i="4"/>
  <c r="AB12" i="4"/>
  <c r="AI19" i="4"/>
  <c r="AY20" i="4"/>
  <c r="AI24" i="4"/>
  <c r="AJ32" i="4"/>
  <c r="AB33" i="4"/>
  <c r="AP33" i="4"/>
  <c r="AI33" i="4"/>
  <c r="AC58" i="4"/>
  <c r="AP58" i="4"/>
  <c r="AJ76" i="4"/>
  <c r="AL76" i="4"/>
  <c r="AP91" i="4"/>
  <c r="AI91" i="4"/>
  <c r="AB91" i="4"/>
  <c r="AJ96" i="4"/>
  <c r="AB97" i="4"/>
  <c r="AP97" i="4"/>
  <c r="AI97" i="4"/>
  <c r="AQ110" i="4"/>
  <c r="AS110" i="4"/>
  <c r="AB165" i="4"/>
  <c r="AP165" i="4"/>
  <c r="AI165" i="4"/>
  <c r="AJ176" i="4"/>
  <c r="AL176" i="4"/>
  <c r="AP38" i="4"/>
  <c r="AI38" i="4"/>
  <c r="AB38" i="4"/>
  <c r="AL40" i="4"/>
  <c r="AM40" i="4" s="1"/>
  <c r="AL46" i="4"/>
  <c r="AJ46" i="4"/>
  <c r="AP54" i="4"/>
  <c r="AI54" i="4"/>
  <c r="AB54" i="4"/>
  <c r="AL56" i="4"/>
  <c r="AM56" i="4" s="1"/>
  <c r="AL62" i="4"/>
  <c r="AJ62" i="4"/>
  <c r="AP70" i="4"/>
  <c r="AI70" i="4"/>
  <c r="AB70" i="4"/>
  <c r="AL72" i="4"/>
  <c r="AM72" i="4" s="1"/>
  <c r="AL78" i="4"/>
  <c r="AJ78" i="4"/>
  <c r="AP86" i="4"/>
  <c r="AI86" i="4"/>
  <c r="AB86" i="4"/>
  <c r="AL88" i="4"/>
  <c r="AM88" i="4" s="1"/>
  <c r="AP102" i="4"/>
  <c r="AI102" i="4"/>
  <c r="AB102" i="4"/>
  <c r="AL104" i="4"/>
  <c r="AM104" i="4" s="1"/>
  <c r="AL108" i="4"/>
  <c r="AM108" i="4" s="1"/>
  <c r="AP118" i="4"/>
  <c r="AI118" i="4"/>
  <c r="AB118" i="4"/>
  <c r="AL120" i="4"/>
  <c r="AM120" i="4" s="1"/>
  <c r="AL124" i="4"/>
  <c r="AM124" i="4" s="1"/>
  <c r="AP134" i="4"/>
  <c r="AI134" i="4"/>
  <c r="AB134" i="4"/>
  <c r="AL136" i="4"/>
  <c r="AM136" i="4" s="1"/>
  <c r="AL140" i="4"/>
  <c r="AM140" i="4" s="1"/>
  <c r="AE145" i="4"/>
  <c r="AQ150" i="4"/>
  <c r="AS150" i="4"/>
  <c r="AP154" i="4"/>
  <c r="AI154" i="4"/>
  <c r="AB154" i="4"/>
  <c r="AP175" i="4"/>
  <c r="AI175" i="4"/>
  <c r="AB175" i="4"/>
  <c r="AE177" i="4"/>
  <c r="AQ182" i="4"/>
  <c r="AS182" i="4"/>
  <c r="AP186" i="4"/>
  <c r="AI186" i="4"/>
  <c r="AB186" i="4"/>
  <c r="AP200" i="4"/>
  <c r="AI200" i="4"/>
  <c r="AB200" i="4"/>
  <c r="AP221" i="4"/>
  <c r="AI221" i="4"/>
  <c r="AB221" i="4"/>
  <c r="AP107" i="4"/>
  <c r="AI107" i="4"/>
  <c r="AB107" i="4"/>
  <c r="AB113" i="4"/>
  <c r="AP113" i="4"/>
  <c r="AI113" i="4"/>
  <c r="AJ121" i="4"/>
  <c r="AP123" i="4"/>
  <c r="AI123" i="4"/>
  <c r="AB123" i="4"/>
  <c r="AE124" i="4"/>
  <c r="AF124" i="4" s="1"/>
  <c r="AB129" i="4"/>
  <c r="AP129" i="4"/>
  <c r="AI129" i="4"/>
  <c r="AP139" i="4"/>
  <c r="AI139" i="4"/>
  <c r="AB139" i="4"/>
  <c r="AB149" i="4"/>
  <c r="AP149" i="4"/>
  <c r="AI149" i="4"/>
  <c r="AB181" i="4"/>
  <c r="AP181" i="4"/>
  <c r="AI181" i="4"/>
  <c r="AE216" i="4"/>
  <c r="AC216" i="4"/>
  <c r="AQ126" i="4"/>
  <c r="AS126" i="4"/>
  <c r="AQ142" i="4"/>
  <c r="AS142" i="4"/>
  <c r="AL156" i="4"/>
  <c r="AP159" i="4"/>
  <c r="AI159" i="4"/>
  <c r="AB159" i="4"/>
  <c r="AE161" i="4"/>
  <c r="AQ166" i="4"/>
  <c r="AS166" i="4"/>
  <c r="AP170" i="4"/>
  <c r="AI170" i="4"/>
  <c r="AB170" i="4"/>
  <c r="AL174" i="4"/>
  <c r="AJ174" i="4"/>
  <c r="AL188" i="4"/>
  <c r="AQ190" i="4"/>
  <c r="AS190" i="4"/>
  <c r="AP191" i="4"/>
  <c r="AI191" i="4"/>
  <c r="AB191" i="4"/>
  <c r="AQ216" i="4"/>
  <c r="AL162" i="4"/>
  <c r="AL178" i="4"/>
  <c r="AP201" i="4"/>
  <c r="AI201" i="4"/>
  <c r="AB201" i="4"/>
  <c r="AJ206" i="4"/>
  <c r="AI216" i="4"/>
  <c r="AL222" i="4"/>
  <c r="AM222" i="4" s="1"/>
  <c r="AB262" i="4"/>
  <c r="AP262" i="4"/>
  <c r="AI262" i="4"/>
  <c r="AL289" i="4"/>
  <c r="AM289" i="4" s="1"/>
  <c r="AB330" i="4"/>
  <c r="AP330" i="4"/>
  <c r="AI330" i="4"/>
  <c r="AQ333" i="4"/>
  <c r="AS333" i="4"/>
  <c r="AL332" i="4"/>
  <c r="AJ332" i="4"/>
  <c r="AP338" i="4"/>
  <c r="AI338" i="4"/>
  <c r="AB338" i="4"/>
  <c r="AQ263" i="4"/>
  <c r="AS263" i="4"/>
  <c r="AS266" i="4"/>
  <c r="AP267" i="4"/>
  <c r="AI267" i="4"/>
  <c r="AB267" i="4"/>
  <c r="AP288" i="4"/>
  <c r="AI288" i="4"/>
  <c r="AB288" i="4"/>
  <c r="AL302" i="4"/>
  <c r="AJ302" i="4"/>
  <c r="AL241" i="4"/>
  <c r="AJ241" i="4"/>
  <c r="AL408" i="4"/>
  <c r="AJ408" i="4"/>
  <c r="AI13" i="4"/>
  <c r="AI17" i="4"/>
  <c r="AI21" i="4"/>
  <c r="AI25" i="4"/>
  <c r="AS45" i="4"/>
  <c r="AL66" i="4"/>
  <c r="AL82" i="4"/>
  <c r="AL98" i="4"/>
  <c r="AL130" i="4"/>
  <c r="AQ45" i="4"/>
  <c r="AS50" i="4"/>
  <c r="AT50" i="4" s="1"/>
  <c r="AJ66" i="4"/>
  <c r="AJ82" i="4"/>
  <c r="AC87" i="4"/>
  <c r="AS98" i="4"/>
  <c r="AT98" i="4" s="1"/>
  <c r="AJ130" i="4"/>
  <c r="AC145" i="4"/>
  <c r="AI145" i="4"/>
  <c r="AP145" i="4"/>
  <c r="AS146" i="4"/>
  <c r="AT146" i="4" s="1"/>
  <c r="AB150" i="4"/>
  <c r="AI150" i="4"/>
  <c r="AB155" i="4"/>
  <c r="AI155" i="4"/>
  <c r="AQ155" i="4"/>
  <c r="AJ156" i="4"/>
  <c r="AC161" i="4"/>
  <c r="AI161" i="4"/>
  <c r="AP161" i="4"/>
  <c r="AJ162" i="4"/>
  <c r="AB166" i="4"/>
  <c r="AI166" i="4"/>
  <c r="AB171" i="4"/>
  <c r="AI171" i="4"/>
  <c r="AQ171" i="4"/>
  <c r="AC177" i="4"/>
  <c r="AI177" i="4"/>
  <c r="AP177" i="4"/>
  <c r="AJ178" i="4"/>
  <c r="AB182" i="4"/>
  <c r="AI182" i="4"/>
  <c r="AB187" i="4"/>
  <c r="AI187" i="4"/>
  <c r="AQ187" i="4"/>
  <c r="AJ188" i="4"/>
  <c r="AQ194" i="4"/>
  <c r="AT194" i="4" s="1"/>
  <c r="AL202" i="4"/>
  <c r="AM202" i="4" s="1"/>
  <c r="AL204" i="4"/>
  <c r="AJ204" i="4"/>
  <c r="AP212" i="4"/>
  <c r="AI212" i="4"/>
  <c r="AB212" i="4"/>
  <c r="AL214" i="4"/>
  <c r="AM214" i="4" s="1"/>
  <c r="AL218" i="4"/>
  <c r="AM218" i="4" s="1"/>
  <c r="AL220" i="4"/>
  <c r="AJ220" i="4"/>
  <c r="AL269" i="4"/>
  <c r="AE271" i="4"/>
  <c r="AQ271" i="4"/>
  <c r="AS271" i="4"/>
  <c r="AP272" i="4"/>
  <c r="AI272" i="4"/>
  <c r="AB272" i="4"/>
  <c r="AE274" i="4"/>
  <c r="AQ279" i="4"/>
  <c r="AS279" i="4"/>
  <c r="AP283" i="4"/>
  <c r="AI283" i="4"/>
  <c r="AB283" i="4"/>
  <c r="AL287" i="4"/>
  <c r="AJ287" i="4"/>
  <c r="AP296" i="4"/>
  <c r="AB296" i="4"/>
  <c r="AI296" i="4"/>
  <c r="AJ305" i="4"/>
  <c r="AL305" i="4"/>
  <c r="AL311" i="4"/>
  <c r="AJ311" i="4"/>
  <c r="AE323" i="4"/>
  <c r="AC323" i="4"/>
  <c r="AJ227" i="4"/>
  <c r="AL227" i="4"/>
  <c r="AP226" i="4"/>
  <c r="AI226" i="4"/>
  <c r="AB226" i="4"/>
  <c r="AP193" i="4"/>
  <c r="AB193" i="4"/>
  <c r="AP196" i="4"/>
  <c r="AI196" i="4"/>
  <c r="AB196" i="4"/>
  <c r="AB207" i="4"/>
  <c r="AP207" i="4"/>
  <c r="AI207" i="4"/>
  <c r="AP217" i="4"/>
  <c r="AI217" i="4"/>
  <c r="AB217" i="4"/>
  <c r="AB278" i="4"/>
  <c r="AP278" i="4"/>
  <c r="AI278" i="4"/>
  <c r="AB307" i="4"/>
  <c r="AI307" i="4"/>
  <c r="AP307" i="4"/>
  <c r="AP312" i="4"/>
  <c r="AB312" i="4"/>
  <c r="AI312" i="4"/>
  <c r="AL329" i="4"/>
  <c r="AJ329" i="4"/>
  <c r="AB346" i="4"/>
  <c r="AP346" i="4"/>
  <c r="AI346" i="4"/>
  <c r="AL224" i="4"/>
  <c r="AB314" i="4"/>
  <c r="AP314" i="4"/>
  <c r="AI314" i="4"/>
  <c r="AQ315" i="4"/>
  <c r="AS315" i="4"/>
  <c r="AP319" i="4"/>
  <c r="AI319" i="4"/>
  <c r="AB319" i="4"/>
  <c r="AQ322" i="4"/>
  <c r="AB225" i="4"/>
  <c r="AI225" i="4"/>
  <c r="AP249" i="4"/>
  <c r="AB249" i="4"/>
  <c r="AI249" i="4"/>
  <c r="AJ257" i="4"/>
  <c r="AL257" i="4"/>
  <c r="AL240" i="4"/>
  <c r="AJ240" i="4"/>
  <c r="AS208" i="4"/>
  <c r="AT208" i="4" s="1"/>
  <c r="AC223" i="4"/>
  <c r="AI223" i="4"/>
  <c r="AP223" i="4"/>
  <c r="AJ224" i="4"/>
  <c r="AB263" i="4"/>
  <c r="AI263" i="4"/>
  <c r="AB268" i="4"/>
  <c r="AI268" i="4"/>
  <c r="AQ268" i="4"/>
  <c r="AJ269" i="4"/>
  <c r="AC274" i="4"/>
  <c r="AI274" i="4"/>
  <c r="AP274" i="4"/>
  <c r="AJ275" i="4"/>
  <c r="AS275" i="4"/>
  <c r="AT275" i="4" s="1"/>
  <c r="AB279" i="4"/>
  <c r="AI279" i="4"/>
  <c r="AB284" i="4"/>
  <c r="AI284" i="4"/>
  <c r="AQ284" i="4"/>
  <c r="AQ286" i="4"/>
  <c r="AC290" i="4"/>
  <c r="AI290" i="4"/>
  <c r="AP290" i="4"/>
  <c r="AS291" i="4"/>
  <c r="AT291" i="4" s="1"/>
  <c r="AC295" i="4"/>
  <c r="AB300" i="4"/>
  <c r="AP303" i="4"/>
  <c r="AS308" i="4"/>
  <c r="AT308" i="4" s="1"/>
  <c r="AE309" i="4"/>
  <c r="AE310" i="4"/>
  <c r="AP318" i="4"/>
  <c r="AL321" i="4"/>
  <c r="AL325" i="4"/>
  <c r="AM325" i="4" s="1"/>
  <c r="AJ331" i="4"/>
  <c r="AL331" i="4"/>
  <c r="AE328" i="4"/>
  <c r="AB229" i="4"/>
  <c r="AP229" i="4"/>
  <c r="AI229" i="4"/>
  <c r="AL233" i="4"/>
  <c r="AJ233" i="4"/>
  <c r="AB337" i="4"/>
  <c r="AI337" i="4"/>
  <c r="AP337" i="4"/>
  <c r="AJ345" i="4"/>
  <c r="AL345" i="4"/>
  <c r="AL301" i="4"/>
  <c r="AM301" i="4" s="1"/>
  <c r="AI303" i="4"/>
  <c r="AI308" i="4"/>
  <c r="AI318" i="4"/>
  <c r="AP324" i="4"/>
  <c r="AI324" i="4"/>
  <c r="AB324" i="4"/>
  <c r="AB327" i="4"/>
  <c r="AI327" i="4"/>
  <c r="AP327" i="4"/>
  <c r="AP225" i="4"/>
  <c r="AL259" i="4"/>
  <c r="AJ259" i="4"/>
  <c r="AL232" i="4"/>
  <c r="AJ232" i="4"/>
  <c r="AJ253" i="4"/>
  <c r="AB237" i="4"/>
  <c r="AP237" i="4"/>
  <c r="AB245" i="4"/>
  <c r="AP245" i="4"/>
  <c r="AL347" i="4"/>
  <c r="AJ347" i="4"/>
  <c r="AB371" i="4"/>
  <c r="AP371" i="4"/>
  <c r="AI371" i="4"/>
  <c r="AB294" i="4"/>
  <c r="AB298" i="4"/>
  <c r="AB302" i="4"/>
  <c r="AB306" i="4"/>
  <c r="AC310" i="4"/>
  <c r="AI310" i="4"/>
  <c r="AP310" i="4"/>
  <c r="AB315" i="4"/>
  <c r="AI315" i="4"/>
  <c r="AB320" i="4"/>
  <c r="AI320" i="4"/>
  <c r="AQ320" i="4"/>
  <c r="AT320" i="4" s="1"/>
  <c r="AJ321" i="4"/>
  <c r="AC326" i="4"/>
  <c r="AI326" i="4"/>
  <c r="AP326" i="4"/>
  <c r="AB333" i="4"/>
  <c r="AI333" i="4"/>
  <c r="AC248" i="4"/>
  <c r="AB253" i="4"/>
  <c r="AP255" i="4"/>
  <c r="AS234" i="4"/>
  <c r="AT234" i="4" s="1"/>
  <c r="AL236" i="4"/>
  <c r="AM236" i="4" s="1"/>
  <c r="AI237" i="4"/>
  <c r="AS242" i="4"/>
  <c r="AT242" i="4" s="1"/>
  <c r="AL244" i="4"/>
  <c r="AM244" i="4" s="1"/>
  <c r="AI245" i="4"/>
  <c r="AB380" i="4"/>
  <c r="AI380" i="4"/>
  <c r="AP380" i="4"/>
  <c r="AP377" i="4"/>
  <c r="AI377" i="4"/>
  <c r="AB377" i="4"/>
  <c r="AL254" i="4"/>
  <c r="AM254" i="4" s="1"/>
  <c r="AI255" i="4"/>
  <c r="AL231" i="4"/>
  <c r="AM231" i="4" s="1"/>
  <c r="AQ232" i="4"/>
  <c r="AB233" i="4"/>
  <c r="AP233" i="4"/>
  <c r="AL239" i="4"/>
  <c r="AM239" i="4" s="1"/>
  <c r="AS240" i="4"/>
  <c r="AB241" i="4"/>
  <c r="AP241" i="4"/>
  <c r="AM243" i="4"/>
  <c r="AS350" i="4"/>
  <c r="AT350" i="4" s="1"/>
  <c r="AB341" i="4"/>
  <c r="AP341" i="4"/>
  <c r="AI341" i="4"/>
  <c r="AI230" i="4"/>
  <c r="AI234" i="4"/>
  <c r="AI238" i="4"/>
  <c r="AI242" i="4"/>
  <c r="AE376" i="4"/>
  <c r="AB358" i="4"/>
  <c r="AI358" i="4"/>
  <c r="AB332" i="4"/>
  <c r="AB228" i="4"/>
  <c r="AB247" i="4"/>
  <c r="AB251" i="4"/>
  <c r="AB259" i="4"/>
  <c r="AB258" i="4"/>
  <c r="AB232" i="4"/>
  <c r="AB236" i="4"/>
  <c r="AB240" i="4"/>
  <c r="AB244" i="4"/>
  <c r="AB350" i="4"/>
  <c r="AI350" i="4"/>
  <c r="AP342" i="4"/>
  <c r="AI342" i="4"/>
  <c r="AB342" i="4"/>
  <c r="AE348" i="4"/>
  <c r="AF348" i="4" s="1"/>
  <c r="AB339" i="4"/>
  <c r="AC375" i="4"/>
  <c r="AJ375" i="4"/>
  <c r="AM375" i="4" s="1"/>
  <c r="AE385" i="4"/>
  <c r="AF385" i="4" s="1"/>
  <c r="AB378" i="4"/>
  <c r="AL343" i="4"/>
  <c r="AM343" i="4" s="1"/>
  <c r="AP381" i="4"/>
  <c r="AI381" i="4"/>
  <c r="AB381" i="4"/>
  <c r="AL373" i="4"/>
  <c r="AM373" i="4" s="1"/>
  <c r="AP358" i="4"/>
  <c r="AP360" i="4"/>
  <c r="AI360" i="4"/>
  <c r="AB360" i="4"/>
  <c r="AS348" i="4"/>
  <c r="AP386" i="4"/>
  <c r="AI386" i="4"/>
  <c r="AB386" i="4"/>
  <c r="AE366" i="4"/>
  <c r="AC366" i="4"/>
  <c r="AL364" i="4"/>
  <c r="AM364" i="4" s="1"/>
  <c r="AQ367" i="4"/>
  <c r="AS367" i="4"/>
  <c r="AP363" i="4"/>
  <c r="AI363" i="4"/>
  <c r="AB363" i="4"/>
  <c r="AQ355" i="4"/>
  <c r="AS355" i="4"/>
  <c r="AC368" i="4"/>
  <c r="AI368" i="4"/>
  <c r="AP368" i="4"/>
  <c r="AE361" i="4"/>
  <c r="AF361" i="4" s="1"/>
  <c r="AJ401" i="4"/>
  <c r="AP391" i="4"/>
  <c r="AB391" i="4"/>
  <c r="AI391" i="4"/>
  <c r="AE410" i="4"/>
  <c r="AQ361" i="4"/>
  <c r="AJ369" i="4"/>
  <c r="AC403" i="4"/>
  <c r="AL394" i="4"/>
  <c r="AJ394" i="4"/>
  <c r="AI354" i="4"/>
  <c r="AP354" i="4"/>
  <c r="AB354" i="4"/>
  <c r="AB395" i="4"/>
  <c r="AP395" i="4"/>
  <c r="AI395" i="4"/>
  <c r="AQ399" i="4"/>
  <c r="AS399" i="4"/>
  <c r="AP396" i="4"/>
  <c r="AI396" i="4"/>
  <c r="AB396" i="4"/>
  <c r="AJ406" i="4"/>
  <c r="AB421" i="4"/>
  <c r="AI421" i="4"/>
  <c r="AP421" i="4"/>
  <c r="AC359" i="4"/>
  <c r="AI359" i="4"/>
  <c r="AP359" i="4"/>
  <c r="AB399" i="4"/>
  <c r="AI399" i="4"/>
  <c r="AB397" i="4"/>
  <c r="AL389" i="4"/>
  <c r="AM389" i="4" s="1"/>
  <c r="AB392" i="4"/>
  <c r="AL411" i="4"/>
  <c r="AM411" i="4" s="1"/>
  <c r="AL412" i="4"/>
  <c r="AL393" i="4"/>
  <c r="AJ393" i="4"/>
  <c r="AB405" i="4"/>
  <c r="AI405" i="4"/>
  <c r="AP405" i="4"/>
  <c r="AJ417" i="4"/>
  <c r="AL417" i="4"/>
  <c r="AJ420" i="4"/>
  <c r="AL420" i="4"/>
  <c r="AB404" i="4"/>
  <c r="AC390" i="4"/>
  <c r="AI390" i="4"/>
  <c r="AP390" i="4"/>
  <c r="AS406" i="4"/>
  <c r="AT406" i="4" s="1"/>
  <c r="AI415" i="4"/>
  <c r="AB413" i="4"/>
  <c r="AC407" i="4"/>
  <c r="AI419" i="4"/>
  <c r="AB414" i="4"/>
  <c r="AJ412" i="4"/>
  <c r="AL425" i="4"/>
  <c r="AM425" i="4" s="1"/>
  <c r="AI426" i="4"/>
  <c r="AS423" i="4"/>
  <c r="AT423" i="4" s="1"/>
  <c r="AC426" i="4"/>
  <c r="AL416" i="4"/>
  <c r="AM416" i="4" s="1"/>
  <c r="AP407" i="4"/>
  <c r="AL410" i="4"/>
  <c r="AM410" i="4" s="1"/>
  <c r="AS414" i="4"/>
  <c r="AT414" i="4" s="1"/>
  <c r="AB408" i="4"/>
  <c r="AB412" i="4"/>
  <c r="AB424" i="4"/>
  <c r="AF1385" i="4" l="1"/>
  <c r="AM790" i="4"/>
  <c r="AE1677" i="4"/>
  <c r="AF1677" i="4" s="1"/>
  <c r="AQ1742" i="4"/>
  <c r="AS1072" i="4"/>
  <c r="AT1072" i="4" s="1"/>
  <c r="AC1859" i="4"/>
  <c r="AE1859" i="4"/>
  <c r="AC1121" i="4"/>
  <c r="AE1121" i="4"/>
  <c r="AS1838" i="4"/>
  <c r="AQ1838" i="4"/>
  <c r="AT1838" i="4" s="1"/>
  <c r="AQ1903" i="4"/>
  <c r="AS1903" i="4"/>
  <c r="AS1835" i="4"/>
  <c r="AQ1835" i="4"/>
  <c r="AJ1516" i="4"/>
  <c r="AL1516" i="4"/>
  <c r="AQ696" i="4"/>
  <c r="AS696" i="4"/>
  <c r="AT696" i="4" s="1"/>
  <c r="AY696" i="4" s="1"/>
  <c r="AC557" i="4"/>
  <c r="AE557" i="4"/>
  <c r="AC357" i="4"/>
  <c r="AF357" i="4" s="1"/>
  <c r="AJ197" i="4"/>
  <c r="AC573" i="4"/>
  <c r="AS640" i="4"/>
  <c r="AT640" i="4" s="1"/>
  <c r="AL865" i="4"/>
  <c r="AM865" i="4" s="1"/>
  <c r="AE1442" i="4"/>
  <c r="AJ1616" i="4"/>
  <c r="AM1616" i="4" s="1"/>
  <c r="S1616" i="4" s="1"/>
  <c r="AQ1695" i="4"/>
  <c r="AS1653" i="4"/>
  <c r="AT1653" i="4" s="1"/>
  <c r="AE1838" i="4"/>
  <c r="AJ1818" i="4"/>
  <c r="AM1818" i="4" s="1"/>
  <c r="AC1961" i="4"/>
  <c r="AS1937" i="4"/>
  <c r="AT1937" i="4" s="1"/>
  <c r="AE1860" i="4"/>
  <c r="AF1860" i="4" s="1"/>
  <c r="AW1860" i="4" s="1"/>
  <c r="AE861" i="4"/>
  <c r="AF861" i="4" s="1"/>
  <c r="AW861" i="4" s="1"/>
  <c r="AJ1688" i="4"/>
  <c r="AL1064" i="4"/>
  <c r="AJ1064" i="4"/>
  <c r="AM1064" i="4" s="1"/>
  <c r="N1081" i="4"/>
  <c r="S1081" i="4"/>
  <c r="AC1069" i="4"/>
  <c r="AE1069" i="4"/>
  <c r="AQ1932" i="4"/>
  <c r="AS1932" i="4"/>
  <c r="AS1785" i="4"/>
  <c r="AQ1785" i="4"/>
  <c r="AQ1753" i="4"/>
  <c r="AS1753" i="4"/>
  <c r="AE1854" i="4"/>
  <c r="AC1854" i="4"/>
  <c r="AL1716" i="4"/>
  <c r="AJ1716" i="4"/>
  <c r="AC1688" i="4"/>
  <c r="AE1688" i="4"/>
  <c r="AF1688" i="4" s="1"/>
  <c r="AW1688" i="4" s="1"/>
  <c r="AQ1640" i="4"/>
  <c r="AS1640" i="4"/>
  <c r="AL1651" i="4"/>
  <c r="AJ1651" i="4"/>
  <c r="AJ890" i="4"/>
  <c r="AL890" i="4"/>
  <c r="AC1642" i="4"/>
  <c r="AE1642" i="4"/>
  <c r="AF1642" i="4" s="1"/>
  <c r="AT1262" i="4"/>
  <c r="AC1680" i="4"/>
  <c r="AE1680" i="4"/>
  <c r="AF1680" i="4" s="1"/>
  <c r="AS469" i="4"/>
  <c r="AT469" i="4" s="1"/>
  <c r="AQ768" i="4"/>
  <c r="AE1028" i="4"/>
  <c r="AC982" i="4"/>
  <c r="AF982" i="4" s="1"/>
  <c r="AQ1123" i="4"/>
  <c r="AE1432" i="4"/>
  <c r="AE1395" i="4"/>
  <c r="AQ1388" i="4"/>
  <c r="AQ336" i="4"/>
  <c r="AS93" i="4"/>
  <c r="AS228" i="4"/>
  <c r="AQ503" i="4"/>
  <c r="AS454" i="4"/>
  <c r="AT454" i="4" s="1"/>
  <c r="AL582" i="4"/>
  <c r="AM582" i="4" s="1"/>
  <c r="AC555" i="4"/>
  <c r="AQ666" i="4"/>
  <c r="AJ608" i="4"/>
  <c r="AJ630" i="4"/>
  <c r="AQ795" i="4"/>
  <c r="AC710" i="4"/>
  <c r="AL672" i="4"/>
  <c r="AM767" i="4"/>
  <c r="AQ769" i="4"/>
  <c r="AT769" i="4" s="1"/>
  <c r="AQ783" i="4"/>
  <c r="AS1055" i="4"/>
  <c r="AQ1011" i="4"/>
  <c r="AS997" i="4"/>
  <c r="AY1132" i="4"/>
  <c r="AE1089" i="4"/>
  <c r="AQ1090" i="4"/>
  <c r="AQ1215" i="4"/>
  <c r="AL1175" i="4"/>
  <c r="AS1313" i="4"/>
  <c r="AT1313" i="4" s="1"/>
  <c r="AQ1295" i="4"/>
  <c r="AT1295" i="4" s="1"/>
  <c r="O1307" i="4"/>
  <c r="AJ1263" i="4"/>
  <c r="AM1263" i="4" s="1"/>
  <c r="AC1256" i="4"/>
  <c r="AF1256" i="4" s="1"/>
  <c r="AJ1405" i="4"/>
  <c r="AM1405" i="4" s="1"/>
  <c r="AC1507" i="4"/>
  <c r="AE1488" i="4"/>
  <c r="AJ1466" i="4"/>
  <c r="AM1466" i="4" s="1"/>
  <c r="AL1545" i="4"/>
  <c r="AL1689" i="4"/>
  <c r="AJ1701" i="4"/>
  <c r="AE588" i="4"/>
  <c r="AJ1800" i="4"/>
  <c r="AM1800" i="4" s="1"/>
  <c r="AX1800" i="4" s="1"/>
  <c r="AL1800" i="4"/>
  <c r="AE1572" i="4"/>
  <c r="AC1572" i="4"/>
  <c r="AF1572" i="4" s="1"/>
  <c r="AE1495" i="4"/>
  <c r="AF1495" i="4" s="1"/>
  <c r="AE1242" i="4"/>
  <c r="AF1242" i="4" s="1"/>
  <c r="AL1229" i="4"/>
  <c r="AM1229" i="4" s="1"/>
  <c r="AC1187" i="4"/>
  <c r="AE1187" i="4"/>
  <c r="S1173" i="4"/>
  <c r="AX1173" i="4"/>
  <c r="AQ1029" i="4"/>
  <c r="AS1029" i="4"/>
  <c r="AT1029" i="4" s="1"/>
  <c r="AM1329" i="4"/>
  <c r="AX1329" i="4" s="1"/>
  <c r="AS1202" i="4"/>
  <c r="AT1202" i="4" s="1"/>
  <c r="AS1168" i="4"/>
  <c r="AQ1168" i="4"/>
  <c r="AT1168" i="4" s="1"/>
  <c r="AQ1022" i="4"/>
  <c r="AS1022" i="4"/>
  <c r="AE1046" i="4"/>
  <c r="AC1189" i="4"/>
  <c r="AE1189" i="4"/>
  <c r="AQ1495" i="4"/>
  <c r="AS1495" i="4"/>
  <c r="AT1495" i="4" s="1"/>
  <c r="AC1171" i="4"/>
  <c r="AE1171" i="4"/>
  <c r="AT1177" i="4"/>
  <c r="AQ1974" i="4"/>
  <c r="AS1974" i="4"/>
  <c r="AC1168" i="4"/>
  <c r="AE1168" i="4"/>
  <c r="AQ109" i="4"/>
  <c r="AT435" i="4"/>
  <c r="AE825" i="4"/>
  <c r="AS1153" i="4"/>
  <c r="AJ158" i="4"/>
  <c r="AS512" i="4"/>
  <c r="AT512" i="4" s="1"/>
  <c r="M785" i="4"/>
  <c r="P785" i="4" s="1"/>
  <c r="R785" i="4"/>
  <c r="AC819" i="4"/>
  <c r="AF819" i="4" s="1"/>
  <c r="AQ784" i="4"/>
  <c r="AF957" i="4"/>
  <c r="AQ973" i="4"/>
  <c r="AC1085" i="4"/>
  <c r="AF1085" i="4" s="1"/>
  <c r="AW1085" i="4" s="1"/>
  <c r="AQ1308" i="4"/>
  <c r="AL1366" i="4"/>
  <c r="AM1366" i="4" s="1"/>
  <c r="AE1351" i="4"/>
  <c r="AC1464" i="4"/>
  <c r="AE1497" i="4"/>
  <c r="R784" i="4"/>
  <c r="AS1805" i="4"/>
  <c r="AS1515" i="4"/>
  <c r="AT1515" i="4" s="1"/>
  <c r="AQ1709" i="4"/>
  <c r="AS1387" i="4"/>
  <c r="AT1387" i="4" s="1"/>
  <c r="AF1339" i="4"/>
  <c r="R1154" i="4"/>
  <c r="AW1154" i="4"/>
  <c r="AJ1105" i="4"/>
  <c r="AM1105" i="4" s="1"/>
  <c r="AX1061" i="4"/>
  <c r="N1061" i="4"/>
  <c r="AJ1348" i="4"/>
  <c r="AL1348" i="4"/>
  <c r="AE1313" i="4"/>
  <c r="AF1313" i="4" s="1"/>
  <c r="AT1224" i="4"/>
  <c r="AY1224" i="4" s="1"/>
  <c r="AE1194" i="4"/>
  <c r="AF1194" i="4" s="1"/>
  <c r="R1194" i="4" s="1"/>
  <c r="AL1008" i="4"/>
  <c r="AM1008" i="4" s="1"/>
  <c r="AS812" i="4"/>
  <c r="AM1292" i="4"/>
  <c r="AE1452" i="4"/>
  <c r="AF1452" i="4" s="1"/>
  <c r="AL1671" i="4"/>
  <c r="AM1671" i="4" s="1"/>
  <c r="AT1652" i="4"/>
  <c r="AS1657" i="4"/>
  <c r="AC1625" i="4"/>
  <c r="AF1625" i="4" s="1"/>
  <c r="AS1433" i="4"/>
  <c r="AT1433" i="4" s="1"/>
  <c r="AL1924" i="4"/>
  <c r="AM1924" i="4" s="1"/>
  <c r="AX1924" i="4" s="1"/>
  <c r="AT1936" i="4"/>
  <c r="O1936" i="4" s="1"/>
  <c r="AS1784" i="4"/>
  <c r="AT1784" i="4" s="1"/>
  <c r="AT883" i="4"/>
  <c r="AM68" i="4"/>
  <c r="AF37" i="4"/>
  <c r="N674" i="4"/>
  <c r="AE1828" i="4"/>
  <c r="AF1828" i="4" s="1"/>
  <c r="AT1520" i="4"/>
  <c r="O1520" i="4" s="1"/>
  <c r="AE1581" i="4"/>
  <c r="AF1581" i="4" s="1"/>
  <c r="R1581" i="4" s="1"/>
  <c r="AE1047" i="4"/>
  <c r="AF1047" i="4" s="1"/>
  <c r="AW1047" i="4" s="1"/>
  <c r="AF527" i="4"/>
  <c r="AW527" i="4" s="1"/>
  <c r="S882" i="4"/>
  <c r="AT756" i="4"/>
  <c r="AC280" i="4"/>
  <c r="AS792" i="4"/>
  <c r="AT792" i="4" s="1"/>
  <c r="AE776" i="4"/>
  <c r="AF776" i="4" s="1"/>
  <c r="AC802" i="4"/>
  <c r="AF802" i="4" s="1"/>
  <c r="AQ672" i="4"/>
  <c r="AM879" i="4"/>
  <c r="AS920" i="4"/>
  <c r="AT920" i="4" s="1"/>
  <c r="AL219" i="4"/>
  <c r="AM219" i="4" s="1"/>
  <c r="AS88" i="4"/>
  <c r="AJ51" i="4"/>
  <c r="AM670" i="4"/>
  <c r="AX670" i="4" s="1"/>
  <c r="AE788" i="4"/>
  <c r="AF788" i="4" s="1"/>
  <c r="AW788" i="4" s="1"/>
  <c r="AQ813" i="4"/>
  <c r="AQ960" i="4"/>
  <c r="AQ948" i="4"/>
  <c r="AT948" i="4" s="1"/>
  <c r="AY948" i="4" s="1"/>
  <c r="AQ897" i="4"/>
  <c r="AT897" i="4" s="1"/>
  <c r="AY897" i="4" s="1"/>
  <c r="AE803" i="4"/>
  <c r="AF803" i="4" s="1"/>
  <c r="AT730" i="4"/>
  <c r="AJ322" i="4"/>
  <c r="AQ670" i="4"/>
  <c r="AS760" i="4"/>
  <c r="AQ925" i="4"/>
  <c r="AE875" i="4"/>
  <c r="AF875" i="4" s="1"/>
  <c r="AL793" i="4"/>
  <c r="AM793" i="4" s="1"/>
  <c r="AC393" i="4"/>
  <c r="AJ398" i="4"/>
  <c r="AF368" i="4"/>
  <c r="AC367" i="4"/>
  <c r="AF367" i="4" s="1"/>
  <c r="AE384" i="4"/>
  <c r="AS370" i="4"/>
  <c r="AQ401" i="4"/>
  <c r="AT401" i="4" s="1"/>
  <c r="AC275" i="4"/>
  <c r="AF275" i="4" s="1"/>
  <c r="AC292" i="4"/>
  <c r="AF292" i="4" s="1"/>
  <c r="AS195" i="4"/>
  <c r="AL131" i="4"/>
  <c r="AM131" i="4" s="1"/>
  <c r="AX131" i="4" s="1"/>
  <c r="AL179" i="4"/>
  <c r="AM179" i="4" s="1"/>
  <c r="AL675" i="4"/>
  <c r="AM675" i="4" s="1"/>
  <c r="AM608" i="4"/>
  <c r="AC805" i="4"/>
  <c r="AT728" i="4"/>
  <c r="AC951" i="4"/>
  <c r="AF951" i="4" s="1"/>
  <c r="M951" i="4" s="1"/>
  <c r="P951" i="4" s="1"/>
  <c r="AE909" i="4"/>
  <c r="AF909" i="4" s="1"/>
  <c r="AC890" i="4"/>
  <c r="AF890" i="4" s="1"/>
  <c r="AC887" i="4"/>
  <c r="AF887" i="4" s="1"/>
  <c r="O890" i="4"/>
  <c r="AS886" i="4"/>
  <c r="AT886" i="4" s="1"/>
  <c r="AY886" i="4" s="1"/>
  <c r="AQ974" i="4"/>
  <c r="AT974" i="4" s="1"/>
  <c r="AY974" i="4" s="1"/>
  <c r="AL939" i="4"/>
  <c r="AM939" i="4" s="1"/>
  <c r="AS632" i="4"/>
  <c r="AT632" i="4" s="1"/>
  <c r="AF41" i="4"/>
  <c r="AC420" i="4"/>
  <c r="AF420" i="4" s="1"/>
  <c r="AL382" i="4"/>
  <c r="AS261" i="4"/>
  <c r="AE164" i="4"/>
  <c r="AF164" i="4" s="1"/>
  <c r="AW164" i="4" s="1"/>
  <c r="AS561" i="4"/>
  <c r="AT561" i="4" s="1"/>
  <c r="AL643" i="4"/>
  <c r="AQ781" i="4"/>
  <c r="AY774" i="4"/>
  <c r="AQ776" i="4"/>
  <c r="AT776" i="4" s="1"/>
  <c r="AQ720" i="4"/>
  <c r="AT720" i="4" s="1"/>
  <c r="AQ715" i="4"/>
  <c r="AL821" i="4"/>
  <c r="AM821" i="4" s="1"/>
  <c r="AS956" i="4"/>
  <c r="AT956" i="4" s="1"/>
  <c r="AC926" i="4"/>
  <c r="AS702" i="4"/>
  <c r="AE949" i="4"/>
  <c r="AF949" i="4" s="1"/>
  <c r="AL920" i="4"/>
  <c r="AE257" i="4"/>
  <c r="AL213" i="4"/>
  <c r="AM213" i="4" s="1"/>
  <c r="AC313" i="4"/>
  <c r="AF313" i="4" s="1"/>
  <c r="AE198" i="4"/>
  <c r="AF198" i="4" s="1"/>
  <c r="AE106" i="4"/>
  <c r="AL468" i="4"/>
  <c r="AE698" i="4"/>
  <c r="AF698" i="4" s="1"/>
  <c r="AC645" i="4"/>
  <c r="AF645" i="4" s="1"/>
  <c r="AQ800" i="4"/>
  <c r="AS857" i="4"/>
  <c r="AT857" i="4" s="1"/>
  <c r="AS832" i="4"/>
  <c r="AT832" i="4" s="1"/>
  <c r="AT784" i="4"/>
  <c r="AY784" i="4" s="1"/>
  <c r="AS941" i="4"/>
  <c r="AT941" i="4" s="1"/>
  <c r="AQ904" i="4"/>
  <c r="AT904" i="4" s="1"/>
  <c r="AT885" i="4"/>
  <c r="AY885" i="4" s="1"/>
  <c r="AE745" i="4"/>
  <c r="AF745" i="4" s="1"/>
  <c r="AM646" i="4"/>
  <c r="AC978" i="4"/>
  <c r="AF978" i="4" s="1"/>
  <c r="AM970" i="4"/>
  <c r="S970" i="4" s="1"/>
  <c r="AM949" i="4"/>
  <c r="AL1761" i="4"/>
  <c r="AC1822" i="4"/>
  <c r="AM1813" i="4"/>
  <c r="AS1661" i="4"/>
  <c r="AT1661" i="4" s="1"/>
  <c r="AF1394" i="4"/>
  <c r="AL1693" i="4"/>
  <c r="AM1693" i="4" s="1"/>
  <c r="AM1653" i="4"/>
  <c r="AJ1752" i="4"/>
  <c r="AC936" i="4"/>
  <c r="AF936" i="4" s="1"/>
  <c r="AE948" i="4"/>
  <c r="AF948" i="4" s="1"/>
  <c r="AC868" i="4"/>
  <c r="AF868" i="4" s="1"/>
  <c r="AC943" i="4"/>
  <c r="AC950" i="4"/>
  <c r="AF950" i="4" s="1"/>
  <c r="AJ951" i="4"/>
  <c r="AE872" i="4"/>
  <c r="AF872" i="4" s="1"/>
  <c r="AF870" i="4"/>
  <c r="AJ870" i="4"/>
  <c r="AE882" i="4"/>
  <c r="AF882" i="4" s="1"/>
  <c r="AF987" i="4"/>
  <c r="AM769" i="4"/>
  <c r="AT812" i="4"/>
  <c r="AY812" i="4" s="1"/>
  <c r="AE1972" i="4"/>
  <c r="AF1972" i="4" s="1"/>
  <c r="AE1943" i="4"/>
  <c r="AF1943" i="4" s="1"/>
  <c r="AT631" i="4"/>
  <c r="AY631" i="4" s="1"/>
  <c r="AM837" i="4"/>
  <c r="AT844" i="4"/>
  <c r="AT752" i="4"/>
  <c r="AE789" i="4"/>
  <c r="AF789" i="4" s="1"/>
  <c r="AC954" i="4"/>
  <c r="AF954" i="4" s="1"/>
  <c r="AF1004" i="4"/>
  <c r="AJ1015" i="4"/>
  <c r="AJ1016" i="4"/>
  <c r="AJ1084" i="4"/>
  <c r="AC1092" i="4"/>
  <c r="M1071" i="4"/>
  <c r="P1071" i="4" s="1"/>
  <c r="AS1101" i="4"/>
  <c r="AL1088" i="4"/>
  <c r="AJ1237" i="4"/>
  <c r="AM1237" i="4" s="1"/>
  <c r="AQ1203" i="4"/>
  <c r="AQ1190" i="4"/>
  <c r="N1190" i="4"/>
  <c r="AQ1337" i="4"/>
  <c r="AT1337" i="4" s="1"/>
  <c r="AS1289" i="4"/>
  <c r="AT1281" i="4"/>
  <c r="AX1383" i="4"/>
  <c r="AC1443" i="4"/>
  <c r="AF1443" i="4" s="1"/>
  <c r="AQ1570" i="4"/>
  <c r="AC1530" i="4"/>
  <c r="AF1530" i="4" s="1"/>
  <c r="AE1800" i="4"/>
  <c r="AY1714" i="4"/>
  <c r="AL1836" i="4"/>
  <c r="AE1905" i="4"/>
  <c r="AC634" i="4"/>
  <c r="AJ276" i="4"/>
  <c r="AM276" i="4" s="1"/>
  <c r="AX276" i="4" s="1"/>
  <c r="AS870" i="4"/>
  <c r="AT870" i="4" s="1"/>
  <c r="AY870" i="4" s="1"/>
  <c r="AE973" i="4"/>
  <c r="AF973" i="4" s="1"/>
  <c r="AW973" i="4" s="1"/>
  <c r="AC915" i="4"/>
  <c r="AF915" i="4" s="1"/>
  <c r="O1052" i="4"/>
  <c r="AJ1060" i="4"/>
  <c r="AQ1001" i="4"/>
  <c r="AC1147" i="4"/>
  <c r="AF1147" i="4" s="1"/>
  <c r="AF1123" i="4"/>
  <c r="AQ1130" i="4"/>
  <c r="AQ1134" i="4"/>
  <c r="AL1100" i="4"/>
  <c r="AW1071" i="4"/>
  <c r="AE1197" i="4"/>
  <c r="AQ1160" i="4"/>
  <c r="N1173" i="4"/>
  <c r="Q1173" i="4" s="1"/>
  <c r="AQ1339" i="4"/>
  <c r="AC1269" i="4"/>
  <c r="AF1269" i="4" s="1"/>
  <c r="AQ1278" i="4"/>
  <c r="AC1406" i="4"/>
  <c r="AF1406" i="4" s="1"/>
  <c r="R1406" i="4" s="1"/>
  <c r="AC1376" i="4"/>
  <c r="AE1355" i="4"/>
  <c r="AF1355" i="4" s="1"/>
  <c r="AQ1373" i="4"/>
  <c r="N1383" i="4"/>
  <c r="Q1383" i="4" s="1"/>
  <c r="AQ1602" i="4"/>
  <c r="AT1602" i="4" s="1"/>
  <c r="AT1677" i="4"/>
  <c r="AQ1738" i="4"/>
  <c r="AJ1879" i="4"/>
  <c r="AM1879" i="4" s="1"/>
  <c r="AQ1867" i="4"/>
  <c r="AL1950" i="4"/>
  <c r="AJ1964" i="4"/>
  <c r="AS1856" i="4"/>
  <c r="AT1856" i="4" s="1"/>
  <c r="AY1856" i="4" s="1"/>
  <c r="AE1118" i="4"/>
  <c r="AF1118" i="4" s="1"/>
  <c r="AW1118" i="4" s="1"/>
  <c r="AM1647" i="4"/>
  <c r="AS53" i="4"/>
  <c r="AQ570" i="4"/>
  <c r="AS872" i="4"/>
  <c r="AT872" i="4" s="1"/>
  <c r="AY872" i="4" s="1"/>
  <c r="AT1045" i="4"/>
  <c r="AS1319" i="4"/>
  <c r="AS1362" i="4"/>
  <c r="AT1362" i="4" s="1"/>
  <c r="AJ1345" i="4"/>
  <c r="AM1345" i="4" s="1"/>
  <c r="AQ1613" i="4"/>
  <c r="AT1613" i="4" s="1"/>
  <c r="AQ1627" i="4"/>
  <c r="AT1627" i="4" s="1"/>
  <c r="AY1627" i="4" s="1"/>
  <c r="AC1877" i="4"/>
  <c r="AF1877" i="4" s="1"/>
  <c r="M1877" i="4" s="1"/>
  <c r="P1877" i="4" s="1"/>
  <c r="AS1870" i="4"/>
  <c r="AT1870" i="4" s="1"/>
  <c r="AL1980" i="4"/>
  <c r="AS1931" i="4"/>
  <c r="AT1931" i="4" s="1"/>
  <c r="AY1931" i="4" s="1"/>
  <c r="AS1025" i="4"/>
  <c r="AT1025" i="4" s="1"/>
  <c r="AY1025" i="4" s="1"/>
  <c r="AS1532" i="4"/>
  <c r="AQ1532" i="4"/>
  <c r="AS1225" i="4"/>
  <c r="AQ1225" i="4"/>
  <c r="O1084" i="4"/>
  <c r="AY1084" i="4"/>
  <c r="AQ982" i="4"/>
  <c r="AS982" i="4"/>
  <c r="AQ793" i="4"/>
  <c r="AS793" i="4"/>
  <c r="AQ1547" i="4"/>
  <c r="AS1547" i="4"/>
  <c r="AQ1381" i="4"/>
  <c r="AS1381" i="4"/>
  <c r="AC1509" i="4"/>
  <c r="AE1509" i="4"/>
  <c r="AQ979" i="4"/>
  <c r="AS979" i="4"/>
  <c r="AQ927" i="4"/>
  <c r="AS927" i="4"/>
  <c r="AC795" i="4"/>
  <c r="AE795" i="4"/>
  <c r="AQ373" i="4"/>
  <c r="AS373" i="4"/>
  <c r="AC1776" i="4"/>
  <c r="AE1776" i="4"/>
  <c r="AE1952" i="4"/>
  <c r="AC1952" i="4"/>
  <c r="AJ1732" i="4"/>
  <c r="AL1732" i="4"/>
  <c r="AC1419" i="4"/>
  <c r="AE1419" i="4"/>
  <c r="AE1302" i="4"/>
  <c r="AC1302" i="4"/>
  <c r="AC1360" i="4"/>
  <c r="AE1360" i="4"/>
  <c r="AJ1231" i="4"/>
  <c r="AL1231" i="4"/>
  <c r="AE1081" i="4"/>
  <c r="AC1081" i="4"/>
  <c r="AE1045" i="4"/>
  <c r="AC1045" i="4"/>
  <c r="AC1591" i="4"/>
  <c r="AE1591" i="4"/>
  <c r="AS252" i="4"/>
  <c r="AC242" i="4"/>
  <c r="AC305" i="4"/>
  <c r="AF305" i="4" s="1"/>
  <c r="AJ295" i="4"/>
  <c r="AM295" i="4" s="1"/>
  <c r="AX295" i="4" s="1"/>
  <c r="AE167" i="4"/>
  <c r="AQ52" i="4"/>
  <c r="AQ495" i="4"/>
  <c r="AT495" i="4" s="1"/>
  <c r="AJ436" i="4"/>
  <c r="AM436" i="4" s="1"/>
  <c r="AX436" i="4" s="1"/>
  <c r="AC472" i="4"/>
  <c r="AL667" i="4"/>
  <c r="AS726" i="4"/>
  <c r="AT726" i="4" s="1"/>
  <c r="O726" i="4" s="1"/>
  <c r="AC725" i="4"/>
  <c r="AF725" i="4" s="1"/>
  <c r="AF719" i="4"/>
  <c r="AQ676" i="4"/>
  <c r="AQ854" i="4"/>
  <c r="AT854" i="4" s="1"/>
  <c r="AY854" i="4" s="1"/>
  <c r="AM956" i="4"/>
  <c r="AX956" i="4" s="1"/>
  <c r="AQ1150" i="4"/>
  <c r="AL1179" i="4"/>
  <c r="AL1336" i="4"/>
  <c r="AM1336" i="4" s="1"/>
  <c r="AS1274" i="4"/>
  <c r="AS1306" i="4"/>
  <c r="AJ1497" i="4"/>
  <c r="AE1667" i="4"/>
  <c r="AF1667" i="4" s="1"/>
  <c r="M1667" i="4" s="1"/>
  <c r="P1667" i="4" s="1"/>
  <c r="AJ1663" i="4"/>
  <c r="AE1715" i="4"/>
  <c r="AL1956" i="4"/>
  <c r="AT1960" i="4"/>
  <c r="AL1748" i="4"/>
  <c r="AJ1748" i="4"/>
  <c r="AC1587" i="4"/>
  <c r="AE1587" i="4"/>
  <c r="AF1587" i="4" s="1"/>
  <c r="AW1587" i="4" s="1"/>
  <c r="AL1402" i="4"/>
  <c r="AM1402" i="4" s="1"/>
  <c r="AJ1402" i="4"/>
  <c r="AL1386" i="4"/>
  <c r="AJ1386" i="4"/>
  <c r="AM1386" i="4" s="1"/>
  <c r="AE1331" i="4"/>
  <c r="AC1331" i="4"/>
  <c r="N1114" i="4"/>
  <c r="AX1114" i="4"/>
  <c r="AQ721" i="4"/>
  <c r="AS721" i="4"/>
  <c r="AQ1952" i="4"/>
  <c r="AS1952" i="4"/>
  <c r="AT1952" i="4" s="1"/>
  <c r="AS1710" i="4"/>
  <c r="AQ1710" i="4"/>
  <c r="AQ1485" i="4"/>
  <c r="AS1485" i="4"/>
  <c r="AT1485" i="4" s="1"/>
  <c r="N1932" i="4"/>
  <c r="AX1932" i="4"/>
  <c r="S1932" i="4"/>
  <c r="AE1869" i="4"/>
  <c r="AC1869" i="4"/>
  <c r="AQ1794" i="4"/>
  <c r="AS1794" i="4"/>
  <c r="AC1562" i="4"/>
  <c r="AE1562" i="4"/>
  <c r="AJ1939" i="4"/>
  <c r="AL1939" i="4"/>
  <c r="AQ1750" i="4"/>
  <c r="AS1750" i="4"/>
  <c r="AL1581" i="4"/>
  <c r="AJ1581" i="4"/>
  <c r="AE1524" i="4"/>
  <c r="AC1524" i="4"/>
  <c r="AJ912" i="4"/>
  <c r="AL912" i="4"/>
  <c r="AQ1772" i="4"/>
  <c r="AS1772" i="4"/>
  <c r="AE1671" i="4"/>
  <c r="AC1671" i="4"/>
  <c r="S1368" i="4"/>
  <c r="N1368" i="4"/>
  <c r="AS1452" i="4"/>
  <c r="AQ1452" i="4"/>
  <c r="AJ719" i="4"/>
  <c r="AL719" i="4"/>
  <c r="AC1913" i="4"/>
  <c r="AE1913" i="4"/>
  <c r="AE1418" i="4"/>
  <c r="AC1418" i="4"/>
  <c r="AS1270" i="4"/>
  <c r="AQ1270" i="4"/>
  <c r="AS1127" i="4"/>
  <c r="AQ1127" i="4"/>
  <c r="AE1109" i="4"/>
  <c r="AC1109" i="4"/>
  <c r="AQ1189" i="4"/>
  <c r="AS1189" i="4"/>
  <c r="AE1020" i="4"/>
  <c r="AC1020" i="4"/>
  <c r="AQ1321" i="4"/>
  <c r="AS1321" i="4"/>
  <c r="AC1215" i="4"/>
  <c r="AE1215" i="4"/>
  <c r="AE1076" i="4"/>
  <c r="AC1076" i="4"/>
  <c r="AL1046" i="4"/>
  <c r="AJ1046" i="4"/>
  <c r="AJ948" i="4"/>
  <c r="AL948" i="4"/>
  <c r="AE1932" i="4"/>
  <c r="AC1932" i="4"/>
  <c r="AC1885" i="4"/>
  <c r="AE1885" i="4"/>
  <c r="AQ1728" i="4"/>
  <c r="AS1728" i="4"/>
  <c r="AQ1240" i="4"/>
  <c r="AS1240" i="4"/>
  <c r="AE1908" i="4"/>
  <c r="AC1908" i="4"/>
  <c r="AC1764" i="4"/>
  <c r="AE1764" i="4"/>
  <c r="AE1162" i="4"/>
  <c r="AC1162" i="4"/>
  <c r="AL1766" i="4"/>
  <c r="AJ1766" i="4"/>
  <c r="AC1638" i="4"/>
  <c r="AE1638" i="4"/>
  <c r="AJ1333" i="4"/>
  <c r="AL1333" i="4"/>
  <c r="AQ882" i="4"/>
  <c r="AS882" i="4"/>
  <c r="AQ203" i="4"/>
  <c r="AT203" i="4" s="1"/>
  <c r="AY203" i="4" s="1"/>
  <c r="AE468" i="4"/>
  <c r="AF468" i="4" s="1"/>
  <c r="AC742" i="4"/>
  <c r="AF742" i="4" s="1"/>
  <c r="AS731" i="4"/>
  <c r="AE741" i="4"/>
  <c r="AF741" i="4" s="1"/>
  <c r="AS853" i="4"/>
  <c r="AT853" i="4" s="1"/>
  <c r="AC750" i="4"/>
  <c r="AS930" i="4"/>
  <c r="AT930" i="4" s="1"/>
  <c r="AY930" i="4" s="1"/>
  <c r="AC918" i="4"/>
  <c r="AF918" i="4" s="1"/>
  <c r="R918" i="4" s="1"/>
  <c r="AC905" i="4"/>
  <c r="AF905" i="4" s="1"/>
  <c r="AL1079" i="4"/>
  <c r="AE1244" i="4"/>
  <c r="AF1244" i="4" s="1"/>
  <c r="AL1390" i="4"/>
  <c r="AX1368" i="4"/>
  <c r="AJ1507" i="4"/>
  <c r="AS1444" i="4"/>
  <c r="AT1444" i="4" s="1"/>
  <c r="AJ1868" i="4"/>
  <c r="AM1868" i="4" s="1"/>
  <c r="AC1920" i="4"/>
  <c r="AS555" i="4"/>
  <c r="AE1883" i="4"/>
  <c r="AC1883" i="4"/>
  <c r="AC1343" i="4"/>
  <c r="AE1343" i="4"/>
  <c r="AF1289" i="4"/>
  <c r="AE1248" i="4"/>
  <c r="AF1248" i="4" s="1"/>
  <c r="AC1248" i="4"/>
  <c r="AQ1199" i="4"/>
  <c r="AS1199" i="4"/>
  <c r="AE1190" i="4"/>
  <c r="AC1190" i="4"/>
  <c r="AJ1083" i="4"/>
  <c r="AL1083" i="4"/>
  <c r="AS1074" i="4"/>
  <c r="AQ1074" i="4"/>
  <c r="AL1066" i="4"/>
  <c r="AM1066" i="4" s="1"/>
  <c r="AE1324" i="4"/>
  <c r="AC1324" i="4"/>
  <c r="AE1280" i="4"/>
  <c r="AC1280" i="4"/>
  <c r="AC749" i="4"/>
  <c r="AE749" i="4"/>
  <c r="AS1486" i="4"/>
  <c r="AQ1486" i="4"/>
  <c r="AL1196" i="4"/>
  <c r="AJ1196" i="4"/>
  <c r="N1113" i="4"/>
  <c r="S1113" i="4"/>
  <c r="AQ1885" i="4"/>
  <c r="AS1885" i="4"/>
  <c r="AL1783" i="4"/>
  <c r="AJ1783" i="4"/>
  <c r="AS1847" i="4"/>
  <c r="AQ1847" i="4"/>
  <c r="N1745" i="4"/>
  <c r="S1745" i="4"/>
  <c r="AX1745" i="4"/>
  <c r="AC1976" i="4"/>
  <c r="AF1976" i="4" s="1"/>
  <c r="AE1976" i="4"/>
  <c r="AQ1705" i="4"/>
  <c r="AS1705" i="4"/>
  <c r="AL1625" i="4"/>
  <c r="AM1625" i="4" s="1"/>
  <c r="AJ1625" i="4"/>
  <c r="AC1906" i="4"/>
  <c r="AE1906" i="4"/>
  <c r="AL1700" i="4"/>
  <c r="AM1700" i="4" s="1"/>
  <c r="AJ1700" i="4"/>
  <c r="AQ1651" i="4"/>
  <c r="AS1651" i="4"/>
  <c r="AJ1515" i="4"/>
  <c r="AL1515" i="4"/>
  <c r="AJ1617" i="4"/>
  <c r="AL1617" i="4"/>
  <c r="AC1229" i="4"/>
  <c r="AF1229" i="4" s="1"/>
  <c r="AE1229" i="4"/>
  <c r="AC231" i="4"/>
  <c r="AF231" i="4" s="1"/>
  <c r="AC256" i="4"/>
  <c r="AF256" i="4" s="1"/>
  <c r="AS302" i="4"/>
  <c r="AT302" i="4" s="1"/>
  <c r="AY302" i="4" s="1"/>
  <c r="AQ236" i="4"/>
  <c r="AE281" i="4"/>
  <c r="AF281" i="4" s="1"/>
  <c r="AE214" i="4"/>
  <c r="AF214" i="4" s="1"/>
  <c r="AW214" i="4" s="1"/>
  <c r="AL271" i="4"/>
  <c r="AM271" i="4" s="1"/>
  <c r="S271" i="4" s="1"/>
  <c r="AQ46" i="4"/>
  <c r="AQ722" i="4"/>
  <c r="AC708" i="4"/>
  <c r="AF708" i="4" s="1"/>
  <c r="AJ713" i="4"/>
  <c r="AM713" i="4" s="1"/>
  <c r="AJ1155" i="4"/>
  <c r="AL1127" i="4"/>
  <c r="AJ1471" i="4"/>
  <c r="AM1471" i="4" s="1"/>
  <c r="S1471" i="4" s="1"/>
  <c r="AC1682" i="4"/>
  <c r="AF1682" i="4" s="1"/>
  <c r="AE1640" i="4"/>
  <c r="AF1640" i="4" s="1"/>
  <c r="AS1816" i="4"/>
  <c r="AE655" i="4"/>
  <c r="AF655" i="4" s="1"/>
  <c r="AC1918" i="4"/>
  <c r="AE1918" i="4"/>
  <c r="AL1725" i="4"/>
  <c r="AJ1725" i="4"/>
  <c r="AM1725" i="4" s="1"/>
  <c r="AC1473" i="4"/>
  <c r="AF1473" i="4" s="1"/>
  <c r="R1473" i="4" s="1"/>
  <c r="AE1473" i="4"/>
  <c r="AQ1434" i="4"/>
  <c r="AS1434" i="4"/>
  <c r="AT1434" i="4" s="1"/>
  <c r="O1434" i="4" s="1"/>
  <c r="AF1424" i="4"/>
  <c r="AE1399" i="4"/>
  <c r="AC1399" i="4"/>
  <c r="AC1219" i="4"/>
  <c r="AE1219" i="4"/>
  <c r="AE1015" i="4"/>
  <c r="AC1015" i="4"/>
  <c r="AL987" i="4"/>
  <c r="AJ987" i="4"/>
  <c r="AL1068" i="4"/>
  <c r="AJ1068" i="4"/>
  <c r="AS1026" i="4"/>
  <c r="AQ1026" i="4"/>
  <c r="AS1017" i="4"/>
  <c r="AQ1017" i="4"/>
  <c r="AE1072" i="4"/>
  <c r="AC1072" i="4"/>
  <c r="AJ1069" i="4"/>
  <c r="AL1069" i="4"/>
  <c r="AJ996" i="4"/>
  <c r="AL996" i="4"/>
  <c r="AY971" i="4"/>
  <c r="AS893" i="4"/>
  <c r="AT893" i="4" s="1"/>
  <c r="AE889" i="4"/>
  <c r="AC889" i="4"/>
  <c r="AC881" i="4"/>
  <c r="AE881" i="4"/>
  <c r="AM853" i="4"/>
  <c r="AX853" i="4" s="1"/>
  <c r="AM1211" i="4"/>
  <c r="N1211" i="4" s="1"/>
  <c r="AM1642" i="4"/>
  <c r="AT1104" i="4"/>
  <c r="AY1104" i="4" s="1"/>
  <c r="AM904" i="4"/>
  <c r="AF1046" i="4"/>
  <c r="AF1067" i="4"/>
  <c r="AF996" i="4"/>
  <c r="R996" i="4" s="1"/>
  <c r="AM1203" i="4"/>
  <c r="AF370" i="4"/>
  <c r="AM1296" i="4"/>
  <c r="AM1337" i="4"/>
  <c r="AT935" i="4"/>
  <c r="AY935" i="4" s="1"/>
  <c r="AM1009" i="4"/>
  <c r="AT1193" i="4"/>
  <c r="AT1823" i="4"/>
  <c r="O1823" i="4" s="1"/>
  <c r="AF1518" i="4"/>
  <c r="AF19" i="4"/>
  <c r="AT684" i="4"/>
  <c r="AC613" i="4"/>
  <c r="AF613" i="4" s="1"/>
  <c r="R613" i="4" s="1"/>
  <c r="AE822" i="4"/>
  <c r="AF822" i="4" s="1"/>
  <c r="AE478" i="4"/>
  <c r="AT754" i="4"/>
  <c r="AY754" i="4" s="1"/>
  <c r="O805" i="4"/>
  <c r="AW784" i="4"/>
  <c r="M784" i="4"/>
  <c r="P784" i="4" s="1"/>
  <c r="AS771" i="4"/>
  <c r="AT771" i="4" s="1"/>
  <c r="O771" i="4" s="1"/>
  <c r="AF787" i="4"/>
  <c r="AS843" i="4"/>
  <c r="AC841" i="4"/>
  <c r="AF841" i="4" s="1"/>
  <c r="AW841" i="4" s="1"/>
  <c r="AE864" i="4"/>
  <c r="AF864" i="4" s="1"/>
  <c r="AC860" i="4"/>
  <c r="AF860" i="4" s="1"/>
  <c r="AJ774" i="4"/>
  <c r="AE790" i="4"/>
  <c r="AF790" i="4" s="1"/>
  <c r="AF761" i="4"/>
  <c r="AW761" i="4" s="1"/>
  <c r="AM751" i="4"/>
  <c r="AL789" i="4"/>
  <c r="AM789" i="4" s="1"/>
  <c r="AC753" i="4"/>
  <c r="AF753" i="4" s="1"/>
  <c r="M753" i="4" s="1"/>
  <c r="P753" i="4" s="1"/>
  <c r="AW812" i="4"/>
  <c r="AW803" i="4"/>
  <c r="AC738" i="4"/>
  <c r="AF738" i="4" s="1"/>
  <c r="AL725" i="4"/>
  <c r="AM725" i="4" s="1"/>
  <c r="AM732" i="4"/>
  <c r="AY883" i="4"/>
  <c r="AL778" i="4"/>
  <c r="AM778" i="4" s="1"/>
  <c r="AM775" i="4"/>
  <c r="AX775" i="4" s="1"/>
  <c r="AQ817" i="4"/>
  <c r="O812" i="4"/>
  <c r="AC727" i="4"/>
  <c r="AF727" i="4" s="1"/>
  <c r="AC844" i="4"/>
  <c r="AF844" i="4" s="1"/>
  <c r="AC834" i="4"/>
  <c r="AQ790" i="4"/>
  <c r="AT790" i="4" s="1"/>
  <c r="AY790" i="4" s="1"/>
  <c r="AJ945" i="4"/>
  <c r="AC900" i="4"/>
  <c r="AF900" i="4" s="1"/>
  <c r="M900" i="4" s="1"/>
  <c r="P900" i="4" s="1"/>
  <c r="AC901" i="4"/>
  <c r="AF901" i="4" s="1"/>
  <c r="AL1021" i="4"/>
  <c r="AM1021" i="4" s="1"/>
  <c r="AC999" i="4"/>
  <c r="AF995" i="4"/>
  <c r="AF990" i="4"/>
  <c r="AC1143" i="4"/>
  <c r="AF1143" i="4" s="1"/>
  <c r="AX1113" i="4"/>
  <c r="AQ1098" i="4"/>
  <c r="AT1098" i="4" s="1"/>
  <c r="AX1233" i="4"/>
  <c r="O1224" i="4"/>
  <c r="AJ1340" i="4"/>
  <c r="AE1337" i="4"/>
  <c r="AF1337" i="4" s="1"/>
  <c r="R1337" i="4" s="1"/>
  <c r="AJ1324" i="4"/>
  <c r="AC1299" i="4"/>
  <c r="AF1299" i="4" s="1"/>
  <c r="AQ1526" i="4"/>
  <c r="AT1526" i="4" s="1"/>
  <c r="AY1526" i="4" s="1"/>
  <c r="AC1502" i="4"/>
  <c r="AE1492" i="4"/>
  <c r="AE1569" i="4"/>
  <c r="AF1569" i="4" s="1"/>
  <c r="AC1630" i="4"/>
  <c r="AF1630" i="4" s="1"/>
  <c r="AW1630" i="4" s="1"/>
  <c r="AL1770" i="4"/>
  <c r="AJ1822" i="4"/>
  <c r="AM1822" i="4" s="1"/>
  <c r="AQ1895" i="4"/>
  <c r="AS1839" i="4"/>
  <c r="AT1839" i="4" s="1"/>
  <c r="AE897" i="4"/>
  <c r="AE979" i="4"/>
  <c r="AF979" i="4" s="1"/>
  <c r="AT1546" i="4"/>
  <c r="AC810" i="4"/>
  <c r="AF810" i="4" s="1"/>
  <c r="M810" i="4" s="1"/>
  <c r="P810" i="4" s="1"/>
  <c r="AJ733" i="4"/>
  <c r="AM733" i="4" s="1"/>
  <c r="AX733" i="4" s="1"/>
  <c r="AC827" i="4"/>
  <c r="AF827" i="4" s="1"/>
  <c r="AW827" i="4" s="1"/>
  <c r="AJ957" i="4"/>
  <c r="AM957" i="4" s="1"/>
  <c r="AQ928" i="4"/>
  <c r="AT928" i="4" s="1"/>
  <c r="AF939" i="4"/>
  <c r="AM920" i="4"/>
  <c r="AX920" i="4" s="1"/>
  <c r="AT918" i="4"/>
  <c r="AE904" i="4"/>
  <c r="AF904" i="4" s="1"/>
  <c r="AC908" i="4"/>
  <c r="AT1050" i="4"/>
  <c r="S1114" i="4"/>
  <c r="AJ1106" i="4"/>
  <c r="AE1235" i="4"/>
  <c r="AS1195" i="4"/>
  <c r="AT1195" i="4" s="1"/>
  <c r="AQ1342" i="4"/>
  <c r="AM1308" i="4"/>
  <c r="AQ1425" i="4"/>
  <c r="AJ1371" i="4"/>
  <c r="AC1390" i="4"/>
  <c r="AF1390" i="4" s="1"/>
  <c r="AW1390" i="4" s="1"/>
  <c r="AC1493" i="4"/>
  <c r="AL1451" i="4"/>
  <c r="AM1451" i="4" s="1"/>
  <c r="AL1605" i="4"/>
  <c r="AM1605" i="4" s="1"/>
  <c r="AS1542" i="4"/>
  <c r="AT1542" i="4" s="1"/>
  <c r="AS1684" i="4"/>
  <c r="AQ1623" i="4"/>
  <c r="AL1893" i="4"/>
  <c r="AM1893" i="4" s="1"/>
  <c r="AM1974" i="4"/>
  <c r="N1974" i="4" s="1"/>
  <c r="AC1909" i="4"/>
  <c r="AF1909" i="4" s="1"/>
  <c r="AF1137" i="4"/>
  <c r="AE837" i="4"/>
  <c r="AF837" i="4" s="1"/>
  <c r="AS798" i="4"/>
  <c r="AT798" i="4" s="1"/>
  <c r="AE635" i="4"/>
  <c r="AF635" i="4" s="1"/>
  <c r="AW635" i="4" s="1"/>
  <c r="AC842" i="4"/>
  <c r="AF842" i="4" s="1"/>
  <c r="AM916" i="4"/>
  <c r="S916" i="4" s="1"/>
  <c r="AE1049" i="4"/>
  <c r="AF1049" i="4" s="1"/>
  <c r="AM967" i="4"/>
  <c r="AL1150" i="4"/>
  <c r="AM1150" i="4" s="1"/>
  <c r="AT1180" i="4"/>
  <c r="AQ1185" i="4"/>
  <c r="AT1273" i="4"/>
  <c r="AL1796" i="4"/>
  <c r="AC1718" i="4"/>
  <c r="AF1718" i="4" s="1"/>
  <c r="M1718" i="4" s="1"/>
  <c r="P1718" i="4" s="1"/>
  <c r="AE1826" i="4"/>
  <c r="AE1901" i="4"/>
  <c r="N1961" i="4"/>
  <c r="AQ500" i="4"/>
  <c r="AT500" i="4" s="1"/>
  <c r="AE567" i="4"/>
  <c r="AF567" i="4" s="1"/>
  <c r="AS527" i="4"/>
  <c r="AS656" i="4"/>
  <c r="AT656" i="4" s="1"/>
  <c r="AY656" i="4" s="1"/>
  <c r="AE638" i="4"/>
  <c r="AF638" i="4" s="1"/>
  <c r="AL137" i="4"/>
  <c r="AM137" i="4" s="1"/>
  <c r="AS185" i="4"/>
  <c r="AE714" i="4"/>
  <c r="AF714" i="4" s="1"/>
  <c r="AE718" i="4"/>
  <c r="AF718" i="4" s="1"/>
  <c r="AT35" i="4"/>
  <c r="AY35" i="4" s="1"/>
  <c r="AC721" i="4"/>
  <c r="AF721" i="4" s="1"/>
  <c r="AT699" i="4"/>
  <c r="AY699" i="4" s="1"/>
  <c r="AE100" i="4"/>
  <c r="AF100" i="4" s="1"/>
  <c r="R100" i="4" s="1"/>
  <c r="AE115" i="4"/>
  <c r="AQ524" i="4"/>
  <c r="AL466" i="4"/>
  <c r="AM466" i="4" s="1"/>
  <c r="AS483" i="4"/>
  <c r="AT483" i="4" s="1"/>
  <c r="AY483" i="4" s="1"/>
  <c r="AF559" i="4"/>
  <c r="AS595" i="4"/>
  <c r="AT595" i="4" s="1"/>
  <c r="AC673" i="4"/>
  <c r="AF673" i="4" s="1"/>
  <c r="AW673" i="4" s="1"/>
  <c r="AQ660" i="4"/>
  <c r="AT660" i="4" s="1"/>
  <c r="AY660" i="4" s="1"/>
  <c r="AE654" i="4"/>
  <c r="AJ615" i="4"/>
  <c r="AM615" i="4" s="1"/>
  <c r="AE570" i="4"/>
  <c r="AF570" i="4" s="1"/>
  <c r="AW570" i="4" s="1"/>
  <c r="AS462" i="4"/>
  <c r="AT462" i="4" s="1"/>
  <c r="AY462" i="4" s="1"/>
  <c r="AS701" i="4"/>
  <c r="AF326" i="4"/>
  <c r="AW326" i="4" s="1"/>
  <c r="AJ169" i="4"/>
  <c r="AM169" i="4" s="1"/>
  <c r="AJ498" i="4"/>
  <c r="AM498" i="4" s="1"/>
  <c r="AC571" i="4"/>
  <c r="AF571" i="4" s="1"/>
  <c r="AC651" i="4"/>
  <c r="AE582" i="4"/>
  <c r="AF582" i="4" s="1"/>
  <c r="AW582" i="4" s="1"/>
  <c r="AQ682" i="4"/>
  <c r="AT682" i="4" s="1"/>
  <c r="AY682" i="4" s="1"/>
  <c r="AQ667" i="4"/>
  <c r="AT667" i="4" s="1"/>
  <c r="AL671" i="4"/>
  <c r="AM671" i="4" s="1"/>
  <c r="AM666" i="4"/>
  <c r="AC697" i="4"/>
  <c r="AF697" i="4" s="1"/>
  <c r="AS374" i="4"/>
  <c r="AJ344" i="4"/>
  <c r="AM344" i="4" s="1"/>
  <c r="AS258" i="4"/>
  <c r="AT258" i="4" s="1"/>
  <c r="AE254" i="4"/>
  <c r="AF254" i="4" s="1"/>
  <c r="AW254" i="4" s="1"/>
  <c r="AE238" i="4"/>
  <c r="AC204" i="4"/>
  <c r="AC180" i="4"/>
  <c r="AF180" i="4" s="1"/>
  <c r="AW180" i="4" s="1"/>
  <c r="AQ148" i="4"/>
  <c r="AT148" i="4" s="1"/>
  <c r="AC437" i="4"/>
  <c r="AM294" i="4"/>
  <c r="AX294" i="4" s="1"/>
  <c r="AS606" i="4"/>
  <c r="AT606" i="4" s="1"/>
  <c r="O606" i="4" s="1"/>
  <c r="AJ574" i="4"/>
  <c r="AM574" i="4" s="1"/>
  <c r="AX574" i="4" s="1"/>
  <c r="AS575" i="4"/>
  <c r="AJ334" i="4"/>
  <c r="AQ311" i="4"/>
  <c r="AE265" i="4"/>
  <c r="AF265" i="4" s="1"/>
  <c r="AC331" i="4"/>
  <c r="AJ292" i="4"/>
  <c r="AM292" i="4" s="1"/>
  <c r="AX292" i="4" s="1"/>
  <c r="AT569" i="4"/>
  <c r="AL464" i="4"/>
  <c r="AS480" i="4"/>
  <c r="AT480" i="4" s="1"/>
  <c r="AE455" i="4"/>
  <c r="AF455" i="4" s="1"/>
  <c r="AW455" i="4" s="1"/>
  <c r="AE64" i="4"/>
  <c r="AF64" i="4" s="1"/>
  <c r="AW64" i="4" s="1"/>
  <c r="AL641" i="4"/>
  <c r="AF641" i="4"/>
  <c r="AW641" i="4" s="1"/>
  <c r="AL653" i="4"/>
  <c r="AM653" i="4" s="1"/>
  <c r="AL376" i="4"/>
  <c r="AM376" i="4" s="1"/>
  <c r="AX376" i="4" s="1"/>
  <c r="AE317" i="4"/>
  <c r="AE120" i="4"/>
  <c r="AF120" i="4" s="1"/>
  <c r="AW120" i="4" s="1"/>
  <c r="AC99" i="4"/>
  <c r="AQ520" i="4"/>
  <c r="AT520" i="4" s="1"/>
  <c r="AY520" i="4" s="1"/>
  <c r="AQ568" i="4"/>
  <c r="AF563" i="4"/>
  <c r="AM606" i="4"/>
  <c r="S606" i="4" s="1"/>
  <c r="AJ414" i="4"/>
  <c r="AM414" i="4" s="1"/>
  <c r="AQ36" i="4"/>
  <c r="AJ15" i="4"/>
  <c r="AM15" i="4" s="1"/>
  <c r="AX15" i="4" s="1"/>
  <c r="AQ164" i="4"/>
  <c r="AT164" i="4" s="1"/>
  <c r="AQ545" i="4"/>
  <c r="AT545" i="4" s="1"/>
  <c r="AQ537" i="4"/>
  <c r="AT537" i="4" s="1"/>
  <c r="AC543" i="4"/>
  <c r="AF543" i="4" s="1"/>
  <c r="AW543" i="4" s="1"/>
  <c r="AS591" i="4"/>
  <c r="AT591" i="4" s="1"/>
  <c r="O591" i="4" s="1"/>
  <c r="AT31" i="4"/>
  <c r="O31" i="4" s="1"/>
  <c r="AJ73" i="4"/>
  <c r="AQ18" i="4"/>
  <c r="AT18" i="4" s="1"/>
  <c r="AJ636" i="4"/>
  <c r="AM636" i="4" s="1"/>
  <c r="AX636" i="4" s="1"/>
  <c r="AL323" i="4"/>
  <c r="AM323" i="4" s="1"/>
  <c r="AC614" i="4"/>
  <c r="AE606" i="4"/>
  <c r="AF606" i="4" s="1"/>
  <c r="AC661" i="4"/>
  <c r="AF661" i="4" s="1"/>
  <c r="AS690" i="4"/>
  <c r="AT690" i="4" s="1"/>
  <c r="AY690" i="4" s="1"/>
  <c r="AX702" i="4"/>
  <c r="AQ694" i="4"/>
  <c r="AT694" i="4" s="1"/>
  <c r="AC693" i="4"/>
  <c r="AF693" i="4" s="1"/>
  <c r="AW693" i="4" s="1"/>
  <c r="AL687" i="4"/>
  <c r="AM687" i="4" s="1"/>
  <c r="AC680" i="4"/>
  <c r="AF680" i="4" s="1"/>
  <c r="AS671" i="4"/>
  <c r="AT671" i="4" s="1"/>
  <c r="AY671" i="4" s="1"/>
  <c r="AE695" i="4"/>
  <c r="AF695" i="4" s="1"/>
  <c r="AE685" i="4"/>
  <c r="AF685" i="4" s="1"/>
  <c r="O645" i="4"/>
  <c r="AY645" i="4"/>
  <c r="AC644" i="4"/>
  <c r="AF644" i="4" s="1"/>
  <c r="AC706" i="4"/>
  <c r="AF706" i="4" s="1"/>
  <c r="AS717" i="4"/>
  <c r="AT717" i="4" s="1"/>
  <c r="O717" i="4" s="1"/>
  <c r="AS700" i="4"/>
  <c r="AT700" i="4" s="1"/>
  <c r="AS646" i="4"/>
  <c r="AT646" i="4" s="1"/>
  <c r="AQ647" i="4"/>
  <c r="AT647" i="4" s="1"/>
  <c r="AC669" i="4"/>
  <c r="AF669" i="4" s="1"/>
  <c r="AJ650" i="4"/>
  <c r="AM650" i="4" s="1"/>
  <c r="AJ605" i="4"/>
  <c r="AM605" i="4" s="1"/>
  <c r="N612" i="4" s="1"/>
  <c r="AE593" i="4"/>
  <c r="AF593" i="4" s="1"/>
  <c r="AS589" i="4"/>
  <c r="AT589" i="4" s="1"/>
  <c r="AX611" i="4"/>
  <c r="AE620" i="4"/>
  <c r="AF620" i="4" s="1"/>
  <c r="AC604" i="4"/>
  <c r="AF604" i="4" s="1"/>
  <c r="O897" i="4"/>
  <c r="AQ1057" i="4"/>
  <c r="AS1057" i="4"/>
  <c r="AL1906" i="4"/>
  <c r="AJ1906" i="4"/>
  <c r="AC1678" i="4"/>
  <c r="AE1678" i="4"/>
  <c r="AE1818" i="4"/>
  <c r="AC1818" i="4"/>
  <c r="AC1695" i="4"/>
  <c r="AE1695" i="4"/>
  <c r="AQ1418" i="4"/>
  <c r="AS1418" i="4"/>
  <c r="AJ854" i="4"/>
  <c r="AL854" i="4"/>
  <c r="AJ1381" i="4"/>
  <c r="AL1381" i="4"/>
  <c r="O1955" i="4"/>
  <c r="AY1955" i="4"/>
  <c r="AS1861" i="4"/>
  <c r="AQ1861" i="4"/>
  <c r="AE1793" i="4"/>
  <c r="AC1793" i="4"/>
  <c r="AC1528" i="4"/>
  <c r="AE1528" i="4"/>
  <c r="AC1816" i="4"/>
  <c r="AE1816" i="4"/>
  <c r="AQ158" i="4"/>
  <c r="AT158" i="4" s="1"/>
  <c r="AY158" i="4" s="1"/>
  <c r="AC684" i="4"/>
  <c r="AF684" i="4" s="1"/>
  <c r="AC793" i="4"/>
  <c r="AF793" i="4" s="1"/>
  <c r="R793" i="4" s="1"/>
  <c r="AL794" i="4"/>
  <c r="AM794" i="4" s="1"/>
  <c r="AQ775" i="4"/>
  <c r="AQ718" i="4"/>
  <c r="AT718" i="4" s="1"/>
  <c r="AY718" i="4" s="1"/>
  <c r="AS750" i="4"/>
  <c r="AT750" i="4" s="1"/>
  <c r="AJ893" i="4"/>
  <c r="AM893" i="4" s="1"/>
  <c r="AC941" i="4"/>
  <c r="AF941" i="4" s="1"/>
  <c r="AE1061" i="4"/>
  <c r="AJ1047" i="4"/>
  <c r="AC1113" i="4"/>
  <c r="AQ1105" i="4"/>
  <c r="AW1067" i="4"/>
  <c r="AS1175" i="4"/>
  <c r="AT1175" i="4" s="1"/>
  <c r="AS1543" i="4"/>
  <c r="AE1732" i="4"/>
  <c r="AJ1714" i="4"/>
  <c r="AM1714" i="4" s="1"/>
  <c r="AX1714" i="4" s="1"/>
  <c r="AC1917" i="4"/>
  <c r="AF1917" i="4" s="1"/>
  <c r="AS1871" i="4"/>
  <c r="AQ1871" i="4"/>
  <c r="AS1973" i="4"/>
  <c r="AQ1973" i="4"/>
  <c r="AJ1851" i="4"/>
  <c r="AL1851" i="4"/>
  <c r="AQ663" i="4"/>
  <c r="AS663" i="4"/>
  <c r="AQ675" i="4"/>
  <c r="AS675" i="4"/>
  <c r="AQ1793" i="4"/>
  <c r="AS1793" i="4"/>
  <c r="AL1669" i="4"/>
  <c r="AJ1669" i="4"/>
  <c r="AE1892" i="4"/>
  <c r="AC1892" i="4"/>
  <c r="AE1868" i="4"/>
  <c r="AC1868" i="4"/>
  <c r="AC1546" i="4"/>
  <c r="AE1546" i="4"/>
  <c r="AQ1978" i="4"/>
  <c r="AS1978" i="4"/>
  <c r="AX1769" i="4"/>
  <c r="N1769" i="4"/>
  <c r="AJ1976" i="4"/>
  <c r="AL1976" i="4"/>
  <c r="AS1934" i="4"/>
  <c r="AQ1934" i="4"/>
  <c r="AC1716" i="4"/>
  <c r="AE1716" i="4"/>
  <c r="AS1680" i="4"/>
  <c r="AQ1680" i="4"/>
  <c r="AQ1581" i="4"/>
  <c r="AS1581" i="4"/>
  <c r="AS1828" i="4"/>
  <c r="AQ1828" i="4"/>
  <c r="AJ1797" i="4"/>
  <c r="AL1797" i="4"/>
  <c r="AL1708" i="4"/>
  <c r="AJ1708" i="4"/>
  <c r="AS1789" i="4"/>
  <c r="AQ1789" i="4"/>
  <c r="AC1577" i="4"/>
  <c r="AE1577" i="4"/>
  <c r="AQ1534" i="4"/>
  <c r="AS1534" i="4"/>
  <c r="AJ1154" i="4"/>
  <c r="AL1154" i="4"/>
  <c r="AJ1355" i="4"/>
  <c r="AL1355" i="4"/>
  <c r="AC821" i="4"/>
  <c r="AE821" i="4"/>
  <c r="AL1532" i="4"/>
  <c r="AJ1532" i="4"/>
  <c r="AQ687" i="4"/>
  <c r="AS687" i="4"/>
  <c r="AL1547" i="4"/>
  <c r="AJ1547" i="4"/>
  <c r="AQ1256" i="4"/>
  <c r="AS1256" i="4"/>
  <c r="AE1766" i="4"/>
  <c r="AC1766" i="4"/>
  <c r="AC1276" i="4"/>
  <c r="AE1276" i="4"/>
  <c r="AC751" i="4"/>
  <c r="AE751" i="4"/>
  <c r="AC1262" i="4"/>
  <c r="AE1262" i="4"/>
  <c r="AJ299" i="4"/>
  <c r="AM299" i="4" s="1"/>
  <c r="AL142" i="4"/>
  <c r="AM142" i="4" s="1"/>
  <c r="AJ67" i="4"/>
  <c r="AM67" i="4" s="1"/>
  <c r="AL496" i="4"/>
  <c r="AM496" i="4" s="1"/>
  <c r="AC597" i="4"/>
  <c r="AF597" i="4" s="1"/>
  <c r="AC577" i="4"/>
  <c r="AF577" i="4" s="1"/>
  <c r="AW577" i="4" s="1"/>
  <c r="AC665" i="4"/>
  <c r="AF665" i="4" s="1"/>
  <c r="AQ643" i="4"/>
  <c r="AT643" i="4" s="1"/>
  <c r="O650" i="4" s="1"/>
  <c r="AQ742" i="4"/>
  <c r="AT742" i="4" s="1"/>
  <c r="AY742" i="4" s="1"/>
  <c r="AC815" i="4"/>
  <c r="AQ856" i="4"/>
  <c r="AT856" i="4" s="1"/>
  <c r="AF971" i="4"/>
  <c r="AS945" i="4"/>
  <c r="AQ931" i="4"/>
  <c r="AL1049" i="4"/>
  <c r="AM1049" i="4" s="1"/>
  <c r="AQ1009" i="4"/>
  <c r="AC1007" i="4"/>
  <c r="AQ988" i="4"/>
  <c r="AT988" i="4" s="1"/>
  <c r="AS1147" i="4"/>
  <c r="AT1147" i="4" s="1"/>
  <c r="AE1104" i="4"/>
  <c r="AF1104" i="4" s="1"/>
  <c r="AQ1083" i="4"/>
  <c r="AC1088" i="4"/>
  <c r="AF1088" i="4" s="1"/>
  <c r="AQ1229" i="4"/>
  <c r="AT1229" i="4" s="1"/>
  <c r="AS1669" i="4"/>
  <c r="AT1669" i="4" s="1"/>
  <c r="O1775" i="4"/>
  <c r="AS1724" i="4"/>
  <c r="AT1724" i="4" s="1"/>
  <c r="AS1865" i="4"/>
  <c r="AE1752" i="4"/>
  <c r="AF1752" i="4" s="1"/>
  <c r="AJ1896" i="4"/>
  <c r="AL1896" i="4"/>
  <c r="AS1986" i="4"/>
  <c r="AQ1986" i="4"/>
  <c r="AE1788" i="4"/>
  <c r="AC1788" i="4"/>
  <c r="AS1770" i="4"/>
  <c r="AQ1770" i="4"/>
  <c r="AQ1760" i="4"/>
  <c r="AS1760" i="4"/>
  <c r="AC1356" i="4"/>
  <c r="AE1356" i="4"/>
  <c r="AJ1477" i="4"/>
  <c r="AL1477" i="4"/>
  <c r="AQ1396" i="4"/>
  <c r="AS1396" i="4"/>
  <c r="AQ1345" i="4"/>
  <c r="AS1345" i="4"/>
  <c r="R1339" i="4"/>
  <c r="AW1339" i="4"/>
  <c r="M1339" i="4"/>
  <c r="P1339" i="4" s="1"/>
  <c r="AS1266" i="4"/>
  <c r="AQ1266" i="4"/>
  <c r="AE1252" i="4"/>
  <c r="AC1252" i="4"/>
  <c r="AE1348" i="4"/>
  <c r="AC1348" i="4"/>
  <c r="AE1336" i="4"/>
  <c r="AC1336" i="4"/>
  <c r="AE1317" i="4"/>
  <c r="AC1317" i="4"/>
  <c r="AS1242" i="4"/>
  <c r="AT1242" i="4" s="1"/>
  <c r="AS1156" i="4"/>
  <c r="AT1156" i="4" s="1"/>
  <c r="AC1741" i="4"/>
  <c r="AE1741" i="4"/>
  <c r="AQ1559" i="4"/>
  <c r="AS1559" i="4"/>
  <c r="AJ1478" i="4"/>
  <c r="AL1478" i="4"/>
  <c r="AQ1913" i="4"/>
  <c r="AS1913" i="4"/>
  <c r="AC1270" i="4"/>
  <c r="AE1270" i="4"/>
  <c r="AL1674" i="4"/>
  <c r="AJ1674" i="4"/>
  <c r="AS1715" i="4"/>
  <c r="AQ1715" i="4"/>
  <c r="AL387" i="4"/>
  <c r="AM387" i="4" s="1"/>
  <c r="AL30" i="4"/>
  <c r="AM30" i="4" s="1"/>
  <c r="AT819" i="4"/>
  <c r="AY819" i="4" s="1"/>
  <c r="AL768" i="4"/>
  <c r="AM768" i="4" s="1"/>
  <c r="AL979" i="4"/>
  <c r="AM979" i="4" s="1"/>
  <c r="AX979" i="4" s="1"/>
  <c r="AQ1118" i="4"/>
  <c r="AT1118" i="4" s="1"/>
  <c r="AS1076" i="4"/>
  <c r="AT1076" i="4" s="1"/>
  <c r="AX1081" i="4"/>
  <c r="AL1215" i="4"/>
  <c r="AM1215" i="4" s="1"/>
  <c r="AC1206" i="4"/>
  <c r="AF1206" i="4" s="1"/>
  <c r="AQ1246" i="4"/>
  <c r="AT1246" i="4" s="1"/>
  <c r="AS1290" i="4"/>
  <c r="AT1290" i="4" s="1"/>
  <c r="AE1321" i="4"/>
  <c r="AC1515" i="4"/>
  <c r="AF1515" i="4" s="1"/>
  <c r="AQ1509" i="4"/>
  <c r="AJ1606" i="4"/>
  <c r="AM1606" i="4" s="1"/>
  <c r="AT1805" i="4"/>
  <c r="AJ1936" i="4"/>
  <c r="AL1936" i="4"/>
  <c r="R1688" i="4"/>
  <c r="M1688" i="4"/>
  <c r="P1688" i="4" s="1"/>
  <c r="AS1844" i="4"/>
  <c r="AQ1844" i="4"/>
  <c r="AS1809" i="4"/>
  <c r="AQ1809" i="4"/>
  <c r="AL1452" i="4"/>
  <c r="AM1452" i="4" s="1"/>
  <c r="AX1452" i="4" s="1"/>
  <c r="AS1426" i="4"/>
  <c r="AQ1426" i="4"/>
  <c r="AJ1489" i="4"/>
  <c r="AL1489" i="4"/>
  <c r="AL1476" i="4"/>
  <c r="AJ1476" i="4"/>
  <c r="AJ1453" i="4"/>
  <c r="AL1453" i="4"/>
  <c r="AL927" i="4"/>
  <c r="AM927" i="4" s="1"/>
  <c r="N927" i="4" s="1"/>
  <c r="AT1668" i="4"/>
  <c r="AY1668" i="4" s="1"/>
  <c r="AF1629" i="4"/>
  <c r="AM1743" i="4"/>
  <c r="AT1897" i="4"/>
  <c r="AT1324" i="4"/>
  <c r="AY1324" i="4" s="1"/>
  <c r="AM1094" i="4"/>
  <c r="AT1269" i="4"/>
  <c r="AM1512" i="4"/>
  <c r="AF1836" i="4"/>
  <c r="AT1819" i="4"/>
  <c r="AC1921" i="4"/>
  <c r="AE1897" i="4"/>
  <c r="AF1897" i="4" s="1"/>
  <c r="AW1897" i="4" s="1"/>
  <c r="AS939" i="4"/>
  <c r="AT939" i="4" s="1"/>
  <c r="AT1184" i="4"/>
  <c r="AT1336" i="4"/>
  <c r="AY1336" i="4" s="1"/>
  <c r="AF568" i="4"/>
  <c r="R568" i="4" s="1"/>
  <c r="AT555" i="4"/>
  <c r="AQ364" i="4"/>
  <c r="AE343" i="4"/>
  <c r="AS130" i="4"/>
  <c r="AT130" i="4" s="1"/>
  <c r="AC103" i="4"/>
  <c r="AF103" i="4" s="1"/>
  <c r="AW103" i="4" s="1"/>
  <c r="AJ185" i="4"/>
  <c r="AM185" i="4" s="1"/>
  <c r="AC94" i="4"/>
  <c r="AF94" i="4" s="1"/>
  <c r="AW94" i="4" s="1"/>
  <c r="AJ101" i="4"/>
  <c r="AM101" i="4" s="1"/>
  <c r="AX101" i="4" s="1"/>
  <c r="AE428" i="4"/>
  <c r="AF428" i="4" s="1"/>
  <c r="AW428" i="4" s="1"/>
  <c r="AS511" i="4"/>
  <c r="AT511" i="4" s="1"/>
  <c r="AY511" i="4" s="1"/>
  <c r="AF588" i="4"/>
  <c r="AW588" i="4" s="1"/>
  <c r="AC552" i="4"/>
  <c r="AF552" i="4" s="1"/>
  <c r="AW552" i="4" s="1"/>
  <c r="AT559" i="4"/>
  <c r="AY559" i="4" s="1"/>
  <c r="AL482" i="4"/>
  <c r="AM482" i="4" s="1"/>
  <c r="AX482" i="4" s="1"/>
  <c r="AE192" i="4"/>
  <c r="AF192" i="4" s="1"/>
  <c r="AW192" i="4" s="1"/>
  <c r="AT95" i="4"/>
  <c r="AY95" i="4" s="1"/>
  <c r="AS298" i="4"/>
  <c r="AT298" i="4" s="1"/>
  <c r="AY298" i="4" s="1"/>
  <c r="AL71" i="4"/>
  <c r="AM71" i="4" s="1"/>
  <c r="AJ282" i="4"/>
  <c r="AC197" i="4"/>
  <c r="AF197" i="4" s="1"/>
  <c r="AW197" i="4" s="1"/>
  <c r="AS156" i="4"/>
  <c r="AT156" i="4" s="1"/>
  <c r="AY156" i="4" s="1"/>
  <c r="AQ96" i="4"/>
  <c r="AT96" i="4" s="1"/>
  <c r="AY96" i="4" s="1"/>
  <c r="AQ69" i="4"/>
  <c r="AT69" i="4" s="1"/>
  <c r="AF502" i="4"/>
  <c r="R502" i="4" s="1"/>
  <c r="AJ485" i="4"/>
  <c r="AM485" i="4" s="1"/>
  <c r="AJ467" i="4"/>
  <c r="AM467" i="4" s="1"/>
  <c r="AQ430" i="4"/>
  <c r="AT430" i="4" s="1"/>
  <c r="AY430" i="4" s="1"/>
  <c r="AQ576" i="4"/>
  <c r="AT576" i="4" s="1"/>
  <c r="AY576" i="4" s="1"/>
  <c r="AS573" i="4"/>
  <c r="AT573" i="4" s="1"/>
  <c r="AQ530" i="4"/>
  <c r="AT530" i="4" s="1"/>
  <c r="O540" i="4" s="1"/>
  <c r="AQ514" i="4"/>
  <c r="AT514" i="4" s="1"/>
  <c r="AY514" i="4" s="1"/>
  <c r="AQ598" i="4"/>
  <c r="AT598" i="4" s="1"/>
  <c r="AC650" i="4"/>
  <c r="AF650" i="4" s="1"/>
  <c r="AE585" i="4"/>
  <c r="AF585" i="4" s="1"/>
  <c r="AL557" i="4"/>
  <c r="AM557" i="4" s="1"/>
  <c r="AX557" i="4" s="1"/>
  <c r="AM454" i="4"/>
  <c r="AM22" i="4"/>
  <c r="AX22" i="4" s="1"/>
  <c r="AT334" i="4"/>
  <c r="AY334" i="4" s="1"/>
  <c r="AF105" i="4"/>
  <c r="AW105" i="4" s="1"/>
  <c r="AF90" i="4"/>
  <c r="AW90" i="4" s="1"/>
  <c r="AS465" i="4"/>
  <c r="AT465" i="4" s="1"/>
  <c r="AY465" i="4" s="1"/>
  <c r="AT357" i="4"/>
  <c r="AY357" i="4" s="1"/>
  <c r="AS247" i="4"/>
  <c r="AT247" i="4" s="1"/>
  <c r="AY247" i="4" s="1"/>
  <c r="AJ286" i="4"/>
  <c r="AM286" i="4" s="1"/>
  <c r="AC276" i="4"/>
  <c r="AF276" i="4" s="1"/>
  <c r="AC205" i="4"/>
  <c r="AF205" i="4" s="1"/>
  <c r="AQ394" i="4"/>
  <c r="AT394" i="4" s="1"/>
  <c r="AY394" i="4" s="1"/>
  <c r="AL280" i="4"/>
  <c r="AM280" i="4" s="1"/>
  <c r="AX280" i="4" s="1"/>
  <c r="AS323" i="4"/>
  <c r="AT323" i="4" s="1"/>
  <c r="AE261" i="4"/>
  <c r="AF261" i="4" s="1"/>
  <c r="AW261" i="4" s="1"/>
  <c r="AE156" i="4"/>
  <c r="AF156" i="4" s="1"/>
  <c r="AS76" i="4"/>
  <c r="AT76" i="4" s="1"/>
  <c r="O76" i="4" s="1"/>
  <c r="AJ106" i="4"/>
  <c r="AM106" i="4" s="1"/>
  <c r="AS74" i="4"/>
  <c r="AT74" i="4" s="1"/>
  <c r="AY74" i="4" s="1"/>
  <c r="AE108" i="4"/>
  <c r="AF108" i="4" s="1"/>
  <c r="AQ455" i="4"/>
  <c r="AT455" i="4" s="1"/>
  <c r="O455" i="4" s="1"/>
  <c r="AE438" i="4"/>
  <c r="AF438" i="4" s="1"/>
  <c r="AJ599" i="4"/>
  <c r="AM599" i="4" s="1"/>
  <c r="AF555" i="4"/>
  <c r="AW555" i="4" s="1"/>
  <c r="AE551" i="4"/>
  <c r="AF551" i="4" s="1"/>
  <c r="AW551" i="4" s="1"/>
  <c r="AS538" i="4"/>
  <c r="AT538" i="4" s="1"/>
  <c r="AL561" i="4"/>
  <c r="AM561" i="4" s="1"/>
  <c r="AE530" i="4"/>
  <c r="AF530" i="4" s="1"/>
  <c r="AS642" i="4"/>
  <c r="AT642" i="4" s="1"/>
  <c r="AY642" i="4" s="1"/>
  <c r="AS413" i="4"/>
  <c r="AT413" i="4" s="1"/>
  <c r="AY413" i="4" s="1"/>
  <c r="AS528" i="4"/>
  <c r="AT528" i="4" s="1"/>
  <c r="AY528" i="4" s="1"/>
  <c r="AF173" i="4"/>
  <c r="AW173" i="4" s="1"/>
  <c r="AE66" i="4"/>
  <c r="AF66" i="4" s="1"/>
  <c r="AY632" i="4"/>
  <c r="O632" i="4"/>
  <c r="AJ597" i="4"/>
  <c r="AM597" i="4" s="1"/>
  <c r="AQ612" i="4"/>
  <c r="AT612" i="4" s="1"/>
  <c r="AQ616" i="4"/>
  <c r="AT616" i="4" s="1"/>
  <c r="AS636" i="4"/>
  <c r="AT636" i="4" s="1"/>
  <c r="AQ608" i="4"/>
  <c r="AT608" i="4" s="1"/>
  <c r="AL602" i="4"/>
  <c r="AM602" i="4" s="1"/>
  <c r="AS625" i="4"/>
  <c r="AT625" i="4" s="1"/>
  <c r="AY625" i="4" s="1"/>
  <c r="AE615" i="4"/>
  <c r="AF615" i="4" s="1"/>
  <c r="AC610" i="4"/>
  <c r="AF610" i="4" s="1"/>
  <c r="AC602" i="4"/>
  <c r="AF602" i="4" s="1"/>
  <c r="AL588" i="4"/>
  <c r="AM588" i="4" s="1"/>
  <c r="AC632" i="4"/>
  <c r="AF632" i="4" s="1"/>
  <c r="AC618" i="4"/>
  <c r="AF618" i="4" s="1"/>
  <c r="AW618" i="4" s="1"/>
  <c r="AJ628" i="4"/>
  <c r="AM628" i="4" s="1"/>
  <c r="AE636" i="4"/>
  <c r="AF636" i="4" s="1"/>
  <c r="AE560" i="4"/>
  <c r="AF560" i="4" s="1"/>
  <c r="AW560" i="4" s="1"/>
  <c r="AE531" i="4"/>
  <c r="AF531" i="4" s="1"/>
  <c r="AW531" i="4" s="1"/>
  <c r="AS523" i="4"/>
  <c r="AT523" i="4" s="1"/>
  <c r="AY523" i="4" s="1"/>
  <c r="AE512" i="4"/>
  <c r="AF512" i="4" s="1"/>
  <c r="AQ522" i="4"/>
  <c r="AT522" i="4" s="1"/>
  <c r="AY522" i="4" s="1"/>
  <c r="AE566" i="4"/>
  <c r="AF566" i="4" s="1"/>
  <c r="AT571" i="4"/>
  <c r="AY571" i="4" s="1"/>
  <c r="AQ577" i="4"/>
  <c r="AT577" i="4" s="1"/>
  <c r="AY577" i="4" s="1"/>
  <c r="AJ545" i="4"/>
  <c r="AE558" i="4"/>
  <c r="AF558" i="4" s="1"/>
  <c r="AS574" i="4"/>
  <c r="AT574" i="4" s="1"/>
  <c r="AY574" i="4" s="1"/>
  <c r="AE580" i="4"/>
  <c r="AF580" i="4" s="1"/>
  <c r="AW580" i="4" s="1"/>
  <c r="AQ585" i="4"/>
  <c r="AT585" i="4" s="1"/>
  <c r="AY585" i="4" s="1"/>
  <c r="O1336" i="4"/>
  <c r="AY1202" i="4"/>
  <c r="O1202" i="4"/>
  <c r="S1093" i="4"/>
  <c r="N1093" i="4"/>
  <c r="AX1093" i="4"/>
  <c r="AT1699" i="4"/>
  <c r="AS1058" i="4"/>
  <c r="AT1058" i="4" s="1"/>
  <c r="N1118" i="4"/>
  <c r="N1240" i="4"/>
  <c r="T1240" i="4" s="1"/>
  <c r="AC1210" i="4"/>
  <c r="AF1210" i="4" s="1"/>
  <c r="AS1231" i="4"/>
  <c r="AT1231" i="4" s="1"/>
  <c r="AQ1164" i="4"/>
  <c r="AT1164" i="4" s="1"/>
  <c r="AC1310" i="4"/>
  <c r="AQ1385" i="4"/>
  <c r="AQ1518" i="4"/>
  <c r="AQ1436" i="4"/>
  <c r="AL1699" i="4"/>
  <c r="AC1686" i="4"/>
  <c r="AC1743" i="4"/>
  <c r="AQ1725" i="4"/>
  <c r="AT1725" i="4" s="1"/>
  <c r="AW1728" i="4"/>
  <c r="AQ1890" i="4"/>
  <c r="AS1859" i="4"/>
  <c r="AT1859" i="4" s="1"/>
  <c r="O1859" i="4" s="1"/>
  <c r="O1842" i="4"/>
  <c r="AS1963" i="4"/>
  <c r="AT1963" i="4" s="1"/>
  <c r="O1963" i="4" s="1"/>
  <c r="AC1936" i="4"/>
  <c r="AJ1967" i="4"/>
  <c r="AQ1906" i="4"/>
  <c r="AJ1925" i="4"/>
  <c r="AM1925" i="4" s="1"/>
  <c r="AE1285" i="4"/>
  <c r="AF1285" i="4" s="1"/>
  <c r="AS1249" i="4"/>
  <c r="AT1249" i="4" s="1"/>
  <c r="O1249" i="4" s="1"/>
  <c r="AT1974" i="4"/>
  <c r="AE1042" i="4"/>
  <c r="AF1042" i="4" s="1"/>
  <c r="AE832" i="4"/>
  <c r="AF832" i="4" s="1"/>
  <c r="AT260" i="4"/>
  <c r="O260" i="4" s="1"/>
  <c r="AF805" i="4"/>
  <c r="AM760" i="4"/>
  <c r="AX760" i="4" s="1"/>
  <c r="AF927" i="4"/>
  <c r="AF897" i="4"/>
  <c r="AF1052" i="4"/>
  <c r="AT1041" i="4"/>
  <c r="AQ1034" i="4"/>
  <c r="AC1155" i="4"/>
  <c r="AS1122" i="4"/>
  <c r="AT1122" i="4" s="1"/>
  <c r="AC1132" i="4"/>
  <c r="AX1118" i="4"/>
  <c r="AT1105" i="4"/>
  <c r="S1240" i="4"/>
  <c r="AC1209" i="4"/>
  <c r="AF1209" i="4" s="1"/>
  <c r="AC1328" i="4"/>
  <c r="AF1328" i="4" s="1"/>
  <c r="AC1311" i="4"/>
  <c r="AF1311" i="4" s="1"/>
  <c r="AQ1286" i="4"/>
  <c r="AT1286" i="4" s="1"/>
  <c r="AC1260" i="4"/>
  <c r="AF1260" i="4" s="1"/>
  <c r="AM1254" i="4"/>
  <c r="AF1365" i="4"/>
  <c r="AE1499" i="4"/>
  <c r="AS1484" i="4"/>
  <c r="AT1484" i="4" s="1"/>
  <c r="AM1454" i="4"/>
  <c r="AL1792" i="4"/>
  <c r="AM1792" i="4" s="1"/>
  <c r="AL1736" i="4"/>
  <c r="AM1736" i="4" s="1"/>
  <c r="R1728" i="4"/>
  <c r="AC1863" i="4"/>
  <c r="AS1962" i="4"/>
  <c r="AT1962" i="4" s="1"/>
  <c r="AY1962" i="4" s="1"/>
  <c r="AQ1905" i="4"/>
  <c r="AT1905" i="4" s="1"/>
  <c r="O1905" i="4" s="1"/>
  <c r="AS1554" i="4"/>
  <c r="AT1554" i="4" s="1"/>
  <c r="AT1020" i="4"/>
  <c r="AS544" i="4"/>
  <c r="AT544" i="4" s="1"/>
  <c r="AY544" i="4" s="1"/>
  <c r="AF211" i="4"/>
  <c r="AW211" i="4" s="1"/>
  <c r="AF1239" i="4"/>
  <c r="AT581" i="4"/>
  <c r="AY581" i="4" s="1"/>
  <c r="AM589" i="4"/>
  <c r="N589" i="4" s="1"/>
  <c r="AC1097" i="4"/>
  <c r="AF1097" i="4" s="1"/>
  <c r="AL1239" i="4"/>
  <c r="AM1239" i="4" s="1"/>
  <c r="AM1181" i="4"/>
  <c r="AT1261" i="4"/>
  <c r="AM1361" i="4"/>
  <c r="AC1344" i="4"/>
  <c r="AF1344" i="4" s="1"/>
  <c r="AE1594" i="4"/>
  <c r="AF1594" i="4" s="1"/>
  <c r="AL1540" i="4"/>
  <c r="AM1540" i="4" s="1"/>
  <c r="AJ1739" i="4"/>
  <c r="AS1881" i="4"/>
  <c r="AS1877" i="4"/>
  <c r="AT1877" i="4" s="1"/>
  <c r="O1877" i="4" s="1"/>
  <c r="AE1971" i="4"/>
  <c r="AQ1914" i="4"/>
  <c r="AL1795" i="4"/>
  <c r="AM1795" i="4" s="1"/>
  <c r="AX1795" i="4" s="1"/>
  <c r="AE1532" i="4"/>
  <c r="AF1532" i="4" s="1"/>
  <c r="AE1375" i="4"/>
  <c r="AL1289" i="4"/>
  <c r="AM1289" i="4" s="1"/>
  <c r="S1289" i="4" s="1"/>
  <c r="AS1245" i="4"/>
  <c r="AT1245" i="4" s="1"/>
  <c r="AS1260" i="4"/>
  <c r="AT1260" i="4" s="1"/>
  <c r="S1134" i="4"/>
  <c r="AX1134" i="4"/>
  <c r="N1134" i="4"/>
  <c r="AY944" i="4"/>
  <c r="O1371" i="4"/>
  <c r="AY1371" i="4"/>
  <c r="AY1077" i="4"/>
  <c r="O1077" i="4"/>
  <c r="AE1636" i="4"/>
  <c r="AF1636" i="4" s="1"/>
  <c r="AF1621" i="4"/>
  <c r="AC1775" i="4"/>
  <c r="AF1775" i="4" s="1"/>
  <c r="AL1718" i="4"/>
  <c r="AL1875" i="4"/>
  <c r="AL1883" i="4"/>
  <c r="AM1883" i="4" s="1"/>
  <c r="AE1850" i="4"/>
  <c r="AF1850" i="4" s="1"/>
  <c r="AS1879" i="4"/>
  <c r="AL1830" i="4"/>
  <c r="AF1955" i="4"/>
  <c r="AL1963" i="4"/>
  <c r="AM1963" i="4" s="1"/>
  <c r="AX1963" i="4" s="1"/>
  <c r="AQ1945" i="4"/>
  <c r="AT1945" i="4" s="1"/>
  <c r="AY1945" i="4" s="1"/>
  <c r="AS1918" i="4"/>
  <c r="AL1928" i="4"/>
  <c r="AQ1909" i="4"/>
  <c r="AT1909" i="4" s="1"/>
  <c r="AY1909" i="4" s="1"/>
  <c r="AL1927" i="4"/>
  <c r="AM1927" i="4" s="1"/>
  <c r="AC1916" i="4"/>
  <c r="AS1889" i="4"/>
  <c r="AT1889" i="4" s="1"/>
  <c r="AL1713" i="4"/>
  <c r="AM1713" i="4" s="1"/>
  <c r="AE1857" i="4"/>
  <c r="AF1857" i="4" s="1"/>
  <c r="AS881" i="4"/>
  <c r="AT881" i="4" s="1"/>
  <c r="AE1893" i="4"/>
  <c r="AF1893" i="4" s="1"/>
  <c r="AF1513" i="4"/>
  <c r="AT1024" i="4"/>
  <c r="AT1007" i="4"/>
  <c r="AS651" i="4"/>
  <c r="AT651" i="4" s="1"/>
  <c r="AF185" i="4"/>
  <c r="AW185" i="4" s="1"/>
  <c r="AL720" i="4"/>
  <c r="AM720" i="4" s="1"/>
  <c r="AM1038" i="4"/>
  <c r="AJ1870" i="4"/>
  <c r="AM1870" i="4" s="1"/>
  <c r="AJ1865" i="4"/>
  <c r="AM1865" i="4" s="1"/>
  <c r="AS983" i="4"/>
  <c r="AT983" i="4" s="1"/>
  <c r="AT1410" i="4"/>
  <c r="S246" i="4"/>
  <c r="AT796" i="4"/>
  <c r="O796" i="4" s="1"/>
  <c r="AT1263" i="4"/>
  <c r="AF1409" i="4"/>
  <c r="AF1439" i="4"/>
  <c r="AW1439" i="4" s="1"/>
  <c r="AE1592" i="4"/>
  <c r="AF1592" i="4" s="1"/>
  <c r="AS1585" i="4"/>
  <c r="AT1585" i="4" s="1"/>
  <c r="O1585" i="4" s="1"/>
  <c r="AT1580" i="4"/>
  <c r="O1538" i="4"/>
  <c r="AF1673" i="4"/>
  <c r="AS1644" i="4"/>
  <c r="AT1644" i="4" s="1"/>
  <c r="AM1760" i="4"/>
  <c r="AT1785" i="4"/>
  <c r="AY1785" i="4" s="1"/>
  <c r="AM1848" i="4"/>
  <c r="AS1840" i="4"/>
  <c r="AT1840" i="4" s="1"/>
  <c r="O1840" i="4" s="1"/>
  <c r="AE1931" i="4"/>
  <c r="AF1931" i="4" s="1"/>
  <c r="AL1720" i="4"/>
  <c r="AM1720" i="4" s="1"/>
  <c r="AS1893" i="4"/>
  <c r="AT1893" i="4" s="1"/>
  <c r="AS863" i="4"/>
  <c r="AT863" i="4" s="1"/>
  <c r="O445" i="4"/>
  <c r="AE611" i="4"/>
  <c r="AF611" i="4" s="1"/>
  <c r="R611" i="4" s="1"/>
  <c r="AJ568" i="4"/>
  <c r="AM568" i="4" s="1"/>
  <c r="AX568" i="4" s="1"/>
  <c r="AC574" i="4"/>
  <c r="AF574" i="4" s="1"/>
  <c r="AJ576" i="4"/>
  <c r="AM576" i="4" s="1"/>
  <c r="AQ418" i="4"/>
  <c r="AT418" i="4" s="1"/>
  <c r="AQ398" i="4"/>
  <c r="AC349" i="4"/>
  <c r="AF349" i="4" s="1"/>
  <c r="AW349" i="4" s="1"/>
  <c r="AS251" i="4"/>
  <c r="AT251" i="4" s="1"/>
  <c r="AY251" i="4" s="1"/>
  <c r="AL256" i="4"/>
  <c r="AM256" i="4" s="1"/>
  <c r="AQ125" i="4"/>
  <c r="AT125" i="4" s="1"/>
  <c r="AS306" i="4"/>
  <c r="AT306" i="4" s="1"/>
  <c r="AY306" i="4" s="1"/>
  <c r="AS287" i="4"/>
  <c r="AT287" i="4" s="1"/>
  <c r="AJ199" i="4"/>
  <c r="AM199" i="4" s="1"/>
  <c r="AQ180" i="4"/>
  <c r="AT180" i="4" s="1"/>
  <c r="AE147" i="4"/>
  <c r="AF147" i="4" s="1"/>
  <c r="AQ153" i="4"/>
  <c r="AT153" i="4" s="1"/>
  <c r="AC67" i="4"/>
  <c r="AF67" i="4" s="1"/>
  <c r="AQ84" i="4"/>
  <c r="AE62" i="4"/>
  <c r="AF62" i="4" s="1"/>
  <c r="R62" i="4" s="1"/>
  <c r="AC122" i="4"/>
  <c r="AF122" i="4" s="1"/>
  <c r="AL497" i="4"/>
  <c r="AM497" i="4" s="1"/>
  <c r="AX497" i="4" s="1"/>
  <c r="AQ494" i="4"/>
  <c r="AS492" i="4"/>
  <c r="AT492" i="4" s="1"/>
  <c r="AC431" i="4"/>
  <c r="AF431" i="4" s="1"/>
  <c r="AS531" i="4"/>
  <c r="AT531" i="4" s="1"/>
  <c r="AY531" i="4" s="1"/>
  <c r="AC528" i="4"/>
  <c r="AF528" i="4" s="1"/>
  <c r="AE32" i="4"/>
  <c r="AF32" i="4" s="1"/>
  <c r="AL270" i="4"/>
  <c r="AM270" i="4" s="1"/>
  <c r="AX270" i="4" s="1"/>
  <c r="AF153" i="4"/>
  <c r="AQ335" i="4"/>
  <c r="AT335" i="4" s="1"/>
  <c r="AC224" i="4"/>
  <c r="AF224" i="4" s="1"/>
  <c r="AQ340" i="4"/>
  <c r="AT340" i="4" s="1"/>
  <c r="AL260" i="4"/>
  <c r="AM260" i="4" s="1"/>
  <c r="AQ282" i="4"/>
  <c r="AT282" i="4" s="1"/>
  <c r="AE210" i="4"/>
  <c r="AF210" i="4" s="1"/>
  <c r="AW219" i="4"/>
  <c r="AL35" i="4"/>
  <c r="AM35" i="4" s="1"/>
  <c r="AX35" i="4" s="1"/>
  <c r="AQ22" i="4"/>
  <c r="AT22" i="4" s="1"/>
  <c r="AE95" i="4"/>
  <c r="AF95" i="4" s="1"/>
  <c r="AC79" i="4"/>
  <c r="AF79" i="4" s="1"/>
  <c r="AQ448" i="4"/>
  <c r="AT448" i="4" s="1"/>
  <c r="AY448" i="4" s="1"/>
  <c r="AS428" i="4"/>
  <c r="AS553" i="4"/>
  <c r="AT553" i="4" s="1"/>
  <c r="AY553" i="4" s="1"/>
  <c r="AT554" i="4"/>
  <c r="AE561" i="4"/>
  <c r="AF561" i="4" s="1"/>
  <c r="AQ557" i="4"/>
  <c r="AT557" i="4" s="1"/>
  <c r="AT556" i="4"/>
  <c r="AY556" i="4" s="1"/>
  <c r="AX525" i="4"/>
  <c r="AE545" i="4"/>
  <c r="AF545" i="4" s="1"/>
  <c r="AW545" i="4" s="1"/>
  <c r="AE464" i="4"/>
  <c r="AF464" i="4" s="1"/>
  <c r="AW467" i="4" s="1"/>
  <c r="AL69" i="4"/>
  <c r="AM69" i="4" s="1"/>
  <c r="AX69" i="4" s="1"/>
  <c r="AC402" i="4"/>
  <c r="AF402" i="4" s="1"/>
  <c r="AJ248" i="4"/>
  <c r="AM248" i="4" s="1"/>
  <c r="AX248" i="4" s="1"/>
  <c r="AC416" i="4"/>
  <c r="AF416" i="4" s="1"/>
  <c r="AQ412" i="4"/>
  <c r="AS393" i="4"/>
  <c r="AT393" i="4" s="1"/>
  <c r="AQ400" i="4"/>
  <c r="AT400" i="4" s="1"/>
  <c r="AY400" i="4" s="1"/>
  <c r="AQ385" i="4"/>
  <c r="AT385" i="4" s="1"/>
  <c r="AY385" i="4" s="1"/>
  <c r="AE88" i="4"/>
  <c r="AF88" i="4" s="1"/>
  <c r="AS66" i="4"/>
  <c r="AT66" i="4" s="1"/>
  <c r="AC39" i="4"/>
  <c r="AF39" i="4" s="1"/>
  <c r="AW39" i="4" s="1"/>
  <c r="AE285" i="4"/>
  <c r="AF285" i="4" s="1"/>
  <c r="AW285" i="4" s="1"/>
  <c r="AQ116" i="4"/>
  <c r="AT116" i="4" s="1"/>
  <c r="AE111" i="4"/>
  <c r="AF111" i="4" s="1"/>
  <c r="AC526" i="4"/>
  <c r="AF526" i="4" s="1"/>
  <c r="AE114" i="4"/>
  <c r="AF114" i="4" s="1"/>
  <c r="O1187" i="4"/>
  <c r="AY1187" i="4"/>
  <c r="AY1162" i="4"/>
  <c r="O1162" i="4"/>
  <c r="O1818" i="4"/>
  <c r="AY1818" i="4"/>
  <c r="AM1012" i="4"/>
  <c r="AE1888" i="4"/>
  <c r="AC1888" i="4"/>
  <c r="AS1733" i="4"/>
  <c r="AQ1733" i="4"/>
  <c r="AQ1676" i="4"/>
  <c r="AS1676" i="4"/>
  <c r="AC663" i="4"/>
  <c r="AE663" i="4"/>
  <c r="AQ641" i="4"/>
  <c r="AT641" i="4" s="1"/>
  <c r="AQ736" i="4"/>
  <c r="AT736" i="4" s="1"/>
  <c r="AY736" i="4" s="1"/>
  <c r="AJ748" i="4"/>
  <c r="AM748" i="4" s="1"/>
  <c r="AC709" i="4"/>
  <c r="AF709" i="4" s="1"/>
  <c r="AW709" i="4" s="1"/>
  <c r="AC715" i="4"/>
  <c r="AF715" i="4" s="1"/>
  <c r="M715" i="4" s="1"/>
  <c r="P715" i="4" s="1"/>
  <c r="AW745" i="4"/>
  <c r="AQ874" i="4"/>
  <c r="AJ784" i="4"/>
  <c r="AM784" i="4" s="1"/>
  <c r="AE912" i="4"/>
  <c r="AF912" i="4" s="1"/>
  <c r="AS1062" i="4"/>
  <c r="AT1062" i="4" s="1"/>
  <c r="AW1014" i="4"/>
  <c r="AL1712" i="4"/>
  <c r="AM1712" i="4" s="1"/>
  <c r="O1869" i="4"/>
  <c r="AY1869" i="4"/>
  <c r="AE1739" i="4"/>
  <c r="AS1608" i="4"/>
  <c r="AT1608" i="4" s="1"/>
  <c r="AY1608" i="4" s="1"/>
  <c r="AS1982" i="4"/>
  <c r="AT1982" i="4" s="1"/>
  <c r="AY1982" i="4" s="1"/>
  <c r="AJ1960" i="4"/>
  <c r="AL1960" i="4"/>
  <c r="AM1945" i="4"/>
  <c r="AQ1808" i="4"/>
  <c r="AS1808" i="4"/>
  <c r="AQ1902" i="4"/>
  <c r="AS1902" i="4"/>
  <c r="AQ1693" i="4"/>
  <c r="AS1693" i="4"/>
  <c r="AQ816" i="4"/>
  <c r="AS816" i="4"/>
  <c r="AT702" i="4"/>
  <c r="AQ1985" i="4"/>
  <c r="AS1985" i="4"/>
  <c r="AQ1949" i="4"/>
  <c r="AS1949" i="4"/>
  <c r="AQ1846" i="4"/>
  <c r="AS1846" i="4"/>
  <c r="O1796" i="4"/>
  <c r="AY1796" i="4"/>
  <c r="AS1745" i="4"/>
  <c r="AQ1745" i="4"/>
  <c r="AC1978" i="4"/>
  <c r="AE1978" i="4"/>
  <c r="AC1898" i="4"/>
  <c r="AE1898" i="4"/>
  <c r="AE1842" i="4"/>
  <c r="AC1842" i="4"/>
  <c r="AQ1769" i="4"/>
  <c r="AS1769" i="4"/>
  <c r="AC1471" i="4"/>
  <c r="AE1471" i="4"/>
  <c r="AQ1976" i="4"/>
  <c r="AS1976" i="4"/>
  <c r="AJ1934" i="4"/>
  <c r="AL1934" i="4"/>
  <c r="AQ1920" i="4"/>
  <c r="AS1920" i="4"/>
  <c r="AL1640" i="4"/>
  <c r="AJ1640" i="4"/>
  <c r="AC1545" i="4"/>
  <c r="AE1545" i="4"/>
  <c r="AS1894" i="4"/>
  <c r="AQ1894" i="4"/>
  <c r="AL1828" i="4"/>
  <c r="AJ1828" i="4"/>
  <c r="AS1719" i="4"/>
  <c r="AQ1719" i="4"/>
  <c r="AL1561" i="4"/>
  <c r="AJ1561" i="4"/>
  <c r="AC1458" i="4"/>
  <c r="AE1458" i="4"/>
  <c r="AQ1589" i="4"/>
  <c r="AS1589" i="4"/>
  <c r="AQ841" i="4"/>
  <c r="AS841" i="4"/>
  <c r="AC730" i="4"/>
  <c r="AE730" i="4"/>
  <c r="AQ727" i="4"/>
  <c r="AS727" i="4"/>
  <c r="AE591" i="4"/>
  <c r="AF591" i="4" s="1"/>
  <c r="AT629" i="4"/>
  <c r="AC717" i="4"/>
  <c r="AF717" i="4" s="1"/>
  <c r="AW717" i="4" s="1"/>
  <c r="AC852" i="4"/>
  <c r="AF852" i="4" s="1"/>
  <c r="AT761" i="4"/>
  <c r="AY761" i="4" s="1"/>
  <c r="AE928" i="4"/>
  <c r="AF928" i="4" s="1"/>
  <c r="AW938" i="4"/>
  <c r="AM886" i="4"/>
  <c r="AX886" i="4" s="1"/>
  <c r="AW893" i="4"/>
  <c r="AL1042" i="4"/>
  <c r="AM1042" i="4" s="1"/>
  <c r="AQ1038" i="4"/>
  <c r="AT1328" i="4"/>
  <c r="AT1617" i="4"/>
  <c r="AY1617" i="4" s="1"/>
  <c r="AS1632" i="4"/>
  <c r="AT1632" i="4" s="1"/>
  <c r="AY1632" i="4" s="1"/>
  <c r="AQ1654" i="4"/>
  <c r="AS1636" i="4"/>
  <c r="AT1636" i="4" s="1"/>
  <c r="AQ1875" i="4"/>
  <c r="AT1875" i="4" s="1"/>
  <c r="AQ1848" i="4"/>
  <c r="AT1848" i="4" s="1"/>
  <c r="AQ1924" i="4"/>
  <c r="AJ1867" i="4"/>
  <c r="AL1867" i="4"/>
  <c r="AL1850" i="4"/>
  <c r="AJ1850" i="4"/>
  <c r="AC1814" i="4"/>
  <c r="AE1814" i="4"/>
  <c r="AE1927" i="4"/>
  <c r="AC1927" i="4"/>
  <c r="AS1883" i="4"/>
  <c r="AQ1883" i="4"/>
  <c r="AT1883" i="4" s="1"/>
  <c r="AC1554" i="4"/>
  <c r="AE1554" i="4"/>
  <c r="AE1541" i="4"/>
  <c r="AC1541" i="4"/>
  <c r="AF1541" i="4" s="1"/>
  <c r="AS1448" i="4"/>
  <c r="AQ1448" i="4"/>
  <c r="AQ1456" i="4"/>
  <c r="AS1456" i="4"/>
  <c r="AX250" i="4"/>
  <c r="AF403" i="4"/>
  <c r="AC589" i="4"/>
  <c r="AF589" i="4" s="1"/>
  <c r="AW589" i="4" s="1"/>
  <c r="AT672" i="4"/>
  <c r="AY672" i="4" s="1"/>
  <c r="AT766" i="4"/>
  <c r="AC935" i="4"/>
  <c r="AF935" i="4" s="1"/>
  <c r="AW935" i="4" s="1"/>
  <c r="AS938" i="4"/>
  <c r="AT938" i="4" s="1"/>
  <c r="AC883" i="4"/>
  <c r="AF883" i="4" s="1"/>
  <c r="AE1503" i="4"/>
  <c r="AF1503" i="4" s="1"/>
  <c r="AM1456" i="4"/>
  <c r="AT1759" i="4"/>
  <c r="AJ1757" i="4"/>
  <c r="AM1757" i="4" s="1"/>
  <c r="N1757" i="4" s="1"/>
  <c r="AE1884" i="4"/>
  <c r="AF1884" i="4" s="1"/>
  <c r="AL1826" i="4"/>
  <c r="AE1856" i="4"/>
  <c r="AF1856" i="4" s="1"/>
  <c r="AS1938" i="4"/>
  <c r="AT1938" i="4" s="1"/>
  <c r="AE1960" i="4"/>
  <c r="AF1960" i="4" s="1"/>
  <c r="AX1961" i="4"/>
  <c r="AQ1521" i="4"/>
  <c r="AS1521" i="4"/>
  <c r="AC1720" i="4"/>
  <c r="AE1720" i="4"/>
  <c r="AQ1712" i="4"/>
  <c r="AS1712" i="4"/>
  <c r="AJ1672" i="4"/>
  <c r="AL1672" i="4"/>
  <c r="AC1648" i="4"/>
  <c r="AE1648" i="4"/>
  <c r="AC1540" i="4"/>
  <c r="AE1540" i="4"/>
  <c r="AS1473" i="4"/>
  <c r="AQ597" i="4"/>
  <c r="AS597" i="4"/>
  <c r="AM1174" i="4"/>
  <c r="AT99" i="4"/>
  <c r="AY99" i="4" s="1"/>
  <c r="AF1534" i="4"/>
  <c r="AF1539" i="4"/>
  <c r="AF1689" i="4"/>
  <c r="AS1678" i="4"/>
  <c r="AT1678" i="4" s="1"/>
  <c r="AE675" i="4"/>
  <c r="AF675" i="4" s="1"/>
  <c r="AS922" i="4"/>
  <c r="AT922" i="4" s="1"/>
  <c r="AQ655" i="4"/>
  <c r="AT655" i="4" s="1"/>
  <c r="AM424" i="4"/>
  <c r="AX424" i="4" s="1"/>
  <c r="AF255" i="4"/>
  <c r="AW255" i="4" s="1"/>
  <c r="AT13" i="4"/>
  <c r="AT1532" i="4"/>
  <c r="AM1558" i="4"/>
  <c r="AL812" i="4"/>
  <c r="AM812" i="4" s="1"/>
  <c r="S812" i="4" s="1"/>
  <c r="AS613" i="4"/>
  <c r="AT613" i="4" s="1"/>
  <c r="AY613" i="4" s="1"/>
  <c r="AT458" i="4"/>
  <c r="AY458" i="4" s="1"/>
  <c r="AJ563" i="4"/>
  <c r="AM563" i="4" s="1"/>
  <c r="AX551" i="4"/>
  <c r="AE553" i="4"/>
  <c r="AF553" i="4" s="1"/>
  <c r="AW553" i="4" s="1"/>
  <c r="AE549" i="4"/>
  <c r="AF549" i="4" s="1"/>
  <c r="AW549" i="4" s="1"/>
  <c r="M1949" i="4"/>
  <c r="P1949" i="4" s="1"/>
  <c r="R1949" i="4"/>
  <c r="M1466" i="4"/>
  <c r="P1466" i="4" s="1"/>
  <c r="AW1466" i="4"/>
  <c r="R1466" i="4"/>
  <c r="N1078" i="4"/>
  <c r="T1078" i="4" s="1"/>
  <c r="S1078" i="4"/>
  <c r="AX1078" i="4"/>
  <c r="AM1055" i="4"/>
  <c r="S1055" i="4" s="1"/>
  <c r="AM1062" i="4"/>
  <c r="AX1062" i="4" s="1"/>
  <c r="AF1003" i="4"/>
  <c r="AM1079" i="4"/>
  <c r="N1538" i="4"/>
  <c r="Q1538" i="4" s="1"/>
  <c r="AT1779" i="4"/>
  <c r="AY1779" i="4" s="1"/>
  <c r="AT1789" i="4"/>
  <c r="AQ1980" i="4"/>
  <c r="AQ1950" i="4"/>
  <c r="AT1950" i="4" s="1"/>
  <c r="AM1377" i="4"/>
  <c r="AX1377" i="4" s="1"/>
  <c r="AS773" i="4"/>
  <c r="AT773" i="4" s="1"/>
  <c r="AT1160" i="4"/>
  <c r="AT1607" i="4"/>
  <c r="O1607" i="4" s="1"/>
  <c r="S1538" i="4"/>
  <c r="AT1623" i="4"/>
  <c r="AE1801" i="4"/>
  <c r="AF1748" i="4"/>
  <c r="M1748" i="4" s="1"/>
  <c r="P1748" i="4" s="1"/>
  <c r="AQ1824" i="4"/>
  <c r="AE1598" i="4"/>
  <c r="AF1598" i="4" s="1"/>
  <c r="AE1874" i="4"/>
  <c r="AS1329" i="4"/>
  <c r="AT1329" i="4" s="1"/>
  <c r="AY1329" i="4" s="1"/>
  <c r="AT115" i="4"/>
  <c r="AY115" i="4" s="1"/>
  <c r="AT1051" i="4"/>
  <c r="AT1134" i="4"/>
  <c r="AM1752" i="4"/>
  <c r="S1752" i="4" s="1"/>
  <c r="AS1716" i="4"/>
  <c r="AT1716" i="4" s="1"/>
  <c r="AS1943" i="4"/>
  <c r="AT1943" i="4" s="1"/>
  <c r="AL1923" i="4"/>
  <c r="AM1923" i="4" s="1"/>
  <c r="AM1898" i="4"/>
  <c r="N1898" i="4" s="1"/>
  <c r="AE1870" i="4"/>
  <c r="AF1870" i="4" s="1"/>
  <c r="AE1585" i="4"/>
  <c r="AF1585" i="4" s="1"/>
  <c r="AS1558" i="4"/>
  <c r="AT1558" i="4" s="1"/>
  <c r="AE1627" i="4"/>
  <c r="AF1627" i="4" s="1"/>
  <c r="AW1627" i="4" s="1"/>
  <c r="AL1342" i="4"/>
  <c r="AM1342" i="4" s="1"/>
  <c r="AL1677" i="4"/>
  <c r="AM1677" i="4" s="1"/>
  <c r="AE1558" i="4"/>
  <c r="AF1558" i="4" s="1"/>
  <c r="AS1428" i="4"/>
  <c r="AT1428" i="4" s="1"/>
  <c r="AS1085" i="4"/>
  <c r="AT1085" i="4" s="1"/>
  <c r="AE991" i="4"/>
  <c r="AF991" i="4" s="1"/>
  <c r="AE983" i="4"/>
  <c r="AE856" i="4"/>
  <c r="AF856" i="4" s="1"/>
  <c r="AS614" i="4"/>
  <c r="AT614" i="4" s="1"/>
  <c r="AY1088" i="4"/>
  <c r="O1088" i="4"/>
  <c r="O1524" i="4"/>
  <c r="AY1524" i="4"/>
  <c r="S1380" i="4"/>
  <c r="AX1380" i="4"/>
  <c r="AC1602" i="4"/>
  <c r="AE1602" i="4"/>
  <c r="AC1632" i="4"/>
  <c r="AE1632" i="4"/>
  <c r="AS1609" i="4"/>
  <c r="AQ1609" i="4"/>
  <c r="AS1594" i="4"/>
  <c r="AQ1594" i="4"/>
  <c r="AC1549" i="4"/>
  <c r="AE1549" i="4"/>
  <c r="AE1477" i="4"/>
  <c r="AC1477" i="4"/>
  <c r="R1453" i="4"/>
  <c r="M1453" i="4"/>
  <c r="P1453" i="4" s="1"/>
  <c r="AW1453" i="4"/>
  <c r="AE1447" i="4"/>
  <c r="AC1447" i="4"/>
  <c r="AL1397" i="4"/>
  <c r="AJ1397" i="4"/>
  <c r="AS1370" i="4"/>
  <c r="AQ1370" i="4"/>
  <c r="AJ1486" i="4"/>
  <c r="AL1486" i="4"/>
  <c r="AC1185" i="4"/>
  <c r="AE1185" i="4"/>
  <c r="AQ1049" i="4"/>
  <c r="AS1049" i="4"/>
  <c r="AJ787" i="4"/>
  <c r="AM787" i="4" s="1"/>
  <c r="AC1133" i="4"/>
  <c r="AF1133" i="4" s="1"/>
  <c r="AW1133" i="4" s="1"/>
  <c r="AM1207" i="4"/>
  <c r="AC1873" i="4"/>
  <c r="AL1855" i="4"/>
  <c r="AM1855" i="4" s="1"/>
  <c r="AC1928" i="4"/>
  <c r="AF1928" i="4" s="1"/>
  <c r="N1296" i="4"/>
  <c r="AX1296" i="4"/>
  <c r="S1296" i="4"/>
  <c r="AX1952" i="4"/>
  <c r="S1952" i="4"/>
  <c r="R1941" i="4"/>
  <c r="M1941" i="4"/>
  <c r="P1941" i="4" s="1"/>
  <c r="O1900" i="4"/>
  <c r="AY1900" i="4"/>
  <c r="AQ1517" i="4"/>
  <c r="AS1517" i="4"/>
  <c r="S1646" i="4"/>
  <c r="AX1646" i="4"/>
  <c r="O961" i="4"/>
  <c r="AS1149" i="4"/>
  <c r="AT1149" i="4" s="1"/>
  <c r="O1149" i="4" s="1"/>
  <c r="AF1108" i="4"/>
  <c r="AW1108" i="4" s="1"/>
  <c r="AE1096" i="4"/>
  <c r="AF1096" i="4" s="1"/>
  <c r="O1104" i="4"/>
  <c r="AL1328" i="4"/>
  <c r="AM1328" i="4" s="1"/>
  <c r="AX1328" i="4" s="1"/>
  <c r="AL1341" i="4"/>
  <c r="AM1341" i="4" s="1"/>
  <c r="AC1368" i="4"/>
  <c r="AS1462" i="4"/>
  <c r="AE1565" i="4"/>
  <c r="AF1565" i="4" s="1"/>
  <c r="M1565" i="4" s="1"/>
  <c r="P1565" i="4" s="1"/>
  <c r="AS1630" i="4"/>
  <c r="AT1630" i="4" s="1"/>
  <c r="O1630" i="4" s="1"/>
  <c r="AE1661" i="4"/>
  <c r="AF1661" i="4" s="1"/>
  <c r="M1661" i="4" s="1"/>
  <c r="P1661" i="4" s="1"/>
  <c r="AC1982" i="4"/>
  <c r="AE1982" i="4"/>
  <c r="AQ1972" i="4"/>
  <c r="AS1972" i="4"/>
  <c r="AE1923" i="4"/>
  <c r="AC1923" i="4"/>
  <c r="AC1914" i="4"/>
  <c r="AE1914" i="4"/>
  <c r="AL1973" i="4"/>
  <c r="AJ1973" i="4"/>
  <c r="AJ1918" i="4"/>
  <c r="AL1918" i="4"/>
  <c r="AQ1851" i="4"/>
  <c r="AS1851" i="4"/>
  <c r="AQ1834" i="4"/>
  <c r="AS1834" i="4"/>
  <c r="R1795" i="4"/>
  <c r="M1795" i="4"/>
  <c r="P1795" i="4" s="1"/>
  <c r="AC1780" i="4"/>
  <c r="AE1780" i="4"/>
  <c r="AQ1746" i="4"/>
  <c r="AS1746" i="4"/>
  <c r="AS1688" i="4"/>
  <c r="AQ1688" i="4"/>
  <c r="AQ1927" i="4"/>
  <c r="AS1927" i="4"/>
  <c r="AL1837" i="4"/>
  <c r="AM1837" i="4" s="1"/>
  <c r="AJ1837" i="4"/>
  <c r="AQ1814" i="4"/>
  <c r="AS1814" i="4"/>
  <c r="AC1807" i="4"/>
  <c r="AE1807" i="4"/>
  <c r="AQ1863" i="4"/>
  <c r="AS1863" i="4"/>
  <c r="AJ1820" i="4"/>
  <c r="AL1820" i="4"/>
  <c r="S1741" i="4"/>
  <c r="N1741" i="4"/>
  <c r="AX1741" i="4"/>
  <c r="AC1902" i="4"/>
  <c r="AE1902" i="4"/>
  <c r="AL1890" i="4"/>
  <c r="AJ1890" i="4"/>
  <c r="AS1857" i="4"/>
  <c r="AQ1857" i="4"/>
  <c r="AS1795" i="4"/>
  <c r="AQ1795" i="4"/>
  <c r="AC1693" i="4"/>
  <c r="AE1693" i="4"/>
  <c r="AS1574" i="4"/>
  <c r="AQ1574" i="4"/>
  <c r="AS1522" i="4"/>
  <c r="AQ1522" i="4"/>
  <c r="AS1499" i="4"/>
  <c r="AQ1499" i="4"/>
  <c r="AE1485" i="4"/>
  <c r="AC1485" i="4"/>
  <c r="AM656" i="4"/>
  <c r="AX656" i="4" s="1"/>
  <c r="AT1011" i="4"/>
  <c r="AY1011" i="4" s="1"/>
  <c r="AE1217" i="4"/>
  <c r="AF1217" i="4" s="1"/>
  <c r="AJ1385" i="4"/>
  <c r="AM1385" i="4" s="1"/>
  <c r="AQ1513" i="4"/>
  <c r="AT1513" i="4" s="1"/>
  <c r="AL1775" i="4"/>
  <c r="AM1775" i="4" s="1"/>
  <c r="AQ1720" i="4"/>
  <c r="AT1720" i="4" s="1"/>
  <c r="O1720" i="4" s="1"/>
  <c r="AC1967" i="4"/>
  <c r="AF1967" i="4" s="1"/>
  <c r="AC1956" i="4"/>
  <c r="AF1956" i="4" s="1"/>
  <c r="M1956" i="4" s="1"/>
  <c r="P1956" i="4" s="1"/>
  <c r="AL1938" i="4"/>
  <c r="AM1938" i="4" s="1"/>
  <c r="AX1938" i="4" s="1"/>
  <c r="AE1480" i="4"/>
  <c r="AC1480" i="4"/>
  <c r="AQ1429" i="4"/>
  <c r="AS1429" i="4"/>
  <c r="AQ1419" i="4"/>
  <c r="AS1419" i="4"/>
  <c r="AC1379" i="4"/>
  <c r="AE1379" i="4"/>
  <c r="AS1356" i="4"/>
  <c r="AQ1356" i="4"/>
  <c r="AE1352" i="4"/>
  <c r="AC1352" i="4"/>
  <c r="AF1375" i="4"/>
  <c r="M1375" i="4" s="1"/>
  <c r="P1375" i="4" s="1"/>
  <c r="AE1366" i="4"/>
  <c r="AC1366" i="4"/>
  <c r="AC1329" i="4"/>
  <c r="AE1329" i="4"/>
  <c r="M1288" i="4"/>
  <c r="P1288" i="4" s="1"/>
  <c r="AW1288" i="4"/>
  <c r="AE799" i="4"/>
  <c r="AF799" i="4" s="1"/>
  <c r="AS635" i="4"/>
  <c r="AT635" i="4" s="1"/>
  <c r="O635" i="4" s="1"/>
  <c r="AE652" i="4"/>
  <c r="AF652" i="4" s="1"/>
  <c r="AS593" i="4"/>
  <c r="AT593" i="4" s="1"/>
  <c r="AE674" i="4"/>
  <c r="AF674" i="4" s="1"/>
  <c r="AS611" i="4"/>
  <c r="AT611" i="4" s="1"/>
  <c r="AT88" i="4"/>
  <c r="AY88" i="4" s="1"/>
  <c r="AM464" i="4"/>
  <c r="AX464" i="4" s="1"/>
  <c r="AT506" i="4"/>
  <c r="AY506" i="4" s="1"/>
  <c r="AT1190" i="4"/>
  <c r="AY1190" i="4" s="1"/>
  <c r="AT1311" i="4"/>
  <c r="AT1258" i="4"/>
  <c r="AF1481" i="4"/>
  <c r="AF1460" i="4"/>
  <c r="M1460" i="4" s="1"/>
  <c r="P1460" i="4" s="1"/>
  <c r="AT1452" i="4"/>
  <c r="AF1708" i="4"/>
  <c r="AT1697" i="4"/>
  <c r="AT1924" i="4"/>
  <c r="AY1924" i="4" s="1"/>
  <c r="AT1121" i="4"/>
  <c r="AL189" i="4"/>
  <c r="AM189" i="4" s="1"/>
  <c r="AX189" i="4" s="1"/>
  <c r="AF1281" i="4"/>
  <c r="AF1273" i="4"/>
  <c r="AM1370" i="4"/>
  <c r="AF1770" i="4"/>
  <c r="AT1921" i="4"/>
  <c r="AY1921" i="4" s="1"/>
  <c r="AS1489" i="4"/>
  <c r="AT1489" i="4" s="1"/>
  <c r="AS1364" i="4"/>
  <c r="AT1364" i="4" s="1"/>
  <c r="AS1183" i="4"/>
  <c r="AT1183" i="4" s="1"/>
  <c r="AL1772" i="4"/>
  <c r="AM1772" i="4" s="1"/>
  <c r="AF1384" i="4"/>
  <c r="AM1739" i="4"/>
  <c r="AF1722" i="4"/>
  <c r="AM1886" i="4"/>
  <c r="N1886" i="4" s="1"/>
  <c r="AT1827" i="4"/>
  <c r="AM1955" i="4"/>
  <c r="AM1950" i="4"/>
  <c r="AE1889" i="4"/>
  <c r="AF1889" i="4" s="1"/>
  <c r="AM1660" i="4"/>
  <c r="AE1038" i="4"/>
  <c r="AF1038" i="4" s="1"/>
  <c r="M1038" i="4" s="1"/>
  <c r="P1038" i="4" s="1"/>
  <c r="AJ367" i="4"/>
  <c r="AM367" i="4" s="1"/>
  <c r="AC239" i="4"/>
  <c r="AF239" i="4" s="1"/>
  <c r="AW239" i="4" s="1"/>
  <c r="AC353" i="4"/>
  <c r="AC250" i="4"/>
  <c r="AF250" i="4" s="1"/>
  <c r="AW250" i="4" s="1"/>
  <c r="AQ299" i="4"/>
  <c r="AT299" i="4" s="1"/>
  <c r="AC230" i="4"/>
  <c r="AF230" i="4" s="1"/>
  <c r="AC304" i="4"/>
  <c r="AF304" i="4" s="1"/>
  <c r="AC291" i="4"/>
  <c r="AF291" i="4" s="1"/>
  <c r="AT268" i="4"/>
  <c r="AS281" i="4"/>
  <c r="AT281" i="4" s="1"/>
  <c r="AY281" i="4" s="1"/>
  <c r="AS277" i="4"/>
  <c r="AT277" i="4" s="1"/>
  <c r="AL306" i="4"/>
  <c r="AM306" i="4" s="1"/>
  <c r="AX306" i="4" s="1"/>
  <c r="AS162" i="4"/>
  <c r="AT162" i="4" s="1"/>
  <c r="AY162" i="4" s="1"/>
  <c r="AC135" i="4"/>
  <c r="AF135" i="4" s="1"/>
  <c r="AQ29" i="4"/>
  <c r="AE116" i="4"/>
  <c r="AF116" i="4" s="1"/>
  <c r="AE188" i="4"/>
  <c r="AF188" i="4" s="1"/>
  <c r="AW188" i="4" s="1"/>
  <c r="AC68" i="4"/>
  <c r="AF68" i="4" s="1"/>
  <c r="AE84" i="4"/>
  <c r="AQ475" i="4"/>
  <c r="AT475" i="4" s="1"/>
  <c r="AL448" i="4"/>
  <c r="AM448" i="4" s="1"/>
  <c r="S448" i="4" s="1"/>
  <c r="AJ459" i="4"/>
  <c r="AM459" i="4" s="1"/>
  <c r="N459" i="4" s="1"/>
  <c r="AL437" i="4"/>
  <c r="AM437" i="4" s="1"/>
  <c r="AE383" i="4"/>
  <c r="AF383" i="4" s="1"/>
  <c r="AJ258" i="4"/>
  <c r="AM258" i="4" s="1"/>
  <c r="AX258" i="4" s="1"/>
  <c r="AE60" i="4"/>
  <c r="AF60" i="4" s="1"/>
  <c r="AT25" i="4"/>
  <c r="AY25" i="4" s="1"/>
  <c r="AC406" i="4"/>
  <c r="AF406" i="4" s="1"/>
  <c r="AW406" i="4" s="1"/>
  <c r="AQ416" i="4"/>
  <c r="AT416" i="4" s="1"/>
  <c r="AY416" i="4" s="1"/>
  <c r="AM401" i="4"/>
  <c r="AX401" i="4" s="1"/>
  <c r="AC335" i="4"/>
  <c r="AF335" i="4" s="1"/>
  <c r="AY256" i="4"/>
  <c r="AC297" i="4"/>
  <c r="AF297" i="4" s="1"/>
  <c r="AS198" i="4"/>
  <c r="AT198" i="4" s="1"/>
  <c r="AY198" i="4" s="1"/>
  <c r="AT187" i="4"/>
  <c r="AY187" i="4" s="1"/>
  <c r="AE152" i="4"/>
  <c r="AF152" i="4" s="1"/>
  <c r="AL119" i="4"/>
  <c r="AM119" i="4" s="1"/>
  <c r="N119" i="4" s="1"/>
  <c r="AE71" i="4"/>
  <c r="AF71" i="4" s="1"/>
  <c r="AW71" i="4" s="1"/>
  <c r="AC51" i="4"/>
  <c r="AF51" i="4" s="1"/>
  <c r="AS467" i="4"/>
  <c r="AT467" i="4" s="1"/>
  <c r="AE537" i="4"/>
  <c r="AF537" i="4" s="1"/>
  <c r="AE429" i="4"/>
  <c r="AF429" i="4" s="1"/>
  <c r="R436" i="4" s="1"/>
  <c r="AE522" i="4"/>
  <c r="AF522" i="4" s="1"/>
  <c r="AF252" i="4"/>
  <c r="AW252" i="4" s="1"/>
  <c r="AF169" i="4"/>
  <c r="AW169" i="4" s="1"/>
  <c r="AF498" i="4"/>
  <c r="AE362" i="4"/>
  <c r="AF362" i="4" s="1"/>
  <c r="M362" i="4" s="1"/>
  <c r="P362" i="4" s="1"/>
  <c r="AE400" i="4"/>
  <c r="AY352" i="4"/>
  <c r="AQ332" i="4"/>
  <c r="AT332" i="4" s="1"/>
  <c r="AJ285" i="4"/>
  <c r="AM285" i="4" s="1"/>
  <c r="AS325" i="4"/>
  <c r="AT325" i="4" s="1"/>
  <c r="AY325" i="4" s="1"/>
  <c r="AQ174" i="4"/>
  <c r="AT174" i="4" s="1"/>
  <c r="AE21" i="4"/>
  <c r="AF21" i="4" s="1"/>
  <c r="AF42" i="4"/>
  <c r="R42" i="4" s="1"/>
  <c r="AE450" i="4"/>
  <c r="AF450" i="4" s="1"/>
  <c r="AC533" i="4"/>
  <c r="AF533" i="4" s="1"/>
  <c r="AW533" i="4" s="1"/>
  <c r="AQ356" i="4"/>
  <c r="AT356" i="4" s="1"/>
  <c r="AY356" i="4" s="1"/>
  <c r="AS136" i="4"/>
  <c r="AT136" i="4" s="1"/>
  <c r="AY136" i="4" s="1"/>
  <c r="AM545" i="4"/>
  <c r="AX545" i="4" s="1"/>
  <c r="AL533" i="4"/>
  <c r="AM533" i="4" s="1"/>
  <c r="AE523" i="4"/>
  <c r="AF523" i="4" s="1"/>
  <c r="AJ520" i="4"/>
  <c r="AM520" i="4" s="1"/>
  <c r="AX520" i="4" s="1"/>
  <c r="AE514" i="4"/>
  <c r="AF514" i="4" s="1"/>
  <c r="AE519" i="4"/>
  <c r="AF519" i="4" s="1"/>
  <c r="AW519" i="4" s="1"/>
  <c r="AC515" i="4"/>
  <c r="AF515" i="4" s="1"/>
  <c r="AW515" i="4" s="1"/>
  <c r="AX960" i="4"/>
  <c r="O1390" i="4"/>
  <c r="AY1390" i="4"/>
  <c r="AF811" i="4"/>
  <c r="AW811" i="4" s="1"/>
  <c r="AM805" i="4"/>
  <c r="S805" i="4" s="1"/>
  <c r="AT1706" i="4"/>
  <c r="AM1701" i="4"/>
  <c r="AM1648" i="4"/>
  <c r="AM1915" i="4"/>
  <c r="AW1949" i="4"/>
  <c r="AF1734" i="4"/>
  <c r="AT1586" i="4"/>
  <c r="AT1590" i="4"/>
  <c r="O1590" i="4" s="1"/>
  <c r="AM1569" i="4"/>
  <c r="AT1576" i="4"/>
  <c r="AF1570" i="4"/>
  <c r="AT1622" i="4"/>
  <c r="AY1622" i="4" s="1"/>
  <c r="AM1875" i="4"/>
  <c r="AE525" i="4"/>
  <c r="AF525" i="4" s="1"/>
  <c r="AW525" i="4" s="1"/>
  <c r="AF15" i="4"/>
  <c r="AW15" i="4" s="1"/>
  <c r="AF195" i="4"/>
  <c r="R195" i="4" s="1"/>
  <c r="AF495" i="4"/>
  <c r="AT127" i="4"/>
  <c r="AY127" i="4" s="1"/>
  <c r="AM1088" i="4"/>
  <c r="AM1072" i="4"/>
  <c r="AT1211" i="4"/>
  <c r="O1211" i="4" s="1"/>
  <c r="AF1290" i="4"/>
  <c r="M1290" i="4" s="1"/>
  <c r="P1290" i="4" s="1"/>
  <c r="AF1936" i="4"/>
  <c r="AE1589" i="4"/>
  <c r="AF1589" i="4" s="1"/>
  <c r="AS1655" i="4"/>
  <c r="AT1655" i="4" s="1"/>
  <c r="O1655" i="4" s="1"/>
  <c r="AT1709" i="4"/>
  <c r="O1709" i="4" s="1"/>
  <c r="AM1688" i="4"/>
  <c r="AM1392" i="4"/>
  <c r="AX1392" i="4" s="1"/>
  <c r="AF1370" i="4"/>
  <c r="AW1370" i="4" s="1"/>
  <c r="AT1465" i="4"/>
  <c r="AT1060" i="4"/>
  <c r="AM1415" i="4"/>
  <c r="AM538" i="4"/>
  <c r="AX538" i="4" s="1"/>
  <c r="N537" i="4"/>
  <c r="T537" i="4" s="1"/>
  <c r="AL527" i="4"/>
  <c r="AM527" i="4" s="1"/>
  <c r="S537" i="4" s="1"/>
  <c r="AF520" i="4"/>
  <c r="AM544" i="4"/>
  <c r="AE554" i="4"/>
  <c r="AF554" i="4" s="1"/>
  <c r="AE544" i="4"/>
  <c r="AF544" i="4" s="1"/>
  <c r="AE355" i="4"/>
  <c r="AF355" i="4" s="1"/>
  <c r="AS376" i="4"/>
  <c r="AT376" i="4" s="1"/>
  <c r="AQ329" i="4"/>
  <c r="AT329" i="4" s="1"/>
  <c r="AY329" i="4" s="1"/>
  <c r="AS295" i="4"/>
  <c r="AT295" i="4" s="1"/>
  <c r="AE260" i="4"/>
  <c r="AF260" i="4" s="1"/>
  <c r="AS519" i="4"/>
  <c r="AT519" i="4" s="1"/>
  <c r="AJ353" i="4"/>
  <c r="AM353" i="4" s="1"/>
  <c r="AL366" i="4"/>
  <c r="AM366" i="4" s="1"/>
  <c r="AX366" i="4" s="1"/>
  <c r="AS388" i="4"/>
  <c r="AT388" i="4" s="1"/>
  <c r="AC55" i="4"/>
  <c r="AF55" i="4" s="1"/>
  <c r="AJ328" i="4"/>
  <c r="AM328" i="4" s="1"/>
  <c r="AE163" i="4"/>
  <c r="AF163" i="4" s="1"/>
  <c r="AC110" i="4"/>
  <c r="AF110" i="4" s="1"/>
  <c r="AE506" i="4"/>
  <c r="AF506" i="4" s="1"/>
  <c r="AX313" i="4"/>
  <c r="AQ375" i="4"/>
  <c r="AT375" i="4" s="1"/>
  <c r="AC213" i="4"/>
  <c r="AF213" i="4" s="1"/>
  <c r="AL300" i="4"/>
  <c r="AM300" i="4" s="1"/>
  <c r="AX300" i="4" s="1"/>
  <c r="AF145" i="4"/>
  <c r="R145" i="4" s="1"/>
  <c r="AL87" i="4"/>
  <c r="AM87" i="4" s="1"/>
  <c r="AC190" i="4"/>
  <c r="AF190" i="4" s="1"/>
  <c r="AX198" i="4"/>
  <c r="AJ37" i="4"/>
  <c r="AM37" i="4" s="1"/>
  <c r="AX37" i="4" s="1"/>
  <c r="AT21" i="4"/>
  <c r="O16" i="4"/>
  <c r="AE480" i="4"/>
  <c r="AF480" i="4" s="1"/>
  <c r="AJ493" i="4"/>
  <c r="AM493" i="4" s="1"/>
  <c r="S503" i="4" s="1"/>
  <c r="AM428" i="4"/>
  <c r="AX428" i="4" s="1"/>
  <c r="AE50" i="4"/>
  <c r="AF50" i="4" s="1"/>
  <c r="AW50" i="4" s="1"/>
  <c r="AT276" i="4"/>
  <c r="AY276" i="4" s="1"/>
  <c r="AM52" i="4"/>
  <c r="AX52" i="4" s="1"/>
  <c r="AL167" i="4"/>
  <c r="AM167" i="4" s="1"/>
  <c r="AJ512" i="4"/>
  <c r="AM512" i="4" s="1"/>
  <c r="AT524" i="4"/>
  <c r="AY524" i="4" s="1"/>
  <c r="AT497" i="4"/>
  <c r="AY497" i="4" s="1"/>
  <c r="AT466" i="4"/>
  <c r="AY466" i="4" s="1"/>
  <c r="AF448" i="4"/>
  <c r="AQ485" i="4"/>
  <c r="AT485" i="4" s="1"/>
  <c r="AY485" i="4" s="1"/>
  <c r="AE347" i="4"/>
  <c r="AF347" i="4" s="1"/>
  <c r="AW347" i="4" s="1"/>
  <c r="AM480" i="4"/>
  <c r="AL264" i="4"/>
  <c r="AM264" i="4" s="1"/>
  <c r="AL105" i="4"/>
  <c r="AM105" i="4" s="1"/>
  <c r="AM32" i="4"/>
  <c r="AX32" i="4" s="1"/>
  <c r="AE492" i="4"/>
  <c r="AF492" i="4" s="1"/>
  <c r="AW492" i="4" s="1"/>
  <c r="AC496" i="4"/>
  <c r="AF496" i="4" s="1"/>
  <c r="AS459" i="4"/>
  <c r="AT459" i="4" s="1"/>
  <c r="AS457" i="4"/>
  <c r="AT457" i="4" s="1"/>
  <c r="AY457" i="4" s="1"/>
  <c r="AS438" i="4"/>
  <c r="AT438" i="4" s="1"/>
  <c r="AY438" i="4" s="1"/>
  <c r="AE411" i="4"/>
  <c r="AF411" i="4" s="1"/>
  <c r="AM340" i="4"/>
  <c r="AX340" i="4" s="1"/>
  <c r="AS493" i="4"/>
  <c r="AT493" i="4" s="1"/>
  <c r="AY493" i="4" s="1"/>
  <c r="AT505" i="4"/>
  <c r="AS470" i="4"/>
  <c r="AT470" i="4" s="1"/>
  <c r="AY470" i="4" s="1"/>
  <c r="AX477" i="4"/>
  <c r="AM500" i="4"/>
  <c r="AE494" i="4"/>
  <c r="AF494" i="4" s="1"/>
  <c r="AE500" i="4"/>
  <c r="AF500" i="4" s="1"/>
  <c r="AM470" i="4"/>
  <c r="AX488" i="4"/>
  <c r="AL486" i="4"/>
  <c r="AM486" i="4" s="1"/>
  <c r="N503" i="4"/>
  <c r="Q503" i="4" s="1"/>
  <c r="AL478" i="4"/>
  <c r="AM478" i="4" s="1"/>
  <c r="AE469" i="4"/>
  <c r="AF469" i="4" s="1"/>
  <c r="AJ495" i="4"/>
  <c r="AM495" i="4" s="1"/>
  <c r="AC486" i="4"/>
  <c r="AF486" i="4" s="1"/>
  <c r="AE483" i="4"/>
  <c r="AF483" i="4" s="1"/>
  <c r="AC503" i="4"/>
  <c r="AF503" i="4" s="1"/>
  <c r="AX503" i="4"/>
  <c r="AE479" i="4"/>
  <c r="AF479" i="4" s="1"/>
  <c r="AW479" i="4" s="1"/>
  <c r="AL475" i="4"/>
  <c r="AM475" i="4" s="1"/>
  <c r="AM483" i="4"/>
  <c r="AE493" i="4"/>
  <c r="AF493" i="4" s="1"/>
  <c r="AE477" i="4"/>
  <c r="AF477" i="4" s="1"/>
  <c r="AY437" i="4"/>
  <c r="AC243" i="4"/>
  <c r="AF243" i="4" s="1"/>
  <c r="AW243" i="4" s="1"/>
  <c r="AC235" i="4"/>
  <c r="AF235" i="4" s="1"/>
  <c r="AW235" i="4" s="1"/>
  <c r="AC234" i="4"/>
  <c r="AF234" i="4" s="1"/>
  <c r="AQ259" i="4"/>
  <c r="AQ317" i="4"/>
  <c r="AT317" i="4" s="1"/>
  <c r="AY317" i="4" s="1"/>
  <c r="AQ219" i="4"/>
  <c r="AT219" i="4" s="1"/>
  <c r="AT155" i="4"/>
  <c r="AL151" i="4"/>
  <c r="AM151" i="4" s="1"/>
  <c r="AX151" i="4" s="1"/>
  <c r="AL146" i="4"/>
  <c r="AM146" i="4" s="1"/>
  <c r="AS204" i="4"/>
  <c r="AT204" i="4" s="1"/>
  <c r="AC174" i="4"/>
  <c r="AF174" i="4" s="1"/>
  <c r="AM96" i="4"/>
  <c r="AQ73" i="4"/>
  <c r="AT73" i="4" s="1"/>
  <c r="AM80" i="4"/>
  <c r="AL11" i="4"/>
  <c r="AM11" i="4" s="1"/>
  <c r="S11" i="4" s="1"/>
  <c r="AY445" i="4"/>
  <c r="AE130" i="4"/>
  <c r="AF130" i="4" s="1"/>
  <c r="AQ353" i="4"/>
  <c r="AT353" i="4" s="1"/>
  <c r="AY353" i="4" s="1"/>
  <c r="AQ265" i="4"/>
  <c r="AT265" i="4" s="1"/>
  <c r="AY265" i="4" s="1"/>
  <c r="AJ208" i="4"/>
  <c r="AM208" i="4" s="1"/>
  <c r="AS178" i="4"/>
  <c r="AT178" i="4" s="1"/>
  <c r="AY178" i="4" s="1"/>
  <c r="AC151" i="4"/>
  <c r="AM82" i="4"/>
  <c r="AS173" i="4"/>
  <c r="AT173" i="4" s="1"/>
  <c r="AE47" i="4"/>
  <c r="AF47" i="4" s="1"/>
  <c r="AQ100" i="4"/>
  <c r="AT100" i="4" s="1"/>
  <c r="AL138" i="4"/>
  <c r="AM138" i="4" s="1"/>
  <c r="AQ105" i="4"/>
  <c r="AT105" i="4" s="1"/>
  <c r="AL31" i="4"/>
  <c r="AM31" i="4" s="1"/>
  <c r="AC460" i="4"/>
  <c r="AF460" i="4" s="1"/>
  <c r="AW460" i="4" s="1"/>
  <c r="AS453" i="4"/>
  <c r="AT453" i="4" s="1"/>
  <c r="AS426" i="4"/>
  <c r="AT426" i="4" s="1"/>
  <c r="AY426" i="4" s="1"/>
  <c r="AF375" i="4"/>
  <c r="M375" i="4" s="1"/>
  <c r="P375" i="4" s="1"/>
  <c r="AS224" i="4"/>
  <c r="AT224" i="4" s="1"/>
  <c r="AC183" i="4"/>
  <c r="AF183" i="4" s="1"/>
  <c r="AQ61" i="4"/>
  <c r="AT61" i="4" s="1"/>
  <c r="AE131" i="4"/>
  <c r="AF131" i="4" s="1"/>
  <c r="AQ62" i="4"/>
  <c r="AT62" i="4" s="1"/>
  <c r="AC78" i="4"/>
  <c r="AF78" i="4" s="1"/>
  <c r="AE345" i="4"/>
  <c r="AF345" i="4" s="1"/>
  <c r="AW345" i="4" s="1"/>
  <c r="AS434" i="4"/>
  <c r="AT434" i="4" s="1"/>
  <c r="AY434" i="4" s="1"/>
  <c r="AS120" i="4"/>
  <c r="AT120" i="4" s="1"/>
  <c r="AY120" i="4" s="1"/>
  <c r="AE452" i="4"/>
  <c r="AF452" i="4" s="1"/>
  <c r="AW452" i="4" s="1"/>
  <c r="AQ460" i="4"/>
  <c r="AT460" i="4" s="1"/>
  <c r="O460" i="4" s="1"/>
  <c r="O461" i="4"/>
  <c r="AQ450" i="4"/>
  <c r="AT450" i="4" s="1"/>
  <c r="AY450" i="4" s="1"/>
  <c r="AC461" i="4"/>
  <c r="AF461" i="4" s="1"/>
  <c r="R461" i="4" s="1"/>
  <c r="AC447" i="4"/>
  <c r="AF447" i="4" s="1"/>
  <c r="AW447" i="4" s="1"/>
  <c r="AC457" i="4"/>
  <c r="AF457" i="4" s="1"/>
  <c r="AE454" i="4"/>
  <c r="AF454" i="4" s="1"/>
  <c r="AT103" i="4"/>
  <c r="AE423" i="4"/>
  <c r="AF423" i="4" s="1"/>
  <c r="AL352" i="4"/>
  <c r="AM352" i="4" s="1"/>
  <c r="AX352" i="4" s="1"/>
  <c r="AL365" i="4"/>
  <c r="AM365" i="4" s="1"/>
  <c r="AQ379" i="4"/>
  <c r="AT379" i="4" s="1"/>
  <c r="AY379" i="4" s="1"/>
  <c r="AL336" i="4"/>
  <c r="AM336" i="4" s="1"/>
  <c r="AL316" i="4"/>
  <c r="AM316" i="4" s="1"/>
  <c r="AQ248" i="4"/>
  <c r="AT248" i="4" s="1"/>
  <c r="AC334" i="4"/>
  <c r="AF334" i="4" s="1"/>
  <c r="AE277" i="4"/>
  <c r="AF277" i="4" s="1"/>
  <c r="AJ215" i="4"/>
  <c r="AM215" i="4" s="1"/>
  <c r="AJ172" i="4"/>
  <c r="AM172" i="4" s="1"/>
  <c r="AE168" i="4"/>
  <c r="AF168" i="4" s="1"/>
  <c r="AW168" i="4" s="1"/>
  <c r="AQ141" i="4"/>
  <c r="AT141" i="4" s="1"/>
  <c r="AJ114" i="4"/>
  <c r="AM114" i="4" s="1"/>
  <c r="AX114" i="4" s="1"/>
  <c r="AS34" i="4"/>
  <c r="AT34" i="4" s="1"/>
  <c r="AC126" i="4"/>
  <c r="AF126" i="4" s="1"/>
  <c r="AJ190" i="4"/>
  <c r="AM190" i="4" s="1"/>
  <c r="AE52" i="4"/>
  <c r="AF52" i="4" s="1"/>
  <c r="AC63" i="4"/>
  <c r="AF63" i="4" s="1"/>
  <c r="AC36" i="4"/>
  <c r="AF36" i="4" s="1"/>
  <c r="M36" i="4" s="1"/>
  <c r="P36" i="4" s="1"/>
  <c r="AC24" i="4"/>
  <c r="AF24" i="4" s="1"/>
  <c r="AS447" i="4"/>
  <c r="AT447" i="4" s="1"/>
  <c r="AY447" i="4" s="1"/>
  <c r="AL112" i="4"/>
  <c r="AM112" i="4" s="1"/>
  <c r="AQ402" i="4"/>
  <c r="AT402" i="4" s="1"/>
  <c r="AY402" i="4" s="1"/>
  <c r="AE336" i="4"/>
  <c r="AF336" i="4" s="1"/>
  <c r="AL392" i="4"/>
  <c r="AM392" i="4" s="1"/>
  <c r="AX392" i="4" s="1"/>
  <c r="AQ403" i="4"/>
  <c r="AT403" i="4" s="1"/>
  <c r="AJ349" i="4"/>
  <c r="AM349" i="4" s="1"/>
  <c r="AC227" i="4"/>
  <c r="AF227" i="4" s="1"/>
  <c r="AC246" i="4"/>
  <c r="AF246" i="4" s="1"/>
  <c r="AQ244" i="4"/>
  <c r="AT244" i="4" s="1"/>
  <c r="AJ252" i="4"/>
  <c r="AM252" i="4" s="1"/>
  <c r="AC311" i="4"/>
  <c r="AF311" i="4" s="1"/>
  <c r="AF295" i="4"/>
  <c r="AC264" i="4"/>
  <c r="AF264" i="4" s="1"/>
  <c r="AF223" i="4"/>
  <c r="AW223" i="4" s="1"/>
  <c r="AE269" i="4"/>
  <c r="AF269" i="4" s="1"/>
  <c r="AW269" i="4" s="1"/>
  <c r="AC209" i="4"/>
  <c r="AF209" i="4" s="1"/>
  <c r="AT171" i="4"/>
  <c r="AY171" i="4" s="1"/>
  <c r="AL135" i="4"/>
  <c r="AM135" i="4" s="1"/>
  <c r="AJ50" i="4"/>
  <c r="AM50" i="4" s="1"/>
  <c r="AX50" i="4" s="1"/>
  <c r="AS220" i="4"/>
  <c r="AT220" i="4" s="1"/>
  <c r="AL205" i="4"/>
  <c r="AM205" i="4" s="1"/>
  <c r="AC35" i="4"/>
  <c r="AF35" i="4" s="1"/>
  <c r="AL90" i="4"/>
  <c r="AM90" i="4" s="1"/>
  <c r="AC46" i="4"/>
  <c r="AF46" i="4" s="1"/>
  <c r="AJ16" i="4"/>
  <c r="AM16" i="4" s="1"/>
  <c r="AQ32" i="4"/>
  <c r="AT32" i="4" s="1"/>
  <c r="AY32" i="4" s="1"/>
  <c r="AE82" i="4"/>
  <c r="AF82" i="4" s="1"/>
  <c r="AT111" i="4"/>
  <c r="AY111" i="4" s="1"/>
  <c r="AQ415" i="4"/>
  <c r="AT415" i="4" s="1"/>
  <c r="AY415" i="4" s="1"/>
  <c r="AX413" i="4"/>
  <c r="AE372" i="4"/>
  <c r="AF372" i="4" s="1"/>
  <c r="AT374" i="4"/>
  <c r="AY374" i="4" s="1"/>
  <c r="AE321" i="4"/>
  <c r="AF321" i="4" s="1"/>
  <c r="AS294" i="4"/>
  <c r="AT294" i="4" s="1"/>
  <c r="AL228" i="4"/>
  <c r="AM228" i="4" s="1"/>
  <c r="AF290" i="4"/>
  <c r="AW290" i="4" s="1"/>
  <c r="AL266" i="4"/>
  <c r="AM266" i="4" s="1"/>
  <c r="AM188" i="4"/>
  <c r="AE184" i="4"/>
  <c r="AF184" i="4" s="1"/>
  <c r="AE104" i="4"/>
  <c r="AF104" i="4" s="1"/>
  <c r="AT45" i="4"/>
  <c r="AY45" i="4" s="1"/>
  <c r="AS215" i="4"/>
  <c r="AT215" i="4" s="1"/>
  <c r="AS157" i="4"/>
  <c r="AT157" i="4" s="1"/>
  <c r="AS202" i="4"/>
  <c r="AT202" i="4" s="1"/>
  <c r="AY202" i="4" s="1"/>
  <c r="AE140" i="4"/>
  <c r="AF140" i="4" s="1"/>
  <c r="AS15" i="4"/>
  <c r="AL47" i="4"/>
  <c r="AM47" i="4" s="1"/>
  <c r="AX47" i="4" s="1"/>
  <c r="AC31" i="4"/>
  <c r="AF31" i="4" s="1"/>
  <c r="AJ456" i="4"/>
  <c r="AM456" i="4" s="1"/>
  <c r="AE449" i="4"/>
  <c r="AF449" i="4" s="1"/>
  <c r="AC351" i="4"/>
  <c r="AF351" i="4" s="1"/>
  <c r="AL79" i="4"/>
  <c r="AM79" i="4" s="1"/>
  <c r="S79" i="4" s="1"/>
  <c r="AS321" i="4"/>
  <c r="AT321" i="4" s="1"/>
  <c r="AY321" i="4" s="1"/>
  <c r="AF109" i="4"/>
  <c r="AM210" i="4"/>
  <c r="AF53" i="4"/>
  <c r="AT53" i="4"/>
  <c r="AY53" i="4" s="1"/>
  <c r="AF157" i="4"/>
  <c r="AW157" i="4" s="1"/>
  <c r="AT428" i="4"/>
  <c r="AW430" i="4"/>
  <c r="AJ443" i="4"/>
  <c r="AM443" i="4" s="1"/>
  <c r="AX443" i="4" s="1"/>
  <c r="AM438" i="4"/>
  <c r="N438" i="4" s="1"/>
  <c r="T438" i="4" s="1"/>
  <c r="AC442" i="4"/>
  <c r="AF442" i="4" s="1"/>
  <c r="AC443" i="4"/>
  <c r="AF443" i="4" s="1"/>
  <c r="AL430" i="4"/>
  <c r="AM430" i="4" s="1"/>
  <c r="AL427" i="4"/>
  <c r="AM427" i="4" s="1"/>
  <c r="AX427" i="4" s="1"/>
  <c r="AC425" i="4"/>
  <c r="AF425" i="4" s="1"/>
  <c r="AX261" i="4"/>
  <c r="AE162" i="4"/>
  <c r="AF162" i="4" s="1"/>
  <c r="AC22" i="4"/>
  <c r="AE22" i="4"/>
  <c r="AS56" i="4"/>
  <c r="AT56" i="4" s="1"/>
  <c r="AY56" i="4" s="1"/>
  <c r="AC418" i="4"/>
  <c r="AE418" i="4"/>
  <c r="AT392" i="4"/>
  <c r="AL355" i="4"/>
  <c r="AJ355" i="4"/>
  <c r="AQ343" i="4"/>
  <c r="AS343" i="4"/>
  <c r="AC172" i="4"/>
  <c r="AE172" i="4"/>
  <c r="AS424" i="4"/>
  <c r="AT424" i="4" s="1"/>
  <c r="AQ270" i="4"/>
  <c r="AT270" i="4" s="1"/>
  <c r="AX247" i="4"/>
  <c r="AC301" i="4"/>
  <c r="AF301" i="4" s="1"/>
  <c r="AS82" i="4"/>
  <c r="AT82" i="4" s="1"/>
  <c r="AY82" i="4" s="1"/>
  <c r="AE40" i="4"/>
  <c r="AF40" i="4" s="1"/>
  <c r="AC142" i="4"/>
  <c r="AF142" i="4" s="1"/>
  <c r="AJ211" i="4"/>
  <c r="AM211" i="4" s="1"/>
  <c r="AX211" i="4" s="1"/>
  <c r="AC17" i="4"/>
  <c r="AF17" i="4" s="1"/>
  <c r="AF11" i="4"/>
  <c r="M11" i="4" s="1"/>
  <c r="P11" i="4" s="1"/>
  <c r="AC138" i="4"/>
  <c r="AF138" i="4" s="1"/>
  <c r="AW138" i="4" s="1"/>
  <c r="AL57" i="4"/>
  <c r="AM57" i="4" s="1"/>
  <c r="AJ403" i="4"/>
  <c r="AM403" i="4" s="1"/>
  <c r="AX403" i="4" s="1"/>
  <c r="AC365" i="4"/>
  <c r="AF365" i="4" s="1"/>
  <c r="AW365" i="4" s="1"/>
  <c r="AQ351" i="4"/>
  <c r="AT351" i="4" s="1"/>
  <c r="AJ291" i="4"/>
  <c r="AM291" i="4" s="1"/>
  <c r="AT284" i="4"/>
  <c r="AW266" i="4"/>
  <c r="AM206" i="4"/>
  <c r="AL115" i="4"/>
  <c r="AM115" i="4" s="1"/>
  <c r="AJ94" i="4"/>
  <c r="AM94" i="4" s="1"/>
  <c r="AJ41" i="4"/>
  <c r="AM41" i="4" s="1"/>
  <c r="AX41" i="4" s="1"/>
  <c r="AL95" i="4"/>
  <c r="AM95" i="4" s="1"/>
  <c r="AQ78" i="4"/>
  <c r="AT78" i="4" s="1"/>
  <c r="AS369" i="4"/>
  <c r="AT369" i="4" s="1"/>
  <c r="AY369" i="4" s="1"/>
  <c r="AS387" i="4"/>
  <c r="AT387" i="4" s="1"/>
  <c r="AY387" i="4" s="1"/>
  <c r="AL335" i="4"/>
  <c r="AM335" i="4" s="1"/>
  <c r="N335" i="4" s="1"/>
  <c r="AX297" i="4"/>
  <c r="AJ93" i="4"/>
  <c r="AL93" i="4"/>
  <c r="AQ189" i="4"/>
  <c r="AT189" i="4" s="1"/>
  <c r="O189" i="4" s="1"/>
  <c r="AT109" i="4"/>
  <c r="AC202" i="4"/>
  <c r="AE202" i="4"/>
  <c r="AQ313" i="4"/>
  <c r="AS313" i="4"/>
  <c r="AC112" i="4"/>
  <c r="AE112" i="4"/>
  <c r="AJ117" i="4"/>
  <c r="AL117" i="4"/>
  <c r="AS408" i="4"/>
  <c r="AT408" i="4" s="1"/>
  <c r="AY408" i="4" s="1"/>
  <c r="AF359" i="4"/>
  <c r="AE415" i="4"/>
  <c r="AF415" i="4" s="1"/>
  <c r="AE369" i="4"/>
  <c r="AF369" i="4" s="1"/>
  <c r="R369" i="4" s="1"/>
  <c r="AS383" i="4"/>
  <c r="AT383" i="4" s="1"/>
  <c r="AF248" i="4"/>
  <c r="AE308" i="4"/>
  <c r="AF308" i="4" s="1"/>
  <c r="R318" i="4" s="1"/>
  <c r="AQ77" i="4"/>
  <c r="AS169" i="4"/>
  <c r="AT169" i="4" s="1"/>
  <c r="AY169" i="4" s="1"/>
  <c r="AE132" i="4"/>
  <c r="AF132" i="4" s="1"/>
  <c r="AW132" i="4" s="1"/>
  <c r="AE148" i="4"/>
  <c r="AF148" i="4" s="1"/>
  <c r="AS14" i="4"/>
  <c r="AT14" i="4" s="1"/>
  <c r="O14" i="4" s="1"/>
  <c r="AQ80" i="4"/>
  <c r="AT80" i="4" s="1"/>
  <c r="AY80" i="4" s="1"/>
  <c r="AE356" i="4"/>
  <c r="AF356" i="4" s="1"/>
  <c r="AF271" i="4"/>
  <c r="AQ168" i="4"/>
  <c r="AS168" i="4"/>
  <c r="AT365" i="4"/>
  <c r="AT397" i="4"/>
  <c r="AY397" i="4" s="1"/>
  <c r="AF58" i="4"/>
  <c r="AW58" i="4" s="1"/>
  <c r="AT17" i="4"/>
  <c r="O17" i="4" s="1"/>
  <c r="AE127" i="4"/>
  <c r="AF127" i="4" s="1"/>
  <c r="AS108" i="4"/>
  <c r="AT108" i="4" s="1"/>
  <c r="AY108" i="4" s="1"/>
  <c r="AL356" i="4"/>
  <c r="AM356" i="4" s="1"/>
  <c r="AE394" i="4"/>
  <c r="AF394" i="4" s="1"/>
  <c r="AT384" i="4"/>
  <c r="AY384" i="4" s="1"/>
  <c r="AT163" i="4"/>
  <c r="AS122" i="4"/>
  <c r="AT122" i="4" s="1"/>
  <c r="AY122" i="4" s="1"/>
  <c r="AF137" i="4"/>
  <c r="AL29" i="4"/>
  <c r="AM29" i="4" s="1"/>
  <c r="AX29" i="4" s="1"/>
  <c r="AS285" i="4"/>
  <c r="AT285" i="4" s="1"/>
  <c r="AE80" i="4"/>
  <c r="AF80" i="4" s="1"/>
  <c r="AW80" i="4" s="1"/>
  <c r="AF93" i="4"/>
  <c r="AL143" i="4"/>
  <c r="AM143" i="4" s="1"/>
  <c r="AX143" i="4" s="1"/>
  <c r="AE76" i="4"/>
  <c r="AF76" i="4" s="1"/>
  <c r="AS345" i="4"/>
  <c r="AT345" i="4" s="1"/>
  <c r="AY345" i="4" s="1"/>
  <c r="AM48" i="4"/>
  <c r="AT339" i="4"/>
  <c r="AL407" i="4"/>
  <c r="AM407" i="4" s="1"/>
  <c r="AQ411" i="4"/>
  <c r="AT411" i="4" s="1"/>
  <c r="AY409" i="4"/>
  <c r="AL409" i="4"/>
  <c r="AM409" i="4" s="1"/>
  <c r="AS404" i="4"/>
  <c r="AT404" i="4" s="1"/>
  <c r="AY404" i="4" s="1"/>
  <c r="AJ397" i="4"/>
  <c r="AM397" i="4" s="1"/>
  <c r="AF390" i="4"/>
  <c r="AW390" i="4" s="1"/>
  <c r="AE373" i="4"/>
  <c r="AF373" i="4" s="1"/>
  <c r="AW373" i="4" s="1"/>
  <c r="AM379" i="4"/>
  <c r="AJ370" i="4"/>
  <c r="AM370" i="4" s="1"/>
  <c r="AS349" i="4"/>
  <c r="AT349" i="4" s="1"/>
  <c r="AE344" i="4"/>
  <c r="AF344" i="4" s="1"/>
  <c r="AQ347" i="4"/>
  <c r="AT347" i="4" s="1"/>
  <c r="AY347" i="4" s="1"/>
  <c r="AE871" i="4"/>
  <c r="AF871" i="4" s="1"/>
  <c r="AC871" i="4"/>
  <c r="AQ1701" i="4"/>
  <c r="AS1701" i="4"/>
  <c r="AE1295" i="4"/>
  <c r="AC1295" i="4"/>
  <c r="AE1129" i="4"/>
  <c r="AC1129" i="4"/>
  <c r="AS1061" i="4"/>
  <c r="AQ1061" i="4"/>
  <c r="AE1011" i="4"/>
  <c r="AC1011" i="4"/>
  <c r="AL931" i="4"/>
  <c r="AJ931" i="4"/>
  <c r="AC1937" i="4"/>
  <c r="AE1937" i="4"/>
  <c r="AQ1854" i="4"/>
  <c r="AS1854" i="4"/>
  <c r="AQ1562" i="4"/>
  <c r="AS1562" i="4"/>
  <c r="AC1308" i="4"/>
  <c r="AE1308" i="4"/>
  <c r="AE1227" i="4"/>
  <c r="AC1227" i="4"/>
  <c r="AC726" i="4"/>
  <c r="AE726" i="4"/>
  <c r="AC14" i="4"/>
  <c r="AE14" i="4"/>
  <c r="AQ1563" i="4"/>
  <c r="AS1563" i="4"/>
  <c r="AQ1078" i="4"/>
  <c r="AS1078" i="4"/>
  <c r="AC974" i="4"/>
  <c r="AE974" i="4"/>
  <c r="AQ526" i="4"/>
  <c r="AS526" i="4"/>
  <c r="AQ1621" i="4"/>
  <c r="AS1621" i="4"/>
  <c r="AS1315" i="4"/>
  <c r="AQ1315" i="4"/>
  <c r="AE986" i="4"/>
  <c r="AC986" i="4"/>
  <c r="AQ1711" i="4"/>
  <c r="AS1711" i="4"/>
  <c r="AE1100" i="4"/>
  <c r="AC1100" i="4"/>
  <c r="AY943" i="4"/>
  <c r="O943" i="4"/>
  <c r="AC1922" i="4"/>
  <c r="AE1922" i="4"/>
  <c r="AS1528" i="4"/>
  <c r="AQ1528" i="4"/>
  <c r="AC716" i="4"/>
  <c r="AE716" i="4"/>
  <c r="AQ1395" i="4"/>
  <c r="AS1395" i="4"/>
  <c r="AS1032" i="4"/>
  <c r="AQ1032" i="4"/>
  <c r="AE850" i="4"/>
  <c r="AC850" i="4"/>
  <c r="AC1864" i="4"/>
  <c r="AE1864" i="4"/>
  <c r="AQ1400" i="4"/>
  <c r="AS1400" i="4"/>
  <c r="AE756" i="4"/>
  <c r="AC756" i="4"/>
  <c r="AM322" i="4"/>
  <c r="AX322" i="4" s="1"/>
  <c r="AF280" i="4"/>
  <c r="AF274" i="4"/>
  <c r="AC316" i="4"/>
  <c r="AF316" i="4" s="1"/>
  <c r="AF238" i="4"/>
  <c r="N246" i="4"/>
  <c r="AQ603" i="4"/>
  <c r="AT603" i="4" s="1"/>
  <c r="AY603" i="4" s="1"/>
  <c r="AE538" i="4"/>
  <c r="AF538" i="4" s="1"/>
  <c r="AW538" i="4" s="1"/>
  <c r="AQ686" i="4"/>
  <c r="AT686" i="4" s="1"/>
  <c r="AT670" i="4"/>
  <c r="AY670" i="4" s="1"/>
  <c r="AQ778" i="4"/>
  <c r="AT778" i="4" s="1"/>
  <c r="AQ739" i="4"/>
  <c r="AT739" i="4" s="1"/>
  <c r="AE1101" i="4"/>
  <c r="AY1291" i="4"/>
  <c r="AQ1422" i="4"/>
  <c r="AJ1360" i="4"/>
  <c r="AM1360" i="4" s="1"/>
  <c r="AE1520" i="4"/>
  <c r="AQ1505" i="4"/>
  <c r="AT1505" i="4" s="1"/>
  <c r="AE1736" i="4"/>
  <c r="AF1736" i="4" s="1"/>
  <c r="R1882" i="4"/>
  <c r="AW1882" i="4"/>
  <c r="M1882" i="4"/>
  <c r="P1882" i="4" s="1"/>
  <c r="O1600" i="4"/>
  <c r="AY1600" i="4"/>
  <c r="AC768" i="4"/>
  <c r="AE768" i="4"/>
  <c r="AQ410" i="4"/>
  <c r="AS410" i="4"/>
  <c r="AQ995" i="4"/>
  <c r="AS995" i="4"/>
  <c r="AE783" i="4"/>
  <c r="AC783" i="4"/>
  <c r="AS1776" i="4"/>
  <c r="AQ1776" i="4"/>
  <c r="AE1704" i="4"/>
  <c r="AC1704" i="4"/>
  <c r="AS1957" i="4"/>
  <c r="AQ1957" i="4"/>
  <c r="AE1000" i="4"/>
  <c r="AC1000" i="4"/>
  <c r="AE218" i="4"/>
  <c r="AF218" i="4" s="1"/>
  <c r="AL111" i="4"/>
  <c r="AM111" i="4" s="1"/>
  <c r="AQ464" i="4"/>
  <c r="AT464" i="4" s="1"/>
  <c r="AS436" i="4"/>
  <c r="AT436" i="4" s="1"/>
  <c r="AY436" i="4" s="1"/>
  <c r="AC463" i="4"/>
  <c r="AF463" i="4" s="1"/>
  <c r="AL816" i="4"/>
  <c r="AM816" i="4" s="1"/>
  <c r="AC755" i="4"/>
  <c r="AF755" i="4" s="1"/>
  <c r="AE1065" i="4"/>
  <c r="AQ1277" i="4"/>
  <c r="AT1277" i="4" s="1"/>
  <c r="AL1428" i="4"/>
  <c r="AM1428" i="4" s="1"/>
  <c r="AT1373" i="4"/>
  <c r="AL1468" i="4"/>
  <c r="AM1468" i="4" s="1"/>
  <c r="N1468" i="4" s="1"/>
  <c r="AY1838" i="4"/>
  <c r="O1838" i="4"/>
  <c r="AS821" i="4"/>
  <c r="AQ821" i="4"/>
  <c r="AQ1516" i="4"/>
  <c r="AS1516" i="4"/>
  <c r="AJ1270" i="4"/>
  <c r="AL1270" i="4"/>
  <c r="AC1105" i="4"/>
  <c r="AE1105" i="4"/>
  <c r="AQ1898" i="4"/>
  <c r="AS1898" i="4"/>
  <c r="AC1292" i="4"/>
  <c r="AE1292" i="4"/>
  <c r="AE1152" i="4"/>
  <c r="AC1152" i="4"/>
  <c r="AJ1638" i="4"/>
  <c r="AL1638" i="4"/>
  <c r="AQ1053" i="4"/>
  <c r="AS1053" i="4"/>
  <c r="AS888" i="4"/>
  <c r="AQ888" i="4"/>
  <c r="AS862" i="4"/>
  <c r="AQ862" i="4"/>
  <c r="AS875" i="4"/>
  <c r="AQ875" i="4"/>
  <c r="AC769" i="4"/>
  <c r="AE769" i="4"/>
  <c r="AQ1737" i="4"/>
  <c r="AS1737" i="4"/>
  <c r="AC1282" i="4"/>
  <c r="AE1282" i="4"/>
  <c r="AS1349" i="4"/>
  <c r="AQ1349" i="4"/>
  <c r="AC1051" i="4"/>
  <c r="AE1051" i="4"/>
  <c r="AC958" i="4"/>
  <c r="AE958" i="4"/>
  <c r="AE752" i="4"/>
  <c r="AC752" i="4"/>
  <c r="AC1653" i="4"/>
  <c r="AE1653" i="4"/>
  <c r="AC625" i="4"/>
  <c r="AE625" i="4"/>
  <c r="AC465" i="4"/>
  <c r="AE465" i="4"/>
  <c r="AQ40" i="4"/>
  <c r="AS40" i="4"/>
  <c r="AC1221" i="4"/>
  <c r="AE1221" i="4"/>
  <c r="AQ441" i="4"/>
  <c r="AS441" i="4"/>
  <c r="AC1723" i="4"/>
  <c r="AE1723" i="4"/>
  <c r="AQ1152" i="4"/>
  <c r="AS1152" i="4"/>
  <c r="AM224" i="4"/>
  <c r="AL183" i="4"/>
  <c r="AM183" i="4" s="1"/>
  <c r="AF177" i="4"/>
  <c r="AW177" i="4" s="1"/>
  <c r="AM162" i="4"/>
  <c r="AX162" i="4" s="1"/>
  <c r="AS218" i="4"/>
  <c r="AT218" i="4" s="1"/>
  <c r="AY218" i="4" s="1"/>
  <c r="AE427" i="4"/>
  <c r="AF427" i="4" s="1"/>
  <c r="M427" i="4" s="1"/>
  <c r="P427" i="4" s="1"/>
  <c r="AS620" i="4"/>
  <c r="AT620" i="4" s="1"/>
  <c r="O620" i="4" s="1"/>
  <c r="AL684" i="4"/>
  <c r="AM684" i="4" s="1"/>
  <c r="AX684" i="4" s="1"/>
  <c r="AM641" i="4"/>
  <c r="AM639" i="4"/>
  <c r="AQ716" i="4"/>
  <c r="AT716" i="4" s="1"/>
  <c r="AY716" i="4" s="1"/>
  <c r="AQ865" i="4"/>
  <c r="AT865" i="4" s="1"/>
  <c r="AE899" i="4"/>
  <c r="AF899" i="4" s="1"/>
  <c r="M899" i="4" s="1"/>
  <c r="P899" i="4" s="1"/>
  <c r="AC1294" i="4"/>
  <c r="AS1407" i="4"/>
  <c r="AT1407" i="4" s="1"/>
  <c r="AW1263" i="4"/>
  <c r="R1263" i="4"/>
  <c r="AQ1443" i="4"/>
  <c r="AS1443" i="4"/>
  <c r="AQ1411" i="4"/>
  <c r="AS1411" i="4"/>
  <c r="AQ1403" i="4"/>
  <c r="AS1403" i="4"/>
  <c r="AE1380" i="4"/>
  <c r="AC1380" i="4"/>
  <c r="AF1380" i="4" s="1"/>
  <c r="O1375" i="4"/>
  <c r="AY1375" i="4"/>
  <c r="AQ1361" i="4"/>
  <c r="AS1361" i="4"/>
  <c r="AQ1173" i="4"/>
  <c r="AS1173" i="4"/>
  <c r="AW1038" i="4"/>
  <c r="R1038" i="4"/>
  <c r="AQ1341" i="4"/>
  <c r="AS1341" i="4"/>
  <c r="S1329" i="4"/>
  <c r="N1329" i="4"/>
  <c r="Q1329" i="4" s="1"/>
  <c r="AQ1227" i="4"/>
  <c r="AS1227" i="4"/>
  <c r="AQ1217" i="4"/>
  <c r="AS1217" i="4"/>
  <c r="AS1207" i="4"/>
  <c r="AQ1207" i="4"/>
  <c r="AQ1194" i="4"/>
  <c r="AS1194" i="4"/>
  <c r="AQ1179" i="4"/>
  <c r="AS1179" i="4"/>
  <c r="AC1160" i="4"/>
  <c r="AE1160" i="4"/>
  <c r="AQ1145" i="4"/>
  <c r="AS1145" i="4"/>
  <c r="AC1134" i="4"/>
  <c r="AE1134" i="4"/>
  <c r="AL1128" i="4"/>
  <c r="AJ1128" i="4"/>
  <c r="AE1117" i="4"/>
  <c r="AC1117" i="4"/>
  <c r="AF1117" i="4" s="1"/>
  <c r="AM1016" i="4"/>
  <c r="AM1177" i="4"/>
  <c r="O1783" i="4"/>
  <c r="AY1783" i="4"/>
  <c r="AS1781" i="4"/>
  <c r="AQ1781" i="4"/>
  <c r="AL1747" i="4"/>
  <c r="AJ1747" i="4"/>
  <c r="AC1733" i="4"/>
  <c r="AE1733" i="4"/>
  <c r="AC1657" i="4"/>
  <c r="AE1657" i="4"/>
  <c r="AE1615" i="4"/>
  <c r="AC1615" i="4"/>
  <c r="AC1596" i="4"/>
  <c r="AE1596" i="4"/>
  <c r="AL1654" i="4"/>
  <c r="AJ1654" i="4"/>
  <c r="AQ1933" i="4"/>
  <c r="AS1933" i="4"/>
  <c r="AL1900" i="4"/>
  <c r="AJ1900" i="4"/>
  <c r="AC1881" i="4"/>
  <c r="AE1881" i="4"/>
  <c r="AQ1804" i="4"/>
  <c r="AS1804" i="4"/>
  <c r="AQ1596" i="4"/>
  <c r="AS1596" i="4"/>
  <c r="AL1401" i="4"/>
  <c r="AJ1401" i="4"/>
  <c r="AC1924" i="4"/>
  <c r="AE1924" i="4"/>
  <c r="AC1772" i="4"/>
  <c r="AE1772" i="4"/>
  <c r="AQ1671" i="4"/>
  <c r="AS1671" i="4"/>
  <c r="AQ1616" i="4"/>
  <c r="AS1616" i="4"/>
  <c r="AT1036" i="4"/>
  <c r="AM1175" i="4"/>
  <c r="S1175" i="4" s="1"/>
  <c r="AT1172" i="4"/>
  <c r="AF1399" i="4"/>
  <c r="AT1388" i="4"/>
  <c r="AT1474" i="4"/>
  <c r="AX1933" i="4"/>
  <c r="N1933" i="4"/>
  <c r="Q1933" i="4" s="1"/>
  <c r="M1724" i="4"/>
  <c r="P1724" i="4" s="1"/>
  <c r="R1724" i="4"/>
  <c r="AW1724" i="4"/>
  <c r="AQ1648" i="4"/>
  <c r="AS1648" i="4"/>
  <c r="AC1644" i="4"/>
  <c r="AE1644" i="4"/>
  <c r="AC1623" i="4"/>
  <c r="AE1623" i="4"/>
  <c r="AS1598" i="4"/>
  <c r="AQ1598" i="4"/>
  <c r="AC1583" i="4"/>
  <c r="AE1583" i="4"/>
  <c r="AE1568" i="4"/>
  <c r="AC1568" i="4"/>
  <c r="AF710" i="4"/>
  <c r="AW710" i="4" s="1"/>
  <c r="AM866" i="4"/>
  <c r="AM832" i="4"/>
  <c r="AM759" i="4"/>
  <c r="AX759" i="4" s="1"/>
  <c r="AT977" i="4"/>
  <c r="AT949" i="4"/>
  <c r="AY949" i="4" s="1"/>
  <c r="AF1109" i="4"/>
  <c r="AM1171" i="4"/>
  <c r="AF1179" i="4"/>
  <c r="AM1331" i="4"/>
  <c r="AT1342" i="4"/>
  <c r="AM1252" i="4"/>
  <c r="AM1251" i="4"/>
  <c r="AF1387" i="4"/>
  <c r="R1387" i="4" s="1"/>
  <c r="AT1492" i="4"/>
  <c r="AT1490" i="4"/>
  <c r="AY1490" i="4" s="1"/>
  <c r="AT1466" i="4"/>
  <c r="AY1732" i="4"/>
  <c r="O1732" i="4"/>
  <c r="AY1961" i="4"/>
  <c r="O1961" i="4"/>
  <c r="AQ1592" i="4"/>
  <c r="AS1592" i="4"/>
  <c r="AC1553" i="4"/>
  <c r="AE1553" i="4"/>
  <c r="AE1725" i="4"/>
  <c r="AC1725" i="4"/>
  <c r="AC962" i="4"/>
  <c r="AE962" i="4"/>
  <c r="AQ970" i="4"/>
  <c r="AS970" i="4"/>
  <c r="AC470" i="4"/>
  <c r="AE470" i="4"/>
  <c r="AT627" i="4"/>
  <c r="AL362" i="4"/>
  <c r="AJ362" i="4"/>
  <c r="AF1450" i="4"/>
  <c r="AT1679" i="4"/>
  <c r="AM1788" i="4"/>
  <c r="AX1788" i="4" s="1"/>
  <c r="AT1774" i="4"/>
  <c r="AT1880" i="4"/>
  <c r="O1880" i="4" s="1"/>
  <c r="AM1972" i="4"/>
  <c r="AE1945" i="4"/>
  <c r="AF1945" i="4" s="1"/>
  <c r="AQ1477" i="4"/>
  <c r="AS1477" i="4"/>
  <c r="AQ652" i="4"/>
  <c r="AS652" i="4"/>
  <c r="AF133" i="4"/>
  <c r="AS1807" i="4"/>
  <c r="AQ1807" i="4"/>
  <c r="AQ1667" i="4"/>
  <c r="AS1667" i="4"/>
  <c r="AS1028" i="4"/>
  <c r="AQ1028" i="4"/>
  <c r="AQ184" i="4"/>
  <c r="AS184" i="4"/>
  <c r="AS331" i="4"/>
  <c r="AQ331" i="4"/>
  <c r="AT1890" i="4"/>
  <c r="AT1835" i="4"/>
  <c r="AM1812" i="4"/>
  <c r="N1812" i="4" s="1"/>
  <c r="AF1921" i="4"/>
  <c r="AF1913" i="4"/>
  <c r="M1913" i="4" s="1"/>
  <c r="P1913" i="4" s="1"/>
  <c r="AF1905" i="4"/>
  <c r="AQ1941" i="4"/>
  <c r="AS1941" i="4"/>
  <c r="AS1812" i="4"/>
  <c r="AT1812" i="4" s="1"/>
  <c r="AQ1822" i="4"/>
  <c r="AS1822" i="4"/>
  <c r="AC1274" i="4"/>
  <c r="AE1274" i="4"/>
  <c r="AQ860" i="4"/>
  <c r="AS860" i="4"/>
  <c r="AQ741" i="4"/>
  <c r="AS741" i="4"/>
  <c r="AC702" i="4"/>
  <c r="AE702" i="4"/>
  <c r="AC616" i="4"/>
  <c r="AE616" i="4"/>
  <c r="AQ580" i="4"/>
  <c r="AS580" i="4"/>
  <c r="AQ551" i="4"/>
  <c r="AS551" i="4"/>
  <c r="AC488" i="4"/>
  <c r="AE488" i="4"/>
  <c r="AJ141" i="4"/>
  <c r="AL141" i="4"/>
  <c r="AQ92" i="4"/>
  <c r="AS92" i="4"/>
  <c r="AJ77" i="4"/>
  <c r="AL77" i="4"/>
  <c r="AQ1360" i="4"/>
  <c r="AS1360" i="4"/>
  <c r="AQ1166" i="4"/>
  <c r="AS1166" i="4"/>
  <c r="AQ1093" i="4"/>
  <c r="AS1093" i="4"/>
  <c r="AT1436" i="4"/>
  <c r="AM1437" i="4"/>
  <c r="AM1612" i="4"/>
  <c r="AM1547" i="4"/>
  <c r="AM1562" i="4"/>
  <c r="AM1535" i="4"/>
  <c r="S1535" i="4" s="1"/>
  <c r="AT1694" i="4"/>
  <c r="AM1651" i="4"/>
  <c r="AM1781" i="4"/>
  <c r="AX1781" i="4" s="1"/>
  <c r="AF1873" i="4"/>
  <c r="AF1932" i="4"/>
  <c r="M1932" i="4" s="1"/>
  <c r="P1932" i="4" s="1"/>
  <c r="AT1925" i="4"/>
  <c r="AY1925" i="4" s="1"/>
  <c r="AF1912" i="4"/>
  <c r="M1912" i="4" s="1"/>
  <c r="P1912" i="4" s="1"/>
  <c r="AF1900" i="4"/>
  <c r="M1900" i="4" s="1"/>
  <c r="P1900" i="4" s="1"/>
  <c r="AC178" i="4"/>
  <c r="AE178" i="4"/>
  <c r="AQ72" i="4"/>
  <c r="AS72" i="4"/>
  <c r="AC18" i="4"/>
  <c r="AE18" i="4"/>
  <c r="AT250" i="4"/>
  <c r="AQ152" i="4"/>
  <c r="AS152" i="4"/>
  <c r="AJ847" i="4"/>
  <c r="AL847" i="4"/>
  <c r="AJ613" i="4"/>
  <c r="AL613" i="4"/>
  <c r="AC144" i="4"/>
  <c r="AE144" i="4"/>
  <c r="AQ1447" i="4"/>
  <c r="AS1447" i="4"/>
  <c r="AC1127" i="4"/>
  <c r="AE1127" i="4"/>
  <c r="AQ1008" i="4"/>
  <c r="AS1008" i="4"/>
  <c r="AQ951" i="4"/>
  <c r="AS951" i="4"/>
  <c r="AL549" i="4"/>
  <c r="AJ549" i="4"/>
  <c r="AC608" i="4"/>
  <c r="AE608" i="4"/>
  <c r="AC576" i="4"/>
  <c r="AE576" i="4"/>
  <c r="AC96" i="4"/>
  <c r="AE96" i="4"/>
  <c r="AQ582" i="4"/>
  <c r="AS582" i="4"/>
  <c r="AF809" i="4"/>
  <c r="AT119" i="4"/>
  <c r="AF101" i="4"/>
  <c r="AT55" i="4"/>
  <c r="AS1826" i="4"/>
  <c r="AT1826" i="4" s="1"/>
  <c r="AF1654" i="4"/>
  <c r="AE1415" i="4"/>
  <c r="AF1415" i="4" s="1"/>
  <c r="AE1319" i="4"/>
  <c r="AF1319" i="4" s="1"/>
  <c r="AE1286" i="4"/>
  <c r="AF1286" i="4" s="1"/>
  <c r="AT1133" i="4"/>
  <c r="AS1206" i="4"/>
  <c r="AT1206" i="4" s="1"/>
  <c r="AT1239" i="4"/>
  <c r="AS976" i="4"/>
  <c r="AT976" i="4" s="1"/>
  <c r="AY976" i="4" s="1"/>
  <c r="AE767" i="4"/>
  <c r="AF767" i="4" s="1"/>
  <c r="AE798" i="4"/>
  <c r="AF798" i="4" s="1"/>
  <c r="AS963" i="4"/>
  <c r="AT963" i="4" s="1"/>
  <c r="AF388" i="4"/>
  <c r="AT280" i="4"/>
  <c r="AS222" i="4"/>
  <c r="AT222" i="4" s="1"/>
  <c r="AY222" i="4" s="1"/>
  <c r="AS140" i="4"/>
  <c r="AT140" i="4" s="1"/>
  <c r="AM128" i="4"/>
  <c r="AT167" i="4"/>
  <c r="AY167" i="4" s="1"/>
  <c r="AL109" i="4"/>
  <c r="AM109" i="4" s="1"/>
  <c r="AX109" i="4" s="1"/>
  <c r="AF34" i="4"/>
  <c r="AS1736" i="4"/>
  <c r="AT1736" i="4" s="1"/>
  <c r="AE1300" i="4"/>
  <c r="AF1300" i="4" s="1"/>
  <c r="AS1348" i="4"/>
  <c r="AT1348" i="4" s="1"/>
  <c r="AT1117" i="4"/>
  <c r="AS1089" i="4"/>
  <c r="AT1089" i="4" s="1"/>
  <c r="AS588" i="4"/>
  <c r="AT588" i="4" s="1"/>
  <c r="O588" i="4" s="1"/>
  <c r="AT213" i="4"/>
  <c r="AF282" i="4"/>
  <c r="AW282" i="4" s="1"/>
  <c r="AS273" i="4"/>
  <c r="AT273" i="4" s="1"/>
  <c r="AY273" i="4" s="1"/>
  <c r="AL1474" i="4"/>
  <c r="AM1474" i="4" s="1"/>
  <c r="AX1474" i="4" s="1"/>
  <c r="AF1063" i="4"/>
  <c r="AE419" i="4"/>
  <c r="AF419" i="4" s="1"/>
  <c r="AE409" i="4"/>
  <c r="AF409" i="4" s="1"/>
  <c r="AF407" i="4"/>
  <c r="AE417" i="4"/>
  <c r="AF417" i="4" s="1"/>
  <c r="AF510" i="4"/>
  <c r="AW510" i="4" s="1"/>
  <c r="AM543" i="4"/>
  <c r="AT775" i="4"/>
  <c r="AY775" i="4" s="1"/>
  <c r="AT826" i="4"/>
  <c r="AT1116" i="4"/>
  <c r="AM1854" i="4"/>
  <c r="AT1852" i="4"/>
  <c r="AM1821" i="4"/>
  <c r="AM1829" i="4"/>
  <c r="AX1829" i="4" s="1"/>
  <c r="AM1805" i="4"/>
  <c r="AF1920" i="4"/>
  <c r="AS1244" i="4"/>
  <c r="AT1244" i="4" s="1"/>
  <c r="AM746" i="4"/>
  <c r="S746" i="4" s="1"/>
  <c r="AF729" i="4"/>
  <c r="AW729" i="4" s="1"/>
  <c r="AF1259" i="4"/>
  <c r="M1259" i="4" s="1"/>
  <c r="P1259" i="4" s="1"/>
  <c r="AT1571" i="4"/>
  <c r="O1571" i="4" s="1"/>
  <c r="AM1689" i="4"/>
  <c r="AM1731" i="4"/>
  <c r="AT1906" i="4"/>
  <c r="AF1916" i="4"/>
  <c r="AM1896" i="4"/>
  <c r="N1896" i="4" s="1"/>
  <c r="AL730" i="4"/>
  <c r="AM730" i="4" s="1"/>
  <c r="AX730" i="4" s="1"/>
  <c r="AT147" i="4"/>
  <c r="AY147" i="4" s="1"/>
  <c r="AS1108" i="4"/>
  <c r="AT1108" i="4" s="1"/>
  <c r="AT322" i="4"/>
  <c r="AY322" i="4" s="1"/>
  <c r="AT541" i="4"/>
  <c r="AT516" i="4"/>
  <c r="AY516" i="4" s="1"/>
  <c r="AF968" i="4"/>
  <c r="AF1142" i="4"/>
  <c r="AT1123" i="4"/>
  <c r="AM1223" i="4"/>
  <c r="AX1223" i="4" s="1"/>
  <c r="AT1203" i="4"/>
  <c r="AT1254" i="4"/>
  <c r="AF1428" i="4"/>
  <c r="AF1422" i="4"/>
  <c r="AW1422" i="4" s="1"/>
  <c r="AF1391" i="4"/>
  <c r="AM1505" i="4"/>
  <c r="AF1588" i="4"/>
  <c r="AM1581" i="4"/>
  <c r="AX1581" i="4" s="1"/>
  <c r="AM1554" i="4"/>
  <c r="AM1549" i="4"/>
  <c r="AF115" i="4"/>
  <c r="AT806" i="4"/>
  <c r="O806" i="4" s="1"/>
  <c r="AT817" i="4"/>
  <c r="AY817" i="4" s="1"/>
  <c r="AM820" i="4"/>
  <c r="AX820" i="4" s="1"/>
  <c r="AT946" i="4"/>
  <c r="AY946" i="4" s="1"/>
  <c r="AM1256" i="4"/>
  <c r="AF199" i="4"/>
  <c r="R199" i="4" s="1"/>
  <c r="AT47" i="4"/>
  <c r="AY47" i="4" s="1"/>
  <c r="AS799" i="4"/>
  <c r="AT799" i="4" s="1"/>
  <c r="O799" i="4" s="1"/>
  <c r="AJ423" i="4"/>
  <c r="AM423" i="4" s="1"/>
  <c r="AM412" i="4"/>
  <c r="AM449" i="4"/>
  <c r="AJ457" i="4"/>
  <c r="AM457" i="4" s="1"/>
  <c r="AE441" i="4"/>
  <c r="AF441" i="4" s="1"/>
  <c r="AF437" i="4"/>
  <c r="AW437" i="4" s="1"/>
  <c r="AF426" i="4"/>
  <c r="M426" i="4" s="1"/>
  <c r="P426" i="4" s="1"/>
  <c r="AE434" i="4"/>
  <c r="AF434" i="4" s="1"/>
  <c r="AW434" i="4" s="1"/>
  <c r="AM431" i="4"/>
  <c r="AX431" i="4" s="1"/>
  <c r="AX180" i="4"/>
  <c r="AE220" i="4"/>
  <c r="AF220" i="4" s="1"/>
  <c r="AJ83" i="4"/>
  <c r="AM83" i="4" s="1"/>
  <c r="AC325" i="4"/>
  <c r="AE325" i="4"/>
  <c r="AC293" i="4"/>
  <c r="AE293" i="4"/>
  <c r="AQ188" i="4"/>
  <c r="AS188" i="4"/>
  <c r="AL153" i="4"/>
  <c r="AJ153" i="4"/>
  <c r="AJ147" i="4"/>
  <c r="AL147" i="4"/>
  <c r="AW117" i="4"/>
  <c r="AS112" i="4"/>
  <c r="AQ112" i="4"/>
  <c r="AW109" i="4"/>
  <c r="AJ103" i="4"/>
  <c r="AL103" i="4"/>
  <c r="AE25" i="4"/>
  <c r="AC25" i="4"/>
  <c r="AS11" i="4"/>
  <c r="AQ11" i="4"/>
  <c r="AS137" i="4"/>
  <c r="AQ137" i="4"/>
  <c r="AQ90" i="4"/>
  <c r="AS90" i="4"/>
  <c r="AC72" i="4"/>
  <c r="AE72" i="4"/>
  <c r="AS41" i="4"/>
  <c r="AQ41" i="4"/>
  <c r="AQ289" i="4"/>
  <c r="AS289" i="4"/>
  <c r="AS121" i="4"/>
  <c r="AQ121" i="4"/>
  <c r="AS206" i="4"/>
  <c r="AQ206" i="4"/>
  <c r="AQ124" i="4"/>
  <c r="AS124" i="4"/>
  <c r="AW303" i="4"/>
  <c r="AJ55" i="4"/>
  <c r="AL55" i="4"/>
  <c r="AJ39" i="4"/>
  <c r="AL39" i="4"/>
  <c r="AE287" i="4"/>
  <c r="AC287" i="4"/>
  <c r="AS210" i="4"/>
  <c r="AQ210" i="4"/>
  <c r="AY197" i="4"/>
  <c r="AL122" i="4"/>
  <c r="AJ122" i="4"/>
  <c r="AS89" i="4"/>
  <c r="AQ89" i="4"/>
  <c r="AW69" i="4"/>
  <c r="AS57" i="4"/>
  <c r="AQ57" i="4"/>
  <c r="AL34" i="4"/>
  <c r="AJ34" i="4"/>
  <c r="AE20" i="4"/>
  <c r="AC20" i="4"/>
  <c r="AL304" i="4"/>
  <c r="AJ304" i="4"/>
  <c r="AJ209" i="4"/>
  <c r="AL209" i="4"/>
  <c r="AJ163" i="4"/>
  <c r="AL163" i="4"/>
  <c r="AL126" i="4"/>
  <c r="AJ126" i="4"/>
  <c r="AE179" i="4"/>
  <c r="AC179" i="4"/>
  <c r="AS132" i="4"/>
  <c r="AQ132" i="4"/>
  <c r="AE119" i="4"/>
  <c r="AC119" i="4"/>
  <c r="AJ251" i="4"/>
  <c r="AL251" i="4"/>
  <c r="AL110" i="4"/>
  <c r="AJ110" i="4"/>
  <c r="AL89" i="4"/>
  <c r="AJ89" i="4"/>
  <c r="AJ61" i="4"/>
  <c r="AL61" i="4"/>
  <c r="AW29" i="4"/>
  <c r="AJ402" i="4"/>
  <c r="AL402" i="4"/>
  <c r="AC273" i="4"/>
  <c r="AE273" i="4"/>
  <c r="AQ172" i="4"/>
  <c r="AS172" i="4"/>
  <c r="AE158" i="4"/>
  <c r="AC158" i="4"/>
  <c r="AJ99" i="4"/>
  <c r="AL99" i="4"/>
  <c r="AQ114" i="4"/>
  <c r="AS114" i="4"/>
  <c r="AS389" i="4"/>
  <c r="AT389" i="4" s="1"/>
  <c r="AY389" i="4" s="1"/>
  <c r="AM369" i="4"/>
  <c r="AX369" i="4" s="1"/>
  <c r="AM275" i="4"/>
  <c r="AE56" i="4"/>
  <c r="AF56" i="4" s="1"/>
  <c r="AE83" i="4"/>
  <c r="AF83" i="4" s="1"/>
  <c r="AC13" i="4"/>
  <c r="AF13" i="4" s="1"/>
  <c r="AC146" i="4"/>
  <c r="AE146" i="4"/>
  <c r="AC136" i="4"/>
  <c r="AE136" i="4"/>
  <c r="AY63" i="4"/>
  <c r="O63" i="4"/>
  <c r="AM18" i="4"/>
  <c r="AQ60" i="4"/>
  <c r="AT60" i="4" s="1"/>
  <c r="O60" i="4" s="1"/>
  <c r="AM130" i="4"/>
  <c r="AX130" i="4" s="1"/>
  <c r="AF87" i="4"/>
  <c r="AW87" i="4" s="1"/>
  <c r="AM66" i="4"/>
  <c r="AT39" i="4"/>
  <c r="AM178" i="4"/>
  <c r="AM156" i="4"/>
  <c r="AM302" i="4"/>
  <c r="AM282" i="4"/>
  <c r="AX282" i="4" s="1"/>
  <c r="AM62" i="4"/>
  <c r="AM60" i="4"/>
  <c r="S60" i="4" s="1"/>
  <c r="AM51" i="4"/>
  <c r="AM42" i="4"/>
  <c r="S42" i="4" s="1"/>
  <c r="AM194" i="4"/>
  <c r="AF215" i="4"/>
  <c r="AL404" i="4"/>
  <c r="AM404" i="4" s="1"/>
  <c r="AE389" i="4"/>
  <c r="AF389" i="4" s="1"/>
  <c r="AC387" i="4"/>
  <c r="AF387" i="4" s="1"/>
  <c r="AE401" i="4"/>
  <c r="AF401" i="4" s="1"/>
  <c r="AL388" i="4"/>
  <c r="AM388" i="4" s="1"/>
  <c r="AX388" i="4" s="1"/>
  <c r="AC352" i="4"/>
  <c r="AF352" i="4" s="1"/>
  <c r="AE364" i="4"/>
  <c r="AF364" i="4" s="1"/>
  <c r="AL357" i="4"/>
  <c r="AM357" i="4" s="1"/>
  <c r="AJ374" i="4"/>
  <c r="AM374" i="4" s="1"/>
  <c r="S374" i="4" s="1"/>
  <c r="AC379" i="4"/>
  <c r="AF379" i="4" s="1"/>
  <c r="AW379" i="4" s="1"/>
  <c r="AL372" i="4"/>
  <c r="AM372" i="4" s="1"/>
  <c r="AL383" i="4"/>
  <c r="AM383" i="4" s="1"/>
  <c r="AL384" i="4"/>
  <c r="AM384" i="4" s="1"/>
  <c r="AL378" i="4"/>
  <c r="AM378" i="4" s="1"/>
  <c r="M73" i="4"/>
  <c r="P73" i="4" s="1"/>
  <c r="AW73" i="4"/>
  <c r="AX800" i="4"/>
  <c r="N800" i="4"/>
  <c r="Q800" i="4" s="1"/>
  <c r="AW85" i="4"/>
  <c r="O1100" i="4"/>
  <c r="AY1100" i="4"/>
  <c r="AY135" i="4"/>
  <c r="AM176" i="4"/>
  <c r="AM28" i="4"/>
  <c r="AX28" i="4" s="1"/>
  <c r="AF630" i="4"/>
  <c r="AW630" i="4" s="1"/>
  <c r="AT800" i="4"/>
  <c r="AY800" i="4" s="1"/>
  <c r="AT804" i="4"/>
  <c r="AY804" i="4" s="1"/>
  <c r="AT825" i="4"/>
  <c r="AY825" i="4" s="1"/>
  <c r="AF1146" i="4"/>
  <c r="AM1127" i="4"/>
  <c r="S1127" i="4" s="1"/>
  <c r="AF1272" i="4"/>
  <c r="AM1425" i="4"/>
  <c r="AT1401" i="4"/>
  <c r="AF1826" i="4"/>
  <c r="AT1820" i="4"/>
  <c r="O1820" i="4" s="1"/>
  <c r="AM1980" i="4"/>
  <c r="AX1980" i="4" s="1"/>
  <c r="AS1383" i="4"/>
  <c r="AT1383" i="4" s="1"/>
  <c r="AS1343" i="4"/>
  <c r="AT1343" i="4" s="1"/>
  <c r="AE970" i="4"/>
  <c r="AF970" i="4" s="1"/>
  <c r="M970" i="4" s="1"/>
  <c r="P970" i="4" s="1"/>
  <c r="AS1228" i="4"/>
  <c r="AQ1228" i="4"/>
  <c r="AJ203" i="4"/>
  <c r="AL203" i="4"/>
  <c r="AJ63" i="4"/>
  <c r="AL63" i="4"/>
  <c r="AJ45" i="4"/>
  <c r="AL45" i="4"/>
  <c r="AE141" i="4"/>
  <c r="AC141" i="4"/>
  <c r="AE121" i="4"/>
  <c r="AC121" i="4"/>
  <c r="AM417" i="4"/>
  <c r="N417" i="4" s="1"/>
  <c r="AF257" i="4"/>
  <c r="AF167" i="4"/>
  <c r="AF143" i="4"/>
  <c r="AF30" i="4"/>
  <c r="AW30" i="4" s="1"/>
  <c r="AM434" i="4"/>
  <c r="AX434" i="4" s="1"/>
  <c r="AM988" i="4"/>
  <c r="AF985" i="4"/>
  <c r="AM980" i="4"/>
  <c r="S980" i="4" s="1"/>
  <c r="AM1156" i="4"/>
  <c r="AM1591" i="4"/>
  <c r="AM1567" i="4"/>
  <c r="AM1797" i="4"/>
  <c r="AX1797" i="4" s="1"/>
  <c r="AF1745" i="4"/>
  <c r="AF1756" i="4"/>
  <c r="AE612" i="4"/>
  <c r="AF612" i="4" s="1"/>
  <c r="AW612" i="4" s="1"/>
  <c r="AS1498" i="4"/>
  <c r="AQ1498" i="4"/>
  <c r="AS479" i="4"/>
  <c r="AT479" i="4" s="1"/>
  <c r="AY479" i="4" s="1"/>
  <c r="AL125" i="4"/>
  <c r="AM125" i="4" s="1"/>
  <c r="AX125" i="4" s="1"/>
  <c r="AM625" i="4"/>
  <c r="AF583" i="4"/>
  <c r="AM532" i="4"/>
  <c r="AX532" i="4" s="1"/>
  <c r="AT698" i="4"/>
  <c r="AY698" i="4" s="1"/>
  <c r="AT701" i="4"/>
  <c r="AY701" i="4" s="1"/>
  <c r="AM662" i="4"/>
  <c r="AX662" i="4" s="1"/>
  <c r="AM700" i="4"/>
  <c r="AM614" i="4"/>
  <c r="AF794" i="4"/>
  <c r="R794" i="4" s="1"/>
  <c r="AF855" i="4"/>
  <c r="AT767" i="4"/>
  <c r="O774" i="4" s="1"/>
  <c r="AF943" i="4"/>
  <c r="AF1007" i="4"/>
  <c r="AT1153" i="4"/>
  <c r="AM1108" i="4"/>
  <c r="AF1331" i="4"/>
  <c r="AF1351" i="4"/>
  <c r="AM1347" i="4"/>
  <c r="AF1476" i="4"/>
  <c r="AM1463" i="4"/>
  <c r="AF1584" i="4"/>
  <c r="AF1908" i="4"/>
  <c r="AT1068" i="4"/>
  <c r="AS1235" i="4"/>
  <c r="AT1235" i="4" s="1"/>
  <c r="AE1665" i="4"/>
  <c r="AF1665" i="4" s="1"/>
  <c r="AQ1139" i="4"/>
  <c r="AS1139" i="4"/>
  <c r="AE1106" i="4"/>
  <c r="AC1106" i="4"/>
  <c r="AE886" i="4"/>
  <c r="AC886" i="4"/>
  <c r="AS292" i="4"/>
  <c r="AQ292" i="4"/>
  <c r="AJ273" i="4"/>
  <c r="AL273" i="4"/>
  <c r="AF384" i="4"/>
  <c r="AM269" i="4"/>
  <c r="AX269" i="4" s="1"/>
  <c r="AT166" i="4"/>
  <c r="AY166" i="4" s="1"/>
  <c r="AF1223" i="4"/>
  <c r="M1223" i="4" s="1"/>
  <c r="P1223" i="4" s="1"/>
  <c r="AT1430" i="4"/>
  <c r="AM1422" i="4"/>
  <c r="AT1486" i="4"/>
  <c r="AY1486" i="4" s="1"/>
  <c r="AM1459" i="4"/>
  <c r="AT1615" i="4"/>
  <c r="AF1574" i="4"/>
  <c r="AF1948" i="4"/>
  <c r="AF1939" i="4"/>
  <c r="AW1939" i="4" s="1"/>
  <c r="AL1421" i="4"/>
  <c r="AM1421" i="4" s="1"/>
  <c r="AS1984" i="4"/>
  <c r="AQ1984" i="4"/>
  <c r="AQ1625" i="4"/>
  <c r="AS1625" i="4"/>
  <c r="AS1288" i="4"/>
  <c r="AT1288" i="4" s="1"/>
  <c r="AE1083" i="4"/>
  <c r="AC1083" i="4"/>
  <c r="AQ630" i="4"/>
  <c r="AS630" i="4"/>
  <c r="AS486" i="4"/>
  <c r="AQ486" i="4"/>
  <c r="AQ138" i="4"/>
  <c r="AS138" i="4"/>
  <c r="AQ106" i="4"/>
  <c r="AS106" i="4"/>
  <c r="AL339" i="4"/>
  <c r="AM339" i="4" s="1"/>
  <c r="AJ351" i="4"/>
  <c r="AM351" i="4" s="1"/>
  <c r="AL348" i="4"/>
  <c r="AM348" i="4" s="1"/>
  <c r="AT271" i="4"/>
  <c r="AY271" i="4" s="1"/>
  <c r="AM204" i="4"/>
  <c r="AX204" i="4" s="1"/>
  <c r="AT216" i="4"/>
  <c r="AY216" i="4" s="1"/>
  <c r="AT142" i="4"/>
  <c r="AT126" i="4"/>
  <c r="AT503" i="4"/>
  <c r="AY503" i="4" s="1"/>
  <c r="AM492" i="4"/>
  <c r="AX492" i="4" s="1"/>
  <c r="AF748" i="4"/>
  <c r="AW748" i="4" s="1"/>
  <c r="AM734" i="4"/>
  <c r="AX734" i="4" s="1"/>
  <c r="AF740" i="4"/>
  <c r="AT879" i="4"/>
  <c r="AY879" i="4" s="1"/>
  <c r="AF937" i="4"/>
  <c r="AF924" i="4"/>
  <c r="M924" i="4" s="1"/>
  <c r="P924" i="4" s="1"/>
  <c r="AT925" i="4"/>
  <c r="AT910" i="4"/>
  <c r="AY910" i="4" s="1"/>
  <c r="AF926" i="4"/>
  <c r="AM894" i="4"/>
  <c r="AF911" i="4"/>
  <c r="AW1164" i="4"/>
  <c r="M1164" i="4"/>
  <c r="P1164" i="4" s="1"/>
  <c r="R1164" i="4"/>
  <c r="S1793" i="4"/>
  <c r="N1793" i="4"/>
  <c r="AX1793" i="4"/>
  <c r="S1152" i="4"/>
  <c r="AX1152" i="4"/>
  <c r="R1130" i="4"/>
  <c r="AW1130" i="4"/>
  <c r="AY1000" i="4"/>
  <c r="O1000" i="4"/>
  <c r="AY861" i="4"/>
  <c r="O861" i="4"/>
  <c r="AW57" i="4"/>
  <c r="AF446" i="4"/>
  <c r="AT566" i="4"/>
  <c r="O566" i="4" s="1"/>
  <c r="AF546" i="4"/>
  <c r="AW546" i="4" s="1"/>
  <c r="AM526" i="4"/>
  <c r="AM575" i="4"/>
  <c r="AF773" i="4"/>
  <c r="R773" i="4" s="1"/>
  <c r="AM781" i="4"/>
  <c r="AX781" i="4" s="1"/>
  <c r="AT743" i="4"/>
  <c r="AY743" i="4" s="1"/>
  <c r="AT674" i="4"/>
  <c r="AY674" i="4" s="1"/>
  <c r="AM841" i="4"/>
  <c r="AF903" i="4"/>
  <c r="N1746" i="4"/>
  <c r="S1746" i="4"/>
  <c r="N1369" i="4"/>
  <c r="Q1369" i="4" s="1"/>
  <c r="S1369" i="4"/>
  <c r="AX1122" i="4"/>
  <c r="N1122" i="4"/>
  <c r="T1122" i="4" s="1"/>
  <c r="AY1097" i="4"/>
  <c r="O1097" i="4"/>
  <c r="AT150" i="4"/>
  <c r="AY150" i="4" s="1"/>
  <c r="AT110" i="4"/>
  <c r="AT472" i="4"/>
  <c r="AY472" i="4" s="1"/>
  <c r="AF607" i="4"/>
  <c r="AW607" i="4" s="1"/>
  <c r="AM667" i="4"/>
  <c r="S667" i="4" s="1"/>
  <c r="AM622" i="4"/>
  <c r="S622" i="4" s="1"/>
  <c r="AT749" i="4"/>
  <c r="AF750" i="4"/>
  <c r="N1286" i="4"/>
  <c r="AX1286" i="4"/>
  <c r="S1286" i="4"/>
  <c r="R1258" i="4"/>
  <c r="M1258" i="4"/>
  <c r="P1258" i="4" s="1"/>
  <c r="M1968" i="4"/>
  <c r="P1968" i="4" s="1"/>
  <c r="AW1968" i="4"/>
  <c r="R1968" i="4"/>
  <c r="R1751" i="4"/>
  <c r="AW1751" i="4"/>
  <c r="M1751" i="4"/>
  <c r="P1751" i="4" s="1"/>
  <c r="R1401" i="4"/>
  <c r="AW1401" i="4"/>
  <c r="M1401" i="4"/>
  <c r="P1401" i="4" s="1"/>
  <c r="S1399" i="4"/>
  <c r="N1399" i="4"/>
  <c r="Q1399" i="4" s="1"/>
  <c r="AX1399" i="4"/>
  <c r="S1077" i="4"/>
  <c r="N1077" i="4"/>
  <c r="Q1077" i="4" s="1"/>
  <c r="AW1194" i="4"/>
  <c r="M1194" i="4"/>
  <c r="P1194" i="4" s="1"/>
  <c r="AW475" i="4"/>
  <c r="AW322" i="4"/>
  <c r="AW286" i="4"/>
  <c r="AF400" i="4"/>
  <c r="AT370" i="4"/>
  <c r="AY370" i="4" s="1"/>
  <c r="AM197" i="4"/>
  <c r="AM20" i="4"/>
  <c r="AF26" i="4"/>
  <c r="AW26" i="4" s="1"/>
  <c r="AM862" i="4"/>
  <c r="AM757" i="4"/>
  <c r="AM976" i="4"/>
  <c r="AX976" i="4" s="1"/>
  <c r="AM896" i="4"/>
  <c r="AT916" i="4"/>
  <c r="AT1059" i="4"/>
  <c r="O1059" i="4" s="1"/>
  <c r="AT1042" i="4"/>
  <c r="AM1060" i="4"/>
  <c r="R1738" i="4"/>
  <c r="AW1738" i="4"/>
  <c r="M1738" i="4"/>
  <c r="P1738" i="4" s="1"/>
  <c r="S1768" i="4"/>
  <c r="AX1768" i="4"/>
  <c r="N1051" i="4"/>
  <c r="S1051" i="4"/>
  <c r="O747" i="4"/>
  <c r="AY747" i="4"/>
  <c r="AS1864" i="4"/>
  <c r="AQ1864" i="4"/>
  <c r="AE1973" i="4"/>
  <c r="AC1973" i="4"/>
  <c r="AS1901" i="4"/>
  <c r="AQ1901" i="4"/>
  <c r="AF1874" i="4"/>
  <c r="AS1855" i="4"/>
  <c r="AQ1855" i="4"/>
  <c r="AC1834" i="4"/>
  <c r="AE1834" i="4"/>
  <c r="AL1962" i="4"/>
  <c r="AM1962" i="4" s="1"/>
  <c r="AL1954" i="4"/>
  <c r="AJ1954" i="4"/>
  <c r="AE1938" i="4"/>
  <c r="AC1938" i="4"/>
  <c r="AS1830" i="4"/>
  <c r="AT1830" i="4" s="1"/>
  <c r="AQ1928" i="4"/>
  <c r="AS1928" i="4"/>
  <c r="AE1789" i="4"/>
  <c r="AF1789" i="4" s="1"/>
  <c r="AQ1686" i="4"/>
  <c r="AS1686" i="4"/>
  <c r="AQ1530" i="4"/>
  <c r="AS1530" i="4"/>
  <c r="AQ1511" i="4"/>
  <c r="AS1511" i="4"/>
  <c r="AS1525" i="4"/>
  <c r="AQ1525" i="4"/>
  <c r="AL1684" i="4"/>
  <c r="AJ1684" i="4"/>
  <c r="AE1536" i="4"/>
  <c r="AF1536" i="4" s="1"/>
  <c r="AE1470" i="4"/>
  <c r="AF1470" i="4" s="1"/>
  <c r="AS1352" i="4"/>
  <c r="AQ1352" i="4"/>
  <c r="AT1473" i="4"/>
  <c r="AS1380" i="4"/>
  <c r="AQ1380" i="4"/>
  <c r="AS1376" i="4"/>
  <c r="AQ1376" i="4"/>
  <c r="AC1364" i="4"/>
  <c r="AE1364" i="4"/>
  <c r="AC1278" i="4"/>
  <c r="AE1278" i="4"/>
  <c r="AC1266" i="4"/>
  <c r="AE1266" i="4"/>
  <c r="AC1254" i="4"/>
  <c r="AE1254" i="4"/>
  <c r="AS1198" i="4"/>
  <c r="AT1198" i="4" s="1"/>
  <c r="AS1223" i="4"/>
  <c r="AT1223" i="4" s="1"/>
  <c r="AE1181" i="4"/>
  <c r="AF1181" i="4" s="1"/>
  <c r="AC1057" i="4"/>
  <c r="AE1057" i="4"/>
  <c r="AS1004" i="4"/>
  <c r="AQ1004" i="4"/>
  <c r="AQ1069" i="4"/>
  <c r="AS1069" i="4"/>
  <c r="AS1021" i="4"/>
  <c r="AQ1021" i="4"/>
  <c r="AS803" i="4"/>
  <c r="AQ803" i="4"/>
  <c r="AS915" i="4"/>
  <c r="AQ915" i="4"/>
  <c r="AQ673" i="4"/>
  <c r="AS673" i="4"/>
  <c r="AQ525" i="4"/>
  <c r="AS525" i="4"/>
  <c r="AC599" i="4"/>
  <c r="AE599" i="4"/>
  <c r="AC575" i="4"/>
  <c r="AE575" i="4"/>
  <c r="AS429" i="4"/>
  <c r="AQ429" i="4"/>
  <c r="AS420" i="4"/>
  <c r="AQ420" i="4"/>
  <c r="AS477" i="4"/>
  <c r="AQ477" i="4"/>
  <c r="AS254" i="4"/>
  <c r="AQ254" i="4"/>
  <c r="AS192" i="4"/>
  <c r="AQ192" i="4"/>
  <c r="AX184" i="4"/>
  <c r="AS117" i="4"/>
  <c r="AQ117" i="4"/>
  <c r="AS64" i="4"/>
  <c r="AQ64" i="4"/>
  <c r="AL361" i="4"/>
  <c r="AM361" i="4" s="1"/>
  <c r="AS160" i="4"/>
  <c r="AQ160" i="4"/>
  <c r="AS297" i="4"/>
  <c r="AQ297" i="4"/>
  <c r="AS293" i="4"/>
  <c r="AT293" i="4" s="1"/>
  <c r="AY293" i="4" s="1"/>
  <c r="AQ214" i="4"/>
  <c r="AS214" i="4"/>
  <c r="AS128" i="4"/>
  <c r="AQ128" i="4"/>
  <c r="AC98" i="4"/>
  <c r="AE98" i="4"/>
  <c r="AC48" i="4"/>
  <c r="AE48" i="4"/>
  <c r="R41" i="4"/>
  <c r="AQ382" i="4"/>
  <c r="AS382" i="4"/>
  <c r="AE340" i="4"/>
  <c r="AF340" i="4" s="1"/>
  <c r="AS235" i="4"/>
  <c r="AQ235" i="4"/>
  <c r="AS305" i="4"/>
  <c r="AQ305" i="4"/>
  <c r="AC289" i="4"/>
  <c r="AE289" i="4"/>
  <c r="AC44" i="4"/>
  <c r="AE44" i="4"/>
  <c r="AC28" i="4"/>
  <c r="AE28" i="4"/>
  <c r="AT990" i="4"/>
  <c r="O990" i="4" s="1"/>
  <c r="AF1155" i="4"/>
  <c r="AM1153" i="4"/>
  <c r="AF1235" i="4"/>
  <c r="AM1213" i="4"/>
  <c r="S1213" i="4" s="1"/>
  <c r="AT1966" i="4"/>
  <c r="O1966" i="4" s="1"/>
  <c r="AS1874" i="4"/>
  <c r="AQ1874" i="4"/>
  <c r="AE1954" i="4"/>
  <c r="AC1954" i="4"/>
  <c r="AL1856" i="4"/>
  <c r="AJ1856" i="4"/>
  <c r="AS1803" i="4"/>
  <c r="AT1803" i="4" s="1"/>
  <c r="O1803" i="4" s="1"/>
  <c r="AE1812" i="4"/>
  <c r="AF1812" i="4" s="1"/>
  <c r="AS1780" i="4"/>
  <c r="AT1780" i="4" s="1"/>
  <c r="AQ1634" i="4"/>
  <c r="AS1634" i="4"/>
  <c r="AQ1739" i="4"/>
  <c r="AS1739" i="4"/>
  <c r="AE1655" i="4"/>
  <c r="AF1655" i="4" s="1"/>
  <c r="R1655" i="4" s="1"/>
  <c r="AT1687" i="4"/>
  <c r="AC1676" i="4"/>
  <c r="AE1676" i="4"/>
  <c r="AS1646" i="4"/>
  <c r="AT1646" i="4" s="1"/>
  <c r="O1646" i="4" s="1"/>
  <c r="AE1619" i="4"/>
  <c r="AF1619" i="4" s="1"/>
  <c r="AE1550" i="4"/>
  <c r="AF1550" i="4" s="1"/>
  <c r="AS1672" i="4"/>
  <c r="AT1672" i="4" s="1"/>
  <c r="AS1432" i="4"/>
  <c r="AQ1432" i="4"/>
  <c r="AS1368" i="4"/>
  <c r="AQ1368" i="4"/>
  <c r="AC1456" i="4"/>
  <c r="AE1456" i="4"/>
  <c r="AS1468" i="4"/>
  <c r="AT1468" i="4" s="1"/>
  <c r="AC1296" i="4"/>
  <c r="AE1296" i="4"/>
  <c r="AL1067" i="4"/>
  <c r="AJ1067" i="4"/>
  <c r="AS1033" i="4"/>
  <c r="AQ1033" i="4"/>
  <c r="AQ1252" i="4"/>
  <c r="AS1252" i="4"/>
  <c r="AS1233" i="4"/>
  <c r="AT1233" i="4" s="1"/>
  <c r="AS1065" i="4"/>
  <c r="AT1065" i="4" s="1"/>
  <c r="AS1248" i="4"/>
  <c r="AT1248" i="4" s="1"/>
  <c r="AS1109" i="4"/>
  <c r="AQ1109" i="4"/>
  <c r="AQ1015" i="4"/>
  <c r="AS1015" i="4"/>
  <c r="AF983" i="4"/>
  <c r="AC956" i="4"/>
  <c r="AE956" i="4"/>
  <c r="AC976" i="4"/>
  <c r="AE976" i="4"/>
  <c r="AC916" i="4"/>
  <c r="AE916" i="4"/>
  <c r="AS871" i="4"/>
  <c r="AQ871" i="4"/>
  <c r="AC863" i="4"/>
  <c r="AE863" i="4"/>
  <c r="AL1025" i="4"/>
  <c r="AM1025" i="4" s="1"/>
  <c r="AQ543" i="4"/>
  <c r="AS543" i="4"/>
  <c r="AQ515" i="4"/>
  <c r="AS515" i="4"/>
  <c r="AS488" i="4"/>
  <c r="AQ488" i="4"/>
  <c r="AS211" i="4"/>
  <c r="AQ211" i="4"/>
  <c r="AJ127" i="4"/>
  <c r="AL127" i="4"/>
  <c r="AS243" i="4"/>
  <c r="AT243" i="4" s="1"/>
  <c r="AC222" i="4"/>
  <c r="AE222" i="4"/>
  <c r="AS176" i="4"/>
  <c r="AQ176" i="4"/>
  <c r="AX168" i="4"/>
  <c r="AC160" i="4"/>
  <c r="AE160" i="4"/>
  <c r="AS101" i="4"/>
  <c r="AQ101" i="4"/>
  <c r="AS227" i="4"/>
  <c r="AQ227" i="4"/>
  <c r="AC206" i="4"/>
  <c r="AE206" i="4"/>
  <c r="AT151" i="4"/>
  <c r="AS104" i="4"/>
  <c r="AT104" i="4" s="1"/>
  <c r="AY104" i="4" s="1"/>
  <c r="AF1040" i="4"/>
  <c r="AM1046" i="4"/>
  <c r="S1046" i="4" s="1"/>
  <c r="AM1027" i="4"/>
  <c r="AM1010" i="4"/>
  <c r="AF989" i="4"/>
  <c r="AF1120" i="4"/>
  <c r="AF1372" i="4"/>
  <c r="AT1357" i="4"/>
  <c r="AY1357" i="4" s="1"/>
  <c r="AM1559" i="4"/>
  <c r="S1559" i="4" s="1"/>
  <c r="AM1546" i="4"/>
  <c r="AM1530" i="4"/>
  <c r="N1530" i="4" s="1"/>
  <c r="AT1533" i="4"/>
  <c r="AM1627" i="4"/>
  <c r="N1627" i="4" s="1"/>
  <c r="AT1626" i="4"/>
  <c r="AF1801" i="4"/>
  <c r="AW1801" i="4" s="1"/>
  <c r="AF1797" i="4"/>
  <c r="AF1768" i="4"/>
  <c r="R1768" i="4" s="1"/>
  <c r="AF1765" i="4"/>
  <c r="AF1753" i="4"/>
  <c r="AM1750" i="4"/>
  <c r="AF1719" i="4"/>
  <c r="M1719" i="4" s="1"/>
  <c r="P1719" i="4" s="1"/>
  <c r="AT1713" i="4"/>
  <c r="AF1739" i="4"/>
  <c r="M1739" i="4" s="1"/>
  <c r="P1739" i="4" s="1"/>
  <c r="AF1868" i="4"/>
  <c r="AM1839" i="4"/>
  <c r="AF1822" i="4"/>
  <c r="R1822" i="4" s="1"/>
  <c r="AT1816" i="4"/>
  <c r="O1816" i="4" s="1"/>
  <c r="AM1807" i="4"/>
  <c r="N1807" i="4" s="1"/>
  <c r="AF1984" i="4"/>
  <c r="AW1984" i="4" s="1"/>
  <c r="AF1901" i="4"/>
  <c r="AT1895" i="4"/>
  <c r="AM1919" i="4"/>
  <c r="AX1919" i="4" s="1"/>
  <c r="AE1963" i="4"/>
  <c r="AC1963" i="4"/>
  <c r="AE1867" i="4"/>
  <c r="AC1867" i="4"/>
  <c r="AS1797" i="4"/>
  <c r="AQ1797" i="4"/>
  <c r="AS1749" i="4"/>
  <c r="AQ1749" i="4"/>
  <c r="AS1708" i="4"/>
  <c r="AQ1708" i="4"/>
  <c r="AL1697" i="4"/>
  <c r="AM1697" i="4" s="1"/>
  <c r="N1697" i="4" s="1"/>
  <c r="AJ1874" i="4"/>
  <c r="AL1874" i="4"/>
  <c r="AJ1742" i="4"/>
  <c r="AL1742" i="4"/>
  <c r="AE1980" i="4"/>
  <c r="AF1980" i="4" s="1"/>
  <c r="AS1801" i="4"/>
  <c r="AT1801" i="4" s="1"/>
  <c r="AC1634" i="4"/>
  <c r="AE1634" i="4"/>
  <c r="AC1712" i="4"/>
  <c r="AE1712" i="4"/>
  <c r="AE1542" i="4"/>
  <c r="AF1542" i="4" s="1"/>
  <c r="AS1612" i="4"/>
  <c r="AQ1612" i="4"/>
  <c r="AC1462" i="4"/>
  <c r="AE1462" i="4"/>
  <c r="AS1391" i="4"/>
  <c r="AQ1391" i="4"/>
  <c r="AC1233" i="4"/>
  <c r="AE1233" i="4"/>
  <c r="AS1210" i="4"/>
  <c r="AQ1210" i="4"/>
  <c r="AQ1317" i="4"/>
  <c r="AS1317" i="4"/>
  <c r="AE1225" i="4"/>
  <c r="AF1225" i="4" s="1"/>
  <c r="AW1225" i="4" s="1"/>
  <c r="AS1219" i="4"/>
  <c r="AT1219" i="4" s="1"/>
  <c r="AE1213" i="4"/>
  <c r="AF1213" i="4" s="1"/>
  <c r="AS1016" i="4"/>
  <c r="AT1016" i="4" s="1"/>
  <c r="AS905" i="4"/>
  <c r="AQ905" i="4"/>
  <c r="AS999" i="4"/>
  <c r="AT999" i="4" s="1"/>
  <c r="AE733" i="4"/>
  <c r="AC733" i="4"/>
  <c r="AC382" i="4"/>
  <c r="AE382" i="4"/>
  <c r="AS246" i="4"/>
  <c r="AQ246" i="4"/>
  <c r="AS85" i="4"/>
  <c r="AQ85" i="4"/>
  <c r="AX265" i="4"/>
  <c r="AC176" i="4"/>
  <c r="AE176" i="4"/>
  <c r="AS239" i="4"/>
  <c r="AQ239" i="4"/>
  <c r="AS231" i="4"/>
  <c r="AQ231" i="4"/>
  <c r="AS257" i="4"/>
  <c r="AQ257" i="4"/>
  <c r="AS309" i="4"/>
  <c r="AQ309" i="4"/>
  <c r="AL173" i="4"/>
  <c r="AM173" i="4" s="1"/>
  <c r="AL157" i="4"/>
  <c r="AM157" i="4" s="1"/>
  <c r="AX157" i="4" s="1"/>
  <c r="AC128" i="4"/>
  <c r="AE128" i="4"/>
  <c r="AC92" i="4"/>
  <c r="AE92" i="4"/>
  <c r="AL85" i="4"/>
  <c r="AJ85" i="4"/>
  <c r="AT1137" i="4"/>
  <c r="AY1137" i="4" s="1"/>
  <c r="AF1132" i="4"/>
  <c r="AW1132" i="4" s="1"/>
  <c r="AT1083" i="4"/>
  <c r="AM1248" i="4"/>
  <c r="N1248" i="4" s="1"/>
  <c r="AF1228" i="4"/>
  <c r="AF1205" i="4"/>
  <c r="AM1186" i="4"/>
  <c r="AT1312" i="4"/>
  <c r="AT1296" i="4"/>
  <c r="AT1270" i="4"/>
  <c r="AY1270" i="4" s="1"/>
  <c r="AM1304" i="4"/>
  <c r="AT1393" i="4"/>
  <c r="AF1438" i="4"/>
  <c r="AT1440" i="4"/>
  <c r="AF1442" i="4"/>
  <c r="AM1614" i="4"/>
  <c r="AT1605" i="4"/>
  <c r="AM1585" i="4"/>
  <c r="AM1589" i="4"/>
  <c r="N1589" i="4" s="1"/>
  <c r="AM1577" i="4"/>
  <c r="AT1552" i="4"/>
  <c r="O1552" i="4" s="1"/>
  <c r="AM1536" i="4"/>
  <c r="AM1527" i="4"/>
  <c r="N1527" i="4" s="1"/>
  <c r="AM1532" i="4"/>
  <c r="AM1669" i="4"/>
  <c r="N1669" i="4" s="1"/>
  <c r="AM1663" i="4"/>
  <c r="AT1619" i="4"/>
  <c r="AY1619" i="4" s="1"/>
  <c r="AF1732" i="4"/>
  <c r="AT1886" i="4"/>
  <c r="O1886" i="4" s="1"/>
  <c r="O1878" i="4"/>
  <c r="AM1876" i="4"/>
  <c r="AM1838" i="4"/>
  <c r="AX1838" i="4" s="1"/>
  <c r="AF1832" i="4"/>
  <c r="R1832" i="4" s="1"/>
  <c r="AM1842" i="4"/>
  <c r="AM1830" i="4"/>
  <c r="AM1825" i="4"/>
  <c r="S1825" i="4" s="1"/>
  <c r="AM1984" i="4"/>
  <c r="AF1944" i="4"/>
  <c r="AM1964" i="4"/>
  <c r="N1964" i="4" s="1"/>
  <c r="AM1957" i="4"/>
  <c r="AT1914" i="4"/>
  <c r="O1914" i="4" s="1"/>
  <c r="AM1907" i="4"/>
  <c r="AS1967" i="4"/>
  <c r="AQ1967" i="4"/>
  <c r="AQ1873" i="4"/>
  <c r="AS1873" i="4"/>
  <c r="AS1704" i="4"/>
  <c r="AQ1704" i="4"/>
  <c r="AE1925" i="4"/>
  <c r="AC1925" i="4"/>
  <c r="AS1843" i="4"/>
  <c r="AQ1843" i="4"/>
  <c r="AS1768" i="4"/>
  <c r="AT1768" i="4" s="1"/>
  <c r="AS1741" i="4"/>
  <c r="AT1741" i="4" s="1"/>
  <c r="AL1902" i="4"/>
  <c r="AJ1902" i="4"/>
  <c r="AE1760" i="4"/>
  <c r="AF1760" i="4" s="1"/>
  <c r="AC1646" i="4"/>
  <c r="AE1646" i="4"/>
  <c r="AC1684" i="4"/>
  <c r="AE1684" i="4"/>
  <c r="AQ1718" i="4"/>
  <c r="AS1718" i="4"/>
  <c r="AS1659" i="4"/>
  <c r="AT1659" i="4" s="1"/>
  <c r="AQ1507" i="4"/>
  <c r="AS1507" i="4"/>
  <c r="AQ1460" i="4"/>
  <c r="AS1460" i="4"/>
  <c r="AS1372" i="4"/>
  <c r="AQ1372" i="4"/>
  <c r="AQ1481" i="4"/>
  <c r="AS1481" i="4"/>
  <c r="AQ1464" i="4"/>
  <c r="AS1464" i="4"/>
  <c r="AS1439" i="4"/>
  <c r="AQ1439" i="4"/>
  <c r="AS1399" i="4"/>
  <c r="AQ1399" i="4"/>
  <c r="AS1344" i="4"/>
  <c r="AT1344" i="4" s="1"/>
  <c r="O1155" i="4"/>
  <c r="AY1155" i="4"/>
  <c r="AJ1058" i="4"/>
  <c r="AL1058" i="4"/>
  <c r="AC1304" i="4"/>
  <c r="AE1304" i="4"/>
  <c r="AJ1334" i="4"/>
  <c r="AL1334" i="4"/>
  <c r="AC1173" i="4"/>
  <c r="AE1173" i="4"/>
  <c r="AS1157" i="4"/>
  <c r="AQ1157" i="4"/>
  <c r="AC1145" i="4"/>
  <c r="AE1145" i="4"/>
  <c r="AC1122" i="4"/>
  <c r="AE1122" i="4"/>
  <c r="AS1113" i="4"/>
  <c r="AQ1113" i="4"/>
  <c r="AS1012" i="4"/>
  <c r="AT1012" i="4" s="1"/>
  <c r="AY1012" i="4" s="1"/>
  <c r="AC992" i="4"/>
  <c r="AE992" i="4"/>
  <c r="AS839" i="4"/>
  <c r="AQ839" i="4"/>
  <c r="AS1073" i="4"/>
  <c r="AT1073" i="4" s="1"/>
  <c r="AS996" i="4"/>
  <c r="AT996" i="4" s="1"/>
  <c r="AC895" i="4"/>
  <c r="AE895" i="4"/>
  <c r="AJ731" i="4"/>
  <c r="AL731" i="4"/>
  <c r="AW436" i="4"/>
  <c r="AL745" i="4"/>
  <c r="AJ745" i="4"/>
  <c r="AJ385" i="4"/>
  <c r="AL385" i="4"/>
  <c r="AQ725" i="4"/>
  <c r="AS725" i="4"/>
  <c r="AS692" i="4"/>
  <c r="AQ692" i="4"/>
  <c r="AQ634" i="4"/>
  <c r="AS634" i="4"/>
  <c r="AS425" i="4"/>
  <c r="AQ425" i="4"/>
  <c r="AS417" i="4"/>
  <c r="AQ417" i="4"/>
  <c r="AL400" i="4"/>
  <c r="AJ400" i="4"/>
  <c r="AS301" i="4"/>
  <c r="AQ301" i="4"/>
  <c r="AS199" i="4"/>
  <c r="AQ199" i="4"/>
  <c r="AL195" i="4"/>
  <c r="AM195" i="4" s="1"/>
  <c r="AX195" i="4" s="1"/>
  <c r="AW189" i="4"/>
  <c r="AL133" i="4"/>
  <c r="AJ133" i="4"/>
  <c r="AQ362" i="4"/>
  <c r="AS362" i="4"/>
  <c r="AS366" i="4"/>
  <c r="AQ366" i="4"/>
  <c r="AS133" i="4"/>
  <c r="AQ133" i="4"/>
  <c r="AS48" i="4"/>
  <c r="AQ48" i="4"/>
  <c r="AS37" i="4"/>
  <c r="AQ37" i="4"/>
  <c r="AC329" i="4"/>
  <c r="AE329" i="4"/>
  <c r="AS269" i="4"/>
  <c r="AQ269" i="4"/>
  <c r="AE208" i="4"/>
  <c r="AF208" i="4" s="1"/>
  <c r="AF203" i="4"/>
  <c r="AC194" i="4"/>
  <c r="AE194" i="4"/>
  <c r="AS144" i="4"/>
  <c r="AQ144" i="4"/>
  <c r="AS44" i="4"/>
  <c r="AQ44" i="4"/>
  <c r="AS28" i="4"/>
  <c r="AT28" i="4" s="1"/>
  <c r="AM345" i="4"/>
  <c r="AF242" i="4"/>
  <c r="AM240" i="4"/>
  <c r="AX240" i="4" s="1"/>
  <c r="AY1249" i="4"/>
  <c r="M979" i="4"/>
  <c r="P979" i="4" s="1"/>
  <c r="AY1860" i="4"/>
  <c r="O1860" i="4"/>
  <c r="AY1318" i="4"/>
  <c r="O1318" i="4"/>
  <c r="AM305" i="4"/>
  <c r="AX305" i="4" s="1"/>
  <c r="AX309" i="4"/>
  <c r="AT487" i="4"/>
  <c r="AY487" i="4" s="1"/>
  <c r="AT509" i="4"/>
  <c r="AY509" i="4" s="1"/>
  <c r="AY650" i="4"/>
  <c r="AT621" i="4"/>
  <c r="AY621" i="4" s="1"/>
  <c r="AT618" i="4"/>
  <c r="O618" i="4" s="1"/>
  <c r="AX882" i="4"/>
  <c r="AM1057" i="4"/>
  <c r="AX1057" i="4" s="1"/>
  <c r="AT1094" i="4"/>
  <c r="AY1094" i="4" s="1"/>
  <c r="AT1385" i="4"/>
  <c r="AT1414" i="4"/>
  <c r="AY1414" i="4" s="1"/>
  <c r="N1937" i="4"/>
  <c r="Q1937" i="4" s="1"/>
  <c r="AX1937" i="4"/>
  <c r="AX1659" i="4"/>
  <c r="N1659" i="4"/>
  <c r="Q1659" i="4" s="1"/>
  <c r="R1616" i="4"/>
  <c r="M1616" i="4"/>
  <c r="P1616" i="4" s="1"/>
  <c r="AY1723" i="4"/>
  <c r="O1723" i="4"/>
  <c r="S1914" i="4"/>
  <c r="N1914" i="4"/>
  <c r="Q1914" i="4" s="1"/>
  <c r="AF343" i="4"/>
  <c r="AW343" i="4" s="1"/>
  <c r="AF328" i="4"/>
  <c r="AW328" i="4" s="1"/>
  <c r="AM227" i="4"/>
  <c r="AT568" i="4"/>
  <c r="O568" i="4" s="1"/>
  <c r="AM522" i="4"/>
  <c r="AT542" i="4"/>
  <c r="AY542" i="4" s="1"/>
  <c r="AM548" i="4"/>
  <c r="AX548" i="4" s="1"/>
  <c r="AF654" i="4"/>
  <c r="AW654" i="4" s="1"/>
  <c r="S612" i="4"/>
  <c r="AT615" i="4"/>
  <c r="O615" i="4" s="1"/>
  <c r="AT722" i="4"/>
  <c r="AY722" i="4" s="1"/>
  <c r="S674" i="4"/>
  <c r="N882" i="4"/>
  <c r="Q882" i="4" s="1"/>
  <c r="AM830" i="4"/>
  <c r="AT960" i="4"/>
  <c r="AY960" i="4" s="1"/>
  <c r="AT909" i="4"/>
  <c r="AT1130" i="4"/>
  <c r="AY1130" i="4" s="1"/>
  <c r="M1118" i="4"/>
  <c r="P1118" i="4" s="1"/>
  <c r="AT1103" i="4"/>
  <c r="O1103" i="4" s="1"/>
  <c r="AM1073" i="4"/>
  <c r="AX1073" i="4" s="1"/>
  <c r="AM1324" i="4"/>
  <c r="AM1388" i="4"/>
  <c r="AX1388" i="4" s="1"/>
  <c r="AX1680" i="4"/>
  <c r="S1680" i="4"/>
  <c r="N1680" i="4"/>
  <c r="Q1680" i="4" s="1"/>
  <c r="S1776" i="4"/>
  <c r="N1776" i="4"/>
  <c r="T1776" i="4" s="1"/>
  <c r="O1800" i="4"/>
  <c r="AY1800" i="4"/>
  <c r="N1474" i="4"/>
  <c r="Q1474" i="4" s="1"/>
  <c r="O1964" i="4"/>
  <c r="AY1964" i="4"/>
  <c r="M1518" i="4"/>
  <c r="P1518" i="4" s="1"/>
  <c r="AY1508" i="4"/>
  <c r="O1508" i="4"/>
  <c r="AY1435" i="4"/>
  <c r="O1435" i="4"/>
  <c r="AY1322" i="4"/>
  <c r="O1322" i="4"/>
  <c r="O1025" i="4"/>
  <c r="O991" i="4"/>
  <c r="AY991" i="4"/>
  <c r="AY584" i="4"/>
  <c r="AT399" i="4"/>
  <c r="AY399" i="4" s="1"/>
  <c r="AM406" i="4"/>
  <c r="S413" i="4" s="1"/>
  <c r="AM394" i="4"/>
  <c r="AM321" i="4"/>
  <c r="AX321" i="4" s="1"/>
  <c r="AF310" i="4"/>
  <c r="AM347" i="4"/>
  <c r="AM329" i="4"/>
  <c r="AF323" i="4"/>
  <c r="AW323" i="4" s="1"/>
  <c r="AM408" i="4"/>
  <c r="AX408" i="4" s="1"/>
  <c r="AF478" i="4"/>
  <c r="M485" i="4" s="1"/>
  <c r="P485" i="4" s="1"/>
  <c r="AM494" i="4"/>
  <c r="AF573" i="4"/>
  <c r="AW573" i="4" s="1"/>
  <c r="AF681" i="4"/>
  <c r="AM682" i="4"/>
  <c r="AX682" i="4" s="1"/>
  <c r="AM694" i="4"/>
  <c r="AX694" i="4" s="1"/>
  <c r="AX612" i="4"/>
  <c r="AF634" i="4"/>
  <c r="AW634" i="4" s="1"/>
  <c r="AM630" i="4"/>
  <c r="AM626" i="4"/>
  <c r="AT795" i="4"/>
  <c r="AY795" i="4" s="1"/>
  <c r="AM774" i="4"/>
  <c r="AF744" i="4"/>
  <c r="AW744" i="4" s="1"/>
  <c r="AT813" i="4"/>
  <c r="AY813" i="4" s="1"/>
  <c r="AM817" i="4"/>
  <c r="AM743" i="4"/>
  <c r="AX743" i="4" s="1"/>
  <c r="AM737" i="4"/>
  <c r="AX737" i="4" s="1"/>
  <c r="AM736" i="4"/>
  <c r="AT732" i="4"/>
  <c r="AY732" i="4" s="1"/>
  <c r="AX674" i="4"/>
  <c r="AM867" i="4"/>
  <c r="N867" i="4" s="1"/>
  <c r="AF942" i="4"/>
  <c r="AW942" i="4" s="1"/>
  <c r="AT945" i="4"/>
  <c r="O945" i="4" s="1"/>
  <c r="AT892" i="4"/>
  <c r="O892" i="4" s="1"/>
  <c r="AF1015" i="4"/>
  <c r="AT967" i="4"/>
  <c r="AY967" i="4" s="1"/>
  <c r="AT1140" i="4"/>
  <c r="O1140" i="4" s="1"/>
  <c r="AF1125" i="4"/>
  <c r="AF1113" i="4"/>
  <c r="R1113" i="4" s="1"/>
  <c r="AM1140" i="4"/>
  <c r="AM1132" i="4"/>
  <c r="R1118" i="4"/>
  <c r="AM1084" i="4"/>
  <c r="S1084" i="4" s="1"/>
  <c r="AM1068" i="4"/>
  <c r="N1068" i="4" s="1"/>
  <c r="AM1166" i="4"/>
  <c r="AM1317" i="4"/>
  <c r="AF1280" i="4"/>
  <c r="M1280" i="4" s="1"/>
  <c r="P1280" i="4" s="1"/>
  <c r="AM1260" i="4"/>
  <c r="AM1258" i="4"/>
  <c r="AY1936" i="4"/>
  <c r="R1860" i="4"/>
  <c r="M1860" i="4"/>
  <c r="P1860" i="4" s="1"/>
  <c r="M1761" i="4"/>
  <c r="P1761" i="4" s="1"/>
  <c r="AW1761" i="4"/>
  <c r="R1761" i="4"/>
  <c r="AX1737" i="4"/>
  <c r="S1737" i="4"/>
  <c r="AW1532" i="4"/>
  <c r="AY847" i="4"/>
  <c r="AY253" i="4"/>
  <c r="AF1611" i="4"/>
  <c r="AT1575" i="4"/>
  <c r="O1575" i="4" s="1"/>
  <c r="AM1534" i="4"/>
  <c r="AM1705" i="4"/>
  <c r="AX1705" i="4" s="1"/>
  <c r="AM1690" i="4"/>
  <c r="AT1674" i="4"/>
  <c r="AY1674" i="4" s="1"/>
  <c r="AF1620" i="4"/>
  <c r="AT1791" i="4"/>
  <c r="O1791" i="4" s="1"/>
  <c r="AM1889" i="4"/>
  <c r="N1889" i="4" s="1"/>
  <c r="AM1847" i="4"/>
  <c r="AF1811" i="4"/>
  <c r="R1811" i="4" s="1"/>
  <c r="O1515" i="4"/>
  <c r="AY1515" i="4"/>
  <c r="AX1195" i="4"/>
  <c r="N1195" i="4"/>
  <c r="AY602" i="4"/>
  <c r="O602" i="4"/>
  <c r="AY378" i="4"/>
  <c r="AT876" i="4"/>
  <c r="O883" i="4" s="1"/>
  <c r="AT842" i="4"/>
  <c r="AY842" i="4" s="1"/>
  <c r="AT835" i="4"/>
  <c r="AF825" i="4"/>
  <c r="AT751" i="4"/>
  <c r="AY751" i="4" s="1"/>
  <c r="AM945" i="4"/>
  <c r="AX945" i="4" s="1"/>
  <c r="AM917" i="4"/>
  <c r="S917" i="4" s="1"/>
  <c r="AT898" i="4"/>
  <c r="AF1054" i="4"/>
  <c r="AW1054" i="4" s="1"/>
  <c r="AT1055" i="4"/>
  <c r="AY1055" i="4" s="1"/>
  <c r="AM1065" i="4"/>
  <c r="AT1013" i="4"/>
  <c r="AM1032" i="4"/>
  <c r="AX1032" i="4" s="1"/>
  <c r="AT1030" i="4"/>
  <c r="AM1145" i="4"/>
  <c r="AF1101" i="4"/>
  <c r="AT1079" i="4"/>
  <c r="AF1197" i="4"/>
  <c r="AF1196" i="4"/>
  <c r="R1196" i="4" s="1"/>
  <c r="AM1185" i="4"/>
  <c r="AT1167" i="4"/>
  <c r="AY1167" i="4" s="1"/>
  <c r="AM1164" i="4"/>
  <c r="AX1164" i="4" s="1"/>
  <c r="AM1162" i="4"/>
  <c r="S1162" i="4" s="1"/>
  <c r="AM1340" i="4"/>
  <c r="AM1319" i="4"/>
  <c r="AX1319" i="4" s="1"/>
  <c r="AF1325" i="4"/>
  <c r="M1325" i="4" s="1"/>
  <c r="P1325" i="4" s="1"/>
  <c r="AM1282" i="4"/>
  <c r="AT1306" i="4"/>
  <c r="AT1264" i="4"/>
  <c r="AF1397" i="4"/>
  <c r="R1397" i="4" s="1"/>
  <c r="AF1376" i="4"/>
  <c r="AT1406" i="4"/>
  <c r="AM1390" i="4"/>
  <c r="S1390" i="4" s="1"/>
  <c r="AT1413" i="4"/>
  <c r="O1413" i="4" s="1"/>
  <c r="AY1520" i="4"/>
  <c r="AM1497" i="4"/>
  <c r="AF1496" i="4"/>
  <c r="AW1496" i="4" s="1"/>
  <c r="AM1498" i="4"/>
  <c r="AF1464" i="4"/>
  <c r="AM1460" i="4"/>
  <c r="AT1458" i="4"/>
  <c r="O1458" i="4" s="1"/>
  <c r="AY1476" i="4"/>
  <c r="AT1470" i="4"/>
  <c r="AT1453" i="4"/>
  <c r="AF1600" i="4"/>
  <c r="AT1601" i="4"/>
  <c r="AT1597" i="4"/>
  <c r="AM1598" i="4"/>
  <c r="M1581" i="4"/>
  <c r="P1581" i="4" s="1"/>
  <c r="AT1568" i="4"/>
  <c r="AT1536" i="4"/>
  <c r="AM1553" i="4"/>
  <c r="AM1531" i="4"/>
  <c r="AT1710" i="4"/>
  <c r="AF1671" i="4"/>
  <c r="AF1699" i="4"/>
  <c r="M1699" i="4" s="1"/>
  <c r="P1699" i="4" s="1"/>
  <c r="AF1686" i="4"/>
  <c r="AF1674" i="4"/>
  <c r="AW1674" i="4" s="1"/>
  <c r="AM1661" i="4"/>
  <c r="AM1630" i="4"/>
  <c r="AT1766" i="4"/>
  <c r="O1766" i="4" s="1"/>
  <c r="AM1761" i="4"/>
  <c r="AT1881" i="4"/>
  <c r="AF1837" i="4"/>
  <c r="AF1831" i="4"/>
  <c r="M1831" i="4" s="1"/>
  <c r="P1831" i="4" s="1"/>
  <c r="AY1850" i="4"/>
  <c r="AM1922" i="4"/>
  <c r="AX1922" i="4" s="1"/>
  <c r="AY1469" i="4"/>
  <c r="O1469" i="4"/>
  <c r="AY794" i="4"/>
  <c r="O1128" i="4"/>
  <c r="AY1128" i="4"/>
  <c r="AY635" i="4"/>
  <c r="AW497" i="4"/>
  <c r="AT843" i="4"/>
  <c r="AY843" i="4" s="1"/>
  <c r="AF754" i="4"/>
  <c r="AW754" i="4" s="1"/>
  <c r="AF763" i="4"/>
  <c r="AT958" i="4"/>
  <c r="AY958" i="4" s="1"/>
  <c r="AM971" i="4"/>
  <c r="AX971" i="4" s="1"/>
  <c r="AT978" i="4"/>
  <c r="O978" i="4" s="1"/>
  <c r="AT936" i="4"/>
  <c r="AY936" i="4" s="1"/>
  <c r="AF944" i="4"/>
  <c r="AM966" i="4"/>
  <c r="AF908" i="4"/>
  <c r="AW908" i="4" s="1"/>
  <c r="AM913" i="4"/>
  <c r="AF1055" i="4"/>
  <c r="AM1017" i="4"/>
  <c r="AX1017" i="4" s="1"/>
  <c r="AT980" i="4"/>
  <c r="AY980" i="4" s="1"/>
  <c r="AT1158" i="4"/>
  <c r="AF1073" i="4"/>
  <c r="AM1100" i="4"/>
  <c r="S1100" i="4" s="1"/>
  <c r="AF1077" i="4"/>
  <c r="AF1069" i="4"/>
  <c r="R1069" i="4" s="1"/>
  <c r="AF1112" i="4"/>
  <c r="AT1074" i="4"/>
  <c r="AM1070" i="4"/>
  <c r="AM1242" i="4"/>
  <c r="AM1235" i="4"/>
  <c r="AM1243" i="4"/>
  <c r="AM1227" i="4"/>
  <c r="S1227" i="4" s="1"/>
  <c r="AT1221" i="4"/>
  <c r="AM1194" i="4"/>
  <c r="AF1187" i="4"/>
  <c r="AF1166" i="4"/>
  <c r="AM1182" i="4"/>
  <c r="AT1334" i="4"/>
  <c r="AM1327" i="4"/>
  <c r="AX1327" i="4" s="1"/>
  <c r="AT1300" i="4"/>
  <c r="AM1313" i="4"/>
  <c r="AM1290" i="4"/>
  <c r="AT1292" i="4"/>
  <c r="AM1283" i="4"/>
  <c r="AF1284" i="4"/>
  <c r="AM1315" i="4"/>
  <c r="AM1301" i="4"/>
  <c r="AX1301" i="4" s="1"/>
  <c r="AT1282" i="4"/>
  <c r="AM1262" i="4"/>
  <c r="AT1425" i="4"/>
  <c r="AY1425" i="4" s="1"/>
  <c r="AF1414" i="4"/>
  <c r="AM1432" i="4"/>
  <c r="AT1397" i="4"/>
  <c r="AF1403" i="4"/>
  <c r="AT1359" i="4"/>
  <c r="AT1404" i="4"/>
  <c r="AT1415" i="4"/>
  <c r="AF1347" i="4"/>
  <c r="AM1513" i="4"/>
  <c r="N1513" i="4" s="1"/>
  <c r="AF1507" i="4"/>
  <c r="AM1517" i="4"/>
  <c r="AM1507" i="4"/>
  <c r="AF1497" i="4"/>
  <c r="R1497" i="4" s="1"/>
  <c r="AM1524" i="4"/>
  <c r="AF1502" i="4"/>
  <c r="AF1492" i="4"/>
  <c r="AF1484" i="4"/>
  <c r="M1484" i="4" s="1"/>
  <c r="P1484" i="4" s="1"/>
  <c r="AM1493" i="4"/>
  <c r="AT1462" i="4"/>
  <c r="AY1462" i="4" s="1"/>
  <c r="AF1451" i="4"/>
  <c r="AM1453" i="4"/>
  <c r="AM1464" i="4"/>
  <c r="AF1446" i="4"/>
  <c r="AM1445" i="4"/>
  <c r="AM1618" i="4"/>
  <c r="AX1618" i="4" s="1"/>
  <c r="AF1607" i="4"/>
  <c r="AM1610" i="4"/>
  <c r="AT1604" i="4"/>
  <c r="AY1604" i="4" s="1"/>
  <c r="AM1600" i="4"/>
  <c r="AM1596" i="4"/>
  <c r="AX1596" i="4" s="1"/>
  <c r="AM1599" i="4"/>
  <c r="AT1582" i="4"/>
  <c r="AY1582" i="4" s="1"/>
  <c r="AT1570" i="4"/>
  <c r="AW1581" i="4"/>
  <c r="AT1572" i="4"/>
  <c r="AY1572" i="4" s="1"/>
  <c r="AM1573" i="4"/>
  <c r="AX1573" i="4" s="1"/>
  <c r="AT1556" i="4"/>
  <c r="O1556" i="4" s="1"/>
  <c r="AT1543" i="4"/>
  <c r="AM1563" i="4"/>
  <c r="AM1528" i="4"/>
  <c r="AM1695" i="4"/>
  <c r="AT1684" i="4"/>
  <c r="O1684" i="4" s="1"/>
  <c r="AM1665" i="4"/>
  <c r="AM1666" i="4"/>
  <c r="AM1632" i="4"/>
  <c r="AX1632" i="4" s="1"/>
  <c r="AT1654" i="4"/>
  <c r="AY1654" i="4" s="1"/>
  <c r="AM1634" i="4"/>
  <c r="N1634" i="4" s="1"/>
  <c r="AF1624" i="4"/>
  <c r="AM1798" i="4"/>
  <c r="S1798" i="4" s="1"/>
  <c r="AF1776" i="4"/>
  <c r="M1776" i="4" s="1"/>
  <c r="P1776" i="4" s="1"/>
  <c r="AF1715" i="4"/>
  <c r="R1715" i="4" s="1"/>
  <c r="AT1871" i="4"/>
  <c r="O1871" i="4" s="1"/>
  <c r="AF1846" i="4"/>
  <c r="AM1836" i="4"/>
  <c r="S1836" i="4" s="1"/>
  <c r="AM1803" i="4"/>
  <c r="AF1974" i="4"/>
  <c r="AT1944" i="4"/>
  <c r="AY1944" i="4" s="1"/>
  <c r="AT1903" i="4"/>
  <c r="O1903" i="4" s="1"/>
  <c r="AT1917" i="4"/>
  <c r="O1917" i="4" s="1"/>
  <c r="AT1910" i="4"/>
  <c r="O1910" i="4" s="1"/>
  <c r="S1924" i="4"/>
  <c r="N1924" i="4"/>
  <c r="AY1709" i="4"/>
  <c r="AX773" i="4"/>
  <c r="AW485" i="4"/>
  <c r="AX1986" i="4"/>
  <c r="S1986" i="4"/>
  <c r="N1986" i="4"/>
  <c r="O1931" i="4"/>
  <c r="N1985" i="4"/>
  <c r="AX1985" i="4"/>
  <c r="S1985" i="4"/>
  <c r="S1982" i="4"/>
  <c r="AX1982" i="4"/>
  <c r="N1982" i="4"/>
  <c r="AX1953" i="4"/>
  <c r="N1953" i="4"/>
  <c r="S1953" i="4"/>
  <c r="N1923" i="4"/>
  <c r="AX1923" i="4"/>
  <c r="S1923" i="4"/>
  <c r="O1916" i="4"/>
  <c r="AY1916" i="4"/>
  <c r="O1908" i="4"/>
  <c r="AY1908" i="4"/>
  <c r="AC1986" i="4"/>
  <c r="AE1986" i="4"/>
  <c r="AE1979" i="4"/>
  <c r="AC1979" i="4"/>
  <c r="AL1966" i="4"/>
  <c r="AJ1966" i="4"/>
  <c r="AL1965" i="4"/>
  <c r="AJ1965" i="4"/>
  <c r="AX1968" i="4"/>
  <c r="N1968" i="4"/>
  <c r="S1968" i="4"/>
  <c r="AJ1944" i="4"/>
  <c r="AL1944" i="4"/>
  <c r="AL1969" i="4"/>
  <c r="AJ1969" i="4"/>
  <c r="AF1950" i="4"/>
  <c r="AC1929" i="4"/>
  <c r="AE1929" i="4"/>
  <c r="AC1958" i="4"/>
  <c r="AE1958" i="4"/>
  <c r="R1905" i="4"/>
  <c r="M1905" i="4"/>
  <c r="P1905" i="4" s="1"/>
  <c r="AW1905" i="4"/>
  <c r="AL1946" i="4"/>
  <c r="AJ1946" i="4"/>
  <c r="AE1935" i="4"/>
  <c r="AC1935" i="4"/>
  <c r="AS1919" i="4"/>
  <c r="AQ1919" i="4"/>
  <c r="Q1932" i="4"/>
  <c r="T1932" i="4"/>
  <c r="AE1985" i="4"/>
  <c r="AC1985" i="4"/>
  <c r="M1972" i="4"/>
  <c r="P1972" i="4" s="1"/>
  <c r="AW1972" i="4"/>
  <c r="R1972" i="4"/>
  <c r="AT1980" i="4"/>
  <c r="AM1977" i="4"/>
  <c r="AS1975" i="4"/>
  <c r="AQ1975" i="4"/>
  <c r="AC1966" i="4"/>
  <c r="AE1966" i="4"/>
  <c r="S1974" i="4"/>
  <c r="AX1974" i="4"/>
  <c r="AS1965" i="4"/>
  <c r="AQ1965" i="4"/>
  <c r="O1962" i="4"/>
  <c r="AE1964" i="4"/>
  <c r="AC1964" i="4"/>
  <c r="AC1957" i="4"/>
  <c r="AE1957" i="4"/>
  <c r="S1980" i="4"/>
  <c r="N1980" i="4"/>
  <c r="AY1968" i="4"/>
  <c r="O1968" i="4"/>
  <c r="AS1954" i="4"/>
  <c r="AQ1954" i="4"/>
  <c r="AL1983" i="4"/>
  <c r="AJ1983" i="4"/>
  <c r="AL1970" i="4"/>
  <c r="AJ1970" i="4"/>
  <c r="AC1969" i="4"/>
  <c r="AE1969" i="4"/>
  <c r="AX1962" i="4"/>
  <c r="AM1960" i="4"/>
  <c r="M1948" i="4"/>
  <c r="P1948" i="4" s="1"/>
  <c r="AF1942" i="4"/>
  <c r="S1955" i="4"/>
  <c r="N1955" i="4"/>
  <c r="AX1955" i="4"/>
  <c r="N1950" i="4"/>
  <c r="AY1948" i="4"/>
  <c r="O1948" i="4"/>
  <c r="AL1931" i="4"/>
  <c r="AJ1931" i="4"/>
  <c r="AL1926" i="4"/>
  <c r="AJ1926" i="4"/>
  <c r="AW1932" i="4"/>
  <c r="AS1926" i="4"/>
  <c r="AQ1926" i="4"/>
  <c r="AJ1917" i="4"/>
  <c r="AL1917" i="4"/>
  <c r="AJ1909" i="4"/>
  <c r="AL1909" i="4"/>
  <c r="AJ1901" i="4"/>
  <c r="AL1901" i="4"/>
  <c r="AC1946" i="4"/>
  <c r="AE1946" i="4"/>
  <c r="AJ1940" i="4"/>
  <c r="AL1940" i="4"/>
  <c r="AY1937" i="4"/>
  <c r="O1937" i="4"/>
  <c r="AL1920" i="4"/>
  <c r="AJ1920" i="4"/>
  <c r="AQ1935" i="4"/>
  <c r="AS1935" i="4"/>
  <c r="AL1930" i="4"/>
  <c r="AJ1930" i="4"/>
  <c r="AE1919" i="4"/>
  <c r="AC1919" i="4"/>
  <c r="AE1904" i="4"/>
  <c r="AC1904" i="4"/>
  <c r="R1897" i="4"/>
  <c r="M1897" i="4"/>
  <c r="P1897" i="4" s="1"/>
  <c r="AW1920" i="4"/>
  <c r="AL1904" i="4"/>
  <c r="AJ1904" i="4"/>
  <c r="AW1895" i="4"/>
  <c r="R1895" i="4"/>
  <c r="M1895" i="4"/>
  <c r="P1895" i="4" s="1"/>
  <c r="AS1911" i="4"/>
  <c r="AQ1911" i="4"/>
  <c r="AS1899" i="4"/>
  <c r="AQ1899" i="4"/>
  <c r="AE1896" i="4"/>
  <c r="AC1896" i="4"/>
  <c r="S1896" i="4"/>
  <c r="AX1896" i="4"/>
  <c r="AS1977" i="4"/>
  <c r="AQ1977" i="4"/>
  <c r="AS1979" i="4"/>
  <c r="AQ1979" i="4"/>
  <c r="O1982" i="4"/>
  <c r="AY1966" i="4"/>
  <c r="AE1981" i="4"/>
  <c r="AC1981" i="4"/>
  <c r="AL1959" i="4"/>
  <c r="AJ1959" i="4"/>
  <c r="AJ1948" i="4"/>
  <c r="AL1948" i="4"/>
  <c r="AY1956" i="4"/>
  <c r="O1956" i="4"/>
  <c r="AE1983" i="4"/>
  <c r="AC1983" i="4"/>
  <c r="AS1969" i="4"/>
  <c r="AQ1969" i="4"/>
  <c r="AS1942" i="4"/>
  <c r="AQ1942" i="4"/>
  <c r="AC1933" i="4"/>
  <c r="AE1933" i="4"/>
  <c r="AS1958" i="4"/>
  <c r="AQ1958" i="4"/>
  <c r="AE1951" i="4"/>
  <c r="AC1951" i="4"/>
  <c r="AJ1921" i="4"/>
  <c r="AL1921" i="4"/>
  <c r="AJ1913" i="4"/>
  <c r="AL1913" i="4"/>
  <c r="AJ1905" i="4"/>
  <c r="AL1905" i="4"/>
  <c r="M1960" i="4"/>
  <c r="P1960" i="4" s="1"/>
  <c r="AX1929" i="4"/>
  <c r="N1929" i="4"/>
  <c r="S1929" i="4"/>
  <c r="AL1912" i="4"/>
  <c r="AJ1912" i="4"/>
  <c r="AL1935" i="4"/>
  <c r="AJ1935" i="4"/>
  <c r="O1925" i="4"/>
  <c r="AX1910" i="4"/>
  <c r="S1910" i="4"/>
  <c r="N1910" i="4"/>
  <c r="O1896" i="4"/>
  <c r="AY1896" i="4"/>
  <c r="AS1907" i="4"/>
  <c r="AQ1907" i="4"/>
  <c r="AW1926" i="4"/>
  <c r="M1926" i="4"/>
  <c r="P1926" i="4" s="1"/>
  <c r="R1926" i="4"/>
  <c r="AE1915" i="4"/>
  <c r="AC1915" i="4"/>
  <c r="AL1947" i="4"/>
  <c r="AJ1947" i="4"/>
  <c r="S1941" i="4"/>
  <c r="N1941" i="4"/>
  <c r="AX1941" i="4"/>
  <c r="AY1910" i="4"/>
  <c r="AL1903" i="4"/>
  <c r="AJ1903" i="4"/>
  <c r="AX1895" i="4"/>
  <c r="S1895" i="4"/>
  <c r="N1895" i="4"/>
  <c r="AW1899" i="4"/>
  <c r="R1899" i="4"/>
  <c r="M1899" i="4"/>
  <c r="P1899" i="4" s="1"/>
  <c r="R1984" i="4"/>
  <c r="R1980" i="4"/>
  <c r="AJ1975" i="4"/>
  <c r="AL1975" i="4"/>
  <c r="AX1984" i="4"/>
  <c r="AW1967" i="4"/>
  <c r="AS1981" i="4"/>
  <c r="AQ1981" i="4"/>
  <c r="AC1959" i="4"/>
  <c r="AE1959" i="4"/>
  <c r="AE1970" i="4"/>
  <c r="AC1970" i="4"/>
  <c r="AJ1942" i="4"/>
  <c r="AL1942" i="4"/>
  <c r="AM1956" i="4"/>
  <c r="AQ1951" i="4"/>
  <c r="AS1951" i="4"/>
  <c r="AW1934" i="4"/>
  <c r="M1934" i="4"/>
  <c r="P1934" i="4" s="1"/>
  <c r="R1934" i="4"/>
  <c r="R1913" i="4"/>
  <c r="AW1913" i="4"/>
  <c r="AE1940" i="4"/>
  <c r="AC1940" i="4"/>
  <c r="AL1908" i="4"/>
  <c r="AJ1908" i="4"/>
  <c r="AS1930" i="4"/>
  <c r="AQ1930" i="4"/>
  <c r="AY1905" i="4"/>
  <c r="AE1907" i="4"/>
  <c r="AC1907" i="4"/>
  <c r="T1933" i="4"/>
  <c r="AY1914" i="4"/>
  <c r="S1919" i="4"/>
  <c r="Q1961" i="4"/>
  <c r="T1961" i="4"/>
  <c r="AQ1947" i="4"/>
  <c r="AS1947" i="4"/>
  <c r="N1925" i="4"/>
  <c r="O1912" i="4"/>
  <c r="AY1912" i="4"/>
  <c r="AY1897" i="4"/>
  <c r="O1897" i="4"/>
  <c r="Q1952" i="4"/>
  <c r="T1952" i="4"/>
  <c r="O1904" i="4"/>
  <c r="AY1904" i="4"/>
  <c r="AE1977" i="4"/>
  <c r="AC1977" i="4"/>
  <c r="AT1986" i="4"/>
  <c r="AJ1971" i="4"/>
  <c r="AL1971" i="4"/>
  <c r="AM1978" i="4"/>
  <c r="O1974" i="4"/>
  <c r="AY1974" i="4"/>
  <c r="AE1975" i="4"/>
  <c r="AC1975" i="4"/>
  <c r="AF1971" i="4"/>
  <c r="AC1962" i="4"/>
  <c r="AE1962" i="4"/>
  <c r="AY1971" i="4"/>
  <c r="O1971" i="4"/>
  <c r="AC1965" i="4"/>
  <c r="AE1965" i="4"/>
  <c r="AJ1981" i="4"/>
  <c r="AL1981" i="4"/>
  <c r="AC1953" i="4"/>
  <c r="AE1953" i="4"/>
  <c r="AT1953" i="4"/>
  <c r="AS1983" i="4"/>
  <c r="AQ1983" i="4"/>
  <c r="AQ1970" i="4"/>
  <c r="AS1970" i="4"/>
  <c r="AF1961" i="4"/>
  <c r="AM1979" i="4"/>
  <c r="AL1958" i="4"/>
  <c r="AJ1958" i="4"/>
  <c r="AS1946" i="4"/>
  <c r="AQ1946" i="4"/>
  <c r="AY1922" i="4"/>
  <c r="O1922" i="4"/>
  <c r="AL1951" i="4"/>
  <c r="AJ1951" i="4"/>
  <c r="AQ1939" i="4"/>
  <c r="AS1939" i="4"/>
  <c r="R1909" i="4"/>
  <c r="M1909" i="4"/>
  <c r="P1909" i="4" s="1"/>
  <c r="AW1909" i="4"/>
  <c r="AJ1897" i="4"/>
  <c r="AL1897" i="4"/>
  <c r="AM1967" i="4"/>
  <c r="AT1959" i="4"/>
  <c r="AM1943" i="4"/>
  <c r="AQ1940" i="4"/>
  <c r="AS1940" i="4"/>
  <c r="AL1916" i="4"/>
  <c r="AJ1916" i="4"/>
  <c r="AC1930" i="4"/>
  <c r="AE1930" i="4"/>
  <c r="O1921" i="4"/>
  <c r="AT1918" i="4"/>
  <c r="M1910" i="4"/>
  <c r="P1910" i="4" s="1"/>
  <c r="AW1910" i="4"/>
  <c r="R1910" i="4"/>
  <c r="AX1949" i="4"/>
  <c r="N1949" i="4"/>
  <c r="S1949" i="4"/>
  <c r="AM1928" i="4"/>
  <c r="AS1915" i="4"/>
  <c r="AQ1915" i="4"/>
  <c r="AM1911" i="4"/>
  <c r="AW1903" i="4"/>
  <c r="M1903" i="4"/>
  <c r="P1903" i="4" s="1"/>
  <c r="R1903" i="4"/>
  <c r="AL1899" i="4"/>
  <c r="AJ1899" i="4"/>
  <c r="AT1929" i="4"/>
  <c r="AE1947" i="4"/>
  <c r="AC1947" i="4"/>
  <c r="AY1923" i="4"/>
  <c r="O1923" i="4"/>
  <c r="AE1911" i="4"/>
  <c r="AC1911" i="4"/>
  <c r="S1814" i="4"/>
  <c r="AX1814" i="4"/>
  <c r="N1814" i="4"/>
  <c r="AX1852" i="4"/>
  <c r="S1852" i="4"/>
  <c r="N1852" i="4"/>
  <c r="N1893" i="4"/>
  <c r="AX1893" i="4"/>
  <c r="S1893" i="4"/>
  <c r="AX1871" i="4"/>
  <c r="S1871" i="4"/>
  <c r="N1871" i="4"/>
  <c r="AX1844" i="4"/>
  <c r="S1844" i="4"/>
  <c r="N1844" i="4"/>
  <c r="N1843" i="4"/>
  <c r="AX1843" i="4"/>
  <c r="S1843" i="4"/>
  <c r="AX1824" i="4"/>
  <c r="S1824" i="4"/>
  <c r="N1824" i="4"/>
  <c r="AL1892" i="4"/>
  <c r="AJ1892" i="4"/>
  <c r="AE1880" i="4"/>
  <c r="AC1880" i="4"/>
  <c r="AL1877" i="4"/>
  <c r="AJ1877" i="4"/>
  <c r="AS1872" i="4"/>
  <c r="AQ1872" i="4"/>
  <c r="O1868" i="4"/>
  <c r="AY1868" i="4"/>
  <c r="AE1858" i="4"/>
  <c r="AC1858" i="4"/>
  <c r="AE1855" i="4"/>
  <c r="AC1855" i="4"/>
  <c r="S1854" i="4"/>
  <c r="AX1848" i="4"/>
  <c r="S1848" i="4"/>
  <c r="N1848" i="4"/>
  <c r="AL1849" i="4"/>
  <c r="AJ1849" i="4"/>
  <c r="AJ1833" i="4"/>
  <c r="AL1833" i="4"/>
  <c r="AL1810" i="4"/>
  <c r="AJ1810" i="4"/>
  <c r="AW1826" i="4"/>
  <c r="R1826" i="4"/>
  <c r="M1826" i="4"/>
  <c r="P1826" i="4" s="1"/>
  <c r="S1822" i="4"/>
  <c r="AJ1815" i="4"/>
  <c r="AL1815" i="4"/>
  <c r="AE1817" i="4"/>
  <c r="AC1817" i="4"/>
  <c r="AS1806" i="4"/>
  <c r="AQ1806" i="4"/>
  <c r="AX1894" i="4"/>
  <c r="S1894" i="4"/>
  <c r="N1894" i="4"/>
  <c r="S1829" i="4"/>
  <c r="AC1894" i="4"/>
  <c r="AE1894" i="4"/>
  <c r="AL1888" i="4"/>
  <c r="AJ1888" i="4"/>
  <c r="N1885" i="4"/>
  <c r="AX1885" i="4"/>
  <c r="S1885" i="4"/>
  <c r="AM1881" i="4"/>
  <c r="AC1879" i="4"/>
  <c r="AE1879" i="4"/>
  <c r="O1892" i="4"/>
  <c r="AY1892" i="4"/>
  <c r="AL1873" i="4"/>
  <c r="AJ1873" i="4"/>
  <c r="N1878" i="4"/>
  <c r="AX1878" i="4"/>
  <c r="S1878" i="4"/>
  <c r="AE1872" i="4"/>
  <c r="AC1872" i="4"/>
  <c r="AC1861" i="4"/>
  <c r="AE1861" i="4"/>
  <c r="AL1863" i="4"/>
  <c r="AJ1863" i="4"/>
  <c r="AX1875" i="4"/>
  <c r="S1875" i="4"/>
  <c r="N1875" i="4"/>
  <c r="N1860" i="4"/>
  <c r="AX1860" i="4"/>
  <c r="S1860" i="4"/>
  <c r="AE1887" i="4"/>
  <c r="AC1887" i="4"/>
  <c r="AW1868" i="4"/>
  <c r="R1868" i="4"/>
  <c r="M1868" i="4"/>
  <c r="P1868" i="4" s="1"/>
  <c r="AX1861" i="4"/>
  <c r="S1861" i="4"/>
  <c r="N1861" i="4"/>
  <c r="AW1857" i="4"/>
  <c r="AC1840" i="4"/>
  <c r="AE1840" i="4"/>
  <c r="AS1866" i="4"/>
  <c r="AQ1866" i="4"/>
  <c r="AE1851" i="4"/>
  <c r="AC1851" i="4"/>
  <c r="AC1835" i="4"/>
  <c r="AE1835" i="4"/>
  <c r="AL1845" i="4"/>
  <c r="AJ1845" i="4"/>
  <c r="AX1835" i="4"/>
  <c r="N1835" i="4"/>
  <c r="S1835" i="4"/>
  <c r="AM1864" i="4"/>
  <c r="AS1845" i="4"/>
  <c r="AQ1845" i="4"/>
  <c r="AJ1827" i="4"/>
  <c r="AL1827" i="4"/>
  <c r="AS1862" i="4"/>
  <c r="AQ1862" i="4"/>
  <c r="M1836" i="4"/>
  <c r="P1836" i="4" s="1"/>
  <c r="AE1827" i="4"/>
  <c r="AC1827" i="4"/>
  <c r="AS1849" i="4"/>
  <c r="AQ1849" i="4"/>
  <c r="O1837" i="4"/>
  <c r="AY1837" i="4"/>
  <c r="AQ1833" i="4"/>
  <c r="AS1833" i="4"/>
  <c r="M1828" i="4"/>
  <c r="P1828" i="4" s="1"/>
  <c r="AW1828" i="4"/>
  <c r="R1828" i="4"/>
  <c r="AS1825" i="4"/>
  <c r="AQ1825" i="4"/>
  <c r="AL1841" i="4"/>
  <c r="AJ1841" i="4"/>
  <c r="AX1842" i="4"/>
  <c r="AS1815" i="4"/>
  <c r="AQ1815" i="4"/>
  <c r="AW1822" i="4"/>
  <c r="M1822" i="4"/>
  <c r="P1822" i="4" s="1"/>
  <c r="S1818" i="4"/>
  <c r="N1818" i="4"/>
  <c r="AX1818" i="4"/>
  <c r="AS1813" i="4"/>
  <c r="AQ1813" i="4"/>
  <c r="AY1805" i="4"/>
  <c r="O1805" i="4"/>
  <c r="AF1806" i="4"/>
  <c r="AM1804" i="4"/>
  <c r="AE1876" i="4"/>
  <c r="AC1876" i="4"/>
  <c r="AC1865" i="4"/>
  <c r="AE1865" i="4"/>
  <c r="AC1890" i="4"/>
  <c r="AE1890" i="4"/>
  <c r="AL1884" i="4"/>
  <c r="AJ1884" i="4"/>
  <c r="O1884" i="4"/>
  <c r="AY1884" i="4"/>
  <c r="M1884" i="4"/>
  <c r="P1884" i="4" s="1"/>
  <c r="AY1880" i="4"/>
  <c r="AC1875" i="4"/>
  <c r="AE1875" i="4"/>
  <c r="AS1891" i="4"/>
  <c r="AQ1891" i="4"/>
  <c r="AY1889" i="4"/>
  <c r="O1889" i="4"/>
  <c r="AJ1869" i="4"/>
  <c r="AL1869" i="4"/>
  <c r="AY1877" i="4"/>
  <c r="S1879" i="4"/>
  <c r="AT1867" i="4"/>
  <c r="AL1859" i="4"/>
  <c r="AJ1859" i="4"/>
  <c r="AX1865" i="4"/>
  <c r="S1865" i="4"/>
  <c r="N1865" i="4"/>
  <c r="AY1859" i="4"/>
  <c r="AX1883" i="4"/>
  <c r="S1883" i="4"/>
  <c r="N1883" i="4"/>
  <c r="AC1852" i="4"/>
  <c r="AE1852" i="4"/>
  <c r="AE1866" i="4"/>
  <c r="AC1866" i="4"/>
  <c r="AE1847" i="4"/>
  <c r="AC1847" i="4"/>
  <c r="AW1837" i="4"/>
  <c r="R1837" i="4"/>
  <c r="M1837" i="4"/>
  <c r="P1837" i="4" s="1"/>
  <c r="AS1853" i="4"/>
  <c r="AQ1853" i="4"/>
  <c r="AE1845" i="4"/>
  <c r="AC1845" i="4"/>
  <c r="AX1840" i="4"/>
  <c r="S1840" i="4"/>
  <c r="N1840" i="4"/>
  <c r="AJ1823" i="4"/>
  <c r="AL1823" i="4"/>
  <c r="AE1862" i="4"/>
  <c r="AC1862" i="4"/>
  <c r="AS1831" i="4"/>
  <c r="AQ1831" i="4"/>
  <c r="AE1823" i="4"/>
  <c r="AC1823" i="4"/>
  <c r="AE1849" i="4"/>
  <c r="AC1849" i="4"/>
  <c r="AY1827" i="4"/>
  <c r="O1827" i="4"/>
  <c r="AE1825" i="4"/>
  <c r="AC1825" i="4"/>
  <c r="N1821" i="4"/>
  <c r="AS1841" i="4"/>
  <c r="AQ1841" i="4"/>
  <c r="AX1836" i="4"/>
  <c r="M1824" i="4"/>
  <c r="P1824" i="4" s="1"/>
  <c r="AW1824" i="4"/>
  <c r="R1824" i="4"/>
  <c r="AS1821" i="4"/>
  <c r="AQ1821" i="4"/>
  <c r="S1812" i="4"/>
  <c r="AX1812" i="4"/>
  <c r="AC1809" i="4"/>
  <c r="AE1809" i="4"/>
  <c r="AM1832" i="4"/>
  <c r="AE1813" i="4"/>
  <c r="AC1813" i="4"/>
  <c r="AE1808" i="4"/>
  <c r="AC1808" i="4"/>
  <c r="AE1804" i="4"/>
  <c r="AC1804" i="4"/>
  <c r="M1856" i="4"/>
  <c r="P1856" i="4" s="1"/>
  <c r="AY1840" i="4"/>
  <c r="AF1810" i="4"/>
  <c r="AX1805" i="4"/>
  <c r="AY1886" i="4"/>
  <c r="AY1870" i="4"/>
  <c r="O1870" i="4"/>
  <c r="AS1887" i="4"/>
  <c r="AQ1887" i="4"/>
  <c r="R1878" i="4"/>
  <c r="M1878" i="4"/>
  <c r="P1878" i="4" s="1"/>
  <c r="AW1878" i="4"/>
  <c r="AC1844" i="4"/>
  <c r="AE1844" i="4"/>
  <c r="AE1839" i="4"/>
  <c r="AC1839" i="4"/>
  <c r="AY1835" i="4"/>
  <c r="O1835" i="4"/>
  <c r="AL1862" i="4"/>
  <c r="AJ1862" i="4"/>
  <c r="AX1816" i="4"/>
  <c r="S1816" i="4"/>
  <c r="N1816" i="4"/>
  <c r="AE1829" i="4"/>
  <c r="AC1829" i="4"/>
  <c r="S1834" i="4"/>
  <c r="N1834" i="4"/>
  <c r="AX1834" i="4"/>
  <c r="AJ1811" i="4"/>
  <c r="AL1811" i="4"/>
  <c r="AY1819" i="4"/>
  <c r="O1819" i="4"/>
  <c r="AS1810" i="4"/>
  <c r="AQ1810" i="4"/>
  <c r="AL1806" i="4"/>
  <c r="AJ1806" i="4"/>
  <c r="AC1886" i="4"/>
  <c r="AE1886" i="4"/>
  <c r="AF1888" i="4"/>
  <c r="AL1882" i="4"/>
  <c r="AJ1882" i="4"/>
  <c r="AL1891" i="4"/>
  <c r="AJ1891" i="4"/>
  <c r="AS1882" i="4"/>
  <c r="AQ1882" i="4"/>
  <c r="AJ1880" i="4"/>
  <c r="AL1880" i="4"/>
  <c r="AC1871" i="4"/>
  <c r="AE1871" i="4"/>
  <c r="AE1891" i="4"/>
  <c r="AC1891" i="4"/>
  <c r="AS1876" i="4"/>
  <c r="AQ1876" i="4"/>
  <c r="AM1872" i="4"/>
  <c r="AT1888" i="4"/>
  <c r="AM1867" i="4"/>
  <c r="AF1863" i="4"/>
  <c r="AS1858" i="4"/>
  <c r="AQ1858" i="4"/>
  <c r="AL1887" i="4"/>
  <c r="AJ1887" i="4"/>
  <c r="AM1866" i="4"/>
  <c r="AF1859" i="4"/>
  <c r="AC1848" i="4"/>
  <c r="AE1848" i="4"/>
  <c r="AT1865" i="4"/>
  <c r="AL1857" i="4"/>
  <c r="AJ1857" i="4"/>
  <c r="AE1843" i="4"/>
  <c r="AC1843" i="4"/>
  <c r="AM1853" i="4"/>
  <c r="AS1836" i="4"/>
  <c r="AQ1836" i="4"/>
  <c r="AE1853" i="4"/>
  <c r="AC1853" i="4"/>
  <c r="AM1846" i="4"/>
  <c r="AT1844" i="4"/>
  <c r="AJ1819" i="4"/>
  <c r="AL1819" i="4"/>
  <c r="AT1879" i="4"/>
  <c r="AF1854" i="4"/>
  <c r="AL1831" i="4"/>
  <c r="AJ1831" i="4"/>
  <c r="AE1819" i="4"/>
  <c r="AC1819" i="4"/>
  <c r="AE1833" i="4"/>
  <c r="AC1833" i="4"/>
  <c r="AT1832" i="4"/>
  <c r="AF1830" i="4"/>
  <c r="AM1826" i="4"/>
  <c r="AT1824" i="4"/>
  <c r="AX1813" i="4"/>
  <c r="N1813" i="4"/>
  <c r="S1813" i="4"/>
  <c r="AS1829" i="4"/>
  <c r="AQ1829" i="4"/>
  <c r="AM1858" i="4"/>
  <c r="AE1841" i="4"/>
  <c r="AC1841" i="4"/>
  <c r="AY1823" i="4"/>
  <c r="AE1821" i="4"/>
  <c r="AC1821" i="4"/>
  <c r="AM1817" i="4"/>
  <c r="AS1811" i="4"/>
  <c r="AQ1811" i="4"/>
  <c r="AC1805" i="4"/>
  <c r="AE1805" i="4"/>
  <c r="AT1828" i="4"/>
  <c r="AE1815" i="4"/>
  <c r="AC1815" i="4"/>
  <c r="AM1850" i="4"/>
  <c r="AF1838" i="4"/>
  <c r="M1820" i="4"/>
  <c r="P1820" i="4" s="1"/>
  <c r="AW1820" i="4"/>
  <c r="R1820" i="4"/>
  <c r="AS1817" i="4"/>
  <c r="AQ1817" i="4"/>
  <c r="AY1812" i="4"/>
  <c r="O1812" i="4"/>
  <c r="AW1803" i="4"/>
  <c r="R1803" i="4"/>
  <c r="M1803" i="4"/>
  <c r="P1803" i="4" s="1"/>
  <c r="AM1808" i="4"/>
  <c r="AM1809" i="4"/>
  <c r="AX1802" i="4"/>
  <c r="N1802" i="4"/>
  <c r="S1802" i="4"/>
  <c r="AX1712" i="4"/>
  <c r="S1712" i="4"/>
  <c r="N1712" i="4"/>
  <c r="AX1785" i="4"/>
  <c r="N1785" i="4"/>
  <c r="S1785" i="4"/>
  <c r="O1756" i="4"/>
  <c r="AY1756" i="4"/>
  <c r="O1726" i="4"/>
  <c r="AY1726" i="4"/>
  <c r="AC1798" i="4"/>
  <c r="AE1798" i="4"/>
  <c r="AY1801" i="4"/>
  <c r="O1801" i="4"/>
  <c r="AC1791" i="4"/>
  <c r="AE1791" i="4"/>
  <c r="AY1788" i="4"/>
  <c r="O1788" i="4"/>
  <c r="R1797" i="4"/>
  <c r="M1797" i="4"/>
  <c r="P1797" i="4" s="1"/>
  <c r="AW1797" i="4"/>
  <c r="AY1784" i="4"/>
  <c r="O1784" i="4"/>
  <c r="AE1779" i="4"/>
  <c r="AC1779" i="4"/>
  <c r="S1789" i="4"/>
  <c r="N1789" i="4"/>
  <c r="AX1789" i="4"/>
  <c r="AL1782" i="4"/>
  <c r="AJ1782" i="4"/>
  <c r="AS1765" i="4"/>
  <c r="AQ1765" i="4"/>
  <c r="O1759" i="4"/>
  <c r="AY1759" i="4"/>
  <c r="AC1750" i="4"/>
  <c r="AE1750" i="4"/>
  <c r="AJ1773" i="4"/>
  <c r="AL1773" i="4"/>
  <c r="AE1771" i="4"/>
  <c r="AC1771" i="4"/>
  <c r="AS1757" i="4"/>
  <c r="AQ1757" i="4"/>
  <c r="O1752" i="4"/>
  <c r="AY1752" i="4"/>
  <c r="M1737" i="4"/>
  <c r="P1737" i="4" s="1"/>
  <c r="AW1737" i="4"/>
  <c r="R1737" i="4"/>
  <c r="S1731" i="4"/>
  <c r="AX1731" i="4"/>
  <c r="N1731" i="4"/>
  <c r="AS1777" i="4"/>
  <c r="AQ1777" i="4"/>
  <c r="O1774" i="4"/>
  <c r="AY1774" i="4"/>
  <c r="AL1758" i="4"/>
  <c r="AJ1758" i="4"/>
  <c r="AS1751" i="4"/>
  <c r="AQ1751" i="4"/>
  <c r="AX1743" i="4"/>
  <c r="S1743" i="4"/>
  <c r="N1743" i="4"/>
  <c r="AJ1715" i="4"/>
  <c r="AL1715" i="4"/>
  <c r="AE1787" i="4"/>
  <c r="AC1787" i="4"/>
  <c r="AL1786" i="4"/>
  <c r="AJ1786" i="4"/>
  <c r="AE1778" i="4"/>
  <c r="AC1778" i="4"/>
  <c r="R1757" i="4"/>
  <c r="M1757" i="4"/>
  <c r="P1757" i="4" s="1"/>
  <c r="AW1757" i="4"/>
  <c r="N1752" i="4"/>
  <c r="AE1726" i="4"/>
  <c r="AC1726" i="4"/>
  <c r="R1719" i="4"/>
  <c r="O1713" i="4"/>
  <c r="AY1713" i="4"/>
  <c r="R1756" i="4"/>
  <c r="AC1735" i="4"/>
  <c r="AE1735" i="4"/>
  <c r="AW1731" i="4"/>
  <c r="M1731" i="4"/>
  <c r="P1731" i="4" s="1"/>
  <c r="R1731" i="4"/>
  <c r="AY1724" i="4"/>
  <c r="O1724" i="4"/>
  <c r="AE1763" i="4"/>
  <c r="AC1763" i="4"/>
  <c r="AL1762" i="4"/>
  <c r="AJ1762" i="4"/>
  <c r="AW1742" i="4"/>
  <c r="R1742" i="4"/>
  <c r="M1742" i="4"/>
  <c r="P1742" i="4" s="1"/>
  <c r="AQ1740" i="4"/>
  <c r="AS1740" i="4"/>
  <c r="AL1730" i="4"/>
  <c r="AJ1730" i="4"/>
  <c r="AL1729" i="4"/>
  <c r="AJ1729" i="4"/>
  <c r="AL1721" i="4"/>
  <c r="AJ1721" i="4"/>
  <c r="AC1755" i="4"/>
  <c r="AE1755" i="4"/>
  <c r="AY1789" i="4"/>
  <c r="O1789" i="4"/>
  <c r="Q1746" i="4"/>
  <c r="T1746" i="4"/>
  <c r="AY1729" i="4"/>
  <c r="O1729" i="4"/>
  <c r="AX1724" i="4"/>
  <c r="S1724" i="4"/>
  <c r="N1724" i="4"/>
  <c r="AW1721" i="4"/>
  <c r="R1721" i="4"/>
  <c r="M1721" i="4"/>
  <c r="P1721" i="4" s="1"/>
  <c r="AC1794" i="4"/>
  <c r="AE1794" i="4"/>
  <c r="AE1796" i="4"/>
  <c r="AC1796" i="4"/>
  <c r="AC1785" i="4"/>
  <c r="AE1785" i="4"/>
  <c r="AF1800" i="4"/>
  <c r="AF1792" i="4"/>
  <c r="AL1790" i="4"/>
  <c r="AJ1790" i="4"/>
  <c r="AF1784" i="4"/>
  <c r="AM1780" i="4"/>
  <c r="AL1774" i="4"/>
  <c r="AJ1774" i="4"/>
  <c r="AM1801" i="4"/>
  <c r="AM1794" i="4"/>
  <c r="AF1788" i="4"/>
  <c r="AE1782" i="4"/>
  <c r="AC1782" i="4"/>
  <c r="AW1770" i="4"/>
  <c r="M1770" i="4"/>
  <c r="P1770" i="4" s="1"/>
  <c r="R1770" i="4"/>
  <c r="AJ1765" i="4"/>
  <c r="AL1765" i="4"/>
  <c r="AJ1759" i="4"/>
  <c r="AL1759" i="4"/>
  <c r="AC1746" i="4"/>
  <c r="AE1746" i="4"/>
  <c r="AS1773" i="4"/>
  <c r="AQ1773" i="4"/>
  <c r="AS1771" i="4"/>
  <c r="AQ1771" i="4"/>
  <c r="AL1756" i="4"/>
  <c r="AJ1756" i="4"/>
  <c r="AL1751" i="4"/>
  <c r="AJ1751" i="4"/>
  <c r="AS1747" i="4"/>
  <c r="AQ1747" i="4"/>
  <c r="N1736" i="4"/>
  <c r="AX1736" i="4"/>
  <c r="S1736" i="4"/>
  <c r="AS1799" i="4"/>
  <c r="AQ1799" i="4"/>
  <c r="O1785" i="4"/>
  <c r="AL1777" i="4"/>
  <c r="AJ1777" i="4"/>
  <c r="AT1761" i="4"/>
  <c r="AQ1758" i="4"/>
  <c r="AS1758" i="4"/>
  <c r="AT1750" i="4"/>
  <c r="AF1743" i="4"/>
  <c r="AJ1727" i="4"/>
  <c r="AL1727" i="4"/>
  <c r="AJ1711" i="4"/>
  <c r="AL1711" i="4"/>
  <c r="AL1787" i="4"/>
  <c r="AJ1787" i="4"/>
  <c r="AC1786" i="4"/>
  <c r="AE1786" i="4"/>
  <c r="AL1778" i="4"/>
  <c r="AJ1778" i="4"/>
  <c r="AX1754" i="4"/>
  <c r="N1754" i="4"/>
  <c r="S1754" i="4"/>
  <c r="AW1747" i="4"/>
  <c r="M1747" i="4"/>
  <c r="P1747" i="4" s="1"/>
  <c r="R1747" i="4"/>
  <c r="AT1743" i="4"/>
  <c r="AL1734" i="4"/>
  <c r="AJ1734" i="4"/>
  <c r="AL1735" i="4"/>
  <c r="AJ1735" i="4"/>
  <c r="AF1727" i="4"/>
  <c r="AT1738" i="4"/>
  <c r="AM1718" i="4"/>
  <c r="AM1770" i="4"/>
  <c r="AJ1763" i="4"/>
  <c r="AL1763" i="4"/>
  <c r="AE1762" i="4"/>
  <c r="AC1762" i="4"/>
  <c r="AF1749" i="4"/>
  <c r="AL1744" i="4"/>
  <c r="AJ1744" i="4"/>
  <c r="R1739" i="4"/>
  <c r="AS1730" i="4"/>
  <c r="AQ1730" i="4"/>
  <c r="AW1718" i="4"/>
  <c r="R1718" i="4"/>
  <c r="AE1714" i="4"/>
  <c r="AC1714" i="4"/>
  <c r="AJ1767" i="4"/>
  <c r="AL1767" i="4"/>
  <c r="AC1781" i="4"/>
  <c r="AE1781" i="4"/>
  <c r="S1797" i="4"/>
  <c r="AS1790" i="4"/>
  <c r="AQ1790" i="4"/>
  <c r="O1779" i="4"/>
  <c r="AC1774" i="4"/>
  <c r="AE1774" i="4"/>
  <c r="R1776" i="4"/>
  <c r="AW1776" i="4"/>
  <c r="AW1765" i="4"/>
  <c r="M1765" i="4"/>
  <c r="P1765" i="4" s="1"/>
  <c r="R1765" i="4"/>
  <c r="AE1759" i="4"/>
  <c r="AC1759" i="4"/>
  <c r="AC1773" i="4"/>
  <c r="AE1773" i="4"/>
  <c r="AY1764" i="4"/>
  <c r="O1764" i="4"/>
  <c r="R1753" i="4"/>
  <c r="M1753" i="4"/>
  <c r="P1753" i="4" s="1"/>
  <c r="AW1753" i="4"/>
  <c r="AL1799" i="4"/>
  <c r="AJ1799" i="4"/>
  <c r="AE1777" i="4"/>
  <c r="AC1777" i="4"/>
  <c r="AY1766" i="4"/>
  <c r="AJ1723" i="4"/>
  <c r="AL1723" i="4"/>
  <c r="S1800" i="4"/>
  <c r="N1800" i="4"/>
  <c r="AQ1787" i="4"/>
  <c r="AS1787" i="4"/>
  <c r="AQ1778" i="4"/>
  <c r="AS1778" i="4"/>
  <c r="R1745" i="4"/>
  <c r="M1745" i="4"/>
  <c r="P1745" i="4" s="1"/>
  <c r="AW1745" i="4"/>
  <c r="AX1761" i="4"/>
  <c r="S1761" i="4"/>
  <c r="N1761" i="4"/>
  <c r="S1739" i="4"/>
  <c r="N1739" i="4"/>
  <c r="AX1739" i="4"/>
  <c r="AQ1735" i="4"/>
  <c r="AS1735" i="4"/>
  <c r="AW1713" i="4"/>
  <c r="M1713" i="4"/>
  <c r="P1713" i="4" s="1"/>
  <c r="R1713" i="4"/>
  <c r="AQ1763" i="4"/>
  <c r="AS1763" i="4"/>
  <c r="AE1744" i="4"/>
  <c r="AC1744" i="4"/>
  <c r="AE1740" i="4"/>
  <c r="AC1740" i="4"/>
  <c r="Q1737" i="4"/>
  <c r="T1737" i="4"/>
  <c r="AC1730" i="4"/>
  <c r="AE1730" i="4"/>
  <c r="AL1726" i="4"/>
  <c r="AJ1726" i="4"/>
  <c r="AS1717" i="4"/>
  <c r="AQ1717" i="4"/>
  <c r="AS1755" i="4"/>
  <c r="AQ1755" i="4"/>
  <c r="AS1721" i="4"/>
  <c r="AQ1721" i="4"/>
  <c r="AE1767" i="4"/>
  <c r="AC1767" i="4"/>
  <c r="O1725" i="4"/>
  <c r="AY1725" i="4"/>
  <c r="O1722" i="4"/>
  <c r="AY1722" i="4"/>
  <c r="AC1802" i="4"/>
  <c r="AE1802" i="4"/>
  <c r="AL1791" i="4"/>
  <c r="AJ1791" i="4"/>
  <c r="AT1798" i="4"/>
  <c r="AM1796" i="4"/>
  <c r="AC1790" i="4"/>
  <c r="AE1790" i="4"/>
  <c r="AY1780" i="4"/>
  <c r="O1780" i="4"/>
  <c r="M1789" i="4"/>
  <c r="P1789" i="4" s="1"/>
  <c r="R1789" i="4"/>
  <c r="AW1789" i="4"/>
  <c r="AJ1779" i="4"/>
  <c r="AL1779" i="4"/>
  <c r="AC1769" i="4"/>
  <c r="AE1769" i="4"/>
  <c r="AS1782" i="4"/>
  <c r="AQ1782" i="4"/>
  <c r="AT1802" i="4"/>
  <c r="AF1783" i="4"/>
  <c r="AX1760" i="4"/>
  <c r="S1760" i="4"/>
  <c r="N1760" i="4"/>
  <c r="AC1754" i="4"/>
  <c r="AE1754" i="4"/>
  <c r="AJ1771" i="4"/>
  <c r="AL1771" i="4"/>
  <c r="N1749" i="4"/>
  <c r="AX1749" i="4"/>
  <c r="S1749" i="4"/>
  <c r="AT1742" i="4"/>
  <c r="O1731" i="4"/>
  <c r="AY1731" i="4"/>
  <c r="AC1799" i="4"/>
  <c r="AE1799" i="4"/>
  <c r="AM1784" i="4"/>
  <c r="AT1770" i="4"/>
  <c r="AF1766" i="4"/>
  <c r="AE1758" i="4"/>
  <c r="AC1758" i="4"/>
  <c r="R1752" i="4"/>
  <c r="AJ1719" i="4"/>
  <c r="AL1719" i="4"/>
  <c r="AS1786" i="4"/>
  <c r="AQ1786" i="4"/>
  <c r="AM1748" i="4"/>
  <c r="AM1732" i="4"/>
  <c r="AY1727" i="4"/>
  <c r="O1727" i="4"/>
  <c r="AL1722" i="4"/>
  <c r="AJ1722" i="4"/>
  <c r="AL1717" i="4"/>
  <c r="AJ1717" i="4"/>
  <c r="AX1733" i="4"/>
  <c r="N1733" i="4"/>
  <c r="S1733" i="4"/>
  <c r="AW1722" i="4"/>
  <c r="R1722" i="4"/>
  <c r="M1722" i="4"/>
  <c r="P1722" i="4" s="1"/>
  <c r="AF1711" i="4"/>
  <c r="Q1768" i="4"/>
  <c r="T1768" i="4"/>
  <c r="AM1753" i="4"/>
  <c r="AW1717" i="4"/>
  <c r="M1717" i="4"/>
  <c r="P1717" i="4" s="1"/>
  <c r="R1717" i="4"/>
  <c r="AM1783" i="4"/>
  <c r="AM1764" i="4"/>
  <c r="AQ1762" i="4"/>
  <c r="AS1762" i="4"/>
  <c r="AT1754" i="4"/>
  <c r="AQ1744" i="4"/>
  <c r="AS1744" i="4"/>
  <c r="AJ1740" i="4"/>
  <c r="AL1740" i="4"/>
  <c r="AM1738" i="4"/>
  <c r="AS1734" i="4"/>
  <c r="AQ1734" i="4"/>
  <c r="AE1729" i="4"/>
  <c r="AC1729" i="4"/>
  <c r="AL1755" i="4"/>
  <c r="AJ1755" i="4"/>
  <c r="AY1720" i="4"/>
  <c r="Q1769" i="4"/>
  <c r="T1769" i="4"/>
  <c r="AS1767" i="4"/>
  <c r="AQ1767" i="4"/>
  <c r="AX1728" i="4"/>
  <c r="S1728" i="4"/>
  <c r="N1728" i="4"/>
  <c r="M1636" i="4"/>
  <c r="P1636" i="4" s="1"/>
  <c r="AW1636" i="4"/>
  <c r="R1636" i="4"/>
  <c r="O1632" i="4"/>
  <c r="M1640" i="4"/>
  <c r="P1640" i="4" s="1"/>
  <c r="AW1640" i="4"/>
  <c r="R1640" i="4"/>
  <c r="AX1710" i="4"/>
  <c r="S1710" i="4"/>
  <c r="N1710" i="4"/>
  <c r="AY1691" i="4"/>
  <c r="O1691" i="4"/>
  <c r="O1682" i="4"/>
  <c r="AY1682" i="4"/>
  <c r="N1709" i="4"/>
  <c r="AX1709" i="4"/>
  <c r="S1709" i="4"/>
  <c r="AY1661" i="4"/>
  <c r="O1661" i="4"/>
  <c r="O1631" i="4"/>
  <c r="AY1631" i="4"/>
  <c r="AX1641" i="4"/>
  <c r="N1641" i="4"/>
  <c r="S1641" i="4"/>
  <c r="AC1710" i="4"/>
  <c r="AE1710" i="4"/>
  <c r="AW1708" i="4"/>
  <c r="R1708" i="4"/>
  <c r="M1708" i="4"/>
  <c r="P1708" i="4" s="1"/>
  <c r="AS1696" i="4"/>
  <c r="AQ1696" i="4"/>
  <c r="AS1681" i="4"/>
  <c r="AQ1681" i="4"/>
  <c r="S1705" i="4"/>
  <c r="AW1673" i="4"/>
  <c r="R1673" i="4"/>
  <c r="M1673" i="4"/>
  <c r="P1673" i="4" s="1"/>
  <c r="O1674" i="4"/>
  <c r="AY1653" i="4"/>
  <c r="O1653" i="4"/>
  <c r="AE1670" i="4"/>
  <c r="AC1670" i="4"/>
  <c r="AS1664" i="4"/>
  <c r="AQ1664" i="4"/>
  <c r="AX1653" i="4"/>
  <c r="S1653" i="4"/>
  <c r="N1653" i="4"/>
  <c r="AC1650" i="4"/>
  <c r="AE1650" i="4"/>
  <c r="AJ1643" i="4"/>
  <c r="AL1643" i="4"/>
  <c r="S1636" i="4"/>
  <c r="AX1636" i="4"/>
  <c r="N1636" i="4"/>
  <c r="AY1636" i="4"/>
  <c r="O1636" i="4"/>
  <c r="AJ1622" i="4"/>
  <c r="AL1622" i="4"/>
  <c r="AE1645" i="4"/>
  <c r="AC1645" i="4"/>
  <c r="AJ1658" i="4"/>
  <c r="AL1658" i="4"/>
  <c r="AS1643" i="4"/>
  <c r="AQ1643" i="4"/>
  <c r="AE1635" i="4"/>
  <c r="AC1635" i="4"/>
  <c r="AS1624" i="4"/>
  <c r="AQ1624" i="4"/>
  <c r="AS1637" i="4"/>
  <c r="AQ1637" i="4"/>
  <c r="AC1706" i="4"/>
  <c r="AE1706" i="4"/>
  <c r="AC1701" i="4"/>
  <c r="AE1701" i="4"/>
  <c r="AY1710" i="4"/>
  <c r="O1710" i="4"/>
  <c r="AS1703" i="4"/>
  <c r="AQ1703" i="4"/>
  <c r="AE1698" i="4"/>
  <c r="AC1698" i="4"/>
  <c r="AW1697" i="4"/>
  <c r="R1697" i="4"/>
  <c r="M1697" i="4"/>
  <c r="P1697" i="4" s="1"/>
  <c r="AJ1692" i="4"/>
  <c r="AL1692" i="4"/>
  <c r="AS1707" i="4"/>
  <c r="AQ1707" i="4"/>
  <c r="AX1702" i="4"/>
  <c r="S1702" i="4"/>
  <c r="N1702" i="4"/>
  <c r="AE1690" i="4"/>
  <c r="AC1690" i="4"/>
  <c r="AW1689" i="4"/>
  <c r="R1689" i="4"/>
  <c r="M1689" i="4"/>
  <c r="P1689" i="4" s="1"/>
  <c r="AJ1679" i="4"/>
  <c r="AL1679" i="4"/>
  <c r="AS1692" i="4"/>
  <c r="AQ1692" i="4"/>
  <c r="AE1687" i="4"/>
  <c r="AC1687" i="4"/>
  <c r="AE1679" i="4"/>
  <c r="AC1679" i="4"/>
  <c r="AJ1696" i="4"/>
  <c r="AL1696" i="4"/>
  <c r="AY1677" i="4"/>
  <c r="O1677" i="4"/>
  <c r="S1695" i="4"/>
  <c r="O1689" i="4"/>
  <c r="AY1689" i="4"/>
  <c r="AY1684" i="4"/>
  <c r="AE1681" i="4"/>
  <c r="AC1681" i="4"/>
  <c r="AY1683" i="4"/>
  <c r="O1683" i="4"/>
  <c r="M1680" i="4"/>
  <c r="P1680" i="4" s="1"/>
  <c r="AW1680" i="4"/>
  <c r="R1680" i="4"/>
  <c r="AE1668" i="4"/>
  <c r="AC1668" i="4"/>
  <c r="AJ1675" i="4"/>
  <c r="AL1675" i="4"/>
  <c r="R1674" i="4"/>
  <c r="M1674" i="4"/>
  <c r="P1674" i="4" s="1"/>
  <c r="S1661" i="4"/>
  <c r="AX1661" i="4"/>
  <c r="N1661" i="4"/>
  <c r="T1680" i="4"/>
  <c r="S1676" i="4"/>
  <c r="N1676" i="4"/>
  <c r="AX1676" i="4"/>
  <c r="AE1662" i="4"/>
  <c r="AC1662" i="4"/>
  <c r="AY1694" i="4"/>
  <c r="O1694" i="4"/>
  <c r="AX1677" i="4"/>
  <c r="S1677" i="4"/>
  <c r="N1677" i="4"/>
  <c r="AL1670" i="4"/>
  <c r="AJ1670" i="4"/>
  <c r="R1669" i="4"/>
  <c r="M1669" i="4"/>
  <c r="P1669" i="4" s="1"/>
  <c r="AW1669" i="4"/>
  <c r="AS1666" i="4"/>
  <c r="AQ1666" i="4"/>
  <c r="O1663" i="4"/>
  <c r="AY1663" i="4"/>
  <c r="AE1656" i="4"/>
  <c r="AC1656" i="4"/>
  <c r="AY1652" i="4"/>
  <c r="O1652" i="4"/>
  <c r="AW1651" i="4"/>
  <c r="R1651" i="4"/>
  <c r="M1651" i="4"/>
  <c r="P1651" i="4" s="1"/>
  <c r="AW1642" i="4"/>
  <c r="M1642" i="4"/>
  <c r="P1642" i="4" s="1"/>
  <c r="R1642" i="4"/>
  <c r="AS1639" i="4"/>
  <c r="AQ1639" i="4"/>
  <c r="AJ1635" i="4"/>
  <c r="AL1635" i="4"/>
  <c r="AJ1631" i="4"/>
  <c r="AL1631" i="4"/>
  <c r="S1663" i="4"/>
  <c r="N1663" i="4"/>
  <c r="AX1663" i="4"/>
  <c r="O1654" i="4"/>
  <c r="AE1649" i="4"/>
  <c r="AC1649" i="4"/>
  <c r="S1642" i="4"/>
  <c r="AX1642" i="4"/>
  <c r="N1642" i="4"/>
  <c r="AJ1637" i="4"/>
  <c r="AL1637" i="4"/>
  <c r="AE1633" i="4"/>
  <c r="AC1633" i="4"/>
  <c r="AX1633" i="4"/>
  <c r="N1633" i="4"/>
  <c r="S1633" i="4"/>
  <c r="AS1658" i="4"/>
  <c r="AQ1658" i="4"/>
  <c r="O1642" i="4"/>
  <c r="AY1642" i="4"/>
  <c r="N1639" i="4"/>
  <c r="AX1639" i="4"/>
  <c r="S1639" i="4"/>
  <c r="AS1635" i="4"/>
  <c r="AQ1635" i="4"/>
  <c r="AS1629" i="4"/>
  <c r="AQ1629" i="4"/>
  <c r="AY1623" i="4"/>
  <c r="O1623" i="4"/>
  <c r="O1619" i="4"/>
  <c r="AE1637" i="4"/>
  <c r="AC1637" i="4"/>
  <c r="AF1628" i="4"/>
  <c r="AM1621" i="4"/>
  <c r="AM1619" i="4"/>
  <c r="AE1705" i="4"/>
  <c r="AC1705" i="4"/>
  <c r="AL1698" i="4"/>
  <c r="AJ1698" i="4"/>
  <c r="AJ1683" i="4"/>
  <c r="AL1683" i="4"/>
  <c r="AL1682" i="4"/>
  <c r="AJ1682" i="4"/>
  <c r="R1671" i="4"/>
  <c r="AW1671" i="4"/>
  <c r="M1671" i="4"/>
  <c r="P1671" i="4" s="1"/>
  <c r="AE1685" i="4"/>
  <c r="AC1685" i="4"/>
  <c r="AC1702" i="4"/>
  <c r="AE1702" i="4"/>
  <c r="AL1703" i="4"/>
  <c r="AJ1703" i="4"/>
  <c r="AE1703" i="4"/>
  <c r="AC1703" i="4"/>
  <c r="AE1694" i="4"/>
  <c r="AC1694" i="4"/>
  <c r="M1691" i="4"/>
  <c r="P1691" i="4" s="1"/>
  <c r="AW1691" i="4"/>
  <c r="R1691" i="4"/>
  <c r="AE1707" i="4"/>
  <c r="AC1707" i="4"/>
  <c r="AM1699" i="4"/>
  <c r="AS1690" i="4"/>
  <c r="AQ1690" i="4"/>
  <c r="AE1692" i="4"/>
  <c r="AC1692" i="4"/>
  <c r="AL1686" i="4"/>
  <c r="AJ1686" i="4"/>
  <c r="AL1678" i="4"/>
  <c r="AJ1678" i="4"/>
  <c r="AF1700" i="4"/>
  <c r="S1688" i="4"/>
  <c r="M1672" i="4"/>
  <c r="P1672" i="4" s="1"/>
  <c r="AW1672" i="4"/>
  <c r="R1672" i="4"/>
  <c r="AJ1668" i="4"/>
  <c r="AL1668" i="4"/>
  <c r="AT1693" i="4"/>
  <c r="AY1679" i="4"/>
  <c r="O1679" i="4"/>
  <c r="AS1673" i="4"/>
  <c r="AQ1673" i="4"/>
  <c r="AW1677" i="4"/>
  <c r="R1677" i="4"/>
  <c r="M1677" i="4"/>
  <c r="P1677" i="4" s="1"/>
  <c r="AQ1675" i="4"/>
  <c r="AS1675" i="4"/>
  <c r="AE1660" i="4"/>
  <c r="AC1660" i="4"/>
  <c r="S1657" i="4"/>
  <c r="AX1657" i="4"/>
  <c r="N1657" i="4"/>
  <c r="N1666" i="4"/>
  <c r="AQ1670" i="4"/>
  <c r="AS1670" i="4"/>
  <c r="O1668" i="4"/>
  <c r="AE1666" i="4"/>
  <c r="AC1666" i="4"/>
  <c r="AE1664" i="4"/>
  <c r="AC1664" i="4"/>
  <c r="AS1656" i="4"/>
  <c r="AQ1656" i="4"/>
  <c r="AJ1652" i="4"/>
  <c r="AL1652" i="4"/>
  <c r="AL1650" i="4"/>
  <c r="AJ1650" i="4"/>
  <c r="S1648" i="4"/>
  <c r="AX1648" i="4"/>
  <c r="N1648" i="4"/>
  <c r="O1638" i="4"/>
  <c r="AY1638" i="4"/>
  <c r="AE1631" i="4"/>
  <c r="AC1631" i="4"/>
  <c r="AX1649" i="4"/>
  <c r="N1649" i="4"/>
  <c r="S1649" i="4"/>
  <c r="AL1628" i="4"/>
  <c r="AJ1628" i="4"/>
  <c r="AT1657" i="4"/>
  <c r="S1651" i="4"/>
  <c r="AX1651" i="4"/>
  <c r="N1651" i="4"/>
  <c r="AS1641" i="4"/>
  <c r="AQ1641" i="4"/>
  <c r="AE1658" i="4"/>
  <c r="AC1658" i="4"/>
  <c r="AL1629" i="4"/>
  <c r="AJ1629" i="4"/>
  <c r="AE1626" i="4"/>
  <c r="AC1626" i="4"/>
  <c r="AE1622" i="4"/>
  <c r="AC1622" i="4"/>
  <c r="Q1646" i="4"/>
  <c r="T1646" i="4"/>
  <c r="AY1626" i="4"/>
  <c r="O1626" i="4"/>
  <c r="O1622" i="4"/>
  <c r="AX1706" i="4"/>
  <c r="S1706" i="4"/>
  <c r="N1706" i="4"/>
  <c r="S1693" i="4"/>
  <c r="AX1693" i="4"/>
  <c r="N1693" i="4"/>
  <c r="AL1707" i="4"/>
  <c r="AJ1707" i="4"/>
  <c r="AX1689" i="4"/>
  <c r="AL1681" i="4"/>
  <c r="AJ1681" i="4"/>
  <c r="O1678" i="4"/>
  <c r="AY1678" i="4"/>
  <c r="N1690" i="4"/>
  <c r="AX1690" i="4"/>
  <c r="S1690" i="4"/>
  <c r="AE1675" i="4"/>
  <c r="AC1675" i="4"/>
  <c r="AS1662" i="4"/>
  <c r="AQ1662" i="4"/>
  <c r="AW1659" i="4"/>
  <c r="M1659" i="4"/>
  <c r="P1659" i="4" s="1"/>
  <c r="R1659" i="4"/>
  <c r="AS1647" i="4"/>
  <c r="AQ1647" i="4"/>
  <c r="AE1639" i="4"/>
  <c r="AC1639" i="4"/>
  <c r="AS1649" i="4"/>
  <c r="AQ1649" i="4"/>
  <c r="AS1633" i="4"/>
  <c r="AQ1633" i="4"/>
  <c r="N1647" i="4"/>
  <c r="AX1647" i="4"/>
  <c r="S1647" i="4"/>
  <c r="AS1628" i="4"/>
  <c r="AQ1628" i="4"/>
  <c r="AS1620" i="4"/>
  <c r="AQ1620" i="4"/>
  <c r="M1619" i="4"/>
  <c r="P1619" i="4" s="1"/>
  <c r="AW1619" i="4"/>
  <c r="R1619" i="4"/>
  <c r="AE1709" i="4"/>
  <c r="AC1709" i="4"/>
  <c r="AM1704" i="4"/>
  <c r="AT1702" i="4"/>
  <c r="AJ1694" i="4"/>
  <c r="AL1694" i="4"/>
  <c r="AT1688" i="4"/>
  <c r="AJ1687" i="4"/>
  <c r="AL1687" i="4"/>
  <c r="AT1698" i="4"/>
  <c r="AE1683" i="4"/>
  <c r="AC1683" i="4"/>
  <c r="AT1700" i="4"/>
  <c r="AC1696" i="4"/>
  <c r="AE1696" i="4"/>
  <c r="AL1685" i="4"/>
  <c r="AJ1685" i="4"/>
  <c r="N1671" i="4"/>
  <c r="AX1671" i="4"/>
  <c r="S1671" i="4"/>
  <c r="AM1691" i="4"/>
  <c r="AS1685" i="4"/>
  <c r="AQ1685" i="4"/>
  <c r="AT1695" i="4"/>
  <c r="AL1673" i="4"/>
  <c r="AJ1673" i="4"/>
  <c r="AY1672" i="4"/>
  <c r="O1672" i="4"/>
  <c r="AW1663" i="4"/>
  <c r="M1663" i="4"/>
  <c r="P1663" i="4" s="1"/>
  <c r="R1663" i="4"/>
  <c r="AS1660" i="4"/>
  <c r="AQ1660" i="4"/>
  <c r="AJ1656" i="4"/>
  <c r="AL1656" i="4"/>
  <c r="AM1667" i="4"/>
  <c r="AT1665" i="4"/>
  <c r="AJ1664" i="4"/>
  <c r="AL1664" i="4"/>
  <c r="N1660" i="4"/>
  <c r="AX1660" i="4"/>
  <c r="S1660" i="4"/>
  <c r="AY1655" i="4"/>
  <c r="AE1652" i="4"/>
  <c r="AC1652" i="4"/>
  <c r="AM1662" i="4"/>
  <c r="AS1650" i="4"/>
  <c r="AQ1650" i="4"/>
  <c r="AE1647" i="4"/>
  <c r="AC1647" i="4"/>
  <c r="S1644" i="4"/>
  <c r="AX1644" i="4"/>
  <c r="N1644" i="4"/>
  <c r="AM1640" i="4"/>
  <c r="T1659" i="4"/>
  <c r="AY1644" i="4"/>
  <c r="O1644" i="4"/>
  <c r="AL1620" i="4"/>
  <c r="AJ1620" i="4"/>
  <c r="AM1655" i="4"/>
  <c r="AJ1645" i="4"/>
  <c r="AL1645" i="4"/>
  <c r="AE1641" i="4"/>
  <c r="AC1641" i="4"/>
  <c r="AJ1626" i="4"/>
  <c r="AL1626" i="4"/>
  <c r="AS1645" i="4"/>
  <c r="AQ1645" i="4"/>
  <c r="AL1624" i="4"/>
  <c r="AJ1624" i="4"/>
  <c r="AE1643" i="4"/>
  <c r="AC1643" i="4"/>
  <c r="M1629" i="4"/>
  <c r="P1629" i="4" s="1"/>
  <c r="AW1629" i="4"/>
  <c r="R1629" i="4"/>
  <c r="AW1625" i="4"/>
  <c r="R1625" i="4"/>
  <c r="M1625" i="4"/>
  <c r="P1625" i="4" s="1"/>
  <c r="AW1621" i="4"/>
  <c r="R1621" i="4"/>
  <c r="M1621" i="4"/>
  <c r="P1621" i="4" s="1"/>
  <c r="AM1623" i="4"/>
  <c r="AW1592" i="4"/>
  <c r="M1592" i="4"/>
  <c r="P1592" i="4" s="1"/>
  <c r="R1592" i="4"/>
  <c r="M1587" i="4"/>
  <c r="P1587" i="4" s="1"/>
  <c r="M1561" i="4"/>
  <c r="P1561" i="4" s="1"/>
  <c r="AW1561" i="4"/>
  <c r="R1561" i="4"/>
  <c r="M1557" i="4"/>
  <c r="P1557" i="4" s="1"/>
  <c r="AW1557" i="4"/>
  <c r="R1557" i="4"/>
  <c r="S1565" i="4"/>
  <c r="AX1565" i="4"/>
  <c r="N1565" i="4"/>
  <c r="M1538" i="4"/>
  <c r="P1538" i="4" s="1"/>
  <c r="R1538" i="4"/>
  <c r="AW1538" i="4"/>
  <c r="AX1609" i="4"/>
  <c r="S1609" i="4"/>
  <c r="N1609" i="4"/>
  <c r="O1555" i="4"/>
  <c r="AY1555" i="4"/>
  <c r="O1551" i="4"/>
  <c r="AY1551" i="4"/>
  <c r="N1541" i="4"/>
  <c r="AX1541" i="4"/>
  <c r="S1541" i="4"/>
  <c r="N1593" i="4"/>
  <c r="AX1593" i="4"/>
  <c r="S1593" i="4"/>
  <c r="O1540" i="4"/>
  <c r="AY1540" i="4"/>
  <c r="M1573" i="4"/>
  <c r="P1573" i="4" s="1"/>
  <c r="AW1573" i="4"/>
  <c r="R1573" i="4"/>
  <c r="M1569" i="4"/>
  <c r="P1569" i="4" s="1"/>
  <c r="AW1569" i="4"/>
  <c r="R1569" i="4"/>
  <c r="AW1566" i="4"/>
  <c r="M1566" i="4"/>
  <c r="P1566" i="4" s="1"/>
  <c r="R1566" i="4"/>
  <c r="AL1615" i="4"/>
  <c r="AJ1615" i="4"/>
  <c r="AX1605" i="4"/>
  <c r="S1605" i="4"/>
  <c r="N1605" i="4"/>
  <c r="R1607" i="4"/>
  <c r="M1607" i="4"/>
  <c r="P1607" i="4" s="1"/>
  <c r="AW1607" i="4"/>
  <c r="O1597" i="4"/>
  <c r="AY1597" i="4"/>
  <c r="AE1586" i="4"/>
  <c r="AC1586" i="4"/>
  <c r="AJ1580" i="4"/>
  <c r="AL1580" i="4"/>
  <c r="AY1586" i="4"/>
  <c r="O1586" i="4"/>
  <c r="AS1578" i="4"/>
  <c r="AQ1578" i="4"/>
  <c r="AY1575" i="4"/>
  <c r="AJ1560" i="4"/>
  <c r="AL1560" i="4"/>
  <c r="AE1560" i="4"/>
  <c r="AC1560" i="4"/>
  <c r="AX1554" i="4"/>
  <c r="S1554" i="4"/>
  <c r="N1554" i="4"/>
  <c r="AE1544" i="4"/>
  <c r="AC1544" i="4"/>
  <c r="AW1565" i="4"/>
  <c r="AC1527" i="4"/>
  <c r="AE1527" i="4"/>
  <c r="AX1558" i="4"/>
  <c r="S1558" i="4"/>
  <c r="N1558" i="4"/>
  <c r="AC1614" i="4"/>
  <c r="AE1614" i="4"/>
  <c r="AC1609" i="4"/>
  <c r="AE1609" i="4"/>
  <c r="AL1611" i="4"/>
  <c r="AJ1611" i="4"/>
  <c r="AE1608" i="4"/>
  <c r="AC1608" i="4"/>
  <c r="O1615" i="4"/>
  <c r="AY1615" i="4"/>
  <c r="N1608" i="4"/>
  <c r="AX1608" i="4"/>
  <c r="S1608" i="4"/>
  <c r="AW1605" i="4"/>
  <c r="R1605" i="4"/>
  <c r="M1605" i="4"/>
  <c r="P1605" i="4" s="1"/>
  <c r="AM1613" i="4"/>
  <c r="AC1599" i="4"/>
  <c r="AE1599" i="4"/>
  <c r="AS1603" i="4"/>
  <c r="AQ1603" i="4"/>
  <c r="AS1599" i="4"/>
  <c r="AQ1599" i="4"/>
  <c r="S1600" i="4"/>
  <c r="S1596" i="4"/>
  <c r="N1596" i="4"/>
  <c r="AE1593" i="4"/>
  <c r="AC1593" i="4"/>
  <c r="AJ1586" i="4"/>
  <c r="AL1586" i="4"/>
  <c r="AX1599" i="4"/>
  <c r="S1592" i="4"/>
  <c r="AX1592" i="4"/>
  <c r="N1592" i="4"/>
  <c r="AS1584" i="4"/>
  <c r="AQ1584" i="4"/>
  <c r="AS1595" i="4"/>
  <c r="AQ1595" i="4"/>
  <c r="AS1591" i="4"/>
  <c r="AQ1591" i="4"/>
  <c r="AS1587" i="4"/>
  <c r="AQ1587" i="4"/>
  <c r="AS1583" i="4"/>
  <c r="AQ1583" i="4"/>
  <c r="R1580" i="4"/>
  <c r="M1580" i="4"/>
  <c r="P1580" i="4" s="1"/>
  <c r="AW1580" i="4"/>
  <c r="AY1585" i="4"/>
  <c r="AE1579" i="4"/>
  <c r="AC1579" i="4"/>
  <c r="R1588" i="4"/>
  <c r="AJ1568" i="4"/>
  <c r="AL1568" i="4"/>
  <c r="AL1571" i="4"/>
  <c r="AJ1571" i="4"/>
  <c r="AL1578" i="4"/>
  <c r="AJ1578" i="4"/>
  <c r="AL1574" i="4"/>
  <c r="AJ1574" i="4"/>
  <c r="AL1570" i="4"/>
  <c r="AJ1570" i="4"/>
  <c r="AX1577" i="4"/>
  <c r="S1577" i="4"/>
  <c r="N1577" i="4"/>
  <c r="AY1568" i="4"/>
  <c r="O1568" i="4"/>
  <c r="AY1566" i="4"/>
  <c r="O1566" i="4"/>
  <c r="AJ1556" i="4"/>
  <c r="AL1556" i="4"/>
  <c r="AE1556" i="4"/>
  <c r="AC1556" i="4"/>
  <c r="AE1563" i="4"/>
  <c r="AC1563" i="4"/>
  <c r="AE1559" i="4"/>
  <c r="AC1559" i="4"/>
  <c r="AE1555" i="4"/>
  <c r="AC1555" i="4"/>
  <c r="AE1551" i="4"/>
  <c r="AC1551" i="4"/>
  <c r="AE1547" i="4"/>
  <c r="AC1547" i="4"/>
  <c r="AQ1541" i="4"/>
  <c r="AS1541" i="4"/>
  <c r="AW1558" i="4"/>
  <c r="R1558" i="4"/>
  <c r="M1558" i="4"/>
  <c r="P1558" i="4" s="1"/>
  <c r="AX1549" i="4"/>
  <c r="S1549" i="4"/>
  <c r="N1549" i="4"/>
  <c r="AJ1544" i="4"/>
  <c r="AL1544" i="4"/>
  <c r="AY1542" i="4"/>
  <c r="O1542" i="4"/>
  <c r="S1563" i="4"/>
  <c r="S1547" i="4"/>
  <c r="N1547" i="4"/>
  <c r="AX1547" i="4"/>
  <c r="O1536" i="4"/>
  <c r="AY1536" i="4"/>
  <c r="AC1531" i="4"/>
  <c r="AE1531" i="4"/>
  <c r="AX1567" i="4"/>
  <c r="AX1562" i="4"/>
  <c r="S1562" i="4"/>
  <c r="N1562" i="4"/>
  <c r="O1550" i="4"/>
  <c r="AY1550" i="4"/>
  <c r="AX1546" i="4"/>
  <c r="S1546" i="4"/>
  <c r="N1546" i="4"/>
  <c r="AJ1537" i="4"/>
  <c r="AL1537" i="4"/>
  <c r="N1553" i="4"/>
  <c r="AS1539" i="4"/>
  <c r="AQ1539" i="4"/>
  <c r="AS1535" i="4"/>
  <c r="AQ1535" i="4"/>
  <c r="AS1527" i="4"/>
  <c r="AQ1527" i="4"/>
  <c r="AT1529" i="4"/>
  <c r="AC1618" i="4"/>
  <c r="AE1618" i="4"/>
  <c r="AE1612" i="4"/>
  <c r="AC1612" i="4"/>
  <c r="AC1603" i="4"/>
  <c r="AE1603" i="4"/>
  <c r="S1610" i="4"/>
  <c r="AE1606" i="4"/>
  <c r="AC1606" i="4"/>
  <c r="O1601" i="4"/>
  <c r="AY1601" i="4"/>
  <c r="AJ1590" i="4"/>
  <c r="AL1590" i="4"/>
  <c r="AL1588" i="4"/>
  <c r="AJ1588" i="4"/>
  <c r="AJ1576" i="4"/>
  <c r="AL1576" i="4"/>
  <c r="AL1575" i="4"/>
  <c r="AJ1575" i="4"/>
  <c r="AX1589" i="4"/>
  <c r="AE1575" i="4"/>
  <c r="AC1575" i="4"/>
  <c r="AE1571" i="4"/>
  <c r="AC1571" i="4"/>
  <c r="AJ1566" i="4"/>
  <c r="AL1566" i="4"/>
  <c r="AX1569" i="4"/>
  <c r="S1569" i="4"/>
  <c r="N1569" i="4"/>
  <c r="AW1570" i="4"/>
  <c r="R1570" i="4"/>
  <c r="M1570" i="4"/>
  <c r="P1570" i="4" s="1"/>
  <c r="AY1571" i="4"/>
  <c r="AC1543" i="4"/>
  <c r="AE1543" i="4"/>
  <c r="O1543" i="4"/>
  <c r="AY1543" i="4"/>
  <c r="O1532" i="4"/>
  <c r="AY1532" i="4"/>
  <c r="S1543" i="4"/>
  <c r="AX1543" i="4"/>
  <c r="N1543" i="4"/>
  <c r="AE1537" i="4"/>
  <c r="AC1537" i="4"/>
  <c r="AX1527" i="4"/>
  <c r="S1527" i="4"/>
  <c r="AC1610" i="4"/>
  <c r="AE1610" i="4"/>
  <c r="AS1618" i="4"/>
  <c r="AQ1618" i="4"/>
  <c r="AS1614" i="4"/>
  <c r="AQ1614" i="4"/>
  <c r="AW1611" i="4"/>
  <c r="R1611" i="4"/>
  <c r="M1611" i="4"/>
  <c r="P1611" i="4" s="1"/>
  <c r="AJ1607" i="4"/>
  <c r="AL1607" i="4"/>
  <c r="AX1606" i="4"/>
  <c r="AC1604" i="4"/>
  <c r="AE1604" i="4"/>
  <c r="S1612" i="4"/>
  <c r="N1612" i="4"/>
  <c r="AX1612" i="4"/>
  <c r="O1606" i="4"/>
  <c r="AY1606" i="4"/>
  <c r="AX1614" i="4"/>
  <c r="S1614" i="4"/>
  <c r="N1614" i="4"/>
  <c r="AL1601" i="4"/>
  <c r="AJ1601" i="4"/>
  <c r="AY1602" i="4"/>
  <c r="O1602" i="4"/>
  <c r="AS1593" i="4"/>
  <c r="AQ1593" i="4"/>
  <c r="AJ1582" i="4"/>
  <c r="AL1582" i="4"/>
  <c r="AM1602" i="4"/>
  <c r="AE1590" i="4"/>
  <c r="AC1590" i="4"/>
  <c r="AE1582" i="4"/>
  <c r="AC1582" i="4"/>
  <c r="AE1595" i="4"/>
  <c r="AC1595" i="4"/>
  <c r="AW1589" i="4"/>
  <c r="R1589" i="4"/>
  <c r="M1589" i="4"/>
  <c r="P1589" i="4" s="1"/>
  <c r="AW1584" i="4"/>
  <c r="R1584" i="4"/>
  <c r="M1584" i="4"/>
  <c r="P1584" i="4" s="1"/>
  <c r="AJ1572" i="4"/>
  <c r="AL1572" i="4"/>
  <c r="N1585" i="4"/>
  <c r="AY1580" i="4"/>
  <c r="O1580" i="4"/>
  <c r="AY1590" i="4"/>
  <c r="AW1585" i="4"/>
  <c r="R1585" i="4"/>
  <c r="M1585" i="4"/>
  <c r="P1585" i="4" s="1"/>
  <c r="AQ1579" i="4"/>
  <c r="AS1579" i="4"/>
  <c r="AS1577" i="4"/>
  <c r="AQ1577" i="4"/>
  <c r="AS1573" i="4"/>
  <c r="AQ1573" i="4"/>
  <c r="AS1569" i="4"/>
  <c r="AQ1569" i="4"/>
  <c r="AS1565" i="4"/>
  <c r="AQ1565" i="4"/>
  <c r="O1572" i="4"/>
  <c r="AJ1552" i="4"/>
  <c r="AL1552" i="4"/>
  <c r="AE1552" i="4"/>
  <c r="AC1552" i="4"/>
  <c r="AS1561" i="4"/>
  <c r="AQ1561" i="4"/>
  <c r="AS1557" i="4"/>
  <c r="AQ1557" i="4"/>
  <c r="AS1553" i="4"/>
  <c r="AQ1553" i="4"/>
  <c r="AS1549" i="4"/>
  <c r="AQ1549" i="4"/>
  <c r="AS1545" i="4"/>
  <c r="AQ1545" i="4"/>
  <c r="AY1556" i="4"/>
  <c r="AS1544" i="4"/>
  <c r="AQ1544" i="4"/>
  <c r="AX1542" i="4"/>
  <c r="S1542" i="4"/>
  <c r="N1542" i="4"/>
  <c r="O1554" i="4"/>
  <c r="AY1554" i="4"/>
  <c r="AM1550" i="4"/>
  <c r="AC1535" i="4"/>
  <c r="AE1535" i="4"/>
  <c r="R1530" i="4"/>
  <c r="M1530" i="4"/>
  <c r="P1530" i="4" s="1"/>
  <c r="AW1530" i="4"/>
  <c r="AM1557" i="4"/>
  <c r="R1550" i="4"/>
  <c r="AL1533" i="4"/>
  <c r="AJ1533" i="4"/>
  <c r="AT1560" i="4"/>
  <c r="AL1539" i="4"/>
  <c r="AJ1539" i="4"/>
  <c r="AE1533" i="4"/>
  <c r="AC1533" i="4"/>
  <c r="M1542" i="4"/>
  <c r="P1542" i="4" s="1"/>
  <c r="R1542" i="4"/>
  <c r="AW1542" i="4"/>
  <c r="AE1613" i="4"/>
  <c r="AC1613" i="4"/>
  <c r="S1618" i="4"/>
  <c r="N1618" i="4"/>
  <c r="AX1594" i="4"/>
  <c r="S1594" i="4"/>
  <c r="N1594" i="4"/>
  <c r="R1598" i="4"/>
  <c r="M1598" i="4"/>
  <c r="P1598" i="4" s="1"/>
  <c r="AW1598" i="4"/>
  <c r="AL1584" i="4"/>
  <c r="AJ1584" i="4"/>
  <c r="AQ1567" i="4"/>
  <c r="AS1567" i="4"/>
  <c r="R1574" i="4"/>
  <c r="O1558" i="4"/>
  <c r="AY1558" i="4"/>
  <c r="AY1537" i="4"/>
  <c r="O1537" i="4"/>
  <c r="O1546" i="4"/>
  <c r="AY1546" i="4"/>
  <c r="AE1529" i="4"/>
  <c r="AC1529" i="4"/>
  <c r="AX1536" i="4"/>
  <c r="AX1532" i="4"/>
  <c r="S1532" i="4"/>
  <c r="N1532" i="4"/>
  <c r="AE1617" i="4"/>
  <c r="AC1617" i="4"/>
  <c r="O1617" i="4"/>
  <c r="AY1613" i="4"/>
  <c r="O1613" i="4"/>
  <c r="AS1610" i="4"/>
  <c r="AQ1610" i="4"/>
  <c r="AT1611" i="4"/>
  <c r="AL1604" i="4"/>
  <c r="AJ1604" i="4"/>
  <c r="AL1597" i="4"/>
  <c r="AJ1597" i="4"/>
  <c r="AY1607" i="4"/>
  <c r="AE1601" i="4"/>
  <c r="AC1601" i="4"/>
  <c r="AE1597" i="4"/>
  <c r="AC1597" i="4"/>
  <c r="M1594" i="4"/>
  <c r="P1594" i="4" s="1"/>
  <c r="AW1594" i="4"/>
  <c r="R1594" i="4"/>
  <c r="AM1603" i="4"/>
  <c r="AS1588" i="4"/>
  <c r="AQ1588" i="4"/>
  <c r="AL1595" i="4"/>
  <c r="AJ1595" i="4"/>
  <c r="AM1587" i="4"/>
  <c r="R1572" i="4"/>
  <c r="M1572" i="4"/>
  <c r="P1572" i="4" s="1"/>
  <c r="AW1572" i="4"/>
  <c r="AE1576" i="4"/>
  <c r="AC1576" i="4"/>
  <c r="AM1583" i="4"/>
  <c r="AL1579" i="4"/>
  <c r="AJ1579" i="4"/>
  <c r="AE1567" i="4"/>
  <c r="AC1567" i="4"/>
  <c r="AF1578" i="4"/>
  <c r="AJ1564" i="4"/>
  <c r="AL1564" i="4"/>
  <c r="AJ1548" i="4"/>
  <c r="AL1548" i="4"/>
  <c r="AE1564" i="4"/>
  <c r="AC1564" i="4"/>
  <c r="AE1548" i="4"/>
  <c r="AC1548" i="4"/>
  <c r="AM1551" i="4"/>
  <c r="AM1561" i="4"/>
  <c r="AM1545" i="4"/>
  <c r="S1540" i="4"/>
  <c r="N1540" i="4"/>
  <c r="AX1540" i="4"/>
  <c r="R1534" i="4"/>
  <c r="AT1564" i="4"/>
  <c r="AT1548" i="4"/>
  <c r="AL1529" i="4"/>
  <c r="AJ1529" i="4"/>
  <c r="AM1555" i="4"/>
  <c r="R1539" i="4"/>
  <c r="M1539" i="4"/>
  <c r="P1539" i="4" s="1"/>
  <c r="AW1539" i="4"/>
  <c r="AS1531" i="4"/>
  <c r="AQ1531" i="4"/>
  <c r="O1533" i="4"/>
  <c r="AY1533" i="4"/>
  <c r="AX1490" i="4"/>
  <c r="S1490" i="4"/>
  <c r="N1490" i="4"/>
  <c r="AX1470" i="4"/>
  <c r="S1470" i="4"/>
  <c r="N1470" i="4"/>
  <c r="N1439" i="4"/>
  <c r="AX1439" i="4"/>
  <c r="S1439" i="4"/>
  <c r="AX1444" i="4"/>
  <c r="S1444" i="4"/>
  <c r="N1444" i="4"/>
  <c r="AX1436" i="4"/>
  <c r="S1436" i="4"/>
  <c r="N1436" i="4"/>
  <c r="AX1526" i="4"/>
  <c r="S1526" i="4"/>
  <c r="N1526" i="4"/>
  <c r="O1497" i="4"/>
  <c r="AY1497" i="4"/>
  <c r="M1452" i="4"/>
  <c r="P1452" i="4" s="1"/>
  <c r="R1452" i="4"/>
  <c r="AW1452" i="4"/>
  <c r="AX1455" i="4"/>
  <c r="N1455" i="4"/>
  <c r="S1455" i="4"/>
  <c r="AX1448" i="4"/>
  <c r="S1448" i="4"/>
  <c r="N1448" i="4"/>
  <c r="N1447" i="4"/>
  <c r="AX1447" i="4"/>
  <c r="S1447" i="4"/>
  <c r="AY1478" i="4"/>
  <c r="O1478" i="4"/>
  <c r="N1525" i="4"/>
  <c r="AX1525" i="4"/>
  <c r="S1525" i="4"/>
  <c r="O1446" i="4"/>
  <c r="AY1446" i="4"/>
  <c r="AX1440" i="4"/>
  <c r="S1440" i="4"/>
  <c r="N1440" i="4"/>
  <c r="AE1521" i="4"/>
  <c r="AC1521" i="4"/>
  <c r="AC1512" i="4"/>
  <c r="AE1512" i="4"/>
  <c r="AL1523" i="4"/>
  <c r="AJ1523" i="4"/>
  <c r="AS1504" i="4"/>
  <c r="AQ1504" i="4"/>
  <c r="S1497" i="4"/>
  <c r="AX1497" i="4"/>
  <c r="N1497" i="4"/>
  <c r="AL1488" i="4"/>
  <c r="AJ1488" i="4"/>
  <c r="AY1495" i="4"/>
  <c r="O1495" i="4"/>
  <c r="O1484" i="4"/>
  <c r="AY1484" i="4"/>
  <c r="N1498" i="4"/>
  <c r="S1498" i="4"/>
  <c r="AX1498" i="4"/>
  <c r="AE1461" i="4"/>
  <c r="AC1461" i="4"/>
  <c r="AJ1457" i="4"/>
  <c r="AL1457" i="4"/>
  <c r="AX1482" i="4"/>
  <c r="S1482" i="4"/>
  <c r="N1482" i="4"/>
  <c r="AX1459" i="4"/>
  <c r="S1459" i="4"/>
  <c r="N1459" i="4"/>
  <c r="AS1475" i="4"/>
  <c r="AQ1475" i="4"/>
  <c r="AX1458" i="4"/>
  <c r="S1458" i="4"/>
  <c r="N1458" i="4"/>
  <c r="AL1450" i="4"/>
  <c r="AJ1450" i="4"/>
  <c r="N1451" i="4"/>
  <c r="AX1451" i="4"/>
  <c r="S1451" i="4"/>
  <c r="O1438" i="4"/>
  <c r="AY1438" i="4"/>
  <c r="AX1445" i="4"/>
  <c r="S1445" i="4"/>
  <c r="N1445" i="4"/>
  <c r="AC1526" i="4"/>
  <c r="AE1526" i="4"/>
  <c r="AC1517" i="4"/>
  <c r="AE1517" i="4"/>
  <c r="AE1519" i="4"/>
  <c r="AC1519" i="4"/>
  <c r="AJ1508" i="4"/>
  <c r="AL1508" i="4"/>
  <c r="AE1508" i="4"/>
  <c r="AC1508" i="4"/>
  <c r="AX1513" i="4"/>
  <c r="S1513" i="4"/>
  <c r="AW1507" i="4"/>
  <c r="R1507" i="4"/>
  <c r="M1507" i="4"/>
  <c r="P1507" i="4" s="1"/>
  <c r="AS1523" i="4"/>
  <c r="AQ1523" i="4"/>
  <c r="AX1517" i="4"/>
  <c r="S1517" i="4"/>
  <c r="N1517" i="4"/>
  <c r="AL1514" i="4"/>
  <c r="AJ1514" i="4"/>
  <c r="AS1510" i="4"/>
  <c r="AQ1510" i="4"/>
  <c r="AL1502" i="4"/>
  <c r="AJ1502" i="4"/>
  <c r="N1503" i="4"/>
  <c r="AX1503" i="4"/>
  <c r="S1503" i="4"/>
  <c r="AW1497" i="4"/>
  <c r="M1497" i="4"/>
  <c r="P1497" i="4" s="1"/>
  <c r="AC1490" i="4"/>
  <c r="AE1490" i="4"/>
  <c r="AC1482" i="4"/>
  <c r="AE1482" i="4"/>
  <c r="S1524" i="4"/>
  <c r="N1524" i="4"/>
  <c r="AX1524" i="4"/>
  <c r="AE1501" i="4"/>
  <c r="AC1501" i="4"/>
  <c r="AL1484" i="4"/>
  <c r="AJ1484" i="4"/>
  <c r="AW1502" i="4"/>
  <c r="R1502" i="4"/>
  <c r="M1502" i="4"/>
  <c r="P1502" i="4" s="1"/>
  <c r="AC1500" i="4"/>
  <c r="AE1500" i="4"/>
  <c r="AF1499" i="4"/>
  <c r="AL1491" i="4"/>
  <c r="AJ1491" i="4"/>
  <c r="AL1483" i="4"/>
  <c r="AJ1483" i="4"/>
  <c r="AE1494" i="4"/>
  <c r="AC1494" i="4"/>
  <c r="AT1493" i="4"/>
  <c r="AS1483" i="4"/>
  <c r="AQ1483" i="4"/>
  <c r="AJ1465" i="4"/>
  <c r="AL1465" i="4"/>
  <c r="AE1506" i="4"/>
  <c r="AC1506" i="4"/>
  <c r="R1492" i="4"/>
  <c r="AW1492" i="4"/>
  <c r="M1492" i="4"/>
  <c r="P1492" i="4" s="1"/>
  <c r="AW1484" i="4"/>
  <c r="R1484" i="4"/>
  <c r="AE1472" i="4"/>
  <c r="AC1472" i="4"/>
  <c r="S1493" i="4"/>
  <c r="N1493" i="4"/>
  <c r="AX1493" i="4"/>
  <c r="AM1489" i="4"/>
  <c r="AW1464" i="4"/>
  <c r="R1464" i="4"/>
  <c r="M1464" i="4"/>
  <c r="P1464" i="4" s="1"/>
  <c r="AX1460" i="4"/>
  <c r="AY1458" i="4"/>
  <c r="AE1479" i="4"/>
  <c r="AC1479" i="4"/>
  <c r="AL1467" i="4"/>
  <c r="AJ1467" i="4"/>
  <c r="AS1455" i="4"/>
  <c r="AQ1455" i="4"/>
  <c r="R1439" i="4"/>
  <c r="AM1481" i="4"/>
  <c r="AS1463" i="4"/>
  <c r="AQ1463" i="4"/>
  <c r="AL1475" i="4"/>
  <c r="AJ1475" i="4"/>
  <c r="M1470" i="4"/>
  <c r="P1470" i="4" s="1"/>
  <c r="AW1470" i="4"/>
  <c r="R1470" i="4"/>
  <c r="AE1467" i="4"/>
  <c r="AC1467" i="4"/>
  <c r="AE1457" i="4"/>
  <c r="AC1457" i="4"/>
  <c r="AW1450" i="4"/>
  <c r="R1450" i="4"/>
  <c r="M1450" i="4"/>
  <c r="P1450" i="4" s="1"/>
  <c r="AL1438" i="4"/>
  <c r="AJ1438" i="4"/>
  <c r="AW1446" i="4"/>
  <c r="R1446" i="4"/>
  <c r="M1446" i="4"/>
  <c r="P1446" i="4" s="1"/>
  <c r="AS1445" i="4"/>
  <c r="AQ1445" i="4"/>
  <c r="AX1463" i="4"/>
  <c r="S1463" i="4"/>
  <c r="N1463" i="4"/>
  <c r="AF1449" i="4"/>
  <c r="AE1441" i="4"/>
  <c r="AC1441" i="4"/>
  <c r="AS1437" i="4"/>
  <c r="AQ1437" i="4"/>
  <c r="AS1519" i="4"/>
  <c r="AQ1519" i="4"/>
  <c r="AE1514" i="4"/>
  <c r="AC1514" i="4"/>
  <c r="AC1474" i="4"/>
  <c r="AE1474" i="4"/>
  <c r="N1471" i="4"/>
  <c r="O1492" i="4"/>
  <c r="AY1492" i="4"/>
  <c r="AS1506" i="4"/>
  <c r="AQ1506" i="4"/>
  <c r="S1495" i="4"/>
  <c r="N1495" i="4"/>
  <c r="AX1495" i="4"/>
  <c r="AY1461" i="4"/>
  <c r="O1461" i="4"/>
  <c r="AE1459" i="4"/>
  <c r="AC1459" i="4"/>
  <c r="AS1479" i="4"/>
  <c r="AQ1479" i="4"/>
  <c r="AY1474" i="4"/>
  <c r="O1474" i="4"/>
  <c r="R1460" i="4"/>
  <c r="S1456" i="4"/>
  <c r="AX1456" i="4"/>
  <c r="N1456" i="4"/>
  <c r="AY1452" i="4"/>
  <c r="O1452" i="4"/>
  <c r="AC1448" i="4"/>
  <c r="AE1448" i="4"/>
  <c r="AC1440" i="4"/>
  <c r="AE1440" i="4"/>
  <c r="R1503" i="4"/>
  <c r="M1503" i="4"/>
  <c r="P1503" i="4" s="1"/>
  <c r="AW1503" i="4"/>
  <c r="AE1487" i="4"/>
  <c r="AC1487" i="4"/>
  <c r="AS1467" i="4"/>
  <c r="AQ1467" i="4"/>
  <c r="AL1442" i="4"/>
  <c r="AJ1442" i="4"/>
  <c r="AS1441" i="4"/>
  <c r="AQ1441" i="4"/>
  <c r="AC1522" i="4"/>
  <c r="AE1522" i="4"/>
  <c r="AL1519" i="4"/>
  <c r="AJ1519" i="4"/>
  <c r="AM1520" i="4"/>
  <c r="AT1518" i="4"/>
  <c r="AS1512" i="4"/>
  <c r="AQ1512" i="4"/>
  <c r="AE1523" i="4"/>
  <c r="AC1523" i="4"/>
  <c r="AF1516" i="4"/>
  <c r="AQ1514" i="4"/>
  <c r="AS1514" i="4"/>
  <c r="AE1510" i="4"/>
  <c r="AC1510" i="4"/>
  <c r="AF1511" i="4"/>
  <c r="AJ1504" i="4"/>
  <c r="AL1504" i="4"/>
  <c r="AL1501" i="4"/>
  <c r="AJ1501" i="4"/>
  <c r="AS1496" i="4"/>
  <c r="AQ1496" i="4"/>
  <c r="R1489" i="4"/>
  <c r="M1489" i="4"/>
  <c r="P1489" i="4" s="1"/>
  <c r="AW1489" i="4"/>
  <c r="AW1481" i="4"/>
  <c r="AM1521" i="4"/>
  <c r="AL1480" i="4"/>
  <c r="AJ1480" i="4"/>
  <c r="AT1499" i="4"/>
  <c r="AM1476" i="4"/>
  <c r="AY1472" i="4"/>
  <c r="O1472" i="4"/>
  <c r="AJ1494" i="4"/>
  <c r="AL1494" i="4"/>
  <c r="AF1493" i="4"/>
  <c r="AS1491" i="4"/>
  <c r="AQ1491" i="4"/>
  <c r="AE1483" i="4"/>
  <c r="AC1483" i="4"/>
  <c r="AJ1461" i="4"/>
  <c r="AL1461" i="4"/>
  <c r="S1499" i="4"/>
  <c r="N1499" i="4"/>
  <c r="AX1499" i="4"/>
  <c r="AE1469" i="4"/>
  <c r="AC1469" i="4"/>
  <c r="AX1466" i="4"/>
  <c r="S1466" i="4"/>
  <c r="N1466" i="4"/>
  <c r="S1454" i="4"/>
  <c r="N1454" i="4"/>
  <c r="AX1454" i="4"/>
  <c r="AT1480" i="4"/>
  <c r="AY1470" i="4"/>
  <c r="O1470" i="4"/>
  <c r="AX1462" i="4"/>
  <c r="S1462" i="4"/>
  <c r="N1462" i="4"/>
  <c r="AE1455" i="4"/>
  <c r="AC1455" i="4"/>
  <c r="AC1444" i="4"/>
  <c r="AE1444" i="4"/>
  <c r="AC1436" i="4"/>
  <c r="AE1436" i="4"/>
  <c r="AE1463" i="4"/>
  <c r="AC1463" i="4"/>
  <c r="AL1487" i="4"/>
  <c r="AJ1487" i="4"/>
  <c r="AW1476" i="4"/>
  <c r="R1476" i="4"/>
  <c r="M1476" i="4"/>
  <c r="P1476" i="4" s="1"/>
  <c r="AC1475" i="4"/>
  <c r="AE1475" i="4"/>
  <c r="S1468" i="4"/>
  <c r="AY1466" i="4"/>
  <c r="O1466" i="4"/>
  <c r="AS1457" i="4"/>
  <c r="AQ1457" i="4"/>
  <c r="N1453" i="4"/>
  <c r="AS1449" i="4"/>
  <c r="AQ1449" i="4"/>
  <c r="R1438" i="4"/>
  <c r="AE1445" i="4"/>
  <c r="AC1445" i="4"/>
  <c r="N1443" i="4"/>
  <c r="AX1443" i="4"/>
  <c r="S1443" i="4"/>
  <c r="AY1440" i="4"/>
  <c r="O1440" i="4"/>
  <c r="N1435" i="4"/>
  <c r="AX1435" i="4"/>
  <c r="S1435" i="4"/>
  <c r="AE1437" i="4"/>
  <c r="AC1437" i="4"/>
  <c r="AW1442" i="4"/>
  <c r="R1442" i="4"/>
  <c r="M1442" i="4"/>
  <c r="P1442" i="4" s="1"/>
  <c r="AT1450" i="4"/>
  <c r="AY1436" i="4"/>
  <c r="O1436" i="4"/>
  <c r="AX1437" i="4"/>
  <c r="S1437" i="4"/>
  <c r="N1437" i="4"/>
  <c r="AY1503" i="4"/>
  <c r="O1503" i="4"/>
  <c r="AX1505" i="4"/>
  <c r="S1505" i="4"/>
  <c r="N1505" i="4"/>
  <c r="AS1501" i="4"/>
  <c r="AQ1501" i="4"/>
  <c r="AL1500" i="4"/>
  <c r="AJ1500" i="4"/>
  <c r="M1473" i="4"/>
  <c r="P1473" i="4" s="1"/>
  <c r="AW1473" i="4"/>
  <c r="O1490" i="4"/>
  <c r="AJ1469" i="4"/>
  <c r="AL1469" i="4"/>
  <c r="O1486" i="4"/>
  <c r="AE1525" i="4"/>
  <c r="AC1525" i="4"/>
  <c r="AL1518" i="4"/>
  <c r="AJ1518" i="4"/>
  <c r="R1515" i="4"/>
  <c r="AW1515" i="4"/>
  <c r="M1515" i="4"/>
  <c r="P1515" i="4" s="1"/>
  <c r="AX1522" i="4"/>
  <c r="S1522" i="4"/>
  <c r="N1522" i="4"/>
  <c r="AF1520" i="4"/>
  <c r="N1512" i="4"/>
  <c r="AX1512" i="4"/>
  <c r="S1512" i="4"/>
  <c r="AX1509" i="4"/>
  <c r="S1509" i="4"/>
  <c r="N1509" i="4"/>
  <c r="M1505" i="4"/>
  <c r="P1505" i="4" s="1"/>
  <c r="AW1505" i="4"/>
  <c r="R1505" i="4"/>
  <c r="AL1510" i="4"/>
  <c r="AJ1510" i="4"/>
  <c r="AM1511" i="4"/>
  <c r="AT1509" i="4"/>
  <c r="AE1504" i="4"/>
  <c r="AC1504" i="4"/>
  <c r="AJ1496" i="4"/>
  <c r="AL1496" i="4"/>
  <c r="AC1486" i="4"/>
  <c r="AE1486" i="4"/>
  <c r="AC1478" i="4"/>
  <c r="AE1478" i="4"/>
  <c r="O1502" i="4"/>
  <c r="AY1502" i="4"/>
  <c r="AL1492" i="4"/>
  <c r="AJ1492" i="4"/>
  <c r="AS1500" i="4"/>
  <c r="AQ1500" i="4"/>
  <c r="AF1498" i="4"/>
  <c r="AF1488" i="4"/>
  <c r="AY1471" i="4"/>
  <c r="O1471" i="4"/>
  <c r="AQ1494" i="4"/>
  <c r="AS1494" i="4"/>
  <c r="AE1491" i="4"/>
  <c r="AC1491" i="4"/>
  <c r="N1485" i="4"/>
  <c r="AX1485" i="4"/>
  <c r="S1485" i="4"/>
  <c r="AT1482" i="4"/>
  <c r="AL1506" i="4"/>
  <c r="AJ1506" i="4"/>
  <c r="AE1465" i="4"/>
  <c r="AC1465" i="4"/>
  <c r="AT1488" i="4"/>
  <c r="AS1459" i="4"/>
  <c r="AQ1459" i="4"/>
  <c r="AC1454" i="4"/>
  <c r="AE1454" i="4"/>
  <c r="AF1468" i="4"/>
  <c r="AL1479" i="4"/>
  <c r="AJ1479" i="4"/>
  <c r="AQ1454" i="4"/>
  <c r="AS1454" i="4"/>
  <c r="R1451" i="4"/>
  <c r="M1451" i="4"/>
  <c r="P1451" i="4" s="1"/>
  <c r="AW1451" i="4"/>
  <c r="R1435" i="4"/>
  <c r="M1435" i="4"/>
  <c r="P1435" i="4" s="1"/>
  <c r="AW1435" i="4"/>
  <c r="AL1449" i="4"/>
  <c r="AJ1449" i="4"/>
  <c r="AS1487" i="4"/>
  <c r="AQ1487" i="4"/>
  <c r="AM1473" i="4"/>
  <c r="AL1446" i="4"/>
  <c r="AJ1446" i="4"/>
  <c r="AM1472" i="4"/>
  <c r="AL1441" i="4"/>
  <c r="AJ1441" i="4"/>
  <c r="AY1451" i="4"/>
  <c r="O1451" i="4"/>
  <c r="O1442" i="4"/>
  <c r="AY1442" i="4"/>
  <c r="S1452" i="4"/>
  <c r="S1366" i="4"/>
  <c r="N1366" i="4"/>
  <c r="AX1366" i="4"/>
  <c r="S1364" i="4"/>
  <c r="N1364" i="4"/>
  <c r="AX1364" i="4"/>
  <c r="AX1400" i="4"/>
  <c r="S1400" i="4"/>
  <c r="N1400" i="4"/>
  <c r="AY1367" i="4"/>
  <c r="O1367" i="4"/>
  <c r="O1363" i="4"/>
  <c r="AY1363" i="4"/>
  <c r="AX1349" i="4"/>
  <c r="S1349" i="4"/>
  <c r="N1349" i="4"/>
  <c r="N1376" i="4"/>
  <c r="AX1376" i="4"/>
  <c r="S1376" i="4"/>
  <c r="O1362" i="4"/>
  <c r="AY1362" i="4"/>
  <c r="AY1407" i="4"/>
  <c r="O1407" i="4"/>
  <c r="N1433" i="4"/>
  <c r="AX1433" i="4"/>
  <c r="S1433" i="4"/>
  <c r="AX1426" i="4"/>
  <c r="S1426" i="4"/>
  <c r="N1426" i="4"/>
  <c r="N1429" i="4"/>
  <c r="AX1429" i="4"/>
  <c r="S1429" i="4"/>
  <c r="R1355" i="4"/>
  <c r="AW1355" i="4"/>
  <c r="M1355" i="4"/>
  <c r="P1355" i="4" s="1"/>
  <c r="O1379" i="4"/>
  <c r="AY1379" i="4"/>
  <c r="O1366" i="4"/>
  <c r="AY1366" i="4"/>
  <c r="AW1378" i="4"/>
  <c r="R1378" i="4"/>
  <c r="M1378" i="4"/>
  <c r="P1378" i="4" s="1"/>
  <c r="AY1434" i="4"/>
  <c r="AE1423" i="4"/>
  <c r="AC1423" i="4"/>
  <c r="AC1373" i="4"/>
  <c r="AE1373" i="4"/>
  <c r="AW1406" i="4"/>
  <c r="AC1358" i="4"/>
  <c r="AE1358" i="4"/>
  <c r="AX1434" i="4"/>
  <c r="S1434" i="4"/>
  <c r="N1434" i="4"/>
  <c r="AX1396" i="4"/>
  <c r="N1396" i="4"/>
  <c r="S1396" i="4"/>
  <c r="AX1373" i="4"/>
  <c r="S1373" i="4"/>
  <c r="N1373" i="4"/>
  <c r="AQ1347" i="4"/>
  <c r="AS1347" i="4"/>
  <c r="AE1389" i="4"/>
  <c r="AC1389" i="4"/>
  <c r="AL1343" i="4"/>
  <c r="AJ1343" i="4"/>
  <c r="AC1426" i="4"/>
  <c r="AE1426" i="4"/>
  <c r="AL1427" i="4"/>
  <c r="AJ1427" i="4"/>
  <c r="AE1427" i="4"/>
  <c r="AC1427" i="4"/>
  <c r="AJ1418" i="4"/>
  <c r="AL1418" i="4"/>
  <c r="AS1420" i="4"/>
  <c r="AQ1420" i="4"/>
  <c r="AT1422" i="4"/>
  <c r="AJ1410" i="4"/>
  <c r="AL1410" i="4"/>
  <c r="S1432" i="4"/>
  <c r="N1432" i="4"/>
  <c r="AX1432" i="4"/>
  <c r="M1424" i="4"/>
  <c r="P1424" i="4" s="1"/>
  <c r="AX1415" i="4"/>
  <c r="N1415" i="4"/>
  <c r="S1415" i="4"/>
  <c r="AE1405" i="4"/>
  <c r="AC1405" i="4"/>
  <c r="AC1392" i="4"/>
  <c r="AE1392" i="4"/>
  <c r="N1425" i="4"/>
  <c r="AL1409" i="4"/>
  <c r="AJ1409" i="4"/>
  <c r="O1401" i="4"/>
  <c r="AY1401" i="4"/>
  <c r="R1391" i="4"/>
  <c r="M1391" i="4"/>
  <c r="P1391" i="4" s="1"/>
  <c r="AW1391" i="4"/>
  <c r="AS1423" i="4"/>
  <c r="AQ1423" i="4"/>
  <c r="R1384" i="4"/>
  <c r="M1384" i="4"/>
  <c r="P1384" i="4" s="1"/>
  <c r="AW1384" i="4"/>
  <c r="AC1369" i="4"/>
  <c r="AE1369" i="4"/>
  <c r="AS1416" i="4"/>
  <c r="AQ1416" i="4"/>
  <c r="AW1387" i="4"/>
  <c r="AL1379" i="4"/>
  <c r="AJ1379" i="4"/>
  <c r="AL1374" i="4"/>
  <c r="AJ1374" i="4"/>
  <c r="AE1363" i="4"/>
  <c r="AC1363" i="4"/>
  <c r="AJ1412" i="4"/>
  <c r="AL1412" i="4"/>
  <c r="O1393" i="4"/>
  <c r="AY1393" i="4"/>
  <c r="AY1377" i="4"/>
  <c r="O1377" i="4"/>
  <c r="AW1374" i="4"/>
  <c r="M1374" i="4"/>
  <c r="P1374" i="4" s="1"/>
  <c r="R1374" i="4"/>
  <c r="AC1408" i="4"/>
  <c r="AE1408" i="4"/>
  <c r="AL1394" i="4"/>
  <c r="AJ1394" i="4"/>
  <c r="AM1391" i="4"/>
  <c r="M1383" i="4"/>
  <c r="P1383" i="4" s="1"/>
  <c r="AW1383" i="4"/>
  <c r="R1383" i="4"/>
  <c r="R1375" i="4"/>
  <c r="AE1371" i="4"/>
  <c r="AC1371" i="4"/>
  <c r="R1365" i="4"/>
  <c r="M1365" i="4"/>
  <c r="P1365" i="4" s="1"/>
  <c r="AW1365" i="4"/>
  <c r="AC1345" i="4"/>
  <c r="AE1345" i="4"/>
  <c r="AY1404" i="4"/>
  <c r="O1404" i="4"/>
  <c r="AQ1398" i="4"/>
  <c r="AS1398" i="4"/>
  <c r="AY1383" i="4"/>
  <c r="O1383" i="4"/>
  <c r="AX1370" i="4"/>
  <c r="S1370" i="4"/>
  <c r="N1370" i="4"/>
  <c r="AW1362" i="4"/>
  <c r="R1362" i="4"/>
  <c r="M1362" i="4"/>
  <c r="P1362" i="4" s="1"/>
  <c r="R1372" i="4"/>
  <c r="M1372" i="4"/>
  <c r="P1372" i="4" s="1"/>
  <c r="AW1372" i="4"/>
  <c r="AT1358" i="4"/>
  <c r="AM1350" i="4"/>
  <c r="AS1353" i="4"/>
  <c r="AQ1353" i="4"/>
  <c r="AT1345" i="4"/>
  <c r="AS1350" i="4"/>
  <c r="AQ1350" i="4"/>
  <c r="O1343" i="4"/>
  <c r="AY1343" i="4"/>
  <c r="AC1430" i="4"/>
  <c r="AE1430" i="4"/>
  <c r="AC1420" i="4"/>
  <c r="AE1420" i="4"/>
  <c r="AC1411" i="4"/>
  <c r="AE1411" i="4"/>
  <c r="AL1404" i="4"/>
  <c r="AJ1404" i="4"/>
  <c r="AW1409" i="4"/>
  <c r="R1409" i="4"/>
  <c r="M1409" i="4"/>
  <c r="P1409" i="4" s="1"/>
  <c r="AE1431" i="4"/>
  <c r="AC1431" i="4"/>
  <c r="AQ1417" i="4"/>
  <c r="AS1417" i="4"/>
  <c r="S1402" i="4"/>
  <c r="N1402" i="4"/>
  <c r="AX1402" i="4"/>
  <c r="AS1378" i="4"/>
  <c r="AQ1378" i="4"/>
  <c r="O1397" i="4"/>
  <c r="AY1397" i="4"/>
  <c r="AQ1382" i="4"/>
  <c r="AS1382" i="4"/>
  <c r="AJ1365" i="4"/>
  <c r="AL1365" i="4"/>
  <c r="AX1360" i="4"/>
  <c r="S1360" i="4"/>
  <c r="N1360" i="4"/>
  <c r="AY1388" i="4"/>
  <c r="O1388" i="4"/>
  <c r="AW1361" i="4"/>
  <c r="R1361" i="4"/>
  <c r="M1361" i="4"/>
  <c r="P1361" i="4" s="1"/>
  <c r="R1357" i="4"/>
  <c r="M1357" i="4"/>
  <c r="P1357" i="4" s="1"/>
  <c r="AW1357" i="4"/>
  <c r="AW1347" i="4"/>
  <c r="M1347" i="4"/>
  <c r="P1347" i="4" s="1"/>
  <c r="R1347" i="4"/>
  <c r="AL1353" i="4"/>
  <c r="AJ1353" i="4"/>
  <c r="O1351" i="4"/>
  <c r="AY1351" i="4"/>
  <c r="N1344" i="4"/>
  <c r="AX1344" i="4"/>
  <c r="S1344" i="4"/>
  <c r="M1351" i="4"/>
  <c r="P1351" i="4" s="1"/>
  <c r="Q1368" i="4"/>
  <c r="T1368" i="4"/>
  <c r="AE1433" i="4"/>
  <c r="AC1433" i="4"/>
  <c r="AY1433" i="4"/>
  <c r="O1433" i="4"/>
  <c r="AJ1414" i="4"/>
  <c r="AL1414" i="4"/>
  <c r="AY1424" i="4"/>
  <c r="O1424" i="4"/>
  <c r="AJ1420" i="4"/>
  <c r="AL1420" i="4"/>
  <c r="AY1430" i="4"/>
  <c r="O1430" i="4"/>
  <c r="AW1428" i="4"/>
  <c r="R1428" i="4"/>
  <c r="M1428" i="4"/>
  <c r="P1428" i="4" s="1"/>
  <c r="AL1413" i="4"/>
  <c r="AJ1413" i="4"/>
  <c r="AC1407" i="4"/>
  <c r="AE1407" i="4"/>
  <c r="AX1422" i="4"/>
  <c r="AC1404" i="4"/>
  <c r="AE1404" i="4"/>
  <c r="AC1388" i="4"/>
  <c r="AE1388" i="4"/>
  <c r="AQ1409" i="4"/>
  <c r="AS1409" i="4"/>
  <c r="AL1431" i="4"/>
  <c r="AJ1431" i="4"/>
  <c r="AM1424" i="4"/>
  <c r="M1397" i="4"/>
  <c r="P1397" i="4" s="1"/>
  <c r="AE1386" i="4"/>
  <c r="AC1386" i="4"/>
  <c r="AC1381" i="4"/>
  <c r="AE1381" i="4"/>
  <c r="AE1417" i="4"/>
  <c r="AC1417" i="4"/>
  <c r="AL1416" i="4"/>
  <c r="AJ1416" i="4"/>
  <c r="AL1393" i="4"/>
  <c r="AJ1393" i="4"/>
  <c r="R1376" i="4"/>
  <c r="M1376" i="4"/>
  <c r="P1376" i="4" s="1"/>
  <c r="AW1376" i="4"/>
  <c r="AY1369" i="4"/>
  <c r="O1369" i="4"/>
  <c r="AS1412" i="4"/>
  <c r="AQ1412" i="4"/>
  <c r="N1377" i="4"/>
  <c r="S1377" i="4"/>
  <c r="S1362" i="4"/>
  <c r="N1362" i="4"/>
  <c r="AX1362" i="4"/>
  <c r="AM1419" i="4"/>
  <c r="AY1406" i="4"/>
  <c r="O1406" i="4"/>
  <c r="AM1387" i="4"/>
  <c r="S1405" i="4"/>
  <c r="N1405" i="4"/>
  <c r="AX1405" i="4"/>
  <c r="AQ1394" i="4"/>
  <c r="AS1394" i="4"/>
  <c r="N1388" i="4"/>
  <c r="AE1382" i="4"/>
  <c r="AC1382" i="4"/>
  <c r="AL1378" i="4"/>
  <c r="AJ1378" i="4"/>
  <c r="AS1374" i="4"/>
  <c r="AQ1374" i="4"/>
  <c r="AJ1359" i="4"/>
  <c r="AL1359" i="4"/>
  <c r="AC1349" i="4"/>
  <c r="AE1349" i="4"/>
  <c r="R1344" i="4"/>
  <c r="M1344" i="4"/>
  <c r="P1344" i="4" s="1"/>
  <c r="AW1344" i="4"/>
  <c r="AS1389" i="4"/>
  <c r="AQ1389" i="4"/>
  <c r="M1370" i="4"/>
  <c r="P1370" i="4" s="1"/>
  <c r="AC1353" i="4"/>
  <c r="AE1353" i="4"/>
  <c r="AX1356" i="4"/>
  <c r="N1356" i="4"/>
  <c r="S1356" i="4"/>
  <c r="AE1350" i="4"/>
  <c r="AC1350" i="4"/>
  <c r="AL1346" i="4"/>
  <c r="AJ1346" i="4"/>
  <c r="AS1346" i="4"/>
  <c r="AQ1346" i="4"/>
  <c r="AC1425" i="4"/>
  <c r="AE1425" i="4"/>
  <c r="AS1427" i="4"/>
  <c r="AQ1427" i="4"/>
  <c r="AX1421" i="4"/>
  <c r="S1421" i="4"/>
  <c r="N1421" i="4"/>
  <c r="AC1396" i="4"/>
  <c r="AE1396" i="4"/>
  <c r="O1385" i="4"/>
  <c r="AY1385" i="4"/>
  <c r="AE1402" i="4"/>
  <c r="AC1402" i="4"/>
  <c r="AJ1384" i="4"/>
  <c r="AL1384" i="4"/>
  <c r="AY1392" i="4"/>
  <c r="O1392" i="4"/>
  <c r="AJ1363" i="4"/>
  <c r="AL1363" i="4"/>
  <c r="AX1407" i="4"/>
  <c r="N1407" i="4"/>
  <c r="S1407" i="4"/>
  <c r="AL1408" i="4"/>
  <c r="AJ1408" i="4"/>
  <c r="AW1394" i="4"/>
  <c r="R1394" i="4"/>
  <c r="M1394" i="4"/>
  <c r="P1394" i="4" s="1"/>
  <c r="AW1385" i="4"/>
  <c r="M1385" i="4"/>
  <c r="P1385" i="4" s="1"/>
  <c r="R1385" i="4"/>
  <c r="AL1367" i="4"/>
  <c r="AJ1367" i="4"/>
  <c r="AC1354" i="4"/>
  <c r="AE1354" i="4"/>
  <c r="AE1398" i="4"/>
  <c r="AC1398" i="4"/>
  <c r="AW1399" i="4"/>
  <c r="Q1380" i="4"/>
  <c r="T1380" i="4"/>
  <c r="S1347" i="4"/>
  <c r="N1347" i="4"/>
  <c r="AX1347" i="4"/>
  <c r="AC1434" i="4"/>
  <c r="AE1434" i="4"/>
  <c r="AE1429" i="4"/>
  <c r="AC1429" i="4"/>
  <c r="AF1432" i="4"/>
  <c r="AT1421" i="4"/>
  <c r="AW1421" i="4"/>
  <c r="R1421" i="4"/>
  <c r="M1421" i="4"/>
  <c r="P1421" i="4" s="1"/>
  <c r="AC1413" i="4"/>
  <c r="AE1413" i="4"/>
  <c r="AJ1406" i="4"/>
  <c r="AL1406" i="4"/>
  <c r="AF1410" i="4"/>
  <c r="AC1400" i="4"/>
  <c r="AE1400" i="4"/>
  <c r="AM1430" i="4"/>
  <c r="AY1387" i="4"/>
  <c r="O1387" i="4"/>
  <c r="AS1431" i="4"/>
  <c r="AQ1431" i="4"/>
  <c r="AJ1423" i="4"/>
  <c r="AL1423" i="4"/>
  <c r="AF1395" i="4"/>
  <c r="AS1384" i="4"/>
  <c r="AQ1384" i="4"/>
  <c r="AC1377" i="4"/>
  <c r="AE1377" i="4"/>
  <c r="AL1417" i="4"/>
  <c r="AJ1417" i="4"/>
  <c r="AC1416" i="4"/>
  <c r="AE1416" i="4"/>
  <c r="AM1411" i="4"/>
  <c r="AM1403" i="4"/>
  <c r="AC1393" i="4"/>
  <c r="AE1393" i="4"/>
  <c r="N1372" i="4"/>
  <c r="AX1372" i="4"/>
  <c r="S1372" i="4"/>
  <c r="AE1367" i="4"/>
  <c r="AC1367" i="4"/>
  <c r="AL1358" i="4"/>
  <c r="AJ1358" i="4"/>
  <c r="AC1412" i="4"/>
  <c r="AE1412" i="4"/>
  <c r="AX1385" i="4"/>
  <c r="S1385" i="4"/>
  <c r="N1385" i="4"/>
  <c r="AF1368" i="4"/>
  <c r="AS1408" i="4"/>
  <c r="AQ1408" i="4"/>
  <c r="N1395" i="4"/>
  <c r="AX1395" i="4"/>
  <c r="S1395" i="4"/>
  <c r="AJ1382" i="4"/>
  <c r="AL1382" i="4"/>
  <c r="AY1373" i="4"/>
  <c r="O1373" i="4"/>
  <c r="AS1365" i="4"/>
  <c r="AQ1365" i="4"/>
  <c r="AX1361" i="4"/>
  <c r="S1361" i="4"/>
  <c r="N1361" i="4"/>
  <c r="AE1359" i="4"/>
  <c r="AC1359" i="4"/>
  <c r="AL1354" i="4"/>
  <c r="AJ1354" i="4"/>
  <c r="AL1398" i="4"/>
  <c r="AJ1398" i="4"/>
  <c r="AL1389" i="4"/>
  <c r="AJ1389" i="4"/>
  <c r="AM1371" i="4"/>
  <c r="AL1351" i="4"/>
  <c r="AJ1351" i="4"/>
  <c r="AM1375" i="4"/>
  <c r="AY1364" i="4"/>
  <c r="O1364" i="4"/>
  <c r="AT1354" i="4"/>
  <c r="N1352" i="4"/>
  <c r="AX1352" i="4"/>
  <c r="S1352" i="4"/>
  <c r="AX1345" i="4"/>
  <c r="S1345" i="4"/>
  <c r="N1345" i="4"/>
  <c r="AM1357" i="4"/>
  <c r="AF1343" i="4"/>
  <c r="AE1346" i="4"/>
  <c r="AC1346" i="4"/>
  <c r="O1302" i="4"/>
  <c r="AY1302" i="4"/>
  <c r="AX1274" i="4"/>
  <c r="S1274" i="4"/>
  <c r="N1274" i="4"/>
  <c r="AY1327" i="4"/>
  <c r="O1327" i="4"/>
  <c r="O1290" i="4"/>
  <c r="AY1290" i="4"/>
  <c r="AY1313" i="4"/>
  <c r="O1313" i="4"/>
  <c r="AX1312" i="4"/>
  <c r="S1312" i="4"/>
  <c r="N1312" i="4"/>
  <c r="R1328" i="4"/>
  <c r="AW1328" i="4"/>
  <c r="M1328" i="4"/>
  <c r="P1328" i="4" s="1"/>
  <c r="AE1335" i="4"/>
  <c r="AC1335" i="4"/>
  <c r="AL1323" i="4"/>
  <c r="AJ1323" i="4"/>
  <c r="AJ1311" i="4"/>
  <c r="AL1311" i="4"/>
  <c r="N1341" i="4"/>
  <c r="AE1320" i="4"/>
  <c r="AC1320" i="4"/>
  <c r="AL1306" i="4"/>
  <c r="AJ1306" i="4"/>
  <c r="AY1300" i="4"/>
  <c r="O1300" i="4"/>
  <c r="AS1297" i="4"/>
  <c r="AQ1297" i="4"/>
  <c r="O1310" i="4"/>
  <c r="AY1310" i="4"/>
  <c r="AL1280" i="4"/>
  <c r="AJ1280" i="4"/>
  <c r="AL1271" i="4"/>
  <c r="AJ1271" i="4"/>
  <c r="AL1264" i="4"/>
  <c r="AJ1264" i="4"/>
  <c r="AY1286" i="4"/>
  <c r="O1286" i="4"/>
  <c r="AY1273" i="4"/>
  <c r="O1273" i="4"/>
  <c r="AJ1257" i="4"/>
  <c r="AL1257" i="4"/>
  <c r="AY1281" i="4"/>
  <c r="O1281" i="4"/>
  <c r="AS1283" i="4"/>
  <c r="AQ1283" i="4"/>
  <c r="AX1266" i="4"/>
  <c r="N1266" i="4"/>
  <c r="S1266" i="4"/>
  <c r="AS1259" i="4"/>
  <c r="AQ1259" i="4"/>
  <c r="AE1279" i="4"/>
  <c r="AC1279" i="4"/>
  <c r="S1260" i="4"/>
  <c r="N1260" i="4"/>
  <c r="AX1260" i="4"/>
  <c r="AS1251" i="4"/>
  <c r="AQ1251" i="4"/>
  <c r="AX1254" i="4"/>
  <c r="S1254" i="4"/>
  <c r="N1254" i="4"/>
  <c r="AX1258" i="4"/>
  <c r="S1258" i="4"/>
  <c r="N1258" i="4"/>
  <c r="AY1254" i="4"/>
  <c r="O1254" i="4"/>
  <c r="AF1341" i="4"/>
  <c r="AY1334" i="4"/>
  <c r="O1334" i="4"/>
  <c r="AT1339" i="4"/>
  <c r="S1342" i="4"/>
  <c r="AS1330" i="4"/>
  <c r="AQ1330" i="4"/>
  <c r="M1333" i="4"/>
  <c r="P1333" i="4" s="1"/>
  <c r="AW1333" i="4"/>
  <c r="R1333" i="4"/>
  <c r="AS1338" i="4"/>
  <c r="AQ1338" i="4"/>
  <c r="AW1334" i="4"/>
  <c r="R1334" i="4"/>
  <c r="M1334" i="4"/>
  <c r="P1334" i="4" s="1"/>
  <c r="AQ1332" i="4"/>
  <c r="AS1332" i="4"/>
  <c r="AE1323" i="4"/>
  <c r="AC1323" i="4"/>
  <c r="AF1327" i="4"/>
  <c r="N1319" i="4"/>
  <c r="M1315" i="4"/>
  <c r="P1315" i="4" s="1"/>
  <c r="AW1315" i="4"/>
  <c r="R1315" i="4"/>
  <c r="AE1314" i="4"/>
  <c r="AC1314" i="4"/>
  <c r="R1311" i="4"/>
  <c r="M1311" i="4"/>
  <c r="P1311" i="4" s="1"/>
  <c r="AW1311" i="4"/>
  <c r="R1303" i="4"/>
  <c r="M1303" i="4"/>
  <c r="P1303" i="4" s="1"/>
  <c r="AW1303" i="4"/>
  <c r="AS1326" i="4"/>
  <c r="AQ1326" i="4"/>
  <c r="AM1321" i="4"/>
  <c r="AT1319" i="4"/>
  <c r="AL1302" i="4"/>
  <c r="AJ1302" i="4"/>
  <c r="AF1306" i="4"/>
  <c r="AT1289" i="4"/>
  <c r="AL1309" i="4"/>
  <c r="AJ1309" i="4"/>
  <c r="M1300" i="4"/>
  <c r="P1300" i="4" s="1"/>
  <c r="AW1300" i="4"/>
  <c r="R1300" i="4"/>
  <c r="AE1297" i="4"/>
  <c r="AC1297" i="4"/>
  <c r="AF1291" i="4"/>
  <c r="R1290" i="4"/>
  <c r="AJ1281" i="4"/>
  <c r="AL1281" i="4"/>
  <c r="AJ1273" i="4"/>
  <c r="AL1273" i="4"/>
  <c r="AL1316" i="4"/>
  <c r="AJ1316" i="4"/>
  <c r="AM1314" i="4"/>
  <c r="AS1309" i="4"/>
  <c r="AQ1309" i="4"/>
  <c r="AF1298" i="4"/>
  <c r="O1294" i="4"/>
  <c r="AY1294" i="4"/>
  <c r="AL1276" i="4"/>
  <c r="AJ1276" i="4"/>
  <c r="AY1277" i="4"/>
  <c r="O1277" i="4"/>
  <c r="AT1274" i="4"/>
  <c r="R1265" i="4"/>
  <c r="AW1265" i="4"/>
  <c r="M1265" i="4"/>
  <c r="P1265" i="4" s="1"/>
  <c r="AE1264" i="4"/>
  <c r="AC1264" i="4"/>
  <c r="AF1321" i="4"/>
  <c r="AY1288" i="4"/>
  <c r="O1288" i="4"/>
  <c r="AF1276" i="4"/>
  <c r="O1272" i="4"/>
  <c r="AY1272" i="4"/>
  <c r="AJ1253" i="4"/>
  <c r="AL1253" i="4"/>
  <c r="AX1289" i="4"/>
  <c r="AL1259" i="4"/>
  <c r="AJ1259" i="4"/>
  <c r="M1286" i="4"/>
  <c r="P1286" i="4" s="1"/>
  <c r="AW1286" i="4"/>
  <c r="R1286" i="4"/>
  <c r="AE1283" i="4"/>
  <c r="AC1283" i="4"/>
  <c r="AL1279" i="4"/>
  <c r="AJ1279" i="4"/>
  <c r="AQ1268" i="4"/>
  <c r="AS1268" i="4"/>
  <c r="AY1263" i="4"/>
  <c r="O1263" i="4"/>
  <c r="AJ1261" i="4"/>
  <c r="AL1261" i="4"/>
  <c r="AY1258" i="4"/>
  <c r="O1258" i="4"/>
  <c r="AT1278" i="4"/>
  <c r="AY1253" i="4"/>
  <c r="O1253" i="4"/>
  <c r="AE1251" i="4"/>
  <c r="AC1251" i="4"/>
  <c r="AL1255" i="4"/>
  <c r="AJ1255" i="4"/>
  <c r="AC1342" i="4"/>
  <c r="AE1342" i="4"/>
  <c r="O1328" i="4"/>
  <c r="AY1328" i="4"/>
  <c r="AJ1332" i="4"/>
  <c r="AL1332" i="4"/>
  <c r="N1324" i="4"/>
  <c r="AL1320" i="4"/>
  <c r="AJ1320" i="4"/>
  <c r="AJ1295" i="4"/>
  <c r="AL1295" i="4"/>
  <c r="AY1303" i="4"/>
  <c r="O1303" i="4"/>
  <c r="S1313" i="4"/>
  <c r="AX1313" i="4"/>
  <c r="N1313" i="4"/>
  <c r="R1277" i="4"/>
  <c r="M1277" i="4"/>
  <c r="P1277" i="4" s="1"/>
  <c r="AW1277" i="4"/>
  <c r="AE1340" i="4"/>
  <c r="AC1340" i="4"/>
  <c r="AL1330" i="4"/>
  <c r="AJ1330" i="4"/>
  <c r="S1331" i="4"/>
  <c r="AX1331" i="4"/>
  <c r="N1331" i="4"/>
  <c r="AY1342" i="4"/>
  <c r="O1342" i="4"/>
  <c r="AC1338" i="4"/>
  <c r="AE1338" i="4"/>
  <c r="M1337" i="4"/>
  <c r="P1337" i="4" s="1"/>
  <c r="AJ1322" i="4"/>
  <c r="AL1322" i="4"/>
  <c r="AY1333" i="4"/>
  <c r="O1333" i="4"/>
  <c r="AE1322" i="4"/>
  <c r="AC1322" i="4"/>
  <c r="S1325" i="4"/>
  <c r="N1325" i="4"/>
  <c r="AX1325" i="4"/>
  <c r="AS1314" i="4"/>
  <c r="AQ1314" i="4"/>
  <c r="AJ1307" i="4"/>
  <c r="AL1307" i="4"/>
  <c r="AJ1299" i="4"/>
  <c r="AL1299" i="4"/>
  <c r="AJ1291" i="4"/>
  <c r="AL1291" i="4"/>
  <c r="AC1326" i="4"/>
  <c r="AE1326" i="4"/>
  <c r="AL1298" i="4"/>
  <c r="AJ1298" i="4"/>
  <c r="AS1301" i="4"/>
  <c r="AQ1301" i="4"/>
  <c r="AY1312" i="4"/>
  <c r="O1312" i="4"/>
  <c r="AY1299" i="4"/>
  <c r="O1299" i="4"/>
  <c r="AY1296" i="4"/>
  <c r="O1296" i="4"/>
  <c r="AW1281" i="4"/>
  <c r="R1273" i="4"/>
  <c r="M1273" i="4"/>
  <c r="P1273" i="4" s="1"/>
  <c r="AW1273" i="4"/>
  <c r="AS1316" i="4"/>
  <c r="AQ1316" i="4"/>
  <c r="M1312" i="4"/>
  <c r="P1312" i="4" s="1"/>
  <c r="AW1312" i="4"/>
  <c r="R1312" i="4"/>
  <c r="AE1309" i="4"/>
  <c r="AC1309" i="4"/>
  <c r="AS1293" i="4"/>
  <c r="AQ1293" i="4"/>
  <c r="AL1272" i="4"/>
  <c r="AJ1272" i="4"/>
  <c r="R1280" i="4"/>
  <c r="O1276" i="4"/>
  <c r="AY1276" i="4"/>
  <c r="AJ1265" i="4"/>
  <c r="AL1265" i="4"/>
  <c r="O1280" i="4"/>
  <c r="AY1280" i="4"/>
  <c r="AL1305" i="4"/>
  <c r="AJ1305" i="4"/>
  <c r="AS1287" i="4"/>
  <c r="AQ1287" i="4"/>
  <c r="AX1283" i="4"/>
  <c r="S1283" i="4"/>
  <c r="N1283" i="4"/>
  <c r="AS1271" i="4"/>
  <c r="AQ1271" i="4"/>
  <c r="AL1267" i="4"/>
  <c r="AJ1267" i="4"/>
  <c r="AW1284" i="4"/>
  <c r="R1284" i="4"/>
  <c r="M1284" i="4"/>
  <c r="P1284" i="4" s="1"/>
  <c r="AX1315" i="4"/>
  <c r="S1315" i="4"/>
  <c r="N1315" i="4"/>
  <c r="AY1285" i="4"/>
  <c r="O1285" i="4"/>
  <c r="AY1282" i="4"/>
  <c r="O1282" i="4"/>
  <c r="AS1267" i="4"/>
  <c r="AQ1267" i="4"/>
  <c r="AX1263" i="4"/>
  <c r="N1263" i="4"/>
  <c r="S1263" i="4"/>
  <c r="AE1261" i="4"/>
  <c r="AC1261" i="4"/>
  <c r="AE1257" i="4"/>
  <c r="AC1257" i="4"/>
  <c r="S1252" i="4"/>
  <c r="N1252" i="4"/>
  <c r="AX1252" i="4"/>
  <c r="AW1267" i="4"/>
  <c r="R1267" i="4"/>
  <c r="M1267" i="4"/>
  <c r="P1267" i="4" s="1"/>
  <c r="N1256" i="4"/>
  <c r="AS1255" i="4"/>
  <c r="AQ1255" i="4"/>
  <c r="AW1259" i="4"/>
  <c r="R1259" i="4"/>
  <c r="S1251" i="4"/>
  <c r="AL1339" i="4"/>
  <c r="AJ1339" i="4"/>
  <c r="S1340" i="4"/>
  <c r="N1340" i="4"/>
  <c r="AX1340" i="4"/>
  <c r="AL1338" i="4"/>
  <c r="AJ1338" i="4"/>
  <c r="AW1331" i="4"/>
  <c r="R1331" i="4"/>
  <c r="M1331" i="4"/>
  <c r="P1331" i="4" s="1"/>
  <c r="AJ1303" i="4"/>
  <c r="AL1303" i="4"/>
  <c r="AL1326" i="4"/>
  <c r="AJ1326" i="4"/>
  <c r="S1317" i="4"/>
  <c r="N1317" i="4"/>
  <c r="AX1317" i="4"/>
  <c r="AX1308" i="4"/>
  <c r="S1308" i="4"/>
  <c r="N1308" i="4"/>
  <c r="AX1292" i="4"/>
  <c r="N1292" i="4"/>
  <c r="S1292" i="4"/>
  <c r="AL1293" i="4"/>
  <c r="AJ1293" i="4"/>
  <c r="S1290" i="4"/>
  <c r="AX1290" i="4"/>
  <c r="N1290" i="4"/>
  <c r="R1269" i="4"/>
  <c r="M1269" i="4"/>
  <c r="P1269" i="4" s="1"/>
  <c r="AW1269" i="4"/>
  <c r="AY1295" i="4"/>
  <c r="O1295" i="4"/>
  <c r="AX1282" i="4"/>
  <c r="S1282" i="4"/>
  <c r="N1282" i="4"/>
  <c r="AE1275" i="4"/>
  <c r="AC1275" i="4"/>
  <c r="O1306" i="4"/>
  <c r="AY1306" i="4"/>
  <c r="AE1305" i="4"/>
  <c r="AC1305" i="4"/>
  <c r="AX1278" i="4"/>
  <c r="S1278" i="4"/>
  <c r="N1278" i="4"/>
  <c r="AX1304" i="4"/>
  <c r="S1304" i="4"/>
  <c r="N1304" i="4"/>
  <c r="AX1300" i="4"/>
  <c r="S1300" i="4"/>
  <c r="N1300" i="4"/>
  <c r="S1288" i="4"/>
  <c r="N1288" i="4"/>
  <c r="AX1288" i="4"/>
  <c r="AW1272" i="4"/>
  <c r="R1272" i="4"/>
  <c r="M1272" i="4"/>
  <c r="P1272" i="4" s="1"/>
  <c r="AL1268" i="4"/>
  <c r="AJ1268" i="4"/>
  <c r="AY1261" i="4"/>
  <c r="O1261" i="4"/>
  <c r="AE1253" i="4"/>
  <c r="AC1253" i="4"/>
  <c r="O1340" i="4"/>
  <c r="AY1340" i="4"/>
  <c r="N1328" i="4"/>
  <c r="AL1335" i="4"/>
  <c r="AJ1335" i="4"/>
  <c r="AW1330" i="4"/>
  <c r="R1330" i="4"/>
  <c r="M1330" i="4"/>
  <c r="P1330" i="4" s="1"/>
  <c r="AT1335" i="4"/>
  <c r="AF1336" i="4"/>
  <c r="AJ1318" i="4"/>
  <c r="AL1318" i="4"/>
  <c r="AE1332" i="4"/>
  <c r="AC1332" i="4"/>
  <c r="AT1331" i="4"/>
  <c r="AE1318" i="4"/>
  <c r="AC1318" i="4"/>
  <c r="AF1317" i="4"/>
  <c r="AT1323" i="4"/>
  <c r="R1307" i="4"/>
  <c r="M1307" i="4"/>
  <c r="P1307" i="4" s="1"/>
  <c r="AW1307" i="4"/>
  <c r="R1299" i="4"/>
  <c r="M1299" i="4"/>
  <c r="P1299" i="4" s="1"/>
  <c r="AW1299" i="4"/>
  <c r="AT1325" i="4"/>
  <c r="AS1320" i="4"/>
  <c r="AQ1320" i="4"/>
  <c r="AL1310" i="4"/>
  <c r="AJ1310" i="4"/>
  <c r="AL1294" i="4"/>
  <c r="AJ1294" i="4"/>
  <c r="AE1301" i="4"/>
  <c r="AC1301" i="4"/>
  <c r="AL1297" i="4"/>
  <c r="AJ1297" i="4"/>
  <c r="AF1302" i="4"/>
  <c r="O1298" i="4"/>
  <c r="AY1298" i="4"/>
  <c r="AJ1285" i="4"/>
  <c r="AL1285" i="4"/>
  <c r="AJ1277" i="4"/>
  <c r="AL1277" i="4"/>
  <c r="AJ1269" i="4"/>
  <c r="AL1269" i="4"/>
  <c r="AE1316" i="4"/>
  <c r="AC1316" i="4"/>
  <c r="AY1311" i="4"/>
  <c r="O1311" i="4"/>
  <c r="AT1308" i="4"/>
  <c r="AE1293" i="4"/>
  <c r="AC1293" i="4"/>
  <c r="AL1284" i="4"/>
  <c r="AJ1284" i="4"/>
  <c r="AF1310" i="4"/>
  <c r="AF1294" i="4"/>
  <c r="AL1287" i="4"/>
  <c r="AJ1287" i="4"/>
  <c r="AS1275" i="4"/>
  <c r="AQ1275" i="4"/>
  <c r="AS1265" i="4"/>
  <c r="AQ1265" i="4"/>
  <c r="AM1275" i="4"/>
  <c r="AF1268" i="4"/>
  <c r="AS1305" i="4"/>
  <c r="AQ1305" i="4"/>
  <c r="AE1287" i="4"/>
  <c r="AC1287" i="4"/>
  <c r="AE1271" i="4"/>
  <c r="AC1271" i="4"/>
  <c r="AY1262" i="4"/>
  <c r="O1262" i="4"/>
  <c r="O1284" i="4"/>
  <c r="AY1284" i="4"/>
  <c r="AY1269" i="4"/>
  <c r="O1269" i="4"/>
  <c r="AX1262" i="4"/>
  <c r="S1262" i="4"/>
  <c r="N1262" i="4"/>
  <c r="AW1260" i="4"/>
  <c r="R1260" i="4"/>
  <c r="M1260" i="4"/>
  <c r="P1260" i="4" s="1"/>
  <c r="AW1256" i="4"/>
  <c r="R1256" i="4"/>
  <c r="M1256" i="4"/>
  <c r="P1256" i="4" s="1"/>
  <c r="AT1304" i="4"/>
  <c r="AS1279" i="4"/>
  <c r="AQ1279" i="4"/>
  <c r="AT1257" i="4"/>
  <c r="AF1252" i="4"/>
  <c r="AC1255" i="4"/>
  <c r="AE1255" i="4"/>
  <c r="AW1170" i="4"/>
  <c r="R1170" i="4"/>
  <c r="M1170" i="4"/>
  <c r="P1170" i="4" s="1"/>
  <c r="AW1231" i="4"/>
  <c r="M1231" i="4"/>
  <c r="P1231" i="4" s="1"/>
  <c r="R1231" i="4"/>
  <c r="AY1213" i="4"/>
  <c r="O1213" i="4"/>
  <c r="N1249" i="4"/>
  <c r="AX1249" i="4"/>
  <c r="S1249" i="4"/>
  <c r="N1198" i="4"/>
  <c r="AX1198" i="4"/>
  <c r="S1198" i="4"/>
  <c r="S1215" i="4"/>
  <c r="AX1215" i="4"/>
  <c r="N1215" i="4"/>
  <c r="S1217" i="4"/>
  <c r="AX1217" i="4"/>
  <c r="N1217" i="4"/>
  <c r="O1175" i="4"/>
  <c r="AY1175" i="4"/>
  <c r="AC1246" i="4"/>
  <c r="AE1246" i="4"/>
  <c r="N1236" i="4"/>
  <c r="AX1236" i="4"/>
  <c r="S1236" i="4"/>
  <c r="AS1247" i="4"/>
  <c r="AQ1247" i="4"/>
  <c r="AJ1232" i="4"/>
  <c r="AL1232" i="4"/>
  <c r="R1202" i="4"/>
  <c r="M1202" i="4"/>
  <c r="P1202" i="4" s="1"/>
  <c r="AW1202" i="4"/>
  <c r="R1228" i="4"/>
  <c r="M1228" i="4"/>
  <c r="P1228" i="4" s="1"/>
  <c r="AW1228" i="4"/>
  <c r="AL1209" i="4"/>
  <c r="AJ1209" i="4"/>
  <c r="AX1211" i="4"/>
  <c r="S1211" i="4"/>
  <c r="AS1200" i="4"/>
  <c r="AQ1200" i="4"/>
  <c r="AL1189" i="4"/>
  <c r="AJ1189" i="4"/>
  <c r="AY1203" i="4"/>
  <c r="O1203" i="4"/>
  <c r="AY1180" i="4"/>
  <c r="O1180" i="4"/>
  <c r="M1177" i="4"/>
  <c r="P1177" i="4" s="1"/>
  <c r="AW1177" i="4"/>
  <c r="R1177" i="4"/>
  <c r="AE1174" i="4"/>
  <c r="AC1174" i="4"/>
  <c r="AS1191" i="4"/>
  <c r="AQ1191" i="4"/>
  <c r="AE1176" i="4"/>
  <c r="AC1176" i="4"/>
  <c r="AL1169" i="4"/>
  <c r="AJ1169" i="4"/>
  <c r="AE1172" i="4"/>
  <c r="AC1172" i="4"/>
  <c r="AX1250" i="4"/>
  <c r="S1250" i="4"/>
  <c r="N1250" i="4"/>
  <c r="AX1162" i="4"/>
  <c r="AE1249" i="4"/>
  <c r="AC1249" i="4"/>
  <c r="AS1243" i="4"/>
  <c r="AQ1243" i="4"/>
  <c r="N1239" i="4"/>
  <c r="AX1239" i="4"/>
  <c r="S1239" i="4"/>
  <c r="AC1236" i="4"/>
  <c r="AE1236" i="4"/>
  <c r="AT1237" i="4"/>
  <c r="AS1234" i="4"/>
  <c r="AQ1234" i="4"/>
  <c r="AE1247" i="4"/>
  <c r="AC1247" i="4"/>
  <c r="AS1230" i="4"/>
  <c r="AQ1230" i="4"/>
  <c r="AE1232" i="4"/>
  <c r="AC1232" i="4"/>
  <c r="AM1228" i="4"/>
  <c r="AS1218" i="4"/>
  <c r="AQ1218" i="4"/>
  <c r="AJ1214" i="4"/>
  <c r="AL1214" i="4"/>
  <c r="AC1207" i="4"/>
  <c r="AE1207" i="4"/>
  <c r="AC1199" i="4"/>
  <c r="AE1199" i="4"/>
  <c r="AM1245" i="4"/>
  <c r="AE1226" i="4"/>
  <c r="AC1226" i="4"/>
  <c r="AS1214" i="4"/>
  <c r="AQ1214" i="4"/>
  <c r="AL1205" i="4"/>
  <c r="AJ1205" i="4"/>
  <c r="AE1222" i="4"/>
  <c r="AC1222" i="4"/>
  <c r="N1210" i="4"/>
  <c r="AX1210" i="4"/>
  <c r="S1210" i="4"/>
  <c r="AT1207" i="4"/>
  <c r="AX1203" i="4"/>
  <c r="S1203" i="4"/>
  <c r="N1203" i="4"/>
  <c r="AE1200" i="4"/>
  <c r="AC1200" i="4"/>
  <c r="AY1195" i="4"/>
  <c r="O1195" i="4"/>
  <c r="AM1221" i="4"/>
  <c r="AJ1216" i="4"/>
  <c r="AL1216" i="4"/>
  <c r="AJ1188" i="4"/>
  <c r="AL1188" i="4"/>
  <c r="AM1234" i="4"/>
  <c r="AQ1212" i="4"/>
  <c r="AS1212" i="4"/>
  <c r="O1205" i="4"/>
  <c r="AY1205" i="4"/>
  <c r="M1196" i="4"/>
  <c r="P1196" i="4" s="1"/>
  <c r="AE1193" i="4"/>
  <c r="AC1193" i="4"/>
  <c r="AF1183" i="4"/>
  <c r="AM1179" i="4"/>
  <c r="AJ1170" i="4"/>
  <c r="AL1170" i="4"/>
  <c r="AC1191" i="4"/>
  <c r="AE1191" i="4"/>
  <c r="AF1190" i="4"/>
  <c r="R1179" i="4"/>
  <c r="AS1176" i="4"/>
  <c r="AQ1176" i="4"/>
  <c r="AJ1163" i="4"/>
  <c r="AL1163" i="4"/>
  <c r="AM1200" i="4"/>
  <c r="AS1182" i="4"/>
  <c r="AQ1182" i="4"/>
  <c r="N1176" i="4"/>
  <c r="AX1176" i="4"/>
  <c r="S1176" i="4"/>
  <c r="AL1165" i="4"/>
  <c r="AJ1165" i="4"/>
  <c r="AM1199" i="4"/>
  <c r="AS1186" i="4"/>
  <c r="AQ1186" i="4"/>
  <c r="AS1169" i="4"/>
  <c r="AQ1169" i="4"/>
  <c r="AS1165" i="4"/>
  <c r="AQ1165" i="4"/>
  <c r="AS1161" i="4"/>
  <c r="AQ1161" i="4"/>
  <c r="AM1160" i="4"/>
  <c r="AX1182" i="4"/>
  <c r="S1182" i="4"/>
  <c r="N1182" i="4"/>
  <c r="AT1163" i="4"/>
  <c r="AF1169" i="4"/>
  <c r="AS1241" i="4"/>
  <c r="AQ1241" i="4"/>
  <c r="AQ1238" i="4"/>
  <c r="AS1238" i="4"/>
  <c r="O1235" i="4"/>
  <c r="AY1235" i="4"/>
  <c r="R1210" i="4"/>
  <c r="M1210" i="4"/>
  <c r="P1210" i="4" s="1"/>
  <c r="AW1210" i="4"/>
  <c r="AY1229" i="4"/>
  <c r="O1229" i="4"/>
  <c r="AS1222" i="4"/>
  <c r="AQ1222" i="4"/>
  <c r="AS1196" i="4"/>
  <c r="AQ1196" i="4"/>
  <c r="AY1221" i="4"/>
  <c r="O1221" i="4"/>
  <c r="AE1245" i="4"/>
  <c r="AC1245" i="4"/>
  <c r="AE1243" i="4"/>
  <c r="AC1243" i="4"/>
  <c r="R1239" i="4"/>
  <c r="AW1239" i="4"/>
  <c r="M1239" i="4"/>
  <c r="P1239" i="4" s="1"/>
  <c r="AX1246" i="4"/>
  <c r="S1246" i="4"/>
  <c r="N1246" i="4"/>
  <c r="AY1242" i="4"/>
  <c r="O1242" i="4"/>
  <c r="AE1238" i="4"/>
  <c r="AC1238" i="4"/>
  <c r="AE1234" i="4"/>
  <c r="AC1234" i="4"/>
  <c r="AJ1230" i="4"/>
  <c r="AL1230" i="4"/>
  <c r="AJ1224" i="4"/>
  <c r="AL1224" i="4"/>
  <c r="AE1230" i="4"/>
  <c r="AC1230" i="4"/>
  <c r="AS1232" i="4"/>
  <c r="AQ1232" i="4"/>
  <c r="AX1225" i="4"/>
  <c r="S1225" i="4"/>
  <c r="N1225" i="4"/>
  <c r="AE1218" i="4"/>
  <c r="AC1218" i="4"/>
  <c r="M1213" i="4"/>
  <c r="P1213" i="4" s="1"/>
  <c r="AW1213" i="4"/>
  <c r="R1213" i="4"/>
  <c r="R1206" i="4"/>
  <c r="M1206" i="4"/>
  <c r="P1206" i="4" s="1"/>
  <c r="AW1206" i="4"/>
  <c r="R1198" i="4"/>
  <c r="M1198" i="4"/>
  <c r="P1198" i="4" s="1"/>
  <c r="AW1198" i="4"/>
  <c r="AY1246" i="4"/>
  <c r="O1246" i="4"/>
  <c r="AE1214" i="4"/>
  <c r="AC1214" i="4"/>
  <c r="AL1201" i="4"/>
  <c r="AJ1201" i="4"/>
  <c r="O1209" i="4"/>
  <c r="AY1209" i="4"/>
  <c r="N1202" i="4"/>
  <c r="AX1202" i="4"/>
  <c r="S1202" i="4"/>
  <c r="AW1197" i="4"/>
  <c r="R1197" i="4"/>
  <c r="M1197" i="4"/>
  <c r="P1197" i="4" s="1"/>
  <c r="O1192" i="4"/>
  <c r="AY1192" i="4"/>
  <c r="AE1216" i="4"/>
  <c r="AC1216" i="4"/>
  <c r="AL1204" i="4"/>
  <c r="AJ1204" i="4"/>
  <c r="AJ1184" i="4"/>
  <c r="AL1184" i="4"/>
  <c r="AY1211" i="4"/>
  <c r="AS1204" i="4"/>
  <c r="AQ1204" i="4"/>
  <c r="AX1194" i="4"/>
  <c r="S1194" i="4"/>
  <c r="N1194" i="4"/>
  <c r="AE1188" i="4"/>
  <c r="AC1188" i="4"/>
  <c r="AX1185" i="4"/>
  <c r="S1185" i="4"/>
  <c r="N1185" i="4"/>
  <c r="O1171" i="4"/>
  <c r="AY1171" i="4"/>
  <c r="AX1207" i="4"/>
  <c r="AX1181" i="4"/>
  <c r="S1181" i="4"/>
  <c r="N1181" i="4"/>
  <c r="AJ1159" i="4"/>
  <c r="AL1159" i="4"/>
  <c r="AE1182" i="4"/>
  <c r="AC1182" i="4"/>
  <c r="AW1175" i="4"/>
  <c r="M1175" i="4"/>
  <c r="P1175" i="4" s="1"/>
  <c r="R1175" i="4"/>
  <c r="AL1161" i="4"/>
  <c r="AJ1161" i="4"/>
  <c r="AY1188" i="4"/>
  <c r="O1188" i="4"/>
  <c r="AE1186" i="4"/>
  <c r="AC1186" i="4"/>
  <c r="AS1178" i="4"/>
  <c r="AQ1178" i="4"/>
  <c r="AY1172" i="4"/>
  <c r="O1172" i="4"/>
  <c r="AY1168" i="4"/>
  <c r="O1168" i="4"/>
  <c r="AY1164" i="4"/>
  <c r="O1164" i="4"/>
  <c r="AY1160" i="4"/>
  <c r="O1160" i="4"/>
  <c r="Q1190" i="4"/>
  <c r="T1190" i="4"/>
  <c r="AF1165" i="4"/>
  <c r="S1166" i="4"/>
  <c r="N1166" i="4"/>
  <c r="AX1166" i="4"/>
  <c r="M1240" i="4"/>
  <c r="P1240" i="4" s="1"/>
  <c r="AW1240" i="4"/>
  <c r="R1240" i="4"/>
  <c r="S1235" i="4"/>
  <c r="AX1235" i="4"/>
  <c r="N1235" i="4"/>
  <c r="N1243" i="4"/>
  <c r="AE1220" i="4"/>
  <c r="AC1220" i="4"/>
  <c r="R1223" i="4"/>
  <c r="AS1226" i="4"/>
  <c r="AQ1226" i="4"/>
  <c r="M1217" i="4"/>
  <c r="P1217" i="4" s="1"/>
  <c r="AW1217" i="4"/>
  <c r="R1217" i="4"/>
  <c r="AW1235" i="4"/>
  <c r="AE1208" i="4"/>
  <c r="AC1208" i="4"/>
  <c r="AW1209" i="4"/>
  <c r="R1209" i="4"/>
  <c r="M1209" i="4"/>
  <c r="P1209" i="4" s="1"/>
  <c r="AJ1212" i="4"/>
  <c r="AL1212" i="4"/>
  <c r="N1206" i="4"/>
  <c r="AX1206" i="4"/>
  <c r="S1206" i="4"/>
  <c r="AJ1193" i="4"/>
  <c r="AL1193" i="4"/>
  <c r="AE1180" i="4"/>
  <c r="AC1180" i="4"/>
  <c r="O1183" i="4"/>
  <c r="AY1183" i="4"/>
  <c r="AS1170" i="4"/>
  <c r="AQ1170" i="4"/>
  <c r="AW1205" i="4"/>
  <c r="R1205" i="4"/>
  <c r="M1205" i="4"/>
  <c r="P1205" i="4" s="1"/>
  <c r="AJ1167" i="4"/>
  <c r="AL1167" i="4"/>
  <c r="AY1177" i="4"/>
  <c r="O1177" i="4"/>
  <c r="AX1174" i="4"/>
  <c r="N1174" i="4"/>
  <c r="S1174" i="4"/>
  <c r="AW1166" i="4"/>
  <c r="R1166" i="4"/>
  <c r="M1166" i="4"/>
  <c r="P1166" i="4" s="1"/>
  <c r="AC1250" i="4"/>
  <c r="AE1250" i="4"/>
  <c r="AM1244" i="4"/>
  <c r="M1242" i="4"/>
  <c r="P1242" i="4" s="1"/>
  <c r="AW1242" i="4"/>
  <c r="R1242" i="4"/>
  <c r="AT1250" i="4"/>
  <c r="AE1241" i="4"/>
  <c r="AC1241" i="4"/>
  <c r="AS1236" i="4"/>
  <c r="AQ1236" i="4"/>
  <c r="AL1238" i="4"/>
  <c r="AJ1238" i="4"/>
  <c r="R1237" i="4"/>
  <c r="M1237" i="4"/>
  <c r="P1237" i="4" s="1"/>
  <c r="AW1237" i="4"/>
  <c r="AY1233" i="4"/>
  <c r="O1233" i="4"/>
  <c r="AL1247" i="4"/>
  <c r="AJ1247" i="4"/>
  <c r="AM1241" i="4"/>
  <c r="AJ1220" i="4"/>
  <c r="AL1220" i="4"/>
  <c r="AE1224" i="4"/>
  <c r="AC1224" i="4"/>
  <c r="S1229" i="4"/>
  <c r="N1229" i="4"/>
  <c r="AX1229" i="4"/>
  <c r="AM1219" i="4"/>
  <c r="Q1233" i="4"/>
  <c r="T1233" i="4"/>
  <c r="AL1226" i="4"/>
  <c r="AJ1226" i="4"/>
  <c r="AC1211" i="4"/>
  <c r="AE1211" i="4"/>
  <c r="AC1203" i="4"/>
  <c r="AE1203" i="4"/>
  <c r="AC1195" i="4"/>
  <c r="AE1195" i="4"/>
  <c r="AL1222" i="4"/>
  <c r="AJ1222" i="4"/>
  <c r="AT1215" i="4"/>
  <c r="AS1208" i="4"/>
  <c r="AQ1208" i="4"/>
  <c r="O1201" i="4"/>
  <c r="AY1201" i="4"/>
  <c r="O1197" i="4"/>
  <c r="AY1197" i="4"/>
  <c r="AM1192" i="4"/>
  <c r="AM1218" i="4"/>
  <c r="AS1216" i="4"/>
  <c r="AQ1216" i="4"/>
  <c r="AF1201" i="4"/>
  <c r="AJ1180" i="4"/>
  <c r="AL1180" i="4"/>
  <c r="AE1212" i="4"/>
  <c r="AC1212" i="4"/>
  <c r="AE1204" i="4"/>
  <c r="AC1204" i="4"/>
  <c r="AM1197" i="4"/>
  <c r="AY1193" i="4"/>
  <c r="O1193" i="4"/>
  <c r="AE1184" i="4"/>
  <c r="AC1184" i="4"/>
  <c r="M1181" i="4"/>
  <c r="P1181" i="4" s="1"/>
  <c r="AW1181" i="4"/>
  <c r="R1181" i="4"/>
  <c r="AJ1178" i="4"/>
  <c r="AL1178" i="4"/>
  <c r="AS1174" i="4"/>
  <c r="AQ1174" i="4"/>
  <c r="S1171" i="4"/>
  <c r="AX1171" i="4"/>
  <c r="N1171" i="4"/>
  <c r="AL1191" i="4"/>
  <c r="AJ1191" i="4"/>
  <c r="AT1220" i="4"/>
  <c r="AW1192" i="4"/>
  <c r="R1192" i="4"/>
  <c r="M1192" i="4"/>
  <c r="P1192" i="4" s="1"/>
  <c r="AM1183" i="4"/>
  <c r="AT1181" i="4"/>
  <c r="AM1208" i="4"/>
  <c r="AM1187" i="4"/>
  <c r="AT1185" i="4"/>
  <c r="AE1178" i="4"/>
  <c r="AC1178" i="4"/>
  <c r="AJ1172" i="4"/>
  <c r="AL1172" i="4"/>
  <c r="AE1167" i="4"/>
  <c r="AC1167" i="4"/>
  <c r="AE1163" i="4"/>
  <c r="AC1163" i="4"/>
  <c r="AE1159" i="4"/>
  <c r="AC1159" i="4"/>
  <c r="AF1161" i="4"/>
  <c r="AM1168" i="4"/>
  <c r="AT1159" i="4"/>
  <c r="AX1090" i="4"/>
  <c r="N1090" i="4"/>
  <c r="S1090" i="4"/>
  <c r="AY1122" i="4"/>
  <c r="O1122" i="4"/>
  <c r="R1104" i="4"/>
  <c r="AW1104" i="4"/>
  <c r="M1104" i="4"/>
  <c r="P1104" i="4" s="1"/>
  <c r="N1157" i="4"/>
  <c r="AX1157" i="4"/>
  <c r="S1157" i="4"/>
  <c r="AW1150" i="4"/>
  <c r="M1150" i="4"/>
  <c r="P1150" i="4" s="1"/>
  <c r="R1150" i="4"/>
  <c r="AY1114" i="4"/>
  <c r="O1114" i="4"/>
  <c r="O1076" i="4"/>
  <c r="AY1076" i="4"/>
  <c r="AY1149" i="4"/>
  <c r="O1112" i="4"/>
  <c r="AY1112" i="4"/>
  <c r="O1092" i="4"/>
  <c r="AY1092" i="4"/>
  <c r="AJ1148" i="4"/>
  <c r="AL1148" i="4"/>
  <c r="AW1143" i="4"/>
  <c r="R1143" i="4"/>
  <c r="M1143" i="4"/>
  <c r="P1143" i="4" s="1"/>
  <c r="AJ1121" i="4"/>
  <c r="AL1121" i="4"/>
  <c r="AX1153" i="4"/>
  <c r="N1153" i="4"/>
  <c r="S1153" i="4"/>
  <c r="AC1110" i="4"/>
  <c r="AE1110" i="4"/>
  <c r="O1130" i="4"/>
  <c r="R1109" i="4"/>
  <c r="M1109" i="4"/>
  <c r="P1109" i="4" s="1"/>
  <c r="AW1109" i="4"/>
  <c r="R1125" i="4"/>
  <c r="M1125" i="4"/>
  <c r="P1125" i="4" s="1"/>
  <c r="AW1125" i="4"/>
  <c r="AL1119" i="4"/>
  <c r="AJ1119" i="4"/>
  <c r="R1108" i="4"/>
  <c r="M1108" i="4"/>
  <c r="P1108" i="4" s="1"/>
  <c r="AL1103" i="4"/>
  <c r="AJ1103" i="4"/>
  <c r="AC1082" i="4"/>
  <c r="AE1082" i="4"/>
  <c r="S1132" i="4"/>
  <c r="N1132" i="4"/>
  <c r="AX1132" i="4"/>
  <c r="N1104" i="4"/>
  <c r="AX1104" i="4"/>
  <c r="S1104" i="4"/>
  <c r="AE1095" i="4"/>
  <c r="AC1095" i="4"/>
  <c r="R1073" i="4"/>
  <c r="M1073" i="4"/>
  <c r="P1073" i="4" s="1"/>
  <c r="AW1073" i="4"/>
  <c r="Q1113" i="4"/>
  <c r="T1113" i="4"/>
  <c r="R1077" i="4"/>
  <c r="M1077" i="4"/>
  <c r="P1077" i="4" s="1"/>
  <c r="AW1077" i="4"/>
  <c r="S1108" i="4"/>
  <c r="N1108" i="4"/>
  <c r="AX1108" i="4"/>
  <c r="AE1099" i="4"/>
  <c r="AC1099" i="4"/>
  <c r="AW1101" i="4"/>
  <c r="AC1102" i="4"/>
  <c r="AE1102" i="4"/>
  <c r="AW1087" i="4"/>
  <c r="M1087" i="4"/>
  <c r="P1087" i="4" s="1"/>
  <c r="R1087" i="4"/>
  <c r="AW1120" i="4"/>
  <c r="R1120" i="4"/>
  <c r="M1120" i="4"/>
  <c r="P1120" i="4" s="1"/>
  <c r="M1085" i="4"/>
  <c r="P1085" i="4" s="1"/>
  <c r="O1079" i="4"/>
  <c r="AY1079" i="4"/>
  <c r="AX1070" i="4"/>
  <c r="S1070" i="4"/>
  <c r="N1070" i="4"/>
  <c r="AC1158" i="4"/>
  <c r="AE1158" i="4"/>
  <c r="AS1154" i="4"/>
  <c r="AQ1154" i="4"/>
  <c r="AS1146" i="4"/>
  <c r="AQ1146" i="4"/>
  <c r="AC1140" i="4"/>
  <c r="AE1140" i="4"/>
  <c r="AM1155" i="4"/>
  <c r="AL1151" i="4"/>
  <c r="AJ1151" i="4"/>
  <c r="AJ1133" i="4"/>
  <c r="AL1133" i="4"/>
  <c r="AJ1117" i="4"/>
  <c r="AL1117" i="4"/>
  <c r="AM1147" i="4"/>
  <c r="AQ1144" i="4"/>
  <c r="AS1144" i="4"/>
  <c r="AM1137" i="4"/>
  <c r="AL1116" i="4"/>
  <c r="AJ1116" i="4"/>
  <c r="AF1152" i="4"/>
  <c r="AT1143" i="4"/>
  <c r="AF1139" i="4"/>
  <c r="AQ1138" i="4"/>
  <c r="AS1138" i="4"/>
  <c r="AE1124" i="4"/>
  <c r="AC1124" i="4"/>
  <c r="AQ1136" i="4"/>
  <c r="AS1136" i="4"/>
  <c r="AS1141" i="4"/>
  <c r="AQ1141" i="4"/>
  <c r="AC1135" i="4"/>
  <c r="AE1135" i="4"/>
  <c r="AC1119" i="4"/>
  <c r="AE1119" i="4"/>
  <c r="AL1115" i="4"/>
  <c r="AJ1115" i="4"/>
  <c r="AY1105" i="4"/>
  <c r="O1105" i="4"/>
  <c r="AC1103" i="4"/>
  <c r="AE1103" i="4"/>
  <c r="AC1094" i="4"/>
  <c r="AE1094" i="4"/>
  <c r="AC1078" i="4"/>
  <c r="AE1078" i="4"/>
  <c r="AL1120" i="4"/>
  <c r="AJ1120" i="4"/>
  <c r="AX1110" i="4"/>
  <c r="N1110" i="4"/>
  <c r="S1110" i="4"/>
  <c r="AT1129" i="4"/>
  <c r="Q1114" i="4"/>
  <c r="T1114" i="4"/>
  <c r="AM1109" i="4"/>
  <c r="AT1106" i="4"/>
  <c r="AM1096" i="4"/>
  <c r="AF1089" i="4"/>
  <c r="N1085" i="4"/>
  <c r="AX1085" i="4"/>
  <c r="S1085" i="4"/>
  <c r="AT1067" i="4"/>
  <c r="AX1105" i="4"/>
  <c r="N1105" i="4"/>
  <c r="S1105" i="4"/>
  <c r="AL1099" i="4"/>
  <c r="AJ1099" i="4"/>
  <c r="AF1093" i="4"/>
  <c r="AW1088" i="4"/>
  <c r="R1088" i="4"/>
  <c r="M1088" i="4"/>
  <c r="P1088" i="4" s="1"/>
  <c r="AS1071" i="4"/>
  <c r="AQ1071" i="4"/>
  <c r="AY1098" i="4"/>
  <c r="O1098" i="4"/>
  <c r="AX1084" i="4"/>
  <c r="AL1111" i="4"/>
  <c r="AJ1111" i="4"/>
  <c r="AW1069" i="4"/>
  <c r="AC1131" i="4"/>
  <c r="AE1131" i="4"/>
  <c r="AW1112" i="4"/>
  <c r="R1112" i="4"/>
  <c r="M1112" i="4"/>
  <c r="P1112" i="4" s="1"/>
  <c r="S1088" i="4"/>
  <c r="N1088" i="4"/>
  <c r="AX1088" i="4"/>
  <c r="AS1091" i="4"/>
  <c r="AQ1091" i="4"/>
  <c r="AL1075" i="4"/>
  <c r="AJ1075" i="4"/>
  <c r="AW1155" i="4"/>
  <c r="AX1156" i="4"/>
  <c r="AJ1144" i="4"/>
  <c r="AL1144" i="4"/>
  <c r="Q1134" i="4"/>
  <c r="T1134" i="4"/>
  <c r="AW1113" i="4"/>
  <c r="AX1158" i="4"/>
  <c r="S1158" i="4"/>
  <c r="N1158" i="4"/>
  <c r="AE1157" i="4"/>
  <c r="AC1157" i="4"/>
  <c r="AJ1146" i="4"/>
  <c r="AL1146" i="4"/>
  <c r="AJ1139" i="4"/>
  <c r="AL1139" i="4"/>
  <c r="M1149" i="4"/>
  <c r="P1149" i="4" s="1"/>
  <c r="R1149" i="4"/>
  <c r="AW1149" i="4"/>
  <c r="O1142" i="4"/>
  <c r="AY1142" i="4"/>
  <c r="AE1151" i="4"/>
  <c r="AC1151" i="4"/>
  <c r="AY1148" i="4"/>
  <c r="O1148" i="4"/>
  <c r="AJ1129" i="4"/>
  <c r="AL1129" i="4"/>
  <c r="Q1152" i="4"/>
  <c r="T1152" i="4"/>
  <c r="AW1142" i="4"/>
  <c r="R1142" i="4"/>
  <c r="M1142" i="4"/>
  <c r="P1142" i="4" s="1"/>
  <c r="M1133" i="4"/>
  <c r="P1133" i="4" s="1"/>
  <c r="AY1126" i="4"/>
  <c r="O1126" i="4"/>
  <c r="AW1123" i="4"/>
  <c r="M1123" i="4"/>
  <c r="P1123" i="4" s="1"/>
  <c r="R1123" i="4"/>
  <c r="AC1116" i="4"/>
  <c r="AE1116" i="4"/>
  <c r="O1137" i="4"/>
  <c r="M1132" i="4"/>
  <c r="P1132" i="4" s="1"/>
  <c r="AQ1124" i="4"/>
  <c r="AS1124" i="4"/>
  <c r="AL1141" i="4"/>
  <c r="AJ1141" i="4"/>
  <c r="AY1134" i="4"/>
  <c r="O1134" i="4"/>
  <c r="O1123" i="4"/>
  <c r="AY1123" i="4"/>
  <c r="AS1115" i="4"/>
  <c r="AQ1115" i="4"/>
  <c r="AC1098" i="4"/>
  <c r="AE1098" i="4"/>
  <c r="AC1090" i="4"/>
  <c r="AE1090" i="4"/>
  <c r="AC1074" i="4"/>
  <c r="AE1074" i="4"/>
  <c r="AQ1120" i="4"/>
  <c r="AS1120" i="4"/>
  <c r="AS1107" i="4"/>
  <c r="AQ1107" i="4"/>
  <c r="AY1103" i="4"/>
  <c r="O1083" i="4"/>
  <c r="AY1083" i="4"/>
  <c r="AL1071" i="4"/>
  <c r="AJ1071" i="4"/>
  <c r="S1101" i="4"/>
  <c r="N1101" i="4"/>
  <c r="AX1101" i="4"/>
  <c r="AS1087" i="4"/>
  <c r="AQ1087" i="4"/>
  <c r="AX1079" i="4"/>
  <c r="S1079" i="4"/>
  <c r="N1079" i="4"/>
  <c r="AT1070" i="4"/>
  <c r="AT1110" i="4"/>
  <c r="AM1106" i="4"/>
  <c r="AF1136" i="4"/>
  <c r="AC1111" i="4"/>
  <c r="AE1111" i="4"/>
  <c r="AM1089" i="4"/>
  <c r="AL1080" i="4"/>
  <c r="AJ1080" i="4"/>
  <c r="AM1095" i="4"/>
  <c r="AL1102" i="4"/>
  <c r="AJ1102" i="4"/>
  <c r="AX1127" i="4"/>
  <c r="N1127" i="4"/>
  <c r="AM1126" i="4"/>
  <c r="S1072" i="4"/>
  <c r="N1072" i="4"/>
  <c r="AX1072" i="4"/>
  <c r="AL1091" i="4"/>
  <c r="AJ1091" i="4"/>
  <c r="AC1075" i="4"/>
  <c r="AE1075" i="4"/>
  <c r="AY1158" i="4"/>
  <c r="O1158" i="4"/>
  <c r="AJ1143" i="4"/>
  <c r="AL1143" i="4"/>
  <c r="AX1150" i="4"/>
  <c r="S1150" i="4"/>
  <c r="N1150" i="4"/>
  <c r="AW1137" i="4"/>
  <c r="R1137" i="4"/>
  <c r="M1137" i="4"/>
  <c r="P1137" i="4" s="1"/>
  <c r="AE1128" i="4"/>
  <c r="AC1128" i="4"/>
  <c r="AE1138" i="4"/>
  <c r="AC1138" i="4"/>
  <c r="AL1124" i="4"/>
  <c r="AJ1124" i="4"/>
  <c r="AL1136" i="4"/>
  <c r="AJ1136" i="4"/>
  <c r="AL1135" i="4"/>
  <c r="AJ1135" i="4"/>
  <c r="O1116" i="4"/>
  <c r="AY1116" i="4"/>
  <c r="AQ1096" i="4"/>
  <c r="AS1096" i="4"/>
  <c r="AL1107" i="4"/>
  <c r="AJ1107" i="4"/>
  <c r="N1097" i="4"/>
  <c r="AX1097" i="4"/>
  <c r="S1097" i="4"/>
  <c r="AL1092" i="4"/>
  <c r="AJ1092" i="4"/>
  <c r="AY1082" i="4"/>
  <c r="O1082" i="4"/>
  <c r="AY1089" i="4"/>
  <c r="O1089" i="4"/>
  <c r="AE1084" i="4"/>
  <c r="AC1084" i="4"/>
  <c r="AS1111" i="4"/>
  <c r="AQ1111" i="4"/>
  <c r="AQ1080" i="4"/>
  <c r="AS1080" i="4"/>
  <c r="AL1131" i="4"/>
  <c r="AJ1131" i="4"/>
  <c r="AS1075" i="4"/>
  <c r="AQ1075" i="4"/>
  <c r="AC1153" i="4"/>
  <c r="AE1153" i="4"/>
  <c r="AY1156" i="4"/>
  <c r="O1156" i="4"/>
  <c r="AF1148" i="4"/>
  <c r="AW1146" i="4"/>
  <c r="M1146" i="4"/>
  <c r="P1146" i="4" s="1"/>
  <c r="R1146" i="4"/>
  <c r="AF1156" i="4"/>
  <c r="AQ1151" i="4"/>
  <c r="AS1151" i="4"/>
  <c r="AJ1125" i="4"/>
  <c r="AL1125" i="4"/>
  <c r="AT1150" i="4"/>
  <c r="AE1144" i="4"/>
  <c r="AC1144" i="4"/>
  <c r="AY1125" i="4"/>
  <c r="O1125" i="4"/>
  <c r="AX1130" i="4"/>
  <c r="N1130" i="4"/>
  <c r="S1130" i="4"/>
  <c r="AF1121" i="4"/>
  <c r="AC1114" i="4"/>
  <c r="AE1114" i="4"/>
  <c r="AM1149" i="4"/>
  <c r="AM1142" i="4"/>
  <c r="AL1138" i="4"/>
  <c r="AJ1138" i="4"/>
  <c r="Q1118" i="4"/>
  <c r="T1118" i="4"/>
  <c r="AL1112" i="4"/>
  <c r="AJ1112" i="4"/>
  <c r="AC1141" i="4"/>
  <c r="AE1141" i="4"/>
  <c r="AC1115" i="4"/>
  <c r="AE1115" i="4"/>
  <c r="R1097" i="4"/>
  <c r="M1097" i="4"/>
  <c r="P1097" i="4" s="1"/>
  <c r="AW1097" i="4"/>
  <c r="AC1086" i="4"/>
  <c r="AE1086" i="4"/>
  <c r="AC1070" i="4"/>
  <c r="AE1070" i="4"/>
  <c r="AM1123" i="4"/>
  <c r="AE1107" i="4"/>
  <c r="AC1107" i="4"/>
  <c r="S1098" i="4"/>
  <c r="AX1098" i="4"/>
  <c r="N1098" i="4"/>
  <c r="AS1095" i="4"/>
  <c r="AQ1095" i="4"/>
  <c r="AL1087" i="4"/>
  <c r="AJ1087" i="4"/>
  <c r="AL1076" i="4"/>
  <c r="AJ1076" i="4"/>
  <c r="AT1135" i="4"/>
  <c r="AT1119" i="4"/>
  <c r="AT1086" i="4"/>
  <c r="AW1079" i="4"/>
  <c r="M1079" i="4"/>
  <c r="P1079" i="4" s="1"/>
  <c r="R1079" i="4"/>
  <c r="AY1073" i="4"/>
  <c r="O1073" i="4"/>
  <c r="AE1068" i="4"/>
  <c r="AC1068" i="4"/>
  <c r="AS1099" i="4"/>
  <c r="AQ1099" i="4"/>
  <c r="AX1074" i="4"/>
  <c r="N1074" i="4"/>
  <c r="S1074" i="4"/>
  <c r="S1145" i="4"/>
  <c r="N1145" i="4"/>
  <c r="AX1145" i="4"/>
  <c r="AE1080" i="4"/>
  <c r="AC1080" i="4"/>
  <c r="Q1078" i="4"/>
  <c r="N1073" i="4"/>
  <c r="AF1092" i="4"/>
  <c r="AF1076" i="4"/>
  <c r="AS1131" i="4"/>
  <c r="AQ1131" i="4"/>
  <c r="AS1102" i="4"/>
  <c r="AQ1102" i="4"/>
  <c r="AF1100" i="4"/>
  <c r="Q1093" i="4"/>
  <c r="T1093" i="4"/>
  <c r="AT1101" i="4"/>
  <c r="AT1090" i="4"/>
  <c r="AM1086" i="4"/>
  <c r="Q1082" i="4"/>
  <c r="T1082" i="4"/>
  <c r="AC1091" i="4"/>
  <c r="AE1091" i="4"/>
  <c r="AX992" i="4"/>
  <c r="S992" i="4"/>
  <c r="N992" i="4"/>
  <c r="O1044" i="4"/>
  <c r="AY1044" i="4"/>
  <c r="AW994" i="4"/>
  <c r="R994" i="4"/>
  <c r="M994" i="4"/>
  <c r="P994" i="4" s="1"/>
  <c r="N1021" i="4"/>
  <c r="AX1021" i="4"/>
  <c r="S1021" i="4"/>
  <c r="AW1049" i="4"/>
  <c r="M1049" i="4"/>
  <c r="P1049" i="4" s="1"/>
  <c r="R1049" i="4"/>
  <c r="O1003" i="4"/>
  <c r="AY1003" i="4"/>
  <c r="O968" i="4"/>
  <c r="AY968" i="4"/>
  <c r="AX1052" i="4"/>
  <c r="S1052" i="4"/>
  <c r="N1052" i="4"/>
  <c r="AY1062" i="4"/>
  <c r="O1062" i="4"/>
  <c r="S1064" i="4"/>
  <c r="N1064" i="4"/>
  <c r="AX1064" i="4"/>
  <c r="AJ1045" i="4"/>
  <c r="AL1045" i="4"/>
  <c r="AW1055" i="4"/>
  <c r="R1055" i="4"/>
  <c r="M1055" i="4"/>
  <c r="P1055" i="4" s="1"/>
  <c r="N1065" i="4"/>
  <c r="AX1065" i="4"/>
  <c r="S1065" i="4"/>
  <c r="Q1053" i="4"/>
  <c r="T1053" i="4"/>
  <c r="AJ1037" i="4"/>
  <c r="AL1037" i="4"/>
  <c r="AE1035" i="4"/>
  <c r="AC1035" i="4"/>
  <c r="AX1030" i="4"/>
  <c r="S1030" i="4"/>
  <c r="N1030" i="4"/>
  <c r="N1025" i="4"/>
  <c r="AX1025" i="4"/>
  <c r="S1025" i="4"/>
  <c r="O1012" i="4"/>
  <c r="AL1023" i="4"/>
  <c r="AJ1023" i="4"/>
  <c r="R1008" i="4"/>
  <c r="M1008" i="4"/>
  <c r="P1008" i="4" s="1"/>
  <c r="AW1008" i="4"/>
  <c r="AY1030" i="4"/>
  <c r="O1030" i="4"/>
  <c r="AS1010" i="4"/>
  <c r="AQ1010" i="4"/>
  <c r="AX1005" i="4"/>
  <c r="S1005" i="4"/>
  <c r="N1005" i="4"/>
  <c r="AC993" i="4"/>
  <c r="AE993" i="4"/>
  <c r="AW1003" i="4"/>
  <c r="R1003" i="4"/>
  <c r="M1003" i="4"/>
  <c r="P1003" i="4" s="1"/>
  <c r="AC984" i="4"/>
  <c r="AE984" i="4"/>
  <c r="AL985" i="4"/>
  <c r="AJ985" i="4"/>
  <c r="AS998" i="4"/>
  <c r="AQ998" i="4"/>
  <c r="AL990" i="4"/>
  <c r="AJ990" i="4"/>
  <c r="AL982" i="4"/>
  <c r="AJ982" i="4"/>
  <c r="AW968" i="4"/>
  <c r="R968" i="4"/>
  <c r="AW985" i="4"/>
  <c r="M985" i="4"/>
  <c r="P985" i="4" s="1"/>
  <c r="R985" i="4"/>
  <c r="O983" i="4"/>
  <c r="AY983" i="4"/>
  <c r="AC1062" i="4"/>
  <c r="AE1062" i="4"/>
  <c r="AL1063" i="4"/>
  <c r="AJ1063" i="4"/>
  <c r="R1052" i="4"/>
  <c r="AW1052" i="4"/>
  <c r="M1052" i="4"/>
  <c r="P1052" i="4" s="1"/>
  <c r="AL1054" i="4"/>
  <c r="AJ1054" i="4"/>
  <c r="AJ1048" i="4"/>
  <c r="AL1048" i="4"/>
  <c r="S1062" i="4"/>
  <c r="N1062" i="4"/>
  <c r="AY1051" i="4"/>
  <c r="O1051" i="4"/>
  <c r="AW1058" i="4"/>
  <c r="R1058" i="4"/>
  <c r="M1058" i="4"/>
  <c r="P1058" i="4" s="1"/>
  <c r="AQ1056" i="4"/>
  <c r="AS1056" i="4"/>
  <c r="AS1048" i="4"/>
  <c r="AQ1048" i="4"/>
  <c r="AL1040" i="4"/>
  <c r="AJ1040" i="4"/>
  <c r="AM1047" i="4"/>
  <c r="M1042" i="4"/>
  <c r="P1042" i="4" s="1"/>
  <c r="AW1042" i="4"/>
  <c r="R1042" i="4"/>
  <c r="AC1036" i="4"/>
  <c r="AE1036" i="4"/>
  <c r="AC1022" i="4"/>
  <c r="AE1022" i="4"/>
  <c r="AE1037" i="4"/>
  <c r="AC1037" i="4"/>
  <c r="AE1021" i="4"/>
  <c r="AC1021" i="4"/>
  <c r="AT1038" i="4"/>
  <c r="AT1034" i="4"/>
  <c r="AE1027" i="4"/>
  <c r="AC1027" i="4"/>
  <c r="AX1022" i="4"/>
  <c r="S1022" i="4"/>
  <c r="N1022" i="4"/>
  <c r="AS1019" i="4"/>
  <c r="AQ1019" i="4"/>
  <c r="AF1016" i="4"/>
  <c r="AT1046" i="4"/>
  <c r="AC1039" i="4"/>
  <c r="AE1039" i="4"/>
  <c r="AY1016" i="4"/>
  <c r="O1016" i="4"/>
  <c r="AX1012" i="4"/>
  <c r="S1012" i="4"/>
  <c r="N1012" i="4"/>
  <c r="AC1005" i="4"/>
  <c r="AE1005" i="4"/>
  <c r="AC997" i="4"/>
  <c r="AE997" i="4"/>
  <c r="AE1023" i="4"/>
  <c r="AC1023" i="4"/>
  <c r="AL1011" i="4"/>
  <c r="AJ1011" i="4"/>
  <c r="AM1035" i="4"/>
  <c r="AF1024" i="4"/>
  <c r="AM1013" i="4"/>
  <c r="AE1010" i="4"/>
  <c r="AC1010" i="4"/>
  <c r="N1004" i="4"/>
  <c r="AX1004" i="4"/>
  <c r="S1004" i="4"/>
  <c r="AT1001" i="4"/>
  <c r="AL993" i="4"/>
  <c r="AJ993" i="4"/>
  <c r="AL1006" i="4"/>
  <c r="AJ1006" i="4"/>
  <c r="AL994" i="4"/>
  <c r="AJ994" i="4"/>
  <c r="AC980" i="4"/>
  <c r="AE980" i="4"/>
  <c r="AM1002" i="4"/>
  <c r="AM1026" i="4"/>
  <c r="N1008" i="4"/>
  <c r="AX1008" i="4"/>
  <c r="S1008" i="4"/>
  <c r="AT1005" i="4"/>
  <c r="AX1001" i="4"/>
  <c r="S1001" i="4"/>
  <c r="N1001" i="4"/>
  <c r="AE998" i="4"/>
  <c r="AC998" i="4"/>
  <c r="AW995" i="4"/>
  <c r="R995" i="4"/>
  <c r="M995" i="4"/>
  <c r="P995" i="4" s="1"/>
  <c r="AW990" i="4"/>
  <c r="R990" i="4"/>
  <c r="M990" i="4"/>
  <c r="P990" i="4" s="1"/>
  <c r="AW982" i="4"/>
  <c r="R982" i="4"/>
  <c r="M982" i="4"/>
  <c r="P982" i="4" s="1"/>
  <c r="AX1027" i="4"/>
  <c r="S1027" i="4"/>
  <c r="N1027" i="4"/>
  <c r="AX1010" i="4"/>
  <c r="S1010" i="4"/>
  <c r="N1010" i="4"/>
  <c r="AW989" i="4"/>
  <c r="R989" i="4"/>
  <c r="M989" i="4"/>
  <c r="P989" i="4" s="1"/>
  <c r="AY987" i="4"/>
  <c r="O987" i="4"/>
  <c r="AF981" i="4"/>
  <c r="AC1066" i="4"/>
  <c r="AE1066" i="4"/>
  <c r="AS1054" i="4"/>
  <c r="AQ1054" i="4"/>
  <c r="AJ1056" i="4"/>
  <c r="AL1056" i="4"/>
  <c r="AL1044" i="4"/>
  <c r="AJ1044" i="4"/>
  <c r="AY1042" i="4"/>
  <c r="O1042" i="4"/>
  <c r="AC1026" i="4"/>
  <c r="AE1026" i="4"/>
  <c r="AW1040" i="4"/>
  <c r="R1040" i="4"/>
  <c r="M1040" i="4"/>
  <c r="P1040" i="4" s="1"/>
  <c r="AE1025" i="4"/>
  <c r="AC1025" i="4"/>
  <c r="AS1027" i="4"/>
  <c r="AQ1027" i="4"/>
  <c r="AS1039" i="4"/>
  <c r="AQ1039" i="4"/>
  <c r="AY1013" i="4"/>
  <c r="O1013" i="4"/>
  <c r="N1032" i="4"/>
  <c r="AS1023" i="4"/>
  <c r="AQ1023" i="4"/>
  <c r="AL999" i="4"/>
  <c r="AJ999" i="4"/>
  <c r="AE1002" i="4"/>
  <c r="AC1002" i="4"/>
  <c r="AW1007" i="4"/>
  <c r="R1007" i="4"/>
  <c r="M1007" i="4"/>
  <c r="P1007" i="4" s="1"/>
  <c r="AX1009" i="4"/>
  <c r="S1009" i="4"/>
  <c r="N1009" i="4"/>
  <c r="AE1006" i="4"/>
  <c r="AC1006" i="4"/>
  <c r="AL986" i="4"/>
  <c r="AJ986" i="4"/>
  <c r="AL968" i="4"/>
  <c r="AJ968" i="4"/>
  <c r="AW991" i="4"/>
  <c r="R991" i="4"/>
  <c r="M991" i="4"/>
  <c r="P991" i="4" s="1"/>
  <c r="AX988" i="4"/>
  <c r="N988" i="4"/>
  <c r="S988" i="4"/>
  <c r="AX980" i="4"/>
  <c r="AE972" i="4"/>
  <c r="AC972" i="4"/>
  <c r="AF1065" i="4"/>
  <c r="AY1058" i="4"/>
  <c r="O1058" i="4"/>
  <c r="AT1063" i="4"/>
  <c r="AJ1050" i="4"/>
  <c r="AL1050" i="4"/>
  <c r="AL1059" i="4"/>
  <c r="AJ1059" i="4"/>
  <c r="M1047" i="4"/>
  <c r="P1047" i="4" s="1"/>
  <c r="R1047" i="4"/>
  <c r="AF1061" i="4"/>
  <c r="AJ1041" i="4"/>
  <c r="AL1041" i="4"/>
  <c r="AE1048" i="4"/>
  <c r="AC1048" i="4"/>
  <c r="AS1043" i="4"/>
  <c r="AQ1043" i="4"/>
  <c r="AY1041" i="4"/>
  <c r="O1041" i="4"/>
  <c r="AC1034" i="4"/>
  <c r="AE1034" i="4"/>
  <c r="AC1018" i="4"/>
  <c r="AE1018" i="4"/>
  <c r="N1060" i="4"/>
  <c r="S1060" i="4"/>
  <c r="AX1060" i="4"/>
  <c r="AX1038" i="4"/>
  <c r="N1038" i="4"/>
  <c r="S1038" i="4"/>
  <c r="AE1033" i="4"/>
  <c r="AC1033" i="4"/>
  <c r="AC1017" i="4"/>
  <c r="AE1017" i="4"/>
  <c r="AM1043" i="4"/>
  <c r="AM1028" i="4"/>
  <c r="O1020" i="4"/>
  <c r="AY1020" i="4"/>
  <c r="AE1019" i="4"/>
  <c r="AC1019" i="4"/>
  <c r="O1036" i="4"/>
  <c r="AY1036" i="4"/>
  <c r="AF1028" i="4"/>
  <c r="AW1015" i="4"/>
  <c r="R1015" i="4"/>
  <c r="M1015" i="4"/>
  <c r="P1015" i="4" s="1"/>
  <c r="O1011" i="4"/>
  <c r="R1004" i="4"/>
  <c r="M1004" i="4"/>
  <c r="P1004" i="4" s="1"/>
  <c r="AW1004" i="4"/>
  <c r="AS1031" i="4"/>
  <c r="AQ1031" i="4"/>
  <c r="AY1029" i="4"/>
  <c r="O1029" i="4"/>
  <c r="AM1024" i="4"/>
  <c r="AT1022" i="4"/>
  <c r="S1017" i="4"/>
  <c r="AL1007" i="4"/>
  <c r="AJ1007" i="4"/>
  <c r="AT1009" i="4"/>
  <c r="AM995" i="4"/>
  <c r="AM1034" i="4"/>
  <c r="AF999" i="4"/>
  <c r="AL989" i="4"/>
  <c r="AJ989" i="4"/>
  <c r="AL998" i="4"/>
  <c r="AJ998" i="4"/>
  <c r="AJ991" i="4"/>
  <c r="AL991" i="4"/>
  <c r="AC967" i="4"/>
  <c r="AE967" i="4"/>
  <c r="O1007" i="4"/>
  <c r="AY1007" i="4"/>
  <c r="N1000" i="4"/>
  <c r="AX1000" i="4"/>
  <c r="S1000" i="4"/>
  <c r="AT997" i="4"/>
  <c r="AS994" i="4"/>
  <c r="AQ994" i="4"/>
  <c r="AS989" i="4"/>
  <c r="AQ989" i="4"/>
  <c r="AS985" i="4"/>
  <c r="AQ985" i="4"/>
  <c r="AS981" i="4"/>
  <c r="AQ981" i="4"/>
  <c r="AM984" i="4"/>
  <c r="N974" i="4"/>
  <c r="AX974" i="4"/>
  <c r="S974" i="4"/>
  <c r="AT986" i="4"/>
  <c r="R987" i="4"/>
  <c r="AW987" i="4"/>
  <c r="M987" i="4"/>
  <c r="P987" i="4" s="1"/>
  <c r="AM983" i="4"/>
  <c r="AX967" i="4"/>
  <c r="S967" i="4"/>
  <c r="N967" i="4"/>
  <c r="O1064" i="4"/>
  <c r="AY1064" i="4"/>
  <c r="AE1064" i="4"/>
  <c r="AC1064" i="4"/>
  <c r="S1049" i="4"/>
  <c r="AX1049" i="4"/>
  <c r="N1049" i="4"/>
  <c r="AY1050" i="4"/>
  <c r="O1050" i="4"/>
  <c r="AY1045" i="4"/>
  <c r="O1045" i="4"/>
  <c r="AL1036" i="4"/>
  <c r="AJ1036" i="4"/>
  <c r="AX1042" i="4"/>
  <c r="S1042" i="4"/>
  <c r="N1042" i="4"/>
  <c r="M1053" i="4"/>
  <c r="P1053" i="4" s="1"/>
  <c r="AW1053" i="4"/>
  <c r="R1053" i="4"/>
  <c r="AX1066" i="4"/>
  <c r="N1066" i="4"/>
  <c r="S1066" i="4"/>
  <c r="AE1059" i="4"/>
  <c r="AC1059" i="4"/>
  <c r="AE1050" i="4"/>
  <c r="AC1050" i="4"/>
  <c r="AY1059" i="4"/>
  <c r="AT1066" i="4"/>
  <c r="AT1061" i="4"/>
  <c r="AF1060" i="4"/>
  <c r="R1041" i="4"/>
  <c r="M1041" i="4"/>
  <c r="P1041" i="4" s="1"/>
  <c r="AW1041" i="4"/>
  <c r="AE1056" i="4"/>
  <c r="AC1056" i="4"/>
  <c r="O1055" i="4"/>
  <c r="AY1047" i="4"/>
  <c r="O1047" i="4"/>
  <c r="Q1061" i="4"/>
  <c r="T1061" i="4"/>
  <c r="R1046" i="4"/>
  <c r="AE1043" i="4"/>
  <c r="AC1043" i="4"/>
  <c r="AF1044" i="4"/>
  <c r="O1040" i="4"/>
  <c r="AY1040" i="4"/>
  <c r="AC1030" i="4"/>
  <c r="AE1030" i="4"/>
  <c r="N1057" i="4"/>
  <c r="AY1037" i="4"/>
  <c r="O1037" i="4"/>
  <c r="AE1029" i="4"/>
  <c r="AC1029" i="4"/>
  <c r="AC1013" i="4"/>
  <c r="AE1013" i="4"/>
  <c r="AS1035" i="4"/>
  <c r="AQ1035" i="4"/>
  <c r="N1033" i="4"/>
  <c r="AX1033" i="4"/>
  <c r="S1033" i="4"/>
  <c r="AM1020" i="4"/>
  <c r="AT1018" i="4"/>
  <c r="AL1014" i="4"/>
  <c r="AJ1014" i="4"/>
  <c r="AL1039" i="4"/>
  <c r="AJ1039" i="4"/>
  <c r="AL1031" i="4"/>
  <c r="AJ1031" i="4"/>
  <c r="AF1020" i="4"/>
  <c r="AS1014" i="4"/>
  <c r="AQ1014" i="4"/>
  <c r="AC1009" i="4"/>
  <c r="AE1009" i="4"/>
  <c r="AC1001" i="4"/>
  <c r="AE1001" i="4"/>
  <c r="AE1031" i="4"/>
  <c r="AC1031" i="4"/>
  <c r="N1029" i="4"/>
  <c r="AX1029" i="4"/>
  <c r="S1029" i="4"/>
  <c r="AL1003" i="4"/>
  <c r="AJ1003" i="4"/>
  <c r="AF1032" i="4"/>
  <c r="AM1015" i="4"/>
  <c r="M1012" i="4"/>
  <c r="P1012" i="4" s="1"/>
  <c r="AW1012" i="4"/>
  <c r="R1012" i="4"/>
  <c r="AS1002" i="4"/>
  <c r="AQ1002" i="4"/>
  <c r="AX997" i="4"/>
  <c r="S997" i="4"/>
  <c r="N997" i="4"/>
  <c r="AT1017" i="4"/>
  <c r="AF1011" i="4"/>
  <c r="AC988" i="4"/>
  <c r="AE988" i="4"/>
  <c r="AY992" i="4"/>
  <c r="O992" i="4"/>
  <c r="AM1018" i="4"/>
  <c r="N1016" i="4"/>
  <c r="AX1016" i="4"/>
  <c r="S1016" i="4"/>
  <c r="AS1006" i="4"/>
  <c r="AQ1006" i="4"/>
  <c r="O999" i="4"/>
  <c r="AY999" i="4"/>
  <c r="AY993" i="4"/>
  <c r="O993" i="4"/>
  <c r="AY988" i="4"/>
  <c r="O988" i="4"/>
  <c r="AY984" i="4"/>
  <c r="O984" i="4"/>
  <c r="AM1019" i="4"/>
  <c r="AL981" i="4"/>
  <c r="AJ981" i="4"/>
  <c r="N979" i="4"/>
  <c r="AS972" i="4"/>
  <c r="AQ972" i="4"/>
  <c r="AY990" i="4"/>
  <c r="AM972" i="4"/>
  <c r="AW963" i="4"/>
  <c r="AX946" i="4"/>
  <c r="S946" i="4"/>
  <c r="N946" i="4"/>
  <c r="S973" i="4"/>
  <c r="AX973" i="4"/>
  <c r="AY962" i="4"/>
  <c r="S963" i="4"/>
  <c r="AX963" i="4"/>
  <c r="N963" i="4"/>
  <c r="AY938" i="4"/>
  <c r="AX915" i="4"/>
  <c r="AX930" i="4"/>
  <c r="AX925" i="4"/>
  <c r="AX910" i="4"/>
  <c r="AX888" i="4"/>
  <c r="AY884" i="4"/>
  <c r="AX895" i="4"/>
  <c r="S895" i="4"/>
  <c r="N895" i="4"/>
  <c r="AE969" i="4"/>
  <c r="AC969" i="4"/>
  <c r="AS959" i="4"/>
  <c r="AQ959" i="4"/>
  <c r="AJ975" i="4"/>
  <c r="AL975" i="4"/>
  <c r="R944" i="4"/>
  <c r="M944" i="4"/>
  <c r="P944" i="4" s="1"/>
  <c r="AW944" i="4"/>
  <c r="AS919" i="4"/>
  <c r="AQ919" i="4"/>
  <c r="AJ899" i="4"/>
  <c r="AL899" i="4"/>
  <c r="AS896" i="4"/>
  <c r="AQ896" i="4"/>
  <c r="AS929" i="4"/>
  <c r="AQ929" i="4"/>
  <c r="AW911" i="4"/>
  <c r="R911" i="4"/>
  <c r="M911" i="4"/>
  <c r="P911" i="4" s="1"/>
  <c r="O908" i="4"/>
  <c r="AY908" i="4"/>
  <c r="AL884" i="4"/>
  <c r="AJ884" i="4"/>
  <c r="AJ907" i="4"/>
  <c r="AL907" i="4"/>
  <c r="R883" i="4"/>
  <c r="R897" i="4"/>
  <c r="AE913" i="4"/>
  <c r="AC913" i="4"/>
  <c r="AL889" i="4"/>
  <c r="AJ889" i="4"/>
  <c r="AL887" i="4"/>
  <c r="AJ887" i="4"/>
  <c r="AL901" i="4"/>
  <c r="AJ901" i="4"/>
  <c r="AW892" i="4"/>
  <c r="AC960" i="4"/>
  <c r="AE960" i="4"/>
  <c r="AS957" i="4"/>
  <c r="AQ957" i="4"/>
  <c r="AX970" i="4"/>
  <c r="AS955" i="4"/>
  <c r="AQ955" i="4"/>
  <c r="AY963" i="4"/>
  <c r="AJ935" i="4"/>
  <c r="AL935" i="4"/>
  <c r="AY978" i="4"/>
  <c r="AS965" i="4"/>
  <c r="AQ965" i="4"/>
  <c r="AE959" i="4"/>
  <c r="AC959" i="4"/>
  <c r="AL941" i="4"/>
  <c r="AJ941" i="4"/>
  <c r="AE934" i="4"/>
  <c r="AC934" i="4"/>
  <c r="O950" i="4"/>
  <c r="AY950" i="4"/>
  <c r="R943" i="4"/>
  <c r="M943" i="4"/>
  <c r="P943" i="4" s="1"/>
  <c r="AW943" i="4"/>
  <c r="AW939" i="4"/>
  <c r="AW927" i="4"/>
  <c r="AT973" i="4"/>
  <c r="AQ975" i="4"/>
  <c r="AS975" i="4"/>
  <c r="M948" i="4"/>
  <c r="P948" i="4" s="1"/>
  <c r="AW948" i="4"/>
  <c r="R948" i="4"/>
  <c r="AE952" i="4"/>
  <c r="AC952" i="4"/>
  <c r="AL924" i="4"/>
  <c r="AJ924" i="4"/>
  <c r="AQ932" i="4"/>
  <c r="AS932" i="4"/>
  <c r="AE923" i="4"/>
  <c r="AC923" i="4"/>
  <c r="AE919" i="4"/>
  <c r="AC919" i="4"/>
  <c r="AS953" i="4"/>
  <c r="AQ953" i="4"/>
  <c r="AY941" i="4"/>
  <c r="AL911" i="4"/>
  <c r="AJ911" i="4"/>
  <c r="AY912" i="4"/>
  <c r="AY909" i="4"/>
  <c r="AE896" i="4"/>
  <c r="AC896" i="4"/>
  <c r="AE884" i="4"/>
  <c r="AC884" i="4"/>
  <c r="AL902" i="4"/>
  <c r="AJ902" i="4"/>
  <c r="AL929" i="4"/>
  <c r="AJ929" i="4"/>
  <c r="AM922" i="4"/>
  <c r="AS894" i="4"/>
  <c r="AQ894" i="4"/>
  <c r="AX892" i="4"/>
  <c r="S892" i="4"/>
  <c r="N892" i="4"/>
  <c r="AE907" i="4"/>
  <c r="AC907" i="4"/>
  <c r="AC885" i="4"/>
  <c r="AE885" i="4"/>
  <c r="AL921" i="4"/>
  <c r="AJ921" i="4"/>
  <c r="AW917" i="4"/>
  <c r="AW887" i="4"/>
  <c r="AW901" i="4"/>
  <c r="AM951" i="4"/>
  <c r="AY892" i="4"/>
  <c r="AM883" i="4"/>
  <c r="AM897" i="4"/>
  <c r="AT901" i="4"/>
  <c r="AT891" i="4"/>
  <c r="AT887" i="4"/>
  <c r="AX904" i="4"/>
  <c r="AM905" i="4"/>
  <c r="AJ943" i="4"/>
  <c r="AL943" i="4"/>
  <c r="AW945" i="4"/>
  <c r="M945" i="4"/>
  <c r="P945" i="4" s="1"/>
  <c r="R945" i="4"/>
  <c r="AC920" i="4"/>
  <c r="AE920" i="4"/>
  <c r="AS952" i="4"/>
  <c r="AQ952" i="4"/>
  <c r="AE932" i="4"/>
  <c r="AC932" i="4"/>
  <c r="AS923" i="4"/>
  <c r="AQ923" i="4"/>
  <c r="AJ918" i="4"/>
  <c r="AL918" i="4"/>
  <c r="AE953" i="4"/>
  <c r="AC953" i="4"/>
  <c r="AC891" i="4"/>
  <c r="AE891" i="4"/>
  <c r="AJ961" i="4"/>
  <c r="AL961" i="4"/>
  <c r="AY966" i="4"/>
  <c r="AY969" i="4"/>
  <c r="O969" i="4"/>
  <c r="AL955" i="4"/>
  <c r="AJ955" i="4"/>
  <c r="AL965" i="4"/>
  <c r="AJ965" i="4"/>
  <c r="AC946" i="4"/>
  <c r="AE946" i="4"/>
  <c r="M935" i="4"/>
  <c r="P935" i="4" s="1"/>
  <c r="AE965" i="4"/>
  <c r="AC965" i="4"/>
  <c r="AL950" i="4"/>
  <c r="AJ950" i="4"/>
  <c r="AL933" i="4"/>
  <c r="AJ933" i="4"/>
  <c r="O946" i="4"/>
  <c r="AS933" i="4"/>
  <c r="AQ933" i="4"/>
  <c r="AL952" i="4"/>
  <c r="AJ952" i="4"/>
  <c r="AC930" i="4"/>
  <c r="AE930" i="4"/>
  <c r="AC925" i="4"/>
  <c r="AE925" i="4"/>
  <c r="AC910" i="4"/>
  <c r="AE910" i="4"/>
  <c r="AY977" i="4"/>
  <c r="O976" i="4"/>
  <c r="AL926" i="4"/>
  <c r="AJ926" i="4"/>
  <c r="AX938" i="4"/>
  <c r="O917" i="4"/>
  <c r="AY917" i="4"/>
  <c r="AX939" i="4"/>
  <c r="AY925" i="4"/>
  <c r="O925" i="4"/>
  <c r="S927" i="4"/>
  <c r="AJ900" i="4"/>
  <c r="AL900" i="4"/>
  <c r="AL908" i="4"/>
  <c r="AJ908" i="4"/>
  <c r="AL940" i="4"/>
  <c r="AJ940" i="4"/>
  <c r="AT924" i="4"/>
  <c r="AL914" i="4"/>
  <c r="AJ914" i="4"/>
  <c r="AY918" i="4"/>
  <c r="O918" i="4"/>
  <c r="AY893" i="4"/>
  <c r="O893" i="4"/>
  <c r="AC929" i="4"/>
  <c r="AE929" i="4"/>
  <c r="AW888" i="4"/>
  <c r="AE894" i="4"/>
  <c r="AC894" i="4"/>
  <c r="AX893" i="4"/>
  <c r="S893" i="4"/>
  <c r="N893" i="4"/>
  <c r="AL906" i="4"/>
  <c r="AJ906" i="4"/>
  <c r="AW905" i="4"/>
  <c r="AT937" i="4"/>
  <c r="O944" i="4" s="1"/>
  <c r="AS921" i="4"/>
  <c r="AQ921" i="4"/>
  <c r="AX909" i="4"/>
  <c r="R899" i="4"/>
  <c r="N886" i="4"/>
  <c r="AS902" i="4"/>
  <c r="AQ902" i="4"/>
  <c r="AS903" i="4"/>
  <c r="AQ903" i="4"/>
  <c r="AY916" i="4"/>
  <c r="O916" i="4"/>
  <c r="AX913" i="4"/>
  <c r="AT889" i="4"/>
  <c r="AJ954" i="4"/>
  <c r="AL954" i="4"/>
  <c r="AY954" i="4"/>
  <c r="O954" i="4"/>
  <c r="AX977" i="4"/>
  <c r="N977" i="4"/>
  <c r="S977" i="4"/>
  <c r="AS934" i="4"/>
  <c r="AQ934" i="4"/>
  <c r="AY928" i="4"/>
  <c r="AC931" i="4"/>
  <c r="AE931" i="4"/>
  <c r="AL947" i="4"/>
  <c r="AJ947" i="4"/>
  <c r="AE940" i="4"/>
  <c r="AC940" i="4"/>
  <c r="AC914" i="4"/>
  <c r="AE914" i="4"/>
  <c r="AY899" i="4"/>
  <c r="O899" i="4"/>
  <c r="AW903" i="4"/>
  <c r="AJ978" i="4"/>
  <c r="AL978" i="4"/>
  <c r="AC977" i="4"/>
  <c r="AE977" i="4"/>
  <c r="AL958" i="4"/>
  <c r="AJ958" i="4"/>
  <c r="AL964" i="4"/>
  <c r="AJ964" i="4"/>
  <c r="AX962" i="4"/>
  <c r="AF961" i="4"/>
  <c r="M968" i="4" s="1"/>
  <c r="P968" i="4" s="1"/>
  <c r="AE966" i="4"/>
  <c r="AC966" i="4"/>
  <c r="AW957" i="4"/>
  <c r="M957" i="4"/>
  <c r="P957" i="4" s="1"/>
  <c r="R957" i="4"/>
  <c r="AJ969" i="4"/>
  <c r="AL969" i="4"/>
  <c r="AF964" i="4"/>
  <c r="AC955" i="4"/>
  <c r="AE955" i="4"/>
  <c r="AJ959" i="4"/>
  <c r="AL959" i="4"/>
  <c r="AJ936" i="4"/>
  <c r="AL936" i="4"/>
  <c r="AJ944" i="4"/>
  <c r="AL944" i="4"/>
  <c r="AL942" i="4"/>
  <c r="AJ942" i="4"/>
  <c r="AM934" i="4"/>
  <c r="AX949" i="4"/>
  <c r="AE933" i="4"/>
  <c r="AC933" i="4"/>
  <c r="N945" i="4"/>
  <c r="R951" i="4"/>
  <c r="R922" i="4"/>
  <c r="M922" i="4"/>
  <c r="P922" i="4" s="1"/>
  <c r="AW922" i="4"/>
  <c r="AE975" i="4"/>
  <c r="AC975" i="4"/>
  <c r="O942" i="4"/>
  <c r="AY942" i="4"/>
  <c r="AL937" i="4"/>
  <c r="AJ937" i="4"/>
  <c r="AL932" i="4"/>
  <c r="AJ932" i="4"/>
  <c r="AX928" i="4"/>
  <c r="AL923" i="4"/>
  <c r="AJ923" i="4"/>
  <c r="AL919" i="4"/>
  <c r="AJ919" i="4"/>
  <c r="AY947" i="4"/>
  <c r="AY926" i="4"/>
  <c r="R900" i="4"/>
  <c r="AJ953" i="4"/>
  <c r="AL953" i="4"/>
  <c r="AF947" i="4"/>
  <c r="AS940" i="4"/>
  <c r="AQ940" i="4"/>
  <c r="AS914" i="4"/>
  <c r="AQ914" i="4"/>
  <c r="O911" i="4"/>
  <c r="AY911" i="4"/>
  <c r="AY895" i="4"/>
  <c r="AL891" i="4"/>
  <c r="AJ891" i="4"/>
  <c r="AY900" i="4"/>
  <c r="O900" i="4"/>
  <c r="AY907" i="4"/>
  <c r="O907" i="4"/>
  <c r="AC906" i="4"/>
  <c r="AE906" i="4"/>
  <c r="AC898" i="4"/>
  <c r="AE898" i="4"/>
  <c r="AS913" i="4"/>
  <c r="AQ913" i="4"/>
  <c r="AL903" i="4"/>
  <c r="AJ903" i="4"/>
  <c r="AT931" i="4"/>
  <c r="AE921" i="4"/>
  <c r="AC921" i="4"/>
  <c r="O885" i="4"/>
  <c r="AY898" i="4"/>
  <c r="AM885" i="4"/>
  <c r="AF902" i="4"/>
  <c r="AT906" i="4"/>
  <c r="AM898" i="4"/>
  <c r="AY857" i="4"/>
  <c r="O857" i="4"/>
  <c r="AX749" i="4"/>
  <c r="O755" i="4"/>
  <c r="AY755" i="4"/>
  <c r="AX865" i="4"/>
  <c r="O868" i="4"/>
  <c r="AY868" i="4"/>
  <c r="N873" i="4"/>
  <c r="AX873" i="4"/>
  <c r="S873" i="4"/>
  <c r="AW770" i="4"/>
  <c r="R770" i="4"/>
  <c r="M770" i="4"/>
  <c r="P770" i="4" s="1"/>
  <c r="AX874" i="4"/>
  <c r="S874" i="4"/>
  <c r="N874" i="4"/>
  <c r="AX843" i="4"/>
  <c r="O753" i="4"/>
  <c r="AY753" i="4"/>
  <c r="AX789" i="4"/>
  <c r="AL878" i="4"/>
  <c r="AJ878" i="4"/>
  <c r="AX875" i="4"/>
  <c r="AQ869" i="4"/>
  <c r="AS869" i="4"/>
  <c r="AE873" i="4"/>
  <c r="AC873" i="4"/>
  <c r="AL864" i="4"/>
  <c r="AJ864" i="4"/>
  <c r="N860" i="4"/>
  <c r="AX860" i="4"/>
  <c r="S860" i="4"/>
  <c r="AX866" i="4"/>
  <c r="AE836" i="4"/>
  <c r="AC836" i="4"/>
  <c r="AX837" i="4"/>
  <c r="S837" i="4"/>
  <c r="N837" i="4"/>
  <c r="AW858" i="4"/>
  <c r="AW765" i="4"/>
  <c r="AX862" i="4"/>
  <c r="AL825" i="4"/>
  <c r="AJ825" i="4"/>
  <c r="AL755" i="4"/>
  <c r="AJ755" i="4"/>
  <c r="AJ763" i="4"/>
  <c r="AL763" i="4"/>
  <c r="AX832" i="4"/>
  <c r="O754" i="4"/>
  <c r="AX856" i="4"/>
  <c r="AL828" i="4"/>
  <c r="AJ828" i="4"/>
  <c r="AE758" i="4"/>
  <c r="AC758" i="4"/>
  <c r="AX757" i="4"/>
  <c r="AC874" i="4"/>
  <c r="AE874" i="4"/>
  <c r="AL876" i="4"/>
  <c r="AJ876" i="4"/>
  <c r="AX879" i="4"/>
  <c r="S879" i="4"/>
  <c r="N879" i="4"/>
  <c r="AL880" i="4"/>
  <c r="AJ880" i="4"/>
  <c r="AC859" i="4"/>
  <c r="AE859" i="4"/>
  <c r="AY878" i="4"/>
  <c r="AE847" i="4"/>
  <c r="AC847" i="4"/>
  <c r="AL877" i="4"/>
  <c r="AJ877" i="4"/>
  <c r="S867" i="4"/>
  <c r="AX872" i="4"/>
  <c r="S872" i="4"/>
  <c r="N872" i="4"/>
  <c r="AS866" i="4"/>
  <c r="AQ866" i="4"/>
  <c r="AF869" i="4"/>
  <c r="AC853" i="4"/>
  <c r="AE853" i="4"/>
  <c r="AC862" i="4"/>
  <c r="AE862" i="4"/>
  <c r="AE849" i="4"/>
  <c r="AC849" i="4"/>
  <c r="AL855" i="4"/>
  <c r="AJ855" i="4"/>
  <c r="S863" i="4"/>
  <c r="N863" i="4"/>
  <c r="AX863" i="4"/>
  <c r="AM881" i="4"/>
  <c r="AX861" i="4"/>
  <c r="AJ842" i="4"/>
  <c r="AL842" i="4"/>
  <c r="AJ835" i="4"/>
  <c r="AL835" i="4"/>
  <c r="AL850" i="4"/>
  <c r="AJ850" i="4"/>
  <c r="AL827" i="4"/>
  <c r="AJ827" i="4"/>
  <c r="AT855" i="4"/>
  <c r="AE851" i="4"/>
  <c r="AC851" i="4"/>
  <c r="AT848" i="4"/>
  <c r="AE830" i="4"/>
  <c r="AC830" i="4"/>
  <c r="AJ766" i="4"/>
  <c r="AL766" i="4"/>
  <c r="AJ754" i="4"/>
  <c r="AL754" i="4"/>
  <c r="AW854" i="4"/>
  <c r="AE824" i="4"/>
  <c r="AC824" i="4"/>
  <c r="AL750" i="4"/>
  <c r="AJ750" i="4"/>
  <c r="AY835" i="4"/>
  <c r="AL823" i="4"/>
  <c r="AJ823" i="4"/>
  <c r="AS829" i="4"/>
  <c r="AQ829" i="4"/>
  <c r="AW825" i="4"/>
  <c r="M825" i="4"/>
  <c r="P825" i="4" s="1"/>
  <c r="AX767" i="4"/>
  <c r="S767" i="4"/>
  <c r="N767" i="4"/>
  <c r="AS763" i="4"/>
  <c r="AQ763" i="4"/>
  <c r="AS762" i="4"/>
  <c r="AQ762" i="4"/>
  <c r="AL770" i="4"/>
  <c r="AJ770" i="4"/>
  <c r="AE838" i="4"/>
  <c r="AC838" i="4"/>
  <c r="AT822" i="4"/>
  <c r="AT827" i="4"/>
  <c r="AT834" i="4"/>
  <c r="AY767" i="4"/>
  <c r="O767" i="4"/>
  <c r="AS770" i="4"/>
  <c r="AQ770" i="4"/>
  <c r="AX784" i="4"/>
  <c r="AS828" i="4"/>
  <c r="AQ828" i="4"/>
  <c r="AX790" i="4"/>
  <c r="AT782" i="4"/>
  <c r="O789" i="4" s="1"/>
  <c r="AS849" i="4"/>
  <c r="AQ849" i="4"/>
  <c r="AJ826" i="4"/>
  <c r="AL826" i="4"/>
  <c r="AE846" i="4"/>
  <c r="AC846" i="4"/>
  <c r="AS824" i="4"/>
  <c r="AQ824" i="4"/>
  <c r="AE833" i="4"/>
  <c r="AC833" i="4"/>
  <c r="AL829" i="4"/>
  <c r="AJ829" i="4"/>
  <c r="AY752" i="4"/>
  <c r="O752" i="4"/>
  <c r="AY826" i="4"/>
  <c r="O826" i="4"/>
  <c r="AE757" i="4"/>
  <c r="AC757" i="4"/>
  <c r="AY764" i="4"/>
  <c r="AC879" i="4"/>
  <c r="AE879" i="4"/>
  <c r="AL868" i="4"/>
  <c r="AJ868" i="4"/>
  <c r="AF876" i="4"/>
  <c r="AS867" i="4"/>
  <c r="AQ867" i="4"/>
  <c r="AC865" i="4"/>
  <c r="AE865" i="4"/>
  <c r="AS880" i="4"/>
  <c r="AQ880" i="4"/>
  <c r="AY881" i="4"/>
  <c r="AC857" i="4"/>
  <c r="AE857" i="4"/>
  <c r="AS877" i="4"/>
  <c r="AQ877" i="4"/>
  <c r="AE866" i="4"/>
  <c r="AC866" i="4"/>
  <c r="AL849" i="4"/>
  <c r="AJ849" i="4"/>
  <c r="M861" i="4"/>
  <c r="P861" i="4" s="1"/>
  <c r="AY873" i="4"/>
  <c r="AM839" i="4"/>
  <c r="AL845" i="4"/>
  <c r="AJ845" i="4"/>
  <c r="AL858" i="4"/>
  <c r="AJ858" i="4"/>
  <c r="AM859" i="4"/>
  <c r="O864" i="4"/>
  <c r="AY864" i="4"/>
  <c r="R842" i="4"/>
  <c r="M842" i="4"/>
  <c r="P842" i="4" s="1"/>
  <c r="AW842" i="4"/>
  <c r="AW835" i="4"/>
  <c r="AL852" i="4"/>
  <c r="AJ852" i="4"/>
  <c r="AE826" i="4"/>
  <c r="AC826" i="4"/>
  <c r="AS840" i="4"/>
  <c r="AQ840" i="4"/>
  <c r="AW831" i="4"/>
  <c r="AJ851" i="4"/>
  <c r="AL851" i="4"/>
  <c r="AF848" i="4"/>
  <c r="O850" i="4"/>
  <c r="AY850" i="4"/>
  <c r="AS830" i="4"/>
  <c r="AQ830" i="4"/>
  <c r="AW766" i="4"/>
  <c r="AY844" i="4"/>
  <c r="O844" i="4"/>
  <c r="AT837" i="4"/>
  <c r="AL764" i="4"/>
  <c r="AJ764" i="4"/>
  <c r="AL833" i="4"/>
  <c r="AJ833" i="4"/>
  <c r="AS823" i="4"/>
  <c r="AQ823" i="4"/>
  <c r="AE829" i="4"/>
  <c r="AC829" i="4"/>
  <c r="AS759" i="4"/>
  <c r="AQ759" i="4"/>
  <c r="AY765" i="4"/>
  <c r="AL782" i="4"/>
  <c r="AJ782" i="4"/>
  <c r="AT760" i="4"/>
  <c r="AM848" i="4"/>
  <c r="AM831" i="4"/>
  <c r="AE762" i="4"/>
  <c r="AC762" i="4"/>
  <c r="AL758" i="4"/>
  <c r="AJ758" i="4"/>
  <c r="AJ838" i="4"/>
  <c r="AL838" i="4"/>
  <c r="AM840" i="4"/>
  <c r="AT831" i="4"/>
  <c r="AF764" i="4"/>
  <c r="AY756" i="4"/>
  <c r="AY769" i="4"/>
  <c r="AE828" i="4"/>
  <c r="AC828" i="4"/>
  <c r="O879" i="4"/>
  <c r="AE845" i="4"/>
  <c r="AC845" i="4"/>
  <c r="AE867" i="4"/>
  <c r="AC867" i="4"/>
  <c r="AT874" i="4"/>
  <c r="AJ869" i="4"/>
  <c r="AL869" i="4"/>
  <c r="AE880" i="4"/>
  <c r="AC880" i="4"/>
  <c r="AF878" i="4"/>
  <c r="AE877" i="4"/>
  <c r="AC877" i="4"/>
  <c r="AM870" i="4"/>
  <c r="AM871" i="4"/>
  <c r="AT859" i="4"/>
  <c r="AC843" i="4"/>
  <c r="AE843" i="4"/>
  <c r="AY876" i="4"/>
  <c r="AS845" i="4"/>
  <c r="AQ845" i="4"/>
  <c r="AS858" i="4"/>
  <c r="AQ858" i="4"/>
  <c r="AJ844" i="4"/>
  <c r="AL844" i="4"/>
  <c r="AJ836" i="4"/>
  <c r="AL836" i="4"/>
  <c r="AL822" i="4"/>
  <c r="AJ822" i="4"/>
  <c r="AL834" i="4"/>
  <c r="AJ834" i="4"/>
  <c r="AE840" i="4"/>
  <c r="AC840" i="4"/>
  <c r="AL846" i="4"/>
  <c r="AJ846" i="4"/>
  <c r="AW832" i="4"/>
  <c r="R832" i="4"/>
  <c r="AF834" i="4"/>
  <c r="M841" i="4" s="1"/>
  <c r="P841" i="4" s="1"/>
  <c r="AQ851" i="4"/>
  <c r="AS851" i="4"/>
  <c r="AS846" i="4"/>
  <c r="AQ846" i="4"/>
  <c r="AM824" i="4"/>
  <c r="AJ752" i="4"/>
  <c r="AL752" i="4"/>
  <c r="AJ761" i="4"/>
  <c r="AL761" i="4"/>
  <c r="AJ765" i="4"/>
  <c r="AL765" i="4"/>
  <c r="AY852" i="4"/>
  <c r="AL756" i="4"/>
  <c r="AJ756" i="4"/>
  <c r="AS833" i="4"/>
  <c r="AQ833" i="4"/>
  <c r="AE823" i="4"/>
  <c r="AC823" i="4"/>
  <c r="M760" i="4"/>
  <c r="P760" i="4" s="1"/>
  <c r="AW760" i="4"/>
  <c r="R760" i="4"/>
  <c r="AE759" i="4"/>
  <c r="AC759" i="4"/>
  <c r="AM762" i="4"/>
  <c r="AL753" i="4"/>
  <c r="AJ753" i="4"/>
  <c r="AE782" i="4"/>
  <c r="AC782" i="4"/>
  <c r="AS757" i="4"/>
  <c r="AQ757" i="4"/>
  <c r="AY766" i="4"/>
  <c r="AT768" i="4"/>
  <c r="AQ838" i="4"/>
  <c r="AS838" i="4"/>
  <c r="AS758" i="4"/>
  <c r="AQ758" i="4"/>
  <c r="AW753" i="4"/>
  <c r="AL783" i="4"/>
  <c r="AJ783" i="4"/>
  <c r="AF839" i="4"/>
  <c r="AT836" i="4"/>
  <c r="AT783" i="4"/>
  <c r="O780" i="4"/>
  <c r="AY780" i="4"/>
  <c r="AY811" i="4"/>
  <c r="O811" i="4"/>
  <c r="AY710" i="4"/>
  <c r="AY792" i="4"/>
  <c r="O792" i="4"/>
  <c r="AW808" i="4"/>
  <c r="AY744" i="4"/>
  <c r="AX739" i="4"/>
  <c r="S739" i="4"/>
  <c r="N739" i="4"/>
  <c r="O815" i="4"/>
  <c r="AY815" i="4"/>
  <c r="AX798" i="4"/>
  <c r="AC792" i="4"/>
  <c r="AE792" i="4"/>
  <c r="N788" i="4"/>
  <c r="AX788" i="4"/>
  <c r="S788" i="4"/>
  <c r="AE774" i="4"/>
  <c r="AC774" i="4"/>
  <c r="AJ777" i="4"/>
  <c r="AL777" i="4"/>
  <c r="AC800" i="4"/>
  <c r="AE800" i="4"/>
  <c r="S776" i="4"/>
  <c r="N776" i="4"/>
  <c r="AX776" i="4"/>
  <c r="N793" i="4"/>
  <c r="S793" i="4"/>
  <c r="AC806" i="4"/>
  <c r="AE806" i="4"/>
  <c r="AQ772" i="4"/>
  <c r="AS772" i="4"/>
  <c r="AS791" i="4"/>
  <c r="AQ791" i="4"/>
  <c r="AW787" i="4"/>
  <c r="AC804" i="4"/>
  <c r="AE804" i="4"/>
  <c r="AY798" i="4"/>
  <c r="AS809" i="4"/>
  <c r="AQ809" i="4"/>
  <c r="AC817" i="4"/>
  <c r="AE817" i="4"/>
  <c r="AJ742" i="4"/>
  <c r="AL742" i="4"/>
  <c r="R728" i="4"/>
  <c r="M728" i="4"/>
  <c r="P728" i="4" s="1"/>
  <c r="AW728" i="4"/>
  <c r="AY810" i="4"/>
  <c r="AQ818" i="4"/>
  <c r="AS818" i="4"/>
  <c r="AY806" i="4"/>
  <c r="AS820" i="4"/>
  <c r="AQ820" i="4"/>
  <c r="AS734" i="4"/>
  <c r="AQ734" i="4"/>
  <c r="R810" i="4"/>
  <c r="AE747" i="4"/>
  <c r="AC747" i="4"/>
  <c r="AL807" i="4"/>
  <c r="AJ807" i="4"/>
  <c r="AE814" i="4"/>
  <c r="AC814" i="4"/>
  <c r="AY748" i="4"/>
  <c r="AL741" i="4"/>
  <c r="AJ741" i="4"/>
  <c r="AC720" i="4"/>
  <c r="AE720" i="4"/>
  <c r="AX746" i="4"/>
  <c r="AL711" i="4"/>
  <c r="AJ711" i="4"/>
  <c r="AL707" i="4"/>
  <c r="AJ707" i="4"/>
  <c r="AW706" i="4"/>
  <c r="M748" i="4"/>
  <c r="P748" i="4" s="1"/>
  <c r="AC724" i="4"/>
  <c r="AE724" i="4"/>
  <c r="AW721" i="4"/>
  <c r="R721" i="4"/>
  <c r="M721" i="4"/>
  <c r="P721" i="4" s="1"/>
  <c r="R715" i="4"/>
  <c r="AW676" i="4"/>
  <c r="R676" i="4"/>
  <c r="M676" i="4"/>
  <c r="P676" i="4" s="1"/>
  <c r="AW707" i="4"/>
  <c r="AW712" i="4"/>
  <c r="AS677" i="4"/>
  <c r="AQ677" i="4"/>
  <c r="AY796" i="4"/>
  <c r="AM780" i="4"/>
  <c r="AW777" i="4"/>
  <c r="R777" i="4"/>
  <c r="M777" i="4"/>
  <c r="P777" i="4" s="1"/>
  <c r="AX792" i="4"/>
  <c r="N792" i="4"/>
  <c r="S792" i="4"/>
  <c r="AL779" i="4"/>
  <c r="AJ779" i="4"/>
  <c r="AJ808" i="4"/>
  <c r="AL808" i="4"/>
  <c r="AJ791" i="4"/>
  <c r="AL791" i="4"/>
  <c r="AX801" i="4"/>
  <c r="S801" i="4"/>
  <c r="N801" i="4"/>
  <c r="AL797" i="4"/>
  <c r="AJ797" i="4"/>
  <c r="AJ819" i="4"/>
  <c r="AL819" i="4"/>
  <c r="AW742" i="4"/>
  <c r="AS797" i="4"/>
  <c r="AQ797" i="4"/>
  <c r="AL815" i="4"/>
  <c r="AJ815" i="4"/>
  <c r="AX813" i="4"/>
  <c r="S813" i="4"/>
  <c r="N813" i="4"/>
  <c r="O738" i="4"/>
  <c r="AY738" i="4"/>
  <c r="AX748" i="4"/>
  <c r="AY726" i="4"/>
  <c r="S732" i="4"/>
  <c r="AJ714" i="4"/>
  <c r="AL714" i="4"/>
  <c r="AL710" i="4"/>
  <c r="AJ710" i="4"/>
  <c r="AS723" i="4"/>
  <c r="AQ723" i="4"/>
  <c r="AY745" i="4"/>
  <c r="O745" i="4"/>
  <c r="AL712" i="4"/>
  <c r="AJ712" i="4"/>
  <c r="AJ709" i="4"/>
  <c r="AL709" i="4"/>
  <c r="AS712" i="4"/>
  <c r="AQ712" i="4"/>
  <c r="AS707" i="4"/>
  <c r="AQ707" i="4"/>
  <c r="AS711" i="4"/>
  <c r="AQ711" i="4"/>
  <c r="AX796" i="4"/>
  <c r="S796" i="4"/>
  <c r="N796" i="4"/>
  <c r="AE677" i="4"/>
  <c r="AC677" i="4"/>
  <c r="AC796" i="4"/>
  <c r="AE796" i="4"/>
  <c r="AF780" i="4"/>
  <c r="M787" i="4" s="1"/>
  <c r="P787" i="4" s="1"/>
  <c r="AC775" i="4"/>
  <c r="AE775" i="4"/>
  <c r="AQ779" i="4"/>
  <c r="AS779" i="4"/>
  <c r="AL772" i="4"/>
  <c r="AJ772" i="4"/>
  <c r="O775" i="4"/>
  <c r="AL802" i="4"/>
  <c r="AJ802" i="4"/>
  <c r="S799" i="4"/>
  <c r="N799" i="4"/>
  <c r="AX799" i="4"/>
  <c r="AL809" i="4"/>
  <c r="AJ809" i="4"/>
  <c r="AC813" i="4"/>
  <c r="AE813" i="4"/>
  <c r="R819" i="4"/>
  <c r="M819" i="4"/>
  <c r="P819" i="4" s="1"/>
  <c r="AW819" i="4"/>
  <c r="AC743" i="4"/>
  <c r="AE743" i="4"/>
  <c r="AJ740" i="4"/>
  <c r="AL740" i="4"/>
  <c r="AE797" i="4"/>
  <c r="AC797" i="4"/>
  <c r="AL738" i="4"/>
  <c r="AJ738" i="4"/>
  <c r="AS737" i="4"/>
  <c r="AQ737" i="4"/>
  <c r="AJ735" i="4"/>
  <c r="AL735" i="4"/>
  <c r="AM803" i="4"/>
  <c r="AC735" i="4"/>
  <c r="AE735" i="4"/>
  <c r="AE807" i="4"/>
  <c r="AC807" i="4"/>
  <c r="AL747" i="4"/>
  <c r="AJ747" i="4"/>
  <c r="AC731" i="4"/>
  <c r="AE731" i="4"/>
  <c r="AC722" i="4"/>
  <c r="AE722" i="4"/>
  <c r="N820" i="4"/>
  <c r="AY730" i="4"/>
  <c r="AS733" i="4"/>
  <c r="AQ733" i="4"/>
  <c r="AW719" i="4"/>
  <c r="R719" i="4"/>
  <c r="M719" i="4"/>
  <c r="P719" i="4" s="1"/>
  <c r="AL721" i="4"/>
  <c r="AJ721" i="4"/>
  <c r="AX726" i="4"/>
  <c r="AE723" i="4"/>
  <c r="AC723" i="4"/>
  <c r="AY714" i="4"/>
  <c r="AW678" i="4"/>
  <c r="AS724" i="4"/>
  <c r="AQ724" i="4"/>
  <c r="AX736" i="4"/>
  <c r="AY720" i="4"/>
  <c r="AM718" i="4"/>
  <c r="AM716" i="4"/>
  <c r="AM672" i="4"/>
  <c r="AT676" i="4"/>
  <c r="AC771" i="4"/>
  <c r="AE771" i="4"/>
  <c r="AW773" i="4"/>
  <c r="AL810" i="4"/>
  <c r="AJ810" i="4"/>
  <c r="AC732" i="4"/>
  <c r="AE732" i="4"/>
  <c r="AE820" i="4"/>
  <c r="AC820" i="4"/>
  <c r="AE734" i="4"/>
  <c r="AC734" i="4"/>
  <c r="AS807" i="4"/>
  <c r="AQ807" i="4"/>
  <c r="AJ729" i="4"/>
  <c r="AL729" i="4"/>
  <c r="AL705" i="4"/>
  <c r="AJ705" i="4"/>
  <c r="AJ678" i="4"/>
  <c r="AL678" i="4"/>
  <c r="AF818" i="4"/>
  <c r="AS705" i="4"/>
  <c r="AQ705" i="4"/>
  <c r="AT706" i="4"/>
  <c r="AT678" i="4"/>
  <c r="AC781" i="4"/>
  <c r="AE781" i="4"/>
  <c r="AY788" i="4"/>
  <c r="AT781" i="4"/>
  <c r="O788" i="4" s="1"/>
  <c r="AW778" i="4"/>
  <c r="AS777" i="4"/>
  <c r="AQ777" i="4"/>
  <c r="AM795" i="4"/>
  <c r="AS787" i="4"/>
  <c r="AQ787" i="4"/>
  <c r="AC801" i="4"/>
  <c r="AE801" i="4"/>
  <c r="AE772" i="4"/>
  <c r="AC772" i="4"/>
  <c r="AC791" i="4"/>
  <c r="AE791" i="4"/>
  <c r="AL811" i="4"/>
  <c r="AJ811" i="4"/>
  <c r="AY808" i="4"/>
  <c r="AX806" i="4"/>
  <c r="S806" i="4"/>
  <c r="N806" i="4"/>
  <c r="R816" i="4"/>
  <c r="M816" i="4"/>
  <c r="P816" i="4" s="1"/>
  <c r="AW816" i="4"/>
  <c r="AC736" i="4"/>
  <c r="AE736" i="4"/>
  <c r="AJ728" i="4"/>
  <c r="AL728" i="4"/>
  <c r="AT801" i="4"/>
  <c r="O808" i="4" s="1"/>
  <c r="AJ818" i="4"/>
  <c r="AL818" i="4"/>
  <c r="AL744" i="4"/>
  <c r="AJ744" i="4"/>
  <c r="AT802" i="4"/>
  <c r="AM804" i="4"/>
  <c r="AE737" i="4"/>
  <c r="AC737" i="4"/>
  <c r="AT746" i="4"/>
  <c r="AM814" i="4"/>
  <c r="AF815" i="4"/>
  <c r="AC739" i="4"/>
  <c r="AE739" i="4"/>
  <c r="AS814" i="4"/>
  <c r="AQ814" i="4"/>
  <c r="AW746" i="4"/>
  <c r="AJ727" i="4"/>
  <c r="AL727" i="4"/>
  <c r="AJ708" i="4"/>
  <c r="AL708" i="4"/>
  <c r="AL723" i="4"/>
  <c r="AJ723" i="4"/>
  <c r="AT731" i="4"/>
  <c r="AS713" i="4"/>
  <c r="AQ713" i="4"/>
  <c r="AF779" i="4"/>
  <c r="AY735" i="4"/>
  <c r="AY729" i="4"/>
  <c r="O729" i="4"/>
  <c r="AJ706" i="4"/>
  <c r="AL706" i="4"/>
  <c r="AL724" i="4"/>
  <c r="AJ724" i="4"/>
  <c r="AW713" i="4"/>
  <c r="M713" i="4"/>
  <c r="P713" i="4" s="1"/>
  <c r="R713" i="4"/>
  <c r="AL717" i="4"/>
  <c r="AJ717" i="4"/>
  <c r="AL715" i="4"/>
  <c r="AJ715" i="4"/>
  <c r="AL676" i="4"/>
  <c r="AJ676" i="4"/>
  <c r="AF711" i="4"/>
  <c r="AF705" i="4"/>
  <c r="M712" i="4" s="1"/>
  <c r="P712" i="4" s="1"/>
  <c r="AL677" i="4"/>
  <c r="AJ677" i="4"/>
  <c r="AT715" i="4"/>
  <c r="M672" i="4"/>
  <c r="P672" i="4" s="1"/>
  <c r="AW672" i="4"/>
  <c r="R672" i="4"/>
  <c r="AT709" i="4"/>
  <c r="AX591" i="4"/>
  <c r="AY695" i="4"/>
  <c r="AX616" i="4"/>
  <c r="S616" i="4"/>
  <c r="N616" i="4"/>
  <c r="AX675" i="4"/>
  <c r="O693" i="4"/>
  <c r="AY693" i="4"/>
  <c r="AY646" i="4"/>
  <c r="AE668" i="4"/>
  <c r="AC668" i="4"/>
  <c r="AE690" i="4"/>
  <c r="AC690" i="4"/>
  <c r="AC701" i="4"/>
  <c r="AE701" i="4"/>
  <c r="AE692" i="4"/>
  <c r="AC692" i="4"/>
  <c r="O681" i="4"/>
  <c r="AY681" i="4"/>
  <c r="AS658" i="4"/>
  <c r="AQ658" i="4"/>
  <c r="AJ631" i="4"/>
  <c r="AL631" i="4"/>
  <c r="AS626" i="4"/>
  <c r="AQ626" i="4"/>
  <c r="AX660" i="4"/>
  <c r="S660" i="4"/>
  <c r="N660" i="4"/>
  <c r="R604" i="4"/>
  <c r="AX614" i="4"/>
  <c r="AS596" i="4"/>
  <c r="AQ596" i="4"/>
  <c r="AC686" i="4"/>
  <c r="AE686" i="4"/>
  <c r="AS662" i="4"/>
  <c r="AQ662" i="4"/>
  <c r="AY684" i="4"/>
  <c r="AL685" i="4"/>
  <c r="AJ685" i="4"/>
  <c r="AE704" i="4"/>
  <c r="AC704" i="4"/>
  <c r="O685" i="4"/>
  <c r="AY685" i="4"/>
  <c r="AT669" i="4"/>
  <c r="AC683" i="4"/>
  <c r="AE683" i="4"/>
  <c r="AL681" i="4"/>
  <c r="AJ681" i="4"/>
  <c r="AJ661" i="4"/>
  <c r="AL661" i="4"/>
  <c r="AL689" i="4"/>
  <c r="AJ689" i="4"/>
  <c r="AX696" i="4"/>
  <c r="O701" i="4"/>
  <c r="AS703" i="4"/>
  <c r="AQ703" i="4"/>
  <c r="AX640" i="4"/>
  <c r="AC660" i="4"/>
  <c r="AE660" i="4"/>
  <c r="AL644" i="4"/>
  <c r="AJ644" i="4"/>
  <c r="AC598" i="4"/>
  <c r="AE598" i="4"/>
  <c r="AE639" i="4"/>
  <c r="AC639" i="4"/>
  <c r="AL659" i="4"/>
  <c r="AJ659" i="4"/>
  <c r="O654" i="4"/>
  <c r="AY654" i="4"/>
  <c r="AE658" i="4"/>
  <c r="AC658" i="4"/>
  <c r="AY644" i="4"/>
  <c r="AJ627" i="4"/>
  <c r="AL627" i="4"/>
  <c r="AS657" i="4"/>
  <c r="AQ657" i="4"/>
  <c r="O638" i="4"/>
  <c r="AY638" i="4"/>
  <c r="AX651" i="4"/>
  <c r="AE629" i="4"/>
  <c r="AC629" i="4"/>
  <c r="AE626" i="4"/>
  <c r="AC626" i="4"/>
  <c r="AL619" i="4"/>
  <c r="AJ619" i="4"/>
  <c r="AE622" i="4"/>
  <c r="AC622" i="4"/>
  <c r="AX608" i="4"/>
  <c r="S608" i="4"/>
  <c r="N608" i="4"/>
  <c r="AS619" i="4"/>
  <c r="AQ619" i="4"/>
  <c r="AX646" i="4"/>
  <c r="AL637" i="4"/>
  <c r="AJ637" i="4"/>
  <c r="AM635" i="4"/>
  <c r="AE596" i="4"/>
  <c r="AC596" i="4"/>
  <c r="AS600" i="4"/>
  <c r="AQ600" i="4"/>
  <c r="AS623" i="4"/>
  <c r="AQ623" i="4"/>
  <c r="AC666" i="4"/>
  <c r="AE666" i="4"/>
  <c r="AY665" i="4"/>
  <c r="AS704" i="4"/>
  <c r="AQ704" i="4"/>
  <c r="AE689" i="4"/>
  <c r="AC689" i="4"/>
  <c r="AE688" i="4"/>
  <c r="AC688" i="4"/>
  <c r="AY640" i="4"/>
  <c r="AE664" i="4"/>
  <c r="AC664" i="4"/>
  <c r="AC643" i="4"/>
  <c r="AE643" i="4"/>
  <c r="AS639" i="4"/>
  <c r="AQ639" i="4"/>
  <c r="AX647" i="4"/>
  <c r="S647" i="4"/>
  <c r="N647" i="4"/>
  <c r="AL648" i="4"/>
  <c r="AJ648" i="4"/>
  <c r="AX655" i="4"/>
  <c r="AX652" i="4"/>
  <c r="AY651" i="4"/>
  <c r="O651" i="4"/>
  <c r="AE627" i="4"/>
  <c r="AC627" i="4"/>
  <c r="AY611" i="4"/>
  <c r="O611" i="4"/>
  <c r="AS637" i="4"/>
  <c r="AQ637" i="4"/>
  <c r="AC671" i="4"/>
  <c r="AE671" i="4"/>
  <c r="AL673" i="4"/>
  <c r="AJ673" i="4"/>
  <c r="AE662" i="4"/>
  <c r="AC662" i="4"/>
  <c r="AC699" i="4"/>
  <c r="AE699" i="4"/>
  <c r="AS679" i="4"/>
  <c r="AQ679" i="4"/>
  <c r="AT666" i="4"/>
  <c r="AE696" i="4"/>
  <c r="AC696" i="4"/>
  <c r="AE687" i="4"/>
  <c r="AC687" i="4"/>
  <c r="AC656" i="4"/>
  <c r="AE656" i="4"/>
  <c r="AQ689" i="4"/>
  <c r="AS689" i="4"/>
  <c r="AE703" i="4"/>
  <c r="AC703" i="4"/>
  <c r="AL664" i="4"/>
  <c r="AJ664" i="4"/>
  <c r="AC647" i="4"/>
  <c r="AE647" i="4"/>
  <c r="AM704" i="4"/>
  <c r="AL691" i="4"/>
  <c r="AJ691" i="4"/>
  <c r="AL638" i="4"/>
  <c r="AJ638" i="4"/>
  <c r="AM703" i="4"/>
  <c r="AM654" i="4"/>
  <c r="AS648" i="4"/>
  <c r="AQ648" i="4"/>
  <c r="O628" i="4"/>
  <c r="AY628" i="4"/>
  <c r="AS659" i="4"/>
  <c r="AQ659" i="4"/>
  <c r="AM649" i="4"/>
  <c r="AF651" i="4"/>
  <c r="AJ629" i="4"/>
  <c r="AL629" i="4"/>
  <c r="AM701" i="4"/>
  <c r="O691" i="4"/>
  <c r="AY691" i="4"/>
  <c r="AL657" i="4"/>
  <c r="AJ657" i="4"/>
  <c r="AS649" i="4"/>
  <c r="AQ649" i="4"/>
  <c r="AE628" i="4"/>
  <c r="AC628" i="4"/>
  <c r="AM683" i="4"/>
  <c r="N690" i="4" s="1"/>
  <c r="AF614" i="4"/>
  <c r="AM632" i="4"/>
  <c r="AS601" i="4"/>
  <c r="AQ601" i="4"/>
  <c r="AS622" i="4"/>
  <c r="AQ622" i="4"/>
  <c r="AE619" i="4"/>
  <c r="AC619" i="4"/>
  <c r="AC637" i="4"/>
  <c r="AE637" i="4"/>
  <c r="AL621" i="4"/>
  <c r="AJ621" i="4"/>
  <c r="AM601" i="4"/>
  <c r="AL665" i="4"/>
  <c r="AJ665" i="4"/>
  <c r="AC682" i="4"/>
  <c r="AE682" i="4"/>
  <c r="AX698" i="4"/>
  <c r="AX690" i="4"/>
  <c r="S690" i="4"/>
  <c r="AC640" i="4"/>
  <c r="AE640" i="4"/>
  <c r="AC646" i="4"/>
  <c r="AE646" i="4"/>
  <c r="AC670" i="4"/>
  <c r="AE670" i="4"/>
  <c r="AL669" i="4"/>
  <c r="AJ669" i="4"/>
  <c r="N663" i="4"/>
  <c r="AX663" i="4"/>
  <c r="S663" i="4"/>
  <c r="AL668" i="4"/>
  <c r="AJ668" i="4"/>
  <c r="AC700" i="4"/>
  <c r="AE700" i="4"/>
  <c r="AS668" i="4"/>
  <c r="AQ668" i="4"/>
  <c r="AY667" i="4"/>
  <c r="O667" i="4"/>
  <c r="AL680" i="4"/>
  <c r="AJ680" i="4"/>
  <c r="AJ697" i="4"/>
  <c r="AL697" i="4"/>
  <c r="AY680" i="4"/>
  <c r="AE679" i="4"/>
  <c r="AC679" i="4"/>
  <c r="AX699" i="4"/>
  <c r="N699" i="4"/>
  <c r="S699" i="4"/>
  <c r="AC694" i="4"/>
  <c r="AE694" i="4"/>
  <c r="AM686" i="4"/>
  <c r="AL693" i="4"/>
  <c r="AJ693" i="4"/>
  <c r="AJ695" i="4"/>
  <c r="AL695" i="4"/>
  <c r="AJ645" i="4"/>
  <c r="AL645" i="4"/>
  <c r="AS688" i="4"/>
  <c r="AQ688" i="4"/>
  <c r="AX692" i="4"/>
  <c r="AT683" i="4"/>
  <c r="AS664" i="4"/>
  <c r="AQ664" i="4"/>
  <c r="AY697" i="4"/>
  <c r="O697" i="4"/>
  <c r="AE691" i="4"/>
  <c r="AC691" i="4"/>
  <c r="O653" i="4"/>
  <c r="AY653" i="4"/>
  <c r="AE642" i="4"/>
  <c r="AC642" i="4"/>
  <c r="AE648" i="4"/>
  <c r="AC648" i="4"/>
  <c r="AM679" i="4"/>
  <c r="AY661" i="4"/>
  <c r="O661" i="4"/>
  <c r="AE659" i="4"/>
  <c r="AC659" i="4"/>
  <c r="AF653" i="4"/>
  <c r="AC657" i="4"/>
  <c r="AE657" i="4"/>
  <c r="AE649" i="4"/>
  <c r="AC649" i="4"/>
  <c r="N642" i="4"/>
  <c r="AX642" i="4"/>
  <c r="S642" i="4"/>
  <c r="AE631" i="4"/>
  <c r="AC631" i="4"/>
  <c r="AE601" i="4"/>
  <c r="AC601" i="4"/>
  <c r="AX596" i="4"/>
  <c r="N596" i="4"/>
  <c r="S596" i="4"/>
  <c r="AL600" i="4"/>
  <c r="AJ600" i="4"/>
  <c r="AM634" i="4"/>
  <c r="AJ604" i="4"/>
  <c r="AL604" i="4"/>
  <c r="AM688" i="4"/>
  <c r="AM658" i="4"/>
  <c r="AX598" i="4"/>
  <c r="N598" i="4"/>
  <c r="S598" i="4"/>
  <c r="AE621" i="4"/>
  <c r="AC621" i="4"/>
  <c r="AL618" i="4"/>
  <c r="AJ618" i="4"/>
  <c r="AM643" i="4"/>
  <c r="AL623" i="4"/>
  <c r="AJ623" i="4"/>
  <c r="AF600" i="4"/>
  <c r="AF623" i="4"/>
  <c r="AT604" i="4"/>
  <c r="AX582" i="4"/>
  <c r="AX580" i="4"/>
  <c r="AX603" i="4"/>
  <c r="S603" i="4"/>
  <c r="N603" i="4"/>
  <c r="AW593" i="4"/>
  <c r="AX609" i="4"/>
  <c r="S609" i="4"/>
  <c r="N609" i="4"/>
  <c r="AX585" i="4"/>
  <c r="S593" i="4"/>
  <c r="AX593" i="4"/>
  <c r="AC595" i="4"/>
  <c r="AE595" i="4"/>
  <c r="AL592" i="4"/>
  <c r="AJ592" i="4"/>
  <c r="AS617" i="4"/>
  <c r="AQ617" i="4"/>
  <c r="AS586" i="4"/>
  <c r="AQ586" i="4"/>
  <c r="AJ587" i="4"/>
  <c r="AL587" i="4"/>
  <c r="AJ569" i="4"/>
  <c r="AL569" i="4"/>
  <c r="AJ578" i="4"/>
  <c r="AL578" i="4"/>
  <c r="AS563" i="4"/>
  <c r="AQ563" i="4"/>
  <c r="AY560" i="4"/>
  <c r="AS579" i="4"/>
  <c r="AQ579" i="4"/>
  <c r="AJ562" i="4"/>
  <c r="AL562" i="4"/>
  <c r="AS532" i="4"/>
  <c r="AQ532" i="4"/>
  <c r="AS539" i="4"/>
  <c r="AQ539" i="4"/>
  <c r="AE534" i="4"/>
  <c r="AC534" i="4"/>
  <c r="AE542" i="4"/>
  <c r="AC542" i="4"/>
  <c r="AS535" i="4"/>
  <c r="AQ535" i="4"/>
  <c r="AC529" i="4"/>
  <c r="AE529" i="4"/>
  <c r="AY605" i="4"/>
  <c r="O605" i="4"/>
  <c r="AE605" i="4"/>
  <c r="AC605" i="4"/>
  <c r="AX620" i="4"/>
  <c r="AS592" i="4"/>
  <c r="AQ592" i="4"/>
  <c r="AT594" i="4"/>
  <c r="AC617" i="4"/>
  <c r="AE617" i="4"/>
  <c r="AE590" i="4"/>
  <c r="AC590" i="4"/>
  <c r="AL583" i="4"/>
  <c r="AJ583" i="4"/>
  <c r="AC633" i="4"/>
  <c r="AE633" i="4"/>
  <c r="AE586" i="4"/>
  <c r="AC586" i="4"/>
  <c r="AL572" i="4"/>
  <c r="AJ572" i="4"/>
  <c r="AM624" i="4"/>
  <c r="AQ587" i="4"/>
  <c r="AS587" i="4"/>
  <c r="AE572" i="4"/>
  <c r="AC572" i="4"/>
  <c r="AW569" i="4"/>
  <c r="AL552" i="4"/>
  <c r="AJ552" i="4"/>
  <c r="AE578" i="4"/>
  <c r="AC578" i="4"/>
  <c r="O552" i="4"/>
  <c r="AY552" i="4"/>
  <c r="AT570" i="4"/>
  <c r="O584" i="4" s="1"/>
  <c r="AS564" i="4"/>
  <c r="AQ564" i="4"/>
  <c r="AM586" i="4"/>
  <c r="N593" i="4" s="1"/>
  <c r="AE579" i="4"/>
  <c r="AC579" i="4"/>
  <c r="AE540" i="4"/>
  <c r="AC540" i="4"/>
  <c r="AM550" i="4"/>
  <c r="AQ562" i="4"/>
  <c r="AS562" i="4"/>
  <c r="AY546" i="4"/>
  <c r="AY540" i="4"/>
  <c r="AE532" i="4"/>
  <c r="AC532" i="4"/>
  <c r="AS548" i="4"/>
  <c r="AQ548" i="4"/>
  <c r="AL518" i="4"/>
  <c r="AJ518" i="4"/>
  <c r="AJ541" i="4"/>
  <c r="AL541" i="4"/>
  <c r="AS565" i="4"/>
  <c r="AQ565" i="4"/>
  <c r="AM528" i="4"/>
  <c r="AE541" i="4"/>
  <c r="AC541" i="4"/>
  <c r="AE516" i="4"/>
  <c r="AC516" i="4"/>
  <c r="AE509" i="4"/>
  <c r="AC509" i="4"/>
  <c r="AE535" i="4"/>
  <c r="AC535" i="4"/>
  <c r="AE547" i="4"/>
  <c r="AC547" i="4"/>
  <c r="AY533" i="4"/>
  <c r="AM515" i="4"/>
  <c r="AF518" i="4"/>
  <c r="AS624" i="4"/>
  <c r="AQ624" i="4"/>
  <c r="AJ581" i="4"/>
  <c r="AL581" i="4"/>
  <c r="AE584" i="4"/>
  <c r="AC584" i="4"/>
  <c r="AS572" i="4"/>
  <c r="AQ572" i="4"/>
  <c r="AJ555" i="4"/>
  <c r="AL555" i="4"/>
  <c r="AC603" i="4"/>
  <c r="AE603" i="4"/>
  <c r="AC594" i="4"/>
  <c r="AE594" i="4"/>
  <c r="AY599" i="4"/>
  <c r="AX595" i="4"/>
  <c r="S595" i="4"/>
  <c r="N595" i="4"/>
  <c r="AL607" i="4"/>
  <c r="AJ607" i="4"/>
  <c r="AJ590" i="4"/>
  <c r="AL590" i="4"/>
  <c r="AS609" i="4"/>
  <c r="AQ609" i="4"/>
  <c r="AE592" i="4"/>
  <c r="AC592" i="4"/>
  <c r="AE581" i="4"/>
  <c r="AC581" i="4"/>
  <c r="AJ571" i="4"/>
  <c r="AL571" i="4"/>
  <c r="AJ577" i="4"/>
  <c r="AL577" i="4"/>
  <c r="AJ559" i="4"/>
  <c r="AL559" i="4"/>
  <c r="AL560" i="4"/>
  <c r="AJ560" i="4"/>
  <c r="AS578" i="4"/>
  <c r="AQ578" i="4"/>
  <c r="AS550" i="4"/>
  <c r="AQ550" i="4"/>
  <c r="AE564" i="4"/>
  <c r="AC564" i="4"/>
  <c r="AJ556" i="4"/>
  <c r="AL556" i="4"/>
  <c r="AY558" i="4"/>
  <c r="AW544" i="4"/>
  <c r="AE548" i="4"/>
  <c r="AC548" i="4"/>
  <c r="AJ529" i="4"/>
  <c r="AL529" i="4"/>
  <c r="AJ547" i="4"/>
  <c r="AL547" i="4"/>
  <c r="AJ516" i="4"/>
  <c r="AL516" i="4"/>
  <c r="AL510" i="4"/>
  <c r="AJ510" i="4"/>
  <c r="AE565" i="4"/>
  <c r="AC565" i="4"/>
  <c r="AS547" i="4"/>
  <c r="AQ547" i="4"/>
  <c r="AY541" i="4"/>
  <c r="R522" i="4"/>
  <c r="AX594" i="4"/>
  <c r="AS590" i="4"/>
  <c r="AQ590" i="4"/>
  <c r="AL633" i="4"/>
  <c r="AJ633" i="4"/>
  <c r="AL566" i="4"/>
  <c r="AJ566" i="4"/>
  <c r="AX576" i="4"/>
  <c r="AJ540" i="4"/>
  <c r="AL540" i="4"/>
  <c r="AX553" i="4"/>
  <c r="AE536" i="4"/>
  <c r="AC536" i="4"/>
  <c r="AX554" i="4"/>
  <c r="AL565" i="4"/>
  <c r="AJ565" i="4"/>
  <c r="AL535" i="4"/>
  <c r="AJ535" i="4"/>
  <c r="AX531" i="4"/>
  <c r="AL610" i="4"/>
  <c r="AJ610" i="4"/>
  <c r="AQ607" i="4"/>
  <c r="AS607" i="4"/>
  <c r="AE609" i="4"/>
  <c r="AC609" i="4"/>
  <c r="AE624" i="4"/>
  <c r="AC624" i="4"/>
  <c r="AJ584" i="4"/>
  <c r="AL584" i="4"/>
  <c r="AL617" i="4"/>
  <c r="AJ617" i="4"/>
  <c r="AS633" i="4"/>
  <c r="AQ633" i="4"/>
  <c r="O583" i="4"/>
  <c r="AY583" i="4"/>
  <c r="AE587" i="4"/>
  <c r="AC587" i="4"/>
  <c r="AW571" i="4"/>
  <c r="R559" i="4"/>
  <c r="M559" i="4"/>
  <c r="P559" i="4" s="1"/>
  <c r="AW559" i="4"/>
  <c r="AT610" i="4"/>
  <c r="AL567" i="4"/>
  <c r="AJ567" i="4"/>
  <c r="AL558" i="4"/>
  <c r="AJ558" i="4"/>
  <c r="AE550" i="4"/>
  <c r="AC550" i="4"/>
  <c r="AL564" i="4"/>
  <c r="AJ564" i="4"/>
  <c r="AM573" i="4"/>
  <c r="N580" i="4" s="1"/>
  <c r="AL579" i="4"/>
  <c r="AJ579" i="4"/>
  <c r="AY555" i="4"/>
  <c r="AT549" i="4"/>
  <c r="AJ536" i="4"/>
  <c r="AL536" i="4"/>
  <c r="O567" i="4"/>
  <c r="AY567" i="4"/>
  <c r="AW563" i="4"/>
  <c r="AE556" i="4"/>
  <c r="AC556" i="4"/>
  <c r="AT575" i="4"/>
  <c r="AE562" i="4"/>
  <c r="AC562" i="4"/>
  <c r="AX530" i="4"/>
  <c r="AT527" i="4"/>
  <c r="O537" i="4" s="1"/>
  <c r="AM546" i="4"/>
  <c r="S553" i="4" s="1"/>
  <c r="AX539" i="4"/>
  <c r="AM534" i="4"/>
  <c r="AE539" i="4"/>
  <c r="AC539" i="4"/>
  <c r="AJ509" i="4"/>
  <c r="AL509" i="4"/>
  <c r="AS534" i="4"/>
  <c r="AQ534" i="4"/>
  <c r="AY537" i="4"/>
  <c r="AL542" i="4"/>
  <c r="AJ542" i="4"/>
  <c r="AS518" i="4"/>
  <c r="AQ518" i="4"/>
  <c r="AS510" i="4"/>
  <c r="AQ510" i="4"/>
  <c r="AS529" i="4"/>
  <c r="AQ529" i="4"/>
  <c r="AM514" i="4"/>
  <c r="AY451" i="4"/>
  <c r="AY469" i="4"/>
  <c r="O469" i="4"/>
  <c r="AW440" i="4"/>
  <c r="N437" i="4"/>
  <c r="S437" i="4"/>
  <c r="AX437" i="4"/>
  <c r="S479" i="4"/>
  <c r="N479" i="4"/>
  <c r="AX479" i="4"/>
  <c r="AY442" i="4"/>
  <c r="AX469" i="4"/>
  <c r="AY461" i="4"/>
  <c r="AX442" i="4"/>
  <c r="AY454" i="4"/>
  <c r="AS508" i="4"/>
  <c r="AQ508" i="4"/>
  <c r="AJ463" i="4"/>
  <c r="AL463" i="4"/>
  <c r="AJ460" i="4"/>
  <c r="AL460" i="4"/>
  <c r="AW495" i="4"/>
  <c r="AL473" i="4"/>
  <c r="AJ473" i="4"/>
  <c r="AE476" i="4"/>
  <c r="AC476" i="4"/>
  <c r="AL432" i="4"/>
  <c r="AJ432" i="4"/>
  <c r="AE501" i="4"/>
  <c r="AC501" i="4"/>
  <c r="AE471" i="4"/>
  <c r="AC471" i="4"/>
  <c r="AW481" i="4"/>
  <c r="AQ433" i="4"/>
  <c r="AS433" i="4"/>
  <c r="AC524" i="4"/>
  <c r="AE524" i="4"/>
  <c r="AY512" i="4"/>
  <c r="AJ505" i="4"/>
  <c r="AL505" i="4"/>
  <c r="AQ507" i="4"/>
  <c r="AS507" i="4"/>
  <c r="AE521" i="4"/>
  <c r="AC521" i="4"/>
  <c r="AL504" i="4"/>
  <c r="AJ504" i="4"/>
  <c r="AL508" i="4"/>
  <c r="AJ508" i="4"/>
  <c r="AS498" i="4"/>
  <c r="AQ498" i="4"/>
  <c r="AE517" i="4"/>
  <c r="AC517" i="4"/>
  <c r="AL474" i="4"/>
  <c r="AJ474" i="4"/>
  <c r="AJ458" i="4"/>
  <c r="AL458" i="4"/>
  <c r="AJ446" i="4"/>
  <c r="AL446" i="4"/>
  <c r="AS502" i="4"/>
  <c r="AQ502" i="4"/>
  <c r="AQ501" i="4"/>
  <c r="AS501" i="4"/>
  <c r="AE473" i="4"/>
  <c r="AC473" i="4"/>
  <c r="AJ476" i="4"/>
  <c r="AL476" i="4"/>
  <c r="AE462" i="4"/>
  <c r="AC462" i="4"/>
  <c r="AS440" i="4"/>
  <c r="AQ440" i="4"/>
  <c r="M482" i="4"/>
  <c r="P482" i="4" s="1"/>
  <c r="AW482" i="4"/>
  <c r="AE491" i="4"/>
  <c r="AC491" i="4"/>
  <c r="AJ490" i="4"/>
  <c r="AL490" i="4"/>
  <c r="AL481" i="4"/>
  <c r="AJ481" i="4"/>
  <c r="AQ484" i="4"/>
  <c r="AS484" i="4"/>
  <c r="AE466" i="4"/>
  <c r="AC466" i="4"/>
  <c r="AC445" i="4"/>
  <c r="AE445" i="4"/>
  <c r="AS444" i="4"/>
  <c r="AQ444" i="4"/>
  <c r="AC432" i="4"/>
  <c r="AE432" i="4"/>
  <c r="AJ471" i="4"/>
  <c r="AL471" i="4"/>
  <c r="AC499" i="4"/>
  <c r="AE499" i="4"/>
  <c r="AY468" i="4"/>
  <c r="O468" i="4"/>
  <c r="AM422" i="4"/>
  <c r="AE513" i="4"/>
  <c r="AC513" i="4"/>
  <c r="AQ489" i="4"/>
  <c r="AS489" i="4"/>
  <c r="AE474" i="4"/>
  <c r="AC474" i="4"/>
  <c r="AL447" i="4"/>
  <c r="AJ447" i="4"/>
  <c r="AS456" i="4"/>
  <c r="AQ456" i="4"/>
  <c r="AX498" i="4"/>
  <c r="AL484" i="4"/>
  <c r="AJ484" i="4"/>
  <c r="AL451" i="4"/>
  <c r="AJ451" i="4"/>
  <c r="AE435" i="4"/>
  <c r="AC435" i="4"/>
  <c r="AE422" i="4"/>
  <c r="AC422" i="4"/>
  <c r="AC511" i="4"/>
  <c r="AE511" i="4"/>
  <c r="AE505" i="4"/>
  <c r="AC505" i="4"/>
  <c r="AM506" i="4"/>
  <c r="AS513" i="4"/>
  <c r="AQ513" i="4"/>
  <c r="AJ521" i="4"/>
  <c r="AL521" i="4"/>
  <c r="AQ504" i="4"/>
  <c r="AS504" i="4"/>
  <c r="AC508" i="4"/>
  <c r="AE508" i="4"/>
  <c r="AE489" i="4"/>
  <c r="AC489" i="4"/>
  <c r="AQ517" i="4"/>
  <c r="AS517" i="4"/>
  <c r="AQ474" i="4"/>
  <c r="AS474" i="4"/>
  <c r="AJ461" i="4"/>
  <c r="AL461" i="4"/>
  <c r="AQ476" i="4"/>
  <c r="AS476" i="4"/>
  <c r="AY480" i="4"/>
  <c r="AL440" i="4"/>
  <c r="AJ440" i="4"/>
  <c r="R467" i="4"/>
  <c r="M467" i="4"/>
  <c r="P467" i="4" s="1"/>
  <c r="AX455" i="4"/>
  <c r="AJ491" i="4"/>
  <c r="AL491" i="4"/>
  <c r="AS490" i="4"/>
  <c r="AQ490" i="4"/>
  <c r="AX472" i="4"/>
  <c r="AW453" i="4"/>
  <c r="AE456" i="4"/>
  <c r="AC456" i="4"/>
  <c r="AJ444" i="4"/>
  <c r="AL444" i="4"/>
  <c r="AY435" i="4"/>
  <c r="AY496" i="4"/>
  <c r="AQ471" i="4"/>
  <c r="AS471" i="4"/>
  <c r="AL499" i="4"/>
  <c r="AJ499" i="4"/>
  <c r="AE439" i="4"/>
  <c r="AC439" i="4"/>
  <c r="AT443" i="4"/>
  <c r="AY427" i="4"/>
  <c r="AE433" i="4"/>
  <c r="AC433" i="4"/>
  <c r="AT432" i="4"/>
  <c r="O442" i="4" s="1"/>
  <c r="AL507" i="4"/>
  <c r="AJ507" i="4"/>
  <c r="AC504" i="4"/>
  <c r="AE504" i="4"/>
  <c r="AE487" i="4"/>
  <c r="AC487" i="4"/>
  <c r="AJ502" i="4"/>
  <c r="AL502" i="4"/>
  <c r="AS482" i="4"/>
  <c r="AQ482" i="4"/>
  <c r="AL453" i="4"/>
  <c r="AJ453" i="4"/>
  <c r="AY446" i="4"/>
  <c r="AL445" i="4"/>
  <c r="AJ445" i="4"/>
  <c r="AS481" i="4"/>
  <c r="AQ481" i="4"/>
  <c r="M453" i="4"/>
  <c r="P453" i="4" s="1"/>
  <c r="R453" i="4"/>
  <c r="AQ439" i="4"/>
  <c r="AS439" i="4"/>
  <c r="AX429" i="4"/>
  <c r="AX519" i="4"/>
  <c r="AX524" i="4"/>
  <c r="AM511" i="4"/>
  <c r="AE507" i="4"/>
  <c r="AC507" i="4"/>
  <c r="AM523" i="4"/>
  <c r="N530" i="4" s="1"/>
  <c r="AL513" i="4"/>
  <c r="AJ513" i="4"/>
  <c r="AQ521" i="4"/>
  <c r="AS521" i="4"/>
  <c r="AL487" i="4"/>
  <c r="AJ487" i="4"/>
  <c r="AL489" i="4"/>
  <c r="AJ489" i="4"/>
  <c r="AL517" i="4"/>
  <c r="AJ517" i="4"/>
  <c r="AM468" i="4"/>
  <c r="AJ450" i="4"/>
  <c r="AL450" i="4"/>
  <c r="M502" i="4"/>
  <c r="P502" i="4" s="1"/>
  <c r="AS473" i="4"/>
  <c r="AQ473" i="4"/>
  <c r="AY463" i="4"/>
  <c r="AF458" i="4"/>
  <c r="AW458" i="4" s="1"/>
  <c r="R459" i="4"/>
  <c r="M459" i="4"/>
  <c r="P459" i="4" s="1"/>
  <c r="AQ491" i="4"/>
  <c r="AS491" i="4"/>
  <c r="AT494" i="4"/>
  <c r="AC490" i="4"/>
  <c r="AE490" i="4"/>
  <c r="AE484" i="4"/>
  <c r="AC484" i="4"/>
  <c r="AL462" i="4"/>
  <c r="AJ462" i="4"/>
  <c r="AS452" i="4"/>
  <c r="AQ452" i="4"/>
  <c r="AF444" i="4"/>
  <c r="AJ435" i="4"/>
  <c r="AL435" i="4"/>
  <c r="AQ431" i="4"/>
  <c r="AS431" i="4"/>
  <c r="AL501" i="4"/>
  <c r="AJ501" i="4"/>
  <c r="AQ499" i="4"/>
  <c r="AS499" i="4"/>
  <c r="AF472" i="4"/>
  <c r="R482" i="4" s="1"/>
  <c r="AJ439" i="4"/>
  <c r="AL439" i="4"/>
  <c r="AL433" i="4"/>
  <c r="AJ433" i="4"/>
  <c r="S441" i="4"/>
  <c r="N441" i="4"/>
  <c r="AX441" i="4"/>
  <c r="AS422" i="4"/>
  <c r="AQ422" i="4"/>
  <c r="AX14" i="4"/>
  <c r="S14" i="4"/>
  <c r="N14" i="4"/>
  <c r="AY234" i="4"/>
  <c r="S389" i="4"/>
  <c r="AX389" i="4"/>
  <c r="AY350" i="4"/>
  <c r="AX239" i="4"/>
  <c r="AX325" i="4"/>
  <c r="O275" i="4"/>
  <c r="AY275" i="4"/>
  <c r="N202" i="4"/>
  <c r="S202" i="4"/>
  <c r="AX202" i="4"/>
  <c r="AW361" i="4"/>
  <c r="AX231" i="4"/>
  <c r="AX364" i="4"/>
  <c r="AX425" i="4"/>
  <c r="AX411" i="4"/>
  <c r="N411" i="4"/>
  <c r="S411" i="4"/>
  <c r="AX343" i="4"/>
  <c r="AY308" i="4"/>
  <c r="AL371" i="4"/>
  <c r="AJ371" i="4"/>
  <c r="AS245" i="4"/>
  <c r="AQ245" i="4"/>
  <c r="AT236" i="4"/>
  <c r="AM259" i="4"/>
  <c r="AS327" i="4"/>
  <c r="AQ327" i="4"/>
  <c r="AQ324" i="4"/>
  <c r="AS324" i="4"/>
  <c r="AL318" i="4"/>
  <c r="AJ318" i="4"/>
  <c r="AF317" i="4"/>
  <c r="AL303" i="4"/>
  <c r="AJ303" i="4"/>
  <c r="AQ337" i="4"/>
  <c r="AS337" i="4"/>
  <c r="AM233" i="4"/>
  <c r="AL229" i="4"/>
  <c r="AJ229" i="4"/>
  <c r="AM334" i="4"/>
  <c r="AT311" i="4"/>
  <c r="AF309" i="4"/>
  <c r="AW304" i="4"/>
  <c r="M281" i="4"/>
  <c r="P281" i="4" s="1"/>
  <c r="R281" i="4"/>
  <c r="AW281" i="4"/>
  <c r="AC279" i="4"/>
  <c r="AE279" i="4"/>
  <c r="AS274" i="4"/>
  <c r="AQ274" i="4"/>
  <c r="AE268" i="4"/>
  <c r="AC268" i="4"/>
  <c r="AM257" i="4"/>
  <c r="AL225" i="4"/>
  <c r="AJ225" i="4"/>
  <c r="AL319" i="4"/>
  <c r="AJ319" i="4"/>
  <c r="AS314" i="4"/>
  <c r="AQ314" i="4"/>
  <c r="AE226" i="4"/>
  <c r="AC226" i="4"/>
  <c r="AE296" i="4"/>
  <c r="AC296" i="4"/>
  <c r="S218" i="4"/>
  <c r="N218" i="4"/>
  <c r="AX218" i="4"/>
  <c r="N108" i="4"/>
  <c r="AX108" i="4"/>
  <c r="AW23" i="4"/>
  <c r="O24" i="4"/>
  <c r="AY24" i="4"/>
  <c r="AY320" i="4"/>
  <c r="AY419" i="4"/>
  <c r="AE392" i="4"/>
  <c r="AC392" i="4"/>
  <c r="O423" i="4"/>
  <c r="AY423" i="4"/>
  <c r="AL368" i="4"/>
  <c r="AJ368" i="4"/>
  <c r="AS358" i="4"/>
  <c r="AQ358" i="4"/>
  <c r="AE381" i="4"/>
  <c r="AC381" i="4"/>
  <c r="R375" i="4"/>
  <c r="AE339" i="4"/>
  <c r="AC339" i="4"/>
  <c r="AC259" i="4"/>
  <c r="AE259" i="4"/>
  <c r="AC332" i="4"/>
  <c r="AE332" i="4"/>
  <c r="AL358" i="4"/>
  <c r="AJ358" i="4"/>
  <c r="AL242" i="4"/>
  <c r="AJ242" i="4"/>
  <c r="AC341" i="4"/>
  <c r="AE341" i="4"/>
  <c r="AX244" i="4"/>
  <c r="AE241" i="4"/>
  <c r="AC241" i="4"/>
  <c r="AX236" i="4"/>
  <c r="AE233" i="4"/>
  <c r="AC233" i="4"/>
  <c r="N254" i="4"/>
  <c r="AX254" i="4"/>
  <c r="S254" i="4"/>
  <c r="AM382" i="4"/>
  <c r="N389" i="4" s="1"/>
  <c r="AQ380" i="4"/>
  <c r="AS380" i="4"/>
  <c r="AL245" i="4"/>
  <c r="AJ245" i="4"/>
  <c r="AS255" i="4"/>
  <c r="AQ255" i="4"/>
  <c r="AJ326" i="4"/>
  <c r="AL326" i="4"/>
  <c r="AJ320" i="4"/>
  <c r="AL320" i="4"/>
  <c r="AS310" i="4"/>
  <c r="AQ310" i="4"/>
  <c r="AC302" i="4"/>
  <c r="AE302" i="4"/>
  <c r="AS371" i="4"/>
  <c r="AQ371" i="4"/>
  <c r="AE245" i="4"/>
  <c r="AC245" i="4"/>
  <c r="AY238" i="4"/>
  <c r="AL327" i="4"/>
  <c r="AJ327" i="4"/>
  <c r="AL308" i="4"/>
  <c r="AJ308" i="4"/>
  <c r="AL337" i="4"/>
  <c r="AJ337" i="4"/>
  <c r="AS229" i="4"/>
  <c r="AQ229" i="4"/>
  <c r="AS318" i="4"/>
  <c r="AQ318" i="4"/>
  <c r="AS303" i="4"/>
  <c r="AQ303" i="4"/>
  <c r="AT286" i="4"/>
  <c r="AJ284" i="4"/>
  <c r="AL284" i="4"/>
  <c r="AJ274" i="4"/>
  <c r="AL274" i="4"/>
  <c r="AL263" i="4"/>
  <c r="AJ263" i="4"/>
  <c r="AY208" i="4"/>
  <c r="AL278" i="4"/>
  <c r="AJ278" i="4"/>
  <c r="AX222" i="4"/>
  <c r="AQ217" i="4"/>
  <c r="AS217" i="4"/>
  <c r="AL207" i="4"/>
  <c r="AJ207" i="4"/>
  <c r="AL226" i="4"/>
  <c r="AJ226" i="4"/>
  <c r="AQ296" i="4"/>
  <c r="AS296" i="4"/>
  <c r="AL181" i="4"/>
  <c r="AJ181" i="4"/>
  <c r="AC149" i="4"/>
  <c r="AE149" i="4"/>
  <c r="AY143" i="4"/>
  <c r="AJ139" i="4"/>
  <c r="AL139" i="4"/>
  <c r="AJ123" i="4"/>
  <c r="AL123" i="4"/>
  <c r="AQ107" i="4"/>
  <c r="AS107" i="4"/>
  <c r="AE221" i="4"/>
  <c r="AC221" i="4"/>
  <c r="AL186" i="4"/>
  <c r="AJ186" i="4"/>
  <c r="AE175" i="4"/>
  <c r="AC175" i="4"/>
  <c r="AL154" i="4"/>
  <c r="AJ154" i="4"/>
  <c r="AE134" i="4"/>
  <c r="AC134" i="4"/>
  <c r="AY131" i="4"/>
  <c r="AX124" i="4"/>
  <c r="AL118" i="4"/>
  <c r="AJ118" i="4"/>
  <c r="AX104" i="4"/>
  <c r="AX100" i="4"/>
  <c r="AQ86" i="4"/>
  <c r="AS86" i="4"/>
  <c r="AL70" i="4"/>
  <c r="AJ70" i="4"/>
  <c r="AE54" i="4"/>
  <c r="AC54" i="4"/>
  <c r="AY51" i="4"/>
  <c r="AX40" i="4"/>
  <c r="AX36" i="4"/>
  <c r="AC165" i="4"/>
  <c r="AE165" i="4"/>
  <c r="AL419" i="4"/>
  <c r="AJ419" i="4"/>
  <c r="AS390" i="4"/>
  <c r="AQ390" i="4"/>
  <c r="AW398" i="4"/>
  <c r="AE397" i="4"/>
  <c r="AC397" i="4"/>
  <c r="AL421" i="4"/>
  <c r="AJ421" i="4"/>
  <c r="AL395" i="4"/>
  <c r="AJ395" i="4"/>
  <c r="R362" i="4"/>
  <c r="AS368" i="4"/>
  <c r="AQ368" i="4"/>
  <c r="AW385" i="4"/>
  <c r="AQ342" i="4"/>
  <c r="AS342" i="4"/>
  <c r="AC236" i="4"/>
  <c r="AE236" i="4"/>
  <c r="AC228" i="4"/>
  <c r="AE228" i="4"/>
  <c r="AL230" i="4"/>
  <c r="AJ230" i="4"/>
  <c r="AS241" i="4"/>
  <c r="AQ241" i="4"/>
  <c r="AW256" i="4"/>
  <c r="AS326" i="4"/>
  <c r="AQ326" i="4"/>
  <c r="AC315" i="4"/>
  <c r="AE315" i="4"/>
  <c r="AX410" i="4"/>
  <c r="AY406" i="4"/>
  <c r="AS405" i="4"/>
  <c r="AQ405" i="4"/>
  <c r="AJ359" i="4"/>
  <c r="AL359" i="4"/>
  <c r="AL396" i="4"/>
  <c r="AJ396" i="4"/>
  <c r="AW357" i="4"/>
  <c r="AL391" i="4"/>
  <c r="AJ391" i="4"/>
  <c r="AE363" i="4"/>
  <c r="AC363" i="4"/>
  <c r="AE386" i="4"/>
  <c r="AC386" i="4"/>
  <c r="AC424" i="4"/>
  <c r="AE424" i="4"/>
  <c r="AY414" i="4"/>
  <c r="M416" i="4"/>
  <c r="P416" i="4" s="1"/>
  <c r="AL426" i="4"/>
  <c r="AJ426" i="4"/>
  <c r="AE414" i="4"/>
  <c r="AC414" i="4"/>
  <c r="AC413" i="4"/>
  <c r="AE413" i="4"/>
  <c r="AX418" i="4"/>
  <c r="S418" i="4"/>
  <c r="N418" i="4"/>
  <c r="AT412" i="4"/>
  <c r="O419" i="4" s="1"/>
  <c r="AL405" i="4"/>
  <c r="AJ405" i="4"/>
  <c r="AM393" i="4"/>
  <c r="AL399" i="4"/>
  <c r="AJ399" i="4"/>
  <c r="AF393" i="4"/>
  <c r="AQ396" i="4"/>
  <c r="AS396" i="4"/>
  <c r="AC395" i="4"/>
  <c r="AE395" i="4"/>
  <c r="AS354" i="4"/>
  <c r="AQ354" i="4"/>
  <c r="AW403" i="4"/>
  <c r="AT361" i="4"/>
  <c r="AF410" i="4"/>
  <c r="AE391" i="4"/>
  <c r="AC391" i="4"/>
  <c r="AW368" i="4"/>
  <c r="AT355" i="4"/>
  <c r="AJ363" i="4"/>
  <c r="AL363" i="4"/>
  <c r="AF366" i="4"/>
  <c r="AT348" i="4"/>
  <c r="AL386" i="4"/>
  <c r="AJ386" i="4"/>
  <c r="AC360" i="4"/>
  <c r="AE360" i="4"/>
  <c r="AL381" i="4"/>
  <c r="AJ381" i="4"/>
  <c r="AW348" i="4"/>
  <c r="AE342" i="4"/>
  <c r="AC342" i="4"/>
  <c r="AJ350" i="4"/>
  <c r="AL350" i="4"/>
  <c r="AC240" i="4"/>
  <c r="AE240" i="4"/>
  <c r="AC232" i="4"/>
  <c r="AE232" i="4"/>
  <c r="AC251" i="4"/>
  <c r="AE251" i="4"/>
  <c r="AC358" i="4"/>
  <c r="AE358" i="4"/>
  <c r="AF376" i="4"/>
  <c r="AL238" i="4"/>
  <c r="AJ238" i="4"/>
  <c r="N243" i="4"/>
  <c r="AX243" i="4"/>
  <c r="S243" i="4"/>
  <c r="AT240" i="4"/>
  <c r="AX235" i="4"/>
  <c r="AT232" i="4"/>
  <c r="AT252" i="4"/>
  <c r="AE377" i="4"/>
  <c r="AC377" i="4"/>
  <c r="AL380" i="4"/>
  <c r="AJ380" i="4"/>
  <c r="AL237" i="4"/>
  <c r="AJ237" i="4"/>
  <c r="AT259" i="4"/>
  <c r="AL333" i="4"/>
  <c r="AJ333" i="4"/>
  <c r="AE320" i="4"/>
  <c r="AC320" i="4"/>
  <c r="AJ310" i="4"/>
  <c r="AL310" i="4"/>
  <c r="AC298" i="4"/>
  <c r="AE298" i="4"/>
  <c r="AF353" i="4"/>
  <c r="AC371" i="4"/>
  <c r="AE371" i="4"/>
  <c r="AS237" i="4"/>
  <c r="AQ237" i="4"/>
  <c r="AM253" i="4"/>
  <c r="AM232" i="4"/>
  <c r="AE327" i="4"/>
  <c r="AC327" i="4"/>
  <c r="AE324" i="4"/>
  <c r="AC324" i="4"/>
  <c r="N301" i="4"/>
  <c r="AX301" i="4"/>
  <c r="S301" i="4"/>
  <c r="AE337" i="4"/>
  <c r="AC337" i="4"/>
  <c r="AC229" i="4"/>
  <c r="AE229" i="4"/>
  <c r="AM331" i="4"/>
  <c r="AS290" i="4"/>
  <c r="AQ290" i="4"/>
  <c r="AE284" i="4"/>
  <c r="AC284" i="4"/>
  <c r="AC263" i="4"/>
  <c r="AE263" i="4"/>
  <c r="AS223" i="4"/>
  <c r="AQ223" i="4"/>
  <c r="AS346" i="4"/>
  <c r="AQ346" i="4"/>
  <c r="AE312" i="4"/>
  <c r="AC312" i="4"/>
  <c r="AS307" i="4"/>
  <c r="AQ307" i="4"/>
  <c r="AX289" i="4"/>
  <c r="AS278" i="4"/>
  <c r="AQ278" i="4"/>
  <c r="AS207" i="4"/>
  <c r="AQ207" i="4"/>
  <c r="AE196" i="4"/>
  <c r="AC196" i="4"/>
  <c r="AE193" i="4"/>
  <c r="AC193" i="4"/>
  <c r="AM287" i="4"/>
  <c r="AQ283" i="4"/>
  <c r="AS283" i="4"/>
  <c r="AY264" i="4"/>
  <c r="AE212" i="4"/>
  <c r="AC212" i="4"/>
  <c r="AY209" i="4"/>
  <c r="AY194" i="4"/>
  <c r="AJ187" i="4"/>
  <c r="AL187" i="4"/>
  <c r="AE171" i="4"/>
  <c r="AC171" i="4"/>
  <c r="AL166" i="4"/>
  <c r="AJ166" i="4"/>
  <c r="AS161" i="4"/>
  <c r="AQ161" i="4"/>
  <c r="AC150" i="4"/>
  <c r="AE150" i="4"/>
  <c r="AJ145" i="4"/>
  <c r="AL145" i="4"/>
  <c r="AT93" i="4"/>
  <c r="AX71" i="4"/>
  <c r="AY50" i="4"/>
  <c r="AT29" i="4"/>
  <c r="AJ17" i="4"/>
  <c r="AL17" i="4"/>
  <c r="AM241" i="4"/>
  <c r="AQ288" i="4"/>
  <c r="AS288" i="4"/>
  <c r="AE267" i="4"/>
  <c r="AC267" i="4"/>
  <c r="AJ338" i="4"/>
  <c r="AL338" i="4"/>
  <c r="AS330" i="4"/>
  <c r="AQ330" i="4"/>
  <c r="AS262" i="4"/>
  <c r="AQ262" i="4"/>
  <c r="AQ159" i="4"/>
  <c r="AS159" i="4"/>
  <c r="AX140" i="4"/>
  <c r="O12" i="4"/>
  <c r="AY12" i="4"/>
  <c r="AC408" i="4"/>
  <c r="AE408" i="4"/>
  <c r="AS359" i="4"/>
  <c r="AQ359" i="4"/>
  <c r="AE396" i="4"/>
  <c r="AC396" i="4"/>
  <c r="AQ360" i="4"/>
  <c r="AS360" i="4"/>
  <c r="AX375" i="4"/>
  <c r="AC244" i="4"/>
  <c r="AE244" i="4"/>
  <c r="AC258" i="4"/>
  <c r="AE258" i="4"/>
  <c r="AS341" i="4"/>
  <c r="AQ341" i="4"/>
  <c r="AS233" i="4"/>
  <c r="AQ233" i="4"/>
  <c r="AQ377" i="4"/>
  <c r="AS377" i="4"/>
  <c r="AC306" i="4"/>
  <c r="AE306" i="4"/>
  <c r="N416" i="4"/>
  <c r="AX416" i="4"/>
  <c r="S416" i="4"/>
  <c r="AJ390" i="4"/>
  <c r="AL390" i="4"/>
  <c r="AM420" i="4"/>
  <c r="AC421" i="4"/>
  <c r="AE421" i="4"/>
  <c r="AS395" i="4"/>
  <c r="AQ395" i="4"/>
  <c r="AC354" i="4"/>
  <c r="AE354" i="4"/>
  <c r="AT367" i="4"/>
  <c r="AC412" i="4"/>
  <c r="AE412" i="4"/>
  <c r="AS407" i="4"/>
  <c r="AQ407" i="4"/>
  <c r="AJ415" i="4"/>
  <c r="AL415" i="4"/>
  <c r="AT398" i="4"/>
  <c r="AC404" i="4"/>
  <c r="AE404" i="4"/>
  <c r="AE405" i="4"/>
  <c r="AC405" i="4"/>
  <c r="AC399" i="4"/>
  <c r="AE399" i="4"/>
  <c r="AS421" i="4"/>
  <c r="AQ421" i="4"/>
  <c r="O357" i="4"/>
  <c r="AJ354" i="4"/>
  <c r="AL354" i="4"/>
  <c r="AM398" i="4"/>
  <c r="AQ391" i="4"/>
  <c r="AS391" i="4"/>
  <c r="AQ363" i="4"/>
  <c r="AS363" i="4"/>
  <c r="AT364" i="4"/>
  <c r="AQ386" i="4"/>
  <c r="AS386" i="4"/>
  <c r="AL360" i="4"/>
  <c r="AJ360" i="4"/>
  <c r="AW374" i="4"/>
  <c r="AX373" i="4"/>
  <c r="AQ381" i="4"/>
  <c r="AS381" i="4"/>
  <c r="AW383" i="4"/>
  <c r="AE378" i="4"/>
  <c r="AC378" i="4"/>
  <c r="AW370" i="4"/>
  <c r="AT336" i="4"/>
  <c r="AL342" i="4"/>
  <c r="AJ342" i="4"/>
  <c r="AC350" i="4"/>
  <c r="AE350" i="4"/>
  <c r="AW231" i="4"/>
  <c r="AC247" i="4"/>
  <c r="AE247" i="4"/>
  <c r="AL234" i="4"/>
  <c r="AJ234" i="4"/>
  <c r="AL341" i="4"/>
  <c r="AJ341" i="4"/>
  <c r="AY242" i="4"/>
  <c r="AL255" i="4"/>
  <c r="AJ255" i="4"/>
  <c r="AJ377" i="4"/>
  <c r="AL377" i="4"/>
  <c r="AE380" i="4"/>
  <c r="AC380" i="4"/>
  <c r="AE253" i="4"/>
  <c r="AC253" i="4"/>
  <c r="AC333" i="4"/>
  <c r="AE333" i="4"/>
  <c r="AL315" i="4"/>
  <c r="AJ315" i="4"/>
  <c r="AC294" i="4"/>
  <c r="AE294" i="4"/>
  <c r="AE237" i="4"/>
  <c r="AC237" i="4"/>
  <c r="AY230" i="4"/>
  <c r="AS225" i="4"/>
  <c r="AQ225" i="4"/>
  <c r="AJ324" i="4"/>
  <c r="AL324" i="4"/>
  <c r="AY344" i="4"/>
  <c r="AE300" i="4"/>
  <c r="AC300" i="4"/>
  <c r="O291" i="4"/>
  <c r="AY291" i="4"/>
  <c r="AJ290" i="4"/>
  <c r="AL290" i="4"/>
  <c r="AX285" i="4"/>
  <c r="AL279" i="4"/>
  <c r="AJ279" i="4"/>
  <c r="AW275" i="4"/>
  <c r="AJ268" i="4"/>
  <c r="AL268" i="4"/>
  <c r="AJ223" i="4"/>
  <c r="AL223" i="4"/>
  <c r="AX213" i="4"/>
  <c r="AQ249" i="4"/>
  <c r="AS249" i="4"/>
  <c r="AE319" i="4"/>
  <c r="AC319" i="4"/>
  <c r="AJ314" i="4"/>
  <c r="AL314" i="4"/>
  <c r="AC346" i="4"/>
  <c r="AE346" i="4"/>
  <c r="AS312" i="4"/>
  <c r="AQ312" i="4"/>
  <c r="AL307" i="4"/>
  <c r="AJ307" i="4"/>
  <c r="AE272" i="4"/>
  <c r="AC272" i="4"/>
  <c r="AL212" i="4"/>
  <c r="AJ212" i="4"/>
  <c r="AE187" i="4"/>
  <c r="AC187" i="4"/>
  <c r="AL182" i="4"/>
  <c r="AJ182" i="4"/>
  <c r="AS177" i="4"/>
  <c r="AQ177" i="4"/>
  <c r="AC166" i="4"/>
  <c r="AE166" i="4"/>
  <c r="AJ161" i="4"/>
  <c r="AL161" i="4"/>
  <c r="AY146" i="4"/>
  <c r="AW88" i="4"/>
  <c r="AJ13" i="4"/>
  <c r="AL13" i="4"/>
  <c r="AL267" i="4"/>
  <c r="AJ267" i="4"/>
  <c r="AQ338" i="4"/>
  <c r="AS338" i="4"/>
  <c r="AC330" i="4"/>
  <c r="AE330" i="4"/>
  <c r="R292" i="4"/>
  <c r="M292" i="4"/>
  <c r="P292" i="4" s="1"/>
  <c r="AW292" i="4"/>
  <c r="AX281" i="4"/>
  <c r="AC262" i="4"/>
  <c r="AE262" i="4"/>
  <c r="AL216" i="4"/>
  <c r="AJ216" i="4"/>
  <c r="AS97" i="4"/>
  <c r="AQ97" i="4"/>
  <c r="AE91" i="4"/>
  <c r="AC91" i="4"/>
  <c r="AS33" i="4"/>
  <c r="AQ33" i="4"/>
  <c r="AJ59" i="4"/>
  <c r="AL59" i="4"/>
  <c r="AS23" i="4"/>
  <c r="AQ23" i="4"/>
  <c r="AJ43" i="4"/>
  <c r="AL43" i="4"/>
  <c r="AL81" i="4"/>
  <c r="AJ81" i="4"/>
  <c r="AY79" i="4"/>
  <c r="AQ75" i="4"/>
  <c r="AS75" i="4"/>
  <c r="AS49" i="4"/>
  <c r="AQ49" i="4"/>
  <c r="AE27" i="4"/>
  <c r="AC27" i="4"/>
  <c r="AS65" i="4"/>
  <c r="AQ65" i="4"/>
  <c r="AL249" i="4"/>
  <c r="AJ249" i="4"/>
  <c r="AC225" i="4"/>
  <c r="AE225" i="4"/>
  <c r="AQ319" i="4"/>
  <c r="AS319" i="4"/>
  <c r="AC314" i="4"/>
  <c r="AE314" i="4"/>
  <c r="AC307" i="4"/>
  <c r="AE307" i="4"/>
  <c r="AC278" i="4"/>
  <c r="AE278" i="4"/>
  <c r="AW270" i="4"/>
  <c r="AE217" i="4"/>
  <c r="AC217" i="4"/>
  <c r="AC207" i="4"/>
  <c r="AE207" i="4"/>
  <c r="AL196" i="4"/>
  <c r="AJ196" i="4"/>
  <c r="AS193" i="4"/>
  <c r="AQ193" i="4"/>
  <c r="AQ226" i="4"/>
  <c r="AS226" i="4"/>
  <c r="AE283" i="4"/>
  <c r="AC283" i="4"/>
  <c r="AT279" i="4"/>
  <c r="AJ272" i="4"/>
  <c r="AL272" i="4"/>
  <c r="R271" i="4"/>
  <c r="AQ212" i="4"/>
  <c r="AS212" i="4"/>
  <c r="AC182" i="4"/>
  <c r="AE182" i="4"/>
  <c r="AJ177" i="4"/>
  <c r="AL177" i="4"/>
  <c r="S167" i="4"/>
  <c r="AF161" i="4"/>
  <c r="AJ155" i="4"/>
  <c r="AL155" i="4"/>
  <c r="AF151" i="4"/>
  <c r="AY130" i="4"/>
  <c r="AY109" i="4"/>
  <c r="AY98" i="4"/>
  <c r="AX87" i="4"/>
  <c r="AT77" i="4"/>
  <c r="O87" i="4" s="1"/>
  <c r="AJ25" i="4"/>
  <c r="AL25" i="4"/>
  <c r="S408" i="4"/>
  <c r="AT228" i="4"/>
  <c r="AE288" i="4"/>
  <c r="AC288" i="4"/>
  <c r="AQ267" i="4"/>
  <c r="AS267" i="4"/>
  <c r="AT333" i="4"/>
  <c r="AX277" i="4"/>
  <c r="AT261" i="4"/>
  <c r="AE201" i="4"/>
  <c r="AC201" i="4"/>
  <c r="AE191" i="4"/>
  <c r="AC191" i="4"/>
  <c r="AT190" i="4"/>
  <c r="O197" i="4" s="1"/>
  <c r="AE170" i="4"/>
  <c r="AC170" i="4"/>
  <c r="AS181" i="4"/>
  <c r="AQ181" i="4"/>
  <c r="AQ139" i="4"/>
  <c r="AS139" i="4"/>
  <c r="AL129" i="4"/>
  <c r="AJ129" i="4"/>
  <c r="AQ123" i="4"/>
  <c r="AS123" i="4"/>
  <c r="AL113" i="4"/>
  <c r="AJ113" i="4"/>
  <c r="AJ221" i="4"/>
  <c r="AL221" i="4"/>
  <c r="AE200" i="4"/>
  <c r="AC200" i="4"/>
  <c r="AQ186" i="4"/>
  <c r="AS186" i="4"/>
  <c r="AT182" i="4"/>
  <c r="AJ175" i="4"/>
  <c r="AL175" i="4"/>
  <c r="AM158" i="4"/>
  <c r="AQ154" i="4"/>
  <c r="AS154" i="4"/>
  <c r="AL134" i="4"/>
  <c r="AJ134" i="4"/>
  <c r="AX120" i="4"/>
  <c r="AQ118" i="4"/>
  <c r="AS118" i="4"/>
  <c r="AE102" i="4"/>
  <c r="AC102" i="4"/>
  <c r="AX88" i="4"/>
  <c r="AX84" i="4"/>
  <c r="AW82" i="4"/>
  <c r="AQ70" i="4"/>
  <c r="AS70" i="4"/>
  <c r="AL54" i="4"/>
  <c r="AJ54" i="4"/>
  <c r="AM46" i="4"/>
  <c r="AE38" i="4"/>
  <c r="AC38" i="4"/>
  <c r="AW32" i="4"/>
  <c r="AC97" i="4"/>
  <c r="AE97" i="4"/>
  <c r="AJ91" i="4"/>
  <c r="AL91" i="4"/>
  <c r="AM76" i="4"/>
  <c r="AQ58" i="4"/>
  <c r="AS58" i="4"/>
  <c r="AT46" i="4"/>
  <c r="AC33" i="4"/>
  <c r="AE33" i="4"/>
  <c r="AL24" i="4"/>
  <c r="AJ24" i="4"/>
  <c r="AL19" i="4"/>
  <c r="AJ19" i="4"/>
  <c r="AY13" i="4"/>
  <c r="AQ59" i="4"/>
  <c r="AS59" i="4"/>
  <c r="AY22" i="4"/>
  <c r="AQ43" i="4"/>
  <c r="AS43" i="4"/>
  <c r="AT94" i="4"/>
  <c r="AS81" i="4"/>
  <c r="AQ81" i="4"/>
  <c r="AL74" i="4"/>
  <c r="AJ74" i="4"/>
  <c r="AQ42" i="4"/>
  <c r="AS42" i="4"/>
  <c r="AS19" i="4"/>
  <c r="AQ19" i="4"/>
  <c r="AE16" i="4"/>
  <c r="AC16" i="4"/>
  <c r="R11" i="4"/>
  <c r="AC49" i="4"/>
  <c r="AE49" i="4"/>
  <c r="AJ27" i="4"/>
  <c r="AL27" i="4"/>
  <c r="AF84" i="4"/>
  <c r="AC65" i="4"/>
  <c r="AE65" i="4"/>
  <c r="AY21" i="4"/>
  <c r="AW108" i="4"/>
  <c r="AE249" i="4"/>
  <c r="AC249" i="4"/>
  <c r="AF331" i="4"/>
  <c r="AX317" i="4"/>
  <c r="AT315" i="4"/>
  <c r="AW299" i="4"/>
  <c r="AL346" i="4"/>
  <c r="AJ346" i="4"/>
  <c r="AJ312" i="4"/>
  <c r="AL312" i="4"/>
  <c r="AJ217" i="4"/>
  <c r="AL217" i="4"/>
  <c r="AY205" i="4"/>
  <c r="AQ196" i="4"/>
  <c r="AS196" i="4"/>
  <c r="AM311" i="4"/>
  <c r="AL296" i="4"/>
  <c r="AJ296" i="4"/>
  <c r="AL283" i="4"/>
  <c r="AJ283" i="4"/>
  <c r="AQ272" i="4"/>
  <c r="AS272" i="4"/>
  <c r="AM220" i="4"/>
  <c r="AX214" i="4"/>
  <c r="AT195" i="4"/>
  <c r="O205" i="4" s="1"/>
  <c r="AJ171" i="4"/>
  <c r="AL171" i="4"/>
  <c r="AE155" i="4"/>
  <c r="AC155" i="4"/>
  <c r="AL150" i="4"/>
  <c r="AJ150" i="4"/>
  <c r="AS145" i="4"/>
  <c r="AQ145" i="4"/>
  <c r="AM98" i="4"/>
  <c r="S108" i="4" s="1"/>
  <c r="AJ21" i="4"/>
  <c r="AL21" i="4"/>
  <c r="AJ288" i="4"/>
  <c r="AL288" i="4"/>
  <c r="AT266" i="4"/>
  <c r="AT263" i="4"/>
  <c r="AE338" i="4"/>
  <c r="AC338" i="4"/>
  <c r="AM332" i="4"/>
  <c r="AL330" i="4"/>
  <c r="AJ330" i="4"/>
  <c r="AL262" i="4"/>
  <c r="AJ262" i="4"/>
  <c r="AJ201" i="4"/>
  <c r="AL201" i="4"/>
  <c r="AJ191" i="4"/>
  <c r="AL191" i="4"/>
  <c r="AL170" i="4"/>
  <c r="AJ170" i="4"/>
  <c r="AE159" i="4"/>
  <c r="AC159" i="4"/>
  <c r="AF216" i="4"/>
  <c r="AF204" i="4"/>
  <c r="AX192" i="4"/>
  <c r="AC181" i="4"/>
  <c r="AE181" i="4"/>
  <c r="AX160" i="4"/>
  <c r="AL149" i="4"/>
  <c r="AJ149" i="4"/>
  <c r="AS129" i="4"/>
  <c r="AQ129" i="4"/>
  <c r="M124" i="4"/>
  <c r="P124" i="4" s="1"/>
  <c r="AW124" i="4"/>
  <c r="R124" i="4"/>
  <c r="AM121" i="4"/>
  <c r="AS113" i="4"/>
  <c r="AQ113" i="4"/>
  <c r="AE107" i="4"/>
  <c r="AC107" i="4"/>
  <c r="AQ221" i="4"/>
  <c r="AS221" i="4"/>
  <c r="AL200" i="4"/>
  <c r="AJ200" i="4"/>
  <c r="AT185" i="4"/>
  <c r="AQ175" i="4"/>
  <c r="AS175" i="4"/>
  <c r="AX136" i="4"/>
  <c r="AQ134" i="4"/>
  <c r="AS134" i="4"/>
  <c r="AX116" i="4"/>
  <c r="N116" i="4"/>
  <c r="AW114" i="4"/>
  <c r="AL102" i="4"/>
  <c r="AJ102" i="4"/>
  <c r="AF99" i="4"/>
  <c r="AE86" i="4"/>
  <c r="AC86" i="4"/>
  <c r="AY83" i="4"/>
  <c r="O83" i="4"/>
  <c r="AX72" i="4"/>
  <c r="AX68" i="4"/>
  <c r="AQ54" i="4"/>
  <c r="AS54" i="4"/>
  <c r="AL38" i="4"/>
  <c r="AJ38" i="4"/>
  <c r="AL165" i="4"/>
  <c r="AJ165" i="4"/>
  <c r="AW156" i="4"/>
  <c r="AQ91" i="4"/>
  <c r="AS91" i="4"/>
  <c r="AT52" i="4"/>
  <c r="AT15" i="4"/>
  <c r="AE12" i="4"/>
  <c r="AC12" i="4"/>
  <c r="AC81" i="4"/>
  <c r="AE81" i="4"/>
  <c r="AE75" i="4"/>
  <c r="AC75" i="4"/>
  <c r="AW42" i="4"/>
  <c r="AW37" i="4"/>
  <c r="AQ27" i="4"/>
  <c r="AS27" i="4"/>
  <c r="AT84" i="4"/>
  <c r="AM44" i="4"/>
  <c r="AQ201" i="4"/>
  <c r="AS201" i="4"/>
  <c r="AX193" i="4"/>
  <c r="AQ191" i="4"/>
  <c r="AS191" i="4"/>
  <c r="AM174" i="4"/>
  <c r="AQ170" i="4"/>
  <c r="AS170" i="4"/>
  <c r="AJ159" i="4"/>
  <c r="AL159" i="4"/>
  <c r="AY179" i="4"/>
  <c r="AS149" i="4"/>
  <c r="AQ149" i="4"/>
  <c r="AE139" i="4"/>
  <c r="AC139" i="4"/>
  <c r="AC129" i="4"/>
  <c r="AE129" i="4"/>
  <c r="AE123" i="4"/>
  <c r="AC123" i="4"/>
  <c r="AC113" i="4"/>
  <c r="AE113" i="4"/>
  <c r="AJ107" i="4"/>
  <c r="AL107" i="4"/>
  <c r="AQ200" i="4"/>
  <c r="AS200" i="4"/>
  <c r="AE186" i="4"/>
  <c r="AC186" i="4"/>
  <c r="AE154" i="4"/>
  <c r="AC154" i="4"/>
  <c r="AX132" i="4"/>
  <c r="AE118" i="4"/>
  <c r="AC118" i="4"/>
  <c r="AQ102" i="4"/>
  <c r="AS102" i="4"/>
  <c r="AL86" i="4"/>
  <c r="AJ86" i="4"/>
  <c r="AM78" i="4"/>
  <c r="AE70" i="4"/>
  <c r="AC70" i="4"/>
  <c r="AY67" i="4"/>
  <c r="AX56" i="4"/>
  <c r="AQ38" i="4"/>
  <c r="AS38" i="4"/>
  <c r="AS165" i="4"/>
  <c r="AQ165" i="4"/>
  <c r="AL97" i="4"/>
  <c r="AJ97" i="4"/>
  <c r="AL33" i="4"/>
  <c r="AJ33" i="4"/>
  <c r="AE59" i="4"/>
  <c r="AC59" i="4"/>
  <c r="AQ26" i="4"/>
  <c r="AS26" i="4"/>
  <c r="AE43" i="4"/>
  <c r="AC43" i="4"/>
  <c r="AJ75" i="4"/>
  <c r="AL75" i="4"/>
  <c r="AM73" i="4"/>
  <c r="AY69" i="4"/>
  <c r="AX53" i="4"/>
  <c r="AT36" i="4"/>
  <c r="AT30" i="4"/>
  <c r="AL26" i="4"/>
  <c r="AJ26" i="4"/>
  <c r="AL23" i="4"/>
  <c r="AJ23" i="4"/>
  <c r="AL12" i="4"/>
  <c r="AJ12" i="4"/>
  <c r="AL58" i="4"/>
  <c r="AJ58" i="4"/>
  <c r="AL49" i="4"/>
  <c r="AJ49" i="4"/>
  <c r="AW19" i="4"/>
  <c r="AF106" i="4"/>
  <c r="AL65" i="4"/>
  <c r="AJ65" i="4"/>
  <c r="AT68" i="4"/>
  <c r="AM92" i="4"/>
  <c r="S979" i="4" l="1"/>
  <c r="AW978" i="4"/>
  <c r="M978" i="4"/>
  <c r="P978" i="4" s="1"/>
  <c r="AT1227" i="4"/>
  <c r="AT1349" i="4"/>
  <c r="AT1776" i="4"/>
  <c r="AF1477" i="4"/>
  <c r="AT1448" i="4"/>
  <c r="AF1554" i="4"/>
  <c r="R1554" i="4" s="1"/>
  <c r="N720" i="4"/>
  <c r="AM1617" i="4"/>
  <c r="AT1651" i="4"/>
  <c r="AF1906" i="4"/>
  <c r="AW1906" i="4" s="1"/>
  <c r="AT1705" i="4"/>
  <c r="AY1705" i="4" s="1"/>
  <c r="AM1083" i="4"/>
  <c r="AT1199" i="4"/>
  <c r="AY1199" i="4" s="1"/>
  <c r="AM1348" i="4"/>
  <c r="AF1171" i="4"/>
  <c r="AF1189" i="4"/>
  <c r="AT1640" i="4"/>
  <c r="AM1716" i="4"/>
  <c r="AT1753" i="4"/>
  <c r="O1753" i="4" s="1"/>
  <c r="AT1932" i="4"/>
  <c r="AY1072" i="4"/>
  <c r="O1072" i="4"/>
  <c r="M374" i="4"/>
  <c r="P374" i="4" s="1"/>
  <c r="R374" i="4"/>
  <c r="N553" i="4"/>
  <c r="N639" i="4"/>
  <c r="N646" i="4"/>
  <c r="S646" i="4"/>
  <c r="R209" i="4"/>
  <c r="AY1640" i="4"/>
  <c r="O1640" i="4"/>
  <c r="R451" i="4"/>
  <c r="M451" i="4"/>
  <c r="P451" i="4" s="1"/>
  <c r="R786" i="4"/>
  <c r="M786" i="4"/>
  <c r="P786" i="4" s="1"/>
  <c r="AY1576" i="4"/>
  <c r="O1576" i="4"/>
  <c r="N1701" i="4"/>
  <c r="AX1701" i="4"/>
  <c r="AX1716" i="4"/>
  <c r="N1716" i="4"/>
  <c r="S1716" i="4"/>
  <c r="AY1932" i="4"/>
  <c r="O1932" i="4"/>
  <c r="AW1290" i="4"/>
  <c r="AX1720" i="4"/>
  <c r="N1720" i="4"/>
  <c r="S1720" i="4"/>
  <c r="S116" i="4"/>
  <c r="S530" i="4"/>
  <c r="S580" i="4"/>
  <c r="S888" i="4"/>
  <c r="N888" i="4"/>
  <c r="R1900" i="4"/>
  <c r="O1909" i="4"/>
  <c r="M1686" i="4"/>
  <c r="P1686" i="4" s="1"/>
  <c r="R1686" i="4"/>
  <c r="AX1531" i="4"/>
  <c r="N1531" i="4"/>
  <c r="M1600" i="4"/>
  <c r="P1600" i="4" s="1"/>
  <c r="R1600" i="4"/>
  <c r="M1235" i="4"/>
  <c r="P1235" i="4" s="1"/>
  <c r="R1235" i="4"/>
  <c r="O1223" i="4"/>
  <c r="AY1223" i="4"/>
  <c r="O1830" i="4"/>
  <c r="AY1830" i="4"/>
  <c r="AY749" i="4"/>
  <c r="O756" i="4"/>
  <c r="S1256" i="4"/>
  <c r="AX1256" i="4"/>
  <c r="O1906" i="4"/>
  <c r="AY1906" i="4"/>
  <c r="R1920" i="4"/>
  <c r="M1920" i="4"/>
  <c r="P1920" i="4" s="1"/>
  <c r="AY1852" i="4"/>
  <c r="O1852" i="4"/>
  <c r="M1046" i="4"/>
  <c r="P1046" i="4" s="1"/>
  <c r="AW1046" i="4"/>
  <c r="R1424" i="4"/>
  <c r="AW1424" i="4"/>
  <c r="N1868" i="4"/>
  <c r="AX1868" i="4"/>
  <c r="M280" i="4"/>
  <c r="P280" i="4" s="1"/>
  <c r="R457" i="4"/>
  <c r="R464" i="4"/>
  <c r="R1734" i="4"/>
  <c r="M1734" i="4"/>
  <c r="P1734" i="4" s="1"/>
  <c r="AW1734" i="4"/>
  <c r="N1713" i="4"/>
  <c r="AX1713" i="4"/>
  <c r="S1713" i="4"/>
  <c r="AY1753" i="4"/>
  <c r="R1873" i="4"/>
  <c r="AW1873" i="4"/>
  <c r="M1873" i="4"/>
  <c r="P1873" i="4" s="1"/>
  <c r="S1870" i="4"/>
  <c r="AX1870" i="4"/>
  <c r="N1870" i="4"/>
  <c r="AY728" i="4"/>
  <c r="O735" i="4"/>
  <c r="S800" i="4"/>
  <c r="AX793" i="4"/>
  <c r="Q674" i="4"/>
  <c r="T674" i="4"/>
  <c r="R712" i="4"/>
  <c r="Q1240" i="4"/>
  <c r="M1439" i="4"/>
  <c r="P1439" i="4" s="1"/>
  <c r="S1701" i="4"/>
  <c r="N1695" i="4"/>
  <c r="AX1695" i="4"/>
  <c r="O1570" i="4"/>
  <c r="AY1570" i="4"/>
  <c r="N1600" i="4"/>
  <c r="AX1600" i="4"/>
  <c r="AX1453" i="4"/>
  <c r="S1453" i="4"/>
  <c r="AY1359" i="4"/>
  <c r="O1359" i="4"/>
  <c r="R1414" i="4"/>
  <c r="AW1414" i="4"/>
  <c r="AX1243" i="4"/>
  <c r="S1243" i="4"/>
  <c r="AY1074" i="4"/>
  <c r="O1074" i="4"/>
  <c r="AX966" i="4"/>
  <c r="N973" i="4"/>
  <c r="R1732" i="4"/>
  <c r="M1732" i="4"/>
  <c r="P1732" i="4" s="1"/>
  <c r="O1219" i="4"/>
  <c r="AY1219" i="4"/>
  <c r="M1980" i="4"/>
  <c r="P1980" i="4" s="1"/>
  <c r="AW1980" i="4"/>
  <c r="N1772" i="4"/>
  <c r="S1772" i="4"/>
  <c r="AX1772" i="4"/>
  <c r="R1281" i="4"/>
  <c r="M1281" i="4"/>
  <c r="P1281" i="4" s="1"/>
  <c r="AY1697" i="4"/>
  <c r="O1697" i="4"/>
  <c r="R1481" i="4"/>
  <c r="M1481" i="4"/>
  <c r="P1481" i="4" s="1"/>
  <c r="N1775" i="4"/>
  <c r="AX1775" i="4"/>
  <c r="S1775" i="4"/>
  <c r="AX1341" i="4"/>
  <c r="S1341" i="4"/>
  <c r="S1207" i="4"/>
  <c r="N1207" i="4"/>
  <c r="AY1085" i="4"/>
  <c r="O1085" i="4"/>
  <c r="AX1342" i="4"/>
  <c r="N1342" i="4"/>
  <c r="AY1716" i="4"/>
  <c r="O1716" i="4"/>
  <c r="M1534" i="4"/>
  <c r="P1534" i="4" s="1"/>
  <c r="AW1534" i="4"/>
  <c r="M883" i="4"/>
  <c r="P883" i="4" s="1"/>
  <c r="AY1118" i="4"/>
  <c r="O1118" i="4"/>
  <c r="O898" i="4"/>
  <c r="R825" i="4"/>
  <c r="S522" i="4"/>
  <c r="O541" i="4"/>
  <c r="N866" i="4"/>
  <c r="O270" i="4"/>
  <c r="R184" i="4"/>
  <c r="N190" i="4"/>
  <c r="S475" i="4"/>
  <c r="N477" i="4"/>
  <c r="Q477" i="4" s="1"/>
  <c r="S477" i="4"/>
  <c r="M89" i="4"/>
  <c r="P89" i="4" s="1"/>
  <c r="AW805" i="4"/>
  <c r="M812" i="4"/>
  <c r="P812" i="4" s="1"/>
  <c r="R812" i="4"/>
  <c r="N785" i="4"/>
  <c r="S785" i="4"/>
  <c r="AW1518" i="4"/>
  <c r="R1518" i="4"/>
  <c r="M1495" i="4"/>
  <c r="P1495" i="4" s="1"/>
  <c r="R1495" i="4"/>
  <c r="AW1495" i="4"/>
  <c r="M95" i="4"/>
  <c r="P95" i="4" s="1"/>
  <c r="Q612" i="4"/>
  <c r="T612" i="4"/>
  <c r="R763" i="4"/>
  <c r="R485" i="4"/>
  <c r="N339" i="4"/>
  <c r="S62" i="4"/>
  <c r="O778" i="4"/>
  <c r="O785" i="4"/>
  <c r="M522" i="4"/>
  <c r="P522" i="4" s="1"/>
  <c r="O1489" i="4"/>
  <c r="AY1489" i="4"/>
  <c r="O13" i="4"/>
  <c r="O20" i="4"/>
  <c r="AY1024" i="4"/>
  <c r="O1024" i="4"/>
  <c r="R73" i="4"/>
  <c r="O708" i="4"/>
  <c r="M718" i="4"/>
  <c r="P718" i="4" s="1"/>
  <c r="R979" i="4"/>
  <c r="AW979" i="4"/>
  <c r="M897" i="4"/>
  <c r="P897" i="4" s="1"/>
  <c r="M530" i="4"/>
  <c r="P530" i="4" s="1"/>
  <c r="R661" i="4"/>
  <c r="N904" i="4"/>
  <c r="AT1026" i="4"/>
  <c r="AM987" i="4"/>
  <c r="N987" i="4" s="1"/>
  <c r="AF1219" i="4"/>
  <c r="AT1847" i="4"/>
  <c r="AM1196" i="4"/>
  <c r="AF1324" i="4"/>
  <c r="AM1333" i="4"/>
  <c r="AM1766" i="4"/>
  <c r="AT1240" i="4"/>
  <c r="AT1127" i="4"/>
  <c r="AF1418" i="4"/>
  <c r="R1418" i="4" s="1"/>
  <c r="AF1524" i="4"/>
  <c r="AF1869" i="4"/>
  <c r="M1869" i="4" s="1"/>
  <c r="P1869" i="4" s="1"/>
  <c r="AF1081" i="4"/>
  <c r="AF1952" i="4"/>
  <c r="M1952" i="4" s="1"/>
  <c r="P1952" i="4" s="1"/>
  <c r="AF1509" i="4"/>
  <c r="AT982" i="4"/>
  <c r="O982" i="4" s="1"/>
  <c r="AT1225" i="4"/>
  <c r="M41" i="4"/>
  <c r="P41" i="4" s="1"/>
  <c r="M1313" i="4"/>
  <c r="P1313" i="4" s="1"/>
  <c r="AW1313" i="4"/>
  <c r="R1313" i="4"/>
  <c r="AF1168" i="4"/>
  <c r="N774" i="4"/>
  <c r="R681" i="4"/>
  <c r="M400" i="4"/>
  <c r="P400" i="4" s="1"/>
  <c r="R167" i="4"/>
  <c r="S51" i="4"/>
  <c r="N302" i="4"/>
  <c r="N641" i="4"/>
  <c r="S224" i="4"/>
  <c r="R359" i="4"/>
  <c r="N264" i="4"/>
  <c r="M448" i="4"/>
  <c r="P448" i="4" s="1"/>
  <c r="R537" i="4"/>
  <c r="O268" i="4"/>
  <c r="O938" i="4"/>
  <c r="O22" i="4"/>
  <c r="O863" i="4"/>
  <c r="M832" i="4"/>
  <c r="P832" i="4" s="1"/>
  <c r="R205" i="4"/>
  <c r="M604" i="4"/>
  <c r="P604" i="4" s="1"/>
  <c r="M904" i="4"/>
  <c r="P904" i="4" s="1"/>
  <c r="R855" i="4"/>
  <c r="S18" i="4"/>
  <c r="S438" i="4"/>
  <c r="O963" i="4"/>
  <c r="O383" i="4"/>
  <c r="M142" i="4"/>
  <c r="P142" i="4" s="1"/>
  <c r="O437" i="4"/>
  <c r="R450" i="4"/>
  <c r="AT1522" i="4"/>
  <c r="AY1522" i="4" s="1"/>
  <c r="R561" i="4"/>
  <c r="R67" i="4"/>
  <c r="S720" i="4"/>
  <c r="O881" i="4"/>
  <c r="O538" i="4"/>
  <c r="M438" i="4"/>
  <c r="P438" i="4" s="1"/>
  <c r="R276" i="4"/>
  <c r="S485" i="4"/>
  <c r="R971" i="4"/>
  <c r="O750" i="4"/>
  <c r="N732" i="4"/>
  <c r="R787" i="4"/>
  <c r="S769" i="4"/>
  <c r="AM890" i="4"/>
  <c r="N890" i="4" s="1"/>
  <c r="Q1081" i="4"/>
  <c r="T1081" i="4"/>
  <c r="AF557" i="4"/>
  <c r="AW557" i="4" s="1"/>
  <c r="AM1516" i="4"/>
  <c r="R949" i="4"/>
  <c r="M949" i="4"/>
  <c r="P949" i="4" s="1"/>
  <c r="AW949" i="4"/>
  <c r="S821" i="4"/>
  <c r="AX821" i="4"/>
  <c r="M909" i="4"/>
  <c r="P909" i="4" s="1"/>
  <c r="R909" i="4"/>
  <c r="R875" i="4"/>
  <c r="M875" i="4"/>
  <c r="P875" i="4" s="1"/>
  <c r="AW875" i="4"/>
  <c r="AW936" i="4"/>
  <c r="M936" i="4"/>
  <c r="P936" i="4" s="1"/>
  <c r="AW502" i="4"/>
  <c r="O556" i="4"/>
  <c r="AW568" i="4"/>
  <c r="AY629" i="4"/>
  <c r="N670" i="4"/>
  <c r="Q670" i="4" s="1"/>
  <c r="M773" i="4"/>
  <c r="P773" i="4" s="1"/>
  <c r="S774" i="4"/>
  <c r="AW763" i="4"/>
  <c r="AY856" i="4"/>
  <c r="AX867" i="4"/>
  <c r="R856" i="4"/>
  <c r="R978" i="4"/>
  <c r="AX927" i="4"/>
  <c r="AW41" i="4"/>
  <c r="AY294" i="4"/>
  <c r="AW583" i="4"/>
  <c r="AW698" i="4"/>
  <c r="S670" i="4"/>
  <c r="N746" i="4"/>
  <c r="T746" i="4" s="1"/>
  <c r="T882" i="4"/>
  <c r="AW918" i="4"/>
  <c r="N970" i="4"/>
  <c r="AY31" i="4"/>
  <c r="AX42" i="4"/>
  <c r="M223" i="4"/>
  <c r="P223" i="4" s="1"/>
  <c r="AW448" i="4"/>
  <c r="AX805" i="4"/>
  <c r="N769" i="4"/>
  <c r="AX916" i="4"/>
  <c r="O935" i="4"/>
  <c r="R924" i="4"/>
  <c r="AY956" i="4"/>
  <c r="O956" i="4"/>
  <c r="O776" i="4"/>
  <c r="AY776" i="4"/>
  <c r="R890" i="4"/>
  <c r="AW890" i="4"/>
  <c r="M890" i="4"/>
  <c r="P890" i="4" s="1"/>
  <c r="AX725" i="4"/>
  <c r="N725" i="4"/>
  <c r="AX713" i="4"/>
  <c r="AW789" i="4"/>
  <c r="AY904" i="4"/>
  <c r="O904" i="4"/>
  <c r="M871" i="4"/>
  <c r="P871" i="4" s="1"/>
  <c r="R871" i="4"/>
  <c r="M745" i="4"/>
  <c r="P745" i="4" s="1"/>
  <c r="R745" i="4"/>
  <c r="N41" i="4"/>
  <c r="T41" i="4" s="1"/>
  <c r="O470" i="4"/>
  <c r="AW613" i="4"/>
  <c r="AX667" i="4"/>
  <c r="AX666" i="4"/>
  <c r="R718" i="4"/>
  <c r="N743" i="4"/>
  <c r="N805" i="4"/>
  <c r="O800" i="4"/>
  <c r="AY771" i="4"/>
  <c r="AX769" i="4"/>
  <c r="AW870" i="4"/>
  <c r="O872" i="4"/>
  <c r="R761" i="4"/>
  <c r="O842" i="4"/>
  <c r="S956" i="4"/>
  <c r="AX896" i="4"/>
  <c r="M918" i="4"/>
  <c r="P918" i="4" s="1"/>
  <c r="N920" i="4"/>
  <c r="Q920" i="4" s="1"/>
  <c r="AW971" i="4"/>
  <c r="AW928" i="4"/>
  <c r="O974" i="4"/>
  <c r="AM719" i="4"/>
  <c r="AY606" i="4"/>
  <c r="M570" i="4"/>
  <c r="P570" i="4" s="1"/>
  <c r="M613" i="4"/>
  <c r="P613" i="4" s="1"/>
  <c r="AW718" i="4"/>
  <c r="S743" i="4"/>
  <c r="O728" i="4"/>
  <c r="O736" i="4"/>
  <c r="AX812" i="4"/>
  <c r="N821" i="4"/>
  <c r="O870" i="4"/>
  <c r="N916" i="4"/>
  <c r="O949" i="4"/>
  <c r="N956" i="4"/>
  <c r="T956" i="4" s="1"/>
  <c r="O886" i="4"/>
  <c r="S920" i="4"/>
  <c r="AW883" i="4"/>
  <c r="O115" i="4"/>
  <c r="O150" i="4"/>
  <c r="AX188" i="4"/>
  <c r="AW142" i="4"/>
  <c r="O294" i="4"/>
  <c r="AY569" i="4"/>
  <c r="AY554" i="4"/>
  <c r="O790" i="4"/>
  <c r="S866" i="4"/>
  <c r="AX957" i="4"/>
  <c r="R954" i="4"/>
  <c r="AW954" i="4"/>
  <c r="M973" i="4"/>
  <c r="P973" i="4" s="1"/>
  <c r="R970" i="4"/>
  <c r="M971" i="4"/>
  <c r="P971" i="4" s="1"/>
  <c r="AW970" i="4"/>
  <c r="AW951" i="4"/>
  <c r="S945" i="4"/>
  <c r="AW904" i="4"/>
  <c r="AT1671" i="4"/>
  <c r="AT1857" i="4"/>
  <c r="AF1923" i="4"/>
  <c r="AF1215" i="4"/>
  <c r="AF1807" i="4"/>
  <c r="AW941" i="4"/>
  <c r="R915" i="4"/>
  <c r="M915" i="4"/>
  <c r="P915" i="4" s="1"/>
  <c r="AW915" i="4"/>
  <c r="AW868" i="4"/>
  <c r="R868" i="4"/>
  <c r="M868" i="4"/>
  <c r="P868" i="4" s="1"/>
  <c r="AW872" i="4"/>
  <c r="S886" i="4"/>
  <c r="R935" i="4"/>
  <c r="AW937" i="4"/>
  <c r="R904" i="4"/>
  <c r="AW900" i="4"/>
  <c r="AW897" i="4"/>
  <c r="M882" i="4"/>
  <c r="P882" i="4" s="1"/>
  <c r="R882" i="4"/>
  <c r="AW882" i="4"/>
  <c r="AT821" i="4"/>
  <c r="AY821" i="4" s="1"/>
  <c r="AF1000" i="4"/>
  <c r="AF1480" i="4"/>
  <c r="AT1894" i="4"/>
  <c r="AF1918" i="4"/>
  <c r="AM1515" i="4"/>
  <c r="AT721" i="4"/>
  <c r="AY1871" i="4"/>
  <c r="AM1708" i="4"/>
  <c r="S1708" i="4" s="1"/>
  <c r="AT1370" i="4"/>
  <c r="O1370" i="4" s="1"/>
  <c r="AX1725" i="4"/>
  <c r="S1725" i="4"/>
  <c r="N1725" i="4"/>
  <c r="T1725" i="4" s="1"/>
  <c r="M1443" i="4"/>
  <c r="P1443" i="4" s="1"/>
  <c r="AW1443" i="4"/>
  <c r="R1443" i="4"/>
  <c r="N1876" i="4"/>
  <c r="T1876" i="4" s="1"/>
  <c r="AX1876" i="4"/>
  <c r="AX1839" i="4"/>
  <c r="S1839" i="4"/>
  <c r="AY1428" i="4"/>
  <c r="O1428" i="4"/>
  <c r="N1766" i="4"/>
  <c r="AX1766" i="4"/>
  <c r="AY1485" i="4"/>
  <c r="O1485" i="4"/>
  <c r="AY1952" i="4"/>
  <c r="O1952" i="4"/>
  <c r="N1879" i="4"/>
  <c r="Q1879" i="4" s="1"/>
  <c r="AX1879" i="4"/>
  <c r="AY76" i="4"/>
  <c r="AW741" i="4"/>
  <c r="M708" i="4"/>
  <c r="P708" i="4" s="1"/>
  <c r="R841" i="4"/>
  <c r="R861" i="4"/>
  <c r="AW856" i="4"/>
  <c r="N853" i="4"/>
  <c r="Q853" i="4" s="1"/>
  <c r="AW871" i="4"/>
  <c r="M954" i="4"/>
  <c r="P954" i="4" s="1"/>
  <c r="N1017" i="4"/>
  <c r="AW996" i="4"/>
  <c r="N1055" i="4"/>
  <c r="S987" i="4"/>
  <c r="N1100" i="4"/>
  <c r="O1094" i="4"/>
  <c r="R1133" i="4"/>
  <c r="O1329" i="4"/>
  <c r="AW1418" i="4"/>
  <c r="M1414" i="4"/>
  <c r="P1414" i="4" s="1"/>
  <c r="M1406" i="4"/>
  <c r="P1406" i="4" s="1"/>
  <c r="AW1524" i="4"/>
  <c r="S1589" i="4"/>
  <c r="R1667" i="4"/>
  <c r="R1627" i="4"/>
  <c r="N1705" i="4"/>
  <c r="AW1732" i="4"/>
  <c r="N1797" i="4"/>
  <c r="AW1869" i="4"/>
  <c r="R1906" i="4"/>
  <c r="T1399" i="4"/>
  <c r="S1984" i="4"/>
  <c r="N1984" i="4"/>
  <c r="AW1901" i="4"/>
  <c r="R1901" i="4"/>
  <c r="AY1410" i="4"/>
  <c r="O1410" i="4"/>
  <c r="O1260" i="4"/>
  <c r="AY1260" i="4"/>
  <c r="M1532" i="4"/>
  <c r="P1532" i="4" s="1"/>
  <c r="R1532" i="4"/>
  <c r="O1839" i="4"/>
  <c r="AY1839" i="4"/>
  <c r="S853" i="4"/>
  <c r="AW909" i="4"/>
  <c r="S904" i="4"/>
  <c r="M996" i="4"/>
  <c r="P996" i="4" s="1"/>
  <c r="AY982" i="4"/>
  <c r="AX1055" i="4"/>
  <c r="AX987" i="4"/>
  <c r="S1073" i="4"/>
  <c r="AX1100" i="4"/>
  <c r="N1083" i="4"/>
  <c r="T1173" i="4"/>
  <c r="O1199" i="4"/>
  <c r="M1418" i="4"/>
  <c r="P1418" i="4" s="1"/>
  <c r="T1383" i="4"/>
  <c r="AY1370" i="4"/>
  <c r="AX1468" i="4"/>
  <c r="T1538" i="4"/>
  <c r="R1587" i="4"/>
  <c r="AX1634" i="4"/>
  <c r="M1627" i="4"/>
  <c r="P1627" i="4" s="1"/>
  <c r="O1627" i="4"/>
  <c r="AW1719" i="4"/>
  <c r="R1748" i="4"/>
  <c r="R1831" i="4"/>
  <c r="R1869" i="4"/>
  <c r="S1898" i="4"/>
  <c r="T1914" i="4"/>
  <c r="M1906" i="4"/>
  <c r="P1906" i="4" s="1"/>
  <c r="O1856" i="4"/>
  <c r="S1950" i="4"/>
  <c r="AX1950" i="4"/>
  <c r="AW1811" i="4"/>
  <c r="M1811" i="4"/>
  <c r="P1811" i="4" s="1"/>
  <c r="R753" i="4"/>
  <c r="AW790" i="4"/>
  <c r="AW1715" i="4"/>
  <c r="AX1752" i="4"/>
  <c r="AW1748" i="4"/>
  <c r="AY1791" i="4"/>
  <c r="AW1831" i="4"/>
  <c r="S1876" i="4"/>
  <c r="AX1898" i="4"/>
  <c r="R1624" i="4"/>
  <c r="AW1624" i="4"/>
  <c r="AX1666" i="4"/>
  <c r="S1666" i="4"/>
  <c r="O1705" i="4"/>
  <c r="AY939" i="4"/>
  <c r="AW1836" i="4"/>
  <c r="R1836" i="4"/>
  <c r="N1829" i="4"/>
  <c r="AW1900" i="4"/>
  <c r="N1919" i="4"/>
  <c r="M1984" i="4"/>
  <c r="P1984" i="4" s="1"/>
  <c r="AM1934" i="4"/>
  <c r="AF1842" i="4"/>
  <c r="AT1902" i="4"/>
  <c r="AY1902" i="4" s="1"/>
  <c r="AT1733" i="4"/>
  <c r="AY1733" i="4" s="1"/>
  <c r="AT1266" i="4"/>
  <c r="AT1680" i="4"/>
  <c r="AF1528" i="4"/>
  <c r="AT1861" i="4"/>
  <c r="O1861" i="4" s="1"/>
  <c r="AM1381" i="4"/>
  <c r="AF1818" i="4"/>
  <c r="AM1906" i="4"/>
  <c r="AF881" i="4"/>
  <c r="AT882" i="4"/>
  <c r="O882" i="4" s="1"/>
  <c r="AF1638" i="4"/>
  <c r="AM912" i="4"/>
  <c r="AT979" i="4"/>
  <c r="AT1381" i="4"/>
  <c r="AT793" i="4"/>
  <c r="AY1820" i="4"/>
  <c r="S1474" i="4"/>
  <c r="AF1540" i="4"/>
  <c r="AT1676" i="4"/>
  <c r="AF1816" i="4"/>
  <c r="AF1793" i="4"/>
  <c r="AW1793" i="4" s="1"/>
  <c r="AM854" i="4"/>
  <c r="AX522" i="4"/>
  <c r="R1132" i="4"/>
  <c r="O1167" i="4"/>
  <c r="AX1213" i="4"/>
  <c r="T1329" i="4"/>
  <c r="S1328" i="4"/>
  <c r="S1319" i="4"/>
  <c r="T1369" i="4"/>
  <c r="M1390" i="4"/>
  <c r="P1390" i="4" s="1"/>
  <c r="R1370" i="4"/>
  <c r="AW1375" i="4"/>
  <c r="AW1460" i="4"/>
  <c r="AX1559" i="4"/>
  <c r="AW1667" i="4"/>
  <c r="S1627" i="4"/>
  <c r="S1766" i="4"/>
  <c r="AW1768" i="4"/>
  <c r="AW1739" i="4"/>
  <c r="N1945" i="4"/>
  <c r="AX1945" i="4"/>
  <c r="AY1893" i="4"/>
  <c r="O1893" i="4"/>
  <c r="AW1893" i="4"/>
  <c r="M1893" i="4"/>
  <c r="P1893" i="4" s="1"/>
  <c r="R1893" i="4"/>
  <c r="AW1955" i="4"/>
  <c r="R1955" i="4"/>
  <c r="M1955" i="4"/>
  <c r="P1955" i="4" s="1"/>
  <c r="AX1337" i="4"/>
  <c r="N1337" i="4"/>
  <c r="S1337" i="4"/>
  <c r="AW655" i="4"/>
  <c r="AY1847" i="4"/>
  <c r="O1847" i="4"/>
  <c r="AW1289" i="4"/>
  <c r="R1289" i="4"/>
  <c r="M1289" i="4"/>
  <c r="P1289" i="4" s="1"/>
  <c r="O1960" i="4"/>
  <c r="AY1960" i="4"/>
  <c r="R1509" i="4"/>
  <c r="M1509" i="4"/>
  <c r="P1509" i="4" s="1"/>
  <c r="AW1509" i="4"/>
  <c r="AW375" i="4"/>
  <c r="AW899" i="4"/>
  <c r="T1077" i="4"/>
  <c r="O1190" i="4"/>
  <c r="N1213" i="4"/>
  <c r="AW1337" i="4"/>
  <c r="R1390" i="4"/>
  <c r="N1559" i="4"/>
  <c r="R1565" i="4"/>
  <c r="AX1627" i="4"/>
  <c r="Q1776" i="4"/>
  <c r="M1768" i="4"/>
  <c r="P1768" i="4" s="1"/>
  <c r="N1836" i="4"/>
  <c r="O1924" i="4"/>
  <c r="S1381" i="4"/>
  <c r="AW837" i="4"/>
  <c r="AY1816" i="4"/>
  <c r="S1868" i="4"/>
  <c r="N1839" i="4"/>
  <c r="M1901" i="4"/>
  <c r="P1901" i="4" s="1"/>
  <c r="S1964" i="4"/>
  <c r="R1932" i="4"/>
  <c r="R1870" i="4"/>
  <c r="AW1870" i="4"/>
  <c r="M1870" i="4"/>
  <c r="P1870" i="4" s="1"/>
  <c r="AT816" i="4"/>
  <c r="AY816" i="4" s="1"/>
  <c r="AM1477" i="4"/>
  <c r="AT1760" i="4"/>
  <c r="AM1355" i="4"/>
  <c r="AT1534" i="4"/>
  <c r="AT1581" i="4"/>
  <c r="AF1716" i="4"/>
  <c r="AM1976" i="4"/>
  <c r="AT1978" i="4"/>
  <c r="R1067" i="4"/>
  <c r="M1067" i="4"/>
  <c r="P1067" i="4" s="1"/>
  <c r="AM1069" i="4"/>
  <c r="AY882" i="4"/>
  <c r="AF1162" i="4"/>
  <c r="AT1728" i="4"/>
  <c r="AM1939" i="4"/>
  <c r="AT1794" i="4"/>
  <c r="AF1045" i="4"/>
  <c r="AM1231" i="4"/>
  <c r="N424" i="4"/>
  <c r="Q424" i="4" s="1"/>
  <c r="Q1745" i="4"/>
  <c r="T1745" i="4"/>
  <c r="AF795" i="4"/>
  <c r="M802" i="4" s="1"/>
  <c r="P802" i="4" s="1"/>
  <c r="AW1956" i="4"/>
  <c r="AT1795" i="4"/>
  <c r="AT1863" i="4"/>
  <c r="AT1746" i="4"/>
  <c r="AM1973" i="4"/>
  <c r="AM1397" i="4"/>
  <c r="AT1594" i="4"/>
  <c r="AF1814" i="4"/>
  <c r="AT1426" i="4"/>
  <c r="AT1809" i="4"/>
  <c r="AM1674" i="4"/>
  <c r="AX1674" i="4" s="1"/>
  <c r="AT1913" i="4"/>
  <c r="AY1913" i="4" s="1"/>
  <c r="AT1396" i="4"/>
  <c r="AF1356" i="4"/>
  <c r="AT1256" i="4"/>
  <c r="O1256" i="4" s="1"/>
  <c r="AM1154" i="4"/>
  <c r="S1154" i="4" s="1"/>
  <c r="AF1577" i="4"/>
  <c r="AT1934" i="4"/>
  <c r="AF1546" i="4"/>
  <c r="AF1892" i="4"/>
  <c r="AW1892" i="4" s="1"/>
  <c r="AT1793" i="4"/>
  <c r="AT1973" i="4"/>
  <c r="AY1973" i="4" s="1"/>
  <c r="AF889" i="4"/>
  <c r="AM996" i="4"/>
  <c r="AF1072" i="4"/>
  <c r="AT1885" i="4"/>
  <c r="AF749" i="4"/>
  <c r="AF1883" i="4"/>
  <c r="AF1764" i="4"/>
  <c r="AF1885" i="4"/>
  <c r="AM948" i="4"/>
  <c r="AT1321" i="4"/>
  <c r="AT1189" i="4"/>
  <c r="AT1772" i="4"/>
  <c r="AF1562" i="4"/>
  <c r="AF1591" i="4"/>
  <c r="AF1360" i="4"/>
  <c r="AF1419" i="4"/>
  <c r="AT373" i="4"/>
  <c r="AY373" i="4" s="1"/>
  <c r="AT927" i="4"/>
  <c r="AT1547" i="4"/>
  <c r="AW852" i="4"/>
  <c r="R822" i="4"/>
  <c r="M822" i="4"/>
  <c r="P822" i="4" s="1"/>
  <c r="AW822" i="4"/>
  <c r="AX438" i="4"/>
  <c r="AT841" i="4"/>
  <c r="AY841" i="4" s="1"/>
  <c r="AW184" i="4"/>
  <c r="AW145" i="4"/>
  <c r="AX228" i="4"/>
  <c r="N733" i="4"/>
  <c r="M855" i="4"/>
  <c r="P855" i="4" s="1"/>
  <c r="AW681" i="4"/>
  <c r="AY799" i="4"/>
  <c r="S733" i="4"/>
  <c r="AW738" i="4"/>
  <c r="AX774" i="4"/>
  <c r="AX732" i="4"/>
  <c r="AY863" i="4"/>
  <c r="O751" i="4"/>
  <c r="AY260" i="4"/>
  <c r="M15" i="4"/>
  <c r="P15" i="4" s="1"/>
  <c r="S41" i="4"/>
  <c r="AW265" i="4"/>
  <c r="AX751" i="4"/>
  <c r="AW162" i="4"/>
  <c r="O35" i="4"/>
  <c r="S47" i="4"/>
  <c r="N47" i="4"/>
  <c r="Q47" i="4" s="1"/>
  <c r="R510" i="4"/>
  <c r="AW750" i="4"/>
  <c r="AY55" i="4"/>
  <c r="AX817" i="4"/>
  <c r="S820" i="4"/>
  <c r="S816" i="4"/>
  <c r="T800" i="4"/>
  <c r="AW810" i="4"/>
  <c r="N812" i="4"/>
  <c r="Q812" i="4" s="1"/>
  <c r="AX816" i="4"/>
  <c r="N778" i="4"/>
  <c r="Q778" i="4" s="1"/>
  <c r="S778" i="4"/>
  <c r="AW793" i="4"/>
  <c r="O795" i="4"/>
  <c r="AY750" i="4"/>
  <c r="AF756" i="4"/>
  <c r="O761" i="4"/>
  <c r="AW794" i="4"/>
  <c r="M763" i="4"/>
  <c r="P763" i="4" s="1"/>
  <c r="M761" i="4"/>
  <c r="P761" i="4" s="1"/>
  <c r="AF821" i="4"/>
  <c r="M860" i="4"/>
  <c r="P860" i="4" s="1"/>
  <c r="AW860" i="4"/>
  <c r="M844" i="4"/>
  <c r="P844" i="4" s="1"/>
  <c r="AW844" i="4"/>
  <c r="R844" i="4"/>
  <c r="AX841" i="4"/>
  <c r="O854" i="4"/>
  <c r="O843" i="4"/>
  <c r="AW855" i="4"/>
  <c r="N787" i="4"/>
  <c r="T787" i="4" s="1"/>
  <c r="AX787" i="4"/>
  <c r="S787" i="4"/>
  <c r="N775" i="4"/>
  <c r="Q775" i="4" s="1"/>
  <c r="AX778" i="4"/>
  <c r="M794" i="4"/>
  <c r="P794" i="4" s="1"/>
  <c r="AX768" i="4"/>
  <c r="S775" i="4"/>
  <c r="M793" i="4"/>
  <c r="P793" i="4" s="1"/>
  <c r="O819" i="4"/>
  <c r="O817" i="4"/>
  <c r="R805" i="4"/>
  <c r="M805" i="4"/>
  <c r="P805" i="4" s="1"/>
  <c r="AW802" i="4"/>
  <c r="O743" i="4"/>
  <c r="O742" i="4"/>
  <c r="AW740" i="4"/>
  <c r="AF850" i="4"/>
  <c r="AT1315" i="4"/>
  <c r="AT727" i="4"/>
  <c r="O727" i="4" s="1"/>
  <c r="AF1458" i="4"/>
  <c r="AF1978" i="4"/>
  <c r="AF1678" i="4"/>
  <c r="AF730" i="4"/>
  <c r="AT1589" i="4"/>
  <c r="AM1828" i="4"/>
  <c r="AX1828" i="4" s="1"/>
  <c r="AF1545" i="4"/>
  <c r="AT1920" i="4"/>
  <c r="O1920" i="4" s="1"/>
  <c r="AT1769" i="4"/>
  <c r="AF1898" i="4"/>
  <c r="AW1898" i="4" s="1"/>
  <c r="AT1745" i="4"/>
  <c r="AT1985" i="4"/>
  <c r="AY1985" i="4" s="1"/>
  <c r="AM1936" i="4"/>
  <c r="AT1715" i="4"/>
  <c r="AF1270" i="4"/>
  <c r="AM1478" i="4"/>
  <c r="AF1741" i="4"/>
  <c r="AF1348" i="4"/>
  <c r="AM126" i="4"/>
  <c r="AM1900" i="4"/>
  <c r="S1900" i="4" s="1"/>
  <c r="AM1654" i="4"/>
  <c r="S1654" i="4" s="1"/>
  <c r="AF1733" i="4"/>
  <c r="O595" i="4"/>
  <c r="AY595" i="4"/>
  <c r="M714" i="4"/>
  <c r="P714" i="4" s="1"/>
  <c r="R714" i="4"/>
  <c r="N15" i="4"/>
  <c r="Q15" i="4" s="1"/>
  <c r="S119" i="4"/>
  <c r="AX467" i="4"/>
  <c r="AW438" i="4"/>
  <c r="M538" i="4"/>
  <c r="P538" i="4" s="1"/>
  <c r="AW585" i="4"/>
  <c r="M537" i="4"/>
  <c r="P537" i="4" s="1"/>
  <c r="AY538" i="4"/>
  <c r="R641" i="4"/>
  <c r="AX671" i="4"/>
  <c r="O672" i="4"/>
  <c r="M717" i="4"/>
  <c r="P717" i="4" s="1"/>
  <c r="R710" i="4"/>
  <c r="O690" i="4"/>
  <c r="S15" i="4"/>
  <c r="AX119" i="4"/>
  <c r="AY140" i="4"/>
  <c r="R438" i="4"/>
  <c r="O625" i="4"/>
  <c r="M641" i="4"/>
  <c r="P641" i="4" s="1"/>
  <c r="R717" i="4"/>
  <c r="AY60" i="4"/>
  <c r="AY270" i="4"/>
  <c r="S335" i="4"/>
  <c r="M533" i="4"/>
  <c r="P533" i="4" s="1"/>
  <c r="AX720" i="4"/>
  <c r="AW715" i="4"/>
  <c r="AW708" i="4"/>
  <c r="S700" i="4"/>
  <c r="O647" i="4"/>
  <c r="AY647" i="4"/>
  <c r="AX106" i="4"/>
  <c r="R39" i="4"/>
  <c r="AW205" i="4"/>
  <c r="AW280" i="4"/>
  <c r="AW153" i="4"/>
  <c r="AY593" i="4"/>
  <c r="AX606" i="4"/>
  <c r="N662" i="4"/>
  <c r="Q662" i="4" s="1"/>
  <c r="M205" i="4"/>
  <c r="P205" i="4" s="1"/>
  <c r="AY285" i="4"/>
  <c r="AY268" i="4"/>
  <c r="O404" i="4"/>
  <c r="S264" i="4"/>
  <c r="O458" i="4"/>
  <c r="N448" i="4"/>
  <c r="T448" i="4" s="1"/>
  <c r="R570" i="4"/>
  <c r="N606" i="4"/>
  <c r="Q606" i="4" s="1"/>
  <c r="S662" i="4"/>
  <c r="AY591" i="4"/>
  <c r="O716" i="4"/>
  <c r="AY14" i="4"/>
  <c r="S656" i="4"/>
  <c r="R538" i="4"/>
  <c r="N667" i="4"/>
  <c r="Q667" i="4" s="1"/>
  <c r="AW695" i="4"/>
  <c r="N694" i="4"/>
  <c r="Q694" i="4" s="1"/>
  <c r="AW17" i="4"/>
  <c r="M17" i="4"/>
  <c r="P17" i="4" s="1"/>
  <c r="M68" i="4"/>
  <c r="P68" i="4" s="1"/>
  <c r="R68" i="4"/>
  <c r="AW68" i="4"/>
  <c r="AY608" i="4"/>
  <c r="O598" i="4"/>
  <c r="AY598" i="4"/>
  <c r="S323" i="4"/>
  <c r="N323" i="4"/>
  <c r="T323" i="4" s="1"/>
  <c r="AW224" i="4"/>
  <c r="R95" i="4"/>
  <c r="M199" i="4"/>
  <c r="P199" i="4" s="1"/>
  <c r="AY219" i="4"/>
  <c r="AX224" i="4"/>
  <c r="S464" i="4"/>
  <c r="M457" i="4"/>
  <c r="P457" i="4" s="1"/>
  <c r="R530" i="4"/>
  <c r="AY620" i="4"/>
  <c r="M611" i="4"/>
  <c r="P611" i="4" s="1"/>
  <c r="S639" i="4"/>
  <c r="N464" i="4"/>
  <c r="T464" i="4" s="1"/>
  <c r="AW530" i="4"/>
  <c r="M568" i="4"/>
  <c r="P568" i="4" s="1"/>
  <c r="AY566" i="4"/>
  <c r="R525" i="4"/>
  <c r="AW537" i="4"/>
  <c r="T477" i="4"/>
  <c r="R533" i="4"/>
  <c r="R492" i="4"/>
  <c r="N538" i="4"/>
  <c r="AY615" i="4"/>
  <c r="AX639" i="4"/>
  <c r="AY636" i="4"/>
  <c r="O636" i="4"/>
  <c r="M635" i="4"/>
  <c r="P635" i="4" s="1"/>
  <c r="M618" i="4"/>
  <c r="P618" i="4" s="1"/>
  <c r="AW604" i="4"/>
  <c r="AW591" i="4"/>
  <c r="AX625" i="4"/>
  <c r="S589" i="4"/>
  <c r="AX687" i="4"/>
  <c r="S694" i="4"/>
  <c r="AW661" i="4"/>
  <c r="N656" i="4"/>
  <c r="Q656" i="4" s="1"/>
  <c r="M661" i="4"/>
  <c r="P661" i="4" s="1"/>
  <c r="AY655" i="4"/>
  <c r="O682" i="4"/>
  <c r="AW638" i="4"/>
  <c r="S641" i="4"/>
  <c r="AW669" i="4"/>
  <c r="AX700" i="4"/>
  <c r="AY717" i="4"/>
  <c r="AT675" i="4"/>
  <c r="AT687" i="4"/>
  <c r="AY687" i="4" s="1"/>
  <c r="AT663" i="4"/>
  <c r="AW684" i="4"/>
  <c r="O698" i="4"/>
  <c r="O660" i="4"/>
  <c r="AX641" i="4"/>
  <c r="M681" i="4"/>
  <c r="P681" i="4" s="1"/>
  <c r="O642" i="4"/>
  <c r="M589" i="4"/>
  <c r="P589" i="4" s="1"/>
  <c r="AW611" i="4"/>
  <c r="AY588" i="4"/>
  <c r="N1625" i="4"/>
  <c r="AX1625" i="4"/>
  <c r="AX1591" i="4"/>
  <c r="S1591" i="4"/>
  <c r="N1591" i="4"/>
  <c r="AW1856" i="4"/>
  <c r="R1856" i="4"/>
  <c r="AW926" i="4"/>
  <c r="M1054" i="4"/>
  <c r="P1054" i="4" s="1"/>
  <c r="R1000" i="4"/>
  <c r="N1046" i="4"/>
  <c r="O1357" i="4"/>
  <c r="M1387" i="4"/>
  <c r="P1387" i="4" s="1"/>
  <c r="T1474" i="4"/>
  <c r="AY1646" i="4"/>
  <c r="AW1952" i="4"/>
  <c r="R1952" i="4"/>
  <c r="AW1943" i="4"/>
  <c r="R1943" i="4"/>
  <c r="M1943" i="4"/>
  <c r="P1943" i="4" s="1"/>
  <c r="N1825" i="4"/>
  <c r="AX1825" i="4"/>
  <c r="M1832" i="4"/>
  <c r="P1832" i="4" s="1"/>
  <c r="AW1832" i="4"/>
  <c r="AY1706" i="4"/>
  <c r="O1706" i="4"/>
  <c r="AX1886" i="4"/>
  <c r="S1886" i="4"/>
  <c r="R1967" i="4"/>
  <c r="M1967" i="4"/>
  <c r="P1967" i="4" s="1"/>
  <c r="Q1741" i="4"/>
  <c r="T1741" i="4"/>
  <c r="AY1938" i="4"/>
  <c r="O1938" i="4"/>
  <c r="M1655" i="4"/>
  <c r="P1655" i="4" s="1"/>
  <c r="AW1655" i="4"/>
  <c r="AW924" i="4"/>
  <c r="AW1223" i="4"/>
  <c r="AW295" i="4"/>
  <c r="R1054" i="4"/>
  <c r="N980" i="4"/>
  <c r="AX1046" i="4"/>
  <c r="N1289" i="4"/>
  <c r="Q1289" i="4" s="1"/>
  <c r="N1452" i="4"/>
  <c r="S1625" i="4"/>
  <c r="AY1741" i="4"/>
  <c r="O1741" i="4"/>
  <c r="S1536" i="4"/>
  <c r="N1536" i="4"/>
  <c r="AX1585" i="4"/>
  <c r="S1585" i="4"/>
  <c r="AY1861" i="4"/>
  <c r="AX1900" i="4"/>
  <c r="N1654" i="4"/>
  <c r="AY1060" i="4"/>
  <c r="O1060" i="4"/>
  <c r="N1688" i="4"/>
  <c r="AX1688" i="4"/>
  <c r="R1936" i="4"/>
  <c r="AW1936" i="4"/>
  <c r="M1936" i="4"/>
  <c r="P1936" i="4" s="1"/>
  <c r="M195" i="4"/>
  <c r="P195" i="4" s="1"/>
  <c r="AW195" i="4"/>
  <c r="AX1915" i="4"/>
  <c r="S1915" i="4"/>
  <c r="N1915" i="4"/>
  <c r="AY1809" i="4"/>
  <c r="O1809" i="4"/>
  <c r="S1606" i="4"/>
  <c r="N1606" i="4"/>
  <c r="N1674" i="4"/>
  <c r="M1752" i="4"/>
  <c r="P1752" i="4" s="1"/>
  <c r="AW1752" i="4"/>
  <c r="R1917" i="4"/>
  <c r="M1917" i="4"/>
  <c r="P1917" i="4" s="1"/>
  <c r="AW1917" i="4"/>
  <c r="R1939" i="4"/>
  <c r="M1939" i="4"/>
  <c r="P1939" i="4" s="1"/>
  <c r="M1756" i="4"/>
  <c r="P1756" i="4" s="1"/>
  <c r="AW1756" i="4"/>
  <c r="S725" i="4"/>
  <c r="S492" i="4"/>
  <c r="S1803" i="4"/>
  <c r="AX1803" i="4"/>
  <c r="N1803" i="4"/>
  <c r="S1757" i="4"/>
  <c r="AX1757" i="4"/>
  <c r="R1630" i="4"/>
  <c r="M1630" i="4"/>
  <c r="P1630" i="4" s="1"/>
  <c r="N1632" i="4"/>
  <c r="S1632" i="4"/>
  <c r="N1563" i="4"/>
  <c r="AX1563" i="4"/>
  <c r="S1599" i="4"/>
  <c r="N1599" i="4"/>
  <c r="N1610" i="4"/>
  <c r="AX1610" i="4"/>
  <c r="AX1669" i="4"/>
  <c r="S1669" i="4"/>
  <c r="AW1536" i="4"/>
  <c r="R1536" i="4"/>
  <c r="M1536" i="4"/>
  <c r="P1536" i="4" s="1"/>
  <c r="AW1884" i="4"/>
  <c r="R1884" i="4"/>
  <c r="M1588" i="4"/>
  <c r="P1588" i="4" s="1"/>
  <c r="AW1588" i="4"/>
  <c r="AX1925" i="4"/>
  <c r="S1925" i="4"/>
  <c r="AX1821" i="4"/>
  <c r="S1821" i="4"/>
  <c r="M1857" i="4"/>
  <c r="P1857" i="4" s="1"/>
  <c r="R1857" i="4"/>
  <c r="AY1256" i="4"/>
  <c r="AY1630" i="4"/>
  <c r="N1828" i="4"/>
  <c r="O1902" i="4"/>
  <c r="O1608" i="4"/>
  <c r="N1795" i="4"/>
  <c r="O1324" i="4"/>
  <c r="AF1262" i="4"/>
  <c r="AF1695" i="4"/>
  <c r="AT1057" i="4"/>
  <c r="AF1571" i="4"/>
  <c r="S1828" i="4"/>
  <c r="O1985" i="4"/>
  <c r="AY1920" i="4"/>
  <c r="S1945" i="4"/>
  <c r="M1898" i="4"/>
  <c r="P1898" i="4" s="1"/>
  <c r="S1795" i="4"/>
  <c r="AX448" i="4"/>
  <c r="AM1851" i="4"/>
  <c r="R1898" i="4"/>
  <c r="AT1834" i="4"/>
  <c r="AF1648" i="4"/>
  <c r="AT1712" i="4"/>
  <c r="AT1521" i="4"/>
  <c r="AY1184" i="4"/>
  <c r="O1184" i="4"/>
  <c r="AX1094" i="4"/>
  <c r="S1094" i="4"/>
  <c r="N1094" i="4"/>
  <c r="AT1559" i="4"/>
  <c r="AF751" i="4"/>
  <c r="AT1418" i="4"/>
  <c r="AW425" i="4"/>
  <c r="R127" i="4"/>
  <c r="M127" i="4"/>
  <c r="P127" i="4" s="1"/>
  <c r="AW127" i="4"/>
  <c r="AW66" i="4"/>
  <c r="AY66" i="4"/>
  <c r="AW199" i="4"/>
  <c r="AY383" i="4"/>
  <c r="AW362" i="4"/>
  <c r="AW34" i="4"/>
  <c r="O497" i="4"/>
  <c r="O559" i="4"/>
  <c r="M573" i="4"/>
  <c r="P573" i="4" s="1"/>
  <c r="AX622" i="4"/>
  <c r="N18" i="4"/>
  <c r="T18" i="4" s="1"/>
  <c r="R15" i="4"/>
  <c r="M42" i="4"/>
  <c r="P42" i="4" s="1"/>
  <c r="O25" i="4"/>
  <c r="O465" i="4"/>
  <c r="AX478" i="4"/>
  <c r="R573" i="4"/>
  <c r="N622" i="4"/>
  <c r="T622" i="4" s="1"/>
  <c r="O613" i="4"/>
  <c r="AY18" i="4"/>
  <c r="O413" i="4"/>
  <c r="AY589" i="4"/>
  <c r="AX589" i="4"/>
  <c r="O621" i="4"/>
  <c r="AY614" i="4"/>
  <c r="R630" i="4"/>
  <c r="AX630" i="4"/>
  <c r="M630" i="4"/>
  <c r="P630" i="4" s="1"/>
  <c r="AW632" i="4"/>
  <c r="M607" i="4"/>
  <c r="P607" i="4" s="1"/>
  <c r="R589" i="4"/>
  <c r="AX626" i="4"/>
  <c r="R618" i="4"/>
  <c r="R607" i="4"/>
  <c r="AW602" i="4"/>
  <c r="AX628" i="4"/>
  <c r="AW636" i="4"/>
  <c r="AW561" i="4"/>
  <c r="AW522" i="4"/>
  <c r="AY568" i="4"/>
  <c r="R553" i="4"/>
  <c r="AY1245" i="4"/>
  <c r="O1245" i="4"/>
  <c r="AW1285" i="4"/>
  <c r="R1285" i="4"/>
  <c r="M1285" i="4"/>
  <c r="P1285" i="4" s="1"/>
  <c r="AT498" i="4"/>
  <c r="AY498" i="4" s="1"/>
  <c r="N1922" i="4"/>
  <c r="T1922" i="4" s="1"/>
  <c r="S1963" i="4"/>
  <c r="S1922" i="4"/>
  <c r="AF1720" i="4"/>
  <c r="AY1699" i="4"/>
  <c r="O1699" i="4"/>
  <c r="N309" i="4"/>
  <c r="S309" i="4"/>
  <c r="S100" i="4"/>
  <c r="N100" i="4"/>
  <c r="Q100" i="4" s="1"/>
  <c r="AM1318" i="4"/>
  <c r="AF1597" i="4"/>
  <c r="AM1604" i="4"/>
  <c r="S1634" i="4"/>
  <c r="S525" i="4"/>
  <c r="AX1798" i="4"/>
  <c r="R1960" i="4"/>
  <c r="AW1960" i="4"/>
  <c r="S1842" i="4"/>
  <c r="N1842" i="4"/>
  <c r="AF1318" i="4"/>
  <c r="AW1318" i="4" s="1"/>
  <c r="AF1253" i="4"/>
  <c r="AM1268" i="4"/>
  <c r="M1974" i="4"/>
  <c r="P1974" i="4" s="1"/>
  <c r="R1974" i="4"/>
  <c r="R57" i="4"/>
  <c r="M57" i="4"/>
  <c r="P57" i="4" s="1"/>
  <c r="AW1846" i="4"/>
  <c r="M1846" i="4"/>
  <c r="P1846" i="4" s="1"/>
  <c r="S1962" i="4"/>
  <c r="N1962" i="4"/>
  <c r="R89" i="4"/>
  <c r="AY61" i="4"/>
  <c r="M74" i="4"/>
  <c r="P74" i="4" s="1"/>
  <c r="S1392" i="4"/>
  <c r="N183" i="4"/>
  <c r="T183" i="4" s="1"/>
  <c r="M90" i="4"/>
  <c r="P90" i="4" s="1"/>
  <c r="M140" i="4"/>
  <c r="P140" i="4" s="1"/>
  <c r="S205" i="4"/>
  <c r="O62" i="4"/>
  <c r="S538" i="4"/>
  <c r="R90" i="4"/>
  <c r="N413" i="4"/>
  <c r="AW1513" i="4"/>
  <c r="R1513" i="4"/>
  <c r="M1513" i="4"/>
  <c r="P1513" i="4" s="1"/>
  <c r="O1945" i="4"/>
  <c r="AY1803" i="4"/>
  <c r="R552" i="4"/>
  <c r="R468" i="4"/>
  <c r="R111" i="4"/>
  <c r="R74" i="4"/>
  <c r="AT210" i="4"/>
  <c r="AW115" i="4"/>
  <c r="N1392" i="4"/>
  <c r="AT1528" i="4"/>
  <c r="AT1078" i="4"/>
  <c r="AF1227" i="4"/>
  <c r="M1227" i="4" s="1"/>
  <c r="P1227" i="4" s="1"/>
  <c r="AF1937" i="4"/>
  <c r="AF1129" i="4"/>
  <c r="R1129" i="4" s="1"/>
  <c r="AT1701" i="4"/>
  <c r="S379" i="4"/>
  <c r="M359" i="4"/>
  <c r="P359" i="4" s="1"/>
  <c r="N430" i="4"/>
  <c r="Q430" i="4" s="1"/>
  <c r="O505" i="4"/>
  <c r="O466" i="4"/>
  <c r="R50" i="4"/>
  <c r="M152" i="4"/>
  <c r="P152" i="4" s="1"/>
  <c r="R383" i="4"/>
  <c r="R430" i="4"/>
  <c r="M318" i="4"/>
  <c r="P318" i="4" s="1"/>
  <c r="M1225" i="4"/>
  <c r="P1225" i="4" s="1"/>
  <c r="N204" i="4"/>
  <c r="T204" i="4" s="1"/>
  <c r="M271" i="4"/>
  <c r="P271" i="4" s="1"/>
  <c r="O408" i="4"/>
  <c r="M184" i="4"/>
  <c r="P184" i="4" s="1"/>
  <c r="M454" i="4"/>
  <c r="P454" i="4" s="1"/>
  <c r="N167" i="4"/>
  <c r="Q167" i="4" s="1"/>
  <c r="M103" i="4"/>
  <c r="P103" i="4" s="1"/>
  <c r="N250" i="4"/>
  <c r="T250" i="4" s="1"/>
  <c r="AF1927" i="4"/>
  <c r="O126" i="4"/>
  <c r="O271" i="4"/>
  <c r="AF886" i="4"/>
  <c r="R94" i="4"/>
  <c r="M407" i="4"/>
  <c r="P407" i="4" s="1"/>
  <c r="M218" i="4"/>
  <c r="P218" i="4" s="1"/>
  <c r="R394" i="4"/>
  <c r="R142" i="4"/>
  <c r="M430" i="4"/>
  <c r="P430" i="4" s="1"/>
  <c r="N135" i="4"/>
  <c r="Q135" i="4" s="1"/>
  <c r="O519" i="4"/>
  <c r="S544" i="4"/>
  <c r="N533" i="4"/>
  <c r="Q533" i="4" s="1"/>
  <c r="S250" i="4"/>
  <c r="R416" i="4"/>
  <c r="M122" i="4"/>
  <c r="P122" i="4" s="1"/>
  <c r="M436" i="4"/>
  <c r="P436" i="4" s="1"/>
  <c r="O409" i="4"/>
  <c r="AX575" i="4"/>
  <c r="O332" i="4"/>
  <c r="AY332" i="4"/>
  <c r="AW429" i="4"/>
  <c r="AW135" i="4"/>
  <c r="AW291" i="4"/>
  <c r="AW526" i="4"/>
  <c r="AY282" i="4"/>
  <c r="O125" i="4"/>
  <c r="AY125" i="4"/>
  <c r="AX18" i="4"/>
  <c r="S195" i="4"/>
  <c r="AX66" i="4"/>
  <c r="AX194" i="4"/>
  <c r="S204" i="4"/>
  <c r="S302" i="4"/>
  <c r="S424" i="4"/>
  <c r="R218" i="4"/>
  <c r="AW416" i="4"/>
  <c r="AW498" i="4"/>
  <c r="T503" i="4"/>
  <c r="AX470" i="4"/>
  <c r="O524" i="4"/>
  <c r="M510" i="4"/>
  <c r="P510" i="4" s="1"/>
  <c r="N544" i="4"/>
  <c r="T544" i="4" s="1"/>
  <c r="AW95" i="4"/>
  <c r="N195" i="4"/>
  <c r="T195" i="4" s="1"/>
  <c r="M145" i="4"/>
  <c r="P145" i="4" s="1"/>
  <c r="O479" i="4"/>
  <c r="AW464" i="4"/>
  <c r="AY459" i="4"/>
  <c r="AX459" i="4"/>
  <c r="O503" i="4"/>
  <c r="N475" i="4"/>
  <c r="T475" i="4" s="1"/>
  <c r="AX533" i="4"/>
  <c r="M464" i="4"/>
  <c r="P464" i="4" s="1"/>
  <c r="AW218" i="4"/>
  <c r="AX62" i="4"/>
  <c r="N408" i="4"/>
  <c r="Q408" i="4" s="1"/>
  <c r="AX275" i="4"/>
  <c r="AW336" i="4"/>
  <c r="N532" i="4"/>
  <c r="T532" i="4" s="1"/>
  <c r="Q537" i="4"/>
  <c r="AT57" i="4"/>
  <c r="O67" i="4" s="1"/>
  <c r="AT1400" i="4"/>
  <c r="AW675" i="4"/>
  <c r="Q250" i="4"/>
  <c r="AF586" i="4"/>
  <c r="R1956" i="4"/>
  <c r="AF1914" i="4"/>
  <c r="AT1972" i="4"/>
  <c r="AT597" i="4"/>
  <c r="AT11" i="4"/>
  <c r="O21" i="4" s="1"/>
  <c r="AF1602" i="4"/>
  <c r="AT1456" i="4"/>
  <c r="AT1976" i="4"/>
  <c r="AT1846" i="4"/>
  <c r="AF663" i="4"/>
  <c r="AM735" i="4"/>
  <c r="AF813" i="4"/>
  <c r="AW813" i="4" s="1"/>
  <c r="AM1643" i="4"/>
  <c r="AF119" i="4"/>
  <c r="AF1485" i="4"/>
  <c r="AF1693" i="4"/>
  <c r="AF1902" i="4"/>
  <c r="AY922" i="4"/>
  <c r="AM1672" i="4"/>
  <c r="AT1719" i="4"/>
  <c r="AF1471" i="4"/>
  <c r="AT1949" i="4"/>
  <c r="O702" i="4"/>
  <c r="AY702" i="4"/>
  <c r="AT1808" i="4"/>
  <c r="M561" i="4"/>
  <c r="P561" i="4" s="1"/>
  <c r="M553" i="4"/>
  <c r="P553" i="4" s="1"/>
  <c r="M552" i="4"/>
  <c r="P552" i="4" s="1"/>
  <c r="AM1264" i="4"/>
  <c r="AM1601" i="4"/>
  <c r="AW1974" i="4"/>
  <c r="AF1329" i="4"/>
  <c r="AT1814" i="4"/>
  <c r="AT1927" i="4"/>
  <c r="AT1851" i="4"/>
  <c r="AF1982" i="4"/>
  <c r="AT1517" i="4"/>
  <c r="AF1447" i="4"/>
  <c r="AF1549" i="4"/>
  <c r="AT633" i="4"/>
  <c r="AM711" i="4"/>
  <c r="N711" i="4" s="1"/>
  <c r="AT840" i="4"/>
  <c r="AM852" i="4"/>
  <c r="AX852" i="4" s="1"/>
  <c r="AM858" i="4"/>
  <c r="AT762" i="4"/>
  <c r="O769" i="4" s="1"/>
  <c r="AM855" i="4"/>
  <c r="AM1774" i="4"/>
  <c r="AM1790" i="4"/>
  <c r="N1790" i="4" s="1"/>
  <c r="AM1758" i="4"/>
  <c r="AT1777" i="4"/>
  <c r="AM1859" i="4"/>
  <c r="AF1817" i="4"/>
  <c r="AY1917" i="4"/>
  <c r="AY519" i="4"/>
  <c r="AF1352" i="4"/>
  <c r="AT1429" i="4"/>
  <c r="AM1820" i="4"/>
  <c r="AT1049" i="4"/>
  <c r="AT913" i="4"/>
  <c r="AY913" i="4" s="1"/>
  <c r="AT914" i="4"/>
  <c r="AM1191" i="4"/>
  <c r="AF1184" i="4"/>
  <c r="R1184" i="4" s="1"/>
  <c r="AT1216" i="4"/>
  <c r="AT1204" i="4"/>
  <c r="O1944" i="4"/>
  <c r="AT1228" i="4"/>
  <c r="AT1356" i="4"/>
  <c r="AT1419" i="4"/>
  <c r="AT1609" i="4"/>
  <c r="AT1588" i="4"/>
  <c r="AF1612" i="4"/>
  <c r="AF1762" i="4"/>
  <c r="AT1498" i="4"/>
  <c r="AT1032" i="4"/>
  <c r="AF986" i="4"/>
  <c r="AT1563" i="4"/>
  <c r="AM931" i="4"/>
  <c r="AF1295" i="4"/>
  <c r="AW652" i="4"/>
  <c r="R652" i="4"/>
  <c r="M652" i="4"/>
  <c r="P652" i="4" s="1"/>
  <c r="AF1185" i="4"/>
  <c r="AT510" i="4"/>
  <c r="O510" i="4" s="1"/>
  <c r="AM542" i="4"/>
  <c r="AF1186" i="4"/>
  <c r="AT1635" i="4"/>
  <c r="AT1639" i="4"/>
  <c r="AF1907" i="4"/>
  <c r="AF1780" i="4"/>
  <c r="AM1918" i="4"/>
  <c r="T1296" i="4"/>
  <c r="Q1296" i="4"/>
  <c r="AM1486" i="4"/>
  <c r="AF1632" i="4"/>
  <c r="AY1121" i="4"/>
  <c r="O1121" i="4"/>
  <c r="R674" i="4"/>
  <c r="M674" i="4"/>
  <c r="P674" i="4" s="1"/>
  <c r="AW674" i="4"/>
  <c r="AW799" i="4"/>
  <c r="AF1366" i="4"/>
  <c r="AF1379" i="4"/>
  <c r="AT1574" i="4"/>
  <c r="AM1890" i="4"/>
  <c r="AY467" i="4"/>
  <c r="O467" i="4"/>
  <c r="R116" i="4"/>
  <c r="M116" i="4"/>
  <c r="P116" i="4" s="1"/>
  <c r="AY141" i="4"/>
  <c r="AW423" i="4"/>
  <c r="AX96" i="4"/>
  <c r="N87" i="4"/>
  <c r="T87" i="4" s="1"/>
  <c r="AW24" i="4"/>
  <c r="AW310" i="4"/>
  <c r="R400" i="4"/>
  <c r="O399" i="4"/>
  <c r="AW152" i="4"/>
  <c r="AX323" i="4"/>
  <c r="AY428" i="4"/>
  <c r="M492" i="4"/>
  <c r="P492" i="4" s="1"/>
  <c r="AT534" i="4"/>
  <c r="O544" i="4" s="1"/>
  <c r="O516" i="4"/>
  <c r="AX480" i="4"/>
  <c r="AX190" i="4"/>
  <c r="AX146" i="4"/>
  <c r="AW101" i="4"/>
  <c r="R71" i="4"/>
  <c r="M383" i="4"/>
  <c r="P383" i="4" s="1"/>
  <c r="R152" i="4"/>
  <c r="O325" i="4"/>
  <c r="M479" i="4"/>
  <c r="P479" i="4" s="1"/>
  <c r="AY505" i="4"/>
  <c r="M60" i="4"/>
  <c r="P60" i="4" s="1"/>
  <c r="AW60" i="4"/>
  <c r="R60" i="4"/>
  <c r="S190" i="4"/>
  <c r="AW238" i="4"/>
  <c r="AX329" i="4"/>
  <c r="S532" i="4"/>
  <c r="AX544" i="4"/>
  <c r="M525" i="4"/>
  <c r="P525" i="4" s="1"/>
  <c r="S533" i="4"/>
  <c r="AW520" i="4"/>
  <c r="N522" i="4"/>
  <c r="Q522" i="4" s="1"/>
  <c r="AW514" i="4"/>
  <c r="R1225" i="4"/>
  <c r="AT41" i="4"/>
  <c r="AF25" i="4"/>
  <c r="AF293" i="4"/>
  <c r="R293" i="4" s="1"/>
  <c r="AF96" i="4"/>
  <c r="AW96" i="4" s="1"/>
  <c r="AT951" i="4"/>
  <c r="O958" i="4" s="1"/>
  <c r="AT1941" i="4"/>
  <c r="AY1941" i="4" s="1"/>
  <c r="AT1667" i="4"/>
  <c r="AM362" i="4"/>
  <c r="N372" i="4" s="1"/>
  <c r="T372" i="4" s="1"/>
  <c r="AF962" i="4"/>
  <c r="AF1623" i="4"/>
  <c r="AF1924" i="4"/>
  <c r="M1924" i="4" s="1"/>
  <c r="P1924" i="4" s="1"/>
  <c r="AF1881" i="4"/>
  <c r="AW1881" i="4" s="1"/>
  <c r="AT1933" i="4"/>
  <c r="AF1657" i="4"/>
  <c r="AM1747" i="4"/>
  <c r="AT1781" i="4"/>
  <c r="AM1128" i="4"/>
  <c r="N1128" i="4" s="1"/>
  <c r="AT1341" i="4"/>
  <c r="AT1411" i="4"/>
  <c r="AF1723" i="4"/>
  <c r="AW1723" i="4" s="1"/>
  <c r="AT875" i="4"/>
  <c r="AT888" i="4"/>
  <c r="O895" i="4" s="1"/>
  <c r="AF1292" i="4"/>
  <c r="R1292" i="4" s="1"/>
  <c r="AF1105" i="4"/>
  <c r="AF1704" i="4"/>
  <c r="AF1326" i="4"/>
  <c r="AW1326" i="4" s="1"/>
  <c r="AM1291" i="4"/>
  <c r="AT535" i="4"/>
  <c r="O535" i="4" s="1"/>
  <c r="AT579" i="4"/>
  <c r="O581" i="4" s="1"/>
  <c r="AT563" i="4"/>
  <c r="O563" i="4" s="1"/>
  <c r="AM618" i="4"/>
  <c r="AF648" i="4"/>
  <c r="AW648" i="4" s="1"/>
  <c r="AM779" i="4"/>
  <c r="AF830" i="4"/>
  <c r="AM755" i="4"/>
  <c r="N755" i="4" s="1"/>
  <c r="AM944" i="4"/>
  <c r="AM1184" i="4"/>
  <c r="AF1759" i="4"/>
  <c r="N1798" i="4"/>
  <c r="AF1771" i="4"/>
  <c r="R1771" i="4" s="1"/>
  <c r="T1937" i="4"/>
  <c r="AX1964" i="4"/>
  <c r="O1973" i="4"/>
  <c r="AT970" i="4"/>
  <c r="O977" i="4" s="1"/>
  <c r="AT1592" i="4"/>
  <c r="AT1616" i="4"/>
  <c r="AF1772" i="4"/>
  <c r="AM1401" i="4"/>
  <c r="S1401" i="4" s="1"/>
  <c r="AT1804" i="4"/>
  <c r="AF1615" i="4"/>
  <c r="AF1134" i="4"/>
  <c r="AT1194" i="4"/>
  <c r="AF752" i="4"/>
  <c r="AT862" i="4"/>
  <c r="AM1270" i="4"/>
  <c r="AF768" i="4"/>
  <c r="AY1465" i="4"/>
  <c r="O1465" i="4"/>
  <c r="AM462" i="4"/>
  <c r="AT622" i="4"/>
  <c r="AY622" i="4" s="1"/>
  <c r="AF628" i="4"/>
  <c r="AM707" i="4"/>
  <c r="N707" i="4" s="1"/>
  <c r="AT866" i="4"/>
  <c r="AM877" i="4"/>
  <c r="AX877" i="4" s="1"/>
  <c r="AM880" i="4"/>
  <c r="AM1044" i="4"/>
  <c r="AF1163" i="4"/>
  <c r="AW1163" i="4" s="1"/>
  <c r="AM1222" i="4"/>
  <c r="AM1293" i="4"/>
  <c r="AF1257" i="4"/>
  <c r="M1257" i="4" s="1"/>
  <c r="P1257" i="4" s="1"/>
  <c r="AF1703" i="4"/>
  <c r="AF1705" i="4"/>
  <c r="AT1696" i="4"/>
  <c r="AM1958" i="4"/>
  <c r="AX527" i="4"/>
  <c r="AF521" i="4"/>
  <c r="AX543" i="4"/>
  <c r="R560" i="4"/>
  <c r="AW554" i="4"/>
  <c r="AF516" i="4"/>
  <c r="AF542" i="4"/>
  <c r="AW542" i="4" s="1"/>
  <c r="AF576" i="4"/>
  <c r="AM549" i="4"/>
  <c r="R31" i="4"/>
  <c r="AW31" i="4"/>
  <c r="M31" i="4"/>
  <c r="P31" i="4" s="1"/>
  <c r="AY73" i="4"/>
  <c r="O73" i="4"/>
  <c r="AX20" i="4"/>
  <c r="O158" i="4"/>
  <c r="AW104" i="4"/>
  <c r="AX210" i="4"/>
  <c r="O147" i="4"/>
  <c r="AX82" i="4"/>
  <c r="S135" i="4"/>
  <c r="AX219" i="4"/>
  <c r="AW274" i="4"/>
  <c r="AW257" i="4"/>
  <c r="R223" i="4"/>
  <c r="AX264" i="4"/>
  <c r="R448" i="4"/>
  <c r="N485" i="4"/>
  <c r="T485" i="4" s="1"/>
  <c r="AF517" i="4"/>
  <c r="AW517" i="4" s="1"/>
  <c r="AW512" i="4"/>
  <c r="AW167" i="4"/>
  <c r="AW208" i="4"/>
  <c r="M39" i="4"/>
  <c r="P39" i="4" s="1"/>
  <c r="AW351" i="4"/>
  <c r="M394" i="4"/>
  <c r="P394" i="4" s="1"/>
  <c r="AX135" i="4"/>
  <c r="AX197" i="4"/>
  <c r="O374" i="4"/>
  <c r="O416" i="4"/>
  <c r="AY224" i="4"/>
  <c r="AW480" i="4"/>
  <c r="AF178" i="4"/>
  <c r="AY17" i="4"/>
  <c r="AW400" i="4"/>
  <c r="AT490" i="4"/>
  <c r="O490" i="4" s="1"/>
  <c r="S482" i="4"/>
  <c r="AM355" i="4"/>
  <c r="AW387" i="4"/>
  <c r="O464" i="4"/>
  <c r="AY464" i="4"/>
  <c r="AW130" i="4"/>
  <c r="AY142" i="4"/>
  <c r="AW11" i="4"/>
  <c r="AX167" i="4"/>
  <c r="N11" i="4"/>
  <c r="Q11" i="4" s="1"/>
  <c r="AX60" i="4"/>
  <c r="AY62" i="4"/>
  <c r="AY323" i="4"/>
  <c r="R103" i="4"/>
  <c r="AW321" i="4"/>
  <c r="AW359" i="4"/>
  <c r="AY424" i="4"/>
  <c r="AX483" i="4"/>
  <c r="AY495" i="4"/>
  <c r="N434" i="4"/>
  <c r="Q434" i="4" s="1"/>
  <c r="O493" i="4"/>
  <c r="AW427" i="4"/>
  <c r="AW450" i="4"/>
  <c r="M94" i="4"/>
  <c r="P94" i="4" s="1"/>
  <c r="O108" i="4"/>
  <c r="AW116" i="4"/>
  <c r="AW62" i="4"/>
  <c r="AX11" i="4"/>
  <c r="N60" i="4"/>
  <c r="T60" i="4" s="1"/>
  <c r="AW56" i="4"/>
  <c r="AX407" i="4"/>
  <c r="AY388" i="4"/>
  <c r="AW401" i="4"/>
  <c r="AW276" i="4"/>
  <c r="AY340" i="4"/>
  <c r="AW468" i="4"/>
  <c r="S434" i="4"/>
  <c r="AY455" i="4"/>
  <c r="O472" i="4"/>
  <c r="R427" i="4"/>
  <c r="R454" i="4"/>
  <c r="AW411" i="4"/>
  <c r="AX80" i="4"/>
  <c r="N79" i="4"/>
  <c r="Q79" i="4" s="1"/>
  <c r="M71" i="4"/>
  <c r="P71" i="4" s="1"/>
  <c r="AY189" i="4"/>
  <c r="AX178" i="4"/>
  <c r="M276" i="4"/>
  <c r="P276" i="4" s="1"/>
  <c r="Q438" i="4"/>
  <c r="AM163" i="4"/>
  <c r="N163" i="4" s="1"/>
  <c r="AM304" i="4"/>
  <c r="AX304" i="4" s="1"/>
  <c r="AM34" i="4"/>
  <c r="AW494" i="4"/>
  <c r="AT502" i="4"/>
  <c r="O512" i="4" s="1"/>
  <c r="R479" i="4"/>
  <c r="AX500" i="4"/>
  <c r="AM481" i="4"/>
  <c r="AW503" i="4"/>
  <c r="M503" i="4"/>
  <c r="P503" i="4" s="1"/>
  <c r="R503" i="4"/>
  <c r="M493" i="4"/>
  <c r="P493" i="4" s="1"/>
  <c r="AW493" i="4"/>
  <c r="R493" i="4"/>
  <c r="AW483" i="4"/>
  <c r="AX485" i="4"/>
  <c r="AW477" i="4"/>
  <c r="AW478" i="4"/>
  <c r="N492" i="4"/>
  <c r="T492" i="4" s="1"/>
  <c r="AF505" i="4"/>
  <c r="AW496" i="4"/>
  <c r="N482" i="4"/>
  <c r="T482" i="4" s="1"/>
  <c r="AM490" i="4"/>
  <c r="N490" i="4" s="1"/>
  <c r="AX494" i="4"/>
  <c r="AX475" i="4"/>
  <c r="AF473" i="4"/>
  <c r="M480" i="4" s="1"/>
  <c r="P480" i="4" s="1"/>
  <c r="AF488" i="4"/>
  <c r="M488" i="4" s="1"/>
  <c r="P488" i="4" s="1"/>
  <c r="AF470" i="4"/>
  <c r="AX31" i="4"/>
  <c r="S266" i="4"/>
  <c r="AX266" i="4"/>
  <c r="N266" i="4"/>
  <c r="T266" i="4" s="1"/>
  <c r="AX365" i="4"/>
  <c r="S365" i="4"/>
  <c r="AW183" i="4"/>
  <c r="O105" i="4"/>
  <c r="AY105" i="4"/>
  <c r="AW234" i="4"/>
  <c r="R234" i="4"/>
  <c r="M234" i="4"/>
  <c r="P234" i="4" s="1"/>
  <c r="N115" i="4"/>
  <c r="T115" i="4" s="1"/>
  <c r="AX115" i="4"/>
  <c r="S115" i="4"/>
  <c r="O457" i="4"/>
  <c r="AY453" i="4"/>
  <c r="R140" i="4"/>
  <c r="AW40" i="4"/>
  <c r="S183" i="4"/>
  <c r="S305" i="4"/>
  <c r="AW53" i="4"/>
  <c r="AW271" i="4"/>
  <c r="AY155" i="4"/>
  <c r="AY299" i="4"/>
  <c r="N366" i="4"/>
  <c r="T366" i="4" s="1"/>
  <c r="O434" i="4"/>
  <c r="AF202" i="4"/>
  <c r="AW202" i="4" s="1"/>
  <c r="AM93" i="4"/>
  <c r="AX93" i="4" s="1"/>
  <c r="O32" i="4"/>
  <c r="AX79" i="4"/>
  <c r="AW36" i="4"/>
  <c r="AW140" i="4"/>
  <c r="R87" i="4"/>
  <c r="AX183" i="4"/>
  <c r="N305" i="4"/>
  <c r="Q305" i="4" s="1"/>
  <c r="AY34" i="4"/>
  <c r="S403" i="4"/>
  <c r="AW394" i="4"/>
  <c r="AX95" i="4"/>
  <c r="AX335" i="4"/>
  <c r="M323" i="4"/>
  <c r="P323" i="4" s="1"/>
  <c r="AW340" i="4"/>
  <c r="AY284" i="4"/>
  <c r="M461" i="4"/>
  <c r="P461" i="4" s="1"/>
  <c r="N51" i="4"/>
  <c r="T51" i="4" s="1"/>
  <c r="R36" i="4"/>
  <c r="O218" i="4"/>
  <c r="AW407" i="4"/>
  <c r="O379" i="4"/>
  <c r="AX48" i="4"/>
  <c r="AM153" i="4"/>
  <c r="AX153" i="4" s="1"/>
  <c r="AT168" i="4"/>
  <c r="AF22" i="4"/>
  <c r="AW457" i="4"/>
  <c r="M447" i="4"/>
  <c r="P447" i="4" s="1"/>
  <c r="AX449" i="4"/>
  <c r="AF466" i="4"/>
  <c r="AW466" i="4" s="1"/>
  <c r="R447" i="4"/>
  <c r="AW459" i="4"/>
  <c r="AM458" i="4"/>
  <c r="S459" i="4"/>
  <c r="O349" i="4"/>
  <c r="AY349" i="4"/>
  <c r="AX328" i="4"/>
  <c r="AW311" i="4"/>
  <c r="R311" i="4"/>
  <c r="AW242" i="4"/>
  <c r="S260" i="4"/>
  <c r="N260" i="4"/>
  <c r="Q260" i="4" s="1"/>
  <c r="AX260" i="4"/>
  <c r="AY295" i="4"/>
  <c r="O173" i="4"/>
  <c r="AY173" i="4"/>
  <c r="AX179" i="4"/>
  <c r="S179" i="4"/>
  <c r="AW148" i="4"/>
  <c r="R126" i="4"/>
  <c r="M126" i="4"/>
  <c r="P126" i="4" s="1"/>
  <c r="AX205" i="4"/>
  <c r="N271" i="4"/>
  <c r="Q271" i="4" s="1"/>
  <c r="S28" i="4"/>
  <c r="O426" i="4"/>
  <c r="AF397" i="4"/>
  <c r="R397" i="4" s="1"/>
  <c r="AY248" i="4"/>
  <c r="R460" i="4"/>
  <c r="M460" i="4"/>
  <c r="P460" i="4" s="1"/>
  <c r="N394" i="4"/>
  <c r="Q394" i="4" s="1"/>
  <c r="S394" i="4"/>
  <c r="S276" i="4"/>
  <c r="N276" i="4"/>
  <c r="Q276" i="4" s="1"/>
  <c r="S131" i="4"/>
  <c r="N131" i="4"/>
  <c r="Q131" i="4" s="1"/>
  <c r="N292" i="4"/>
  <c r="Q292" i="4" s="1"/>
  <c r="S292" i="4"/>
  <c r="AX367" i="4"/>
  <c r="S367" i="4"/>
  <c r="Q246" i="4"/>
  <c r="T246" i="4"/>
  <c r="AW143" i="4"/>
  <c r="AX271" i="4"/>
  <c r="O174" i="4"/>
  <c r="AY174" i="4"/>
  <c r="AW446" i="4"/>
  <c r="AW344" i="4"/>
  <c r="R437" i="4"/>
  <c r="M437" i="4"/>
  <c r="P437" i="4" s="1"/>
  <c r="M450" i="4"/>
  <c r="P450" i="4" s="1"/>
  <c r="AW454" i="4"/>
  <c r="AW122" i="4"/>
  <c r="N111" i="4"/>
  <c r="T111" i="4" s="1"/>
  <c r="S111" i="4"/>
  <c r="AX111" i="4"/>
  <c r="AW442" i="4"/>
  <c r="AW451" i="4"/>
  <c r="N205" i="4"/>
  <c r="T205" i="4" s="1"/>
  <c r="AX51" i="4"/>
  <c r="AX112" i="4"/>
  <c r="M100" i="4"/>
  <c r="P100" i="4" s="1"/>
  <c r="AW126" i="4"/>
  <c r="AX227" i="4"/>
  <c r="AY28" i="4"/>
  <c r="O28" i="4"/>
  <c r="AX215" i="4"/>
  <c r="S215" i="4"/>
  <c r="AX176" i="4"/>
  <c r="AX156" i="4"/>
  <c r="AF287" i="4"/>
  <c r="R287" i="4" s="1"/>
  <c r="AY339" i="4"/>
  <c r="O339" i="4"/>
  <c r="AW248" i="4"/>
  <c r="O103" i="4"/>
  <c r="AY103" i="4"/>
  <c r="R390" i="4"/>
  <c r="AF418" i="4"/>
  <c r="AW418" i="4" s="1"/>
  <c r="AT331" i="4"/>
  <c r="AT313" i="4"/>
  <c r="AY313" i="4" s="1"/>
  <c r="N436" i="4"/>
  <c r="T436" i="4" s="1"/>
  <c r="S430" i="4"/>
  <c r="N427" i="4"/>
  <c r="Q427" i="4" s="1"/>
  <c r="AX430" i="4"/>
  <c r="S427" i="4"/>
  <c r="R425" i="4"/>
  <c r="AW356" i="4"/>
  <c r="AW308" i="4"/>
  <c r="AY110" i="4"/>
  <c r="O110" i="4"/>
  <c r="AX361" i="4"/>
  <c r="O273" i="4"/>
  <c r="N215" i="4"/>
  <c r="Q215" i="4" s="1"/>
  <c r="AY365" i="4"/>
  <c r="M87" i="4"/>
  <c r="P87" i="4" s="1"/>
  <c r="M62" i="4"/>
  <c r="P62" i="4" s="1"/>
  <c r="AW369" i="4"/>
  <c r="R323" i="4"/>
  <c r="AX345" i="4"/>
  <c r="R215" i="4"/>
  <c r="M215" i="4"/>
  <c r="P215" i="4" s="1"/>
  <c r="AW215" i="4"/>
  <c r="N379" i="4"/>
  <c r="AX379" i="4"/>
  <c r="M76" i="4"/>
  <c r="P76" i="4" s="1"/>
  <c r="AW76" i="4"/>
  <c r="R76" i="4"/>
  <c r="AY163" i="4"/>
  <c r="O163" i="4"/>
  <c r="AM117" i="4"/>
  <c r="R132" i="4"/>
  <c r="N179" i="4"/>
  <c r="T179" i="4" s="1"/>
  <c r="AX370" i="4"/>
  <c r="M115" i="4"/>
  <c r="P115" i="4" s="1"/>
  <c r="AW100" i="4"/>
  <c r="AX206" i="4"/>
  <c r="AW335" i="4"/>
  <c r="M369" i="4"/>
  <c r="P369" i="4" s="1"/>
  <c r="AX356" i="4"/>
  <c r="AF228" i="4"/>
  <c r="R115" i="4"/>
  <c r="AY351" i="4"/>
  <c r="AT184" i="4"/>
  <c r="O194" i="4" s="1"/>
  <c r="AT410" i="4"/>
  <c r="AY392" i="4"/>
  <c r="M67" i="4"/>
  <c r="P67" i="4" s="1"/>
  <c r="AM154" i="4"/>
  <c r="AX154" i="4" s="1"/>
  <c r="S376" i="4"/>
  <c r="AM99" i="4"/>
  <c r="N106" i="4" s="1"/>
  <c r="AF179" i="4"/>
  <c r="M93" i="4"/>
  <c r="P93" i="4" s="1"/>
  <c r="AW93" i="4"/>
  <c r="R137" i="4"/>
  <c r="AW137" i="4"/>
  <c r="M137" i="4"/>
  <c r="P137" i="4" s="1"/>
  <c r="AF112" i="4"/>
  <c r="R122" i="4" s="1"/>
  <c r="AF172" i="4"/>
  <c r="AT343" i="4"/>
  <c r="O350" i="4" s="1"/>
  <c r="N407" i="4"/>
  <c r="T407" i="4" s="1"/>
  <c r="AY375" i="4"/>
  <c r="AT368" i="4"/>
  <c r="O375" i="4" s="1"/>
  <c r="AX347" i="4"/>
  <c r="AT342" i="4"/>
  <c r="N1428" i="4"/>
  <c r="AX1428" i="4"/>
  <c r="S1428" i="4"/>
  <c r="M1129" i="4"/>
  <c r="P1129" i="4" s="1"/>
  <c r="AW1129" i="4"/>
  <c r="N1847" i="4"/>
  <c r="AX1847" i="4"/>
  <c r="N1140" i="4"/>
  <c r="AX1140" i="4"/>
  <c r="AX1907" i="4"/>
  <c r="S1907" i="4"/>
  <c r="N1907" i="4"/>
  <c r="Q1907" i="4" s="1"/>
  <c r="AX1830" i="4"/>
  <c r="S1830" i="4"/>
  <c r="AW1877" i="4"/>
  <c r="R1877" i="4"/>
  <c r="R1678" i="4"/>
  <c r="O1605" i="4"/>
  <c r="AY1605" i="4"/>
  <c r="S1186" i="4"/>
  <c r="N1186" i="4"/>
  <c r="T1186" i="4" s="1"/>
  <c r="O485" i="4"/>
  <c r="AM581" i="4"/>
  <c r="N737" i="4"/>
  <c r="T737" i="4" s="1"/>
  <c r="O813" i="4"/>
  <c r="N781" i="4"/>
  <c r="Q781" i="4" s="1"/>
  <c r="R748" i="4"/>
  <c r="AX894" i="4"/>
  <c r="AM991" i="4"/>
  <c r="AX991" i="4" s="1"/>
  <c r="AF1018" i="4"/>
  <c r="Q1122" i="4"/>
  <c r="O1270" i="4"/>
  <c r="AY1552" i="4"/>
  <c r="S1847" i="4"/>
  <c r="S1324" i="4"/>
  <c r="AX1324" i="4"/>
  <c r="O1659" i="4"/>
  <c r="AY1659" i="4"/>
  <c r="S1567" i="4"/>
  <c r="N1567" i="4"/>
  <c r="T1567" i="4" s="1"/>
  <c r="S1156" i="4"/>
  <c r="N1156" i="4"/>
  <c r="AX1425" i="4"/>
  <c r="S1425" i="4"/>
  <c r="O1117" i="4"/>
  <c r="AY1117" i="4"/>
  <c r="O1239" i="4"/>
  <c r="AY1239" i="4"/>
  <c r="R1319" i="4"/>
  <c r="M1319" i="4"/>
  <c r="P1319" i="4" s="1"/>
  <c r="AW1319" i="4"/>
  <c r="N1700" i="4"/>
  <c r="AX1700" i="4"/>
  <c r="S1700" i="4"/>
  <c r="AY119" i="4"/>
  <c r="AY951" i="4"/>
  <c r="O951" i="4"/>
  <c r="O250" i="4"/>
  <c r="AY250" i="4"/>
  <c r="AW1912" i="4"/>
  <c r="R1912" i="4"/>
  <c r="S1781" i="4"/>
  <c r="N1781" i="4"/>
  <c r="Q1781" i="4" s="1"/>
  <c r="N1535" i="4"/>
  <c r="AX1535" i="4"/>
  <c r="N1616" i="4"/>
  <c r="AX1616" i="4"/>
  <c r="R1921" i="4"/>
  <c r="M1921" i="4"/>
  <c r="P1921" i="4" s="1"/>
  <c r="AW1921" i="4"/>
  <c r="AY1890" i="4"/>
  <c r="O1890" i="4"/>
  <c r="S1788" i="4"/>
  <c r="N1788" i="4"/>
  <c r="N1251" i="4"/>
  <c r="T1251" i="4" s="1"/>
  <c r="AX1251" i="4"/>
  <c r="AW1179" i="4"/>
  <c r="M1179" i="4"/>
  <c r="P1179" i="4" s="1"/>
  <c r="M1554" i="4"/>
  <c r="P1554" i="4" s="1"/>
  <c r="AW1554" i="4"/>
  <c r="R1399" i="4"/>
  <c r="M1399" i="4"/>
  <c r="P1399" i="4" s="1"/>
  <c r="AX1175" i="4"/>
  <c r="N1175" i="4"/>
  <c r="AW1924" i="4"/>
  <c r="S1177" i="4"/>
  <c r="AX1177" i="4"/>
  <c r="N1177" i="4"/>
  <c r="T1177" i="4" s="1"/>
  <c r="AX1128" i="4"/>
  <c r="S1128" i="4"/>
  <c r="AY875" i="4"/>
  <c r="O875" i="4"/>
  <c r="AW1105" i="4"/>
  <c r="AW1704" i="4"/>
  <c r="R1704" i="4"/>
  <c r="M1704" i="4"/>
  <c r="P1704" i="4" s="1"/>
  <c r="R1736" i="4"/>
  <c r="AW1736" i="4"/>
  <c r="M1736" i="4"/>
  <c r="P1736" i="4" s="1"/>
  <c r="M986" i="4"/>
  <c r="P986" i="4" s="1"/>
  <c r="N1534" i="4"/>
  <c r="Q1534" i="4" s="1"/>
  <c r="AX1534" i="4"/>
  <c r="AW1944" i="4"/>
  <c r="R1944" i="4"/>
  <c r="AW301" i="4"/>
  <c r="AW776" i="4"/>
  <c r="AW316" i="4"/>
  <c r="AT288" i="4"/>
  <c r="O295" i="4" s="1"/>
  <c r="AM278" i="4"/>
  <c r="AM284" i="4"/>
  <c r="AT303" i="4"/>
  <c r="AY303" i="4" s="1"/>
  <c r="AT456" i="4"/>
  <c r="AF462" i="4"/>
  <c r="M462" i="4" s="1"/>
  <c r="P462" i="4" s="1"/>
  <c r="AM508" i="4"/>
  <c r="AM504" i="4"/>
  <c r="S504" i="4" s="1"/>
  <c r="AX512" i="4"/>
  <c r="AT508" i="4"/>
  <c r="AT518" i="4"/>
  <c r="AY518" i="4" s="1"/>
  <c r="AF539" i="4"/>
  <c r="AW539" i="4" s="1"/>
  <c r="AX526" i="4"/>
  <c r="O576" i="4"/>
  <c r="AF509" i="4"/>
  <c r="AF541" i="4"/>
  <c r="AM518" i="4"/>
  <c r="AT548" i="4"/>
  <c r="AM572" i="4"/>
  <c r="AF621" i="4"/>
  <c r="AW621" i="4" s="1"/>
  <c r="AM600" i="4"/>
  <c r="AX600" i="4" s="1"/>
  <c r="AF649" i="4"/>
  <c r="AW649" i="4" s="1"/>
  <c r="AF642" i="4"/>
  <c r="M642" i="4" s="1"/>
  <c r="P642" i="4" s="1"/>
  <c r="AM693" i="4"/>
  <c r="S693" i="4" s="1"/>
  <c r="AT601" i="4"/>
  <c r="AT648" i="4"/>
  <c r="O655" i="4" s="1"/>
  <c r="AM664" i="4"/>
  <c r="N671" i="4" s="1"/>
  <c r="AF703" i="4"/>
  <c r="AF696" i="4"/>
  <c r="AT679" i="4"/>
  <c r="O686" i="4" s="1"/>
  <c r="AF701" i="4"/>
  <c r="AW701" i="4" s="1"/>
  <c r="O674" i="4"/>
  <c r="AW714" i="4"/>
  <c r="S737" i="4"/>
  <c r="S781" i="4"/>
  <c r="O749" i="4"/>
  <c r="AM900" i="4"/>
  <c r="N900" i="4" s="1"/>
  <c r="AY945" i="4"/>
  <c r="S1140" i="4"/>
  <c r="AY1140" i="4"/>
  <c r="N1830" i="4"/>
  <c r="M1944" i="4"/>
  <c r="P1944" i="4" s="1"/>
  <c r="M1096" i="4"/>
  <c r="P1096" i="4" s="1"/>
  <c r="R1096" i="4"/>
  <c r="AW1807" i="4"/>
  <c r="M1807" i="4"/>
  <c r="P1807" i="4" s="1"/>
  <c r="AY1881" i="4"/>
  <c r="O1881" i="4"/>
  <c r="S1630" i="4"/>
  <c r="AX1630" i="4"/>
  <c r="N1630" i="4"/>
  <c r="Q1630" i="4" s="1"/>
  <c r="AW1699" i="4"/>
  <c r="R1699" i="4"/>
  <c r="AX1553" i="4"/>
  <c r="S1553" i="4"/>
  <c r="N1598" i="4"/>
  <c r="T1598" i="4" s="1"/>
  <c r="AX1598" i="4"/>
  <c r="S1598" i="4"/>
  <c r="AY1453" i="4"/>
  <c r="O1453" i="4"/>
  <c r="S1460" i="4"/>
  <c r="N1460" i="4"/>
  <c r="R1496" i="4"/>
  <c r="M1496" i="4"/>
  <c r="P1496" i="4" s="1"/>
  <c r="N1390" i="4"/>
  <c r="AX1390" i="4"/>
  <c r="O1264" i="4"/>
  <c r="AY1264" i="4"/>
  <c r="R1325" i="4"/>
  <c r="AW1325" i="4"/>
  <c r="N1164" i="4"/>
  <c r="T1164" i="4" s="1"/>
  <c r="S1164" i="4"/>
  <c r="O1231" i="4"/>
  <c r="AY1231" i="4"/>
  <c r="M1101" i="4"/>
  <c r="P1101" i="4" s="1"/>
  <c r="R1101" i="4"/>
  <c r="AY1594" i="4"/>
  <c r="O1594" i="4"/>
  <c r="R1351" i="4"/>
  <c r="AW1351" i="4"/>
  <c r="AY1153" i="4"/>
  <c r="O1153" i="4"/>
  <c r="N1822" i="4"/>
  <c r="T1822" i="4" s="1"/>
  <c r="AX1822" i="4"/>
  <c r="N1581" i="4"/>
  <c r="T1581" i="4" s="1"/>
  <c r="S1581" i="4"/>
  <c r="M1422" i="4"/>
  <c r="P1422" i="4" s="1"/>
  <c r="R1422" i="4"/>
  <c r="S1223" i="4"/>
  <c r="N1223" i="4"/>
  <c r="Q1223" i="4" s="1"/>
  <c r="O1108" i="4"/>
  <c r="AY1108" i="4"/>
  <c r="AW1916" i="4"/>
  <c r="R1916" i="4"/>
  <c r="M1916" i="4"/>
  <c r="P1916" i="4" s="1"/>
  <c r="N1689" i="4"/>
  <c r="S1689" i="4"/>
  <c r="S1805" i="4"/>
  <c r="N1805" i="4"/>
  <c r="Q1805" i="4" s="1"/>
  <c r="N1854" i="4"/>
  <c r="AX1854" i="4"/>
  <c r="AW1620" i="4"/>
  <c r="R1620" i="4"/>
  <c r="AX1068" i="4"/>
  <c r="S1068" i="4"/>
  <c r="S1957" i="4"/>
  <c r="N1957" i="4"/>
  <c r="Q1957" i="4" s="1"/>
  <c r="AX1957" i="4"/>
  <c r="N1838" i="4"/>
  <c r="S1838" i="4"/>
  <c r="M1438" i="4"/>
  <c r="P1438" i="4" s="1"/>
  <c r="AW1438" i="4"/>
  <c r="AX1248" i="4"/>
  <c r="S1248" i="4"/>
  <c r="Q1793" i="4"/>
  <c r="T1793" i="4"/>
  <c r="M1937" i="4"/>
  <c r="P1937" i="4" s="1"/>
  <c r="AW1937" i="4"/>
  <c r="R1937" i="4"/>
  <c r="AF253" i="4"/>
  <c r="AW253" i="4" s="1"/>
  <c r="AT327" i="4"/>
  <c r="O327" i="4" s="1"/>
  <c r="AF489" i="4"/>
  <c r="AW489" i="4" s="1"/>
  <c r="AT513" i="4"/>
  <c r="O520" i="4" s="1"/>
  <c r="AF536" i="4"/>
  <c r="AF737" i="4"/>
  <c r="AM744" i="4"/>
  <c r="N744" i="4" s="1"/>
  <c r="AM811" i="4"/>
  <c r="AX811" i="4" s="1"/>
  <c r="AT705" i="4"/>
  <c r="AT724" i="4"/>
  <c r="O724" i="4" s="1"/>
  <c r="AT1031" i="4"/>
  <c r="AF1019" i="4"/>
  <c r="R1019" i="4" s="1"/>
  <c r="AX1186" i="4"/>
  <c r="S1534" i="4"/>
  <c r="M1620" i="4"/>
  <c r="P1620" i="4" s="1"/>
  <c r="AX1665" i="4"/>
  <c r="N1665" i="4"/>
  <c r="S1528" i="4"/>
  <c r="AX1528" i="4"/>
  <c r="AX1617" i="4"/>
  <c r="N1617" i="4"/>
  <c r="N1464" i="4"/>
  <c r="Q1464" i="4" s="1"/>
  <c r="S1464" i="4"/>
  <c r="AW1477" i="4"/>
  <c r="M1477" i="4"/>
  <c r="P1477" i="4" s="1"/>
  <c r="N1507" i="4"/>
  <c r="Q1507" i="4" s="1"/>
  <c r="S1507" i="4"/>
  <c r="AY1415" i="4"/>
  <c r="O1415" i="4"/>
  <c r="AW1403" i="4"/>
  <c r="M1403" i="4"/>
  <c r="P1403" i="4" s="1"/>
  <c r="AY1292" i="4"/>
  <c r="O1292" i="4"/>
  <c r="M1187" i="4"/>
  <c r="P1187" i="4" s="1"/>
  <c r="R1187" i="4"/>
  <c r="AX1242" i="4"/>
  <c r="N1242" i="4"/>
  <c r="Q1242" i="4" s="1"/>
  <c r="AX1697" i="4"/>
  <c r="S1697" i="4"/>
  <c r="O1895" i="4"/>
  <c r="AY1895" i="4"/>
  <c r="S1938" i="4"/>
  <c r="N1938" i="4"/>
  <c r="S1807" i="4"/>
  <c r="AX1807" i="4"/>
  <c r="AY1848" i="4"/>
  <c r="O1848" i="4"/>
  <c r="S1714" i="4"/>
  <c r="N1714" i="4"/>
  <c r="Q1714" i="4" s="1"/>
  <c r="AX1750" i="4"/>
  <c r="S1750" i="4"/>
  <c r="N1750" i="4"/>
  <c r="T1750" i="4" s="1"/>
  <c r="R1775" i="4"/>
  <c r="AW1775" i="4"/>
  <c r="M1775" i="4"/>
  <c r="P1775" i="4" s="1"/>
  <c r="R1801" i="4"/>
  <c r="M1801" i="4"/>
  <c r="P1801" i="4" s="1"/>
  <c r="AX1530" i="4"/>
  <c r="S1530" i="4"/>
  <c r="O1147" i="4"/>
  <c r="AY1147" i="4"/>
  <c r="M1550" i="4"/>
  <c r="P1550" i="4" s="1"/>
  <c r="AW1550" i="4"/>
  <c r="M1812" i="4"/>
  <c r="P1812" i="4" s="1"/>
  <c r="AW1812" i="4"/>
  <c r="R1812" i="4"/>
  <c r="R1155" i="4"/>
  <c r="M1155" i="4"/>
  <c r="P1155" i="4" s="1"/>
  <c r="AW1948" i="4"/>
  <c r="R1948" i="4"/>
  <c r="M1574" i="4"/>
  <c r="P1574" i="4" s="1"/>
  <c r="AW1574" i="4"/>
  <c r="N1422" i="4"/>
  <c r="S1422" i="4"/>
  <c r="AW1908" i="4"/>
  <c r="R1908" i="4"/>
  <c r="M1908" i="4"/>
  <c r="P1908" i="4" s="1"/>
  <c r="AF1301" i="4"/>
  <c r="AF1320" i="4"/>
  <c r="AF1346" i="4"/>
  <c r="M1346" i="4" s="1"/>
  <c r="P1346" i="4" s="1"/>
  <c r="AM1351" i="4"/>
  <c r="S1351" i="4" s="1"/>
  <c r="AF1359" i="4"/>
  <c r="AM1393" i="4"/>
  <c r="AF1417" i="4"/>
  <c r="AW1417" i="4" s="1"/>
  <c r="AF1386" i="4"/>
  <c r="R1386" i="4" s="1"/>
  <c r="AM1492" i="4"/>
  <c r="N1492" i="4" s="1"/>
  <c r="AF1504" i="4"/>
  <c r="AM1500" i="4"/>
  <c r="AX1500" i="4" s="1"/>
  <c r="AF1437" i="4"/>
  <c r="AW1437" i="4" s="1"/>
  <c r="AF1445" i="4"/>
  <c r="AF1463" i="4"/>
  <c r="AF1459" i="4"/>
  <c r="R1459" i="4" s="1"/>
  <c r="AM1438" i="4"/>
  <c r="AX1438" i="4" s="1"/>
  <c r="AT1455" i="4"/>
  <c r="AF1479" i="4"/>
  <c r="AF1462" i="4"/>
  <c r="R1063" i="4"/>
  <c r="AW1063" i="4"/>
  <c r="M1063" i="4"/>
  <c r="P1063" i="4" s="1"/>
  <c r="AY213" i="4"/>
  <c r="AY1348" i="4"/>
  <c r="O1348" i="4"/>
  <c r="R1415" i="4"/>
  <c r="M1415" i="4"/>
  <c r="P1415" i="4" s="1"/>
  <c r="AW1415" i="4"/>
  <c r="R809" i="4"/>
  <c r="AW809" i="4"/>
  <c r="M809" i="4"/>
  <c r="P809" i="4" s="1"/>
  <c r="AF608" i="4"/>
  <c r="AF1127" i="4"/>
  <c r="AF144" i="4"/>
  <c r="AM847" i="4"/>
  <c r="AF18" i="4"/>
  <c r="AT1093" i="4"/>
  <c r="AT1360" i="4"/>
  <c r="AT92" i="4"/>
  <c r="AT580" i="4"/>
  <c r="AF702" i="4"/>
  <c r="M709" i="4" s="1"/>
  <c r="P709" i="4" s="1"/>
  <c r="AT860" i="4"/>
  <c r="AT1822" i="4"/>
  <c r="AT1028" i="4"/>
  <c r="AT1807" i="4"/>
  <c r="AT652" i="4"/>
  <c r="S1972" i="4"/>
  <c r="AX1972" i="4"/>
  <c r="N1972" i="4"/>
  <c r="AF1725" i="4"/>
  <c r="AF1568" i="4"/>
  <c r="AT1598" i="4"/>
  <c r="AF1644" i="4"/>
  <c r="AT1596" i="4"/>
  <c r="AF1596" i="4"/>
  <c r="AT1145" i="4"/>
  <c r="AT1179" i="4"/>
  <c r="AT1173" i="4"/>
  <c r="AF1221" i="4"/>
  <c r="AF465" i="4"/>
  <c r="AF1653" i="4"/>
  <c r="AF958" i="4"/>
  <c r="AT1737" i="4"/>
  <c r="AM1638" i="4"/>
  <c r="AT1516" i="4"/>
  <c r="AT1957" i="4"/>
  <c r="AT995" i="4"/>
  <c r="AF1864" i="4"/>
  <c r="AF716" i="4"/>
  <c r="AF1922" i="4"/>
  <c r="AT1621" i="4"/>
  <c r="AF974" i="4"/>
  <c r="AT1562" i="4"/>
  <c r="AT1765" i="4"/>
  <c r="AY1765" i="4" s="1"/>
  <c r="AY280" i="4"/>
  <c r="O280" i="4"/>
  <c r="AY1133" i="4"/>
  <c r="O1133" i="4"/>
  <c r="AW1654" i="4"/>
  <c r="R1654" i="4"/>
  <c r="M1654" i="4"/>
  <c r="P1654" i="4" s="1"/>
  <c r="AY627" i="4"/>
  <c r="O627" i="4"/>
  <c r="AX1401" i="4"/>
  <c r="N1401" i="4"/>
  <c r="AF726" i="4"/>
  <c r="AM994" i="4"/>
  <c r="AX994" i="4" s="1"/>
  <c r="AM993" i="4"/>
  <c r="N993" i="4" s="1"/>
  <c r="AF997" i="4"/>
  <c r="AM1269" i="4"/>
  <c r="AX1269" i="4" s="1"/>
  <c r="AM1285" i="4"/>
  <c r="S1285" i="4" s="1"/>
  <c r="AF1402" i="4"/>
  <c r="AW1402" i="4" s="1"/>
  <c r="AF1433" i="4"/>
  <c r="AM1353" i="4"/>
  <c r="N1353" i="4" s="1"/>
  <c r="AF1431" i="4"/>
  <c r="R1431" i="4" s="1"/>
  <c r="AT1353" i="4"/>
  <c r="AF1710" i="4"/>
  <c r="AM1892" i="4"/>
  <c r="S1892" i="4" s="1"/>
  <c r="AT486" i="4"/>
  <c r="AF1083" i="4"/>
  <c r="AT1625" i="4"/>
  <c r="O1625" i="4" s="1"/>
  <c r="O1736" i="4"/>
  <c r="AY1736" i="4"/>
  <c r="AX128" i="4"/>
  <c r="AW388" i="4"/>
  <c r="AY1826" i="4"/>
  <c r="O1826" i="4"/>
  <c r="AT582" i="4"/>
  <c r="O589" i="4" s="1"/>
  <c r="AT1008" i="4"/>
  <c r="AT1447" i="4"/>
  <c r="AM613" i="4"/>
  <c r="AT152" i="4"/>
  <c r="O162" i="4" s="1"/>
  <c r="AT72" i="4"/>
  <c r="AT1166" i="4"/>
  <c r="AM77" i="4"/>
  <c r="S87" i="4" s="1"/>
  <c r="AM141" i="4"/>
  <c r="AT551" i="4"/>
  <c r="AF616" i="4"/>
  <c r="AT741" i="4"/>
  <c r="O748" i="4" s="1"/>
  <c r="AF1274" i="4"/>
  <c r="M133" i="4"/>
  <c r="P133" i="4" s="1"/>
  <c r="AW133" i="4"/>
  <c r="AT1477" i="4"/>
  <c r="AF1553" i="4"/>
  <c r="AF1583" i="4"/>
  <c r="AT1648" i="4"/>
  <c r="AF1160" i="4"/>
  <c r="AT1217" i="4"/>
  <c r="AT1361" i="4"/>
  <c r="AT1403" i="4"/>
  <c r="AT1443" i="4"/>
  <c r="AT1152" i="4"/>
  <c r="AT441" i="4"/>
  <c r="AT40" i="4"/>
  <c r="AF625" i="4"/>
  <c r="R632" i="4" s="1"/>
  <c r="AF1051" i="4"/>
  <c r="AF1282" i="4"/>
  <c r="AF769" i="4"/>
  <c r="M776" i="4" s="1"/>
  <c r="P776" i="4" s="1"/>
  <c r="AT1053" i="4"/>
  <c r="AT1898" i="4"/>
  <c r="AF783" i="4"/>
  <c r="AT1395" i="4"/>
  <c r="AT1711" i="4"/>
  <c r="AT526" i="4"/>
  <c r="AF14" i="4"/>
  <c r="AF1308" i="4"/>
  <c r="AT1854" i="4"/>
  <c r="AW426" i="4"/>
  <c r="R407" i="4"/>
  <c r="AW420" i="4"/>
  <c r="AF414" i="4"/>
  <c r="AW414" i="4" s="1"/>
  <c r="AF562" i="4"/>
  <c r="AF550" i="4"/>
  <c r="AW550" i="4" s="1"/>
  <c r="AM587" i="4"/>
  <c r="AF595" i="4"/>
  <c r="AM697" i="4"/>
  <c r="S697" i="4" s="1"/>
  <c r="AF700" i="4"/>
  <c r="AF682" i="4"/>
  <c r="AW682" i="4" s="1"/>
  <c r="AF699" i="4"/>
  <c r="AT734" i="4"/>
  <c r="O734" i="4" s="1"/>
  <c r="AM783" i="4"/>
  <c r="AT758" i="4"/>
  <c r="AM822" i="4"/>
  <c r="S822" i="4" s="1"/>
  <c r="AT845" i="4"/>
  <c r="AF845" i="4"/>
  <c r="AF828" i="4"/>
  <c r="AM782" i="4"/>
  <c r="AT759" i="4"/>
  <c r="AT823" i="4"/>
  <c r="AY823" i="4" s="1"/>
  <c r="AM764" i="4"/>
  <c r="AT867" i="4"/>
  <c r="AM829" i="4"/>
  <c r="AT824" i="4"/>
  <c r="O824" i="4" s="1"/>
  <c r="AT849" i="4"/>
  <c r="AT770" i="4"/>
  <c r="AM937" i="4"/>
  <c r="S937" i="4" s="1"/>
  <c r="AF940" i="4"/>
  <c r="AM947" i="4"/>
  <c r="AT903" i="4"/>
  <c r="O903" i="4" s="1"/>
  <c r="AM955" i="4"/>
  <c r="AM924" i="4"/>
  <c r="S924" i="4" s="1"/>
  <c r="AF960" i="4"/>
  <c r="AT1014" i="4"/>
  <c r="AM1036" i="4"/>
  <c r="S1036" i="4" s="1"/>
  <c r="AM150" i="4"/>
  <c r="N150" i="4" s="1"/>
  <c r="AF511" i="4"/>
  <c r="AF587" i="4"/>
  <c r="R587" i="4" s="1"/>
  <c r="AM617" i="4"/>
  <c r="AF624" i="4"/>
  <c r="AT161" i="4"/>
  <c r="AY161" i="4" s="1"/>
  <c r="AM391" i="4"/>
  <c r="AM396" i="4"/>
  <c r="AM513" i="4"/>
  <c r="N513" i="4" s="1"/>
  <c r="AF532" i="4"/>
  <c r="AW532" i="4" s="1"/>
  <c r="AM24" i="4"/>
  <c r="AF300" i="4"/>
  <c r="R300" i="4" s="1"/>
  <c r="AM315" i="4"/>
  <c r="AM255" i="4"/>
  <c r="N255" i="4" s="1"/>
  <c r="AM421" i="4"/>
  <c r="AM1178" i="4"/>
  <c r="AF1195" i="4"/>
  <c r="M1195" i="4" s="1"/>
  <c r="P1195" i="4" s="1"/>
  <c r="AF1211" i="4"/>
  <c r="AM1220" i="4"/>
  <c r="N1220" i="4" s="1"/>
  <c r="AM1161" i="4"/>
  <c r="AM1307" i="4"/>
  <c r="AX1307" i="4" s="1"/>
  <c r="AM1330" i="4"/>
  <c r="AF1411" i="4"/>
  <c r="M1411" i="4" s="1"/>
  <c r="P1411" i="4" s="1"/>
  <c r="AM1446" i="4"/>
  <c r="AM1880" i="4"/>
  <c r="AX1880" i="4" s="1"/>
  <c r="AM1811" i="4"/>
  <c r="AM1869" i="4"/>
  <c r="AF1890" i="4"/>
  <c r="AT144" i="4"/>
  <c r="AT48" i="4"/>
  <c r="AT366" i="4"/>
  <c r="AM133" i="4"/>
  <c r="AT634" i="4"/>
  <c r="AM731" i="4"/>
  <c r="AF1173" i="4"/>
  <c r="AF1304" i="4"/>
  <c r="AT1399" i="4"/>
  <c r="AT1372" i="4"/>
  <c r="AT1718" i="4"/>
  <c r="AY1718" i="4" s="1"/>
  <c r="AF1646" i="4"/>
  <c r="AF1925" i="4"/>
  <c r="AT1210" i="4"/>
  <c r="AT1391" i="4"/>
  <c r="AT515" i="4"/>
  <c r="AF916" i="4"/>
  <c r="AF956" i="4"/>
  <c r="AT1109" i="4"/>
  <c r="AT1033" i="4"/>
  <c r="O1033" i="4" s="1"/>
  <c r="AF1456" i="4"/>
  <c r="AT1634" i="4"/>
  <c r="AM1856" i="4"/>
  <c r="AT1874" i="4"/>
  <c r="AF44" i="4"/>
  <c r="M44" i="4" s="1"/>
  <c r="P44" i="4" s="1"/>
  <c r="AT128" i="4"/>
  <c r="AT117" i="4"/>
  <c r="AT192" i="4"/>
  <c r="O202" i="4" s="1"/>
  <c r="AT254" i="4"/>
  <c r="AT420" i="4"/>
  <c r="O430" i="4" s="1"/>
  <c r="AT915" i="4"/>
  <c r="O922" i="4" s="1"/>
  <c r="AT1069" i="4"/>
  <c r="AF1266" i="4"/>
  <c r="R1266" i="4" s="1"/>
  <c r="AT1525" i="4"/>
  <c r="AF1938" i="4"/>
  <c r="AF1973" i="4"/>
  <c r="M1973" i="4" s="1"/>
  <c r="P1973" i="4" s="1"/>
  <c r="AM45" i="4"/>
  <c r="AM203" i="4"/>
  <c r="AF136" i="4"/>
  <c r="R143" i="4" s="1"/>
  <c r="AT114" i="4"/>
  <c r="AT172" i="4"/>
  <c r="O179" i="4" s="1"/>
  <c r="AM402" i="4"/>
  <c r="AM55" i="4"/>
  <c r="N62" i="4" s="1"/>
  <c r="T62" i="4" s="1"/>
  <c r="AF72" i="4"/>
  <c r="AF1159" i="4"/>
  <c r="AW1159" i="4" s="1"/>
  <c r="AF1167" i="4"/>
  <c r="AW1167" i="4" s="1"/>
  <c r="AF1178" i="4"/>
  <c r="AM1247" i="4"/>
  <c r="AT1178" i="4"/>
  <c r="AY1178" i="4" s="1"/>
  <c r="AM1298" i="4"/>
  <c r="N1298" i="4" s="1"/>
  <c r="AF1804" i="4"/>
  <c r="AF1813" i="4"/>
  <c r="AT1821" i="4"/>
  <c r="AT1841" i="4"/>
  <c r="O1841" i="4" s="1"/>
  <c r="AF1823" i="4"/>
  <c r="AF1862" i="4"/>
  <c r="O1244" i="4"/>
  <c r="AY1244" i="4"/>
  <c r="AT1019" i="4"/>
  <c r="AY1019" i="4" s="1"/>
  <c r="AF1022" i="4"/>
  <c r="AM1063" i="4"/>
  <c r="AX1063" i="4" s="1"/>
  <c r="AT1010" i="4"/>
  <c r="O1010" i="4" s="1"/>
  <c r="AF1815" i="4"/>
  <c r="AF1821" i="4"/>
  <c r="AF1841" i="4"/>
  <c r="M1841" i="4" s="1"/>
  <c r="P1841" i="4" s="1"/>
  <c r="AF1833" i="4"/>
  <c r="AW1833" i="4" s="1"/>
  <c r="AM1831" i="4"/>
  <c r="AM1857" i="4"/>
  <c r="AM1981" i="4"/>
  <c r="AT1947" i="4"/>
  <c r="O1947" i="4" s="1"/>
  <c r="AM1942" i="4"/>
  <c r="AT44" i="4"/>
  <c r="AY44" i="4" s="1"/>
  <c r="AT269" i="4"/>
  <c r="O276" i="4" s="1"/>
  <c r="AT37" i="4"/>
  <c r="AT133" i="4"/>
  <c r="O140" i="4" s="1"/>
  <c r="AF1122" i="4"/>
  <c r="AM1334" i="4"/>
  <c r="AM1058" i="4"/>
  <c r="AT1439" i="4"/>
  <c r="AF1684" i="4"/>
  <c r="AM1902" i="4"/>
  <c r="AT1843" i="4"/>
  <c r="AT1704" i="4"/>
  <c r="AT1967" i="4"/>
  <c r="AF128" i="4"/>
  <c r="M135" i="4" s="1"/>
  <c r="P135" i="4" s="1"/>
  <c r="AT543" i="4"/>
  <c r="O543" i="4" s="1"/>
  <c r="AM1067" i="4"/>
  <c r="AX1067" i="4" s="1"/>
  <c r="AT1739" i="4"/>
  <c r="AF1954" i="4"/>
  <c r="M1954" i="4" s="1"/>
  <c r="P1954" i="4" s="1"/>
  <c r="AF28" i="4"/>
  <c r="AW28" i="4" s="1"/>
  <c r="AT64" i="4"/>
  <c r="O71" i="4" s="1"/>
  <c r="AT477" i="4"/>
  <c r="AT429" i="4"/>
  <c r="O436" i="4" s="1"/>
  <c r="AT803" i="4"/>
  <c r="O810" i="4" s="1"/>
  <c r="AF1254" i="4"/>
  <c r="AF1278" i="4"/>
  <c r="AT1352" i="4"/>
  <c r="AM1684" i="4"/>
  <c r="S1684" i="4" s="1"/>
  <c r="AT1928" i="4"/>
  <c r="AM1954" i="4"/>
  <c r="AX1954" i="4" s="1"/>
  <c r="AF1834" i="4"/>
  <c r="AT1901" i="4"/>
  <c r="AF158" i="4"/>
  <c r="AM89" i="4"/>
  <c r="S89" i="4" s="1"/>
  <c r="AM251" i="4"/>
  <c r="AT132" i="4"/>
  <c r="O132" i="4" s="1"/>
  <c r="AM209" i="4"/>
  <c r="N209" i="4" s="1"/>
  <c r="AF20" i="4"/>
  <c r="AT89" i="4"/>
  <c r="O89" i="4" s="1"/>
  <c r="AM39" i="4"/>
  <c r="N39" i="4" s="1"/>
  <c r="T39" i="4" s="1"/>
  <c r="AT124" i="4"/>
  <c r="AT206" i="4"/>
  <c r="O213" i="4" s="1"/>
  <c r="AT121" i="4"/>
  <c r="AT90" i="4"/>
  <c r="AT137" i="4"/>
  <c r="AY137" i="4" s="1"/>
  <c r="AM103" i="4"/>
  <c r="AX103" i="4" s="1"/>
  <c r="AT112" i="4"/>
  <c r="AM147" i="4"/>
  <c r="AT188" i="4"/>
  <c r="AF325" i="4"/>
  <c r="M335" i="4" s="1"/>
  <c r="P335" i="4" s="1"/>
  <c r="R441" i="4"/>
  <c r="M441" i="4"/>
  <c r="P441" i="4" s="1"/>
  <c r="AW441" i="4"/>
  <c r="S417" i="4"/>
  <c r="R426" i="4"/>
  <c r="AX412" i="4"/>
  <c r="AX406" i="4"/>
  <c r="AW415" i="4"/>
  <c r="AX417" i="4"/>
  <c r="N431" i="4"/>
  <c r="Q431" i="4" s="1"/>
  <c r="AM426" i="4"/>
  <c r="AY206" i="4"/>
  <c r="R64" i="4"/>
  <c r="AF123" i="4"/>
  <c r="AF139" i="4"/>
  <c r="AY126" i="4"/>
  <c r="N42" i="4"/>
  <c r="Q42" i="4" s="1"/>
  <c r="AW111" i="4"/>
  <c r="M143" i="4"/>
  <c r="P143" i="4" s="1"/>
  <c r="N20" i="4"/>
  <c r="Q20" i="4" s="1"/>
  <c r="M132" i="4"/>
  <c r="P132" i="4" s="1"/>
  <c r="AF283" i="4"/>
  <c r="AT193" i="4"/>
  <c r="AY193" i="4" s="1"/>
  <c r="R17" i="4"/>
  <c r="AT33" i="4"/>
  <c r="AX302" i="4"/>
  <c r="R135" i="4"/>
  <c r="AX172" i="4"/>
  <c r="AW209" i="4"/>
  <c r="O394" i="4"/>
  <c r="AF258" i="4"/>
  <c r="AF193" i="4"/>
  <c r="M193" i="4" s="1"/>
  <c r="P193" i="4" s="1"/>
  <c r="AT207" i="4"/>
  <c r="AY207" i="4" s="1"/>
  <c r="AF312" i="4"/>
  <c r="AT290" i="4"/>
  <c r="AF337" i="4"/>
  <c r="R344" i="4" s="1"/>
  <c r="AW402" i="4"/>
  <c r="AW67" i="4"/>
  <c r="M328" i="4"/>
  <c r="P328" i="4" s="1"/>
  <c r="AX349" i="4"/>
  <c r="AF296" i="4"/>
  <c r="AW296" i="4" s="1"/>
  <c r="AM229" i="4"/>
  <c r="AM303" i="4"/>
  <c r="AY39" i="4"/>
  <c r="O39" i="4"/>
  <c r="AF146" i="4"/>
  <c r="R153" i="4" s="1"/>
  <c r="AM61" i="4"/>
  <c r="AM110" i="4"/>
  <c r="AT289" i="4"/>
  <c r="O299" i="4" s="1"/>
  <c r="M111" i="4"/>
  <c r="P111" i="4" s="1"/>
  <c r="M209" i="4"/>
  <c r="P209" i="4" s="1"/>
  <c r="AX378" i="4"/>
  <c r="O385" i="4"/>
  <c r="R328" i="4"/>
  <c r="AW389" i="4"/>
  <c r="AF43" i="4"/>
  <c r="M50" i="4" s="1"/>
  <c r="P50" i="4" s="1"/>
  <c r="AM97" i="4"/>
  <c r="AF75" i="4"/>
  <c r="AF16" i="4"/>
  <c r="AT312" i="4"/>
  <c r="AF319" i="4"/>
  <c r="AT283" i="4"/>
  <c r="O283" i="4" s="1"/>
  <c r="AF196" i="4"/>
  <c r="AW196" i="4" s="1"/>
  <c r="AT278" i="4"/>
  <c r="AT223" i="4"/>
  <c r="AF229" i="4"/>
  <c r="AW229" i="4" s="1"/>
  <c r="AF342" i="4"/>
  <c r="AW342" i="4" s="1"/>
  <c r="AF54" i="4"/>
  <c r="AM70" i="4"/>
  <c r="N70" i="4" s="1"/>
  <c r="AT107" i="4"/>
  <c r="AY107" i="4" s="1"/>
  <c r="AM139" i="4"/>
  <c r="AM226" i="4"/>
  <c r="AF268" i="4"/>
  <c r="AT292" i="4"/>
  <c r="AY292" i="4" s="1"/>
  <c r="AF141" i="4"/>
  <c r="M148" i="4" s="1"/>
  <c r="P148" i="4" s="1"/>
  <c r="AF273" i="4"/>
  <c r="R280" i="4" s="1"/>
  <c r="AM122" i="4"/>
  <c r="N404" i="4"/>
  <c r="Q404" i="4" s="1"/>
  <c r="AX404" i="4"/>
  <c r="S404" i="4"/>
  <c r="AX394" i="4"/>
  <c r="AX357" i="4"/>
  <c r="AW384" i="4"/>
  <c r="S372" i="4"/>
  <c r="AM385" i="4"/>
  <c r="AX372" i="4"/>
  <c r="AX374" i="4"/>
  <c r="N374" i="4"/>
  <c r="Q374" i="4" s="1"/>
  <c r="AX383" i="4"/>
  <c r="S383" i="4"/>
  <c r="N383" i="4"/>
  <c r="Q383" i="4" s="1"/>
  <c r="R379" i="4"/>
  <c r="M379" i="4"/>
  <c r="P379" i="4" s="1"/>
  <c r="AF380" i="4"/>
  <c r="AT307" i="4"/>
  <c r="AF298" i="4"/>
  <c r="R308" i="4" s="1"/>
  <c r="AM333" i="4"/>
  <c r="AF391" i="4"/>
  <c r="AT217" i="4"/>
  <c r="AM263" i="4"/>
  <c r="AM274" i="4"/>
  <c r="AM327" i="4"/>
  <c r="N327" i="4" s="1"/>
  <c r="AF1613" i="4"/>
  <c r="AW1613" i="4" s="1"/>
  <c r="AT1578" i="4"/>
  <c r="AF1865" i="4"/>
  <c r="AF176" i="4"/>
  <c r="R183" i="4" s="1"/>
  <c r="AT1864" i="4"/>
  <c r="AT138" i="4"/>
  <c r="AT630" i="4"/>
  <c r="AM63" i="4"/>
  <c r="AF405" i="4"/>
  <c r="AF396" i="4"/>
  <c r="AF171" i="4"/>
  <c r="AM123" i="4"/>
  <c r="AT431" i="4"/>
  <c r="AT491" i="4"/>
  <c r="AM502" i="4"/>
  <c r="N512" i="4" s="1"/>
  <c r="Q512" i="4" s="1"/>
  <c r="AF433" i="4"/>
  <c r="AM447" i="4"/>
  <c r="AF534" i="4"/>
  <c r="AT649" i="4"/>
  <c r="AT659" i="4"/>
  <c r="O659" i="4" s="1"/>
  <c r="AF687" i="4"/>
  <c r="M687" i="4" s="1"/>
  <c r="P687" i="4" s="1"/>
  <c r="AF731" i="4"/>
  <c r="AM1406" i="4"/>
  <c r="N1406" i="4" s="1"/>
  <c r="AF1430" i="4"/>
  <c r="AT1500" i="4"/>
  <c r="O1500" i="4" s="1"/>
  <c r="AT1501" i="4"/>
  <c r="AF1483" i="4"/>
  <c r="M1483" i="4" s="1"/>
  <c r="P1483" i="4" s="1"/>
  <c r="AM1480" i="4"/>
  <c r="AX1480" i="4" s="1"/>
  <c r="AF1656" i="4"/>
  <c r="AW1656" i="4" s="1"/>
  <c r="AT1666" i="4"/>
  <c r="AF1662" i="4"/>
  <c r="M1662" i="4" s="1"/>
  <c r="P1662" i="4" s="1"/>
  <c r="AT1786" i="4"/>
  <c r="AY1786" i="4" s="1"/>
  <c r="AT1755" i="4"/>
  <c r="O1755" i="4" s="1"/>
  <c r="AM1726" i="4"/>
  <c r="AF1744" i="4"/>
  <c r="AM1912" i="4"/>
  <c r="S1912" i="4" s="1"/>
  <c r="AF1951" i="4"/>
  <c r="AW1951" i="4" s="1"/>
  <c r="AT1979" i="4"/>
  <c r="AT1899" i="4"/>
  <c r="AY1899" i="4" s="1"/>
  <c r="AF1634" i="4"/>
  <c r="AM1742" i="4"/>
  <c r="S1742" i="4" s="1"/>
  <c r="AT1708" i="4"/>
  <c r="AY1708" i="4" s="1"/>
  <c r="AT1797" i="4"/>
  <c r="AF1963" i="4"/>
  <c r="AT101" i="4"/>
  <c r="AY101" i="4" s="1"/>
  <c r="O1068" i="4"/>
  <c r="AY1068" i="4"/>
  <c r="AF121" i="4"/>
  <c r="AT113" i="4"/>
  <c r="AF279" i="4"/>
  <c r="AT106" i="4"/>
  <c r="AT1984" i="4"/>
  <c r="AM273" i="4"/>
  <c r="S280" i="4" s="1"/>
  <c r="AT1139" i="4"/>
  <c r="AT359" i="4"/>
  <c r="AM166" i="4"/>
  <c r="S173" i="4" s="1"/>
  <c r="AT489" i="4"/>
  <c r="AM564" i="4"/>
  <c r="N564" i="4" s="1"/>
  <c r="AF671" i="4"/>
  <c r="AF925" i="4"/>
  <c r="AM1303" i="4"/>
  <c r="N1303" i="4" s="1"/>
  <c r="AF1338" i="4"/>
  <c r="R1338" i="4" s="1"/>
  <c r="AF1367" i="4"/>
  <c r="AM1367" i="4"/>
  <c r="AM1611" i="4"/>
  <c r="AX1611" i="4" s="1"/>
  <c r="AF1560" i="4"/>
  <c r="R1560" i="4" s="1"/>
  <c r="AM1624" i="4"/>
  <c r="AF1647" i="4"/>
  <c r="AM1673" i="4"/>
  <c r="AF1683" i="4"/>
  <c r="R1683" i="4" s="1"/>
  <c r="AF1709" i="4"/>
  <c r="AM1762" i="4"/>
  <c r="AX1762" i="4" s="1"/>
  <c r="AF1805" i="4"/>
  <c r="M1805" i="4" s="1"/>
  <c r="P1805" i="4" s="1"/>
  <c r="AF1848" i="4"/>
  <c r="M1848" i="4" s="1"/>
  <c r="P1848" i="4" s="1"/>
  <c r="AM1913" i="4"/>
  <c r="AT1942" i="4"/>
  <c r="AF1983" i="4"/>
  <c r="AM1959" i="4"/>
  <c r="N1959" i="4" s="1"/>
  <c r="AM1970" i="4"/>
  <c r="AT1954" i="4"/>
  <c r="AM1874" i="4"/>
  <c r="AT1749" i="4"/>
  <c r="AF1867" i="4"/>
  <c r="AT227" i="4"/>
  <c r="O234" i="4" s="1"/>
  <c r="AF222" i="4"/>
  <c r="AF1106" i="4"/>
  <c r="R1665" i="4"/>
  <c r="M1665" i="4"/>
  <c r="P1665" i="4" s="1"/>
  <c r="AW1665" i="4"/>
  <c r="AX348" i="4"/>
  <c r="AX339" i="4"/>
  <c r="S345" i="4"/>
  <c r="AM338" i="4"/>
  <c r="N338" i="4" s="1"/>
  <c r="S339" i="4"/>
  <c r="AY1344" i="4"/>
  <c r="O1344" i="4"/>
  <c r="AX173" i="4"/>
  <c r="AM1877" i="4"/>
  <c r="AX1877" i="4" s="1"/>
  <c r="N1963" i="4"/>
  <c r="Q1963" i="4" s="1"/>
  <c r="AF1958" i="4"/>
  <c r="AF194" i="4"/>
  <c r="AT362" i="4"/>
  <c r="O372" i="4" s="1"/>
  <c r="AT301" i="4"/>
  <c r="O308" i="4" s="1"/>
  <c r="AT417" i="4"/>
  <c r="AT725" i="4"/>
  <c r="O732" i="4" s="1"/>
  <c r="AM745" i="4"/>
  <c r="AY996" i="4"/>
  <c r="O996" i="4"/>
  <c r="R962" i="4"/>
  <c r="AT1113" i="4"/>
  <c r="AF1145" i="4"/>
  <c r="AY1065" i="4"/>
  <c r="O1065" i="4"/>
  <c r="AT1481" i="4"/>
  <c r="AT1460" i="4"/>
  <c r="AF92" i="4"/>
  <c r="AT257" i="4"/>
  <c r="AT239" i="4"/>
  <c r="AF382" i="4"/>
  <c r="M389" i="4" s="1"/>
  <c r="P389" i="4" s="1"/>
  <c r="AW798" i="4"/>
  <c r="R798" i="4"/>
  <c r="M798" i="4"/>
  <c r="P798" i="4" s="1"/>
  <c r="AT905" i="4"/>
  <c r="O912" i="4" s="1"/>
  <c r="AT1317" i="4"/>
  <c r="AF1233" i="4"/>
  <c r="O1671" i="4"/>
  <c r="AY1671" i="4"/>
  <c r="AY151" i="4"/>
  <c r="O151" i="4"/>
  <c r="AF160" i="4"/>
  <c r="M167" i="4" s="1"/>
  <c r="P167" i="4" s="1"/>
  <c r="AT176" i="4"/>
  <c r="O183" i="4" s="1"/>
  <c r="AM127" i="4"/>
  <c r="AT488" i="4"/>
  <c r="O495" i="4" s="1"/>
  <c r="AT871" i="4"/>
  <c r="O878" i="4" s="1"/>
  <c r="AF976" i="4"/>
  <c r="AW983" i="4"/>
  <c r="R983" i="4"/>
  <c r="M983" i="4"/>
  <c r="P983" i="4" s="1"/>
  <c r="AF1296" i="4"/>
  <c r="AT1368" i="4"/>
  <c r="AF1676" i="4"/>
  <c r="AT305" i="4"/>
  <c r="AF48" i="4"/>
  <c r="R58" i="4" s="1"/>
  <c r="AT297" i="4"/>
  <c r="O304" i="4" s="1"/>
  <c r="AF575" i="4"/>
  <c r="AT525" i="4"/>
  <c r="AT1021" i="4"/>
  <c r="AT1004" i="4"/>
  <c r="AT1376" i="4"/>
  <c r="AY1473" i="4"/>
  <c r="O1473" i="4"/>
  <c r="AT1530" i="4"/>
  <c r="M1874" i="4"/>
  <c r="P1874" i="4" s="1"/>
  <c r="AW1874" i="4"/>
  <c r="R1874" i="4"/>
  <c r="Q1286" i="4"/>
  <c r="T1286" i="4"/>
  <c r="AT70" i="4"/>
  <c r="AT118" i="4"/>
  <c r="O118" i="4" s="1"/>
  <c r="AT139" i="4"/>
  <c r="O146" i="4" s="1"/>
  <c r="AT181" i="4"/>
  <c r="AY181" i="4" s="1"/>
  <c r="AF191" i="4"/>
  <c r="AT267" i="4"/>
  <c r="AM13" i="4"/>
  <c r="AF166" i="4"/>
  <c r="AM326" i="4"/>
  <c r="AF233" i="4"/>
  <c r="AW233" i="4" s="1"/>
  <c r="AM516" i="4"/>
  <c r="AT578" i="4"/>
  <c r="O578" i="4" s="1"/>
  <c r="AM559" i="4"/>
  <c r="AX559" i="4" s="1"/>
  <c r="AM571" i="4"/>
  <c r="N571" i="4" s="1"/>
  <c r="AF581" i="4"/>
  <c r="AM590" i="4"/>
  <c r="AM648" i="4"/>
  <c r="AF643" i="4"/>
  <c r="M643" i="4" s="1"/>
  <c r="P643" i="4" s="1"/>
  <c r="AF664" i="4"/>
  <c r="AW664" i="4" s="1"/>
  <c r="AF688" i="4"/>
  <c r="AT600" i="4"/>
  <c r="O600" i="4" s="1"/>
  <c r="AF622" i="4"/>
  <c r="R622" i="4" s="1"/>
  <c r="AF626" i="4"/>
  <c r="AM627" i="4"/>
  <c r="AX627" i="4" s="1"/>
  <c r="AF639" i="4"/>
  <c r="R639" i="4" s="1"/>
  <c r="AM644" i="4"/>
  <c r="AM661" i="4"/>
  <c r="S661" i="4" s="1"/>
  <c r="AF683" i="4"/>
  <c r="M683" i="4" s="1"/>
  <c r="P683" i="4" s="1"/>
  <c r="AT596" i="4"/>
  <c r="AY596" i="4" s="1"/>
  <c r="AM715" i="4"/>
  <c r="AF734" i="4"/>
  <c r="AM810" i="4"/>
  <c r="N817" i="4" s="1"/>
  <c r="AF723" i="4"/>
  <c r="R723" i="4" s="1"/>
  <c r="AM721" i="4"/>
  <c r="AM747" i="4"/>
  <c r="AT737" i="4"/>
  <c r="AM809" i="4"/>
  <c r="AM802" i="4"/>
  <c r="N802" i="4" s="1"/>
  <c r="AM772" i="4"/>
  <c r="AM815" i="4"/>
  <c r="AT797" i="4"/>
  <c r="AT677" i="4"/>
  <c r="AT818" i="4"/>
  <c r="AT772" i="4"/>
  <c r="O772" i="4" s="1"/>
  <c r="AT838" i="4"/>
  <c r="O838" i="4" s="1"/>
  <c r="AM761" i="4"/>
  <c r="AM836" i="4"/>
  <c r="AF843" i="4"/>
  <c r="AW843" i="4" s="1"/>
  <c r="AT830" i="4"/>
  <c r="AY830" i="4" s="1"/>
  <c r="AF866" i="4"/>
  <c r="AW866" i="4" s="1"/>
  <c r="AT877" i="4"/>
  <c r="AF846" i="4"/>
  <c r="R846" i="4" s="1"/>
  <c r="AT828" i="4"/>
  <c r="AF838" i="4"/>
  <c r="AW838" i="4" s="1"/>
  <c r="AM766" i="4"/>
  <c r="AM827" i="4"/>
  <c r="N827" i="4" s="1"/>
  <c r="AF758" i="4"/>
  <c r="AF898" i="4"/>
  <c r="AT957" i="4"/>
  <c r="AF969" i="4"/>
  <c r="M969" i="4" s="1"/>
  <c r="P969" i="4" s="1"/>
  <c r="AM1003" i="4"/>
  <c r="N1003" i="4" s="1"/>
  <c r="AF1056" i="4"/>
  <c r="AF1059" i="4"/>
  <c r="AF1064" i="4"/>
  <c r="M1064" i="4" s="1"/>
  <c r="P1064" i="4" s="1"/>
  <c r="AT985" i="4"/>
  <c r="O985" i="4" s="1"/>
  <c r="AT994" i="4"/>
  <c r="AM998" i="4"/>
  <c r="AM1007" i="4"/>
  <c r="AT1043" i="4"/>
  <c r="O1043" i="4" s="1"/>
  <c r="AM986" i="4"/>
  <c r="AM999" i="4"/>
  <c r="AT1023" i="4"/>
  <c r="O1023" i="4" s="1"/>
  <c r="AF980" i="4"/>
  <c r="AW980" i="4" s="1"/>
  <c r="AM1048" i="4"/>
  <c r="AM982" i="4"/>
  <c r="AT998" i="4"/>
  <c r="AM1023" i="4"/>
  <c r="AX1023" i="4" s="1"/>
  <c r="AM1131" i="4"/>
  <c r="AT1111" i="4"/>
  <c r="AM1102" i="4"/>
  <c r="S1102" i="4" s="1"/>
  <c r="AM1071" i="4"/>
  <c r="AX1071" i="4" s="1"/>
  <c r="AT1107" i="4"/>
  <c r="AF1131" i="4"/>
  <c r="AF1094" i="4"/>
  <c r="R1094" i="4" s="1"/>
  <c r="AF1119" i="4"/>
  <c r="AW1119" i="4" s="1"/>
  <c r="AF1110" i="4"/>
  <c r="AM1148" i="4"/>
  <c r="AX1148" i="4" s="1"/>
  <c r="AT1161" i="4"/>
  <c r="O1161" i="4" s="1"/>
  <c r="AT1169" i="4"/>
  <c r="O1169" i="4" s="1"/>
  <c r="AT1182" i="4"/>
  <c r="AM1188" i="4"/>
  <c r="N1188" i="4" s="1"/>
  <c r="AF1247" i="4"/>
  <c r="AT1191" i="4"/>
  <c r="AY1191" i="4" s="1"/>
  <c r="AT1247" i="4"/>
  <c r="AT1287" i="4"/>
  <c r="AM1279" i="4"/>
  <c r="AX1279" i="4" s="1"/>
  <c r="AT1309" i="4"/>
  <c r="AY1309" i="4" s="1"/>
  <c r="AT1398" i="4"/>
  <c r="AF1426" i="4"/>
  <c r="AM1523" i="4"/>
  <c r="AX1523" i="4" s="1"/>
  <c r="AM1827" i="4"/>
  <c r="AX1827" i="4" s="1"/>
  <c r="AF1894" i="4"/>
  <c r="AM1833" i="4"/>
  <c r="AX1833" i="4" s="1"/>
  <c r="AW203" i="4"/>
  <c r="M203" i="4"/>
  <c r="P203" i="4" s="1"/>
  <c r="R203" i="4"/>
  <c r="O1718" i="4"/>
  <c r="M1889" i="4"/>
  <c r="P1889" i="4" s="1"/>
  <c r="AW1889" i="4"/>
  <c r="R1889" i="4"/>
  <c r="AY773" i="4"/>
  <c r="O773" i="4"/>
  <c r="O1210" i="4"/>
  <c r="AY1210" i="4"/>
  <c r="O1708" i="4"/>
  <c r="AY243" i="4"/>
  <c r="O1227" i="4"/>
  <c r="AY1227" i="4"/>
  <c r="O1468" i="4"/>
  <c r="AY1468" i="4"/>
  <c r="N1954" i="4"/>
  <c r="S1954" i="4"/>
  <c r="T1051" i="4"/>
  <c r="Q1051" i="4"/>
  <c r="AT175" i="4"/>
  <c r="O175" i="4" s="1"/>
  <c r="AF181" i="4"/>
  <c r="R181" i="4" s="1"/>
  <c r="AM191" i="4"/>
  <c r="AM201" i="4"/>
  <c r="AM21" i="4"/>
  <c r="AM171" i="4"/>
  <c r="AF294" i="4"/>
  <c r="R301" i="4" s="1"/>
  <c r="AF333" i="4"/>
  <c r="AF399" i="4"/>
  <c r="AF412" i="4"/>
  <c r="R412" i="4" s="1"/>
  <c r="AF354" i="4"/>
  <c r="AF421" i="4"/>
  <c r="M421" i="4" s="1"/>
  <c r="P421" i="4" s="1"/>
  <c r="AM390" i="4"/>
  <c r="AX390" i="4" s="1"/>
  <c r="AT1569" i="4"/>
  <c r="O1569" i="4" s="1"/>
  <c r="AT1577" i="4"/>
  <c r="AT1593" i="4"/>
  <c r="AF1579" i="4"/>
  <c r="AF1608" i="4"/>
  <c r="AW1608" i="4" s="1"/>
  <c r="AM1656" i="4"/>
  <c r="S1656" i="4" s="1"/>
  <c r="AF1696" i="4"/>
  <c r="AW1696" i="4" s="1"/>
  <c r="AF1687" i="4"/>
  <c r="AT1703" i="4"/>
  <c r="O1703" i="4" s="1"/>
  <c r="AT1637" i="4"/>
  <c r="AY1637" i="4" s="1"/>
  <c r="AT1782" i="4"/>
  <c r="AY1782" i="4" s="1"/>
  <c r="AM1791" i="4"/>
  <c r="AF1767" i="4"/>
  <c r="R1767" i="4" s="1"/>
  <c r="AT1717" i="4"/>
  <c r="O1717" i="4" s="1"/>
  <c r="AF1740" i="4"/>
  <c r="AM1734" i="4"/>
  <c r="AF1796" i="4"/>
  <c r="M1796" i="4" s="1"/>
  <c r="P1796" i="4" s="1"/>
  <c r="AM1721" i="4"/>
  <c r="AX1721" i="4" s="1"/>
  <c r="AT1751" i="4"/>
  <c r="AY1751" i="4" s="1"/>
  <c r="AT1757" i="4"/>
  <c r="AF1779" i="4"/>
  <c r="M1779" i="4" s="1"/>
  <c r="P1779" i="4" s="1"/>
  <c r="AF1819" i="4"/>
  <c r="AW1819" i="4" s="1"/>
  <c r="AF1843" i="4"/>
  <c r="AF1829" i="4"/>
  <c r="AT1887" i="4"/>
  <c r="O1887" i="4" s="1"/>
  <c r="AM1849" i="4"/>
  <c r="AX1849" i="4" s="1"/>
  <c r="AF1858" i="4"/>
  <c r="M1858" i="4" s="1"/>
  <c r="P1858" i="4" s="1"/>
  <c r="AT1872" i="4"/>
  <c r="AF1880" i="4"/>
  <c r="AW1880" i="4" s="1"/>
  <c r="AT1975" i="4"/>
  <c r="O1975" i="4" s="1"/>
  <c r="AT1919" i="4"/>
  <c r="AF1979" i="4"/>
  <c r="AF329" i="4"/>
  <c r="AT199" i="4"/>
  <c r="O209" i="4" s="1"/>
  <c r="AM400" i="4"/>
  <c r="S407" i="4" s="1"/>
  <c r="AT425" i="4"/>
  <c r="O435" i="4" s="1"/>
  <c r="AT692" i="4"/>
  <c r="O699" i="4" s="1"/>
  <c r="AF895" i="4"/>
  <c r="AT839" i="4"/>
  <c r="AF992" i="4"/>
  <c r="AT1157" i="4"/>
  <c r="AT1464" i="4"/>
  <c r="AT1507" i="4"/>
  <c r="M1760" i="4"/>
  <c r="P1760" i="4" s="1"/>
  <c r="AW1760" i="4"/>
  <c r="R1760" i="4"/>
  <c r="AY1768" i="4"/>
  <c r="O1768" i="4"/>
  <c r="AT1873" i="4"/>
  <c r="M1945" i="4"/>
  <c r="P1945" i="4" s="1"/>
  <c r="AW1945" i="4"/>
  <c r="R1945" i="4"/>
  <c r="AM85" i="4"/>
  <c r="AT309" i="4"/>
  <c r="O316" i="4" s="1"/>
  <c r="AT231" i="4"/>
  <c r="O238" i="4" s="1"/>
  <c r="AT85" i="4"/>
  <c r="O95" i="4" s="1"/>
  <c r="AT246" i="4"/>
  <c r="AF733" i="4"/>
  <c r="AT1612" i="4"/>
  <c r="AF1712" i="4"/>
  <c r="AF206" i="4"/>
  <c r="M202" i="4"/>
  <c r="P202" i="4" s="1"/>
  <c r="AT211" i="4"/>
  <c r="AF863" i="4"/>
  <c r="R870" i="4" s="1"/>
  <c r="AT1015" i="4"/>
  <c r="O1248" i="4"/>
  <c r="AY1248" i="4"/>
  <c r="AT1252" i="4"/>
  <c r="AT1432" i="4"/>
  <c r="AY1687" i="4"/>
  <c r="O1687" i="4"/>
  <c r="AF289" i="4"/>
  <c r="AT235" i="4"/>
  <c r="O242" i="4" s="1"/>
  <c r="AT382" i="4"/>
  <c r="AF98" i="4"/>
  <c r="AT214" i="4"/>
  <c r="O224" i="4" s="1"/>
  <c r="AT160" i="4"/>
  <c r="O167" i="4" s="1"/>
  <c r="AF599" i="4"/>
  <c r="AT673" i="4"/>
  <c r="O680" i="4" s="1"/>
  <c r="AF1057" i="4"/>
  <c r="AF1364" i="4"/>
  <c r="AT1380" i="4"/>
  <c r="AT1511" i="4"/>
  <c r="AT1686" i="4"/>
  <c r="AT1855" i="4"/>
  <c r="AT26" i="4"/>
  <c r="AY26" i="4" s="1"/>
  <c r="AT27" i="4"/>
  <c r="AM288" i="4"/>
  <c r="AT196" i="4"/>
  <c r="AY196" i="4" s="1"/>
  <c r="AM12" i="4"/>
  <c r="AF70" i="4"/>
  <c r="AM86" i="4"/>
  <c r="N86" i="4" s="1"/>
  <c r="AF186" i="4"/>
  <c r="M186" i="4" s="1"/>
  <c r="P186" i="4" s="1"/>
  <c r="AT149" i="4"/>
  <c r="AT201" i="4"/>
  <c r="O208" i="4" s="1"/>
  <c r="AF12" i="4"/>
  <c r="AT91" i="4"/>
  <c r="AM165" i="4"/>
  <c r="AM38" i="4"/>
  <c r="AF86" i="4"/>
  <c r="AM102" i="4"/>
  <c r="S102" i="4" s="1"/>
  <c r="AM200" i="4"/>
  <c r="AF107" i="4"/>
  <c r="AT129" i="4"/>
  <c r="AF159" i="4"/>
  <c r="AF338" i="4"/>
  <c r="AT145" i="4"/>
  <c r="AF155" i="4"/>
  <c r="AM217" i="4"/>
  <c r="AF249" i="4"/>
  <c r="AF65" i="4"/>
  <c r="AW65" i="4" s="1"/>
  <c r="AT19" i="4"/>
  <c r="O19" i="4" s="1"/>
  <c r="AM19" i="4"/>
  <c r="AT58" i="4"/>
  <c r="O58" i="4" s="1"/>
  <c r="AM134" i="4"/>
  <c r="AT154" i="4"/>
  <c r="O154" i="4" s="1"/>
  <c r="AT186" i="4"/>
  <c r="O186" i="4" s="1"/>
  <c r="AF200" i="4"/>
  <c r="AW200" i="4" s="1"/>
  <c r="AM113" i="4"/>
  <c r="S113" i="4" s="1"/>
  <c r="AF170" i="4"/>
  <c r="M170" i="4" s="1"/>
  <c r="P170" i="4" s="1"/>
  <c r="AT212" i="4"/>
  <c r="O219" i="4" s="1"/>
  <c r="AM272" i="4"/>
  <c r="AM196" i="4"/>
  <c r="AF207" i="4"/>
  <c r="AF278" i="4"/>
  <c r="AM249" i="4"/>
  <c r="AT65" i="4"/>
  <c r="AT75" i="4"/>
  <c r="O75" i="4" s="1"/>
  <c r="AT338" i="4"/>
  <c r="AM161" i="4"/>
  <c r="AM307" i="4"/>
  <c r="AT249" i="4"/>
  <c r="O249" i="4" s="1"/>
  <c r="AT386" i="4"/>
  <c r="O386" i="4" s="1"/>
  <c r="AT255" i="4"/>
  <c r="AT380" i="4"/>
  <c r="AY380" i="4" s="1"/>
  <c r="AF564" i="4"/>
  <c r="AT550" i="4"/>
  <c r="AM560" i="4"/>
  <c r="AX560" i="4" s="1"/>
  <c r="AT637" i="4"/>
  <c r="O644" i="4" s="1"/>
  <c r="AF689" i="4"/>
  <c r="M689" i="4" s="1"/>
  <c r="P689" i="4" s="1"/>
  <c r="AT704" i="4"/>
  <c r="O704" i="4" s="1"/>
  <c r="AT623" i="4"/>
  <c r="AY623" i="4" s="1"/>
  <c r="AF596" i="4"/>
  <c r="M596" i="4" s="1"/>
  <c r="P596" i="4" s="1"/>
  <c r="AM619" i="4"/>
  <c r="AF629" i="4"/>
  <c r="AF658" i="4"/>
  <c r="M658" i="4" s="1"/>
  <c r="P658" i="4" s="1"/>
  <c r="AM659" i="4"/>
  <c r="AT703" i="4"/>
  <c r="AT662" i="4"/>
  <c r="O662" i="4" s="1"/>
  <c r="AF686" i="4"/>
  <c r="AM631" i="4"/>
  <c r="N631" i="4" s="1"/>
  <c r="AM727" i="4"/>
  <c r="AM818" i="4"/>
  <c r="AX818" i="4" s="1"/>
  <c r="AM678" i="4"/>
  <c r="AX678" i="4" s="1"/>
  <c r="AT707" i="4"/>
  <c r="O714" i="4" s="1"/>
  <c r="AF724" i="4"/>
  <c r="R724" i="4" s="1"/>
  <c r="AM741" i="4"/>
  <c r="AF814" i="4"/>
  <c r="AW814" i="4" s="1"/>
  <c r="AF747" i="4"/>
  <c r="R754" i="4" s="1"/>
  <c r="AT809" i="4"/>
  <c r="O809" i="4" s="1"/>
  <c r="AT791" i="4"/>
  <c r="AT833" i="4"/>
  <c r="O833" i="4" s="1"/>
  <c r="AF840" i="4"/>
  <c r="AF880" i="4"/>
  <c r="AF762" i="4"/>
  <c r="AW762" i="4" s="1"/>
  <c r="AM851" i="4"/>
  <c r="AM823" i="4"/>
  <c r="AX823" i="4" s="1"/>
  <c r="AM750" i="4"/>
  <c r="AM878" i="4"/>
  <c r="S878" i="4" s="1"/>
  <c r="AM919" i="4"/>
  <c r="AF933" i="4"/>
  <c r="AF966" i="4"/>
  <c r="AM958" i="4"/>
  <c r="AX958" i="4" s="1"/>
  <c r="AM906" i="4"/>
  <c r="AM908" i="4"/>
  <c r="AT933" i="4"/>
  <c r="AY933" i="4" s="1"/>
  <c r="AM933" i="4"/>
  <c r="AF965" i="4"/>
  <c r="R965" i="4" s="1"/>
  <c r="AF932" i="4"/>
  <c r="AM921" i="4"/>
  <c r="AM902" i="4"/>
  <c r="AM911" i="4"/>
  <c r="AX911" i="4" s="1"/>
  <c r="AF923" i="4"/>
  <c r="AM941" i="4"/>
  <c r="S941" i="4" s="1"/>
  <c r="AT965" i="4"/>
  <c r="AY965" i="4" s="1"/>
  <c r="AF913" i="4"/>
  <c r="R913" i="4" s="1"/>
  <c r="AT972" i="4"/>
  <c r="AT1006" i="4"/>
  <c r="AY1006" i="4" s="1"/>
  <c r="AF1009" i="4"/>
  <c r="M1009" i="4" s="1"/>
  <c r="P1009" i="4" s="1"/>
  <c r="AM1031" i="4"/>
  <c r="AM1014" i="4"/>
  <c r="AT1027" i="4"/>
  <c r="O1027" i="4" s="1"/>
  <c r="AF1023" i="4"/>
  <c r="AW1023" i="4" s="1"/>
  <c r="AF1027" i="4"/>
  <c r="AW1027" i="4" s="1"/>
  <c r="AF1037" i="4"/>
  <c r="AM1040" i="4"/>
  <c r="S1040" i="4" s="1"/>
  <c r="AM1125" i="4"/>
  <c r="S1125" i="4" s="1"/>
  <c r="AM1143" i="4"/>
  <c r="AF1075" i="4"/>
  <c r="AM1075" i="4"/>
  <c r="S1075" i="4" s="1"/>
  <c r="AT1071" i="4"/>
  <c r="O1071" i="4" s="1"/>
  <c r="AM1116" i="4"/>
  <c r="N1116" i="4" s="1"/>
  <c r="AM1151" i="4"/>
  <c r="AF1095" i="4"/>
  <c r="R1095" i="4" s="1"/>
  <c r="AM1224" i="4"/>
  <c r="N1224" i="4" s="1"/>
  <c r="AT1238" i="4"/>
  <c r="AT1165" i="4"/>
  <c r="AM1170" i="4"/>
  <c r="N1170" i="4" s="1"/>
  <c r="AF1200" i="4"/>
  <c r="AW1200" i="4" s="1"/>
  <c r="AT1218" i="4"/>
  <c r="AT1234" i="4"/>
  <c r="AF1249" i="4"/>
  <c r="M1249" i="4" s="1"/>
  <c r="P1249" i="4" s="1"/>
  <c r="AF1174" i="4"/>
  <c r="M1174" i="4" s="1"/>
  <c r="P1174" i="4" s="1"/>
  <c r="AM1209" i="4"/>
  <c r="S1209" i="4" s="1"/>
  <c r="AF1246" i="4"/>
  <c r="AT1301" i="4"/>
  <c r="O1301" i="4" s="1"/>
  <c r="AM1295" i="4"/>
  <c r="AX1295" i="4" s="1"/>
  <c r="AM1273" i="4"/>
  <c r="S1273" i="4" s="1"/>
  <c r="AT1332" i="4"/>
  <c r="AF1335" i="4"/>
  <c r="AW1335" i="4" s="1"/>
  <c r="AM1394" i="4"/>
  <c r="S1394" i="4" s="1"/>
  <c r="AT1523" i="4"/>
  <c r="AY1523" i="4" s="1"/>
  <c r="AF1508" i="4"/>
  <c r="AF1519" i="4"/>
  <c r="M1519" i="4" s="1"/>
  <c r="P1519" i="4" s="1"/>
  <c r="AM1488" i="4"/>
  <c r="AT1504" i="4"/>
  <c r="AY1504" i="4" s="1"/>
  <c r="AF1521" i="4"/>
  <c r="AF1601" i="4"/>
  <c r="M1601" i="4" s="1"/>
  <c r="P1601" i="4" s="1"/>
  <c r="AM1597" i="4"/>
  <c r="AM1539" i="4"/>
  <c r="AT1633" i="4"/>
  <c r="AF1622" i="4"/>
  <c r="R1622" i="4" s="1"/>
  <c r="AM1629" i="4"/>
  <c r="AX1629" i="4" s="1"/>
  <c r="AF1631" i="4"/>
  <c r="M1631" i="4" s="1"/>
  <c r="P1631" i="4" s="1"/>
  <c r="AF1664" i="4"/>
  <c r="AF1808" i="4"/>
  <c r="AW1808" i="4" s="1"/>
  <c r="AF1825" i="4"/>
  <c r="AW1825" i="4" s="1"/>
  <c r="AF1849" i="4"/>
  <c r="AW1849" i="4" s="1"/>
  <c r="AT1831" i="4"/>
  <c r="O1831" i="4" s="1"/>
  <c r="AF1876" i="4"/>
  <c r="M1876" i="4" s="1"/>
  <c r="P1876" i="4" s="1"/>
  <c r="AT1813" i="4"/>
  <c r="O1813" i="4" s="1"/>
  <c r="AM1841" i="4"/>
  <c r="AX1841" i="4" s="1"/>
  <c r="AT1825" i="4"/>
  <c r="AY1825" i="4" s="1"/>
  <c r="AT1806" i="4"/>
  <c r="AY1806" i="4" s="1"/>
  <c r="AM1810" i="4"/>
  <c r="S1810" i="4" s="1"/>
  <c r="M1122" i="4"/>
  <c r="P1122" i="4" s="1"/>
  <c r="R1122" i="4"/>
  <c r="AW1122" i="4"/>
  <c r="AY1198" i="4"/>
  <c r="O1198" i="4"/>
  <c r="AY1206" i="4"/>
  <c r="O1206" i="4"/>
  <c r="R956" i="4"/>
  <c r="M956" i="4"/>
  <c r="P956" i="4" s="1"/>
  <c r="AY1033" i="4"/>
  <c r="R767" i="4"/>
  <c r="AW767" i="4"/>
  <c r="M767" i="4"/>
  <c r="P767" i="4" s="1"/>
  <c r="AW1266" i="4"/>
  <c r="AW1973" i="4"/>
  <c r="AF371" i="4"/>
  <c r="AW371" i="4" s="1"/>
  <c r="AM380" i="4"/>
  <c r="S380" i="4" s="1"/>
  <c r="AM395" i="4"/>
  <c r="N395" i="4" s="1"/>
  <c r="AM358" i="4"/>
  <c r="N358" i="4" s="1"/>
  <c r="AM371" i="4"/>
  <c r="S371" i="4" s="1"/>
  <c r="AM342" i="4"/>
  <c r="N349" i="4" s="1"/>
  <c r="Q349" i="4" s="1"/>
  <c r="AM360" i="4"/>
  <c r="N367" i="4" s="1"/>
  <c r="Q367" i="4" s="1"/>
  <c r="O302" i="4"/>
  <c r="M311" i="4"/>
  <c r="P311" i="4" s="1"/>
  <c r="AF490" i="4"/>
  <c r="AW490" i="4" s="1"/>
  <c r="AM450" i="4"/>
  <c r="N457" i="4" s="1"/>
  <c r="T457" i="4" s="1"/>
  <c r="AT521" i="4"/>
  <c r="O531" i="4" s="1"/>
  <c r="AT471" i="4"/>
  <c r="AT476" i="4"/>
  <c r="O476" i="4" s="1"/>
  <c r="AM461" i="4"/>
  <c r="AT517" i="4"/>
  <c r="R496" i="4"/>
  <c r="M468" i="4"/>
  <c r="P468" i="4" s="1"/>
  <c r="AY618" i="4"/>
  <c r="N682" i="4"/>
  <c r="Q682" i="4" s="1"/>
  <c r="AM835" i="4"/>
  <c r="AF874" i="4"/>
  <c r="AT869" i="4"/>
  <c r="O876" i="4" s="1"/>
  <c r="N917" i="4"/>
  <c r="M908" i="4"/>
  <c r="P908" i="4" s="1"/>
  <c r="M942" i="4"/>
  <c r="P942" i="4" s="1"/>
  <c r="O948" i="4"/>
  <c r="S1057" i="4"/>
  <c r="S1032" i="4"/>
  <c r="O967" i="4"/>
  <c r="AF1091" i="4"/>
  <c r="M1091" i="4" s="1"/>
  <c r="P1091" i="4" s="1"/>
  <c r="AF1115" i="4"/>
  <c r="R1115" i="4" s="1"/>
  <c r="AT1151" i="4"/>
  <c r="O1151" i="4" s="1"/>
  <c r="AT1096" i="4"/>
  <c r="AM1129" i="4"/>
  <c r="M1113" i="4"/>
  <c r="P1113" i="4" s="1"/>
  <c r="M1069" i="4"/>
  <c r="P1069" i="4" s="1"/>
  <c r="N1084" i="4"/>
  <c r="AF1078" i="4"/>
  <c r="R1078" i="4" s="1"/>
  <c r="AF1103" i="4"/>
  <c r="R1103" i="4" s="1"/>
  <c r="AF1135" i="4"/>
  <c r="M1135" i="4" s="1"/>
  <c r="P1135" i="4" s="1"/>
  <c r="AT1136" i="4"/>
  <c r="AT1138" i="4"/>
  <c r="AM1117" i="4"/>
  <c r="N1117" i="4" s="1"/>
  <c r="AF1140" i="4"/>
  <c r="R1140" i="4" s="1"/>
  <c r="R1085" i="4"/>
  <c r="AF1102" i="4"/>
  <c r="AW1102" i="4" s="1"/>
  <c r="AW1096" i="4"/>
  <c r="AW1187" i="4"/>
  <c r="S1242" i="4"/>
  <c r="AX1227" i="4"/>
  <c r="AW1196" i="4"/>
  <c r="N1162" i="4"/>
  <c r="T1162" i="4" s="1"/>
  <c r="AM1277" i="4"/>
  <c r="N1301" i="4"/>
  <c r="AW1280" i="4"/>
  <c r="AM1299" i="4"/>
  <c r="AX1299" i="4" s="1"/>
  <c r="AF1342" i="4"/>
  <c r="AM1281" i="4"/>
  <c r="N1281" i="4" s="1"/>
  <c r="N1327" i="4"/>
  <c r="Q1327" i="4" s="1"/>
  <c r="AF1393" i="4"/>
  <c r="AW1393" i="4" s="1"/>
  <c r="AF1416" i="4"/>
  <c r="AF1377" i="4"/>
  <c r="AF1413" i="4"/>
  <c r="AW1413" i="4" s="1"/>
  <c r="O1414" i="4"/>
  <c r="AF1425" i="4"/>
  <c r="S1388" i="4"/>
  <c r="AW1397" i="4"/>
  <c r="AF1407" i="4"/>
  <c r="M1407" i="4" s="1"/>
  <c r="P1407" i="4" s="1"/>
  <c r="AM1420" i="4"/>
  <c r="AM1414" i="4"/>
  <c r="N1414" i="4" s="1"/>
  <c r="R1403" i="4"/>
  <c r="AF1420" i="4"/>
  <c r="AW1420" i="4" s="1"/>
  <c r="AM1412" i="4"/>
  <c r="AF1392" i="4"/>
  <c r="AM1418" i="4"/>
  <c r="N1418" i="4" s="1"/>
  <c r="AT1347" i="4"/>
  <c r="O1347" i="4" s="1"/>
  <c r="AF1358" i="4"/>
  <c r="O1425" i="4"/>
  <c r="AF1436" i="4"/>
  <c r="M1436" i="4" s="1"/>
  <c r="P1436" i="4" s="1"/>
  <c r="AM1461" i="4"/>
  <c r="S1461" i="4" s="1"/>
  <c r="AT1514" i="4"/>
  <c r="AF1448" i="4"/>
  <c r="R1448" i="4" s="1"/>
  <c r="AX1471" i="4"/>
  <c r="R1477" i="4"/>
  <c r="O1582" i="4"/>
  <c r="N1573" i="4"/>
  <c r="Q1573" i="4" s="1"/>
  <c r="AM1552" i="4"/>
  <c r="AX1552" i="4" s="1"/>
  <c r="AT1579" i="4"/>
  <c r="O1579" i="4" s="1"/>
  <c r="S1531" i="4"/>
  <c r="O1604" i="4"/>
  <c r="AW1600" i="4"/>
  <c r="AM1645" i="4"/>
  <c r="AX1645" i="4" s="1"/>
  <c r="AM1687" i="4"/>
  <c r="M1624" i="4"/>
  <c r="P1624" i="4" s="1"/>
  <c r="R1661" i="4"/>
  <c r="S1665" i="4"/>
  <c r="AW1686" i="4"/>
  <c r="AM1658" i="4"/>
  <c r="AM1622" i="4"/>
  <c r="N1622" i="4" s="1"/>
  <c r="AF1650" i="4"/>
  <c r="R1650" i="4" s="1"/>
  <c r="M1715" i="4"/>
  <c r="P1715" i="4" s="1"/>
  <c r="R1807" i="4"/>
  <c r="R1846" i="4"/>
  <c r="S1889" i="4"/>
  <c r="AF1930" i="4"/>
  <c r="AW1930" i="4" s="1"/>
  <c r="AF1953" i="4"/>
  <c r="AF1965" i="4"/>
  <c r="AW1965" i="4" s="1"/>
  <c r="AF1962" i="4"/>
  <c r="M1962" i="4" s="1"/>
  <c r="P1962" i="4" s="1"/>
  <c r="AM1971" i="4"/>
  <c r="N1971" i="4" s="1"/>
  <c r="AM1905" i="4"/>
  <c r="S1905" i="4" s="1"/>
  <c r="AM1921" i="4"/>
  <c r="AY1963" i="4"/>
  <c r="AF1957" i="4"/>
  <c r="M1957" i="4" s="1"/>
  <c r="P1957" i="4" s="1"/>
  <c r="AF1929" i="4"/>
  <c r="R1929" i="4" s="1"/>
  <c r="AM312" i="4"/>
  <c r="N312" i="4" s="1"/>
  <c r="AF307" i="4"/>
  <c r="M307" i="4" s="1"/>
  <c r="P307" i="4" s="1"/>
  <c r="AM314" i="4"/>
  <c r="AX314" i="4" s="1"/>
  <c r="R343" i="4"/>
  <c r="AT391" i="4"/>
  <c r="AT377" i="4"/>
  <c r="AF244" i="4"/>
  <c r="AM310" i="4"/>
  <c r="AX310" i="4" s="1"/>
  <c r="AM237" i="4"/>
  <c r="AF377" i="4"/>
  <c r="R384" i="4" s="1"/>
  <c r="AF360" i="4"/>
  <c r="AM363" i="4"/>
  <c r="AF424" i="4"/>
  <c r="R424" i="4" s="1"/>
  <c r="AM359" i="4"/>
  <c r="AF315" i="4"/>
  <c r="AW315" i="4" s="1"/>
  <c r="AF236" i="4"/>
  <c r="AW236" i="4" s="1"/>
  <c r="AF302" i="4"/>
  <c r="M302" i="4" s="1"/>
  <c r="P302" i="4" s="1"/>
  <c r="AM320" i="4"/>
  <c r="AX320" i="4" s="1"/>
  <c r="N376" i="4"/>
  <c r="T376" i="4" s="1"/>
  <c r="AT324" i="4"/>
  <c r="AM435" i="4"/>
  <c r="S435" i="4" s="1"/>
  <c r="AF504" i="4"/>
  <c r="R504" i="4" s="1"/>
  <c r="AM491" i="4"/>
  <c r="AF435" i="4"/>
  <c r="R435" i="4" s="1"/>
  <c r="AF474" i="4"/>
  <c r="M474" i="4" s="1"/>
  <c r="P474" i="4" s="1"/>
  <c r="AF445" i="4"/>
  <c r="AM446" i="4"/>
  <c r="AM505" i="4"/>
  <c r="AX505" i="4" s="1"/>
  <c r="AF524" i="4"/>
  <c r="AW524" i="4" s="1"/>
  <c r="AM547" i="4"/>
  <c r="AM529" i="4"/>
  <c r="S529" i="4" s="1"/>
  <c r="AM577" i="4"/>
  <c r="AM555" i="4"/>
  <c r="AX555" i="4" s="1"/>
  <c r="AM541" i="4"/>
  <c r="AT587" i="4"/>
  <c r="AY587" i="4" s="1"/>
  <c r="AF633" i="4"/>
  <c r="M633" i="4" s="1"/>
  <c r="P633" i="4" s="1"/>
  <c r="AF529" i="4"/>
  <c r="AW529" i="4" s="1"/>
  <c r="AM562" i="4"/>
  <c r="AM604" i="4"/>
  <c r="AF694" i="4"/>
  <c r="AW694" i="4" s="1"/>
  <c r="AF670" i="4"/>
  <c r="M670" i="4" s="1"/>
  <c r="P670" i="4" s="1"/>
  <c r="AF637" i="4"/>
  <c r="R637" i="4" s="1"/>
  <c r="AF666" i="4"/>
  <c r="S682" i="4"/>
  <c r="AF739" i="4"/>
  <c r="AM728" i="4"/>
  <c r="AX728" i="4" s="1"/>
  <c r="AW727" i="4"/>
  <c r="AF743" i="4"/>
  <c r="AY778" i="4"/>
  <c r="O722" i="4"/>
  <c r="AX830" i="4"/>
  <c r="AX917" i="4"/>
  <c r="AF891" i="4"/>
  <c r="R908" i="4"/>
  <c r="R942" i="4"/>
  <c r="AM899" i="4"/>
  <c r="N899" i="4" s="1"/>
  <c r="O980" i="4"/>
  <c r="AM1180" i="4"/>
  <c r="AF1203" i="4"/>
  <c r="AW1203" i="4" s="1"/>
  <c r="AM1193" i="4"/>
  <c r="N1193" i="4" s="1"/>
  <c r="N1227" i="4"/>
  <c r="Q1227" i="4" s="1"/>
  <c r="AM1230" i="4"/>
  <c r="AM1163" i="4"/>
  <c r="N1163" i="4" s="1"/>
  <c r="AF1191" i="4"/>
  <c r="AW1191" i="4" s="1"/>
  <c r="AM1216" i="4"/>
  <c r="N1216" i="4" s="1"/>
  <c r="AF1236" i="4"/>
  <c r="S1301" i="4"/>
  <c r="S1327" i="4"/>
  <c r="AY1413" i="4"/>
  <c r="AM1479" i="4"/>
  <c r="AF1454" i="4"/>
  <c r="AW1454" i="4" s="1"/>
  <c r="AT1494" i="4"/>
  <c r="O1494" i="4" s="1"/>
  <c r="AF1486" i="4"/>
  <c r="R1486" i="4" s="1"/>
  <c r="O1462" i="4"/>
  <c r="AF1510" i="4"/>
  <c r="M1510" i="4" s="1"/>
  <c r="P1510" i="4" s="1"/>
  <c r="AX1464" i="4"/>
  <c r="AM1465" i="4"/>
  <c r="S1465" i="4" s="1"/>
  <c r="AT1483" i="4"/>
  <c r="AX1507" i="4"/>
  <c r="AF1526" i="4"/>
  <c r="AM1457" i="4"/>
  <c r="S1457" i="4" s="1"/>
  <c r="O1526" i="4"/>
  <c r="AM1548" i="4"/>
  <c r="S1548" i="4" s="1"/>
  <c r="AF1567" i="4"/>
  <c r="M1567" i="4" s="1"/>
  <c r="P1567" i="4" s="1"/>
  <c r="AT1567" i="4"/>
  <c r="N1528" i="4"/>
  <c r="AF1533" i="4"/>
  <c r="R1533" i="4" s="1"/>
  <c r="AF1535" i="4"/>
  <c r="S1573" i="4"/>
  <c r="AF1610" i="4"/>
  <c r="AF1575" i="4"/>
  <c r="M1575" i="4" s="1"/>
  <c r="P1575" i="4" s="1"/>
  <c r="AM1576" i="4"/>
  <c r="AX1576" i="4" s="1"/>
  <c r="AM1590" i="4"/>
  <c r="AM1556" i="4"/>
  <c r="AM1568" i="4"/>
  <c r="N1568" i="4" s="1"/>
  <c r="AF1609" i="4"/>
  <c r="M1609" i="4" s="1"/>
  <c r="P1609" i="4" s="1"/>
  <c r="AM1580" i="4"/>
  <c r="S1580" i="4" s="1"/>
  <c r="S1617" i="4"/>
  <c r="AW1661" i="4"/>
  <c r="AF1769" i="4"/>
  <c r="M1769" i="4" s="1"/>
  <c r="P1769" i="4" s="1"/>
  <c r="AT1735" i="4"/>
  <c r="AF1786" i="4"/>
  <c r="M1786" i="4" s="1"/>
  <c r="P1786" i="4" s="1"/>
  <c r="AM1711" i="4"/>
  <c r="N1711" i="4" s="1"/>
  <c r="AM1777" i="4"/>
  <c r="AT1799" i="4"/>
  <c r="AF1746" i="4"/>
  <c r="M1746" i="4" s="1"/>
  <c r="P1746" i="4" s="1"/>
  <c r="AM1765" i="4"/>
  <c r="AX1765" i="4" s="1"/>
  <c r="AF1794" i="4"/>
  <c r="AF1763" i="4"/>
  <c r="M1763" i="4" s="1"/>
  <c r="P1763" i="4" s="1"/>
  <c r="AF1798" i="4"/>
  <c r="AW1798" i="4" s="1"/>
  <c r="AM1819" i="4"/>
  <c r="AX1819" i="4" s="1"/>
  <c r="AF1871" i="4"/>
  <c r="M1871" i="4" s="1"/>
  <c r="P1871" i="4" s="1"/>
  <c r="AF1844" i="4"/>
  <c r="M1844" i="4" s="1"/>
  <c r="P1844" i="4" s="1"/>
  <c r="AF1809" i="4"/>
  <c r="AW1809" i="4" s="1"/>
  <c r="AF1875" i="4"/>
  <c r="AW1875" i="4" s="1"/>
  <c r="AT1833" i="4"/>
  <c r="O1833" i="4" s="1"/>
  <c r="AF1835" i="4"/>
  <c r="AW1835" i="4" s="1"/>
  <c r="AF1840" i="4"/>
  <c r="AW1840" i="4" s="1"/>
  <c r="AF1879" i="4"/>
  <c r="M1879" i="4" s="1"/>
  <c r="P1879" i="4" s="1"/>
  <c r="AX1889" i="4"/>
  <c r="AY1903" i="4"/>
  <c r="AM677" i="4"/>
  <c r="AM676" i="4"/>
  <c r="AX676" i="4" s="1"/>
  <c r="AM717" i="4"/>
  <c r="AT713" i="4"/>
  <c r="O720" i="4" s="1"/>
  <c r="AT814" i="4"/>
  <c r="AF791" i="4"/>
  <c r="R791" i="4" s="1"/>
  <c r="AT777" i="4"/>
  <c r="O784" i="4" s="1"/>
  <c r="AM705" i="4"/>
  <c r="AT807" i="4"/>
  <c r="O807" i="4" s="1"/>
  <c r="AF820" i="4"/>
  <c r="AM738" i="4"/>
  <c r="N738" i="4" s="1"/>
  <c r="AM710" i="4"/>
  <c r="AM791" i="4"/>
  <c r="AM807" i="4"/>
  <c r="S807" i="4" s="1"/>
  <c r="AF792" i="4"/>
  <c r="R799" i="4" s="1"/>
  <c r="AF823" i="4"/>
  <c r="AW823" i="4" s="1"/>
  <c r="AM756" i="4"/>
  <c r="AX756" i="4" s="1"/>
  <c r="AT846" i="4"/>
  <c r="O846" i="4" s="1"/>
  <c r="AM846" i="4"/>
  <c r="S846" i="4" s="1"/>
  <c r="AF877" i="4"/>
  <c r="AM758" i="4"/>
  <c r="AX758" i="4" s="1"/>
  <c r="AM849" i="4"/>
  <c r="AT880" i="4"/>
  <c r="AM868" i="4"/>
  <c r="AT829" i="4"/>
  <c r="O829" i="4" s="1"/>
  <c r="AF824" i="4"/>
  <c r="AF851" i="4"/>
  <c r="AM842" i="4"/>
  <c r="S842" i="4" s="1"/>
  <c r="AF849" i="4"/>
  <c r="AW849" i="4" s="1"/>
  <c r="AF847" i="4"/>
  <c r="AF921" i="4"/>
  <c r="AT940" i="4"/>
  <c r="AM932" i="4"/>
  <c r="AM959" i="4"/>
  <c r="AF977" i="4"/>
  <c r="M977" i="4" s="1"/>
  <c r="P977" i="4" s="1"/>
  <c r="AT934" i="4"/>
  <c r="AM954" i="4"/>
  <c r="N954" i="4" s="1"/>
  <c r="AT902" i="4"/>
  <c r="AF894" i="4"/>
  <c r="AW894" i="4" s="1"/>
  <c r="AM914" i="4"/>
  <c r="AX914" i="4" s="1"/>
  <c r="AM965" i="4"/>
  <c r="S965" i="4" s="1"/>
  <c r="AT894" i="4"/>
  <c r="O894" i="4" s="1"/>
  <c r="AF896" i="4"/>
  <c r="AT953" i="4"/>
  <c r="AF919" i="4"/>
  <c r="AF952" i="4"/>
  <c r="AW952" i="4" s="1"/>
  <c r="AT955" i="4"/>
  <c r="O962" i="4" s="1"/>
  <c r="AM901" i="4"/>
  <c r="N901" i="4" s="1"/>
  <c r="AM889" i="4"/>
  <c r="AT896" i="4"/>
  <c r="O896" i="4" s="1"/>
  <c r="AT919" i="4"/>
  <c r="O926" i="4" s="1"/>
  <c r="AT959" i="4"/>
  <c r="AF1030" i="4"/>
  <c r="M1030" i="4" s="1"/>
  <c r="P1030" i="4" s="1"/>
  <c r="AF1080" i="4"/>
  <c r="R1080" i="4" s="1"/>
  <c r="AM1112" i="4"/>
  <c r="AM1138" i="4"/>
  <c r="S1138" i="4" s="1"/>
  <c r="AF1144" i="4"/>
  <c r="AW1144" i="4" s="1"/>
  <c r="AT1075" i="4"/>
  <c r="AY1075" i="4" s="1"/>
  <c r="AM1107" i="4"/>
  <c r="AT1115" i="4"/>
  <c r="AM1141" i="4"/>
  <c r="AX1141" i="4" s="1"/>
  <c r="AF1157" i="4"/>
  <c r="AW1157" i="4" s="1"/>
  <c r="AT1091" i="4"/>
  <c r="AM1111" i="4"/>
  <c r="AM1099" i="4"/>
  <c r="AX1099" i="4" s="1"/>
  <c r="AM1133" i="4"/>
  <c r="AX1133" i="4" s="1"/>
  <c r="AF1158" i="4"/>
  <c r="AM1103" i="4"/>
  <c r="S1103" i="4" s="1"/>
  <c r="AT1279" i="4"/>
  <c r="O1279" i="4" s="1"/>
  <c r="AF1271" i="4"/>
  <c r="AW1271" i="4" s="1"/>
  <c r="AM1297" i="4"/>
  <c r="AM1338" i="4"/>
  <c r="AF1261" i="4"/>
  <c r="R1261" i="4" s="1"/>
  <c r="AM1305" i="4"/>
  <c r="N1305" i="4" s="1"/>
  <c r="AT1316" i="4"/>
  <c r="AF1322" i="4"/>
  <c r="AF1340" i="4"/>
  <c r="R1340" i="4" s="1"/>
  <c r="AF1283" i="4"/>
  <c r="R1283" i="4" s="1"/>
  <c r="AM1309" i="4"/>
  <c r="AM1302" i="4"/>
  <c r="AT1326" i="4"/>
  <c r="AY1326" i="4" s="1"/>
  <c r="AT1338" i="4"/>
  <c r="O1338" i="4" s="1"/>
  <c r="AT1330" i="4"/>
  <c r="AT1283" i="4"/>
  <c r="AM1271" i="4"/>
  <c r="AX1271" i="4" s="1"/>
  <c r="AT1297" i="4"/>
  <c r="AY1297" i="4" s="1"/>
  <c r="AM1306" i="4"/>
  <c r="AM1354" i="4"/>
  <c r="AX1354" i="4" s="1"/>
  <c r="AM1358" i="4"/>
  <c r="N1358" i="4" s="1"/>
  <c r="AT1431" i="4"/>
  <c r="AF1429" i="4"/>
  <c r="AF1398" i="4"/>
  <c r="AM1416" i="4"/>
  <c r="AX1416" i="4" s="1"/>
  <c r="AM1431" i="4"/>
  <c r="N1431" i="4" s="1"/>
  <c r="AF1345" i="4"/>
  <c r="AT1416" i="4"/>
  <c r="AM1409" i="4"/>
  <c r="AX1409" i="4" s="1"/>
  <c r="AF1423" i="4"/>
  <c r="AW1423" i="4" s="1"/>
  <c r="AM1441" i="4"/>
  <c r="AM1449" i="4"/>
  <c r="AX1449" i="4" s="1"/>
  <c r="AT1459" i="4"/>
  <c r="O1459" i="4" s="1"/>
  <c r="AF1491" i="4"/>
  <c r="M1491" i="4" s="1"/>
  <c r="P1491" i="4" s="1"/>
  <c r="AM1510" i="4"/>
  <c r="AF1525" i="4"/>
  <c r="AT1449" i="4"/>
  <c r="O1449" i="4" s="1"/>
  <c r="AF1469" i="4"/>
  <c r="R1469" i="4" s="1"/>
  <c r="AT1491" i="4"/>
  <c r="AT1496" i="4"/>
  <c r="AY1496" i="4" s="1"/>
  <c r="AF1523" i="4"/>
  <c r="AW1523" i="4" s="1"/>
  <c r="AT1467" i="4"/>
  <c r="O1467" i="4" s="1"/>
  <c r="AF1441" i="4"/>
  <c r="AF1467" i="4"/>
  <c r="M1467" i="4" s="1"/>
  <c r="P1467" i="4" s="1"/>
  <c r="AF1472" i="4"/>
  <c r="AW1472" i="4" s="1"/>
  <c r="AF1506" i="4"/>
  <c r="AW1506" i="4" s="1"/>
  <c r="AM1483" i="4"/>
  <c r="AF1501" i="4"/>
  <c r="M1501" i="4" s="1"/>
  <c r="P1501" i="4" s="1"/>
  <c r="AT1510" i="4"/>
  <c r="O1510" i="4" s="1"/>
  <c r="AM1450" i="4"/>
  <c r="AX1450" i="4" s="1"/>
  <c r="AM1529" i="4"/>
  <c r="AF1564" i="4"/>
  <c r="R1564" i="4" s="1"/>
  <c r="AF1576" i="4"/>
  <c r="AF1617" i="4"/>
  <c r="R1617" i="4" s="1"/>
  <c r="AF1529" i="4"/>
  <c r="AM1584" i="4"/>
  <c r="AM1533" i="4"/>
  <c r="AX1533" i="4" s="1"/>
  <c r="AT1549" i="4"/>
  <c r="O1549" i="4" s="1"/>
  <c r="AT1557" i="4"/>
  <c r="AF1552" i="4"/>
  <c r="R1552" i="4" s="1"/>
  <c r="AF1582" i="4"/>
  <c r="M1582" i="4" s="1"/>
  <c r="P1582" i="4" s="1"/>
  <c r="AT1618" i="4"/>
  <c r="AY1618" i="4" s="1"/>
  <c r="AM1575" i="4"/>
  <c r="AT1527" i="4"/>
  <c r="AY1527" i="4" s="1"/>
  <c r="AT1539" i="4"/>
  <c r="AY1539" i="4" s="1"/>
  <c r="AF1551" i="4"/>
  <c r="AF1559" i="4"/>
  <c r="AF1556" i="4"/>
  <c r="AM1574" i="4"/>
  <c r="S1574" i="4" s="1"/>
  <c r="AM1571" i="4"/>
  <c r="AX1571" i="4" s="1"/>
  <c r="AT1583" i="4"/>
  <c r="AT1591" i="4"/>
  <c r="AT1584" i="4"/>
  <c r="O1584" i="4" s="1"/>
  <c r="AT1599" i="4"/>
  <c r="O1599" i="4" s="1"/>
  <c r="AF1544" i="4"/>
  <c r="AF1586" i="4"/>
  <c r="M1586" i="4" s="1"/>
  <c r="P1586" i="4" s="1"/>
  <c r="AF1643" i="4"/>
  <c r="M1643" i="4" s="1"/>
  <c r="P1643" i="4" s="1"/>
  <c r="AT1645" i="4"/>
  <c r="AM1620" i="4"/>
  <c r="AT1650" i="4"/>
  <c r="AY1650" i="4" s="1"/>
  <c r="AT1649" i="4"/>
  <c r="AY1649" i="4" s="1"/>
  <c r="AF1626" i="4"/>
  <c r="AW1626" i="4" s="1"/>
  <c r="AM1650" i="4"/>
  <c r="AT1656" i="4"/>
  <c r="AF1666" i="4"/>
  <c r="AW1666" i="4" s="1"/>
  <c r="AF1707" i="4"/>
  <c r="M1707" i="4" s="1"/>
  <c r="P1707" i="4" s="1"/>
  <c r="AF1694" i="4"/>
  <c r="AM1703" i="4"/>
  <c r="S1703" i="4" s="1"/>
  <c r="AM1682" i="4"/>
  <c r="AM1698" i="4"/>
  <c r="N1698" i="4" s="1"/>
  <c r="AF1637" i="4"/>
  <c r="M1637" i="4" s="1"/>
  <c r="P1637" i="4" s="1"/>
  <c r="AT1629" i="4"/>
  <c r="O1629" i="4" s="1"/>
  <c r="AT1658" i="4"/>
  <c r="AF1633" i="4"/>
  <c r="M1633" i="4" s="1"/>
  <c r="P1633" i="4" s="1"/>
  <c r="AM1675" i="4"/>
  <c r="AX1675" i="4" s="1"/>
  <c r="AF1679" i="4"/>
  <c r="R1679" i="4" s="1"/>
  <c r="AT1692" i="4"/>
  <c r="AY1692" i="4" s="1"/>
  <c r="AT1707" i="4"/>
  <c r="O1707" i="4" s="1"/>
  <c r="AT1624" i="4"/>
  <c r="AY1624" i="4" s="1"/>
  <c r="AT1681" i="4"/>
  <c r="O1681" i="4" s="1"/>
  <c r="AT1767" i="4"/>
  <c r="O1767" i="4" s="1"/>
  <c r="AT1734" i="4"/>
  <c r="O1734" i="4" s="1"/>
  <c r="AM1722" i="4"/>
  <c r="N1722" i="4" s="1"/>
  <c r="AF1758" i="4"/>
  <c r="AW1758" i="4" s="1"/>
  <c r="AT1721" i="4"/>
  <c r="O1721" i="4" s="1"/>
  <c r="AF1777" i="4"/>
  <c r="R1777" i="4" s="1"/>
  <c r="AT1730" i="4"/>
  <c r="AY1730" i="4" s="1"/>
  <c r="AM1735" i="4"/>
  <c r="AM1778" i="4"/>
  <c r="N1778" i="4" s="1"/>
  <c r="AM1787" i="4"/>
  <c r="AX1787" i="4" s="1"/>
  <c r="AT1747" i="4"/>
  <c r="AY1747" i="4" s="1"/>
  <c r="AM1756" i="4"/>
  <c r="S1756" i="4" s="1"/>
  <c r="AT1773" i="4"/>
  <c r="AY1773" i="4" s="1"/>
  <c r="AF1782" i="4"/>
  <c r="AW1782" i="4" s="1"/>
  <c r="AM1729" i="4"/>
  <c r="AX1729" i="4" s="1"/>
  <c r="AM1786" i="4"/>
  <c r="N1786" i="4" s="1"/>
  <c r="AM1782" i="4"/>
  <c r="AX1782" i="4" s="1"/>
  <c r="AM1916" i="4"/>
  <c r="S1916" i="4" s="1"/>
  <c r="AM1951" i="4"/>
  <c r="AX1951" i="4" s="1"/>
  <c r="AT1946" i="4"/>
  <c r="AY1946" i="4" s="1"/>
  <c r="AT1983" i="4"/>
  <c r="AY1983" i="4" s="1"/>
  <c r="AF1975" i="4"/>
  <c r="M1975" i="4" s="1"/>
  <c r="P1975" i="4" s="1"/>
  <c r="AF1977" i="4"/>
  <c r="AW1977" i="4" s="1"/>
  <c r="AT1981" i="4"/>
  <c r="AY1981" i="4" s="1"/>
  <c r="AM1947" i="4"/>
  <c r="N1947" i="4" s="1"/>
  <c r="AM1935" i="4"/>
  <c r="AX1935" i="4" s="1"/>
  <c r="AT1969" i="4"/>
  <c r="O1969" i="4" s="1"/>
  <c r="AF1981" i="4"/>
  <c r="R1981" i="4" s="1"/>
  <c r="AT1977" i="4"/>
  <c r="AY1977" i="4" s="1"/>
  <c r="AF1896" i="4"/>
  <c r="R1896" i="4" s="1"/>
  <c r="AT1911" i="4"/>
  <c r="AY1911" i="4" s="1"/>
  <c r="AF1904" i="4"/>
  <c r="AW1904" i="4" s="1"/>
  <c r="AF1919" i="4"/>
  <c r="AW1919" i="4" s="1"/>
  <c r="AM1930" i="4"/>
  <c r="AM1920" i="4"/>
  <c r="AX1920" i="4" s="1"/>
  <c r="AM1983" i="4"/>
  <c r="N1983" i="4" s="1"/>
  <c r="AF1935" i="4"/>
  <c r="R1935" i="4" s="1"/>
  <c r="AM1946" i="4"/>
  <c r="AM1969" i="4"/>
  <c r="S1969" i="4" s="1"/>
  <c r="AM1966" i="4"/>
  <c r="AX1966" i="4" s="1"/>
  <c r="Q1924" i="4"/>
  <c r="T1924" i="4"/>
  <c r="T1195" i="4"/>
  <c r="Q1195" i="4"/>
  <c r="S1943" i="4"/>
  <c r="AX1943" i="4"/>
  <c r="N1943" i="4"/>
  <c r="R1928" i="4"/>
  <c r="M1928" i="4"/>
  <c r="P1928" i="4" s="1"/>
  <c r="AW1928" i="4"/>
  <c r="AX1979" i="4"/>
  <c r="N1979" i="4"/>
  <c r="S1979" i="4"/>
  <c r="N1981" i="4"/>
  <c r="S1978" i="4"/>
  <c r="AX1978" i="4"/>
  <c r="N1978" i="4"/>
  <c r="T1925" i="4"/>
  <c r="Q1925" i="4"/>
  <c r="AX1942" i="4"/>
  <c r="S1913" i="4"/>
  <c r="Q1922" i="4"/>
  <c r="T1950" i="4"/>
  <c r="Q1950" i="4"/>
  <c r="AW1942" i="4"/>
  <c r="R1942" i="4"/>
  <c r="M1942" i="4"/>
  <c r="P1942" i="4" s="1"/>
  <c r="N1960" i="4"/>
  <c r="AX1960" i="4"/>
  <c r="S1960" i="4"/>
  <c r="Q1974" i="4"/>
  <c r="T1974" i="4"/>
  <c r="N1977" i="4"/>
  <c r="AX1977" i="4"/>
  <c r="S1977" i="4"/>
  <c r="AM1899" i="4"/>
  <c r="N1928" i="4"/>
  <c r="AX1928" i="4"/>
  <c r="S1928" i="4"/>
  <c r="O1950" i="4"/>
  <c r="AY1950" i="4"/>
  <c r="AM1897" i="4"/>
  <c r="M1961" i="4"/>
  <c r="P1961" i="4" s="1"/>
  <c r="AW1961" i="4"/>
  <c r="R1961" i="4"/>
  <c r="AY1953" i="4"/>
  <c r="O1953" i="4"/>
  <c r="AT1930" i="4"/>
  <c r="AF1940" i="4"/>
  <c r="AT1951" i="4"/>
  <c r="AF1970" i="4"/>
  <c r="AM1975" i="4"/>
  <c r="T1895" i="4"/>
  <c r="Q1895" i="4"/>
  <c r="Q1898" i="4"/>
  <c r="T1898" i="4"/>
  <c r="AF1915" i="4"/>
  <c r="AT1907" i="4"/>
  <c r="Q1910" i="4"/>
  <c r="T1910" i="4"/>
  <c r="Q1929" i="4"/>
  <c r="T1929" i="4"/>
  <c r="T1964" i="4"/>
  <c r="Q1964" i="4"/>
  <c r="AF1933" i="4"/>
  <c r="AM1948" i="4"/>
  <c r="AM1904" i="4"/>
  <c r="T1915" i="4"/>
  <c r="Q1915" i="4"/>
  <c r="AM1940" i="4"/>
  <c r="AM1901" i="4"/>
  <c r="AM1917" i="4"/>
  <c r="AM1931" i="4"/>
  <c r="AF1969" i="4"/>
  <c r="AT1965" i="4"/>
  <c r="O1980" i="4"/>
  <c r="AY1980" i="4"/>
  <c r="AF1985" i="4"/>
  <c r="AM1944" i="4"/>
  <c r="AM1965" i="4"/>
  <c r="Q1953" i="4"/>
  <c r="T1953" i="4"/>
  <c r="Q1982" i="4"/>
  <c r="T1982" i="4"/>
  <c r="Q1986" i="4"/>
  <c r="T1986" i="4"/>
  <c r="S1927" i="4"/>
  <c r="N1927" i="4"/>
  <c r="AX1927" i="4"/>
  <c r="AX1911" i="4"/>
  <c r="S1911" i="4"/>
  <c r="N1911" i="4"/>
  <c r="AY1918" i="4"/>
  <c r="O1918" i="4"/>
  <c r="M1930" i="4"/>
  <c r="P1930" i="4" s="1"/>
  <c r="O1959" i="4"/>
  <c r="AY1959" i="4"/>
  <c r="S1958" i="4"/>
  <c r="AX1971" i="4"/>
  <c r="AW1907" i="4"/>
  <c r="N1956" i="4"/>
  <c r="AX1956" i="4"/>
  <c r="S1956" i="4"/>
  <c r="Q1984" i="4"/>
  <c r="T1984" i="4"/>
  <c r="Q1941" i="4"/>
  <c r="T1941" i="4"/>
  <c r="N1912" i="4"/>
  <c r="AX1912" i="4"/>
  <c r="AY1942" i="4"/>
  <c r="O1942" i="4"/>
  <c r="M1983" i="4"/>
  <c r="P1983" i="4" s="1"/>
  <c r="AX1959" i="4"/>
  <c r="AY1979" i="4"/>
  <c r="O1979" i="4"/>
  <c r="T1907" i="4"/>
  <c r="Q1896" i="4"/>
  <c r="T1896" i="4"/>
  <c r="O1899" i="4"/>
  <c r="R1923" i="4"/>
  <c r="AW1923" i="4"/>
  <c r="M1923" i="4"/>
  <c r="P1923" i="4" s="1"/>
  <c r="O1954" i="4"/>
  <c r="AY1954" i="4"/>
  <c r="R1957" i="4"/>
  <c r="AW1957" i="4"/>
  <c r="AW1929" i="4"/>
  <c r="Q1985" i="4"/>
  <c r="T1985" i="4"/>
  <c r="AY1929" i="4"/>
  <c r="O1929" i="4"/>
  <c r="M1977" i="4"/>
  <c r="P1977" i="4" s="1"/>
  <c r="AY1947" i="4"/>
  <c r="O1911" i="4"/>
  <c r="T1955" i="4"/>
  <c r="Q1955" i="4"/>
  <c r="O1943" i="4"/>
  <c r="AY1943" i="4"/>
  <c r="AW1958" i="4"/>
  <c r="R1958" i="4"/>
  <c r="M1958" i="4"/>
  <c r="P1958" i="4" s="1"/>
  <c r="AX1969" i="4"/>
  <c r="AF1911" i="4"/>
  <c r="AF1947" i="4"/>
  <c r="AT1915" i="4"/>
  <c r="Q1949" i="4"/>
  <c r="T1949" i="4"/>
  <c r="AW1931" i="4"/>
  <c r="R1931" i="4"/>
  <c r="M1931" i="4"/>
  <c r="P1931" i="4" s="1"/>
  <c r="AT1940" i="4"/>
  <c r="N1967" i="4"/>
  <c r="AX1967" i="4"/>
  <c r="S1967" i="4"/>
  <c r="AT1939" i="4"/>
  <c r="AT1970" i="4"/>
  <c r="R1971" i="4"/>
  <c r="M1971" i="4"/>
  <c r="P1971" i="4" s="1"/>
  <c r="AW1971" i="4"/>
  <c r="AY1986" i="4"/>
  <c r="O1986" i="4"/>
  <c r="T1919" i="4"/>
  <c r="Q1919" i="4"/>
  <c r="AM1908" i="4"/>
  <c r="AF1959" i="4"/>
  <c r="AM1903" i="4"/>
  <c r="T1938" i="4"/>
  <c r="Q1938" i="4"/>
  <c r="AT1958" i="4"/>
  <c r="AT1935" i="4"/>
  <c r="AF1946" i="4"/>
  <c r="AM1909" i="4"/>
  <c r="AT1926" i="4"/>
  <c r="AM1926" i="4"/>
  <c r="Q1980" i="4"/>
  <c r="T1980" i="4"/>
  <c r="AF1964" i="4"/>
  <c r="AF1966" i="4"/>
  <c r="AW1950" i="4"/>
  <c r="M1950" i="4"/>
  <c r="P1950" i="4" s="1"/>
  <c r="R1950" i="4"/>
  <c r="Q1968" i="4"/>
  <c r="T1968" i="4"/>
  <c r="AW1976" i="4"/>
  <c r="M1976" i="4"/>
  <c r="P1976" i="4" s="1"/>
  <c r="R1976" i="4"/>
  <c r="AF1986" i="4"/>
  <c r="Q1923" i="4"/>
  <c r="T1923" i="4"/>
  <c r="R1805" i="4"/>
  <c r="S1831" i="4"/>
  <c r="S1846" i="4"/>
  <c r="N1846" i="4"/>
  <c r="AX1846" i="4"/>
  <c r="AX1857" i="4"/>
  <c r="S1857" i="4"/>
  <c r="N1857" i="4"/>
  <c r="AX1867" i="4"/>
  <c r="S1867" i="4"/>
  <c r="N1867" i="4"/>
  <c r="AX1811" i="4"/>
  <c r="S1811" i="4"/>
  <c r="N1811" i="4"/>
  <c r="S1832" i="4"/>
  <c r="N1832" i="4"/>
  <c r="AX1832" i="4"/>
  <c r="AY1867" i="4"/>
  <c r="O1867" i="4"/>
  <c r="M1890" i="4"/>
  <c r="P1890" i="4" s="1"/>
  <c r="AW1890" i="4"/>
  <c r="R1890" i="4"/>
  <c r="M1806" i="4"/>
  <c r="P1806" i="4" s="1"/>
  <c r="AW1806" i="4"/>
  <c r="R1806" i="4"/>
  <c r="Q1842" i="4"/>
  <c r="T1842" i="4"/>
  <c r="N1841" i="4"/>
  <c r="O1825" i="4"/>
  <c r="Q1878" i="4"/>
  <c r="T1878" i="4"/>
  <c r="O1883" i="4"/>
  <c r="AY1883" i="4"/>
  <c r="Q1885" i="4"/>
  <c r="T1885" i="4"/>
  <c r="AW1817" i="4"/>
  <c r="R1880" i="4"/>
  <c r="Q1824" i="4"/>
  <c r="T1824" i="4"/>
  <c r="AT1817" i="4"/>
  <c r="AT1811" i="4"/>
  <c r="S1826" i="4"/>
  <c r="N1826" i="4"/>
  <c r="AX1826" i="4"/>
  <c r="AF1853" i="4"/>
  <c r="AT1836" i="4"/>
  <c r="O1863" i="4"/>
  <c r="AY1863" i="4"/>
  <c r="AW1859" i="4"/>
  <c r="R1859" i="4"/>
  <c r="M1859" i="4"/>
  <c r="P1859" i="4" s="1"/>
  <c r="AT1858" i="4"/>
  <c r="AT1876" i="4"/>
  <c r="AT1882" i="4"/>
  <c r="AM1882" i="4"/>
  <c r="AF1886" i="4"/>
  <c r="AM1806" i="4"/>
  <c r="AM1862" i="4"/>
  <c r="T1821" i="4"/>
  <c r="Q1821" i="4"/>
  <c r="AM1823" i="4"/>
  <c r="AF1845" i="4"/>
  <c r="AT1853" i="4"/>
  <c r="AF1847" i="4"/>
  <c r="AF1852" i="4"/>
  <c r="AM1884" i="4"/>
  <c r="T1803" i="4"/>
  <c r="Q1803" i="4"/>
  <c r="Q1818" i="4"/>
  <c r="T1818" i="4"/>
  <c r="T1825" i="4"/>
  <c r="Q1825" i="4"/>
  <c r="Q1828" i="4"/>
  <c r="T1828" i="4"/>
  <c r="AT1849" i="4"/>
  <c r="AT1862" i="4"/>
  <c r="AT1845" i="4"/>
  <c r="Q1835" i="4"/>
  <c r="T1835" i="4"/>
  <c r="AM1863" i="4"/>
  <c r="Q1870" i="4"/>
  <c r="T1870" i="4"/>
  <c r="AY1875" i="4"/>
  <c r="O1875" i="4"/>
  <c r="AM1873" i="4"/>
  <c r="AY1894" i="4"/>
  <c r="O1894" i="4"/>
  <c r="AM1888" i="4"/>
  <c r="T1829" i="4"/>
  <c r="Q1829" i="4"/>
  <c r="AM1815" i="4"/>
  <c r="Q1847" i="4"/>
  <c r="T1847" i="4"/>
  <c r="N1849" i="4"/>
  <c r="AW1858" i="4"/>
  <c r="R1858" i="4"/>
  <c r="Q1843" i="4"/>
  <c r="T1843" i="4"/>
  <c r="Q1893" i="4"/>
  <c r="T1893" i="4"/>
  <c r="Q1814" i="4"/>
  <c r="T1814" i="4"/>
  <c r="AW1821" i="4"/>
  <c r="R1821" i="4"/>
  <c r="M1821" i="4"/>
  <c r="P1821" i="4" s="1"/>
  <c r="AY1824" i="4"/>
  <c r="O1824" i="4"/>
  <c r="AY1879" i="4"/>
  <c r="O1879" i="4"/>
  <c r="AX1872" i="4"/>
  <c r="S1872" i="4"/>
  <c r="N1872" i="4"/>
  <c r="Q1834" i="4"/>
  <c r="T1834" i="4"/>
  <c r="M1810" i="4"/>
  <c r="P1810" i="4" s="1"/>
  <c r="AW1810" i="4"/>
  <c r="R1810" i="4"/>
  <c r="N1855" i="4"/>
  <c r="AX1855" i="4"/>
  <c r="S1855" i="4"/>
  <c r="Q1871" i="4"/>
  <c r="T1871" i="4"/>
  <c r="AX1809" i="4"/>
  <c r="N1809" i="4"/>
  <c r="S1809" i="4"/>
  <c r="AW1838" i="4"/>
  <c r="R1838" i="4"/>
  <c r="M1838" i="4"/>
  <c r="P1838" i="4" s="1"/>
  <c r="AY1828" i="4"/>
  <c r="O1828" i="4"/>
  <c r="AX1858" i="4"/>
  <c r="S1858" i="4"/>
  <c r="N1858" i="4"/>
  <c r="T1813" i="4"/>
  <c r="Q1813" i="4"/>
  <c r="AW1830" i="4"/>
  <c r="R1830" i="4"/>
  <c r="M1830" i="4"/>
  <c r="P1830" i="4" s="1"/>
  <c r="S1837" i="4"/>
  <c r="N1837" i="4"/>
  <c r="AX1837" i="4"/>
  <c r="AW1843" i="4"/>
  <c r="AY1865" i="4"/>
  <c r="O1865" i="4"/>
  <c r="AX1866" i="4"/>
  <c r="S1866" i="4"/>
  <c r="N1866" i="4"/>
  <c r="T1807" i="4"/>
  <c r="Q1807" i="4"/>
  <c r="R1829" i="4"/>
  <c r="AY1887" i="4"/>
  <c r="M1804" i="4"/>
  <c r="P1804" i="4" s="1"/>
  <c r="R1813" i="4"/>
  <c r="AW1813" i="4"/>
  <c r="M1813" i="4"/>
  <c r="P1813" i="4" s="1"/>
  <c r="M1809" i="4"/>
  <c r="P1809" i="4" s="1"/>
  <c r="AW1823" i="4"/>
  <c r="AW1862" i="4"/>
  <c r="R1862" i="4"/>
  <c r="M1862" i="4"/>
  <c r="P1862" i="4" s="1"/>
  <c r="Q1840" i="4"/>
  <c r="T1840" i="4"/>
  <c r="T1883" i="4"/>
  <c r="Q1883" i="4"/>
  <c r="S1859" i="4"/>
  <c r="N1859" i="4"/>
  <c r="AX1859" i="4"/>
  <c r="Q1868" i="4"/>
  <c r="T1868" i="4"/>
  <c r="M1840" i="4"/>
  <c r="P1840" i="4" s="1"/>
  <c r="Q1861" i="4"/>
  <c r="T1861" i="4"/>
  <c r="Q1860" i="4"/>
  <c r="T1860" i="4"/>
  <c r="Q1875" i="4"/>
  <c r="T1875" i="4"/>
  <c r="Q1822" i="4"/>
  <c r="Q1848" i="4"/>
  <c r="T1848" i="4"/>
  <c r="S1877" i="4"/>
  <c r="N1877" i="4"/>
  <c r="Q1844" i="4"/>
  <c r="T1844" i="4"/>
  <c r="Q1852" i="4"/>
  <c r="T1852" i="4"/>
  <c r="M1815" i="4"/>
  <c r="P1815" i="4" s="1"/>
  <c r="R1833" i="4"/>
  <c r="AX1853" i="4"/>
  <c r="S1853" i="4"/>
  <c r="N1853" i="4"/>
  <c r="Q1816" i="4"/>
  <c r="T1816" i="4"/>
  <c r="AY1831" i="4"/>
  <c r="Q1886" i="4"/>
  <c r="T1886" i="4"/>
  <c r="Q1830" i="4"/>
  <c r="T1830" i="4"/>
  <c r="N1827" i="4"/>
  <c r="M1894" i="4"/>
  <c r="P1894" i="4" s="1"/>
  <c r="AW1894" i="4"/>
  <c r="R1894" i="4"/>
  <c r="N1833" i="4"/>
  <c r="S1833" i="4"/>
  <c r="N1808" i="4"/>
  <c r="S1808" i="4"/>
  <c r="AX1808" i="4"/>
  <c r="S1850" i="4"/>
  <c r="N1850" i="4"/>
  <c r="AX1850" i="4"/>
  <c r="AX1817" i="4"/>
  <c r="S1817" i="4"/>
  <c r="N1817" i="4"/>
  <c r="AT1829" i="4"/>
  <c r="O1832" i="4"/>
  <c r="AY1832" i="4"/>
  <c r="AW1854" i="4"/>
  <c r="R1854" i="4"/>
  <c r="M1854" i="4"/>
  <c r="P1854" i="4" s="1"/>
  <c r="AY1844" i="4"/>
  <c r="O1844" i="4"/>
  <c r="AW1850" i="4"/>
  <c r="R1850" i="4"/>
  <c r="M1850" i="4"/>
  <c r="P1850" i="4" s="1"/>
  <c r="AM1887" i="4"/>
  <c r="AW1863" i="4"/>
  <c r="R1863" i="4"/>
  <c r="M1863" i="4"/>
  <c r="P1863" i="4" s="1"/>
  <c r="O1888" i="4"/>
  <c r="AY1888" i="4"/>
  <c r="AF1891" i="4"/>
  <c r="AM1891" i="4"/>
  <c r="AW1888" i="4"/>
  <c r="R1888" i="4"/>
  <c r="M1888" i="4"/>
  <c r="P1888" i="4" s="1"/>
  <c r="AT1810" i="4"/>
  <c r="AF1839" i="4"/>
  <c r="Q1812" i="4"/>
  <c r="T1812" i="4"/>
  <c r="T1836" i="4"/>
  <c r="Q1836" i="4"/>
  <c r="AF1866" i="4"/>
  <c r="Q1865" i="4"/>
  <c r="T1865" i="4"/>
  <c r="AT1891" i="4"/>
  <c r="N1804" i="4"/>
  <c r="S1804" i="4"/>
  <c r="AX1804" i="4"/>
  <c r="AT1815" i="4"/>
  <c r="AF1827" i="4"/>
  <c r="N1864" i="4"/>
  <c r="AX1864" i="4"/>
  <c r="S1864" i="4"/>
  <c r="AM1845" i="4"/>
  <c r="AF1851" i="4"/>
  <c r="AT1866" i="4"/>
  <c r="AF1887" i="4"/>
  <c r="AF1861" i="4"/>
  <c r="AF1872" i="4"/>
  <c r="AX1881" i="4"/>
  <c r="S1881" i="4"/>
  <c r="N1881" i="4"/>
  <c r="Q1894" i="4"/>
  <c r="T1894" i="4"/>
  <c r="AF1855" i="4"/>
  <c r="Q1889" i="4"/>
  <c r="T1889" i="4"/>
  <c r="AY1754" i="4"/>
  <c r="O1754" i="4"/>
  <c r="S1783" i="4"/>
  <c r="N1783" i="4"/>
  <c r="AX1783" i="4"/>
  <c r="Q1766" i="4"/>
  <c r="T1766" i="4"/>
  <c r="AY1738" i="4"/>
  <c r="O1738" i="4"/>
  <c r="AX1734" i="4"/>
  <c r="T1736" i="4"/>
  <c r="Q1736" i="4"/>
  <c r="AX1794" i="4"/>
  <c r="S1794" i="4"/>
  <c r="N1794" i="4"/>
  <c r="R1796" i="4"/>
  <c r="Q1724" i="4"/>
  <c r="T1724" i="4"/>
  <c r="S1758" i="4"/>
  <c r="AX1758" i="4"/>
  <c r="N1758" i="4"/>
  <c r="AW1771" i="4"/>
  <c r="M1771" i="4"/>
  <c r="P1771" i="4" s="1"/>
  <c r="Q1775" i="4"/>
  <c r="T1775" i="4"/>
  <c r="R1798" i="4"/>
  <c r="Q1728" i="4"/>
  <c r="T1728" i="4"/>
  <c r="AM1740" i="4"/>
  <c r="S1722" i="4"/>
  <c r="AX1722" i="4"/>
  <c r="N1732" i="4"/>
  <c r="AX1732" i="4"/>
  <c r="S1732" i="4"/>
  <c r="AM1719" i="4"/>
  <c r="Q1749" i="4"/>
  <c r="T1749" i="4"/>
  <c r="AF1730" i="4"/>
  <c r="AT1763" i="4"/>
  <c r="AT1778" i="4"/>
  <c r="AW1777" i="4"/>
  <c r="AF1781" i="4"/>
  <c r="AM1763" i="4"/>
  <c r="T1713" i="4"/>
  <c r="Q1713" i="4"/>
  <c r="N1801" i="4"/>
  <c r="AX1801" i="4"/>
  <c r="S1801" i="4"/>
  <c r="AW1800" i="4"/>
  <c r="R1800" i="4"/>
  <c r="M1800" i="4"/>
  <c r="P1800" i="4" s="1"/>
  <c r="AF1755" i="4"/>
  <c r="Q1716" i="4"/>
  <c r="T1716" i="4"/>
  <c r="AT1762" i="4"/>
  <c r="R1711" i="4"/>
  <c r="M1711" i="4"/>
  <c r="P1711" i="4" s="1"/>
  <c r="AW1711" i="4"/>
  <c r="S1748" i="4"/>
  <c r="N1748" i="4"/>
  <c r="AX1748" i="4"/>
  <c r="O1786" i="4"/>
  <c r="AY1742" i="4"/>
  <c r="O1742" i="4"/>
  <c r="Q1760" i="4"/>
  <c r="T1760" i="4"/>
  <c r="AY1802" i="4"/>
  <c r="O1802" i="4"/>
  <c r="N1792" i="4"/>
  <c r="S1792" i="4"/>
  <c r="AX1792" i="4"/>
  <c r="AM1779" i="4"/>
  <c r="S1796" i="4"/>
  <c r="N1796" i="4"/>
  <c r="AX1796" i="4"/>
  <c r="S1726" i="4"/>
  <c r="N1726" i="4"/>
  <c r="AX1726" i="4"/>
  <c r="R1744" i="4"/>
  <c r="Q1739" i="4"/>
  <c r="T1739" i="4"/>
  <c r="AT1787" i="4"/>
  <c r="AF1773" i="4"/>
  <c r="M1759" i="4"/>
  <c r="P1759" i="4" s="1"/>
  <c r="Q1798" i="4"/>
  <c r="T1798" i="4"/>
  <c r="AF1774" i="4"/>
  <c r="AM1767" i="4"/>
  <c r="M1762" i="4"/>
  <c r="P1762" i="4" s="1"/>
  <c r="AX1770" i="4"/>
  <c r="S1770" i="4"/>
  <c r="N1770" i="4"/>
  <c r="O1743" i="4"/>
  <c r="AY1743" i="4"/>
  <c r="AM1727" i="4"/>
  <c r="AT1758" i="4"/>
  <c r="AM1759" i="4"/>
  <c r="S1774" i="4"/>
  <c r="AX1774" i="4"/>
  <c r="N1774" i="4"/>
  <c r="AX1790" i="4"/>
  <c r="S1790" i="4"/>
  <c r="O1795" i="4"/>
  <c r="AY1795" i="4"/>
  <c r="Q1720" i="4"/>
  <c r="T1720" i="4"/>
  <c r="AT1740" i="4"/>
  <c r="S1762" i="4"/>
  <c r="N1762" i="4"/>
  <c r="AF1735" i="4"/>
  <c r="AM1715" i="4"/>
  <c r="O1751" i="4"/>
  <c r="AW1779" i="4"/>
  <c r="AF1791" i="4"/>
  <c r="Q1785" i="4"/>
  <c r="T1785" i="4"/>
  <c r="Q1712" i="4"/>
  <c r="T1712" i="4"/>
  <c r="Q1802" i="4"/>
  <c r="T1802" i="4"/>
  <c r="O1770" i="4"/>
  <c r="AY1770" i="4"/>
  <c r="O1782" i="4"/>
  <c r="S1791" i="4"/>
  <c r="AW1767" i="4"/>
  <c r="AY1717" i="4"/>
  <c r="R1740" i="4"/>
  <c r="T1761" i="4"/>
  <c r="Q1761" i="4"/>
  <c r="T1800" i="4"/>
  <c r="Q1800" i="4"/>
  <c r="R1723" i="4"/>
  <c r="M1723" i="4"/>
  <c r="P1723" i="4" s="1"/>
  <c r="R1727" i="4"/>
  <c r="M1727" i="4"/>
  <c r="P1727" i="4" s="1"/>
  <c r="AW1727" i="4"/>
  <c r="AW1786" i="4"/>
  <c r="R1786" i="4"/>
  <c r="AY1750" i="4"/>
  <c r="O1750" i="4"/>
  <c r="R1746" i="4"/>
  <c r="AW1746" i="4"/>
  <c r="AX1780" i="4"/>
  <c r="N1780" i="4"/>
  <c r="S1780" i="4"/>
  <c r="AW1792" i="4"/>
  <c r="R1792" i="4"/>
  <c r="M1792" i="4"/>
  <c r="P1792" i="4" s="1"/>
  <c r="N1721" i="4"/>
  <c r="T1757" i="4"/>
  <c r="Q1757" i="4"/>
  <c r="Q1789" i="4"/>
  <c r="T1789" i="4"/>
  <c r="N1784" i="4"/>
  <c r="AX1784" i="4"/>
  <c r="S1784" i="4"/>
  <c r="AF1754" i="4"/>
  <c r="AW1783" i="4"/>
  <c r="R1783" i="4"/>
  <c r="M1783" i="4"/>
  <c r="P1783" i="4" s="1"/>
  <c r="AF1790" i="4"/>
  <c r="Q1750" i="4"/>
  <c r="O1730" i="4"/>
  <c r="R1749" i="4"/>
  <c r="M1749" i="4"/>
  <c r="P1749" i="4" s="1"/>
  <c r="AW1749" i="4"/>
  <c r="O1747" i="4"/>
  <c r="R1784" i="4"/>
  <c r="M1784" i="4"/>
  <c r="P1784" i="4" s="1"/>
  <c r="AW1784" i="4"/>
  <c r="S1729" i="4"/>
  <c r="N1729" i="4"/>
  <c r="AF1750" i="4"/>
  <c r="AM1755" i="4"/>
  <c r="AF1729" i="4"/>
  <c r="AX1738" i="4"/>
  <c r="N1738" i="4"/>
  <c r="S1738" i="4"/>
  <c r="AT1744" i="4"/>
  <c r="S1764" i="4"/>
  <c r="N1764" i="4"/>
  <c r="AX1764" i="4"/>
  <c r="N1753" i="4"/>
  <c r="AX1753" i="4"/>
  <c r="S1753" i="4"/>
  <c r="Q1733" i="4"/>
  <c r="T1733" i="4"/>
  <c r="AM1717" i="4"/>
  <c r="AW1766" i="4"/>
  <c r="M1766" i="4"/>
  <c r="P1766" i="4" s="1"/>
  <c r="R1766" i="4"/>
  <c r="AF1799" i="4"/>
  <c r="AM1771" i="4"/>
  <c r="AY1776" i="4"/>
  <c r="O1776" i="4"/>
  <c r="AY1798" i="4"/>
  <c r="O1798" i="4"/>
  <c r="AF1802" i="4"/>
  <c r="T1714" i="4"/>
  <c r="AM1723" i="4"/>
  <c r="Q1772" i="4"/>
  <c r="T1772" i="4"/>
  <c r="AM1799" i="4"/>
  <c r="AT1790" i="4"/>
  <c r="Q1797" i="4"/>
  <c r="T1797" i="4"/>
  <c r="AF1714" i="4"/>
  <c r="AM1744" i="4"/>
  <c r="S1718" i="4"/>
  <c r="N1718" i="4"/>
  <c r="AX1718" i="4"/>
  <c r="M1733" i="4"/>
  <c r="P1733" i="4" s="1"/>
  <c r="R1733" i="4"/>
  <c r="AW1733" i="4"/>
  <c r="Q1754" i="4"/>
  <c r="T1754" i="4"/>
  <c r="AW1743" i="4"/>
  <c r="R1743" i="4"/>
  <c r="M1743" i="4"/>
  <c r="P1743" i="4" s="1"/>
  <c r="AY1761" i="4"/>
  <c r="O1761" i="4"/>
  <c r="AM1751" i="4"/>
  <c r="AT1771" i="4"/>
  <c r="R1788" i="4"/>
  <c r="M1788" i="4"/>
  <c r="P1788" i="4" s="1"/>
  <c r="AW1788" i="4"/>
  <c r="AF1785" i="4"/>
  <c r="AM1730" i="4"/>
  <c r="AF1726" i="4"/>
  <c r="T1752" i="4"/>
  <c r="Q1752" i="4"/>
  <c r="AF1778" i="4"/>
  <c r="AF1787" i="4"/>
  <c r="Q1743" i="4"/>
  <c r="T1743" i="4"/>
  <c r="Q1788" i="4"/>
  <c r="T1788" i="4"/>
  <c r="T1731" i="4"/>
  <c r="Q1731" i="4"/>
  <c r="AM1773" i="4"/>
  <c r="AW1682" i="4"/>
  <c r="R1682" i="4"/>
  <c r="M1682" i="4"/>
  <c r="P1682" i="4" s="1"/>
  <c r="R1696" i="4"/>
  <c r="M1696" i="4"/>
  <c r="P1696" i="4" s="1"/>
  <c r="T1690" i="4"/>
  <c r="Q1690" i="4"/>
  <c r="Q1706" i="4"/>
  <c r="T1706" i="4"/>
  <c r="T1649" i="4"/>
  <c r="Q1649" i="4"/>
  <c r="T1669" i="4"/>
  <c r="Q1669" i="4"/>
  <c r="AX1619" i="4"/>
  <c r="S1619" i="4"/>
  <c r="N1619" i="4"/>
  <c r="AW1637" i="4"/>
  <c r="AW1633" i="4"/>
  <c r="Q1642" i="4"/>
  <c r="T1642" i="4"/>
  <c r="Q1663" i="4"/>
  <c r="T1663" i="4"/>
  <c r="S1675" i="4"/>
  <c r="O1624" i="4"/>
  <c r="Q1636" i="4"/>
  <c r="T1636" i="4"/>
  <c r="N1643" i="4"/>
  <c r="AX1643" i="4"/>
  <c r="S1643" i="4"/>
  <c r="M1710" i="4"/>
  <c r="P1710" i="4" s="1"/>
  <c r="AW1710" i="4"/>
  <c r="R1710" i="4"/>
  <c r="Q1634" i="4"/>
  <c r="T1634" i="4"/>
  <c r="T1660" i="4"/>
  <c r="Q1660" i="4"/>
  <c r="S1667" i="4"/>
  <c r="N1667" i="4"/>
  <c r="AX1667" i="4"/>
  <c r="AT1660" i="4"/>
  <c r="AY1695" i="4"/>
  <c r="O1695" i="4"/>
  <c r="S1691" i="4"/>
  <c r="AX1691" i="4"/>
  <c r="N1691" i="4"/>
  <c r="AM1685" i="4"/>
  <c r="AY1700" i="4"/>
  <c r="O1700" i="4"/>
  <c r="AY1688" i="4"/>
  <c r="O1688" i="4"/>
  <c r="S1704" i="4"/>
  <c r="N1704" i="4"/>
  <c r="AX1704" i="4"/>
  <c r="AT1620" i="4"/>
  <c r="AF1639" i="4"/>
  <c r="AF1675" i="4"/>
  <c r="T1697" i="4"/>
  <c r="Q1697" i="4"/>
  <c r="Q1693" i="4"/>
  <c r="T1693" i="4"/>
  <c r="AF1658" i="4"/>
  <c r="T1651" i="4"/>
  <c r="Q1651" i="4"/>
  <c r="AM1628" i="4"/>
  <c r="Q1648" i="4"/>
  <c r="T1648" i="4"/>
  <c r="AT1670" i="4"/>
  <c r="T1666" i="4"/>
  <c r="Q1666" i="4"/>
  <c r="AT1675" i="4"/>
  <c r="AT1673" i="4"/>
  <c r="O1693" i="4"/>
  <c r="AY1693" i="4"/>
  <c r="AM1686" i="4"/>
  <c r="AT1690" i="4"/>
  <c r="T1654" i="4"/>
  <c r="Q1654" i="4"/>
  <c r="AM1635" i="4"/>
  <c r="T1677" i="4"/>
  <c r="Q1677" i="4"/>
  <c r="Q1676" i="4"/>
  <c r="T1676" i="4"/>
  <c r="Q1661" i="4"/>
  <c r="T1661" i="4"/>
  <c r="AF1668" i="4"/>
  <c r="Q1695" i="4"/>
  <c r="T1695" i="4"/>
  <c r="Q1702" i="4"/>
  <c r="T1702" i="4"/>
  <c r="AF1706" i="4"/>
  <c r="Q1627" i="4"/>
  <c r="T1627" i="4"/>
  <c r="AF1635" i="4"/>
  <c r="AT1664" i="4"/>
  <c r="O1650" i="4"/>
  <c r="AY1665" i="4"/>
  <c r="O1665" i="4"/>
  <c r="T1671" i="4"/>
  <c r="Q1671" i="4"/>
  <c r="AY1657" i="4"/>
  <c r="O1657" i="4"/>
  <c r="Q1657" i="4"/>
  <c r="T1657" i="4"/>
  <c r="S1640" i="4"/>
  <c r="AX1640" i="4"/>
  <c r="N1640" i="4"/>
  <c r="R1647" i="4"/>
  <c r="AX1662" i="4"/>
  <c r="N1662" i="4"/>
  <c r="S1662" i="4"/>
  <c r="AY1669" i="4"/>
  <c r="O1669" i="4"/>
  <c r="AX1673" i="4"/>
  <c r="N1708" i="4"/>
  <c r="N1687" i="4"/>
  <c r="AX1687" i="4"/>
  <c r="S1687" i="4"/>
  <c r="AY1633" i="4"/>
  <c r="O1633" i="4"/>
  <c r="Q1632" i="4"/>
  <c r="T1632" i="4"/>
  <c r="R1664" i="4"/>
  <c r="AW1664" i="4"/>
  <c r="M1664" i="4"/>
  <c r="P1664" i="4" s="1"/>
  <c r="M1700" i="4"/>
  <c r="P1700" i="4" s="1"/>
  <c r="R1700" i="4"/>
  <c r="AW1700" i="4"/>
  <c r="AW1703" i="4"/>
  <c r="R1705" i="4"/>
  <c r="M1705" i="4"/>
  <c r="P1705" i="4" s="1"/>
  <c r="AW1705" i="4"/>
  <c r="S1621" i="4"/>
  <c r="N1621" i="4"/>
  <c r="AX1621" i="4"/>
  <c r="AY1635" i="4"/>
  <c r="O1635" i="4"/>
  <c r="T1639" i="4"/>
  <c r="Q1639" i="4"/>
  <c r="AY1639" i="4"/>
  <c r="O1639" i="4"/>
  <c r="O1666" i="4"/>
  <c r="AY1666" i="4"/>
  <c r="R1662" i="4"/>
  <c r="AW1662" i="4"/>
  <c r="T1701" i="4"/>
  <c r="Q1701" i="4"/>
  <c r="AW1687" i="4"/>
  <c r="O1637" i="4"/>
  <c r="AX1658" i="4"/>
  <c r="AW1650" i="4"/>
  <c r="Q1653" i="4"/>
  <c r="T1653" i="4"/>
  <c r="AY1696" i="4"/>
  <c r="O1696" i="4"/>
  <c r="T1641" i="4"/>
  <c r="Q1641" i="4"/>
  <c r="Q1710" i="4"/>
  <c r="T1710" i="4"/>
  <c r="AX1620" i="4"/>
  <c r="S1620" i="4"/>
  <c r="N1620" i="4"/>
  <c r="O1698" i="4"/>
  <c r="AY1698" i="4"/>
  <c r="AY1702" i="4"/>
  <c r="O1702" i="4"/>
  <c r="AX1650" i="4"/>
  <c r="S1650" i="4"/>
  <c r="N1650" i="4"/>
  <c r="R1694" i="4"/>
  <c r="AW1694" i="4"/>
  <c r="M1694" i="4"/>
  <c r="P1694" i="4" s="1"/>
  <c r="AX1623" i="4"/>
  <c r="N1623" i="4"/>
  <c r="S1623" i="4"/>
  <c r="AM1626" i="4"/>
  <c r="AF1641" i="4"/>
  <c r="S1655" i="4"/>
  <c r="N1655" i="4"/>
  <c r="AX1655" i="4"/>
  <c r="Q1644" i="4"/>
  <c r="T1644" i="4"/>
  <c r="AF1652" i="4"/>
  <c r="AM1664" i="4"/>
  <c r="AT1685" i="4"/>
  <c r="AM1694" i="4"/>
  <c r="AT1628" i="4"/>
  <c r="T1647" i="4"/>
  <c r="Q1647" i="4"/>
  <c r="AT1647" i="4"/>
  <c r="AT1662" i="4"/>
  <c r="AM1681" i="4"/>
  <c r="AM1707" i="4"/>
  <c r="AT1641" i="4"/>
  <c r="AM1652" i="4"/>
  <c r="Q1674" i="4"/>
  <c r="T1674" i="4"/>
  <c r="AF1660" i="4"/>
  <c r="AM1668" i="4"/>
  <c r="T1688" i="4"/>
  <c r="Q1688" i="4"/>
  <c r="AM1678" i="4"/>
  <c r="AF1692" i="4"/>
  <c r="N1699" i="4"/>
  <c r="S1699" i="4"/>
  <c r="AX1699" i="4"/>
  <c r="AF1702" i="4"/>
  <c r="AF1685" i="4"/>
  <c r="AM1683" i="4"/>
  <c r="AW1628" i="4"/>
  <c r="R1628" i="4"/>
  <c r="M1628" i="4"/>
  <c r="P1628" i="4" s="1"/>
  <c r="T1633" i="4"/>
  <c r="Q1633" i="4"/>
  <c r="AM1637" i="4"/>
  <c r="AF1649" i="4"/>
  <c r="AM1631" i="4"/>
  <c r="AM1670" i="4"/>
  <c r="AF1681" i="4"/>
  <c r="AM1696" i="4"/>
  <c r="AM1679" i="4"/>
  <c r="AF1690" i="4"/>
  <c r="AM1692" i="4"/>
  <c r="AF1698" i="4"/>
  <c r="AF1701" i="4"/>
  <c r="Q1625" i="4"/>
  <c r="T1625" i="4"/>
  <c r="AT1643" i="4"/>
  <c r="AF1645" i="4"/>
  <c r="AF1670" i="4"/>
  <c r="Q1705" i="4"/>
  <c r="T1705" i="4"/>
  <c r="Q1709" i="4"/>
  <c r="T1709" i="4"/>
  <c r="S1555" i="4"/>
  <c r="N1555" i="4"/>
  <c r="AX1555" i="4"/>
  <c r="AY1564" i="4"/>
  <c r="O1564" i="4"/>
  <c r="AX1583" i="4"/>
  <c r="S1583" i="4"/>
  <c r="N1583" i="4"/>
  <c r="O1588" i="4"/>
  <c r="AY1588" i="4"/>
  <c r="AW1597" i="4"/>
  <c r="R1597" i="4"/>
  <c r="M1597" i="4"/>
  <c r="P1597" i="4" s="1"/>
  <c r="AX1604" i="4"/>
  <c r="S1604" i="4"/>
  <c r="N1604" i="4"/>
  <c r="Q1559" i="4"/>
  <c r="T1559" i="4"/>
  <c r="Q1598" i="4"/>
  <c r="T1528" i="4"/>
  <c r="Q1528" i="4"/>
  <c r="AY1560" i="4"/>
  <c r="O1560" i="4"/>
  <c r="T1542" i="4"/>
  <c r="Q1542" i="4"/>
  <c r="AY1569" i="4"/>
  <c r="Q1585" i="4"/>
  <c r="T1585" i="4"/>
  <c r="Q1614" i="4"/>
  <c r="T1614" i="4"/>
  <c r="Q1612" i="4"/>
  <c r="T1612" i="4"/>
  <c r="Q1606" i="4"/>
  <c r="T1606" i="4"/>
  <c r="M1610" i="4"/>
  <c r="P1610" i="4" s="1"/>
  <c r="AW1610" i="4"/>
  <c r="R1610" i="4"/>
  <c r="S1590" i="4"/>
  <c r="N1556" i="4"/>
  <c r="AX1556" i="4"/>
  <c r="S1556" i="4"/>
  <c r="Q1577" i="4"/>
  <c r="T1577" i="4"/>
  <c r="T1600" i="4"/>
  <c r="Q1600" i="4"/>
  <c r="M1608" i="4"/>
  <c r="P1608" i="4" s="1"/>
  <c r="AY1578" i="4"/>
  <c r="O1578" i="4"/>
  <c r="N1580" i="4"/>
  <c r="Q1565" i="4"/>
  <c r="T1565" i="4"/>
  <c r="S1529" i="4"/>
  <c r="N1529" i="4"/>
  <c r="AX1529" i="4"/>
  <c r="AX1545" i="4"/>
  <c r="S1545" i="4"/>
  <c r="N1545" i="4"/>
  <c r="AX1561" i="4"/>
  <c r="S1561" i="4"/>
  <c r="N1561" i="4"/>
  <c r="M1617" i="4"/>
  <c r="P1617" i="4" s="1"/>
  <c r="AW1529" i="4"/>
  <c r="R1529" i="4"/>
  <c r="M1529" i="4"/>
  <c r="P1529" i="4" s="1"/>
  <c r="Q1594" i="4"/>
  <c r="T1594" i="4"/>
  <c r="Q1618" i="4"/>
  <c r="T1618" i="4"/>
  <c r="AX1550" i="4"/>
  <c r="S1550" i="4"/>
  <c r="N1550" i="4"/>
  <c r="AY1557" i="4"/>
  <c r="O1557" i="4"/>
  <c r="N1602" i="4"/>
  <c r="AX1602" i="4"/>
  <c r="S1602" i="4"/>
  <c r="O1618" i="4"/>
  <c r="Q1527" i="4"/>
  <c r="T1527" i="4"/>
  <c r="Q1569" i="4"/>
  <c r="T1569" i="4"/>
  <c r="AM1566" i="4"/>
  <c r="S1575" i="4"/>
  <c r="N1575" i="4"/>
  <c r="AX1575" i="4"/>
  <c r="Q1610" i="4"/>
  <c r="T1610" i="4"/>
  <c r="AF1603" i="4"/>
  <c r="AF1618" i="4"/>
  <c r="AM1537" i="4"/>
  <c r="Q1563" i="4"/>
  <c r="T1563" i="4"/>
  <c r="AW1551" i="4"/>
  <c r="AW1559" i="4"/>
  <c r="R1559" i="4"/>
  <c r="M1559" i="4"/>
  <c r="P1559" i="4" s="1"/>
  <c r="AY1583" i="4"/>
  <c r="O1583" i="4"/>
  <c r="T1596" i="4"/>
  <c r="Q1596" i="4"/>
  <c r="AY1599" i="4"/>
  <c r="Q1608" i="4"/>
  <c r="T1608" i="4"/>
  <c r="R1544" i="4"/>
  <c r="AW1544" i="4"/>
  <c r="M1544" i="4"/>
  <c r="P1544" i="4" s="1"/>
  <c r="AM1560" i="4"/>
  <c r="R1586" i="4"/>
  <c r="T1605" i="4"/>
  <c r="Q1605" i="4"/>
  <c r="Q1541" i="4"/>
  <c r="T1541" i="4"/>
  <c r="S1551" i="4"/>
  <c r="N1551" i="4"/>
  <c r="AX1551" i="4"/>
  <c r="AM1564" i="4"/>
  <c r="AM1579" i="4"/>
  <c r="AX1587" i="4"/>
  <c r="S1587" i="4"/>
  <c r="N1587" i="4"/>
  <c r="AX1603" i="4"/>
  <c r="S1603" i="4"/>
  <c r="N1603" i="4"/>
  <c r="AW1601" i="4"/>
  <c r="O1611" i="4"/>
  <c r="AY1611" i="4"/>
  <c r="T1536" i="4"/>
  <c r="Q1536" i="4"/>
  <c r="AT1565" i="4"/>
  <c r="AT1573" i="4"/>
  <c r="AM1572" i="4"/>
  <c r="Q1591" i="4"/>
  <c r="T1591" i="4"/>
  <c r="S1601" i="4"/>
  <c r="AF1604" i="4"/>
  <c r="T1534" i="4"/>
  <c r="AW1571" i="4"/>
  <c r="R1571" i="4"/>
  <c r="M1571" i="4"/>
  <c r="P1571" i="4" s="1"/>
  <c r="AW1612" i="4"/>
  <c r="R1612" i="4"/>
  <c r="M1612" i="4"/>
  <c r="P1612" i="4" s="1"/>
  <c r="O1529" i="4"/>
  <c r="AY1529" i="4"/>
  <c r="Q1531" i="4"/>
  <c r="T1531" i="4"/>
  <c r="Q1553" i="4"/>
  <c r="T1553" i="4"/>
  <c r="T1546" i="4"/>
  <c r="Q1546" i="4"/>
  <c r="AF1531" i="4"/>
  <c r="Q1547" i="4"/>
  <c r="T1547" i="4"/>
  <c r="AM1544" i="4"/>
  <c r="AT1541" i="4"/>
  <c r="AW1579" i="4"/>
  <c r="Q1599" i="4"/>
  <c r="T1599" i="4"/>
  <c r="AM1586" i="4"/>
  <c r="AF1599" i="4"/>
  <c r="AF1614" i="4"/>
  <c r="T1558" i="4"/>
  <c r="Q1558" i="4"/>
  <c r="AF1527" i="4"/>
  <c r="Q1617" i="4"/>
  <c r="T1617" i="4"/>
  <c r="T1593" i="4"/>
  <c r="Q1593" i="4"/>
  <c r="Q1609" i="4"/>
  <c r="T1609" i="4"/>
  <c r="Q1530" i="4"/>
  <c r="T1530" i="4"/>
  <c r="AT1531" i="4"/>
  <c r="AY1548" i="4"/>
  <c r="O1548" i="4"/>
  <c r="T1540" i="4"/>
  <c r="Q1540" i="4"/>
  <c r="AF1548" i="4"/>
  <c r="AW1578" i="4"/>
  <c r="R1578" i="4"/>
  <c r="M1578" i="4"/>
  <c r="P1578" i="4" s="1"/>
  <c r="AM1595" i="4"/>
  <c r="AT1610" i="4"/>
  <c r="T1532" i="4"/>
  <c r="Q1532" i="4"/>
  <c r="M1541" i="4"/>
  <c r="P1541" i="4" s="1"/>
  <c r="R1541" i="4"/>
  <c r="AW1541" i="4"/>
  <c r="AX1557" i="4"/>
  <c r="S1557" i="4"/>
  <c r="N1557" i="4"/>
  <c r="AT1544" i="4"/>
  <c r="AT1545" i="4"/>
  <c r="AT1553" i="4"/>
  <c r="AT1561" i="4"/>
  <c r="T1573" i="4"/>
  <c r="Q1581" i="4"/>
  <c r="AF1595" i="4"/>
  <c r="AF1590" i="4"/>
  <c r="AM1582" i="4"/>
  <c r="Q1616" i="4"/>
  <c r="T1616" i="4"/>
  <c r="AM1607" i="4"/>
  <c r="AT1614" i="4"/>
  <c r="AF1537" i="4"/>
  <c r="Q1543" i="4"/>
  <c r="T1543" i="4"/>
  <c r="AF1543" i="4"/>
  <c r="Q1589" i="4"/>
  <c r="T1589" i="4"/>
  <c r="AM1588" i="4"/>
  <c r="AF1606" i="4"/>
  <c r="AT1535" i="4"/>
  <c r="T1562" i="4"/>
  <c r="Q1562" i="4"/>
  <c r="Q1549" i="4"/>
  <c r="T1549" i="4"/>
  <c r="AF1547" i="4"/>
  <c r="AF1555" i="4"/>
  <c r="AF1563" i="4"/>
  <c r="AM1570" i="4"/>
  <c r="AM1578" i="4"/>
  <c r="AT1587" i="4"/>
  <c r="AT1595" i="4"/>
  <c r="Q1592" i="4"/>
  <c r="T1592" i="4"/>
  <c r="AF1593" i="4"/>
  <c r="AT1603" i="4"/>
  <c r="N1613" i="4"/>
  <c r="AX1613" i="4"/>
  <c r="S1613" i="4"/>
  <c r="T1554" i="4"/>
  <c r="Q1554" i="4"/>
  <c r="AM1615" i="4"/>
  <c r="S1446" i="4"/>
  <c r="N1446" i="4"/>
  <c r="AX1446" i="4"/>
  <c r="AX1479" i="4"/>
  <c r="S1479" i="4"/>
  <c r="N1479" i="4"/>
  <c r="Q1485" i="4"/>
  <c r="T1485" i="4"/>
  <c r="AW1488" i="4"/>
  <c r="R1488" i="4"/>
  <c r="M1488" i="4"/>
  <c r="P1488" i="4" s="1"/>
  <c r="AX1492" i="4"/>
  <c r="S1492" i="4"/>
  <c r="O1522" i="4"/>
  <c r="AW1486" i="4"/>
  <c r="R1504" i="4"/>
  <c r="M1504" i="4"/>
  <c r="P1504" i="4" s="1"/>
  <c r="AW1504" i="4"/>
  <c r="AY1513" i="4"/>
  <c r="O1513" i="4"/>
  <c r="AW1520" i="4"/>
  <c r="R1520" i="4"/>
  <c r="M1520" i="4"/>
  <c r="P1520" i="4" s="1"/>
  <c r="Q1505" i="4"/>
  <c r="T1505" i="4"/>
  <c r="O1450" i="4"/>
  <c r="AY1450" i="4"/>
  <c r="R1437" i="4"/>
  <c r="M1437" i="4"/>
  <c r="P1437" i="4" s="1"/>
  <c r="Q1435" i="4"/>
  <c r="T1435" i="4"/>
  <c r="M1445" i="4"/>
  <c r="P1445" i="4" s="1"/>
  <c r="AW1463" i="4"/>
  <c r="R1463" i="4"/>
  <c r="M1463" i="4"/>
  <c r="P1463" i="4" s="1"/>
  <c r="T1454" i="4"/>
  <c r="Q1454" i="4"/>
  <c r="Q1499" i="4"/>
  <c r="T1499" i="4"/>
  <c r="AW1483" i="4"/>
  <c r="R1483" i="4"/>
  <c r="S1476" i="4"/>
  <c r="N1476" i="4"/>
  <c r="AX1476" i="4"/>
  <c r="S1480" i="4"/>
  <c r="N1480" i="4"/>
  <c r="R1516" i="4"/>
  <c r="M1516" i="4"/>
  <c r="P1516" i="4" s="1"/>
  <c r="AW1516" i="4"/>
  <c r="Q1495" i="4"/>
  <c r="T1495" i="4"/>
  <c r="T1463" i="4"/>
  <c r="Q1463" i="4"/>
  <c r="S1438" i="4"/>
  <c r="N1438" i="4"/>
  <c r="AW1479" i="4"/>
  <c r="R1479" i="4"/>
  <c r="M1479" i="4"/>
  <c r="P1479" i="4" s="1"/>
  <c r="Q1460" i="4"/>
  <c r="T1460" i="4"/>
  <c r="O1483" i="4"/>
  <c r="AY1483" i="4"/>
  <c r="Q1524" i="4"/>
  <c r="T1524" i="4"/>
  <c r="R1508" i="4"/>
  <c r="M1508" i="4"/>
  <c r="P1508" i="4" s="1"/>
  <c r="AW1508" i="4"/>
  <c r="Q1451" i="4"/>
  <c r="T1451" i="4"/>
  <c r="Q1482" i="4"/>
  <c r="T1482" i="4"/>
  <c r="Q1440" i="4"/>
  <c r="T1440" i="4"/>
  <c r="Q1447" i="4"/>
  <c r="T1447" i="4"/>
  <c r="Q1526" i="4"/>
  <c r="T1526" i="4"/>
  <c r="Q1470" i="4"/>
  <c r="T1470" i="4"/>
  <c r="AY1444" i="4"/>
  <c r="O1444" i="4"/>
  <c r="AX1441" i="4"/>
  <c r="S1441" i="4"/>
  <c r="N1441" i="4"/>
  <c r="AT1454" i="4"/>
  <c r="AY1482" i="4"/>
  <c r="O1482" i="4"/>
  <c r="R1498" i="4"/>
  <c r="M1498" i="4"/>
  <c r="P1498" i="4" s="1"/>
  <c r="AW1498" i="4"/>
  <c r="AX1510" i="4"/>
  <c r="S1510" i="4"/>
  <c r="N1510" i="4"/>
  <c r="Q1522" i="4"/>
  <c r="T1522" i="4"/>
  <c r="Q1443" i="4"/>
  <c r="T1443" i="4"/>
  <c r="AF1444" i="4"/>
  <c r="O1491" i="4"/>
  <c r="AY1491" i="4"/>
  <c r="AM1494" i="4"/>
  <c r="AY1518" i="4"/>
  <c r="O1518" i="4"/>
  <c r="AF1522" i="4"/>
  <c r="AF1440" i="4"/>
  <c r="AW1441" i="4"/>
  <c r="R1441" i="4"/>
  <c r="M1441" i="4"/>
  <c r="P1441" i="4" s="1"/>
  <c r="R1467" i="4"/>
  <c r="N1481" i="4"/>
  <c r="AX1481" i="4"/>
  <c r="S1481" i="4"/>
  <c r="N1489" i="4"/>
  <c r="AX1489" i="4"/>
  <c r="S1489" i="4"/>
  <c r="AX1483" i="4"/>
  <c r="S1483" i="4"/>
  <c r="N1483" i="4"/>
  <c r="M1499" i="4"/>
  <c r="P1499" i="4" s="1"/>
  <c r="R1499" i="4"/>
  <c r="AW1499" i="4"/>
  <c r="AF1490" i="4"/>
  <c r="Q1517" i="4"/>
  <c r="T1517" i="4"/>
  <c r="T1513" i="4"/>
  <c r="Q1513" i="4"/>
  <c r="T1445" i="4"/>
  <c r="Q1445" i="4"/>
  <c r="T1459" i="4"/>
  <c r="Q1459" i="4"/>
  <c r="Q1497" i="4"/>
  <c r="T1497" i="4"/>
  <c r="AF1512" i="4"/>
  <c r="Q1448" i="4"/>
  <c r="T1448" i="4"/>
  <c r="T1455" i="4"/>
  <c r="Q1455" i="4"/>
  <c r="Q1452" i="4"/>
  <c r="T1452" i="4"/>
  <c r="N1473" i="4"/>
  <c r="AX1473" i="4"/>
  <c r="S1473" i="4"/>
  <c r="AW1468" i="4"/>
  <c r="R1468" i="4"/>
  <c r="M1468" i="4"/>
  <c r="P1468" i="4" s="1"/>
  <c r="O1488" i="4"/>
  <c r="AY1488" i="4"/>
  <c r="AF1478" i="4"/>
  <c r="AM1496" i="4"/>
  <c r="AY1509" i="4"/>
  <c r="O1509" i="4"/>
  <c r="Q1509" i="4"/>
  <c r="T1509" i="4"/>
  <c r="AM1469" i="4"/>
  <c r="O1501" i="4"/>
  <c r="AY1501" i="4"/>
  <c r="AT1457" i="4"/>
  <c r="AF1475" i="4"/>
  <c r="AM1487" i="4"/>
  <c r="AF1455" i="4"/>
  <c r="O1480" i="4"/>
  <c r="AY1480" i="4"/>
  <c r="Q1466" i="4"/>
  <c r="T1466" i="4"/>
  <c r="N1521" i="4"/>
  <c r="AX1521" i="4"/>
  <c r="S1521" i="4"/>
  <c r="AM1504" i="4"/>
  <c r="S1520" i="4"/>
  <c r="N1520" i="4"/>
  <c r="AX1520" i="4"/>
  <c r="AM1519" i="4"/>
  <c r="AT1441" i="4"/>
  <c r="Q1456" i="4"/>
  <c r="T1456" i="4"/>
  <c r="AT1479" i="4"/>
  <c r="AT1506" i="4"/>
  <c r="T1471" i="4"/>
  <c r="Q1471" i="4"/>
  <c r="AF1474" i="4"/>
  <c r="AF1514" i="4"/>
  <c r="AT1519" i="4"/>
  <c r="AM1475" i="4"/>
  <c r="AM1467" i="4"/>
  <c r="O1493" i="4"/>
  <c r="AY1493" i="4"/>
  <c r="AF1517" i="4"/>
  <c r="R1521" i="4"/>
  <c r="M1521" i="4"/>
  <c r="P1521" i="4" s="1"/>
  <c r="AW1521" i="4"/>
  <c r="Q1444" i="4"/>
  <c r="T1444" i="4"/>
  <c r="N1472" i="4"/>
  <c r="AX1472" i="4"/>
  <c r="S1472" i="4"/>
  <c r="AT1487" i="4"/>
  <c r="AF1465" i="4"/>
  <c r="AM1506" i="4"/>
  <c r="AW1480" i="4"/>
  <c r="R1480" i="4"/>
  <c r="M1480" i="4"/>
  <c r="P1480" i="4" s="1"/>
  <c r="AY1505" i="4"/>
  <c r="O1505" i="4"/>
  <c r="S1511" i="4"/>
  <c r="N1511" i="4"/>
  <c r="AX1511" i="4"/>
  <c r="Q1512" i="4"/>
  <c r="T1512" i="4"/>
  <c r="AM1518" i="4"/>
  <c r="T1437" i="4"/>
  <c r="Q1437" i="4"/>
  <c r="T1453" i="4"/>
  <c r="Q1453" i="4"/>
  <c r="Q1468" i="4"/>
  <c r="T1468" i="4"/>
  <c r="Q1462" i="4"/>
  <c r="T1462" i="4"/>
  <c r="AW1493" i="4"/>
  <c r="R1493" i="4"/>
  <c r="M1493" i="4"/>
  <c r="P1493" i="4" s="1"/>
  <c r="AY1499" i="4"/>
  <c r="O1499" i="4"/>
  <c r="AM1501" i="4"/>
  <c r="AW1511" i="4"/>
  <c r="R1511" i="4"/>
  <c r="M1511" i="4"/>
  <c r="P1511" i="4" s="1"/>
  <c r="O1514" i="4"/>
  <c r="AY1514" i="4"/>
  <c r="AT1512" i="4"/>
  <c r="AM1442" i="4"/>
  <c r="AF1487" i="4"/>
  <c r="M1448" i="4"/>
  <c r="P1448" i="4" s="1"/>
  <c r="AW1448" i="4"/>
  <c r="AT1437" i="4"/>
  <c r="AW1449" i="4"/>
  <c r="R1449" i="4"/>
  <c r="M1449" i="4"/>
  <c r="P1449" i="4" s="1"/>
  <c r="AT1445" i="4"/>
  <c r="AF1457" i="4"/>
  <c r="AT1463" i="4"/>
  <c r="Q1493" i="4"/>
  <c r="T1493" i="4"/>
  <c r="AF1494" i="4"/>
  <c r="AM1491" i="4"/>
  <c r="AF1500" i="4"/>
  <c r="AM1484" i="4"/>
  <c r="AF1482" i="4"/>
  <c r="Q1503" i="4"/>
  <c r="T1503" i="4"/>
  <c r="AM1502" i="4"/>
  <c r="AM1514" i="4"/>
  <c r="AM1508" i="4"/>
  <c r="Q1458" i="4"/>
  <c r="T1458" i="4"/>
  <c r="AT1475" i="4"/>
  <c r="AF1461" i="4"/>
  <c r="Q1498" i="4"/>
  <c r="T1498" i="4"/>
  <c r="Q1525" i="4"/>
  <c r="T1525" i="4"/>
  <c r="Q1436" i="4"/>
  <c r="T1436" i="4"/>
  <c r="Q1439" i="4"/>
  <c r="T1439" i="4"/>
  <c r="Q1490" i="4"/>
  <c r="T1490" i="4"/>
  <c r="T1352" i="4"/>
  <c r="Q1352" i="4"/>
  <c r="S1371" i="4"/>
  <c r="N1371" i="4"/>
  <c r="AX1371" i="4"/>
  <c r="T1361" i="4"/>
  <c r="Q1361" i="4"/>
  <c r="R1429" i="4"/>
  <c r="M1429" i="4"/>
  <c r="P1429" i="4" s="1"/>
  <c r="AW1429" i="4"/>
  <c r="Q1390" i="4"/>
  <c r="T1390" i="4"/>
  <c r="M1430" i="4"/>
  <c r="P1430" i="4" s="1"/>
  <c r="AX1350" i="4"/>
  <c r="S1350" i="4"/>
  <c r="N1350" i="4"/>
  <c r="O1398" i="4"/>
  <c r="AY1398" i="4"/>
  <c r="M1345" i="4"/>
  <c r="P1345" i="4" s="1"/>
  <c r="AW1345" i="4"/>
  <c r="R1345" i="4"/>
  <c r="M1426" i="4"/>
  <c r="P1426" i="4" s="1"/>
  <c r="Q1426" i="4"/>
  <c r="T1426" i="4"/>
  <c r="Q1366" i="4"/>
  <c r="T1366" i="4"/>
  <c r="AX1357" i="4"/>
  <c r="S1357" i="4"/>
  <c r="N1357" i="4"/>
  <c r="AY1349" i="4"/>
  <c r="O1349" i="4"/>
  <c r="S1375" i="4"/>
  <c r="N1375" i="4"/>
  <c r="AX1375" i="4"/>
  <c r="AM1389" i="4"/>
  <c r="R1380" i="4"/>
  <c r="M1380" i="4"/>
  <c r="P1380" i="4" s="1"/>
  <c r="AW1380" i="4"/>
  <c r="AT1408" i="4"/>
  <c r="R1395" i="4"/>
  <c r="M1395" i="4"/>
  <c r="P1395" i="4" s="1"/>
  <c r="AW1395" i="4"/>
  <c r="AF1400" i="4"/>
  <c r="Q1347" i="4"/>
  <c r="T1347" i="4"/>
  <c r="AM1408" i="4"/>
  <c r="AM1384" i="4"/>
  <c r="AM1346" i="4"/>
  <c r="AF1353" i="4"/>
  <c r="AF1349" i="4"/>
  <c r="AT1374" i="4"/>
  <c r="Q1388" i="4"/>
  <c r="T1388" i="4"/>
  <c r="AT1394" i="4"/>
  <c r="N1387" i="4"/>
  <c r="AX1387" i="4"/>
  <c r="S1387" i="4"/>
  <c r="Q1377" i="4"/>
  <c r="T1377" i="4"/>
  <c r="AF1381" i="4"/>
  <c r="AF1388" i="4"/>
  <c r="Q1360" i="4"/>
  <c r="T1360" i="4"/>
  <c r="AM1365" i="4"/>
  <c r="AT1378" i="4"/>
  <c r="AT1417" i="4"/>
  <c r="AM1404" i="4"/>
  <c r="AY1345" i="4"/>
  <c r="O1345" i="4"/>
  <c r="O1358" i="4"/>
  <c r="AY1358" i="4"/>
  <c r="AF1371" i="4"/>
  <c r="N1391" i="4"/>
  <c r="AX1391" i="4"/>
  <c r="S1391" i="4"/>
  <c r="AF1408" i="4"/>
  <c r="AM1374" i="4"/>
  <c r="AT1423" i="4"/>
  <c r="AM1410" i="4"/>
  <c r="AM1427" i="4"/>
  <c r="AM1343" i="4"/>
  <c r="Q1433" i="4"/>
  <c r="T1433" i="4"/>
  <c r="Q1400" i="4"/>
  <c r="T1400" i="4"/>
  <c r="Q1364" i="4"/>
  <c r="T1364" i="4"/>
  <c r="S1406" i="4"/>
  <c r="AX1406" i="4"/>
  <c r="Q1407" i="4"/>
  <c r="T1407" i="4"/>
  <c r="AX1419" i="4"/>
  <c r="N1419" i="4"/>
  <c r="S1419" i="4"/>
  <c r="Q1345" i="4"/>
  <c r="T1345" i="4"/>
  <c r="O1354" i="4"/>
  <c r="AY1354" i="4"/>
  <c r="N1351" i="4"/>
  <c r="AX1351" i="4"/>
  <c r="R1359" i="4"/>
  <c r="Q1395" i="4"/>
  <c r="T1395" i="4"/>
  <c r="R1368" i="4"/>
  <c r="M1368" i="4"/>
  <c r="P1368" i="4" s="1"/>
  <c r="AW1368" i="4"/>
  <c r="AW1367" i="4"/>
  <c r="Q1372" i="4"/>
  <c r="T1372" i="4"/>
  <c r="M1393" i="4"/>
  <c r="P1393" i="4" s="1"/>
  <c r="AW1416" i="4"/>
  <c r="R1416" i="4"/>
  <c r="M1416" i="4"/>
  <c r="P1416" i="4" s="1"/>
  <c r="R1377" i="4"/>
  <c r="R1410" i="4"/>
  <c r="M1410" i="4"/>
  <c r="P1410" i="4" s="1"/>
  <c r="AW1410" i="4"/>
  <c r="AY1421" i="4"/>
  <c r="O1421" i="4"/>
  <c r="S1367" i="4"/>
  <c r="R1402" i="4"/>
  <c r="M1402" i="4"/>
  <c r="P1402" i="4" s="1"/>
  <c r="R1425" i="4"/>
  <c r="M1425" i="4"/>
  <c r="P1425" i="4" s="1"/>
  <c r="AW1425" i="4"/>
  <c r="Q1356" i="4"/>
  <c r="T1356" i="4"/>
  <c r="T1362" i="4"/>
  <c r="Q1362" i="4"/>
  <c r="AX1393" i="4"/>
  <c r="S1393" i="4"/>
  <c r="N1393" i="4"/>
  <c r="AW1386" i="4"/>
  <c r="M1386" i="4"/>
  <c r="P1386" i="4" s="1"/>
  <c r="Q1422" i="4"/>
  <c r="T1422" i="4"/>
  <c r="S1420" i="4"/>
  <c r="AX1420" i="4"/>
  <c r="N1420" i="4"/>
  <c r="S1414" i="4"/>
  <c r="AX1414" i="4"/>
  <c r="Q1428" i="4"/>
  <c r="T1428" i="4"/>
  <c r="R1433" i="4"/>
  <c r="M1433" i="4"/>
  <c r="P1433" i="4" s="1"/>
  <c r="AW1433" i="4"/>
  <c r="S1353" i="4"/>
  <c r="T1402" i="4"/>
  <c r="Q1402" i="4"/>
  <c r="AW1431" i="4"/>
  <c r="M1420" i="4"/>
  <c r="P1420" i="4" s="1"/>
  <c r="O1353" i="4"/>
  <c r="AY1353" i="4"/>
  <c r="T1370" i="4"/>
  <c r="Q1370" i="4"/>
  <c r="AX1394" i="4"/>
  <c r="AX1412" i="4"/>
  <c r="S1412" i="4"/>
  <c r="N1412" i="4"/>
  <c r="T1425" i="4"/>
  <c r="Q1425" i="4"/>
  <c r="R1392" i="4"/>
  <c r="Q1415" i="4"/>
  <c r="T1415" i="4"/>
  <c r="Q1432" i="4"/>
  <c r="T1432" i="4"/>
  <c r="O1422" i="4"/>
  <c r="AY1422" i="4"/>
  <c r="Q1434" i="4"/>
  <c r="T1434" i="4"/>
  <c r="AW1358" i="4"/>
  <c r="R1358" i="4"/>
  <c r="M1358" i="4"/>
  <c r="P1358" i="4" s="1"/>
  <c r="Q1349" i="4"/>
  <c r="T1349" i="4"/>
  <c r="AW1343" i="4"/>
  <c r="M1343" i="4"/>
  <c r="P1343" i="4" s="1"/>
  <c r="R1343" i="4"/>
  <c r="S1354" i="4"/>
  <c r="AX1411" i="4"/>
  <c r="S1411" i="4"/>
  <c r="N1411" i="4"/>
  <c r="T1421" i="4"/>
  <c r="Q1421" i="4"/>
  <c r="AM1398" i="4"/>
  <c r="AT1365" i="4"/>
  <c r="AM1382" i="4"/>
  <c r="S1386" i="4"/>
  <c r="N1386" i="4"/>
  <c r="AX1386" i="4"/>
  <c r="T1385" i="4"/>
  <c r="Q1385" i="4"/>
  <c r="AF1412" i="4"/>
  <c r="N1403" i="4"/>
  <c r="AX1403" i="4"/>
  <c r="S1403" i="4"/>
  <c r="AM1417" i="4"/>
  <c r="AT1384" i="4"/>
  <c r="AM1423" i="4"/>
  <c r="AX1430" i="4"/>
  <c r="S1430" i="4"/>
  <c r="N1430" i="4"/>
  <c r="AW1432" i="4"/>
  <c r="R1432" i="4"/>
  <c r="M1432" i="4"/>
  <c r="P1432" i="4" s="1"/>
  <c r="AF1434" i="4"/>
  <c r="AF1354" i="4"/>
  <c r="AM1363" i="4"/>
  <c r="AF1396" i="4"/>
  <c r="AT1427" i="4"/>
  <c r="AT1346" i="4"/>
  <c r="AF1350" i="4"/>
  <c r="AT1389" i="4"/>
  <c r="AM1359" i="4"/>
  <c r="AM1378" i="4"/>
  <c r="AF1382" i="4"/>
  <c r="T1405" i="4"/>
  <c r="Q1405" i="4"/>
  <c r="AT1412" i="4"/>
  <c r="S1424" i="4"/>
  <c r="N1424" i="4"/>
  <c r="AX1424" i="4"/>
  <c r="AT1409" i="4"/>
  <c r="AF1404" i="4"/>
  <c r="AM1413" i="4"/>
  <c r="T1344" i="4"/>
  <c r="Q1344" i="4"/>
  <c r="AT1382" i="4"/>
  <c r="AT1350" i="4"/>
  <c r="AF1363" i="4"/>
  <c r="AM1379" i="4"/>
  <c r="AF1369" i="4"/>
  <c r="AF1405" i="4"/>
  <c r="AT1420" i="4"/>
  <c r="AF1427" i="4"/>
  <c r="AF1389" i="4"/>
  <c r="Q1373" i="4"/>
  <c r="T1373" i="4"/>
  <c r="Q1396" i="4"/>
  <c r="T1396" i="4"/>
  <c r="AF1373" i="4"/>
  <c r="Q1429" i="4"/>
  <c r="T1429" i="4"/>
  <c r="Q1376" i="4"/>
  <c r="T1376" i="4"/>
  <c r="AW1310" i="4"/>
  <c r="R1310" i="4"/>
  <c r="M1310" i="4"/>
  <c r="P1310" i="4" s="1"/>
  <c r="AY1308" i="4"/>
  <c r="O1308" i="4"/>
  <c r="AY1337" i="4"/>
  <c r="O1337" i="4"/>
  <c r="R1253" i="4"/>
  <c r="M1253" i="4"/>
  <c r="P1253" i="4" s="1"/>
  <c r="AW1253" i="4"/>
  <c r="Q1278" i="4"/>
  <c r="T1278" i="4"/>
  <c r="R1257" i="4"/>
  <c r="AW1257" i="4"/>
  <c r="Q1325" i="4"/>
  <c r="T1325" i="4"/>
  <c r="AX1330" i="4"/>
  <c r="S1330" i="4"/>
  <c r="N1330" i="4"/>
  <c r="T1313" i="4"/>
  <c r="Q1313" i="4"/>
  <c r="M1342" i="4"/>
  <c r="P1342" i="4" s="1"/>
  <c r="AW1342" i="4"/>
  <c r="R1342" i="4"/>
  <c r="AW1276" i="4"/>
  <c r="R1276" i="4"/>
  <c r="M1276" i="4"/>
  <c r="P1276" i="4" s="1"/>
  <c r="AY1274" i="4"/>
  <c r="O1274" i="4"/>
  <c r="O1309" i="4"/>
  <c r="AX1281" i="4"/>
  <c r="S1281" i="4"/>
  <c r="R1291" i="4"/>
  <c r="M1291" i="4"/>
  <c r="P1291" i="4" s="1"/>
  <c r="AW1291" i="4"/>
  <c r="AY1289" i="4"/>
  <c r="O1289" i="4"/>
  <c r="AY1319" i="4"/>
  <c r="O1319" i="4"/>
  <c r="T1327" i="4"/>
  <c r="Q1254" i="4"/>
  <c r="T1254" i="4"/>
  <c r="Q1266" i="4"/>
  <c r="T1266" i="4"/>
  <c r="S1264" i="4"/>
  <c r="AX1264" i="4"/>
  <c r="N1264" i="4"/>
  <c r="AW1320" i="4"/>
  <c r="R1320" i="4"/>
  <c r="M1320" i="4"/>
  <c r="P1320" i="4" s="1"/>
  <c r="Q1341" i="4"/>
  <c r="T1341" i="4"/>
  <c r="O1257" i="4"/>
  <c r="AY1257" i="4"/>
  <c r="AT1305" i="4"/>
  <c r="AT1265" i="4"/>
  <c r="AM1287" i="4"/>
  <c r="AM1284" i="4"/>
  <c r="AW1302" i="4"/>
  <c r="R1302" i="4"/>
  <c r="M1302" i="4"/>
  <c r="P1302" i="4" s="1"/>
  <c r="AM1294" i="4"/>
  <c r="AT1320" i="4"/>
  <c r="O1335" i="4"/>
  <c r="AY1335" i="4"/>
  <c r="AM1335" i="4"/>
  <c r="Q1282" i="4"/>
  <c r="T1282" i="4"/>
  <c r="Q1290" i="4"/>
  <c r="T1290" i="4"/>
  <c r="Q1308" i="4"/>
  <c r="T1308" i="4"/>
  <c r="Q1317" i="4"/>
  <c r="T1317" i="4"/>
  <c r="T1340" i="4"/>
  <c r="Q1340" i="4"/>
  <c r="AT1255" i="4"/>
  <c r="T1263" i="4"/>
  <c r="Q1263" i="4"/>
  <c r="AM1267" i="4"/>
  <c r="T1283" i="4"/>
  <c r="Q1283" i="4"/>
  <c r="AM1272" i="4"/>
  <c r="AF1309" i="4"/>
  <c r="AM1322" i="4"/>
  <c r="Q1331" i="4"/>
  <c r="T1331" i="4"/>
  <c r="AM1332" i="4"/>
  <c r="AM1255" i="4"/>
  <c r="T1289" i="4"/>
  <c r="AM1253" i="4"/>
  <c r="AF1297" i="4"/>
  <c r="AW1306" i="4"/>
  <c r="R1306" i="4"/>
  <c r="M1306" i="4"/>
  <c r="P1306" i="4" s="1"/>
  <c r="S1321" i="4"/>
  <c r="N1321" i="4"/>
  <c r="AX1321" i="4"/>
  <c r="AF1314" i="4"/>
  <c r="M1327" i="4"/>
  <c r="P1327" i="4" s="1"/>
  <c r="AW1327" i="4"/>
  <c r="R1327" i="4"/>
  <c r="Q1342" i="4"/>
  <c r="T1342" i="4"/>
  <c r="Q1258" i="4"/>
  <c r="T1258" i="4"/>
  <c r="T1260" i="4"/>
  <c r="Q1260" i="4"/>
  <c r="AT1259" i="4"/>
  <c r="R1335" i="4"/>
  <c r="AY1304" i="4"/>
  <c r="O1304" i="4"/>
  <c r="N1277" i="4"/>
  <c r="AX1277" i="4"/>
  <c r="S1277" i="4"/>
  <c r="AX1293" i="4"/>
  <c r="S1293" i="4"/>
  <c r="N1293" i="4"/>
  <c r="T1301" i="4"/>
  <c r="Q1301" i="4"/>
  <c r="N1299" i="4"/>
  <c r="M1271" i="4"/>
  <c r="P1271" i="4" s="1"/>
  <c r="AX1285" i="4"/>
  <c r="AX1297" i="4"/>
  <c r="S1297" i="4"/>
  <c r="N1297" i="4"/>
  <c r="AW1317" i="4"/>
  <c r="R1317" i="4"/>
  <c r="M1317" i="4"/>
  <c r="P1317" i="4" s="1"/>
  <c r="O1331" i="4"/>
  <c r="AY1331" i="4"/>
  <c r="N1318" i="4"/>
  <c r="AX1318" i="4"/>
  <c r="S1318" i="4"/>
  <c r="Q1288" i="4"/>
  <c r="T1288" i="4"/>
  <c r="Q1252" i="4"/>
  <c r="T1252" i="4"/>
  <c r="O1316" i="4"/>
  <c r="AY1316" i="4"/>
  <c r="R1326" i="4"/>
  <c r="M1326" i="4"/>
  <c r="P1326" i="4" s="1"/>
  <c r="N1291" i="4"/>
  <c r="S1291" i="4"/>
  <c r="AX1291" i="4"/>
  <c r="N1307" i="4"/>
  <c r="AW1338" i="4"/>
  <c r="N1295" i="4"/>
  <c r="N1314" i="4"/>
  <c r="AX1314" i="4"/>
  <c r="S1314" i="4"/>
  <c r="AX1309" i="4"/>
  <c r="S1309" i="4"/>
  <c r="N1309" i="4"/>
  <c r="Q1319" i="4"/>
  <c r="T1319" i="4"/>
  <c r="N1336" i="4"/>
  <c r="S1336" i="4"/>
  <c r="AX1336" i="4"/>
  <c r="O1332" i="4"/>
  <c r="AY1332" i="4"/>
  <c r="AY1330" i="4"/>
  <c r="O1330" i="4"/>
  <c r="R1341" i="4"/>
  <c r="M1341" i="4"/>
  <c r="P1341" i="4" s="1"/>
  <c r="AW1341" i="4"/>
  <c r="O1297" i="4"/>
  <c r="S1306" i="4"/>
  <c r="N1306" i="4"/>
  <c r="AX1306" i="4"/>
  <c r="AM1311" i="4"/>
  <c r="Q1312" i="4"/>
  <c r="T1312" i="4"/>
  <c r="AW1252" i="4"/>
  <c r="R1252" i="4"/>
  <c r="M1252" i="4"/>
  <c r="P1252" i="4" s="1"/>
  <c r="AX1275" i="4"/>
  <c r="S1275" i="4"/>
  <c r="N1275" i="4"/>
  <c r="AW1301" i="4"/>
  <c r="AY1325" i="4"/>
  <c r="O1325" i="4"/>
  <c r="R1318" i="4"/>
  <c r="M1318" i="4"/>
  <c r="P1318" i="4" s="1"/>
  <c r="S1268" i="4"/>
  <c r="N1268" i="4"/>
  <c r="AX1268" i="4"/>
  <c r="Q1300" i="4"/>
  <c r="T1300" i="4"/>
  <c r="O1287" i="4"/>
  <c r="AY1287" i="4"/>
  <c r="S1298" i="4"/>
  <c r="AF1255" i="4"/>
  <c r="Q1262" i="4"/>
  <c r="T1262" i="4"/>
  <c r="AF1287" i="4"/>
  <c r="AW1268" i="4"/>
  <c r="R1268" i="4"/>
  <c r="M1268" i="4"/>
  <c r="P1268" i="4" s="1"/>
  <c r="AT1275" i="4"/>
  <c r="AW1294" i="4"/>
  <c r="R1294" i="4"/>
  <c r="M1294" i="4"/>
  <c r="P1294" i="4" s="1"/>
  <c r="AF1293" i="4"/>
  <c r="AF1316" i="4"/>
  <c r="AM1310" i="4"/>
  <c r="R1324" i="4"/>
  <c r="M1324" i="4"/>
  <c r="P1324" i="4" s="1"/>
  <c r="AW1324" i="4"/>
  <c r="AY1323" i="4"/>
  <c r="O1323" i="4"/>
  <c r="S1333" i="4"/>
  <c r="N1333" i="4"/>
  <c r="AX1333" i="4"/>
  <c r="AF1332" i="4"/>
  <c r="R1336" i="4"/>
  <c r="M1336" i="4"/>
  <c r="P1336" i="4" s="1"/>
  <c r="AW1336" i="4"/>
  <c r="T1328" i="4"/>
  <c r="Q1328" i="4"/>
  <c r="Q1304" i="4"/>
  <c r="T1304" i="4"/>
  <c r="AF1305" i="4"/>
  <c r="AF1275" i="4"/>
  <c r="Q1292" i="4"/>
  <c r="T1292" i="4"/>
  <c r="AM1326" i="4"/>
  <c r="AM1339" i="4"/>
  <c r="Q1256" i="4"/>
  <c r="T1256" i="4"/>
  <c r="AT1267" i="4"/>
  <c r="Q1315" i="4"/>
  <c r="T1315" i="4"/>
  <c r="AT1271" i="4"/>
  <c r="AM1265" i="4"/>
  <c r="AT1293" i="4"/>
  <c r="AT1314" i="4"/>
  <c r="AM1320" i="4"/>
  <c r="Q1324" i="4"/>
  <c r="T1324" i="4"/>
  <c r="AF1251" i="4"/>
  <c r="AY1278" i="4"/>
  <c r="O1278" i="4"/>
  <c r="AM1261" i="4"/>
  <c r="AT1268" i="4"/>
  <c r="AM1259" i="4"/>
  <c r="AW1321" i="4"/>
  <c r="R1321" i="4"/>
  <c r="M1321" i="4"/>
  <c r="P1321" i="4" s="1"/>
  <c r="AF1264" i="4"/>
  <c r="AM1276" i="4"/>
  <c r="AW1298" i="4"/>
  <c r="R1298" i="4"/>
  <c r="M1298" i="4"/>
  <c r="P1298" i="4" s="1"/>
  <c r="AM1316" i="4"/>
  <c r="AF1323" i="4"/>
  <c r="O1339" i="4"/>
  <c r="AY1339" i="4"/>
  <c r="AT1251" i="4"/>
  <c r="AF1279" i="4"/>
  <c r="AM1257" i="4"/>
  <c r="AM1280" i="4"/>
  <c r="AM1323" i="4"/>
  <c r="Q1274" i="4"/>
  <c r="T1274" i="4"/>
  <c r="R1163" i="4"/>
  <c r="M1163" i="4"/>
  <c r="P1163" i="4" s="1"/>
  <c r="S1183" i="4"/>
  <c r="N1183" i="4"/>
  <c r="AX1183" i="4"/>
  <c r="AY1220" i="4"/>
  <c r="O1220" i="4"/>
  <c r="AX1178" i="4"/>
  <c r="N1178" i="4"/>
  <c r="S1178" i="4"/>
  <c r="S1197" i="4"/>
  <c r="N1197" i="4"/>
  <c r="AX1197" i="4"/>
  <c r="S1192" i="4"/>
  <c r="AX1192" i="4"/>
  <c r="N1192" i="4"/>
  <c r="AX1222" i="4"/>
  <c r="S1222" i="4"/>
  <c r="N1222" i="4"/>
  <c r="AX1161" i="4"/>
  <c r="S1161" i="4"/>
  <c r="N1161" i="4"/>
  <c r="N1184" i="4"/>
  <c r="AX1184" i="4"/>
  <c r="S1184" i="4"/>
  <c r="AY1163" i="4"/>
  <c r="O1163" i="4"/>
  <c r="AX1160" i="4"/>
  <c r="N1160" i="4"/>
  <c r="S1160" i="4"/>
  <c r="O1165" i="4"/>
  <c r="AY1165" i="4"/>
  <c r="AX1199" i="4"/>
  <c r="S1199" i="4"/>
  <c r="N1199" i="4"/>
  <c r="AX1200" i="4"/>
  <c r="S1200" i="4"/>
  <c r="N1200" i="4"/>
  <c r="M1190" i="4"/>
  <c r="P1190" i="4" s="1"/>
  <c r="R1190" i="4"/>
  <c r="AW1190" i="4"/>
  <c r="AX1170" i="4"/>
  <c r="AW1183" i="4"/>
  <c r="R1183" i="4"/>
  <c r="M1183" i="4"/>
  <c r="P1183" i="4" s="1"/>
  <c r="AX1188" i="4"/>
  <c r="S1188" i="4"/>
  <c r="Q1203" i="4"/>
  <c r="T1203" i="4"/>
  <c r="S1228" i="4"/>
  <c r="N1228" i="4"/>
  <c r="AX1228" i="4"/>
  <c r="AY1237" i="4"/>
  <c r="O1237" i="4"/>
  <c r="AW1174" i="4"/>
  <c r="N1209" i="4"/>
  <c r="M1246" i="4"/>
  <c r="P1246" i="4" s="1"/>
  <c r="AW1246" i="4"/>
  <c r="R1246" i="4"/>
  <c r="AY1159" i="4"/>
  <c r="O1159" i="4"/>
  <c r="AW1161" i="4"/>
  <c r="M1161" i="4"/>
  <c r="P1161" i="4" s="1"/>
  <c r="R1161" i="4"/>
  <c r="AM1172" i="4"/>
  <c r="S1187" i="4"/>
  <c r="N1187" i="4"/>
  <c r="AX1187" i="4"/>
  <c r="Q1177" i="4"/>
  <c r="AT1174" i="4"/>
  <c r="AF1204" i="4"/>
  <c r="AT1208" i="4"/>
  <c r="AM1226" i="4"/>
  <c r="AF1224" i="4"/>
  <c r="AX1241" i="4"/>
  <c r="S1241" i="4"/>
  <c r="N1241" i="4"/>
  <c r="AM1238" i="4"/>
  <c r="AF1241" i="4"/>
  <c r="AF1250" i="4"/>
  <c r="Q1206" i="4"/>
  <c r="T1206" i="4"/>
  <c r="T1243" i="4"/>
  <c r="Q1243" i="4"/>
  <c r="T1166" i="4"/>
  <c r="Q1166" i="4"/>
  <c r="AF1182" i="4"/>
  <c r="Q1207" i="4"/>
  <c r="T1207" i="4"/>
  <c r="Q1185" i="4"/>
  <c r="T1185" i="4"/>
  <c r="Q1213" i="4"/>
  <c r="T1213" i="4"/>
  <c r="Q1194" i="4"/>
  <c r="T1194" i="4"/>
  <c r="T1223" i="4"/>
  <c r="AM1204" i="4"/>
  <c r="AF1214" i="4"/>
  <c r="AF1230" i="4"/>
  <c r="AF1238" i="4"/>
  <c r="Q1246" i="4"/>
  <c r="T1246" i="4"/>
  <c r="AF1245" i="4"/>
  <c r="AT1196" i="4"/>
  <c r="AT1241" i="4"/>
  <c r="T1182" i="4"/>
  <c r="Q1182" i="4"/>
  <c r="AX1196" i="4"/>
  <c r="S1196" i="4"/>
  <c r="N1196" i="4"/>
  <c r="AM1165" i="4"/>
  <c r="T1176" i="4"/>
  <c r="Q1176" i="4"/>
  <c r="AF1193" i="4"/>
  <c r="AT1212" i="4"/>
  <c r="AM1205" i="4"/>
  <c r="AF1226" i="4"/>
  <c r="AF1199" i="4"/>
  <c r="AM1214" i="4"/>
  <c r="AF1232" i="4"/>
  <c r="AT1230" i="4"/>
  <c r="AW1248" i="4"/>
  <c r="R1248" i="4"/>
  <c r="M1248" i="4"/>
  <c r="P1248" i="4" s="1"/>
  <c r="AF1172" i="4"/>
  <c r="AF1176" i="4"/>
  <c r="AM1189" i="4"/>
  <c r="Q1211" i="4"/>
  <c r="T1211" i="4"/>
  <c r="Q1249" i="4"/>
  <c r="T1249" i="4"/>
  <c r="AY1216" i="4"/>
  <c r="O1216" i="4"/>
  <c r="R1195" i="4"/>
  <c r="T1242" i="4"/>
  <c r="O1204" i="4"/>
  <c r="AY1204" i="4"/>
  <c r="Q1202" i="4"/>
  <c r="T1202" i="4"/>
  <c r="AX1168" i="4"/>
  <c r="N1168" i="4"/>
  <c r="S1168" i="4"/>
  <c r="M1159" i="4"/>
  <c r="P1159" i="4" s="1"/>
  <c r="M1167" i="4"/>
  <c r="P1167" i="4" s="1"/>
  <c r="M1178" i="4"/>
  <c r="P1178" i="4" s="1"/>
  <c r="AX1208" i="4"/>
  <c r="S1208" i="4"/>
  <c r="N1208" i="4"/>
  <c r="T1171" i="4"/>
  <c r="Q1171" i="4"/>
  <c r="N1180" i="4"/>
  <c r="AX1180" i="4"/>
  <c r="S1180" i="4"/>
  <c r="AX1218" i="4"/>
  <c r="N1218" i="4"/>
  <c r="S1218" i="4"/>
  <c r="M1229" i="4"/>
  <c r="P1229" i="4" s="1"/>
  <c r="AW1229" i="4"/>
  <c r="R1229" i="4"/>
  <c r="AX1247" i="4"/>
  <c r="S1247" i="4"/>
  <c r="N1247" i="4"/>
  <c r="S1193" i="4"/>
  <c r="Q1248" i="4"/>
  <c r="T1248" i="4"/>
  <c r="Q1175" i="4"/>
  <c r="T1175" i="4"/>
  <c r="AX1230" i="4"/>
  <c r="N1230" i="4"/>
  <c r="S1230" i="4"/>
  <c r="AY1169" i="4"/>
  <c r="O1182" i="4"/>
  <c r="AY1182" i="4"/>
  <c r="AX1234" i="4"/>
  <c r="N1234" i="4"/>
  <c r="S1234" i="4"/>
  <c r="Q1210" i="4"/>
  <c r="T1210" i="4"/>
  <c r="AY1234" i="4"/>
  <c r="O1234" i="4"/>
  <c r="R1236" i="4"/>
  <c r="M1236" i="4"/>
  <c r="P1236" i="4" s="1"/>
  <c r="AW1236" i="4"/>
  <c r="T1239" i="4"/>
  <c r="Q1239" i="4"/>
  <c r="AW1249" i="4"/>
  <c r="O1247" i="4"/>
  <c r="AY1247" i="4"/>
  <c r="Q1236" i="4"/>
  <c r="T1236" i="4"/>
  <c r="Q1215" i="4"/>
  <c r="T1215" i="4"/>
  <c r="AY1185" i="4"/>
  <c r="O1185" i="4"/>
  <c r="AX1191" i="4"/>
  <c r="S1191" i="4"/>
  <c r="N1191" i="4"/>
  <c r="M1184" i="4"/>
  <c r="P1184" i="4" s="1"/>
  <c r="AW1184" i="4"/>
  <c r="M1211" i="4"/>
  <c r="P1211" i="4" s="1"/>
  <c r="AW1211" i="4"/>
  <c r="R1211" i="4"/>
  <c r="Q1235" i="4"/>
  <c r="T1235" i="4"/>
  <c r="AW1186" i="4"/>
  <c r="R1186" i="4"/>
  <c r="M1186" i="4"/>
  <c r="P1186" i="4" s="1"/>
  <c r="Q1181" i="4"/>
  <c r="T1181" i="4"/>
  <c r="Q1225" i="4"/>
  <c r="T1225" i="4"/>
  <c r="AY1181" i="4"/>
  <c r="O1181" i="4"/>
  <c r="AF1212" i="4"/>
  <c r="AW1201" i="4"/>
  <c r="R1201" i="4"/>
  <c r="M1201" i="4"/>
  <c r="P1201" i="4" s="1"/>
  <c r="AW1227" i="4"/>
  <c r="R1227" i="4"/>
  <c r="O1215" i="4"/>
  <c r="AY1215" i="4"/>
  <c r="S1219" i="4"/>
  <c r="N1219" i="4"/>
  <c r="AX1219" i="4"/>
  <c r="Q1229" i="4"/>
  <c r="T1229" i="4"/>
  <c r="AT1236" i="4"/>
  <c r="AY1250" i="4"/>
  <c r="O1250" i="4"/>
  <c r="S1244" i="4"/>
  <c r="N1244" i="4"/>
  <c r="AX1244" i="4"/>
  <c r="Q1164" i="4"/>
  <c r="T1174" i="4"/>
  <c r="Q1174" i="4"/>
  <c r="AM1167" i="4"/>
  <c r="AT1170" i="4"/>
  <c r="AF1180" i="4"/>
  <c r="AM1212" i="4"/>
  <c r="AF1208" i="4"/>
  <c r="AT1226" i="4"/>
  <c r="AF1220" i="4"/>
  <c r="AW1165" i="4"/>
  <c r="M1165" i="4"/>
  <c r="P1165" i="4" s="1"/>
  <c r="R1165" i="4"/>
  <c r="AM1159" i="4"/>
  <c r="AF1188" i="4"/>
  <c r="AF1216" i="4"/>
  <c r="AM1201" i="4"/>
  <c r="AF1218" i="4"/>
  <c r="AT1232" i="4"/>
  <c r="AF1234" i="4"/>
  <c r="AF1243" i="4"/>
  <c r="AT1222" i="4"/>
  <c r="AW1169" i="4"/>
  <c r="M1169" i="4"/>
  <c r="P1169" i="4" s="1"/>
  <c r="R1169" i="4"/>
  <c r="AT1186" i="4"/>
  <c r="AT1176" i="4"/>
  <c r="S1179" i="4"/>
  <c r="N1179" i="4"/>
  <c r="AX1179" i="4"/>
  <c r="AX1221" i="4"/>
  <c r="S1221" i="4"/>
  <c r="N1221" i="4"/>
  <c r="AY1207" i="4"/>
  <c r="O1207" i="4"/>
  <c r="AF1222" i="4"/>
  <c r="AT1214" i="4"/>
  <c r="N1245" i="4"/>
  <c r="AX1245" i="4"/>
  <c r="S1245" i="4"/>
  <c r="AF1207" i="4"/>
  <c r="AW1219" i="4"/>
  <c r="R1219" i="4"/>
  <c r="M1219" i="4"/>
  <c r="P1219" i="4" s="1"/>
  <c r="AX1237" i="4"/>
  <c r="S1237" i="4"/>
  <c r="N1237" i="4"/>
  <c r="AW1244" i="4"/>
  <c r="R1244" i="4"/>
  <c r="M1244" i="4"/>
  <c r="P1244" i="4" s="1"/>
  <c r="AT1243" i="4"/>
  <c r="Q1250" i="4"/>
  <c r="T1250" i="4"/>
  <c r="AM1169" i="4"/>
  <c r="Q1186" i="4"/>
  <c r="AT1200" i="4"/>
  <c r="AM1232" i="4"/>
  <c r="Q1217" i="4"/>
  <c r="T1217" i="4"/>
  <c r="Q1198" i="4"/>
  <c r="T1198" i="4"/>
  <c r="AW1091" i="4"/>
  <c r="R1091" i="4"/>
  <c r="O1111" i="4"/>
  <c r="AY1111" i="4"/>
  <c r="AX1126" i="4"/>
  <c r="S1126" i="4"/>
  <c r="N1126" i="4"/>
  <c r="Q1101" i="4"/>
  <c r="T1101" i="4"/>
  <c r="O1107" i="4"/>
  <c r="AY1107" i="4"/>
  <c r="Q1158" i="4"/>
  <c r="T1158" i="4"/>
  <c r="T1083" i="4"/>
  <c r="Q1083" i="4"/>
  <c r="T1088" i="4"/>
  <c r="Q1088" i="4"/>
  <c r="T1084" i="4"/>
  <c r="Q1084" i="4"/>
  <c r="AY1071" i="4"/>
  <c r="S1096" i="4"/>
  <c r="N1096" i="4"/>
  <c r="AX1096" i="4"/>
  <c r="M1078" i="4"/>
  <c r="P1078" i="4" s="1"/>
  <c r="AW1078" i="4"/>
  <c r="R1135" i="4"/>
  <c r="O1136" i="4"/>
  <c r="AY1136" i="4"/>
  <c r="AX1116" i="4"/>
  <c r="S1151" i="4"/>
  <c r="N1151" i="4"/>
  <c r="AX1151" i="4"/>
  <c r="AW1140" i="4"/>
  <c r="R1102" i="4"/>
  <c r="M1102" i="4"/>
  <c r="P1102" i="4" s="1"/>
  <c r="AW1095" i="4"/>
  <c r="Q1104" i="4"/>
  <c r="T1104" i="4"/>
  <c r="Q1153" i="4"/>
  <c r="T1153" i="4"/>
  <c r="AY1101" i="4"/>
  <c r="O1101" i="4"/>
  <c r="AT1131" i="4"/>
  <c r="Q1145" i="4"/>
  <c r="T1145" i="4"/>
  <c r="AT1099" i="4"/>
  <c r="AM1087" i="4"/>
  <c r="Q1098" i="4"/>
  <c r="T1098" i="4"/>
  <c r="AX1123" i="4"/>
  <c r="S1123" i="4"/>
  <c r="N1123" i="4"/>
  <c r="AF1086" i="4"/>
  <c r="AF1141" i="4"/>
  <c r="AX1149" i="4"/>
  <c r="S1149" i="4"/>
  <c r="N1149" i="4"/>
  <c r="R1156" i="4"/>
  <c r="M1156" i="4"/>
  <c r="P1156" i="4" s="1"/>
  <c r="AW1156" i="4"/>
  <c r="R1148" i="4"/>
  <c r="M1148" i="4"/>
  <c r="P1148" i="4" s="1"/>
  <c r="AW1148" i="4"/>
  <c r="AF1153" i="4"/>
  <c r="AF1084" i="4"/>
  <c r="Q1100" i="4"/>
  <c r="T1100" i="4"/>
  <c r="AM1092" i="4"/>
  <c r="Q1097" i="4"/>
  <c r="T1097" i="4"/>
  <c r="AM1136" i="4"/>
  <c r="AF1138" i="4"/>
  <c r="T1127" i="4"/>
  <c r="Q1127" i="4"/>
  <c r="N1089" i="4"/>
  <c r="AX1089" i="4"/>
  <c r="S1089" i="4"/>
  <c r="AF1111" i="4"/>
  <c r="AY1070" i="4"/>
  <c r="O1070" i="4"/>
  <c r="AT1087" i="4"/>
  <c r="AF1074" i="4"/>
  <c r="AF1098" i="4"/>
  <c r="AT1124" i="4"/>
  <c r="AM1146" i="4"/>
  <c r="AM1144" i="4"/>
  <c r="T1068" i="4"/>
  <c r="Q1068" i="4"/>
  <c r="R1093" i="4"/>
  <c r="M1093" i="4"/>
  <c r="P1093" i="4" s="1"/>
  <c r="AW1093" i="4"/>
  <c r="Q1105" i="4"/>
  <c r="T1105" i="4"/>
  <c r="AY1106" i="4"/>
  <c r="O1106" i="4"/>
  <c r="AY1129" i="4"/>
  <c r="O1129" i="4"/>
  <c r="AM1120" i="4"/>
  <c r="AT1141" i="4"/>
  <c r="AF1124" i="4"/>
  <c r="R1139" i="4"/>
  <c r="M1139" i="4"/>
  <c r="P1139" i="4" s="1"/>
  <c r="AW1139" i="4"/>
  <c r="AT1144" i="4"/>
  <c r="AT1146" i="4"/>
  <c r="T1128" i="4"/>
  <c r="Q1128" i="4"/>
  <c r="AF1082" i="4"/>
  <c r="AM1121" i="4"/>
  <c r="Q1157" i="4"/>
  <c r="T1157" i="4"/>
  <c r="AY1090" i="4"/>
  <c r="O1090" i="4"/>
  <c r="O1135" i="4"/>
  <c r="AY1135" i="4"/>
  <c r="AX1102" i="4"/>
  <c r="R1100" i="4"/>
  <c r="M1100" i="4"/>
  <c r="P1100" i="4" s="1"/>
  <c r="AW1100" i="4"/>
  <c r="AY1086" i="4"/>
  <c r="O1086" i="4"/>
  <c r="S1112" i="4"/>
  <c r="N1112" i="4"/>
  <c r="AX1112" i="4"/>
  <c r="Q1130" i="4"/>
  <c r="T1130" i="4"/>
  <c r="AX1125" i="4"/>
  <c r="O1075" i="4"/>
  <c r="AX1107" i="4"/>
  <c r="S1107" i="4"/>
  <c r="N1107" i="4"/>
  <c r="T1150" i="4"/>
  <c r="Q1150" i="4"/>
  <c r="AW1075" i="4"/>
  <c r="R1075" i="4"/>
  <c r="M1075" i="4"/>
  <c r="P1075" i="4" s="1"/>
  <c r="T1072" i="4"/>
  <c r="Q1072" i="4"/>
  <c r="AX1095" i="4"/>
  <c r="N1095" i="4"/>
  <c r="S1095" i="4"/>
  <c r="AW1136" i="4"/>
  <c r="R1136" i="4"/>
  <c r="M1136" i="4"/>
  <c r="P1136" i="4" s="1"/>
  <c r="T1079" i="4"/>
  <c r="Q1079" i="4"/>
  <c r="R1157" i="4"/>
  <c r="Q1156" i="4"/>
  <c r="T1156" i="4"/>
  <c r="O1091" i="4"/>
  <c r="AY1091" i="4"/>
  <c r="AW1131" i="4"/>
  <c r="R1131" i="4"/>
  <c r="M1131" i="4"/>
  <c r="P1131" i="4" s="1"/>
  <c r="Q1085" i="4"/>
  <c r="T1085" i="4"/>
  <c r="N1109" i="4"/>
  <c r="AX1109" i="4"/>
  <c r="S1109" i="4"/>
  <c r="AW1094" i="4"/>
  <c r="M1119" i="4"/>
  <c r="P1119" i="4" s="1"/>
  <c r="AY1143" i="4"/>
  <c r="O1143" i="4"/>
  <c r="AX1137" i="4"/>
  <c r="S1137" i="4"/>
  <c r="N1137" i="4"/>
  <c r="S1147" i="4"/>
  <c r="AX1147" i="4"/>
  <c r="N1147" i="4"/>
  <c r="S1155" i="4"/>
  <c r="N1155" i="4"/>
  <c r="AX1155" i="4"/>
  <c r="M1158" i="4"/>
  <c r="P1158" i="4" s="1"/>
  <c r="AW1158" i="4"/>
  <c r="R1158" i="4"/>
  <c r="T1108" i="4"/>
  <c r="Q1108" i="4"/>
  <c r="T1132" i="4"/>
  <c r="Q1132" i="4"/>
  <c r="M1110" i="4"/>
  <c r="P1110" i="4" s="1"/>
  <c r="AW1110" i="4"/>
  <c r="R1110" i="4"/>
  <c r="N1148" i="4"/>
  <c r="S1148" i="4"/>
  <c r="Q1090" i="4"/>
  <c r="T1090" i="4"/>
  <c r="AW1092" i="4"/>
  <c r="R1092" i="4"/>
  <c r="M1092" i="4"/>
  <c r="P1092" i="4" s="1"/>
  <c r="Q1074" i="4"/>
  <c r="T1074" i="4"/>
  <c r="S1142" i="4"/>
  <c r="N1142" i="4"/>
  <c r="AX1142" i="4"/>
  <c r="R1121" i="4"/>
  <c r="M1121" i="4"/>
  <c r="P1121" i="4" s="1"/>
  <c r="AW1121" i="4"/>
  <c r="O1150" i="4"/>
  <c r="AY1150" i="4"/>
  <c r="AX1131" i="4"/>
  <c r="S1131" i="4"/>
  <c r="N1131" i="4"/>
  <c r="O1096" i="4"/>
  <c r="AY1096" i="4"/>
  <c r="AY1110" i="4"/>
  <c r="O1110" i="4"/>
  <c r="N1071" i="4"/>
  <c r="N1129" i="4"/>
  <c r="AX1086" i="4"/>
  <c r="S1086" i="4"/>
  <c r="N1086" i="4"/>
  <c r="AT1102" i="4"/>
  <c r="AW1076" i="4"/>
  <c r="R1076" i="4"/>
  <c r="M1076" i="4"/>
  <c r="P1076" i="4" s="1"/>
  <c r="Q1073" i="4"/>
  <c r="T1073" i="4"/>
  <c r="AF1068" i="4"/>
  <c r="O1119" i="4"/>
  <c r="AY1119" i="4"/>
  <c r="AM1076" i="4"/>
  <c r="AT1095" i="4"/>
  <c r="AF1107" i="4"/>
  <c r="AF1070" i="4"/>
  <c r="AF1114" i="4"/>
  <c r="AT1080" i="4"/>
  <c r="AM1135" i="4"/>
  <c r="AM1124" i="4"/>
  <c r="AF1128" i="4"/>
  <c r="AM1091" i="4"/>
  <c r="AM1080" i="4"/>
  <c r="AX1106" i="4"/>
  <c r="S1106" i="4"/>
  <c r="N1106" i="4"/>
  <c r="AT1120" i="4"/>
  <c r="AF1090" i="4"/>
  <c r="AF1116" i="4"/>
  <c r="AF1151" i="4"/>
  <c r="AM1139" i="4"/>
  <c r="O1067" i="4"/>
  <c r="AY1067" i="4"/>
  <c r="R1089" i="4"/>
  <c r="M1089" i="4"/>
  <c r="P1089" i="4" s="1"/>
  <c r="AW1089" i="4"/>
  <c r="Q1110" i="4"/>
  <c r="T1110" i="4"/>
  <c r="AM1115" i="4"/>
  <c r="R1152" i="4"/>
  <c r="M1152" i="4"/>
  <c r="P1152" i="4" s="1"/>
  <c r="AW1152" i="4"/>
  <c r="R1117" i="4"/>
  <c r="M1117" i="4"/>
  <c r="P1117" i="4" s="1"/>
  <c r="AW1117" i="4"/>
  <c r="AW1147" i="4"/>
  <c r="M1147" i="4"/>
  <c r="P1147" i="4" s="1"/>
  <c r="R1147" i="4"/>
  <c r="AT1154" i="4"/>
  <c r="Q1070" i="4"/>
  <c r="T1070" i="4"/>
  <c r="AF1099" i="4"/>
  <c r="AM1119" i="4"/>
  <c r="Q997" i="4"/>
  <c r="T997" i="4"/>
  <c r="R1009" i="4"/>
  <c r="Q1057" i="4"/>
  <c r="T1057" i="4"/>
  <c r="AY1009" i="4"/>
  <c r="O1009" i="4"/>
  <c r="Q980" i="4"/>
  <c r="T980" i="4"/>
  <c r="Q1032" i="4"/>
  <c r="T1032" i="4"/>
  <c r="AX1019" i="4"/>
  <c r="S1019" i="4"/>
  <c r="N1019" i="4"/>
  <c r="AX1018" i="4"/>
  <c r="S1018" i="4"/>
  <c r="N1018" i="4"/>
  <c r="AF988" i="4"/>
  <c r="AW1032" i="4"/>
  <c r="R1032" i="4"/>
  <c r="M1032" i="4"/>
  <c r="P1032" i="4" s="1"/>
  <c r="R1056" i="4"/>
  <c r="AW1056" i="4"/>
  <c r="M1056" i="4"/>
  <c r="P1056" i="4" s="1"/>
  <c r="AW1059" i="4"/>
  <c r="R1059" i="4"/>
  <c r="M1059" i="4"/>
  <c r="P1059" i="4" s="1"/>
  <c r="Q1042" i="4"/>
  <c r="T1042" i="4"/>
  <c r="R1064" i="4"/>
  <c r="Q974" i="4"/>
  <c r="T974" i="4"/>
  <c r="O994" i="4"/>
  <c r="AY994" i="4"/>
  <c r="AX998" i="4"/>
  <c r="S998" i="4"/>
  <c r="N998" i="4"/>
  <c r="AW999" i="4"/>
  <c r="R999" i="4"/>
  <c r="M999" i="4"/>
  <c r="P999" i="4" s="1"/>
  <c r="AM1050" i="4"/>
  <c r="R1065" i="4"/>
  <c r="M1065" i="4"/>
  <c r="P1065" i="4" s="1"/>
  <c r="AW1065" i="4"/>
  <c r="S986" i="4"/>
  <c r="AX986" i="4"/>
  <c r="N986" i="4"/>
  <c r="Q1009" i="4"/>
  <c r="T1009" i="4"/>
  <c r="S999" i="4"/>
  <c r="N999" i="4"/>
  <c r="AX999" i="4"/>
  <c r="AY1023" i="4"/>
  <c r="AF1026" i="4"/>
  <c r="T1010" i="4"/>
  <c r="Q1010" i="4"/>
  <c r="Q1001" i="4"/>
  <c r="T1001" i="4"/>
  <c r="AX1002" i="4"/>
  <c r="S1002" i="4"/>
  <c r="N1002" i="4"/>
  <c r="Q1004" i="4"/>
  <c r="T1004" i="4"/>
  <c r="AW1024" i="4"/>
  <c r="R1024" i="4"/>
  <c r="M1024" i="4"/>
  <c r="P1024" i="4" s="1"/>
  <c r="AF1039" i="4"/>
  <c r="AY1034" i="4"/>
  <c r="O1034" i="4"/>
  <c r="R1037" i="4"/>
  <c r="AW1037" i="4"/>
  <c r="M1037" i="4"/>
  <c r="P1037" i="4" s="1"/>
  <c r="S982" i="4"/>
  <c r="N982" i="4"/>
  <c r="AX982" i="4"/>
  <c r="Q1046" i="4"/>
  <c r="T1046" i="4"/>
  <c r="AM1037" i="4"/>
  <c r="T1064" i="4"/>
  <c r="Q1064" i="4"/>
  <c r="T1052" i="4"/>
  <c r="Q1052" i="4"/>
  <c r="Q992" i="4"/>
  <c r="T992" i="4"/>
  <c r="Q1016" i="4"/>
  <c r="T1016" i="4"/>
  <c r="S1015" i="4"/>
  <c r="N1015" i="4"/>
  <c r="AX1015" i="4"/>
  <c r="AX1014" i="4"/>
  <c r="S1014" i="4"/>
  <c r="N1014" i="4"/>
  <c r="Q1017" i="4"/>
  <c r="T1017" i="4"/>
  <c r="AY1005" i="4"/>
  <c r="O1005" i="4"/>
  <c r="AX993" i="4"/>
  <c r="S993" i="4"/>
  <c r="AX1013" i="4"/>
  <c r="S1013" i="4"/>
  <c r="N1013" i="4"/>
  <c r="M997" i="4"/>
  <c r="P997" i="4" s="1"/>
  <c r="AW997" i="4"/>
  <c r="R997" i="4"/>
  <c r="Q1055" i="4"/>
  <c r="T1055" i="4"/>
  <c r="N1063" i="4"/>
  <c r="Q987" i="4"/>
  <c r="T987" i="4"/>
  <c r="Q1030" i="4"/>
  <c r="T1030" i="4"/>
  <c r="O972" i="4"/>
  <c r="AY972" i="4"/>
  <c r="Q979" i="4"/>
  <c r="T979" i="4"/>
  <c r="AW1011" i="4"/>
  <c r="R1011" i="4"/>
  <c r="M1011" i="4"/>
  <c r="P1011" i="4" s="1"/>
  <c r="S1003" i="4"/>
  <c r="Q1029" i="4"/>
  <c r="T1029" i="4"/>
  <c r="AF1001" i="4"/>
  <c r="AM1039" i="4"/>
  <c r="AY1018" i="4"/>
  <c r="O1018" i="4"/>
  <c r="Q1033" i="4"/>
  <c r="T1033" i="4"/>
  <c r="AF1013" i="4"/>
  <c r="AW1044" i="4"/>
  <c r="R1044" i="4"/>
  <c r="M1044" i="4"/>
  <c r="P1044" i="4" s="1"/>
  <c r="R1060" i="4"/>
  <c r="M1060" i="4"/>
  <c r="P1060" i="4" s="1"/>
  <c r="AW1060" i="4"/>
  <c r="Q1049" i="4"/>
  <c r="T1049" i="4"/>
  <c r="N983" i="4"/>
  <c r="S983" i="4"/>
  <c r="AX983" i="4"/>
  <c r="O986" i="4"/>
  <c r="AY986" i="4"/>
  <c r="N984" i="4"/>
  <c r="AX984" i="4"/>
  <c r="S984" i="4"/>
  <c r="Q1000" i="4"/>
  <c r="T1000" i="4"/>
  <c r="AF967" i="4"/>
  <c r="AX1034" i="4"/>
  <c r="S1034" i="4"/>
  <c r="N1034" i="4"/>
  <c r="AY1022" i="4"/>
  <c r="O1022" i="4"/>
  <c r="O1031" i="4"/>
  <c r="AY1031" i="4"/>
  <c r="AW1019" i="4"/>
  <c r="AY1026" i="4"/>
  <c r="O1026" i="4"/>
  <c r="AF1017" i="4"/>
  <c r="Q1038" i="4"/>
  <c r="T1038" i="4"/>
  <c r="Q1060" i="4"/>
  <c r="T1060" i="4"/>
  <c r="AF1034" i="4"/>
  <c r="AM1041" i="4"/>
  <c r="AM1059" i="4"/>
  <c r="O1063" i="4"/>
  <c r="AY1063" i="4"/>
  <c r="AF972" i="4"/>
  <c r="AF1066" i="4"/>
  <c r="AM1006" i="4"/>
  <c r="AY1001" i="4"/>
  <c r="O1001" i="4"/>
  <c r="AF1010" i="4"/>
  <c r="AX1035" i="4"/>
  <c r="S1035" i="4"/>
  <c r="N1035" i="4"/>
  <c r="AF1005" i="4"/>
  <c r="AY1046" i="4"/>
  <c r="O1046" i="4"/>
  <c r="Q1022" i="4"/>
  <c r="T1022" i="4"/>
  <c r="AY1038" i="4"/>
  <c r="O1038" i="4"/>
  <c r="AF1036" i="4"/>
  <c r="AT1056" i="4"/>
  <c r="AF984" i="4"/>
  <c r="Q1065" i="4"/>
  <c r="T1065" i="4"/>
  <c r="O1006" i="4"/>
  <c r="AY1066" i="4"/>
  <c r="O1066" i="4"/>
  <c r="Q1066" i="4"/>
  <c r="T1066" i="4"/>
  <c r="AX1043" i="4"/>
  <c r="S1043" i="4"/>
  <c r="N1043" i="4"/>
  <c r="AW1018" i="4"/>
  <c r="R1018" i="4"/>
  <c r="M1018" i="4"/>
  <c r="P1018" i="4" s="1"/>
  <c r="Q988" i="4"/>
  <c r="T988" i="4"/>
  <c r="S1044" i="4"/>
  <c r="T1027" i="4"/>
  <c r="Q1027" i="4"/>
  <c r="AX1026" i="4"/>
  <c r="S1026" i="4"/>
  <c r="N1026" i="4"/>
  <c r="O1019" i="4"/>
  <c r="M1022" i="4"/>
  <c r="P1022" i="4" s="1"/>
  <c r="AW1022" i="4"/>
  <c r="R1022" i="4"/>
  <c r="S1047" i="4"/>
  <c r="N1047" i="4"/>
  <c r="AX1047" i="4"/>
  <c r="AX972" i="4"/>
  <c r="S972" i="4"/>
  <c r="N972" i="4"/>
  <c r="AM981" i="4"/>
  <c r="AY1017" i="4"/>
  <c r="O1017" i="4"/>
  <c r="AT1002" i="4"/>
  <c r="AF1031" i="4"/>
  <c r="AW1020" i="4"/>
  <c r="R1020" i="4"/>
  <c r="M1020" i="4"/>
  <c r="P1020" i="4" s="1"/>
  <c r="S1020" i="4"/>
  <c r="N1020" i="4"/>
  <c r="AX1020" i="4"/>
  <c r="AT1035" i="4"/>
  <c r="AF1029" i="4"/>
  <c r="AF1043" i="4"/>
  <c r="AY1061" i="4"/>
  <c r="O1061" i="4"/>
  <c r="AF1050" i="4"/>
  <c r="Q967" i="4"/>
  <c r="T967" i="4"/>
  <c r="AT981" i="4"/>
  <c r="AT989" i="4"/>
  <c r="AY997" i="4"/>
  <c r="O997" i="4"/>
  <c r="AM989" i="4"/>
  <c r="S995" i="4"/>
  <c r="N995" i="4"/>
  <c r="AX995" i="4"/>
  <c r="S1024" i="4"/>
  <c r="N1024" i="4"/>
  <c r="AX1024" i="4"/>
  <c r="AW1028" i="4"/>
  <c r="R1028" i="4"/>
  <c r="M1028" i="4"/>
  <c r="P1028" i="4" s="1"/>
  <c r="S1028" i="4"/>
  <c r="N1028" i="4"/>
  <c r="AX1028" i="4"/>
  <c r="AF1033" i="4"/>
  <c r="AF1048" i="4"/>
  <c r="M1061" i="4"/>
  <c r="P1061" i="4" s="1"/>
  <c r="R1061" i="4"/>
  <c r="AW1061" i="4"/>
  <c r="AM968" i="4"/>
  <c r="AF1006" i="4"/>
  <c r="AF1002" i="4"/>
  <c r="AT1039" i="4"/>
  <c r="AF1025" i="4"/>
  <c r="AM1056" i="4"/>
  <c r="AT1054" i="4"/>
  <c r="AW981" i="4"/>
  <c r="R981" i="4"/>
  <c r="M981" i="4"/>
  <c r="P981" i="4" s="1"/>
  <c r="AF998" i="4"/>
  <c r="Q1008" i="4"/>
  <c r="T1008" i="4"/>
  <c r="M980" i="4"/>
  <c r="P980" i="4" s="1"/>
  <c r="AM1011" i="4"/>
  <c r="Q1012" i="4"/>
  <c r="T1012" i="4"/>
  <c r="R1016" i="4"/>
  <c r="M1016" i="4"/>
  <c r="P1016" i="4" s="1"/>
  <c r="AW1016" i="4"/>
  <c r="AF1021" i="4"/>
  <c r="AT1048" i="4"/>
  <c r="T1062" i="4"/>
  <c r="Q1062" i="4"/>
  <c r="AX1048" i="4"/>
  <c r="N1048" i="4"/>
  <c r="S1048" i="4"/>
  <c r="AM1054" i="4"/>
  <c r="AF1062" i="4"/>
  <c r="AM990" i="4"/>
  <c r="AM985" i="4"/>
  <c r="AF993" i="4"/>
  <c r="Q1005" i="4"/>
  <c r="T1005" i="4"/>
  <c r="Q1025" i="4"/>
  <c r="T1025" i="4"/>
  <c r="AF1035" i="4"/>
  <c r="AM1045" i="4"/>
  <c r="Q1021" i="4"/>
  <c r="T1021" i="4"/>
  <c r="N898" i="4"/>
  <c r="AX898" i="4"/>
  <c r="S898" i="4"/>
  <c r="R894" i="4"/>
  <c r="N914" i="4"/>
  <c r="M925" i="4"/>
  <c r="P925" i="4" s="1"/>
  <c r="AW925" i="4"/>
  <c r="R925" i="4"/>
  <c r="O891" i="4"/>
  <c r="AY891" i="4"/>
  <c r="M960" i="4"/>
  <c r="P960" i="4" s="1"/>
  <c r="Q973" i="4"/>
  <c r="T973" i="4"/>
  <c r="AY906" i="4"/>
  <c r="O906" i="4"/>
  <c r="O913" i="4"/>
  <c r="O914" i="4"/>
  <c r="AY914" i="4"/>
  <c r="S919" i="4"/>
  <c r="AW933" i="4"/>
  <c r="R933" i="4"/>
  <c r="M933" i="4"/>
  <c r="P933" i="4" s="1"/>
  <c r="AM969" i="4"/>
  <c r="N976" i="4" s="1"/>
  <c r="Q976" i="4" s="1"/>
  <c r="AF914" i="4"/>
  <c r="AF931" i="4"/>
  <c r="O889" i="4"/>
  <c r="AY889" i="4"/>
  <c r="O937" i="4"/>
  <c r="AY937" i="4"/>
  <c r="N906" i="4"/>
  <c r="Q893" i="4"/>
  <c r="T893" i="4"/>
  <c r="Q916" i="4"/>
  <c r="T916" i="4"/>
  <c r="AF929" i="4"/>
  <c r="R936" i="4" s="1"/>
  <c r="S908" i="4"/>
  <c r="N908" i="4"/>
  <c r="AX908" i="4"/>
  <c r="R912" i="4"/>
  <c r="AW912" i="4"/>
  <c r="M912" i="4"/>
  <c r="P912" i="4" s="1"/>
  <c r="M965" i="4"/>
  <c r="P965" i="4" s="1"/>
  <c r="Q890" i="4"/>
  <c r="T890" i="4"/>
  <c r="AW932" i="4"/>
  <c r="R932" i="4"/>
  <c r="M932" i="4"/>
  <c r="P932" i="4" s="1"/>
  <c r="AM943" i="4"/>
  <c r="Q904" i="4"/>
  <c r="T904" i="4"/>
  <c r="O901" i="4"/>
  <c r="AY901" i="4"/>
  <c r="S921" i="4"/>
  <c r="T892" i="4"/>
  <c r="Q892" i="4"/>
  <c r="S911" i="4"/>
  <c r="N911" i="4"/>
  <c r="AW923" i="4"/>
  <c r="R923" i="4"/>
  <c r="M923" i="4"/>
  <c r="P923" i="4" s="1"/>
  <c r="AT932" i="4"/>
  <c r="O939" i="4" s="1"/>
  <c r="Q970" i="4"/>
  <c r="T970" i="4"/>
  <c r="AY957" i="4"/>
  <c r="AW913" i="4"/>
  <c r="AM975" i="4"/>
  <c r="AW969" i="4"/>
  <c r="AW947" i="4"/>
  <c r="R947" i="4"/>
  <c r="M947" i="4"/>
  <c r="P947" i="4" s="1"/>
  <c r="AX944" i="4"/>
  <c r="AW977" i="4"/>
  <c r="R977" i="4"/>
  <c r="O955" i="4"/>
  <c r="AY955" i="4"/>
  <c r="Q963" i="4"/>
  <c r="T963" i="4"/>
  <c r="AW902" i="4"/>
  <c r="R902" i="4"/>
  <c r="M902" i="4"/>
  <c r="P902" i="4" s="1"/>
  <c r="AY931" i="4"/>
  <c r="O931" i="4"/>
  <c r="AF906" i="4"/>
  <c r="M913" i="4" s="1"/>
  <c r="P913" i="4" s="1"/>
  <c r="AM953" i="4"/>
  <c r="T917" i="4"/>
  <c r="Q917" i="4"/>
  <c r="AW950" i="4"/>
  <c r="R950" i="4"/>
  <c r="M950" i="4"/>
  <c r="P950" i="4" s="1"/>
  <c r="T945" i="4"/>
  <c r="Q945" i="4"/>
  <c r="AX934" i="4"/>
  <c r="S934" i="4"/>
  <c r="N934" i="4"/>
  <c r="AM936" i="4"/>
  <c r="AF955" i="4"/>
  <c r="AM978" i="4"/>
  <c r="S947" i="4"/>
  <c r="AY903" i="4"/>
  <c r="T886" i="4"/>
  <c r="Q886" i="4"/>
  <c r="O924" i="4"/>
  <c r="AY924" i="4"/>
  <c r="Q927" i="4"/>
  <c r="T927" i="4"/>
  <c r="AF910" i="4"/>
  <c r="AF930" i="4"/>
  <c r="AM961" i="4"/>
  <c r="AM918" i="4"/>
  <c r="AF920" i="4"/>
  <c r="N897" i="4"/>
  <c r="AX897" i="4"/>
  <c r="N951" i="4"/>
  <c r="AX951" i="4"/>
  <c r="S951" i="4"/>
  <c r="N922" i="4"/>
  <c r="AX922" i="4"/>
  <c r="S922" i="4"/>
  <c r="AT975" i="4"/>
  <c r="AM935" i="4"/>
  <c r="AM887" i="4"/>
  <c r="AM907" i="4"/>
  <c r="AT929" i="4"/>
  <c r="O936" i="4" s="1"/>
  <c r="Q895" i="4"/>
  <c r="T895" i="4"/>
  <c r="Q946" i="4"/>
  <c r="T946" i="4"/>
  <c r="R898" i="4"/>
  <c r="Q977" i="4"/>
  <c r="T977" i="4"/>
  <c r="O902" i="4"/>
  <c r="M896" i="4"/>
  <c r="P896" i="4" s="1"/>
  <c r="S901" i="4"/>
  <c r="O919" i="4"/>
  <c r="AY919" i="4"/>
  <c r="N885" i="4"/>
  <c r="AX885" i="4"/>
  <c r="S885" i="4"/>
  <c r="AM903" i="4"/>
  <c r="AM891" i="4"/>
  <c r="AY920" i="4"/>
  <c r="O920" i="4"/>
  <c r="AM923" i="4"/>
  <c r="AF975" i="4"/>
  <c r="AM942" i="4"/>
  <c r="AW964" i="4"/>
  <c r="R964" i="4"/>
  <c r="M964" i="4"/>
  <c r="P964" i="4" s="1"/>
  <c r="R961" i="4"/>
  <c r="M961" i="4"/>
  <c r="P961" i="4" s="1"/>
  <c r="AW961" i="4"/>
  <c r="AM964" i="4"/>
  <c r="AT921" i="4"/>
  <c r="O928" i="4" s="1"/>
  <c r="AM940" i="4"/>
  <c r="AM926" i="4"/>
  <c r="AM952" i="4"/>
  <c r="AM950" i="4"/>
  <c r="AF946" i="4"/>
  <c r="Q956" i="4"/>
  <c r="AF953" i="4"/>
  <c r="AT923" i="4"/>
  <c r="O930" i="4" s="1"/>
  <c r="AT952" i="4"/>
  <c r="N905" i="4"/>
  <c r="S905" i="4"/>
  <c r="AX905" i="4"/>
  <c r="O887" i="4"/>
  <c r="AY887" i="4"/>
  <c r="AX883" i="4"/>
  <c r="AF885" i="4"/>
  <c r="AF907" i="4"/>
  <c r="AM929" i="4"/>
  <c r="AF884" i="4"/>
  <c r="O973" i="4"/>
  <c r="AY973" i="4"/>
  <c r="AF934" i="4"/>
  <c r="AF959" i="4"/>
  <c r="AM884" i="4"/>
  <c r="T976" i="4"/>
  <c r="Q888" i="4"/>
  <c r="T888" i="4"/>
  <c r="AW839" i="4"/>
  <c r="R839" i="4"/>
  <c r="M839" i="4"/>
  <c r="P839" i="4" s="1"/>
  <c r="AW877" i="4"/>
  <c r="R877" i="4"/>
  <c r="M877" i="4"/>
  <c r="P877" i="4" s="1"/>
  <c r="AW756" i="4"/>
  <c r="R756" i="4"/>
  <c r="M756" i="4"/>
  <c r="P756" i="4" s="1"/>
  <c r="AY760" i="4"/>
  <c r="O760" i="4"/>
  <c r="AX859" i="4"/>
  <c r="S859" i="4"/>
  <c r="N859" i="4"/>
  <c r="O855" i="4"/>
  <c r="AY855" i="4"/>
  <c r="Q872" i="4"/>
  <c r="T872" i="4"/>
  <c r="Q837" i="4"/>
  <c r="T837" i="4"/>
  <c r="AY758" i="4"/>
  <c r="AF782" i="4"/>
  <c r="AW755" i="4"/>
  <c r="R755" i="4"/>
  <c r="M755" i="4"/>
  <c r="P755" i="4" s="1"/>
  <c r="AY859" i="4"/>
  <c r="O859" i="4"/>
  <c r="AM869" i="4"/>
  <c r="AY831" i="4"/>
  <c r="O831" i="4"/>
  <c r="S782" i="4"/>
  <c r="AX782" i="4"/>
  <c r="N782" i="4"/>
  <c r="AX764" i="4"/>
  <c r="AY853" i="4"/>
  <c r="O853" i="4"/>
  <c r="AY865" i="4"/>
  <c r="O865" i="4"/>
  <c r="AF857" i="4"/>
  <c r="O867" i="4"/>
  <c r="AY867" i="4"/>
  <c r="O770" i="4"/>
  <c r="AY770" i="4"/>
  <c r="O822" i="4"/>
  <c r="AY822" i="4"/>
  <c r="O762" i="4"/>
  <c r="AY762" i="4"/>
  <c r="S827" i="4"/>
  <c r="AF853" i="4"/>
  <c r="R860" i="4" s="1"/>
  <c r="AF859" i="4"/>
  <c r="T866" i="4"/>
  <c r="Q866" i="4"/>
  <c r="AM864" i="4"/>
  <c r="Q769" i="4"/>
  <c r="T769" i="4"/>
  <c r="AY768" i="4"/>
  <c r="O768" i="4"/>
  <c r="M823" i="4"/>
  <c r="P823" i="4" s="1"/>
  <c r="AX846" i="4"/>
  <c r="O880" i="4"/>
  <c r="AY880" i="4"/>
  <c r="S868" i="4"/>
  <c r="N868" i="4"/>
  <c r="AX868" i="4"/>
  <c r="AY827" i="4"/>
  <c r="Q767" i="4"/>
  <c r="T767" i="4"/>
  <c r="AW851" i="4"/>
  <c r="M851" i="4"/>
  <c r="P851" i="4" s="1"/>
  <c r="AX842" i="4"/>
  <c r="Q863" i="4"/>
  <c r="T863" i="4"/>
  <c r="Q879" i="4"/>
  <c r="T879" i="4"/>
  <c r="Q860" i="4"/>
  <c r="T860" i="4"/>
  <c r="Q874" i="4"/>
  <c r="T874" i="4"/>
  <c r="Q873" i="4"/>
  <c r="T873" i="4"/>
  <c r="AX762" i="4"/>
  <c r="S762" i="4"/>
  <c r="N762" i="4"/>
  <c r="AM765" i="4"/>
  <c r="AM752" i="4"/>
  <c r="AM844" i="4"/>
  <c r="S871" i="4"/>
  <c r="N871" i="4"/>
  <c r="AX871" i="4"/>
  <c r="AW878" i="4"/>
  <c r="R878" i="4"/>
  <c r="M878" i="4"/>
  <c r="P878" i="4" s="1"/>
  <c r="AY874" i="4"/>
  <c r="O874" i="4"/>
  <c r="AY832" i="4"/>
  <c r="O832" i="4"/>
  <c r="AM838" i="4"/>
  <c r="AX831" i="4"/>
  <c r="S831" i="4"/>
  <c r="N831" i="4"/>
  <c r="AW848" i="4"/>
  <c r="R848" i="4"/>
  <c r="M848" i="4"/>
  <c r="P848" i="4" s="1"/>
  <c r="S839" i="4"/>
  <c r="N839" i="4"/>
  <c r="AX839" i="4"/>
  <c r="O877" i="4"/>
  <c r="AM826" i="4"/>
  <c r="O782" i="4"/>
  <c r="AY782" i="4"/>
  <c r="M838" i="4"/>
  <c r="P838" i="4" s="1"/>
  <c r="AM754" i="4"/>
  <c r="N881" i="4"/>
  <c r="AX881" i="4"/>
  <c r="S881" i="4"/>
  <c r="M869" i="4"/>
  <c r="P869" i="4" s="1"/>
  <c r="AW869" i="4"/>
  <c r="AX880" i="4"/>
  <c r="S880" i="4"/>
  <c r="N880" i="4"/>
  <c r="AY869" i="4"/>
  <c r="AW834" i="4"/>
  <c r="R834" i="4"/>
  <c r="M834" i="4"/>
  <c r="P834" i="4" s="1"/>
  <c r="Q821" i="4"/>
  <c r="T821" i="4"/>
  <c r="O783" i="4"/>
  <c r="AY783" i="4"/>
  <c r="AY836" i="4"/>
  <c r="O836" i="4"/>
  <c r="AT757" i="4"/>
  <c r="O764" i="4" s="1"/>
  <c r="AM753" i="4"/>
  <c r="AF759" i="4"/>
  <c r="AX824" i="4"/>
  <c r="S824" i="4"/>
  <c r="N824" i="4"/>
  <c r="AT851" i="4"/>
  <c r="AM834" i="4"/>
  <c r="AT858" i="4"/>
  <c r="AX870" i="4"/>
  <c r="S870" i="4"/>
  <c r="N870" i="4"/>
  <c r="AF867" i="4"/>
  <c r="AW764" i="4"/>
  <c r="R764" i="4"/>
  <c r="M764" i="4"/>
  <c r="P764" i="4" s="1"/>
  <c r="AX840" i="4"/>
  <c r="S848" i="4"/>
  <c r="N848" i="4"/>
  <c r="AX848" i="4"/>
  <c r="AF829" i="4"/>
  <c r="AM833" i="4"/>
  <c r="S840" i="4" s="1"/>
  <c r="AY837" i="4"/>
  <c r="O837" i="4"/>
  <c r="AF826" i="4"/>
  <c r="AW864" i="4"/>
  <c r="R864" i="4"/>
  <c r="M864" i="4"/>
  <c r="P864" i="4" s="1"/>
  <c r="AM845" i="4"/>
  <c r="AF865" i="4"/>
  <c r="AW876" i="4"/>
  <c r="R876" i="4"/>
  <c r="M876" i="4"/>
  <c r="P876" i="4" s="1"/>
  <c r="AF879" i="4"/>
  <c r="AF757" i="4"/>
  <c r="AF833" i="4"/>
  <c r="M840" i="4" s="1"/>
  <c r="P840" i="4" s="1"/>
  <c r="O834" i="4"/>
  <c r="AY834" i="4"/>
  <c r="AM770" i="4"/>
  <c r="AT763" i="4"/>
  <c r="O848" i="4"/>
  <c r="AY848" i="4"/>
  <c r="AM850" i="4"/>
  <c r="AF862" i="4"/>
  <c r="R869" i="4" s="1"/>
  <c r="T867" i="4"/>
  <c r="Q867" i="4"/>
  <c r="AM876" i="4"/>
  <c r="N883" i="4" s="1"/>
  <c r="AM828" i="4"/>
  <c r="S835" i="4" s="1"/>
  <c r="AM763" i="4"/>
  <c r="AM825" i="4"/>
  <c r="AF836" i="4"/>
  <c r="AF873" i="4"/>
  <c r="AW815" i="4"/>
  <c r="R815" i="4"/>
  <c r="M815" i="4"/>
  <c r="P815" i="4" s="1"/>
  <c r="Q806" i="4"/>
  <c r="T806" i="4"/>
  <c r="AY777" i="4"/>
  <c r="O777" i="4"/>
  <c r="AX705" i="4"/>
  <c r="S705" i="4"/>
  <c r="N705" i="4"/>
  <c r="Q737" i="4"/>
  <c r="T774" i="4"/>
  <c r="Q774" i="4"/>
  <c r="Q796" i="4"/>
  <c r="T796" i="4"/>
  <c r="AY739" i="4"/>
  <c r="O739" i="4"/>
  <c r="AX814" i="4"/>
  <c r="S814" i="4"/>
  <c r="N814" i="4"/>
  <c r="S744" i="4"/>
  <c r="AY801" i="4"/>
  <c r="O801" i="4"/>
  <c r="AF736" i="4"/>
  <c r="AY781" i="4"/>
  <c r="O781" i="4"/>
  <c r="AF781" i="4"/>
  <c r="AY705" i="4"/>
  <c r="O705" i="4"/>
  <c r="AW725" i="4"/>
  <c r="R725" i="4"/>
  <c r="M725" i="4"/>
  <c r="P725" i="4" s="1"/>
  <c r="AX672" i="4"/>
  <c r="S721" i="4"/>
  <c r="AM740" i="4"/>
  <c r="AX809" i="4"/>
  <c r="AT779" i="4"/>
  <c r="O786" i="4" s="1"/>
  <c r="AF796" i="4"/>
  <c r="O707" i="4"/>
  <c r="AY707" i="4"/>
  <c r="Q732" i="4"/>
  <c r="T732" i="4"/>
  <c r="AX815" i="4"/>
  <c r="O797" i="4"/>
  <c r="Q801" i="4"/>
  <c r="T801" i="4"/>
  <c r="AM808" i="4"/>
  <c r="Q792" i="4"/>
  <c r="T792" i="4"/>
  <c r="S780" i="4"/>
  <c r="AX780" i="4"/>
  <c r="N780" i="4"/>
  <c r="Q746" i="4"/>
  <c r="AF720" i="4"/>
  <c r="AF817" i="4"/>
  <c r="Q776" i="4"/>
  <c r="T776" i="4"/>
  <c r="AM777" i="4"/>
  <c r="O802" i="4"/>
  <c r="AY802" i="4"/>
  <c r="AX795" i="4"/>
  <c r="S795" i="4"/>
  <c r="N795" i="4"/>
  <c r="S738" i="4"/>
  <c r="AW780" i="4"/>
  <c r="R780" i="4"/>
  <c r="M780" i="4"/>
  <c r="P780" i="4" s="1"/>
  <c r="AW705" i="4"/>
  <c r="M705" i="4"/>
  <c r="P705" i="4" s="1"/>
  <c r="R705" i="4"/>
  <c r="AX715" i="4"/>
  <c r="Q720" i="4"/>
  <c r="T720" i="4"/>
  <c r="AM706" i="4"/>
  <c r="AY731" i="4"/>
  <c r="O731" i="4"/>
  <c r="AM708" i="4"/>
  <c r="AF801" i="4"/>
  <c r="AY678" i="4"/>
  <c r="O678" i="4"/>
  <c r="AY706" i="4"/>
  <c r="O706" i="4"/>
  <c r="AW818" i="4"/>
  <c r="R818" i="4"/>
  <c r="M818" i="4"/>
  <c r="P818" i="4" s="1"/>
  <c r="AX810" i="4"/>
  <c r="AF771" i="4"/>
  <c r="AX716" i="4"/>
  <c r="T733" i="4"/>
  <c r="Q733" i="4"/>
  <c r="Q743" i="4"/>
  <c r="T743" i="4"/>
  <c r="AT733" i="4"/>
  <c r="O740" i="4" s="1"/>
  <c r="T820" i="4"/>
  <c r="Q820" i="4"/>
  <c r="AF722" i="4"/>
  <c r="AF735" i="4"/>
  <c r="N803" i="4"/>
  <c r="AX803" i="4"/>
  <c r="S803" i="4"/>
  <c r="AF797" i="4"/>
  <c r="N794" i="4"/>
  <c r="S794" i="4"/>
  <c r="AX794" i="4"/>
  <c r="AF677" i="4"/>
  <c r="AM709" i="4"/>
  <c r="S716" i="4" s="1"/>
  <c r="N779" i="4"/>
  <c r="AX779" i="4"/>
  <c r="AY677" i="4"/>
  <c r="M814" i="4"/>
  <c r="P814" i="4" s="1"/>
  <c r="R747" i="4"/>
  <c r="AF804" i="4"/>
  <c r="AF806" i="4"/>
  <c r="AF774" i="4"/>
  <c r="Q788" i="4"/>
  <c r="T788" i="4"/>
  <c r="Q739" i="4"/>
  <c r="T739" i="4"/>
  <c r="O713" i="4"/>
  <c r="AY713" i="4"/>
  <c r="O746" i="4"/>
  <c r="AY746" i="4"/>
  <c r="AY807" i="4"/>
  <c r="M731" i="4"/>
  <c r="P731" i="4" s="1"/>
  <c r="AW731" i="4"/>
  <c r="AX735" i="4"/>
  <c r="S735" i="4"/>
  <c r="N735" i="4"/>
  <c r="S710" i="4"/>
  <c r="N710" i="4"/>
  <c r="AX710" i="4"/>
  <c r="AY772" i="4"/>
  <c r="M792" i="4"/>
  <c r="P792" i="4" s="1"/>
  <c r="R792" i="4"/>
  <c r="AW792" i="4"/>
  <c r="O709" i="4"/>
  <c r="AY709" i="4"/>
  <c r="O715" i="4"/>
  <c r="AY715" i="4"/>
  <c r="AW711" i="4"/>
  <c r="AM724" i="4"/>
  <c r="S731" i="4" s="1"/>
  <c r="AW779" i="4"/>
  <c r="AM723" i="4"/>
  <c r="AX804" i="4"/>
  <c r="N728" i="4"/>
  <c r="AF772" i="4"/>
  <c r="R779" i="4" s="1"/>
  <c r="AT787" i="4"/>
  <c r="O794" i="4" s="1"/>
  <c r="AM729" i="4"/>
  <c r="AF732" i="4"/>
  <c r="O676" i="4"/>
  <c r="AY676" i="4"/>
  <c r="N718" i="4"/>
  <c r="AX718" i="4"/>
  <c r="S718" i="4"/>
  <c r="AF807" i="4"/>
  <c r="Q799" i="4"/>
  <c r="T799" i="4"/>
  <c r="AF775" i="4"/>
  <c r="AT711" i="4"/>
  <c r="O718" i="4" s="1"/>
  <c r="AT712" i="4"/>
  <c r="O719" i="4" s="1"/>
  <c r="AM712" i="4"/>
  <c r="AT723" i="4"/>
  <c r="O730" i="4" s="1"/>
  <c r="AM714" i="4"/>
  <c r="Q813" i="4"/>
  <c r="T813" i="4"/>
  <c r="T805" i="4"/>
  <c r="Q805" i="4"/>
  <c r="AM819" i="4"/>
  <c r="AM797" i="4"/>
  <c r="S804" i="4" s="1"/>
  <c r="T725" i="4"/>
  <c r="Q725" i="4"/>
  <c r="AT820" i="4"/>
  <c r="O827" i="4" s="1"/>
  <c r="AM742" i="4"/>
  <c r="Q793" i="4"/>
  <c r="T793" i="4"/>
  <c r="AF800" i="4"/>
  <c r="AX688" i="4"/>
  <c r="N688" i="4"/>
  <c r="AW653" i="4"/>
  <c r="M653" i="4"/>
  <c r="P653" i="4" s="1"/>
  <c r="AW614" i="4"/>
  <c r="R614" i="4"/>
  <c r="M614" i="4"/>
  <c r="P614" i="4" s="1"/>
  <c r="AW644" i="4"/>
  <c r="R644" i="4"/>
  <c r="M644" i="4"/>
  <c r="P644" i="4" s="1"/>
  <c r="R651" i="4"/>
  <c r="M651" i="4"/>
  <c r="P651" i="4" s="1"/>
  <c r="AW651" i="4"/>
  <c r="AX703" i="4"/>
  <c r="S703" i="4"/>
  <c r="N703" i="4"/>
  <c r="Q647" i="4"/>
  <c r="T647" i="4"/>
  <c r="O669" i="4"/>
  <c r="AY669" i="4"/>
  <c r="T670" i="4"/>
  <c r="AM623" i="4"/>
  <c r="Q598" i="4"/>
  <c r="T598" i="4"/>
  <c r="AY612" i="4"/>
  <c r="O612" i="4"/>
  <c r="AF601" i="4"/>
  <c r="AF659" i="4"/>
  <c r="AX679" i="4"/>
  <c r="S679" i="4"/>
  <c r="N679" i="4"/>
  <c r="AY683" i="4"/>
  <c r="O683" i="4"/>
  <c r="AT688" i="4"/>
  <c r="O695" i="4" s="1"/>
  <c r="AM645" i="4"/>
  <c r="AW680" i="4"/>
  <c r="R680" i="4"/>
  <c r="M680" i="4"/>
  <c r="P680" i="4" s="1"/>
  <c r="AF679" i="4"/>
  <c r="AY686" i="4"/>
  <c r="AM669" i="4"/>
  <c r="AF646" i="4"/>
  <c r="R653" i="4" s="1"/>
  <c r="Q690" i="4"/>
  <c r="T690" i="4"/>
  <c r="AW650" i="4"/>
  <c r="R650" i="4"/>
  <c r="M650" i="4"/>
  <c r="P650" i="4" s="1"/>
  <c r="AF619" i="4"/>
  <c r="AX683" i="4"/>
  <c r="S683" i="4"/>
  <c r="N683" i="4"/>
  <c r="AM657" i="4"/>
  <c r="AX701" i="4"/>
  <c r="S701" i="4"/>
  <c r="N701" i="4"/>
  <c r="AX649" i="4"/>
  <c r="S649" i="4"/>
  <c r="N649" i="4"/>
  <c r="AM638" i="4"/>
  <c r="AX704" i="4"/>
  <c r="S704" i="4"/>
  <c r="N704" i="4"/>
  <c r="AF656" i="4"/>
  <c r="AF662" i="4"/>
  <c r="Q608" i="4"/>
  <c r="T608" i="4"/>
  <c r="AF598" i="4"/>
  <c r="AF660" i="4"/>
  <c r="AM685" i="4"/>
  <c r="T639" i="4"/>
  <c r="Q639" i="4"/>
  <c r="AT658" i="4"/>
  <c r="O665" i="4" s="1"/>
  <c r="T641" i="4"/>
  <c r="Q641" i="4"/>
  <c r="AF690" i="4"/>
  <c r="R697" i="4" s="1"/>
  <c r="M600" i="4"/>
  <c r="P600" i="4" s="1"/>
  <c r="AW600" i="4"/>
  <c r="R600" i="4"/>
  <c r="Q663" i="4"/>
  <c r="T663" i="4"/>
  <c r="R645" i="4"/>
  <c r="AW645" i="4"/>
  <c r="M645" i="4"/>
  <c r="P645" i="4" s="1"/>
  <c r="O679" i="4"/>
  <c r="AY679" i="4"/>
  <c r="AW665" i="4"/>
  <c r="AW666" i="4"/>
  <c r="AY604" i="4"/>
  <c r="O604" i="4"/>
  <c r="S634" i="4"/>
  <c r="N634" i="4"/>
  <c r="AX634" i="4"/>
  <c r="AX686" i="4"/>
  <c r="S686" i="4"/>
  <c r="N686" i="4"/>
  <c r="O622" i="4"/>
  <c r="AY616" i="4"/>
  <c r="S654" i="4"/>
  <c r="N654" i="4"/>
  <c r="AX654" i="4"/>
  <c r="S653" i="4"/>
  <c r="N653" i="4"/>
  <c r="AX653" i="4"/>
  <c r="AW685" i="4"/>
  <c r="R685" i="4"/>
  <c r="M685" i="4"/>
  <c r="P685" i="4" s="1"/>
  <c r="AY700" i="4"/>
  <c r="O700" i="4"/>
  <c r="R671" i="4"/>
  <c r="O637" i="4"/>
  <c r="AY637" i="4"/>
  <c r="N635" i="4"/>
  <c r="AX635" i="4"/>
  <c r="S635" i="4"/>
  <c r="Q646" i="4"/>
  <c r="T646" i="4"/>
  <c r="M622" i="4"/>
  <c r="P622" i="4" s="1"/>
  <c r="R683" i="4"/>
  <c r="Q660" i="4"/>
  <c r="T660" i="4"/>
  <c r="Q671" i="4"/>
  <c r="T671" i="4"/>
  <c r="Q616" i="4"/>
  <c r="T616" i="4"/>
  <c r="M649" i="4"/>
  <c r="P649" i="4" s="1"/>
  <c r="AX693" i="4"/>
  <c r="AX601" i="4"/>
  <c r="N601" i="4"/>
  <c r="S601" i="4"/>
  <c r="AW615" i="4"/>
  <c r="R615" i="4"/>
  <c r="M615" i="4"/>
  <c r="P615" i="4" s="1"/>
  <c r="O648" i="4"/>
  <c r="M703" i="4"/>
  <c r="P703" i="4" s="1"/>
  <c r="S659" i="4"/>
  <c r="AW623" i="4"/>
  <c r="R623" i="4"/>
  <c r="M623" i="4"/>
  <c r="P623" i="4" s="1"/>
  <c r="AX643" i="4"/>
  <c r="S643" i="4"/>
  <c r="N643" i="4"/>
  <c r="AX658" i="4"/>
  <c r="S658" i="4"/>
  <c r="N658" i="4"/>
  <c r="S615" i="4"/>
  <c r="N615" i="4"/>
  <c r="AX615" i="4"/>
  <c r="T596" i="4"/>
  <c r="Q596" i="4"/>
  <c r="AF631" i="4"/>
  <c r="Q642" i="4"/>
  <c r="T642" i="4"/>
  <c r="AF657" i="4"/>
  <c r="AF691" i="4"/>
  <c r="AT664" i="4"/>
  <c r="O671" i="4" s="1"/>
  <c r="AY694" i="4"/>
  <c r="O694" i="4"/>
  <c r="AM695" i="4"/>
  <c r="Q699" i="4"/>
  <c r="T699" i="4"/>
  <c r="AM680" i="4"/>
  <c r="AT668" i="4"/>
  <c r="AM668" i="4"/>
  <c r="AF640" i="4"/>
  <c r="AM665" i="4"/>
  <c r="N672" i="4" s="1"/>
  <c r="AM621" i="4"/>
  <c r="S632" i="4"/>
  <c r="N632" i="4"/>
  <c r="AX632" i="4"/>
  <c r="AM629" i="4"/>
  <c r="S650" i="4"/>
  <c r="N650" i="4"/>
  <c r="AX650" i="4"/>
  <c r="AY643" i="4"/>
  <c r="O643" i="4"/>
  <c r="AM691" i="4"/>
  <c r="AF647" i="4"/>
  <c r="O641" i="4"/>
  <c r="AY641" i="4"/>
  <c r="AT689" i="4"/>
  <c r="O696" i="4" s="1"/>
  <c r="AY666" i="4"/>
  <c r="O666" i="4"/>
  <c r="AM673" i="4"/>
  <c r="AF627" i="4"/>
  <c r="AT639" i="4"/>
  <c r="O646" i="4" s="1"/>
  <c r="T589" i="4"/>
  <c r="Q589" i="4"/>
  <c r="AM637" i="4"/>
  <c r="AT619" i="4"/>
  <c r="AT657" i="4"/>
  <c r="T662" i="4"/>
  <c r="AM689" i="4"/>
  <c r="AM681" i="4"/>
  <c r="S688" i="4" s="1"/>
  <c r="M697" i="4"/>
  <c r="P697" i="4" s="1"/>
  <c r="AW697" i="4"/>
  <c r="AF704" i="4"/>
  <c r="M711" i="4" s="1"/>
  <c r="P711" i="4" s="1"/>
  <c r="AT626" i="4"/>
  <c r="T682" i="4"/>
  <c r="AF692" i="4"/>
  <c r="AF668" i="4"/>
  <c r="AX534" i="4"/>
  <c r="S534" i="4"/>
  <c r="N534" i="4"/>
  <c r="AX546" i="4"/>
  <c r="M536" i="4"/>
  <c r="P536" i="4" s="1"/>
  <c r="O548" i="4"/>
  <c r="AW620" i="4"/>
  <c r="M620" i="4"/>
  <c r="P620" i="4" s="1"/>
  <c r="R620" i="4"/>
  <c r="R534" i="4"/>
  <c r="Q580" i="4"/>
  <c r="T580" i="4"/>
  <c r="AX563" i="4"/>
  <c r="N563" i="4"/>
  <c r="AM509" i="4"/>
  <c r="AY527" i="4"/>
  <c r="O527" i="4"/>
  <c r="S573" i="4"/>
  <c r="AX573" i="4"/>
  <c r="N573" i="4"/>
  <c r="AM558" i="4"/>
  <c r="AW574" i="4"/>
  <c r="R574" i="4"/>
  <c r="M574" i="4"/>
  <c r="P574" i="4" s="1"/>
  <c r="N597" i="4"/>
  <c r="AX597" i="4"/>
  <c r="S597" i="4"/>
  <c r="AM610" i="4"/>
  <c r="AM540" i="4"/>
  <c r="AM633" i="4"/>
  <c r="AT547" i="4"/>
  <c r="O554" i="4" s="1"/>
  <c r="AM510" i="4"/>
  <c r="AM556" i="4"/>
  <c r="S563" i="4" s="1"/>
  <c r="AT609" i="4"/>
  <c r="O616" i="4" s="1"/>
  <c r="AM607" i="4"/>
  <c r="AF594" i="4"/>
  <c r="AF584" i="4"/>
  <c r="AT624" i="4"/>
  <c r="O631" i="4" s="1"/>
  <c r="S515" i="4"/>
  <c r="N515" i="4"/>
  <c r="AX515" i="4"/>
  <c r="AF535" i="4"/>
  <c r="S561" i="4"/>
  <c r="N561" i="4"/>
  <c r="AX561" i="4"/>
  <c r="AT562" i="4"/>
  <c r="O569" i="4" s="1"/>
  <c r="AF579" i="4"/>
  <c r="AY570" i="4"/>
  <c r="O570" i="4"/>
  <c r="AM552" i="4"/>
  <c r="AF572" i="4"/>
  <c r="AF590" i="4"/>
  <c r="AF617" i="4"/>
  <c r="AT539" i="4"/>
  <c r="O546" i="4" s="1"/>
  <c r="AM578" i="4"/>
  <c r="AT586" i="4"/>
  <c r="O593" i="4" s="1"/>
  <c r="AM592" i="4"/>
  <c r="AY549" i="4"/>
  <c r="O549" i="4"/>
  <c r="S602" i="4"/>
  <c r="N602" i="4"/>
  <c r="AX602" i="4"/>
  <c r="R597" i="4"/>
  <c r="M597" i="4"/>
  <c r="P597" i="4" s="1"/>
  <c r="AW597" i="4"/>
  <c r="S571" i="4"/>
  <c r="AX514" i="4"/>
  <c r="S514" i="4"/>
  <c r="N514" i="4"/>
  <c r="AY575" i="4"/>
  <c r="O575" i="4"/>
  <c r="O610" i="4"/>
  <c r="AY610" i="4"/>
  <c r="N605" i="4"/>
  <c r="AX605" i="4"/>
  <c r="S605" i="4"/>
  <c r="Q553" i="4"/>
  <c r="T553" i="4"/>
  <c r="O550" i="4"/>
  <c r="AW518" i="4"/>
  <c r="M518" i="4"/>
  <c r="P518" i="4" s="1"/>
  <c r="AW558" i="4"/>
  <c r="AY557" i="4"/>
  <c r="O557" i="4"/>
  <c r="AY545" i="4"/>
  <c r="O545" i="4"/>
  <c r="AX550" i="4"/>
  <c r="S550" i="4"/>
  <c r="N550" i="4"/>
  <c r="AX586" i="4"/>
  <c r="S586" i="4"/>
  <c r="N586" i="4"/>
  <c r="AW566" i="4"/>
  <c r="M566" i="4"/>
  <c r="P566" i="4" s="1"/>
  <c r="R586" i="4"/>
  <c r="AY594" i="4"/>
  <c r="O594" i="4"/>
  <c r="O579" i="4"/>
  <c r="Q593" i="4"/>
  <c r="T593" i="4"/>
  <c r="Q530" i="4"/>
  <c r="T530" i="4"/>
  <c r="AX528" i="4"/>
  <c r="AT529" i="4"/>
  <c r="O561" i="4"/>
  <c r="AY561" i="4"/>
  <c r="AF556" i="4"/>
  <c r="AM536" i="4"/>
  <c r="AM579" i="4"/>
  <c r="AM567" i="4"/>
  <c r="AM584" i="4"/>
  <c r="AF609" i="4"/>
  <c r="AT607" i="4"/>
  <c r="O614" i="4" s="1"/>
  <c r="S599" i="4"/>
  <c r="AX599" i="4"/>
  <c r="N599" i="4"/>
  <c r="AM535" i="4"/>
  <c r="AM565" i="4"/>
  <c r="Q538" i="4"/>
  <c r="T538" i="4"/>
  <c r="AM566" i="4"/>
  <c r="AT590" i="4"/>
  <c r="AF565" i="4"/>
  <c r="AF548" i="4"/>
  <c r="AF592" i="4"/>
  <c r="Q595" i="4"/>
  <c r="T595" i="4"/>
  <c r="AF603" i="4"/>
  <c r="R610" i="4" s="1"/>
  <c r="AT572" i="4"/>
  <c r="AF547" i="4"/>
  <c r="AW528" i="4"/>
  <c r="R528" i="4"/>
  <c r="M528" i="4"/>
  <c r="P528" i="4" s="1"/>
  <c r="AY530" i="4"/>
  <c r="O530" i="4"/>
  <c r="AT565" i="4"/>
  <c r="O577" i="4" s="1"/>
  <c r="AW567" i="4"/>
  <c r="R567" i="4"/>
  <c r="M567" i="4"/>
  <c r="P567" i="4" s="1"/>
  <c r="O573" i="4"/>
  <c r="AY573" i="4"/>
  <c r="AF540" i="4"/>
  <c r="AT564" i="4"/>
  <c r="AF578" i="4"/>
  <c r="N588" i="4"/>
  <c r="AX588" i="4"/>
  <c r="S588" i="4"/>
  <c r="N624" i="4"/>
  <c r="AX624" i="4"/>
  <c r="S624" i="4"/>
  <c r="AM583" i="4"/>
  <c r="M606" i="4"/>
  <c r="P606" i="4" s="1"/>
  <c r="R606" i="4"/>
  <c r="AW606" i="4"/>
  <c r="AT592" i="4"/>
  <c r="O599" i="4" s="1"/>
  <c r="AF605" i="4"/>
  <c r="AW610" i="4"/>
  <c r="AT532" i="4"/>
  <c r="O542" i="4" s="1"/>
  <c r="AM569" i="4"/>
  <c r="AT617" i="4"/>
  <c r="T609" i="4"/>
  <c r="Q609" i="4"/>
  <c r="Q603" i="4"/>
  <c r="T603" i="4"/>
  <c r="AX495" i="4"/>
  <c r="N495" i="4"/>
  <c r="S495" i="4"/>
  <c r="AX461" i="4"/>
  <c r="O443" i="4"/>
  <c r="AY443" i="4"/>
  <c r="N486" i="4"/>
  <c r="AX486" i="4"/>
  <c r="AW461" i="4"/>
  <c r="R462" i="4"/>
  <c r="AY508" i="4"/>
  <c r="AW431" i="4"/>
  <c r="M431" i="4"/>
  <c r="P431" i="4" s="1"/>
  <c r="R431" i="4"/>
  <c r="Q441" i="4"/>
  <c r="T441" i="4"/>
  <c r="AM433" i="4"/>
  <c r="N443" i="4" s="1"/>
  <c r="T443" i="4" s="1"/>
  <c r="AM439" i="4"/>
  <c r="AT499" i="4"/>
  <c r="R444" i="4"/>
  <c r="M444" i="4"/>
  <c r="P444" i="4" s="1"/>
  <c r="AW444" i="4"/>
  <c r="AF484" i="4"/>
  <c r="AM517" i="4"/>
  <c r="M500" i="4"/>
  <c r="P500" i="4" s="1"/>
  <c r="R500" i="4"/>
  <c r="AW500" i="4"/>
  <c r="AX511" i="4"/>
  <c r="R523" i="4"/>
  <c r="M523" i="4"/>
  <c r="P523" i="4" s="1"/>
  <c r="AW523" i="4"/>
  <c r="AT439" i="4"/>
  <c r="AM453" i="4"/>
  <c r="AX453" i="4" s="1"/>
  <c r="AM507" i="4"/>
  <c r="AF439" i="4"/>
  <c r="AM444" i="4"/>
  <c r="T459" i="4"/>
  <c r="Q459" i="4"/>
  <c r="S493" i="4"/>
  <c r="AX493" i="4"/>
  <c r="N493" i="4"/>
  <c r="AT474" i="4"/>
  <c r="AF508" i="4"/>
  <c r="R518" i="4" s="1"/>
  <c r="AM521" i="4"/>
  <c r="S528" i="4" s="1"/>
  <c r="AF422" i="4"/>
  <c r="AM451" i="4"/>
  <c r="AX451" i="4" s="1"/>
  <c r="AM471" i="4"/>
  <c r="S478" i="4" s="1"/>
  <c r="AT444" i="4"/>
  <c r="O454" i="4" s="1"/>
  <c r="AT484" i="4"/>
  <c r="O494" i="4" s="1"/>
  <c r="AT440" i="4"/>
  <c r="AM476" i="4"/>
  <c r="S486" i="4" s="1"/>
  <c r="AT501" i="4"/>
  <c r="M469" i="4"/>
  <c r="P469" i="4" s="1"/>
  <c r="AW469" i="4"/>
  <c r="AX496" i="4"/>
  <c r="AT507" i="4"/>
  <c r="AT433" i="4"/>
  <c r="AF501" i="4"/>
  <c r="AF476" i="4"/>
  <c r="M486" i="4" s="1"/>
  <c r="P486" i="4" s="1"/>
  <c r="AM460" i="4"/>
  <c r="AY494" i="4"/>
  <c r="AY490" i="4"/>
  <c r="AX506" i="4"/>
  <c r="S506" i="4"/>
  <c r="AT422" i="4"/>
  <c r="O432" i="4" s="1"/>
  <c r="M472" i="4"/>
  <c r="P472" i="4" s="1"/>
  <c r="R472" i="4"/>
  <c r="AW472" i="4"/>
  <c r="AM501" i="4"/>
  <c r="S511" i="4" s="1"/>
  <c r="AT452" i="4"/>
  <c r="O459" i="4" s="1"/>
  <c r="R458" i="4"/>
  <c r="M458" i="4"/>
  <c r="P458" i="4" s="1"/>
  <c r="AT473" i="4"/>
  <c r="AY475" i="4"/>
  <c r="O475" i="4"/>
  <c r="AM487" i="4"/>
  <c r="N523" i="4"/>
  <c r="AX523" i="4"/>
  <c r="S523" i="4"/>
  <c r="R506" i="4"/>
  <c r="M506" i="4"/>
  <c r="P506" i="4" s="1"/>
  <c r="AW506" i="4"/>
  <c r="N502" i="4"/>
  <c r="S502" i="4"/>
  <c r="AX502" i="4"/>
  <c r="AF487" i="4"/>
  <c r="AM499" i="4"/>
  <c r="N506" i="4" s="1"/>
  <c r="AF456" i="4"/>
  <c r="AY500" i="4"/>
  <c r="O500" i="4"/>
  <c r="AM440" i="4"/>
  <c r="Q479" i="4"/>
  <c r="T479" i="4"/>
  <c r="T437" i="4"/>
  <c r="Q437" i="4"/>
  <c r="N468" i="4"/>
  <c r="AX468" i="4"/>
  <c r="S468" i="4"/>
  <c r="AY492" i="4"/>
  <c r="AX491" i="4"/>
  <c r="AW443" i="4"/>
  <c r="R443" i="4"/>
  <c r="M443" i="4"/>
  <c r="P443" i="4" s="1"/>
  <c r="R486" i="4"/>
  <c r="AW486" i="4"/>
  <c r="O448" i="4"/>
  <c r="AY460" i="4"/>
  <c r="S466" i="4"/>
  <c r="N466" i="4"/>
  <c r="AX465" i="4"/>
  <c r="AX454" i="4"/>
  <c r="AM489" i="4"/>
  <c r="S496" i="4" s="1"/>
  <c r="AF507" i="4"/>
  <c r="AT481" i="4"/>
  <c r="AM445" i="4"/>
  <c r="AT482" i="4"/>
  <c r="O492" i="4" s="1"/>
  <c r="AY432" i="4"/>
  <c r="AY476" i="4"/>
  <c r="S461" i="4"/>
  <c r="AT504" i="4"/>
  <c r="O514" i="4" s="1"/>
  <c r="T430" i="4"/>
  <c r="AM484" i="4"/>
  <c r="AF513" i="4"/>
  <c r="AX422" i="4"/>
  <c r="N422" i="4"/>
  <c r="AF499" i="4"/>
  <c r="AF432" i="4"/>
  <c r="AF491" i="4"/>
  <c r="M498" i="4" s="1"/>
  <c r="P498" i="4" s="1"/>
  <c r="AM474" i="4"/>
  <c r="S481" i="4" s="1"/>
  <c r="AF471" i="4"/>
  <c r="R478" i="4" s="1"/>
  <c r="AM432" i="4"/>
  <c r="AM473" i="4"/>
  <c r="AM463" i="4"/>
  <c r="AX463" i="4" s="1"/>
  <c r="R79" i="4"/>
  <c r="M79" i="4"/>
  <c r="P79" i="4" s="1"/>
  <c r="AW79" i="4"/>
  <c r="AY36" i="4"/>
  <c r="O36" i="4"/>
  <c r="R163" i="4"/>
  <c r="M163" i="4"/>
  <c r="P163" i="4" s="1"/>
  <c r="AW163" i="4"/>
  <c r="S44" i="4"/>
  <c r="N44" i="4"/>
  <c r="AX44" i="4"/>
  <c r="Q51" i="4"/>
  <c r="AX121" i="4"/>
  <c r="N121" i="4"/>
  <c r="S121" i="4"/>
  <c r="AW220" i="4"/>
  <c r="R220" i="4"/>
  <c r="M220" i="4"/>
  <c r="P220" i="4" s="1"/>
  <c r="O315" i="4"/>
  <c r="AY315" i="4"/>
  <c r="T15" i="4"/>
  <c r="O204" i="4"/>
  <c r="AY204" i="4"/>
  <c r="Q204" i="4"/>
  <c r="AW313" i="4"/>
  <c r="Q302" i="4"/>
  <c r="T302" i="4"/>
  <c r="AY312" i="4"/>
  <c r="AW300" i="4"/>
  <c r="M253" i="4"/>
  <c r="P253" i="4" s="1"/>
  <c r="AY403" i="4"/>
  <c r="O398" i="4"/>
  <c r="AY398" i="4"/>
  <c r="N420" i="4"/>
  <c r="AX420" i="4"/>
  <c r="S420" i="4"/>
  <c r="T276" i="4"/>
  <c r="AY29" i="4"/>
  <c r="O29" i="4"/>
  <c r="AW334" i="4"/>
  <c r="S208" i="4"/>
  <c r="AX208" i="4"/>
  <c r="N208" i="4"/>
  <c r="AX331" i="4"/>
  <c r="N331" i="4"/>
  <c r="N316" i="4"/>
  <c r="AX316" i="4"/>
  <c r="S316" i="4"/>
  <c r="S253" i="4"/>
  <c r="N253" i="4"/>
  <c r="AX253" i="4"/>
  <c r="AX351" i="4"/>
  <c r="AY401" i="4"/>
  <c r="O401" i="4"/>
  <c r="AY232" i="4"/>
  <c r="AY240" i="4"/>
  <c r="O240" i="4"/>
  <c r="AX336" i="4"/>
  <c r="S336" i="4"/>
  <c r="N336" i="4"/>
  <c r="AX353" i="4"/>
  <c r="R352" i="4"/>
  <c r="AW352" i="4"/>
  <c r="M352" i="4"/>
  <c r="P352" i="4" s="1"/>
  <c r="S397" i="4"/>
  <c r="N397" i="4"/>
  <c r="AX397" i="4"/>
  <c r="AX393" i="4"/>
  <c r="AM65" i="4"/>
  <c r="AW106" i="4"/>
  <c r="R106" i="4"/>
  <c r="M106" i="4"/>
  <c r="P106" i="4" s="1"/>
  <c r="AM58" i="4"/>
  <c r="AM23" i="4"/>
  <c r="AY30" i="4"/>
  <c r="AM75" i="4"/>
  <c r="N83" i="4"/>
  <c r="AX83" i="4"/>
  <c r="S83" i="4"/>
  <c r="O57" i="4"/>
  <c r="AT165" i="4"/>
  <c r="AF118" i="4"/>
  <c r="AF154" i="4"/>
  <c r="AF113" i="4"/>
  <c r="AF129" i="4"/>
  <c r="AY116" i="4"/>
  <c r="O116" i="4"/>
  <c r="AM159" i="4"/>
  <c r="N169" i="4" s="1"/>
  <c r="AX185" i="4"/>
  <c r="AX57" i="4"/>
  <c r="S57" i="4"/>
  <c r="N57" i="4"/>
  <c r="AY84" i="4"/>
  <c r="O84" i="4"/>
  <c r="S138" i="4"/>
  <c r="N138" i="4"/>
  <c r="AX138" i="4"/>
  <c r="AF81" i="4"/>
  <c r="Q195" i="4"/>
  <c r="AY210" i="4"/>
  <c r="O210" i="4"/>
  <c r="AM330" i="4"/>
  <c r="S98" i="4"/>
  <c r="AX98" i="4"/>
  <c r="O195" i="4"/>
  <c r="AY195" i="4"/>
  <c r="AT272" i="4"/>
  <c r="O282" i="4" s="1"/>
  <c r="AM283" i="4"/>
  <c r="AM346" i="4"/>
  <c r="N353" i="4" s="1"/>
  <c r="AW331" i="4"/>
  <c r="AY164" i="4"/>
  <c r="O164" i="4"/>
  <c r="AF49" i="4"/>
  <c r="AT81" i="4"/>
  <c r="O88" i="4" s="1"/>
  <c r="AT59" i="4"/>
  <c r="AF33" i="4"/>
  <c r="R40" i="4" s="1"/>
  <c r="S76" i="4"/>
  <c r="N76" i="4"/>
  <c r="AX76" i="4"/>
  <c r="AF97" i="4"/>
  <c r="S46" i="4"/>
  <c r="AX46" i="4"/>
  <c r="N46" i="4"/>
  <c r="S158" i="4"/>
  <c r="N158" i="4"/>
  <c r="AX158" i="4"/>
  <c r="AM175" i="4"/>
  <c r="S185" i="4" s="1"/>
  <c r="M210" i="4"/>
  <c r="P210" i="4" s="1"/>
  <c r="R210" i="4"/>
  <c r="AW210" i="4"/>
  <c r="O190" i="4"/>
  <c r="AY190" i="4"/>
  <c r="AF201" i="4"/>
  <c r="AY261" i="4"/>
  <c r="O261" i="4"/>
  <c r="AY333" i="4"/>
  <c r="AY77" i="4"/>
  <c r="O77" i="4"/>
  <c r="AM155" i="4"/>
  <c r="S162" i="4" s="1"/>
  <c r="AF182" i="4"/>
  <c r="O279" i="4"/>
  <c r="AY279" i="4"/>
  <c r="AT226" i="4"/>
  <c r="AF217" i="4"/>
  <c r="AF314" i="4"/>
  <c r="AF27" i="4"/>
  <c r="T11" i="4"/>
  <c r="AT23" i="4"/>
  <c r="O30" i="4" s="1"/>
  <c r="AT97" i="4"/>
  <c r="O104" i="4" s="1"/>
  <c r="AF262" i="4"/>
  <c r="AF330" i="4"/>
  <c r="AM182" i="4"/>
  <c r="AM212" i="4"/>
  <c r="AM223" i="4"/>
  <c r="AM279" i="4"/>
  <c r="AM290" i="4"/>
  <c r="AM234" i="4"/>
  <c r="S241" i="4" s="1"/>
  <c r="AF247" i="4"/>
  <c r="AF350" i="4"/>
  <c r="AF378" i="4"/>
  <c r="AT381" i="4"/>
  <c r="O388" i="4" s="1"/>
  <c r="R372" i="4"/>
  <c r="AW372" i="4"/>
  <c r="M372" i="4"/>
  <c r="P372" i="4" s="1"/>
  <c r="AM354" i="4"/>
  <c r="R417" i="4"/>
  <c r="M417" i="4"/>
  <c r="P417" i="4" s="1"/>
  <c r="AW417" i="4"/>
  <c r="T416" i="4"/>
  <c r="Q416" i="4"/>
  <c r="AT233" i="4"/>
  <c r="O243" i="4" s="1"/>
  <c r="AT341" i="4"/>
  <c r="O351" i="4" s="1"/>
  <c r="AF408" i="4"/>
  <c r="Q115" i="4"/>
  <c r="AT262" i="4"/>
  <c r="AT330" i="4"/>
  <c r="O340" i="4" s="1"/>
  <c r="AF267" i="4"/>
  <c r="AX241" i="4"/>
  <c r="AY93" i="4"/>
  <c r="AM145" i="4"/>
  <c r="AM187" i="4"/>
  <c r="AF212" i="4"/>
  <c r="R219" i="4" s="1"/>
  <c r="S287" i="4"/>
  <c r="N287" i="4"/>
  <c r="AX287" i="4"/>
  <c r="AT346" i="4"/>
  <c r="AX286" i="4"/>
  <c r="S286" i="4"/>
  <c r="N286" i="4"/>
  <c r="Q323" i="4"/>
  <c r="AF324" i="4"/>
  <c r="AX252" i="4"/>
  <c r="S252" i="4"/>
  <c r="AT237" i="4"/>
  <c r="O247" i="4" s="1"/>
  <c r="AF320" i="4"/>
  <c r="AM238" i="4"/>
  <c r="S248" i="4" s="1"/>
  <c r="AF358" i="4"/>
  <c r="AF251" i="4"/>
  <c r="AF240" i="4"/>
  <c r="M364" i="4"/>
  <c r="P364" i="4" s="1"/>
  <c r="AW364" i="4"/>
  <c r="R364" i="4"/>
  <c r="AY348" i="4"/>
  <c r="O348" i="4"/>
  <c r="R366" i="4"/>
  <c r="M366" i="4"/>
  <c r="P366" i="4" s="1"/>
  <c r="AW366" i="4"/>
  <c r="O355" i="4"/>
  <c r="AY355" i="4"/>
  <c r="AT354" i="4"/>
  <c r="AF395" i="4"/>
  <c r="AW393" i="4"/>
  <c r="AM399" i="4"/>
  <c r="S406" i="4" s="1"/>
  <c r="AM405" i="4"/>
  <c r="AY412" i="4"/>
  <c r="AW409" i="4"/>
  <c r="R409" i="4"/>
  <c r="M409" i="4"/>
  <c r="P409" i="4" s="1"/>
  <c r="S414" i="4"/>
  <c r="N414" i="4"/>
  <c r="AX414" i="4"/>
  <c r="AF386" i="4"/>
  <c r="R393" i="4" s="1"/>
  <c r="AX387" i="4"/>
  <c r="S387" i="4"/>
  <c r="AT405" i="4"/>
  <c r="O415" i="4" s="1"/>
  <c r="AT326" i="4"/>
  <c r="O333" i="4" s="1"/>
  <c r="AM230" i="4"/>
  <c r="S240" i="4" s="1"/>
  <c r="AM419" i="4"/>
  <c r="AF165" i="4"/>
  <c r="AM118" i="4"/>
  <c r="AF175" i="4"/>
  <c r="AF149" i="4"/>
  <c r="AY286" i="4"/>
  <c r="O286" i="4"/>
  <c r="AT318" i="4"/>
  <c r="O328" i="4" s="1"/>
  <c r="AT229" i="4"/>
  <c r="AF245" i="4"/>
  <c r="AT310" i="4"/>
  <c r="O320" i="4" s="1"/>
  <c r="AM245" i="4"/>
  <c r="AF241" i="4"/>
  <c r="AF341" i="4"/>
  <c r="AM242" i="4"/>
  <c r="N252" i="4" s="1"/>
  <c r="AF259" i="4"/>
  <c r="AF381" i="4"/>
  <c r="AM368" i="4"/>
  <c r="AF392" i="4"/>
  <c r="R402" i="4" s="1"/>
  <c r="AM319" i="4"/>
  <c r="N257" i="4"/>
  <c r="AX257" i="4"/>
  <c r="S257" i="4"/>
  <c r="AT274" i="4"/>
  <c r="S291" i="4"/>
  <c r="AX291" i="4"/>
  <c r="N291" i="4"/>
  <c r="R309" i="4"/>
  <c r="M309" i="4"/>
  <c r="P309" i="4" s="1"/>
  <c r="AW309" i="4"/>
  <c r="AX334" i="4"/>
  <c r="AY335" i="4"/>
  <c r="O335" i="4"/>
  <c r="AM318" i="4"/>
  <c r="S328" i="4" s="1"/>
  <c r="AY68" i="4"/>
  <c r="O68" i="4"/>
  <c r="S16" i="4"/>
  <c r="N16" i="4"/>
  <c r="AX16" i="4"/>
  <c r="M84" i="4"/>
  <c r="P84" i="4" s="1"/>
  <c r="R84" i="4"/>
  <c r="AW84" i="4"/>
  <c r="O220" i="4"/>
  <c r="AY220" i="4"/>
  <c r="S78" i="4"/>
  <c r="AX78" i="4"/>
  <c r="N78" i="4"/>
  <c r="O78" i="4"/>
  <c r="AY78" i="4"/>
  <c r="O15" i="4"/>
  <c r="AY15" i="4"/>
  <c r="AW46" i="4"/>
  <c r="R46" i="4"/>
  <c r="M46" i="4"/>
  <c r="P46" i="4" s="1"/>
  <c r="S30" i="4"/>
  <c r="AX30" i="4"/>
  <c r="N30" i="4"/>
  <c r="R147" i="4"/>
  <c r="M147" i="4"/>
  <c r="P147" i="4" s="1"/>
  <c r="AW147" i="4"/>
  <c r="AW181" i="4"/>
  <c r="AW216" i="4"/>
  <c r="R216" i="4"/>
  <c r="M216" i="4"/>
  <c r="P216" i="4" s="1"/>
  <c r="S171" i="4"/>
  <c r="AY277" i="4"/>
  <c r="O277" i="4"/>
  <c r="AY100" i="4"/>
  <c r="O100" i="4"/>
  <c r="R63" i="4"/>
  <c r="M63" i="4"/>
  <c r="P63" i="4" s="1"/>
  <c r="AW63" i="4"/>
  <c r="O46" i="4"/>
  <c r="AY46" i="4"/>
  <c r="R51" i="4"/>
  <c r="M51" i="4"/>
  <c r="P51" i="4" s="1"/>
  <c r="AW51" i="4"/>
  <c r="S126" i="4"/>
  <c r="AX169" i="4"/>
  <c r="S169" i="4"/>
  <c r="R171" i="4"/>
  <c r="AW171" i="4"/>
  <c r="M171" i="4"/>
  <c r="P171" i="4" s="1"/>
  <c r="Q301" i="4"/>
  <c r="T301" i="4"/>
  <c r="AX256" i="4"/>
  <c r="S333" i="4"/>
  <c r="AX333" i="4"/>
  <c r="N333" i="4"/>
  <c r="AW227" i="4"/>
  <c r="AW367" i="4"/>
  <c r="R367" i="4"/>
  <c r="M367" i="4"/>
  <c r="P367" i="4" s="1"/>
  <c r="R410" i="4"/>
  <c r="M410" i="4"/>
  <c r="P410" i="4" s="1"/>
  <c r="AW410" i="4"/>
  <c r="Q418" i="4"/>
  <c r="T418" i="4"/>
  <c r="S423" i="4"/>
  <c r="N423" i="4"/>
  <c r="AX423" i="4"/>
  <c r="Q417" i="4"/>
  <c r="T417" i="4"/>
  <c r="AX274" i="4"/>
  <c r="N274" i="4"/>
  <c r="AX326" i="4"/>
  <c r="AX384" i="4"/>
  <c r="S384" i="4"/>
  <c r="O311" i="4"/>
  <c r="AY311" i="4"/>
  <c r="AX371" i="4"/>
  <c r="Q339" i="4"/>
  <c r="T339" i="4"/>
  <c r="S174" i="4"/>
  <c r="AX174" i="4"/>
  <c r="N174" i="4"/>
  <c r="AY52" i="4"/>
  <c r="O52" i="4"/>
  <c r="AY153" i="4"/>
  <c r="O153" i="4"/>
  <c r="AW204" i="4"/>
  <c r="R204" i="4"/>
  <c r="M204" i="4"/>
  <c r="P204" i="4" s="1"/>
  <c r="AW190" i="4"/>
  <c r="R190" i="4"/>
  <c r="M190" i="4"/>
  <c r="P190" i="4" s="1"/>
  <c r="S311" i="4"/>
  <c r="AX311" i="4"/>
  <c r="N311" i="4"/>
  <c r="AX19" i="4"/>
  <c r="AX105" i="4"/>
  <c r="N105" i="4"/>
  <c r="S105" i="4"/>
  <c r="AY148" i="4"/>
  <c r="O148" i="4"/>
  <c r="R260" i="4"/>
  <c r="M260" i="4"/>
  <c r="P260" i="4" s="1"/>
  <c r="AW260" i="4"/>
  <c r="S92" i="4"/>
  <c r="N92" i="4"/>
  <c r="AX92" i="4"/>
  <c r="S94" i="4"/>
  <c r="AX94" i="4"/>
  <c r="N94" i="4"/>
  <c r="AX137" i="4"/>
  <c r="N137" i="4"/>
  <c r="S137" i="4"/>
  <c r="O263" i="4"/>
  <c r="AY263" i="4"/>
  <c r="AY157" i="4"/>
  <c r="O157" i="4"/>
  <c r="O196" i="4"/>
  <c r="Q106" i="4"/>
  <c r="T106" i="4"/>
  <c r="AW110" i="4"/>
  <c r="R110" i="4"/>
  <c r="M110" i="4"/>
  <c r="P110" i="4" s="1"/>
  <c r="O182" i="4"/>
  <c r="AY182" i="4"/>
  <c r="Q190" i="4"/>
  <c r="T190" i="4"/>
  <c r="O287" i="4"/>
  <c r="AY287" i="4"/>
  <c r="AY228" i="4"/>
  <c r="AW161" i="4"/>
  <c r="R161" i="4"/>
  <c r="M161" i="4"/>
  <c r="P161" i="4" s="1"/>
  <c r="M198" i="4"/>
  <c r="P198" i="4" s="1"/>
  <c r="R198" i="4"/>
  <c r="AW198" i="4"/>
  <c r="R277" i="4"/>
  <c r="AW277" i="4"/>
  <c r="AY11" i="4"/>
  <c r="AW78" i="4"/>
  <c r="M78" i="4"/>
  <c r="P78" i="4" s="1"/>
  <c r="R78" i="4"/>
  <c r="AM49" i="4"/>
  <c r="N67" i="4"/>
  <c r="AX67" i="4"/>
  <c r="S67" i="4"/>
  <c r="Q18" i="4"/>
  <c r="AM26" i="4"/>
  <c r="AX73" i="4"/>
  <c r="N73" i="4"/>
  <c r="S73" i="4"/>
  <c r="AF59" i="4"/>
  <c r="AM33" i="4"/>
  <c r="S90" i="4"/>
  <c r="AX90" i="4"/>
  <c r="N90" i="4"/>
  <c r="AT38" i="4"/>
  <c r="O45" i="4" s="1"/>
  <c r="R83" i="4"/>
  <c r="AW83" i="4"/>
  <c r="M83" i="4"/>
  <c r="P83" i="4" s="1"/>
  <c r="AT102" i="4"/>
  <c r="O109" i="4" s="1"/>
  <c r="AT200" i="4"/>
  <c r="AM107" i="4"/>
  <c r="AY180" i="4"/>
  <c r="O180" i="4"/>
  <c r="AT170" i="4"/>
  <c r="AT191" i="4"/>
  <c r="R21" i="4"/>
  <c r="M21" i="4"/>
  <c r="P21" i="4" s="1"/>
  <c r="AW21" i="4"/>
  <c r="R47" i="4"/>
  <c r="M47" i="4"/>
  <c r="P47" i="4" s="1"/>
  <c r="AW47" i="4"/>
  <c r="R35" i="4"/>
  <c r="AW35" i="4"/>
  <c r="M35" i="4"/>
  <c r="P35" i="4" s="1"/>
  <c r="AT54" i="4"/>
  <c r="O61" i="4" s="1"/>
  <c r="R99" i="4"/>
  <c r="AW99" i="4"/>
  <c r="M99" i="4"/>
  <c r="P99" i="4" s="1"/>
  <c r="Q116" i="4"/>
  <c r="T116" i="4"/>
  <c r="AT134" i="4"/>
  <c r="O141" i="4" s="1"/>
  <c r="S142" i="4"/>
  <c r="AX142" i="4"/>
  <c r="N142" i="4"/>
  <c r="AY185" i="4"/>
  <c r="O185" i="4"/>
  <c r="AT221" i="4"/>
  <c r="O228" i="4" s="1"/>
  <c r="AM149" i="4"/>
  <c r="N156" i="4" s="1"/>
  <c r="Q156" i="4" s="1"/>
  <c r="AM170" i="4"/>
  <c r="AX199" i="4"/>
  <c r="N199" i="4"/>
  <c r="S199" i="4"/>
  <c r="AM262" i="4"/>
  <c r="N269" i="4" s="1"/>
  <c r="Q269" i="4" s="1"/>
  <c r="AX332" i="4"/>
  <c r="S332" i="4"/>
  <c r="N332" i="4"/>
  <c r="AY266" i="4"/>
  <c r="O266" i="4"/>
  <c r="AX299" i="4"/>
  <c r="S299" i="4"/>
  <c r="N299" i="4"/>
  <c r="AX34" i="4"/>
  <c r="R55" i="4"/>
  <c r="AW55" i="4"/>
  <c r="M55" i="4"/>
  <c r="P55" i="4" s="1"/>
  <c r="S220" i="4"/>
  <c r="AX220" i="4"/>
  <c r="N220" i="4"/>
  <c r="AM296" i="4"/>
  <c r="AM27" i="4"/>
  <c r="AT42" i="4"/>
  <c r="AM74" i="4"/>
  <c r="O94" i="4"/>
  <c r="AY94" i="4"/>
  <c r="AT43" i="4"/>
  <c r="O53" i="4" s="1"/>
  <c r="R13" i="4"/>
  <c r="M13" i="4"/>
  <c r="P13" i="4" s="1"/>
  <c r="AW13" i="4"/>
  <c r="M52" i="4"/>
  <c r="P52" i="4" s="1"/>
  <c r="R52" i="4"/>
  <c r="AW52" i="4"/>
  <c r="AM91" i="4"/>
  <c r="N98" i="4" s="1"/>
  <c r="AF38" i="4"/>
  <c r="AM54" i="4"/>
  <c r="AF102" i="4"/>
  <c r="R131" i="4"/>
  <c r="AW131" i="4"/>
  <c r="M131" i="4"/>
  <c r="P131" i="4" s="1"/>
  <c r="AW174" i="4"/>
  <c r="R174" i="4"/>
  <c r="M174" i="4"/>
  <c r="P174" i="4" s="1"/>
  <c r="AM221" i="4"/>
  <c r="AT123" i="4"/>
  <c r="O130" i="4" s="1"/>
  <c r="AM129" i="4"/>
  <c r="N136" i="4" s="1"/>
  <c r="Q136" i="4" s="1"/>
  <c r="AY215" i="4"/>
  <c r="O215" i="4"/>
  <c r="AF288" i="4"/>
  <c r="T408" i="4"/>
  <c r="AM25" i="4"/>
  <c r="N32" i="4" s="1"/>
  <c r="T32" i="4" s="1"/>
  <c r="T119" i="4"/>
  <c r="Q119" i="4"/>
  <c r="R151" i="4"/>
  <c r="AW151" i="4"/>
  <c r="M151" i="4"/>
  <c r="P151" i="4" s="1"/>
  <c r="T167" i="4"/>
  <c r="AM177" i="4"/>
  <c r="AT319" i="4"/>
  <c r="O329" i="4" s="1"/>
  <c r="AF225" i="4"/>
  <c r="AT49" i="4"/>
  <c r="O56" i="4" s="1"/>
  <c r="Q60" i="4"/>
  <c r="AM81" i="4"/>
  <c r="AM43" i="4"/>
  <c r="S50" i="4" s="1"/>
  <c r="AM59" i="4"/>
  <c r="AF91" i="4"/>
  <c r="AM216" i="4"/>
  <c r="AM267" i="4"/>
  <c r="S274" i="4" s="1"/>
  <c r="AT177" i="4"/>
  <c r="O187" i="4" s="1"/>
  <c r="AF187" i="4"/>
  <c r="M197" i="4" s="1"/>
  <c r="P197" i="4" s="1"/>
  <c r="AF272" i="4"/>
  <c r="AF346" i="4"/>
  <c r="R353" i="4" s="1"/>
  <c r="AM268" i="4"/>
  <c r="AM324" i="4"/>
  <c r="N334" i="4" s="1"/>
  <c r="AT225" i="4"/>
  <c r="O232" i="4" s="1"/>
  <c r="AF237" i="4"/>
  <c r="R246" i="4"/>
  <c r="M246" i="4"/>
  <c r="P246" i="4" s="1"/>
  <c r="AW246" i="4"/>
  <c r="AM377" i="4"/>
  <c r="N387" i="4" s="1"/>
  <c r="AM341" i="4"/>
  <c r="N351" i="4" s="1"/>
  <c r="AY336" i="4"/>
  <c r="O336" i="4"/>
  <c r="AY364" i="4"/>
  <c r="O364" i="4"/>
  <c r="AT363" i="4"/>
  <c r="O373" i="4" s="1"/>
  <c r="AX398" i="4"/>
  <c r="S398" i="4"/>
  <c r="N398" i="4"/>
  <c r="AT421" i="4"/>
  <c r="O428" i="4" s="1"/>
  <c r="S409" i="4"/>
  <c r="N409" i="4"/>
  <c r="AX409" i="4"/>
  <c r="AF404" i="4"/>
  <c r="AM415" i="4"/>
  <c r="S422" i="4" s="1"/>
  <c r="AT407" i="4"/>
  <c r="O414" i="4" s="1"/>
  <c r="AY367" i="4"/>
  <c r="AT395" i="4"/>
  <c r="O402" i="4" s="1"/>
  <c r="AF306" i="4"/>
  <c r="R316" i="4" s="1"/>
  <c r="AT360" i="4"/>
  <c r="O370" i="4" s="1"/>
  <c r="AY418" i="4"/>
  <c r="O418" i="4"/>
  <c r="AT159" i="4"/>
  <c r="AM17" i="4"/>
  <c r="AF150" i="4"/>
  <c r="M157" i="4" s="1"/>
  <c r="P157" i="4" s="1"/>
  <c r="T156" i="4"/>
  <c r="R297" i="4"/>
  <c r="M297" i="4"/>
  <c r="P297" i="4" s="1"/>
  <c r="AW297" i="4"/>
  <c r="AF263" i="4"/>
  <c r="AF284" i="4"/>
  <c r="M291" i="4" s="1"/>
  <c r="P291" i="4" s="1"/>
  <c r="AW230" i="4"/>
  <c r="R230" i="4"/>
  <c r="M230" i="4"/>
  <c r="P230" i="4" s="1"/>
  <c r="R305" i="4"/>
  <c r="M305" i="4"/>
  <c r="P305" i="4" s="1"/>
  <c r="AW305" i="4"/>
  <c r="AF327" i="4"/>
  <c r="M334" i="4" s="1"/>
  <c r="P334" i="4" s="1"/>
  <c r="AX232" i="4"/>
  <c r="AY244" i="4"/>
  <c r="O244" i="4"/>
  <c r="AW353" i="4"/>
  <c r="M353" i="4"/>
  <c r="P353" i="4" s="1"/>
  <c r="AY259" i="4"/>
  <c r="O259" i="4"/>
  <c r="AY252" i="4"/>
  <c r="Q243" i="4"/>
  <c r="T243" i="4"/>
  <c r="AW376" i="4"/>
  <c r="M376" i="4"/>
  <c r="P376" i="4" s="1"/>
  <c r="R376" i="4"/>
  <c r="AF232" i="4"/>
  <c r="R242" i="4" s="1"/>
  <c r="AM350" i="4"/>
  <c r="S357" i="4" s="1"/>
  <c r="AM381" i="4"/>
  <c r="S388" i="4" s="1"/>
  <c r="AM386" i="4"/>
  <c r="S393" i="4" s="1"/>
  <c r="AY361" i="4"/>
  <c r="O361" i="4"/>
  <c r="AW355" i="4"/>
  <c r="M355" i="4"/>
  <c r="P355" i="4" s="1"/>
  <c r="R355" i="4"/>
  <c r="AT396" i="4"/>
  <c r="O406" i="4" s="1"/>
  <c r="AY411" i="4"/>
  <c r="O411" i="4"/>
  <c r="AF413" i="4"/>
  <c r="AW419" i="4"/>
  <c r="R419" i="4"/>
  <c r="M419" i="4"/>
  <c r="P419" i="4" s="1"/>
  <c r="AF363" i="4"/>
  <c r="Q335" i="4"/>
  <c r="T335" i="4"/>
  <c r="AT241" i="4"/>
  <c r="AT390" i="4"/>
  <c r="AT86" i="4"/>
  <c r="O96" i="4" s="1"/>
  <c r="AF134" i="4"/>
  <c r="AM186" i="4"/>
  <c r="AF221" i="4"/>
  <c r="AM181" i="4"/>
  <c r="AT296" i="4"/>
  <c r="O306" i="4" s="1"/>
  <c r="AM207" i="4"/>
  <c r="AM337" i="4"/>
  <c r="S347" i="4" s="1"/>
  <c r="AM308" i="4"/>
  <c r="AT371" i="4"/>
  <c r="S382" i="4"/>
  <c r="N382" i="4"/>
  <c r="AX382" i="4"/>
  <c r="O376" i="4"/>
  <c r="AY376" i="4"/>
  <c r="AF332" i="4"/>
  <c r="N344" i="4"/>
  <c r="AX344" i="4"/>
  <c r="S344" i="4"/>
  <c r="AF339" i="4"/>
  <c r="R349" i="4" s="1"/>
  <c r="AT358" i="4"/>
  <c r="O365" i="4" s="1"/>
  <c r="Q108" i="4"/>
  <c r="T108" i="4"/>
  <c r="AF226" i="4"/>
  <c r="AT314" i="4"/>
  <c r="O321" i="4" s="1"/>
  <c r="AM225" i="4"/>
  <c r="S232" i="4" s="1"/>
  <c r="R264" i="4"/>
  <c r="AW264" i="4"/>
  <c r="M264" i="4"/>
  <c r="P264" i="4" s="1"/>
  <c r="AT337" i="4"/>
  <c r="AX259" i="4"/>
  <c r="S259" i="4"/>
  <c r="N259" i="4"/>
  <c r="AY236" i="4"/>
  <c r="O236" i="4"/>
  <c r="Q411" i="4"/>
  <c r="T411" i="4"/>
  <c r="Q202" i="4"/>
  <c r="T202" i="4"/>
  <c r="Q14" i="4"/>
  <c r="T14" i="4"/>
  <c r="M54" i="4"/>
  <c r="P54" i="4" s="1"/>
  <c r="S284" i="4"/>
  <c r="N320" i="4"/>
  <c r="Q254" i="4"/>
  <c r="T254" i="4"/>
  <c r="M233" i="4"/>
  <c r="P233" i="4" s="1"/>
  <c r="O393" i="4"/>
  <c r="AY393" i="4"/>
  <c r="Q218" i="4"/>
  <c r="T218" i="4"/>
  <c r="R213" i="4"/>
  <c r="AW213" i="4"/>
  <c r="M213" i="4"/>
  <c r="P213" i="4" s="1"/>
  <c r="AX233" i="4"/>
  <c r="S233" i="4"/>
  <c r="N233" i="4"/>
  <c r="M317" i="4"/>
  <c r="P317" i="4" s="1"/>
  <c r="R317" i="4"/>
  <c r="AW317" i="4"/>
  <c r="AY258" i="4"/>
  <c r="O258" i="4"/>
  <c r="AT245" i="4"/>
  <c r="O252" i="4" s="1"/>
  <c r="Q389" i="4"/>
  <c r="T389" i="4"/>
  <c r="Q264" i="4"/>
  <c r="T264" i="4"/>
  <c r="O869" i="4" l="1"/>
  <c r="R1171" i="4"/>
  <c r="AW1171" i="4"/>
  <c r="M1171" i="4"/>
  <c r="P1171" i="4" s="1"/>
  <c r="S890" i="4"/>
  <c r="AX1348" i="4"/>
  <c r="S1348" i="4"/>
  <c r="N1348" i="4"/>
  <c r="T136" i="4"/>
  <c r="O1651" i="4"/>
  <c r="AY1651" i="4"/>
  <c r="AY1448" i="4"/>
  <c r="O1448" i="4"/>
  <c r="Q32" i="4"/>
  <c r="M1189" i="4"/>
  <c r="P1189" i="4" s="1"/>
  <c r="AW1189" i="4"/>
  <c r="R1189" i="4"/>
  <c r="S1083" i="4"/>
  <c r="AX1083" i="4"/>
  <c r="T817" i="4"/>
  <c r="Q817" i="4"/>
  <c r="N193" i="4"/>
  <c r="S193" i="4"/>
  <c r="O251" i="4"/>
  <c r="O248" i="4"/>
  <c r="S275" i="4"/>
  <c r="N275" i="4"/>
  <c r="N66" i="4"/>
  <c r="S66" i="4"/>
  <c r="M120" i="4"/>
  <c r="P120" i="4" s="1"/>
  <c r="R120" i="4"/>
  <c r="S72" i="4"/>
  <c r="N72" i="4"/>
  <c r="S353" i="4"/>
  <c r="O483" i="4"/>
  <c r="O480" i="4"/>
  <c r="M612" i="4"/>
  <c r="P612" i="4" s="1"/>
  <c r="R612" i="4"/>
  <c r="S546" i="4"/>
  <c r="S543" i="4"/>
  <c r="N543" i="4"/>
  <c r="Q543" i="4" s="1"/>
  <c r="M808" i="4"/>
  <c r="P808" i="4" s="1"/>
  <c r="R808" i="4"/>
  <c r="M727" i="4"/>
  <c r="P727" i="4" s="1"/>
  <c r="R727" i="4"/>
  <c r="M789" i="4"/>
  <c r="P789" i="4" s="1"/>
  <c r="R789" i="4"/>
  <c r="M927" i="4"/>
  <c r="P927" i="4" s="1"/>
  <c r="R927" i="4"/>
  <c r="AW686" i="4"/>
  <c r="R693" i="4"/>
  <c r="M693" i="4"/>
  <c r="P693" i="4" s="1"/>
  <c r="AX161" i="4"/>
  <c r="N168" i="4"/>
  <c r="Q168" i="4" s="1"/>
  <c r="S168" i="4"/>
  <c r="AW249" i="4"/>
  <c r="M256" i="4"/>
  <c r="P256" i="4" s="1"/>
  <c r="R256" i="4"/>
  <c r="AX165" i="4"/>
  <c r="S172" i="4"/>
  <c r="N172" i="4"/>
  <c r="T172" i="4" s="1"/>
  <c r="O169" i="4"/>
  <c r="O166" i="4"/>
  <c r="S228" i="4"/>
  <c r="N228" i="4"/>
  <c r="N375" i="4"/>
  <c r="S375" i="4"/>
  <c r="R252" i="4"/>
  <c r="M252" i="4"/>
  <c r="P252" i="4" s="1"/>
  <c r="N194" i="4"/>
  <c r="S194" i="4"/>
  <c r="N241" i="4"/>
  <c r="R385" i="4"/>
  <c r="M385" i="4"/>
  <c r="P385" i="4" s="1"/>
  <c r="S189" i="4"/>
  <c r="N189" i="4"/>
  <c r="T189" i="4" s="1"/>
  <c r="R321" i="4"/>
  <c r="M321" i="4"/>
  <c r="P321" i="4" s="1"/>
  <c r="R104" i="4"/>
  <c r="M104" i="4"/>
  <c r="P104" i="4" s="1"/>
  <c r="N393" i="4"/>
  <c r="R313" i="4"/>
  <c r="AW456" i="4"/>
  <c r="M463" i="4"/>
  <c r="P463" i="4" s="1"/>
  <c r="R463" i="4"/>
  <c r="N496" i="4"/>
  <c r="O511" i="4"/>
  <c r="O449" i="4"/>
  <c r="O446" i="4"/>
  <c r="N524" i="4"/>
  <c r="S524" i="4"/>
  <c r="O508" i="4"/>
  <c r="M610" i="4"/>
  <c r="P610" i="4" s="1"/>
  <c r="O574" i="4"/>
  <c r="O571" i="4"/>
  <c r="S591" i="4"/>
  <c r="N591" i="4"/>
  <c r="R566" i="4"/>
  <c r="M563" i="4"/>
  <c r="P563" i="4" s="1"/>
  <c r="R563" i="4"/>
  <c r="S585" i="4"/>
  <c r="N585" i="4"/>
  <c r="R591" i="4"/>
  <c r="M591" i="4"/>
  <c r="P591" i="4" s="1"/>
  <c r="S636" i="4"/>
  <c r="N636" i="4"/>
  <c r="T636" i="4" s="1"/>
  <c r="S628" i="4"/>
  <c r="N628" i="4"/>
  <c r="T628" i="4" s="1"/>
  <c r="S702" i="4"/>
  <c r="N702" i="4"/>
  <c r="M698" i="4"/>
  <c r="P698" i="4" s="1"/>
  <c r="R698" i="4"/>
  <c r="R638" i="4"/>
  <c r="M638" i="4"/>
  <c r="P638" i="4" s="1"/>
  <c r="AY648" i="4"/>
  <c r="M665" i="4"/>
  <c r="P665" i="4" s="1"/>
  <c r="M669" i="4"/>
  <c r="P669" i="4" s="1"/>
  <c r="R669" i="4"/>
  <c r="S749" i="4"/>
  <c r="N749" i="4"/>
  <c r="N730" i="4"/>
  <c r="S730" i="4"/>
  <c r="R684" i="4"/>
  <c r="M684" i="4"/>
  <c r="P684" i="4" s="1"/>
  <c r="R788" i="4"/>
  <c r="M788" i="4"/>
  <c r="P788" i="4" s="1"/>
  <c r="S832" i="4"/>
  <c r="N832" i="4"/>
  <c r="S841" i="4"/>
  <c r="N841" i="4"/>
  <c r="N971" i="4"/>
  <c r="S971" i="4"/>
  <c r="AW965" i="4"/>
  <c r="S1116" i="4"/>
  <c r="AW1631" i="4"/>
  <c r="AX1735" i="4"/>
  <c r="S1735" i="4"/>
  <c r="AY1656" i="4"/>
  <c r="O1656" i="4"/>
  <c r="O1591" i="4"/>
  <c r="AY1591" i="4"/>
  <c r="M1556" i="4"/>
  <c r="P1556" i="4" s="1"/>
  <c r="R1556" i="4"/>
  <c r="N1584" i="4"/>
  <c r="S1584" i="4"/>
  <c r="R1525" i="4"/>
  <c r="AW1525" i="4"/>
  <c r="O1416" i="4"/>
  <c r="AY1416" i="4"/>
  <c r="R1398" i="4"/>
  <c r="AW1398" i="4"/>
  <c r="AY1283" i="4"/>
  <c r="O1283" i="4"/>
  <c r="AX1302" i="4"/>
  <c r="N1302" i="4"/>
  <c r="T1302" i="4" s="1"/>
  <c r="R1322" i="4"/>
  <c r="AW1322" i="4"/>
  <c r="N1338" i="4"/>
  <c r="S1338" i="4"/>
  <c r="S1111" i="4"/>
  <c r="AX1111" i="4"/>
  <c r="O1115" i="4"/>
  <c r="AY1115" i="4"/>
  <c r="AY959" i="4"/>
  <c r="O966" i="4"/>
  <c r="AY953" i="4"/>
  <c r="O960" i="4"/>
  <c r="O934" i="4"/>
  <c r="O941" i="4"/>
  <c r="O940" i="4"/>
  <c r="O947" i="4"/>
  <c r="N875" i="4"/>
  <c r="S875" i="4"/>
  <c r="N835" i="4"/>
  <c r="S1970" i="4"/>
  <c r="N1970" i="4"/>
  <c r="AX1970" i="4"/>
  <c r="N1913" i="4"/>
  <c r="AX1913" i="4"/>
  <c r="M1709" i="4"/>
  <c r="P1709" i="4" s="1"/>
  <c r="AW1709" i="4"/>
  <c r="AX1624" i="4"/>
  <c r="S1624" i="4"/>
  <c r="R1367" i="4"/>
  <c r="M1367" i="4"/>
  <c r="P1367" i="4" s="1"/>
  <c r="M671" i="4"/>
  <c r="P671" i="4" s="1"/>
  <c r="R678" i="4"/>
  <c r="M678" i="4"/>
  <c r="P678" i="4" s="1"/>
  <c r="M1744" i="4"/>
  <c r="P1744" i="4" s="1"/>
  <c r="AW1744" i="4"/>
  <c r="AY649" i="4"/>
  <c r="O656" i="4"/>
  <c r="M1865" i="4"/>
  <c r="P1865" i="4" s="1"/>
  <c r="AW1865" i="4"/>
  <c r="R1865" i="4"/>
  <c r="S281" i="4"/>
  <c r="N281" i="4"/>
  <c r="AX385" i="4"/>
  <c r="S392" i="4"/>
  <c r="N392" i="4"/>
  <c r="T392" i="4" s="1"/>
  <c r="N357" i="4"/>
  <c r="Q357" i="4" s="1"/>
  <c r="AY1455" i="4"/>
  <c r="O1455" i="4"/>
  <c r="AW1445" i="4"/>
  <c r="R1445" i="4"/>
  <c r="M1359" i="4"/>
  <c r="P1359" i="4" s="1"/>
  <c r="AW1359" i="4"/>
  <c r="R1301" i="4"/>
  <c r="M1301" i="4"/>
  <c r="P1301" i="4" s="1"/>
  <c r="AW737" i="4"/>
  <c r="M744" i="4"/>
  <c r="P744" i="4" s="1"/>
  <c r="R744" i="4"/>
  <c r="Q1838" i="4"/>
  <c r="T1838" i="4"/>
  <c r="Q1535" i="4"/>
  <c r="T1535" i="4"/>
  <c r="Q1140" i="4"/>
  <c r="T1140" i="4"/>
  <c r="N478" i="4"/>
  <c r="T478" i="4" s="1"/>
  <c r="R291" i="4"/>
  <c r="M40" i="4"/>
  <c r="P40" i="4" s="1"/>
  <c r="S214" i="4"/>
  <c r="N214" i="4"/>
  <c r="R295" i="4"/>
  <c r="M295" i="4"/>
  <c r="P295" i="4" s="1"/>
  <c r="S114" i="4"/>
  <c r="N114" i="4"/>
  <c r="T114" i="4" s="1"/>
  <c r="N56" i="4"/>
  <c r="S56" i="4"/>
  <c r="S128" i="4"/>
  <c r="S125" i="4"/>
  <c r="M393" i="4"/>
  <c r="P393" i="4" s="1"/>
  <c r="M365" i="4"/>
  <c r="P365" i="4" s="1"/>
  <c r="R365" i="4"/>
  <c r="M277" i="4"/>
  <c r="P277" i="4" s="1"/>
  <c r="R274" i="4"/>
  <c r="M274" i="4"/>
  <c r="P274" i="4" s="1"/>
  <c r="S82" i="4"/>
  <c r="N82" i="4"/>
  <c r="M558" i="4"/>
  <c r="P558" i="4" s="1"/>
  <c r="M555" i="4"/>
  <c r="P555" i="4" s="1"/>
  <c r="R555" i="4"/>
  <c r="S640" i="4"/>
  <c r="N640" i="4"/>
  <c r="N675" i="4"/>
  <c r="S675" i="4"/>
  <c r="N630" i="4"/>
  <c r="S630" i="4"/>
  <c r="S784" i="4"/>
  <c r="N784" i="4"/>
  <c r="N759" i="4"/>
  <c r="S759" i="4"/>
  <c r="R941" i="4"/>
  <c r="M941" i="4"/>
  <c r="P941" i="4" s="1"/>
  <c r="R892" i="4"/>
  <c r="M892" i="4"/>
  <c r="P892" i="4" s="1"/>
  <c r="N930" i="4"/>
  <c r="S930" i="4"/>
  <c r="R666" i="4"/>
  <c r="M673" i="4"/>
  <c r="P673" i="4" s="1"/>
  <c r="R673" i="4"/>
  <c r="AY1218" i="4"/>
  <c r="O1218" i="4"/>
  <c r="O1238" i="4"/>
  <c r="AY1238" i="4"/>
  <c r="N1143" i="4"/>
  <c r="S1143" i="4"/>
  <c r="AX1031" i="4"/>
  <c r="S1031" i="4"/>
  <c r="N919" i="4"/>
  <c r="AX919" i="4"/>
  <c r="S249" i="4"/>
  <c r="M345" i="4"/>
  <c r="P345" i="4" s="1"/>
  <c r="R345" i="4"/>
  <c r="O558" i="4"/>
  <c r="O555" i="4"/>
  <c r="O347" i="4"/>
  <c r="O344" i="4"/>
  <c r="M270" i="4"/>
  <c r="P270" i="4" s="1"/>
  <c r="R270" i="4"/>
  <c r="N256" i="4"/>
  <c r="N232" i="4"/>
  <c r="N88" i="4"/>
  <c r="Q88" i="4" s="1"/>
  <c r="S88" i="4"/>
  <c r="N40" i="4"/>
  <c r="S40" i="4"/>
  <c r="N384" i="4"/>
  <c r="T384" i="4" s="1"/>
  <c r="S256" i="4"/>
  <c r="R248" i="4"/>
  <c r="M248" i="4"/>
  <c r="P248" i="4" s="1"/>
  <c r="R334" i="4"/>
  <c r="S152" i="4"/>
  <c r="N152" i="4"/>
  <c r="R418" i="4"/>
  <c r="R415" i="4"/>
  <c r="M357" i="4"/>
  <c r="P357" i="4" s="1"/>
  <c r="R357" i="4"/>
  <c r="R227" i="4"/>
  <c r="M224" i="4"/>
  <c r="P224" i="4" s="1"/>
  <c r="R224" i="4"/>
  <c r="O69" i="4"/>
  <c r="O66" i="4"/>
  <c r="M331" i="4"/>
  <c r="P331" i="4" s="1"/>
  <c r="M88" i="4"/>
  <c r="P88" i="4" s="1"/>
  <c r="R88" i="4"/>
  <c r="M125" i="4"/>
  <c r="P125" i="4" s="1"/>
  <c r="R125" i="4"/>
  <c r="S331" i="4"/>
  <c r="O403" i="4"/>
  <c r="M313" i="4"/>
  <c r="P313" i="4" s="1"/>
  <c r="S480" i="4"/>
  <c r="N480" i="4"/>
  <c r="M520" i="4"/>
  <c r="P520" i="4" s="1"/>
  <c r="R520" i="4"/>
  <c r="N452" i="4"/>
  <c r="S452" i="4"/>
  <c r="N467" i="4"/>
  <c r="S467" i="4"/>
  <c r="R469" i="4"/>
  <c r="M446" i="4"/>
  <c r="P446" i="4" s="1"/>
  <c r="R446" i="4"/>
  <c r="O509" i="4"/>
  <c r="O506" i="4"/>
  <c r="M554" i="4"/>
  <c r="P554" i="4" s="1"/>
  <c r="R554" i="4"/>
  <c r="N528" i="4"/>
  <c r="AY548" i="4"/>
  <c r="M675" i="4"/>
  <c r="P675" i="4" s="1"/>
  <c r="R675" i="4"/>
  <c r="M654" i="4"/>
  <c r="P654" i="4" s="1"/>
  <c r="R654" i="4"/>
  <c r="S687" i="4"/>
  <c r="N687" i="4"/>
  <c r="Q687" i="4" s="1"/>
  <c r="R665" i="4"/>
  <c r="N692" i="4"/>
  <c r="S692" i="4"/>
  <c r="N736" i="4"/>
  <c r="S736" i="4"/>
  <c r="N804" i="4"/>
  <c r="Q804" i="4" s="1"/>
  <c r="M779" i="4"/>
  <c r="P779" i="4" s="1"/>
  <c r="R711" i="4"/>
  <c r="M811" i="4"/>
  <c r="P811" i="4" s="1"/>
  <c r="R811" i="4"/>
  <c r="M729" i="4"/>
  <c r="P729" i="4" s="1"/>
  <c r="R729" i="4"/>
  <c r="N716" i="4"/>
  <c r="S672" i="4"/>
  <c r="N840" i="4"/>
  <c r="R766" i="4"/>
  <c r="M766" i="4"/>
  <c r="P766" i="4" s="1"/>
  <c r="S957" i="4"/>
  <c r="N957" i="4"/>
  <c r="M1027" i="4"/>
  <c r="P1027" i="4" s="1"/>
  <c r="AX1273" i="4"/>
  <c r="O1504" i="4"/>
  <c r="R1510" i="4"/>
  <c r="R1631" i="4"/>
  <c r="Q1876" i="4"/>
  <c r="R1979" i="4"/>
  <c r="AW1979" i="4"/>
  <c r="M1979" i="4"/>
  <c r="P1979" i="4" s="1"/>
  <c r="O1872" i="4"/>
  <c r="AY1872" i="4"/>
  <c r="M1829" i="4"/>
  <c r="P1829" i="4" s="1"/>
  <c r="AW1829" i="4"/>
  <c r="AY1757" i="4"/>
  <c r="O1757" i="4"/>
  <c r="N1734" i="4"/>
  <c r="S1734" i="4"/>
  <c r="AX1791" i="4"/>
  <c r="N1791" i="4"/>
  <c r="T1791" i="4" s="1"/>
  <c r="R1687" i="4"/>
  <c r="M1687" i="4"/>
  <c r="P1687" i="4" s="1"/>
  <c r="R1579" i="4"/>
  <c r="M1579" i="4"/>
  <c r="P1579" i="4" s="1"/>
  <c r="AW399" i="4"/>
  <c r="R406" i="4"/>
  <c r="N21" i="4"/>
  <c r="N28" i="4"/>
  <c r="T28" i="4" s="1"/>
  <c r="S269" i="4"/>
  <c r="M258" i="4"/>
  <c r="P258" i="4" s="1"/>
  <c r="M265" i="4"/>
  <c r="P265" i="4" s="1"/>
  <c r="R265" i="4"/>
  <c r="N426" i="4"/>
  <c r="O198" i="4"/>
  <c r="O1704" i="4"/>
  <c r="AY1704" i="4"/>
  <c r="S1942" i="4"/>
  <c r="N1942" i="4"/>
  <c r="N1831" i="4"/>
  <c r="AX1831" i="4"/>
  <c r="AW1815" i="4"/>
  <c r="R1815" i="4"/>
  <c r="R1823" i="4"/>
  <c r="M1823" i="4"/>
  <c r="P1823" i="4" s="1"/>
  <c r="AW1804" i="4"/>
  <c r="R1804" i="4"/>
  <c r="R1178" i="4"/>
  <c r="AW1178" i="4"/>
  <c r="N1869" i="4"/>
  <c r="AX1869" i="4"/>
  <c r="N428" i="4"/>
  <c r="Q428" i="4" s="1"/>
  <c r="S428" i="4"/>
  <c r="N24" i="4"/>
  <c r="O1014" i="4"/>
  <c r="AY1014" i="4"/>
  <c r="S789" i="4"/>
  <c r="N789" i="4"/>
  <c r="R699" i="4"/>
  <c r="R706" i="4"/>
  <c r="M706" i="4"/>
  <c r="P706" i="4" s="1"/>
  <c r="M595" i="4"/>
  <c r="P595" i="4" s="1"/>
  <c r="M602" i="4"/>
  <c r="P602" i="4" s="1"/>
  <c r="R602" i="4"/>
  <c r="O536" i="4"/>
  <c r="O533" i="4"/>
  <c r="S148" i="4"/>
  <c r="N148" i="4"/>
  <c r="S156" i="4"/>
  <c r="N162" i="4"/>
  <c r="Q162" i="4" s="1"/>
  <c r="N50" i="4"/>
  <c r="Q50" i="4" s="1"/>
  <c r="N1958" i="4"/>
  <c r="AX1958" i="4"/>
  <c r="N1044" i="4"/>
  <c r="AX1044" i="4"/>
  <c r="R1759" i="4"/>
  <c r="AW1759" i="4"/>
  <c r="M830" i="4"/>
  <c r="P830" i="4" s="1"/>
  <c r="M837" i="4"/>
  <c r="P837" i="4" s="1"/>
  <c r="R837" i="4"/>
  <c r="AW830" i="4"/>
  <c r="AY1341" i="4"/>
  <c r="O1341" i="4"/>
  <c r="R1657" i="4"/>
  <c r="AW1657" i="4"/>
  <c r="R1623" i="4"/>
  <c r="M1623" i="4"/>
  <c r="P1623" i="4" s="1"/>
  <c r="M25" i="4"/>
  <c r="P25" i="4" s="1"/>
  <c r="AY1032" i="4"/>
  <c r="O1032" i="4"/>
  <c r="O1777" i="4"/>
  <c r="AY1777" i="4"/>
  <c r="S855" i="4"/>
  <c r="N862" i="4"/>
  <c r="S862" i="4"/>
  <c r="AX855" i="4"/>
  <c r="O840" i="4"/>
  <c r="O847" i="4"/>
  <c r="N1601" i="4"/>
  <c r="AX1601" i="4"/>
  <c r="M219" i="4"/>
  <c r="P219" i="4" s="1"/>
  <c r="Q1962" i="4"/>
  <c r="T1962" i="4"/>
  <c r="AX719" i="4"/>
  <c r="N726" i="4"/>
  <c r="S726" i="4"/>
  <c r="O910" i="4"/>
  <c r="R157" i="4"/>
  <c r="O367" i="4"/>
  <c r="R109" i="4"/>
  <c r="M109" i="4"/>
  <c r="P109" i="4" s="1"/>
  <c r="O356" i="4"/>
  <c r="O353" i="4"/>
  <c r="S361" i="4"/>
  <c r="N361" i="4"/>
  <c r="Q361" i="4" s="1"/>
  <c r="R34" i="4"/>
  <c r="M34" i="4"/>
  <c r="P34" i="4" s="1"/>
  <c r="M208" i="4"/>
  <c r="P208" i="4" s="1"/>
  <c r="R208" i="4"/>
  <c r="R56" i="4"/>
  <c r="M56" i="4"/>
  <c r="P56" i="4" s="1"/>
  <c r="R429" i="4"/>
  <c r="M429" i="4"/>
  <c r="P429" i="4" s="1"/>
  <c r="M587" i="4"/>
  <c r="P587" i="4" s="1"/>
  <c r="R585" i="4"/>
  <c r="M585" i="4"/>
  <c r="P585" i="4" s="1"/>
  <c r="S713" i="4"/>
  <c r="N713" i="4"/>
  <c r="R803" i="4"/>
  <c r="M803" i="4"/>
  <c r="P803" i="4" s="1"/>
  <c r="M872" i="4"/>
  <c r="P872" i="4" s="1"/>
  <c r="R872" i="4"/>
  <c r="S949" i="4"/>
  <c r="N949" i="4"/>
  <c r="S910" i="4"/>
  <c r="N910" i="4"/>
  <c r="M917" i="4"/>
  <c r="P917" i="4" s="1"/>
  <c r="R917" i="4"/>
  <c r="S1539" i="4"/>
  <c r="N1539" i="4"/>
  <c r="S906" i="4"/>
  <c r="S913" i="4"/>
  <c r="N913" i="4"/>
  <c r="AX906" i="4"/>
  <c r="AX851" i="4"/>
  <c r="N858" i="4"/>
  <c r="O149" i="4"/>
  <c r="O156" i="4"/>
  <c r="AX278" i="4"/>
  <c r="N285" i="4"/>
  <c r="S285" i="4"/>
  <c r="N188" i="4"/>
  <c r="S188" i="4"/>
  <c r="M45" i="4"/>
  <c r="P45" i="4" s="1"/>
  <c r="R45" i="4"/>
  <c r="O400" i="4"/>
  <c r="O397" i="4"/>
  <c r="M423" i="4"/>
  <c r="P423" i="4" s="1"/>
  <c r="R420" i="4"/>
  <c r="M420" i="4"/>
  <c r="P420" i="4" s="1"/>
  <c r="M411" i="4"/>
  <c r="P411" i="4" s="1"/>
  <c r="R411" i="4"/>
  <c r="N184" i="4"/>
  <c r="S184" i="4"/>
  <c r="M66" i="4"/>
  <c r="P66" i="4" s="1"/>
  <c r="R66" i="4"/>
  <c r="O284" i="4"/>
  <c r="O281" i="4"/>
  <c r="M269" i="4"/>
  <c r="P269" i="4" s="1"/>
  <c r="R266" i="4"/>
  <c r="M266" i="4"/>
  <c r="P266" i="4" s="1"/>
  <c r="O412" i="4"/>
  <c r="O93" i="4"/>
  <c r="N297" i="4"/>
  <c r="T297" i="4" s="1"/>
  <c r="S297" i="4"/>
  <c r="R331" i="4"/>
  <c r="O451" i="4"/>
  <c r="O450" i="4"/>
  <c r="O447" i="4"/>
  <c r="S576" i="4"/>
  <c r="N576" i="4"/>
  <c r="S614" i="4"/>
  <c r="N614" i="4"/>
  <c r="Q614" i="4" s="1"/>
  <c r="N696" i="4"/>
  <c r="S696" i="4"/>
  <c r="M634" i="4"/>
  <c r="P634" i="4" s="1"/>
  <c r="R634" i="4"/>
  <c r="N698" i="4"/>
  <c r="S698" i="4"/>
  <c r="M667" i="4"/>
  <c r="P667" i="4" s="1"/>
  <c r="R667" i="4"/>
  <c r="S652" i="4"/>
  <c r="N652" i="4"/>
  <c r="N857" i="4"/>
  <c r="S857" i="4"/>
  <c r="N760" i="4"/>
  <c r="S760" i="4"/>
  <c r="S883" i="4"/>
  <c r="S894" i="4"/>
  <c r="N894" i="4"/>
  <c r="R937" i="4"/>
  <c r="M937" i="4"/>
  <c r="P937" i="4" s="1"/>
  <c r="N1031" i="4"/>
  <c r="R1027" i="4"/>
  <c r="AX1143" i="4"/>
  <c r="AX1209" i="4"/>
  <c r="N1273" i="4"/>
  <c r="R1501" i="4"/>
  <c r="O1523" i="4"/>
  <c r="AX1539" i="4"/>
  <c r="AW1533" i="4"/>
  <c r="R1709" i="4"/>
  <c r="AX1708" i="4"/>
  <c r="N1624" i="4"/>
  <c r="Q1725" i="4"/>
  <c r="T1879" i="4"/>
  <c r="R1953" i="4"/>
  <c r="M1953" i="4"/>
  <c r="P1953" i="4" s="1"/>
  <c r="N1658" i="4"/>
  <c r="S1658" i="4"/>
  <c r="M1392" i="4"/>
  <c r="P1392" i="4" s="1"/>
  <c r="AW1392" i="4"/>
  <c r="M1377" i="4"/>
  <c r="P1377" i="4" s="1"/>
  <c r="AW1377" i="4"/>
  <c r="O1138" i="4"/>
  <c r="AY1138" i="4"/>
  <c r="S1129" i="4"/>
  <c r="AX1129" i="4"/>
  <c r="AW1247" i="4"/>
  <c r="R1247" i="4"/>
  <c r="O998" i="4"/>
  <c r="AY998" i="4"/>
  <c r="N1007" i="4"/>
  <c r="T1007" i="4" s="1"/>
  <c r="S1007" i="4"/>
  <c r="S815" i="4"/>
  <c r="O737" i="4"/>
  <c r="O744" i="4"/>
  <c r="S810" i="4"/>
  <c r="S817" i="4"/>
  <c r="AW688" i="4"/>
  <c r="R695" i="4"/>
  <c r="M695" i="4"/>
  <c r="P695" i="4" s="1"/>
  <c r="S590" i="4"/>
  <c r="AW166" i="4"/>
  <c r="M173" i="4"/>
  <c r="P173" i="4" s="1"/>
  <c r="R173" i="4"/>
  <c r="R582" i="4"/>
  <c r="M582" i="4"/>
  <c r="P582" i="4" s="1"/>
  <c r="N388" i="4"/>
  <c r="T388" i="4" s="1"/>
  <c r="AW268" i="4"/>
  <c r="R275" i="4"/>
  <c r="M275" i="4"/>
  <c r="P275" i="4" s="1"/>
  <c r="AY223" i="4"/>
  <c r="O230" i="4"/>
  <c r="AW319" i="4"/>
  <c r="R326" i="4"/>
  <c r="M326" i="4"/>
  <c r="P326" i="4" s="1"/>
  <c r="S97" i="4"/>
  <c r="N104" i="4"/>
  <c r="S104" i="4"/>
  <c r="M478" i="4"/>
  <c r="P478" i="4" s="1"/>
  <c r="S32" i="4"/>
  <c r="N125" i="4"/>
  <c r="O585" i="4"/>
  <c r="M870" i="4"/>
  <c r="P870" i="4" s="1"/>
  <c r="N1516" i="4"/>
  <c r="AX1516" i="4"/>
  <c r="S1516" i="4"/>
  <c r="AX890" i="4"/>
  <c r="S897" i="4"/>
  <c r="N960" i="4"/>
  <c r="S960" i="4"/>
  <c r="AW896" i="4"/>
  <c r="R903" i="4"/>
  <c r="M903" i="4"/>
  <c r="P903" i="4" s="1"/>
  <c r="AW921" i="4"/>
  <c r="M928" i="4"/>
  <c r="P928" i="4" s="1"/>
  <c r="R851" i="4"/>
  <c r="M858" i="4"/>
  <c r="P858" i="4" s="1"/>
  <c r="R858" i="4"/>
  <c r="S717" i="4"/>
  <c r="AX604" i="4"/>
  <c r="S611" i="4"/>
  <c r="N611" i="4"/>
  <c r="S446" i="4"/>
  <c r="S491" i="4"/>
  <c r="N321" i="4"/>
  <c r="T321" i="4" s="1"/>
  <c r="S902" i="4"/>
  <c r="S909" i="4"/>
  <c r="N909" i="4"/>
  <c r="N933" i="4"/>
  <c r="O791" i="4"/>
  <c r="O798" i="4"/>
  <c r="N741" i="4"/>
  <c r="N748" i="4"/>
  <c r="S748" i="4"/>
  <c r="AW629" i="4"/>
  <c r="R636" i="4"/>
  <c r="M636" i="4"/>
  <c r="P636" i="4" s="1"/>
  <c r="O338" i="4"/>
  <c r="O345" i="4"/>
  <c r="R278" i="4"/>
  <c r="R285" i="4"/>
  <c r="M285" i="4"/>
  <c r="P285" i="4" s="1"/>
  <c r="S217" i="4"/>
  <c r="N224" i="4"/>
  <c r="T224" i="4" s="1"/>
  <c r="AY91" i="4"/>
  <c r="O98" i="4"/>
  <c r="M105" i="4"/>
  <c r="P105" i="4" s="1"/>
  <c r="R105" i="4"/>
  <c r="O957" i="4"/>
  <c r="O964" i="4"/>
  <c r="N766" i="4"/>
  <c r="T766" i="4" s="1"/>
  <c r="S773" i="4"/>
  <c r="N773" i="4"/>
  <c r="AY877" i="4"/>
  <c r="O884" i="4"/>
  <c r="S836" i="4"/>
  <c r="S843" i="4"/>
  <c r="N843" i="4"/>
  <c r="AY818" i="4"/>
  <c r="O825" i="4"/>
  <c r="N772" i="4"/>
  <c r="S747" i="4"/>
  <c r="AW734" i="4"/>
  <c r="R741" i="4"/>
  <c r="R626" i="4"/>
  <c r="AW581" i="4"/>
  <c r="M588" i="4"/>
  <c r="P588" i="4" s="1"/>
  <c r="R588" i="4"/>
  <c r="N516" i="4"/>
  <c r="N13" i="4"/>
  <c r="S20" i="4"/>
  <c r="O427" i="4"/>
  <c r="O424" i="4"/>
  <c r="N173" i="4"/>
  <c r="M279" i="4"/>
  <c r="P279" i="4" s="1"/>
  <c r="R286" i="4"/>
  <c r="M286" i="4"/>
  <c r="P286" i="4" s="1"/>
  <c r="R731" i="4"/>
  <c r="R738" i="4"/>
  <c r="M738" i="4"/>
  <c r="P738" i="4" s="1"/>
  <c r="M406" i="4"/>
  <c r="P406" i="4" s="1"/>
  <c r="R403" i="4"/>
  <c r="M403" i="4"/>
  <c r="P403" i="4" s="1"/>
  <c r="AX263" i="4"/>
  <c r="S270" i="4"/>
  <c r="R54" i="4"/>
  <c r="R61" i="4"/>
  <c r="O278" i="4"/>
  <c r="O285" i="4"/>
  <c r="R389" i="4"/>
  <c r="R290" i="4"/>
  <c r="M290" i="4"/>
  <c r="P290" i="4" s="1"/>
  <c r="R133" i="4"/>
  <c r="R130" i="4"/>
  <c r="AY128" i="4"/>
  <c r="O135" i="4"/>
  <c r="AW956" i="4"/>
  <c r="M963" i="4"/>
  <c r="P963" i="4" s="1"/>
  <c r="R963" i="4"/>
  <c r="N731" i="4"/>
  <c r="AY48" i="4"/>
  <c r="O55" i="4"/>
  <c r="R960" i="4"/>
  <c r="N947" i="4"/>
  <c r="O849" i="4"/>
  <c r="O856" i="4"/>
  <c r="S764" i="4"/>
  <c r="N771" i="4"/>
  <c r="S771" i="4"/>
  <c r="AW828" i="4"/>
  <c r="R835" i="4"/>
  <c r="M835" i="4"/>
  <c r="P835" i="4" s="1"/>
  <c r="O758" i="4"/>
  <c r="O765" i="4"/>
  <c r="N594" i="4"/>
  <c r="S594" i="4"/>
  <c r="S620" i="4"/>
  <c r="N620" i="4"/>
  <c r="AW536" i="4"/>
  <c r="M543" i="4"/>
  <c r="P543" i="4" s="1"/>
  <c r="R543" i="4"/>
  <c r="M696" i="4"/>
  <c r="P696" i="4" s="1"/>
  <c r="O601" i="4"/>
  <c r="O608" i="4"/>
  <c r="N518" i="4"/>
  <c r="N525" i="4"/>
  <c r="O456" i="4"/>
  <c r="O463" i="4"/>
  <c r="M344" i="4"/>
  <c r="P344" i="4" s="1"/>
  <c r="N109" i="4"/>
  <c r="T109" i="4" s="1"/>
  <c r="N365" i="4"/>
  <c r="Q365" i="4" s="1"/>
  <c r="M799" i="4"/>
  <c r="P799" i="4" s="1"/>
  <c r="M61" i="4"/>
  <c r="P61" i="4" s="1"/>
  <c r="AY663" i="4"/>
  <c r="O670" i="4"/>
  <c r="M153" i="4"/>
  <c r="P153" i="4" s="1"/>
  <c r="M177" i="4"/>
  <c r="P177" i="4" s="1"/>
  <c r="R709" i="4"/>
  <c r="S498" i="4"/>
  <c r="N270" i="4"/>
  <c r="T270" i="4" s="1"/>
  <c r="AX854" i="4"/>
  <c r="N861" i="4"/>
  <c r="S861" i="4"/>
  <c r="N1381" i="4"/>
  <c r="AX1381" i="4"/>
  <c r="M901" i="4"/>
  <c r="P901" i="4" s="1"/>
  <c r="R928" i="4"/>
  <c r="S976" i="4"/>
  <c r="M496" i="4"/>
  <c r="P496" i="4" s="1"/>
  <c r="M130" i="4"/>
  <c r="P130" i="4" s="1"/>
  <c r="R742" i="4"/>
  <c r="M742" i="4"/>
  <c r="P742" i="4" s="1"/>
  <c r="M778" i="4"/>
  <c r="P778" i="4" s="1"/>
  <c r="R778" i="4"/>
  <c r="S925" i="4"/>
  <c r="N925" i="4"/>
  <c r="R938" i="4"/>
  <c r="M938" i="4"/>
  <c r="P938" i="4" s="1"/>
  <c r="N1576" i="4"/>
  <c r="T1576" i="4" s="1"/>
  <c r="AY902" i="4"/>
  <c r="O909" i="4"/>
  <c r="N959" i="4"/>
  <c r="S966" i="4"/>
  <c r="N966" i="4"/>
  <c r="R847" i="4"/>
  <c r="M854" i="4"/>
  <c r="P854" i="4" s="1"/>
  <c r="R854" i="4"/>
  <c r="R824" i="4"/>
  <c r="R831" i="4"/>
  <c r="M831" i="4"/>
  <c r="P831" i="4" s="1"/>
  <c r="AX849" i="4"/>
  <c r="S856" i="4"/>
  <c r="N856" i="4"/>
  <c r="AW820" i="4"/>
  <c r="M827" i="4"/>
  <c r="P827" i="4" s="1"/>
  <c r="R827" i="4"/>
  <c r="R891" i="4"/>
  <c r="M739" i="4"/>
  <c r="P739" i="4" s="1"/>
  <c r="M746" i="4"/>
  <c r="P746" i="4" s="1"/>
  <c r="R746" i="4"/>
  <c r="S562" i="4"/>
  <c r="AX541" i="4"/>
  <c r="N548" i="4"/>
  <c r="T548" i="4" s="1"/>
  <c r="S548" i="4"/>
  <c r="S547" i="4"/>
  <c r="N554" i="4"/>
  <c r="S554" i="4"/>
  <c r="M445" i="4"/>
  <c r="P445" i="4" s="1"/>
  <c r="M452" i="4"/>
  <c r="P452" i="4" s="1"/>
  <c r="R452" i="4"/>
  <c r="N359" i="4"/>
  <c r="Q359" i="4" s="1"/>
  <c r="S366" i="4"/>
  <c r="M377" i="4"/>
  <c r="P377" i="4" s="1"/>
  <c r="M384" i="4"/>
  <c r="P384" i="4" s="1"/>
  <c r="O377" i="4"/>
  <c r="O384" i="4"/>
  <c r="S830" i="4"/>
  <c r="O471" i="4"/>
  <c r="O478" i="4"/>
  <c r="N921" i="4"/>
  <c r="S928" i="4"/>
  <c r="N928" i="4"/>
  <c r="AW966" i="4"/>
  <c r="R973" i="4"/>
  <c r="N750" i="4"/>
  <c r="S757" i="4"/>
  <c r="N757" i="4"/>
  <c r="R880" i="4"/>
  <c r="R887" i="4"/>
  <c r="M887" i="4"/>
  <c r="P887" i="4" s="1"/>
  <c r="S727" i="4"/>
  <c r="N734" i="4"/>
  <c r="S734" i="4"/>
  <c r="O703" i="4"/>
  <c r="O710" i="4"/>
  <c r="N619" i="4"/>
  <c r="S626" i="4"/>
  <c r="N626" i="4"/>
  <c r="AW564" i="4"/>
  <c r="R571" i="4"/>
  <c r="M571" i="4"/>
  <c r="P571" i="4" s="1"/>
  <c r="R207" i="4"/>
  <c r="M214" i="4"/>
  <c r="P214" i="4" s="1"/>
  <c r="R214" i="4"/>
  <c r="AW155" i="4"/>
  <c r="R162" i="4"/>
  <c r="M162" i="4"/>
  <c r="P162" i="4" s="1"/>
  <c r="AY129" i="4"/>
  <c r="O136" i="4"/>
  <c r="M86" i="4"/>
  <c r="P86" i="4" s="1"/>
  <c r="R93" i="4"/>
  <c r="M12" i="4"/>
  <c r="P12" i="4" s="1"/>
  <c r="M19" i="4"/>
  <c r="P19" i="4" s="1"/>
  <c r="R19" i="4"/>
  <c r="S288" i="4"/>
  <c r="S295" i="4"/>
  <c r="O392" i="4"/>
  <c r="O389" i="4"/>
  <c r="M740" i="4"/>
  <c r="P740" i="4" s="1"/>
  <c r="R740" i="4"/>
  <c r="R354" i="4"/>
  <c r="M361" i="4"/>
  <c r="P361" i="4" s="1"/>
  <c r="R361" i="4"/>
  <c r="AX191" i="4"/>
  <c r="N198" i="4"/>
  <c r="AW898" i="4"/>
  <c r="R905" i="4"/>
  <c r="M905" i="4"/>
  <c r="P905" i="4" s="1"/>
  <c r="N761" i="4"/>
  <c r="N768" i="4"/>
  <c r="S768" i="4"/>
  <c r="O677" i="4"/>
  <c r="O684" i="4"/>
  <c r="N721" i="4"/>
  <c r="N715" i="4"/>
  <c r="T715" i="4" s="1"/>
  <c r="N722" i="4"/>
  <c r="S722" i="4"/>
  <c r="N644" i="4"/>
  <c r="S651" i="4"/>
  <c r="N651" i="4"/>
  <c r="O489" i="4"/>
  <c r="AY113" i="4"/>
  <c r="O120" i="4"/>
  <c r="N447" i="4"/>
  <c r="AY431" i="4"/>
  <c r="O438" i="4"/>
  <c r="M415" i="4"/>
  <c r="P415" i="4" s="1"/>
  <c r="O317" i="4"/>
  <c r="N146" i="4"/>
  <c r="S146" i="4"/>
  <c r="AW16" i="4"/>
  <c r="R23" i="4"/>
  <c r="M23" i="4"/>
  <c r="P23" i="4" s="1"/>
  <c r="O122" i="4"/>
  <c r="O119" i="4"/>
  <c r="S251" i="4"/>
  <c r="S258" i="4"/>
  <c r="N258" i="4"/>
  <c r="Q258" i="4" s="1"/>
  <c r="N52" i="4"/>
  <c r="S52" i="4"/>
  <c r="O264" i="4"/>
  <c r="R624" i="4"/>
  <c r="R940" i="4"/>
  <c r="AW845" i="4"/>
  <c r="M852" i="4"/>
  <c r="P852" i="4" s="1"/>
  <c r="R852" i="4"/>
  <c r="AX783" i="4"/>
  <c r="N790" i="4"/>
  <c r="S790" i="4"/>
  <c r="M700" i="4"/>
  <c r="P700" i="4" s="1"/>
  <c r="M707" i="4"/>
  <c r="P707" i="4" s="1"/>
  <c r="R707" i="4"/>
  <c r="O50" i="4"/>
  <c r="R776" i="4"/>
  <c r="N295" i="4"/>
  <c r="T295" i="4" s="1"/>
  <c r="S124" i="4"/>
  <c r="N124" i="4"/>
  <c r="N345" i="4"/>
  <c r="T345" i="4" s="1"/>
  <c r="R148" i="4"/>
  <c r="R29" i="4"/>
  <c r="M29" i="4"/>
  <c r="P29" i="4" s="1"/>
  <c r="S349" i="4"/>
  <c r="M886" i="4"/>
  <c r="P886" i="4" s="1"/>
  <c r="R893" i="4"/>
  <c r="M893" i="4"/>
  <c r="P893" i="4" s="1"/>
  <c r="M632" i="4"/>
  <c r="P632" i="4" s="1"/>
  <c r="N751" i="4"/>
  <c r="T751" i="4" s="1"/>
  <c r="N280" i="4"/>
  <c r="Q280" i="4" s="1"/>
  <c r="S198" i="4"/>
  <c r="AY1225" i="4"/>
  <c r="O1225" i="4"/>
  <c r="AW1081" i="4"/>
  <c r="M1081" i="4"/>
  <c r="P1081" i="4" s="1"/>
  <c r="R1081" i="4"/>
  <c r="AY1127" i="4"/>
  <c r="O1127" i="4"/>
  <c r="M741" i="4"/>
  <c r="P741" i="4" s="1"/>
  <c r="S889" i="4"/>
  <c r="S896" i="4"/>
  <c r="N896" i="4"/>
  <c r="AW919" i="4"/>
  <c r="R926" i="4"/>
  <c r="M926" i="4"/>
  <c r="P926" i="4" s="1"/>
  <c r="N932" i="4"/>
  <c r="N939" i="4"/>
  <c r="S939" i="4"/>
  <c r="AX791" i="4"/>
  <c r="S798" i="4"/>
  <c r="N798" i="4"/>
  <c r="O814" i="4"/>
  <c r="S677" i="4"/>
  <c r="S684" i="4"/>
  <c r="N684" i="4"/>
  <c r="Q684" i="4" s="1"/>
  <c r="M743" i="4"/>
  <c r="P743" i="4" s="1"/>
  <c r="R750" i="4"/>
  <c r="M750" i="4"/>
  <c r="P750" i="4" s="1"/>
  <c r="M874" i="4"/>
  <c r="P874" i="4" s="1"/>
  <c r="R939" i="4"/>
  <c r="M939" i="4"/>
  <c r="P939" i="4" s="1"/>
  <c r="S915" i="4"/>
  <c r="N915" i="4"/>
  <c r="R840" i="4"/>
  <c r="M747" i="4"/>
  <c r="P747" i="4" s="1"/>
  <c r="M754" i="4"/>
  <c r="P754" i="4" s="1"/>
  <c r="AX659" i="4"/>
  <c r="N666" i="4"/>
  <c r="S666" i="4"/>
  <c r="O65" i="4"/>
  <c r="M114" i="4"/>
  <c r="P114" i="4" s="1"/>
  <c r="R114" i="4"/>
  <c r="M77" i="4"/>
  <c r="P77" i="4" s="1"/>
  <c r="R77" i="4"/>
  <c r="AY27" i="4"/>
  <c r="O34" i="4"/>
  <c r="O256" i="4"/>
  <c r="O253" i="4"/>
  <c r="R336" i="4"/>
  <c r="M336" i="4"/>
  <c r="P336" i="4" s="1"/>
  <c r="N171" i="4"/>
  <c r="T171" i="4" s="1"/>
  <c r="S178" i="4"/>
  <c r="N178" i="4"/>
  <c r="AW758" i="4"/>
  <c r="M765" i="4"/>
  <c r="P765" i="4" s="1"/>
  <c r="R765" i="4"/>
  <c r="O828" i="4"/>
  <c r="O835" i="4"/>
  <c r="AY797" i="4"/>
  <c r="O804" i="4"/>
  <c r="S809" i="4"/>
  <c r="N816" i="4"/>
  <c r="S648" i="4"/>
  <c r="S655" i="4"/>
  <c r="N655" i="4"/>
  <c r="S326" i="4"/>
  <c r="R433" i="4"/>
  <c r="M440" i="4"/>
  <c r="P440" i="4" s="1"/>
  <c r="R440" i="4"/>
  <c r="S130" i="4"/>
  <c r="N130" i="4"/>
  <c r="T130" i="4" s="1"/>
  <c r="M398" i="4"/>
  <c r="P398" i="4" s="1"/>
  <c r="R398" i="4"/>
  <c r="O515" i="4"/>
  <c r="O522" i="4"/>
  <c r="S140" i="4"/>
  <c r="N140" i="4"/>
  <c r="N406" i="4"/>
  <c r="T406" i="4" s="1"/>
  <c r="N403" i="4"/>
  <c r="T403" i="4" s="1"/>
  <c r="N617" i="4"/>
  <c r="AX955" i="4"/>
  <c r="S962" i="4"/>
  <c r="N962" i="4"/>
  <c r="S829" i="4"/>
  <c r="O759" i="4"/>
  <c r="O766" i="4"/>
  <c r="O845" i="4"/>
  <c r="O852" i="4"/>
  <c r="M562" i="4"/>
  <c r="P562" i="4" s="1"/>
  <c r="M569" i="4"/>
  <c r="P569" i="4" s="1"/>
  <c r="R569" i="4"/>
  <c r="R790" i="4"/>
  <c r="M790" i="4"/>
  <c r="P790" i="4" s="1"/>
  <c r="O82" i="4"/>
  <c r="O79" i="4"/>
  <c r="M301" i="4"/>
  <c r="P301" i="4" s="1"/>
  <c r="S321" i="4"/>
  <c r="N458" i="4"/>
  <c r="N465" i="4"/>
  <c r="S465" i="4"/>
  <c r="M183" i="4"/>
  <c r="P183" i="4" s="1"/>
  <c r="R480" i="4"/>
  <c r="R477" i="4"/>
  <c r="AW505" i="4"/>
  <c r="M512" i="4"/>
  <c r="P512" i="4" s="1"/>
  <c r="R512" i="4"/>
  <c r="M477" i="4"/>
  <c r="P477" i="4" s="1"/>
  <c r="M583" i="4"/>
  <c r="P583" i="4" s="1"/>
  <c r="R583" i="4"/>
  <c r="O866" i="4"/>
  <c r="O873" i="4"/>
  <c r="S462" i="4"/>
  <c r="N469" i="4"/>
  <c r="S469" i="4"/>
  <c r="AX618" i="4"/>
  <c r="S625" i="4"/>
  <c r="N625" i="4"/>
  <c r="Q625" i="4" s="1"/>
  <c r="S1747" i="4"/>
  <c r="AX1747" i="4"/>
  <c r="AY1667" i="4"/>
  <c r="O1667" i="4"/>
  <c r="R986" i="4"/>
  <c r="AW986" i="4"/>
  <c r="M586" i="4"/>
  <c r="P586" i="4" s="1"/>
  <c r="R593" i="4"/>
  <c r="M593" i="4"/>
  <c r="P593" i="4" s="1"/>
  <c r="R177" i="4"/>
  <c r="S136" i="4"/>
  <c r="O1745" i="4"/>
  <c r="AY1745" i="4"/>
  <c r="O603" i="4"/>
  <c r="S751" i="4"/>
  <c r="O18" i="4"/>
  <c r="M856" i="4"/>
  <c r="P856" i="4" s="1"/>
  <c r="R901" i="4"/>
  <c r="N498" i="4"/>
  <c r="N830" i="4"/>
  <c r="R850" i="4"/>
  <c r="R655" i="4"/>
  <c r="R802" i="4"/>
  <c r="R888" i="4"/>
  <c r="M888" i="4"/>
  <c r="P888" i="4" s="1"/>
  <c r="N700" i="4"/>
  <c r="AW1168" i="4"/>
  <c r="R1168" i="4"/>
  <c r="M1168" i="4"/>
  <c r="P1168" i="4" s="1"/>
  <c r="AY1240" i="4"/>
  <c r="O1240" i="4"/>
  <c r="R708" i="4"/>
  <c r="AW703" i="4"/>
  <c r="M710" i="4"/>
  <c r="P710" i="4" s="1"/>
  <c r="R541" i="4"/>
  <c r="M228" i="4"/>
  <c r="P228" i="4" s="1"/>
  <c r="N34" i="4"/>
  <c r="M628" i="4"/>
  <c r="P628" i="4" s="1"/>
  <c r="S779" i="4"/>
  <c r="S786" i="4"/>
  <c r="N786" i="4"/>
  <c r="M962" i="4"/>
  <c r="P962" i="4" s="1"/>
  <c r="N938" i="4"/>
  <c r="S938" i="4"/>
  <c r="S106" i="4"/>
  <c r="M1892" i="4"/>
  <c r="P1892" i="4" s="1"/>
  <c r="O1913" i="4"/>
  <c r="R635" i="4"/>
  <c r="M655" i="4"/>
  <c r="P655" i="4" s="1"/>
  <c r="O629" i="4"/>
  <c r="M1524" i="4"/>
  <c r="P1524" i="4" s="1"/>
  <c r="R1524" i="4"/>
  <c r="AX664" i="4"/>
  <c r="S671" i="4"/>
  <c r="S572" i="4"/>
  <c r="S508" i="4"/>
  <c r="S109" i="4"/>
  <c r="M473" i="4"/>
  <c r="P473" i="4" s="1"/>
  <c r="N481" i="4"/>
  <c r="R178" i="4"/>
  <c r="M516" i="4"/>
  <c r="P516" i="4" s="1"/>
  <c r="S944" i="4"/>
  <c r="N542" i="4"/>
  <c r="S858" i="4"/>
  <c r="S865" i="4"/>
  <c r="N865" i="4"/>
  <c r="O633" i="4"/>
  <c r="O640" i="4"/>
  <c r="R119" i="4"/>
  <c r="M495" i="4"/>
  <c r="P495" i="4" s="1"/>
  <c r="S488" i="4"/>
  <c r="M425" i="4"/>
  <c r="P425" i="4" s="1"/>
  <c r="R1892" i="4"/>
  <c r="R730" i="4"/>
  <c r="Q785" i="4"/>
  <c r="T785" i="4"/>
  <c r="R495" i="4"/>
  <c r="N488" i="4"/>
  <c r="T269" i="4"/>
  <c r="R12" i="4"/>
  <c r="Q532" i="4"/>
  <c r="AW586" i="4"/>
  <c r="T625" i="4"/>
  <c r="AX571" i="4"/>
  <c r="T812" i="4"/>
  <c r="S715" i="4"/>
  <c r="AW724" i="4"/>
  <c r="N855" i="4"/>
  <c r="R838" i="4"/>
  <c r="M866" i="4"/>
  <c r="P866" i="4" s="1"/>
  <c r="AY840" i="4"/>
  <c r="M898" i="4"/>
  <c r="P898" i="4" s="1"/>
  <c r="O933" i="4"/>
  <c r="N719" i="4"/>
  <c r="T719" i="4" s="1"/>
  <c r="T280" i="4"/>
  <c r="T424" i="4"/>
  <c r="N126" i="4"/>
  <c r="AW207" i="4"/>
  <c r="AY563" i="4"/>
  <c r="T606" i="4"/>
  <c r="S707" i="4"/>
  <c r="AX721" i="4"/>
  <c r="O821" i="4"/>
  <c r="R866" i="4"/>
  <c r="AW880" i="4"/>
  <c r="Q751" i="4"/>
  <c r="N727" i="4"/>
  <c r="T361" i="4"/>
  <c r="AX126" i="4"/>
  <c r="AW397" i="4"/>
  <c r="S644" i="4"/>
  <c r="S802" i="4"/>
  <c r="R813" i="4"/>
  <c r="T920" i="4"/>
  <c r="M966" i="4"/>
  <c r="P966" i="4" s="1"/>
  <c r="AW279" i="4"/>
  <c r="M159" i="4"/>
  <c r="P159" i="4" s="1"/>
  <c r="T47" i="4"/>
  <c r="S772" i="4"/>
  <c r="AX747" i="4"/>
  <c r="T853" i="4"/>
  <c r="M850" i="4"/>
  <c r="P850" i="4" s="1"/>
  <c r="S766" i="4"/>
  <c r="AX959" i="4"/>
  <c r="R886" i="4"/>
  <c r="S719" i="4"/>
  <c r="Q270" i="4"/>
  <c r="T100" i="4"/>
  <c r="AX163" i="4"/>
  <c r="Q41" i="4"/>
  <c r="S564" i="4"/>
  <c r="M734" i="4"/>
  <c r="P734" i="4" s="1"/>
  <c r="AW850" i="4"/>
  <c r="AY866" i="4"/>
  <c r="S755" i="4"/>
  <c r="AW891" i="4"/>
  <c r="AW940" i="4"/>
  <c r="O965" i="4"/>
  <c r="O816" i="4"/>
  <c r="AW886" i="4"/>
  <c r="S854" i="4"/>
  <c r="AW278" i="4"/>
  <c r="R186" i="4"/>
  <c r="Q464" i="4"/>
  <c r="Q787" i="4"/>
  <c r="AY814" i="4"/>
  <c r="T778" i="4"/>
  <c r="AX924" i="4"/>
  <c r="M293" i="4"/>
  <c r="P293" i="4" s="1"/>
  <c r="N854" i="4"/>
  <c r="Q854" i="4" s="1"/>
  <c r="AW962" i="4"/>
  <c r="AW960" i="4"/>
  <c r="N958" i="4"/>
  <c r="Q958" i="4" s="1"/>
  <c r="M1215" i="4"/>
  <c r="P1215" i="4" s="1"/>
  <c r="R1215" i="4"/>
  <c r="AW1215" i="4"/>
  <c r="N590" i="4"/>
  <c r="AY578" i="4"/>
  <c r="AW683" i="4"/>
  <c r="M688" i="4"/>
  <c r="P688" i="4" s="1"/>
  <c r="N810" i="4"/>
  <c r="N815" i="4"/>
  <c r="Q815" i="4" s="1"/>
  <c r="S750" i="4"/>
  <c r="R843" i="4"/>
  <c r="M845" i="4"/>
  <c r="P845" i="4" s="1"/>
  <c r="N924" i="4"/>
  <c r="T924" i="4" s="1"/>
  <c r="AY896" i="4"/>
  <c r="M952" i="4"/>
  <c r="P952" i="4" s="1"/>
  <c r="R969" i="4"/>
  <c r="AX941" i="4"/>
  <c r="AX921" i="4"/>
  <c r="R966" i="4"/>
  <c r="S1063" i="4"/>
  <c r="AX1040" i="4"/>
  <c r="AW1064" i="4"/>
  <c r="S1133" i="4"/>
  <c r="M1094" i="4"/>
  <c r="P1094" i="4" s="1"/>
  <c r="M1080" i="4"/>
  <c r="P1080" i="4" s="1"/>
  <c r="M1140" i="4"/>
  <c r="P1140" i="4" s="1"/>
  <c r="AW1135" i="4"/>
  <c r="R1249" i="4"/>
  <c r="S1216" i="4"/>
  <c r="R1159" i="4"/>
  <c r="M1283" i="4"/>
  <c r="P1283" i="4" s="1"/>
  <c r="S1305" i="4"/>
  <c r="R1271" i="4"/>
  <c r="N1279" i="4"/>
  <c r="AY1301" i="4"/>
  <c r="AX1353" i="4"/>
  <c r="R1407" i="4"/>
  <c r="R1393" i="4"/>
  <c r="R1346" i="4"/>
  <c r="M1423" i="4"/>
  <c r="P1423" i="4" s="1"/>
  <c r="AY1467" i="4"/>
  <c r="AX1457" i="4"/>
  <c r="AW1459" i="4"/>
  <c r="M1486" i="4"/>
  <c r="P1486" i="4" s="1"/>
  <c r="AX1580" i="4"/>
  <c r="AY1707" i="4"/>
  <c r="R1633" i="4"/>
  <c r="S1721" i="4"/>
  <c r="AY1755" i="4"/>
  <c r="M1777" i="4"/>
  <c r="P1777" i="4" s="1"/>
  <c r="O1806" i="4"/>
  <c r="S1849" i="4"/>
  <c r="T1805" i="4"/>
  <c r="M1266" i="4"/>
  <c r="P1266" i="4" s="1"/>
  <c r="N288" i="4"/>
  <c r="R307" i="4"/>
  <c r="AX86" i="4"/>
  <c r="AY19" i="4"/>
  <c r="R86" i="4"/>
  <c r="R688" i="4"/>
  <c r="R700" i="4"/>
  <c r="AX727" i="4"/>
  <c r="AY809" i="4"/>
  <c r="M724" i="4"/>
  <c r="P724" i="4" s="1"/>
  <c r="M846" i="4"/>
  <c r="P846" i="4" s="1"/>
  <c r="M880" i="4"/>
  <c r="P880" i="4" s="1"/>
  <c r="R845" i="4"/>
  <c r="M891" i="4"/>
  <c r="P891" i="4" s="1"/>
  <c r="AY894" i="4"/>
  <c r="M940" i="4"/>
  <c r="P940" i="4" s="1"/>
  <c r="R952" i="4"/>
  <c r="N941" i="4"/>
  <c r="S959" i="4"/>
  <c r="M1019" i="4"/>
  <c r="P1019" i="4" s="1"/>
  <c r="N991" i="4"/>
  <c r="N1040" i="4"/>
  <c r="AY1027" i="4"/>
  <c r="AX1007" i="4"/>
  <c r="N1075" i="4"/>
  <c r="N1133" i="4"/>
  <c r="AW1080" i="4"/>
  <c r="N1102" i="4"/>
  <c r="M1095" i="4"/>
  <c r="P1095" i="4" s="1"/>
  <c r="AY1151" i="4"/>
  <c r="AX1216" i="4"/>
  <c r="AY1161" i="4"/>
  <c r="O1178" i="4"/>
  <c r="AW1195" i="4"/>
  <c r="Q1162" i="4"/>
  <c r="AW1283" i="4"/>
  <c r="S1307" i="4"/>
  <c r="AX1305" i="4"/>
  <c r="S1303" i="4"/>
  <c r="S1269" i="4"/>
  <c r="S1299" i="4"/>
  <c r="Q1251" i="4"/>
  <c r="S1279" i="4"/>
  <c r="AY1347" i="4"/>
  <c r="AW1407" i="4"/>
  <c r="R1423" i="4"/>
  <c r="AY1500" i="4"/>
  <c r="N1457" i="4"/>
  <c r="M1613" i="4"/>
  <c r="P1613" i="4" s="1"/>
  <c r="N1571" i="4"/>
  <c r="R1707" i="4"/>
  <c r="S1645" i="4"/>
  <c r="T1630" i="4"/>
  <c r="M1819" i="4"/>
  <c r="P1819" i="4" s="1"/>
  <c r="AX1892" i="4"/>
  <c r="T1957" i="4"/>
  <c r="N1969" i="4"/>
  <c r="R1977" i="4"/>
  <c r="T1963" i="4"/>
  <c r="AW1954" i="4"/>
  <c r="O1857" i="4"/>
  <c r="AY1857" i="4"/>
  <c r="R170" i="4"/>
  <c r="R155" i="4"/>
  <c r="N811" i="4"/>
  <c r="O823" i="4"/>
  <c r="AW824" i="4"/>
  <c r="AX1075" i="4"/>
  <c r="M1157" i="4"/>
  <c r="P1157" i="4" s="1"/>
  <c r="T1227" i="4"/>
  <c r="M1247" i="4"/>
  <c r="P1247" i="4" s="1"/>
  <c r="S1170" i="4"/>
  <c r="AY1338" i="4"/>
  <c r="AX1303" i="4"/>
  <c r="N1269" i="4"/>
  <c r="Q1269" i="4" s="1"/>
  <c r="M1335" i="4"/>
  <c r="P1335" i="4" s="1"/>
  <c r="R1420" i="4"/>
  <c r="AY1579" i="4"/>
  <c r="R1601" i="4"/>
  <c r="S1571" i="4"/>
  <c r="AY1549" i="4"/>
  <c r="AW1617" i="4"/>
  <c r="AW1707" i="4"/>
  <c r="M1650" i="4"/>
  <c r="P1650" i="4" s="1"/>
  <c r="R1656" i="4"/>
  <c r="N1645" i="4"/>
  <c r="R1844" i="4"/>
  <c r="R1819" i="4"/>
  <c r="N1892" i="4"/>
  <c r="AW1805" i="4"/>
  <c r="AY1975" i="4"/>
  <c r="AY1625" i="4"/>
  <c r="N877" i="4"/>
  <c r="R896" i="4"/>
  <c r="N944" i="4"/>
  <c r="Q944" i="4" s="1"/>
  <c r="M921" i="4"/>
  <c r="P921" i="4" s="1"/>
  <c r="S933" i="4"/>
  <c r="M894" i="4"/>
  <c r="P894" i="4" s="1"/>
  <c r="S877" i="4"/>
  <c r="AX947" i="4"/>
  <c r="R921" i="4"/>
  <c r="AX902" i="4"/>
  <c r="AX878" i="4"/>
  <c r="S900" i="4"/>
  <c r="O721" i="4"/>
  <c r="AY721" i="4"/>
  <c r="M1793" i="4"/>
  <c r="P1793" i="4" s="1"/>
  <c r="S1674" i="4"/>
  <c r="N1900" i="4"/>
  <c r="N1515" i="4"/>
  <c r="AX1515" i="4"/>
  <c r="S1515" i="4"/>
  <c r="M1000" i="4"/>
  <c r="P1000" i="4" s="1"/>
  <c r="AW1000" i="4"/>
  <c r="AW1623" i="4"/>
  <c r="O1941" i="4"/>
  <c r="O1733" i="4"/>
  <c r="R1793" i="4"/>
  <c r="AX1654" i="4"/>
  <c r="M1918" i="4"/>
  <c r="P1918" i="4" s="1"/>
  <c r="AW1918" i="4"/>
  <c r="R1918" i="4"/>
  <c r="AY1658" i="4"/>
  <c r="O1658" i="4"/>
  <c r="N1682" i="4"/>
  <c r="S1682" i="4"/>
  <c r="AW1576" i="4"/>
  <c r="M1576" i="4"/>
  <c r="P1576" i="4" s="1"/>
  <c r="R1794" i="4"/>
  <c r="M1794" i="4"/>
  <c r="P1794" i="4" s="1"/>
  <c r="AX1777" i="4"/>
  <c r="S1777" i="4"/>
  <c r="R1535" i="4"/>
  <c r="AW1535" i="4"/>
  <c r="R1526" i="4"/>
  <c r="AW1526" i="4"/>
  <c r="S1921" i="4"/>
  <c r="AX1921" i="4"/>
  <c r="Q1665" i="4"/>
  <c r="T1665" i="4"/>
  <c r="Q1854" i="4"/>
  <c r="T1854" i="4"/>
  <c r="Q1689" i="4"/>
  <c r="T1689" i="4"/>
  <c r="N549" i="4"/>
  <c r="S549" i="4"/>
  <c r="R1703" i="4"/>
  <c r="M1703" i="4"/>
  <c r="P1703" i="4" s="1"/>
  <c r="M1678" i="4"/>
  <c r="P1678" i="4" s="1"/>
  <c r="AW1678" i="4"/>
  <c r="O1315" i="4"/>
  <c r="AY1315" i="4"/>
  <c r="AX1973" i="4"/>
  <c r="N1973" i="4"/>
  <c r="Q1839" i="4"/>
  <c r="T1839" i="4"/>
  <c r="Q1945" i="4"/>
  <c r="T1945" i="4"/>
  <c r="AY1676" i="4"/>
  <c r="O1676" i="4"/>
  <c r="O793" i="4"/>
  <c r="AY793" i="4"/>
  <c r="AW1638" i="4"/>
  <c r="M1638" i="4"/>
  <c r="P1638" i="4" s="1"/>
  <c r="R1638" i="4"/>
  <c r="AW1818" i="4"/>
  <c r="R1818" i="4"/>
  <c r="M1818" i="4"/>
  <c r="P1818" i="4" s="1"/>
  <c r="AY1680" i="4"/>
  <c r="O1680" i="4"/>
  <c r="AW1842" i="4"/>
  <c r="M1842" i="4"/>
  <c r="P1842" i="4" s="1"/>
  <c r="R1842" i="4"/>
  <c r="R1609" i="4"/>
  <c r="R1567" i="4"/>
  <c r="AX1916" i="4"/>
  <c r="S1935" i="4"/>
  <c r="S1523" i="4"/>
  <c r="N1523" i="4"/>
  <c r="Q1523" i="4" s="1"/>
  <c r="AW1983" i="4"/>
  <c r="R1983" i="4"/>
  <c r="S1673" i="4"/>
  <c r="N1673" i="4"/>
  <c r="T1673" i="4" s="1"/>
  <c r="S1611" i="4"/>
  <c r="N1611" i="4"/>
  <c r="AX1981" i="4"/>
  <c r="S1981" i="4"/>
  <c r="AW1841" i="4"/>
  <c r="R1841" i="4"/>
  <c r="O1821" i="4"/>
  <c r="AY1821" i="4"/>
  <c r="S1880" i="4"/>
  <c r="N1880" i="4"/>
  <c r="AY1734" i="4"/>
  <c r="R1769" i="4"/>
  <c r="AW1844" i="4"/>
  <c r="R1975" i="4"/>
  <c r="N1597" i="4"/>
  <c r="S1597" i="4"/>
  <c r="N1488" i="4"/>
  <c r="S1488" i="4"/>
  <c r="O1919" i="4"/>
  <c r="AY1919" i="4"/>
  <c r="R1843" i="4"/>
  <c r="M1843" i="4"/>
  <c r="P1843" i="4" s="1"/>
  <c r="AW1740" i="4"/>
  <c r="M1740" i="4"/>
  <c r="P1740" i="4" s="1"/>
  <c r="AY1593" i="4"/>
  <c r="O1593" i="4"/>
  <c r="R1954" i="4"/>
  <c r="AW1426" i="4"/>
  <c r="R1426" i="4"/>
  <c r="AW1647" i="4"/>
  <c r="M1647" i="4"/>
  <c r="P1647" i="4" s="1"/>
  <c r="N1367" i="4"/>
  <c r="Q1367" i="4" s="1"/>
  <c r="AX1367" i="4"/>
  <c r="AW1430" i="4"/>
  <c r="R1430" i="4"/>
  <c r="S1973" i="4"/>
  <c r="AY1833" i="4"/>
  <c r="S1946" i="4"/>
  <c r="AX1946" i="4"/>
  <c r="S1930" i="4"/>
  <c r="AX1930" i="4"/>
  <c r="R1782" i="4"/>
  <c r="M1782" i="4"/>
  <c r="P1782" i="4" s="1"/>
  <c r="S1787" i="4"/>
  <c r="N1787" i="4"/>
  <c r="S1698" i="4"/>
  <c r="AX1698" i="4"/>
  <c r="R1626" i="4"/>
  <c r="M1626" i="4"/>
  <c r="P1626" i="4" s="1"/>
  <c r="AY1645" i="4"/>
  <c r="O1645" i="4"/>
  <c r="R1551" i="4"/>
  <c r="M1551" i="4"/>
  <c r="P1551" i="4" s="1"/>
  <c r="S1450" i="4"/>
  <c r="N1450" i="4"/>
  <c r="R1506" i="4"/>
  <c r="M1506" i="4"/>
  <c r="P1506" i="4" s="1"/>
  <c r="M1469" i="4"/>
  <c r="P1469" i="4" s="1"/>
  <c r="AW1469" i="4"/>
  <c r="AW1491" i="4"/>
  <c r="R1491" i="4"/>
  <c r="AX1431" i="4"/>
  <c r="S1431" i="4"/>
  <c r="O1431" i="4"/>
  <c r="AY1431" i="4"/>
  <c r="M1835" i="4"/>
  <c r="P1835" i="4" s="1"/>
  <c r="R1835" i="4"/>
  <c r="R1763" i="4"/>
  <c r="AW1763" i="4"/>
  <c r="O1799" i="4"/>
  <c r="AY1799" i="4"/>
  <c r="O1735" i="4"/>
  <c r="AY1735" i="4"/>
  <c r="N1590" i="4"/>
  <c r="AX1590" i="4"/>
  <c r="O1567" i="4"/>
  <c r="AY1567" i="4"/>
  <c r="N1465" i="4"/>
  <c r="AX1465" i="4"/>
  <c r="R1962" i="4"/>
  <c r="AW1962" i="4"/>
  <c r="N1461" i="4"/>
  <c r="AX1461" i="4"/>
  <c r="AW1876" i="4"/>
  <c r="R1876" i="4"/>
  <c r="R1808" i="4"/>
  <c r="M1808" i="4"/>
  <c r="P1808" i="4" s="1"/>
  <c r="AW1622" i="4"/>
  <c r="M1622" i="4"/>
  <c r="P1622" i="4" s="1"/>
  <c r="AW1519" i="4"/>
  <c r="R1519" i="4"/>
  <c r="N1656" i="4"/>
  <c r="T1656" i="4" s="1"/>
  <c r="AX1656" i="4"/>
  <c r="AY1577" i="4"/>
  <c r="O1577" i="4"/>
  <c r="M1105" i="4"/>
  <c r="P1105" i="4" s="1"/>
  <c r="R1105" i="4"/>
  <c r="AY1781" i="4"/>
  <c r="O1781" i="4"/>
  <c r="R1881" i="4"/>
  <c r="M1881" i="4"/>
  <c r="P1881" i="4" s="1"/>
  <c r="R1907" i="4"/>
  <c r="M1907" i="4"/>
  <c r="P1907" i="4" s="1"/>
  <c r="AW1762" i="4"/>
  <c r="R1762" i="4"/>
  <c r="R1817" i="4"/>
  <c r="M1817" i="4"/>
  <c r="P1817" i="4" s="1"/>
  <c r="R1540" i="4"/>
  <c r="AW1540" i="4"/>
  <c r="M1540" i="4"/>
  <c r="P1540" i="4" s="1"/>
  <c r="AY1381" i="4"/>
  <c r="O1381" i="4"/>
  <c r="Q1381" i="4"/>
  <c r="T1381" i="4"/>
  <c r="O1266" i="4"/>
  <c r="AY1266" i="4"/>
  <c r="N1934" i="4"/>
  <c r="AX1934" i="4"/>
  <c r="S1934" i="4"/>
  <c r="AY979" i="4"/>
  <c r="O979" i="4"/>
  <c r="AW881" i="4"/>
  <c r="R881" i="4"/>
  <c r="M881" i="4"/>
  <c r="P881" i="4" s="1"/>
  <c r="AX1905" i="4"/>
  <c r="R1816" i="4"/>
  <c r="AW1816" i="4"/>
  <c r="M1816" i="4"/>
  <c r="P1816" i="4" s="1"/>
  <c r="N912" i="4"/>
  <c r="AX912" i="4"/>
  <c r="S912" i="4"/>
  <c r="S1906" i="4"/>
  <c r="AX1906" i="4"/>
  <c r="N1906" i="4"/>
  <c r="AW1528" i="4"/>
  <c r="R1528" i="4"/>
  <c r="M1528" i="4"/>
  <c r="P1528" i="4" s="1"/>
  <c r="AY927" i="4"/>
  <c r="O927" i="4"/>
  <c r="M1591" i="4"/>
  <c r="P1591" i="4" s="1"/>
  <c r="AW1591" i="4"/>
  <c r="R1591" i="4"/>
  <c r="AY1321" i="4"/>
  <c r="O1321" i="4"/>
  <c r="R1883" i="4"/>
  <c r="AW1883" i="4"/>
  <c r="M1883" i="4"/>
  <c r="P1883" i="4" s="1"/>
  <c r="N996" i="4"/>
  <c r="AX996" i="4"/>
  <c r="S996" i="4"/>
  <c r="AX1154" i="4"/>
  <c r="N1154" i="4"/>
  <c r="R1814" i="4"/>
  <c r="AW1814" i="4"/>
  <c r="M1814" i="4"/>
  <c r="P1814" i="4" s="1"/>
  <c r="AY1746" i="4"/>
  <c r="O1746" i="4"/>
  <c r="AW795" i="4"/>
  <c r="M795" i="4"/>
  <c r="P795" i="4" s="1"/>
  <c r="R795" i="4"/>
  <c r="S1939" i="4"/>
  <c r="AX1939" i="4"/>
  <c r="N1939" i="4"/>
  <c r="AY1978" i="4"/>
  <c r="O1978" i="4"/>
  <c r="AY1534" i="4"/>
  <c r="O1534" i="4"/>
  <c r="Q1337" i="4"/>
  <c r="T1337" i="4"/>
  <c r="M1562" i="4"/>
  <c r="P1562" i="4" s="1"/>
  <c r="R1562" i="4"/>
  <c r="AW1562" i="4"/>
  <c r="AX948" i="4"/>
  <c r="S948" i="4"/>
  <c r="N948" i="4"/>
  <c r="R749" i="4"/>
  <c r="M749" i="4"/>
  <c r="P749" i="4" s="1"/>
  <c r="AW749" i="4"/>
  <c r="R889" i="4"/>
  <c r="M889" i="4"/>
  <c r="P889" i="4" s="1"/>
  <c r="AW889" i="4"/>
  <c r="M1546" i="4"/>
  <c r="P1546" i="4" s="1"/>
  <c r="AW1546" i="4"/>
  <c r="R1546" i="4"/>
  <c r="AX1231" i="4"/>
  <c r="N1231" i="4"/>
  <c r="S1231" i="4"/>
  <c r="AY1728" i="4"/>
  <c r="O1728" i="4"/>
  <c r="AX1069" i="4"/>
  <c r="S1069" i="4"/>
  <c r="N1069" i="4"/>
  <c r="N1976" i="4"/>
  <c r="S1976" i="4"/>
  <c r="AX1976" i="4"/>
  <c r="N1355" i="4"/>
  <c r="AX1355" i="4"/>
  <c r="S1355" i="4"/>
  <c r="AW1419" i="4"/>
  <c r="R1419" i="4"/>
  <c r="M1419" i="4"/>
  <c r="P1419" i="4" s="1"/>
  <c r="AY1772" i="4"/>
  <c r="O1772" i="4"/>
  <c r="R1885" i="4"/>
  <c r="M1885" i="4"/>
  <c r="P1885" i="4" s="1"/>
  <c r="AW1885" i="4"/>
  <c r="AY1885" i="4"/>
  <c r="O1885" i="4"/>
  <c r="AY1934" i="4"/>
  <c r="O1934" i="4"/>
  <c r="M1356" i="4"/>
  <c r="P1356" i="4" s="1"/>
  <c r="R1356" i="4"/>
  <c r="AW1356" i="4"/>
  <c r="AX1397" i="4"/>
  <c r="S1397" i="4"/>
  <c r="N1397" i="4"/>
  <c r="R1045" i="4"/>
  <c r="M1045" i="4"/>
  <c r="P1045" i="4" s="1"/>
  <c r="AW1045" i="4"/>
  <c r="M1162" i="4"/>
  <c r="P1162" i="4" s="1"/>
  <c r="AW1162" i="4"/>
  <c r="R1162" i="4"/>
  <c r="M1716" i="4"/>
  <c r="P1716" i="4" s="1"/>
  <c r="R1716" i="4"/>
  <c r="AW1716" i="4"/>
  <c r="O1760" i="4"/>
  <c r="AY1760" i="4"/>
  <c r="AY1547" i="4"/>
  <c r="O1547" i="4"/>
  <c r="R1360" i="4"/>
  <c r="M1360" i="4"/>
  <c r="P1360" i="4" s="1"/>
  <c r="AW1360" i="4"/>
  <c r="O1189" i="4"/>
  <c r="AY1189" i="4"/>
  <c r="R1764" i="4"/>
  <c r="M1764" i="4"/>
  <c r="P1764" i="4" s="1"/>
  <c r="AW1764" i="4"/>
  <c r="AW1072" i="4"/>
  <c r="M1072" i="4"/>
  <c r="P1072" i="4" s="1"/>
  <c r="R1072" i="4"/>
  <c r="AY1793" i="4"/>
  <c r="O1793" i="4"/>
  <c r="R1577" i="4"/>
  <c r="AW1577" i="4"/>
  <c r="M1577" i="4"/>
  <c r="P1577" i="4" s="1"/>
  <c r="AY1396" i="4"/>
  <c r="O1396" i="4"/>
  <c r="O1426" i="4"/>
  <c r="AY1426" i="4"/>
  <c r="AY1794" i="4"/>
  <c r="O1794" i="4"/>
  <c r="O1581" i="4"/>
  <c r="AY1581" i="4"/>
  <c r="AX1477" i="4"/>
  <c r="N1477" i="4"/>
  <c r="S1477" i="4"/>
  <c r="O11" i="4"/>
  <c r="Q266" i="4"/>
  <c r="AW307" i="4"/>
  <c r="Q205" i="4"/>
  <c r="M283" i="4"/>
  <c r="P283" i="4" s="1"/>
  <c r="T50" i="4"/>
  <c r="M532" i="4"/>
  <c r="P532" i="4" s="1"/>
  <c r="AW637" i="4"/>
  <c r="T667" i="4"/>
  <c r="T781" i="4"/>
  <c r="R814" i="4"/>
  <c r="R734" i="4"/>
  <c r="O818" i="4"/>
  <c r="AX707" i="4"/>
  <c r="N747" i="4"/>
  <c r="T747" i="4" s="1"/>
  <c r="S811" i="4"/>
  <c r="N851" i="4"/>
  <c r="AX766" i="4"/>
  <c r="AX836" i="4"/>
  <c r="N764" i="4"/>
  <c r="Q764" i="4" s="1"/>
  <c r="Q366" i="4"/>
  <c r="O161" i="4"/>
  <c r="R283" i="4"/>
  <c r="Q392" i="4"/>
  <c r="T431" i="4"/>
  <c r="AX562" i="4"/>
  <c r="N562" i="4"/>
  <c r="T562" i="4" s="1"/>
  <c r="R739" i="4"/>
  <c r="AX772" i="4"/>
  <c r="AY833" i="4"/>
  <c r="N836" i="4"/>
  <c r="Q836" i="4" s="1"/>
  <c r="AX755" i="4"/>
  <c r="N852" i="4"/>
  <c r="O128" i="4"/>
  <c r="O841" i="4"/>
  <c r="Q297" i="4"/>
  <c r="O687" i="4"/>
  <c r="S320" i="4"/>
  <c r="AW123" i="4"/>
  <c r="AW283" i="4"/>
  <c r="R123" i="4"/>
  <c r="AX508" i="4"/>
  <c r="AY849" i="4"/>
  <c r="S852" i="4"/>
  <c r="AY791" i="4"/>
  <c r="T775" i="4"/>
  <c r="N783" i="4"/>
  <c r="T783" i="4" s="1"/>
  <c r="R830" i="4"/>
  <c r="AY824" i="4"/>
  <c r="AX835" i="4"/>
  <c r="O830" i="4"/>
  <c r="R823" i="4"/>
  <c r="AX829" i="4"/>
  <c r="R821" i="4"/>
  <c r="M821" i="4"/>
  <c r="P821" i="4" s="1"/>
  <c r="AW821" i="4"/>
  <c r="M828" i="4"/>
  <c r="P828" i="4" s="1"/>
  <c r="R828" i="4"/>
  <c r="AY838" i="4"/>
  <c r="M847" i="4"/>
  <c r="P847" i="4" s="1"/>
  <c r="S851" i="4"/>
  <c r="S823" i="4"/>
  <c r="AW846" i="4"/>
  <c r="AW840" i="4"/>
  <c r="M843" i="4"/>
  <c r="P843" i="4" s="1"/>
  <c r="N846" i="4"/>
  <c r="Q846" i="4" s="1"/>
  <c r="AX827" i="4"/>
  <c r="AX858" i="4"/>
  <c r="N822" i="4"/>
  <c r="M824" i="4"/>
  <c r="P824" i="4" s="1"/>
  <c r="AW847" i="4"/>
  <c r="N823" i="4"/>
  <c r="Q823" i="4" s="1"/>
  <c r="AX822" i="4"/>
  <c r="N791" i="4"/>
  <c r="T791" i="4" s="1"/>
  <c r="N756" i="4"/>
  <c r="Q756" i="4" s="1"/>
  <c r="AX750" i="4"/>
  <c r="AX761" i="4"/>
  <c r="S761" i="4"/>
  <c r="S783" i="4"/>
  <c r="AX802" i="4"/>
  <c r="M813" i="4"/>
  <c r="P813" i="4" s="1"/>
  <c r="S741" i="4"/>
  <c r="R743" i="4"/>
  <c r="AX744" i="4"/>
  <c r="AW747" i="4"/>
  <c r="AY737" i="4"/>
  <c r="S728" i="4"/>
  <c r="AX738" i="4"/>
  <c r="AY727" i="4"/>
  <c r="AW739" i="4"/>
  <c r="AX731" i="4"/>
  <c r="AW723" i="4"/>
  <c r="AW1741" i="4"/>
  <c r="R1741" i="4"/>
  <c r="M1741" i="4"/>
  <c r="P1741" i="4" s="1"/>
  <c r="S1936" i="4"/>
  <c r="N1936" i="4"/>
  <c r="AX1936" i="4"/>
  <c r="O1769" i="4"/>
  <c r="AY1769" i="4"/>
  <c r="O1589" i="4"/>
  <c r="AY1589" i="4"/>
  <c r="R1458" i="4"/>
  <c r="M1458" i="4"/>
  <c r="P1458" i="4" s="1"/>
  <c r="AW1458" i="4"/>
  <c r="AX1478" i="4"/>
  <c r="N1478" i="4"/>
  <c r="S1478" i="4"/>
  <c r="M730" i="4"/>
  <c r="P730" i="4" s="1"/>
  <c r="AW730" i="4"/>
  <c r="AW1270" i="4"/>
  <c r="R1270" i="4"/>
  <c r="M1270" i="4"/>
  <c r="P1270" i="4" s="1"/>
  <c r="M1545" i="4"/>
  <c r="P1545" i="4" s="1"/>
  <c r="AW1545" i="4"/>
  <c r="R1545" i="4"/>
  <c r="M1348" i="4"/>
  <c r="P1348" i="4" s="1"/>
  <c r="AW1348" i="4"/>
  <c r="R1348" i="4"/>
  <c r="AY1715" i="4"/>
  <c r="O1715" i="4"/>
  <c r="M1978" i="4"/>
  <c r="P1978" i="4" s="1"/>
  <c r="AW1978" i="4"/>
  <c r="R1978" i="4"/>
  <c r="T162" i="4"/>
  <c r="AY75" i="4"/>
  <c r="AY154" i="4"/>
  <c r="S86" i="4"/>
  <c r="AY249" i="4"/>
  <c r="S163" i="4"/>
  <c r="AW170" i="4"/>
  <c r="AW86" i="4"/>
  <c r="AW12" i="4"/>
  <c r="N491" i="4"/>
  <c r="Q491" i="4" s="1"/>
  <c r="S516" i="4"/>
  <c r="T543" i="4"/>
  <c r="AX355" i="4"/>
  <c r="AX288" i="4"/>
  <c r="S21" i="4"/>
  <c r="Q172" i="4"/>
  <c r="M207" i="4"/>
  <c r="P207" i="4" s="1"/>
  <c r="M155" i="4"/>
  <c r="P155" i="4" s="1"/>
  <c r="M490" i="4"/>
  <c r="P490" i="4" s="1"/>
  <c r="O498" i="4"/>
  <c r="AX542" i="4"/>
  <c r="R648" i="4"/>
  <c r="AY515" i="4"/>
  <c r="N355" i="4"/>
  <c r="Q355" i="4" s="1"/>
  <c r="T131" i="4"/>
  <c r="O129" i="4"/>
  <c r="T135" i="4"/>
  <c r="Q87" i="4"/>
  <c r="Q62" i="4"/>
  <c r="Q183" i="4"/>
  <c r="T215" i="4"/>
  <c r="S619" i="4"/>
  <c r="S355" i="4"/>
  <c r="O663" i="4"/>
  <c r="N717" i="4"/>
  <c r="AY704" i="4"/>
  <c r="M699" i="4"/>
  <c r="P699" i="4" s="1"/>
  <c r="AY175" i="4"/>
  <c r="Q111" i="4"/>
  <c r="AX21" i="4"/>
  <c r="AY57" i="4"/>
  <c r="Q475" i="4"/>
  <c r="Q485" i="4"/>
  <c r="AX481" i="4"/>
  <c r="AX516" i="4"/>
  <c r="T656" i="4"/>
  <c r="N678" i="4"/>
  <c r="T678" i="4" s="1"/>
  <c r="T349" i="4"/>
  <c r="N139" i="4"/>
  <c r="T139" i="4" s="1"/>
  <c r="M16" i="4"/>
  <c r="P16" i="4" s="1"/>
  <c r="N304" i="4"/>
  <c r="T304" i="4" s="1"/>
  <c r="AW473" i="4"/>
  <c r="Q448" i="4"/>
  <c r="N555" i="4"/>
  <c r="Q555" i="4" s="1"/>
  <c r="T533" i="4"/>
  <c r="M664" i="4"/>
  <c r="P664" i="4" s="1"/>
  <c r="R658" i="4"/>
  <c r="Q636" i="4"/>
  <c r="R202" i="4"/>
  <c r="Q224" i="4"/>
  <c r="AX338" i="4"/>
  <c r="N153" i="4"/>
  <c r="AW287" i="4"/>
  <c r="AY579" i="4"/>
  <c r="M529" i="4"/>
  <c r="P529" i="4" s="1"/>
  <c r="AW626" i="4"/>
  <c r="S711" i="4"/>
  <c r="M682" i="4"/>
  <c r="P682" i="4" s="1"/>
  <c r="R689" i="4"/>
  <c r="N676" i="4"/>
  <c r="T676" i="4" s="1"/>
  <c r="M686" i="4"/>
  <c r="P686" i="4" s="1"/>
  <c r="R696" i="4"/>
  <c r="T687" i="4"/>
  <c r="R703" i="4"/>
  <c r="N693" i="4"/>
  <c r="Q693" i="4" s="1"/>
  <c r="AW699" i="4"/>
  <c r="T694" i="4"/>
  <c r="AY659" i="4"/>
  <c r="R643" i="4"/>
  <c r="AX644" i="4"/>
  <c r="AW643" i="4"/>
  <c r="N661" i="4"/>
  <c r="T661" i="4" s="1"/>
  <c r="M637" i="4"/>
  <c r="P637" i="4" s="1"/>
  <c r="R649" i="4"/>
  <c r="N659" i="4"/>
  <c r="T659" i="4" s="1"/>
  <c r="S604" i="4"/>
  <c r="Q622" i="4"/>
  <c r="AW596" i="4"/>
  <c r="S631" i="4"/>
  <c r="N627" i="4"/>
  <c r="T627" i="4" s="1"/>
  <c r="Q628" i="4"/>
  <c r="R628" i="4"/>
  <c r="R633" i="4"/>
  <c r="AW595" i="4"/>
  <c r="M626" i="4"/>
  <c r="P626" i="4" s="1"/>
  <c r="M621" i="4"/>
  <c r="P621" i="4" s="1"/>
  <c r="O649" i="4"/>
  <c r="AW700" i="4"/>
  <c r="AY703" i="4"/>
  <c r="AW639" i="4"/>
  <c r="AW671" i="4"/>
  <c r="AW689" i="4"/>
  <c r="R642" i="4"/>
  <c r="AX717" i="4"/>
  <c r="AY675" i="4"/>
  <c r="O675" i="4"/>
  <c r="R682" i="4"/>
  <c r="T684" i="4"/>
  <c r="M701" i="4"/>
  <c r="P701" i="4" s="1"/>
  <c r="R686" i="4"/>
  <c r="R664" i="4"/>
  <c r="N697" i="4"/>
  <c r="Q697" i="4" s="1"/>
  <c r="R670" i="4"/>
  <c r="AX711" i="4"/>
  <c r="AX661" i="4"/>
  <c r="AW696" i="4"/>
  <c r="S678" i="4"/>
  <c r="R687" i="4"/>
  <c r="AX677" i="4"/>
  <c r="N604" i="4"/>
  <c r="Q604" i="4" s="1"/>
  <c r="AX619" i="4"/>
  <c r="O587" i="4"/>
  <c r="N618" i="4"/>
  <c r="T618" i="4" s="1"/>
  <c r="S618" i="4"/>
  <c r="O1418" i="4"/>
  <c r="AY1418" i="4"/>
  <c r="AY1521" i="4"/>
  <c r="O1521" i="4"/>
  <c r="M1695" i="4"/>
  <c r="P1695" i="4" s="1"/>
  <c r="AW1695" i="4"/>
  <c r="R1695" i="4"/>
  <c r="AW670" i="4"/>
  <c r="AW743" i="4"/>
  <c r="S791" i="4"/>
  <c r="S756" i="4"/>
  <c r="N842" i="4"/>
  <c r="Q842" i="4" s="1"/>
  <c r="N758" i="4"/>
  <c r="T758" i="4" s="1"/>
  <c r="S899" i="4"/>
  <c r="S914" i="4"/>
  <c r="AY940" i="4"/>
  <c r="N1103" i="4"/>
  <c r="AX1138" i="4"/>
  <c r="M1191" i="4"/>
  <c r="P1191" i="4" s="1"/>
  <c r="AX1193" i="4"/>
  <c r="S1302" i="4"/>
  <c r="M1322" i="4"/>
  <c r="P1322" i="4" s="1"/>
  <c r="AX1338" i="4"/>
  <c r="AW1501" i="4"/>
  <c r="AW1467" i="4"/>
  <c r="O1496" i="4"/>
  <c r="M1525" i="4"/>
  <c r="P1525" i="4" s="1"/>
  <c r="N1449" i="4"/>
  <c r="T1449" i="4" s="1"/>
  <c r="M1526" i="4"/>
  <c r="P1526" i="4" s="1"/>
  <c r="AY1494" i="4"/>
  <c r="AW1552" i="4"/>
  <c r="AX1584" i="4"/>
  <c r="AW1564" i="4"/>
  <c r="AW1609" i="4"/>
  <c r="M1535" i="4"/>
  <c r="P1535" i="4" s="1"/>
  <c r="AW1567" i="4"/>
  <c r="N1777" i="4"/>
  <c r="AW1769" i="4"/>
  <c r="R1871" i="4"/>
  <c r="AW751" i="4"/>
  <c r="R751" i="4"/>
  <c r="M751" i="4"/>
  <c r="P751" i="4" s="1"/>
  <c r="AY1712" i="4"/>
  <c r="O1712" i="4"/>
  <c r="N1851" i="4"/>
  <c r="AX1851" i="4"/>
  <c r="S1851" i="4"/>
  <c r="AW1262" i="4"/>
  <c r="R1262" i="4"/>
  <c r="M1262" i="4"/>
  <c r="P1262" i="4" s="1"/>
  <c r="T1795" i="4"/>
  <c r="Q1795" i="4"/>
  <c r="N677" i="4"/>
  <c r="T677" i="4" s="1"/>
  <c r="S758" i="4"/>
  <c r="AX899" i="4"/>
  <c r="O959" i="4"/>
  <c r="AX901" i="4"/>
  <c r="AY934" i="4"/>
  <c r="O953" i="4"/>
  <c r="AX1103" i="4"/>
  <c r="N1111" i="4"/>
  <c r="N1138" i="4"/>
  <c r="R1191" i="4"/>
  <c r="N1354" i="4"/>
  <c r="Q1354" i="4" s="1"/>
  <c r="M1398" i="4"/>
  <c r="P1398" i="4" s="1"/>
  <c r="S1449" i="4"/>
  <c r="AW1586" i="4"/>
  <c r="AW1556" i="4"/>
  <c r="O1527" i="4"/>
  <c r="M1552" i="4"/>
  <c r="P1552" i="4" s="1"/>
  <c r="M1564" i="4"/>
  <c r="P1564" i="4" s="1"/>
  <c r="S1576" i="4"/>
  <c r="AW1794" i="4"/>
  <c r="AW1871" i="4"/>
  <c r="O1559" i="4"/>
  <c r="AY1559" i="4"/>
  <c r="M1648" i="4"/>
  <c r="P1648" i="4" s="1"/>
  <c r="AW1648" i="4"/>
  <c r="R1648" i="4"/>
  <c r="AY1629" i="4"/>
  <c r="AX1703" i="4"/>
  <c r="M1758" i="4"/>
  <c r="P1758" i="4" s="1"/>
  <c r="S1786" i="4"/>
  <c r="Q1094" i="4"/>
  <c r="T1094" i="4"/>
  <c r="AY1834" i="4"/>
  <c r="O1834" i="4"/>
  <c r="O1057" i="4"/>
  <c r="AY1057" i="4"/>
  <c r="Q407" i="4"/>
  <c r="T305" i="4"/>
  <c r="S34" i="4"/>
  <c r="R258" i="4"/>
  <c r="M119" i="4"/>
  <c r="P119" i="4" s="1"/>
  <c r="Q372" i="4"/>
  <c r="S490" i="4"/>
  <c r="T434" i="4"/>
  <c r="Q436" i="4"/>
  <c r="Q492" i="4"/>
  <c r="S518" i="4"/>
  <c r="S542" i="4"/>
  <c r="R529" i="4"/>
  <c r="AW562" i="4"/>
  <c r="M648" i="4"/>
  <c r="P648" i="4" s="1"/>
  <c r="O623" i="4"/>
  <c r="AW658" i="4"/>
  <c r="T168" i="4"/>
  <c r="N362" i="4"/>
  <c r="Q362" i="4" s="1"/>
  <c r="S272" i="4"/>
  <c r="AW258" i="4"/>
  <c r="AW119" i="4"/>
  <c r="O521" i="4"/>
  <c r="O502" i="4"/>
  <c r="AW433" i="4"/>
  <c r="N559" i="4"/>
  <c r="Q559" i="4" s="1"/>
  <c r="AY535" i="4"/>
  <c r="S555" i="4"/>
  <c r="AY534" i="4"/>
  <c r="AX648" i="4"/>
  <c r="M96" i="4"/>
  <c r="P96" i="4" s="1"/>
  <c r="O292" i="4"/>
  <c r="AX362" i="4"/>
  <c r="S396" i="4"/>
  <c r="M200" i="4"/>
  <c r="P200" i="4" s="1"/>
  <c r="M229" i="4"/>
  <c r="P229" i="4" s="1"/>
  <c r="Q179" i="4"/>
  <c r="AY149" i="4"/>
  <c r="AY521" i="4"/>
  <c r="M524" i="4"/>
  <c r="P524" i="4" s="1"/>
  <c r="AY502" i="4"/>
  <c r="AW474" i="4"/>
  <c r="O534" i="4"/>
  <c r="S362" i="4"/>
  <c r="N600" i="4"/>
  <c r="AX590" i="4"/>
  <c r="AY633" i="4"/>
  <c r="S617" i="4"/>
  <c r="T614" i="4"/>
  <c r="AY600" i="4"/>
  <c r="AW628" i="4"/>
  <c r="R621" i="4"/>
  <c r="M629" i="4"/>
  <c r="P629" i="4" s="1"/>
  <c r="AY601" i="4"/>
  <c r="S600" i="4"/>
  <c r="R595" i="4"/>
  <c r="S627" i="4"/>
  <c r="M624" i="4"/>
  <c r="P624" i="4" s="1"/>
  <c r="R596" i="4"/>
  <c r="AX631" i="4"/>
  <c r="AW622" i="4"/>
  <c r="AW624" i="4"/>
  <c r="M564" i="4"/>
  <c r="P564" i="4" s="1"/>
  <c r="AW587" i="4"/>
  <c r="AY510" i="4"/>
  <c r="R517" i="4"/>
  <c r="Q544" i="4"/>
  <c r="M581" i="4"/>
  <c r="P581" i="4" s="1"/>
  <c r="N1920" i="4"/>
  <c r="AW1896" i="4"/>
  <c r="AW1720" i="4"/>
  <c r="R1720" i="4"/>
  <c r="M1720" i="4"/>
  <c r="P1720" i="4" s="1"/>
  <c r="S425" i="4"/>
  <c r="N425" i="4"/>
  <c r="S84" i="4"/>
  <c r="N84" i="4"/>
  <c r="S378" i="4"/>
  <c r="N378" i="4"/>
  <c r="M340" i="4"/>
  <c r="P340" i="4" s="1"/>
  <c r="R340" i="4"/>
  <c r="N293" i="4"/>
  <c r="S293" i="4"/>
  <c r="R481" i="4"/>
  <c r="M481" i="4"/>
  <c r="P481" i="4" s="1"/>
  <c r="N494" i="4"/>
  <c r="S494" i="4"/>
  <c r="S455" i="4"/>
  <c r="N455" i="4"/>
  <c r="N527" i="4"/>
  <c r="S527" i="4"/>
  <c r="R558" i="4"/>
  <c r="N519" i="4"/>
  <c r="S519" i="4"/>
  <c r="M424" i="4"/>
  <c r="P424" i="4" s="1"/>
  <c r="R434" i="4"/>
  <c r="M434" i="4"/>
  <c r="P434" i="4" s="1"/>
  <c r="AX237" i="4"/>
  <c r="S247" i="4"/>
  <c r="N247" i="4"/>
  <c r="O391" i="4"/>
  <c r="S312" i="4"/>
  <c r="S322" i="4"/>
  <c r="N322" i="4"/>
  <c r="R180" i="4"/>
  <c r="M180" i="4"/>
  <c r="P180" i="4" s="1"/>
  <c r="N96" i="4"/>
  <c r="S96" i="4"/>
  <c r="N298" i="4"/>
  <c r="S298" i="4"/>
  <c r="S31" i="4"/>
  <c r="N31" i="4"/>
  <c r="Q31" i="4" s="1"/>
  <c r="R233" i="4"/>
  <c r="R243" i="4"/>
  <c r="M243" i="4"/>
  <c r="P243" i="4" s="1"/>
  <c r="O312" i="4"/>
  <c r="O322" i="4"/>
  <c r="R43" i="4"/>
  <c r="M53" i="4"/>
  <c r="P53" i="4" s="1"/>
  <c r="R53" i="4"/>
  <c r="M402" i="4"/>
  <c r="P402" i="4" s="1"/>
  <c r="AY117" i="4"/>
  <c r="O127" i="4"/>
  <c r="N421" i="4"/>
  <c r="T421" i="4" s="1"/>
  <c r="S431" i="4"/>
  <c r="S391" i="4"/>
  <c r="S401" i="4"/>
  <c r="N401" i="4"/>
  <c r="R423" i="4"/>
  <c r="R24" i="4"/>
  <c r="M24" i="4"/>
  <c r="P24" i="4" s="1"/>
  <c r="N154" i="4"/>
  <c r="Q154" i="4" s="1"/>
  <c r="S164" i="4"/>
  <c r="N164" i="4"/>
  <c r="R373" i="4"/>
  <c r="M373" i="4"/>
  <c r="P373" i="4" s="1"/>
  <c r="S64" i="4"/>
  <c r="N64" i="4"/>
  <c r="N429" i="4"/>
  <c r="S429" i="4"/>
  <c r="R257" i="4"/>
  <c r="M257" i="4"/>
  <c r="P257" i="4" s="1"/>
  <c r="M101" i="4"/>
  <c r="P101" i="4" s="1"/>
  <c r="R101" i="4"/>
  <c r="M123" i="4"/>
  <c r="P123" i="4" s="1"/>
  <c r="M227" i="4"/>
  <c r="P227" i="4" s="1"/>
  <c r="S334" i="4"/>
  <c r="M255" i="4"/>
  <c r="P255" i="4" s="1"/>
  <c r="R255" i="4"/>
  <c r="M185" i="4"/>
  <c r="P185" i="4" s="1"/>
  <c r="R185" i="4"/>
  <c r="M250" i="4"/>
  <c r="P250" i="4" s="1"/>
  <c r="R250" i="4"/>
  <c r="S197" i="4"/>
  <c r="N197" i="4"/>
  <c r="N364" i="4"/>
  <c r="S364" i="4"/>
  <c r="S289" i="4"/>
  <c r="N289" i="4"/>
  <c r="S192" i="4"/>
  <c r="N192" i="4"/>
  <c r="N185" i="4"/>
  <c r="Q185" i="4" s="1"/>
  <c r="R164" i="4"/>
  <c r="M164" i="4"/>
  <c r="P164" i="4" s="1"/>
  <c r="N68" i="4"/>
  <c r="S68" i="4"/>
  <c r="S351" i="4"/>
  <c r="M442" i="4"/>
  <c r="P442" i="4" s="1"/>
  <c r="R442" i="4"/>
  <c r="M517" i="4"/>
  <c r="P517" i="4" s="1"/>
  <c r="S497" i="4"/>
  <c r="N497" i="4"/>
  <c r="N511" i="4"/>
  <c r="Q511" i="4" s="1"/>
  <c r="M494" i="4"/>
  <c r="P494" i="4" s="1"/>
  <c r="R494" i="4"/>
  <c r="N577" i="4"/>
  <c r="Q577" i="4" s="1"/>
  <c r="S575" i="4"/>
  <c r="N575" i="4"/>
  <c r="Q575" i="4" s="1"/>
  <c r="O324" i="4"/>
  <c r="O334" i="4"/>
  <c r="N363" i="4"/>
  <c r="T363" i="4" s="1"/>
  <c r="N373" i="4"/>
  <c r="S373" i="4"/>
  <c r="N328" i="4"/>
  <c r="T328" i="4" s="1"/>
  <c r="O517" i="4"/>
  <c r="S443" i="4"/>
  <c r="AX360" i="4"/>
  <c r="N370" i="4"/>
  <c r="S370" i="4"/>
  <c r="M349" i="4"/>
  <c r="P349" i="4" s="1"/>
  <c r="M242" i="4"/>
  <c r="P242" i="4" s="1"/>
  <c r="S307" i="4"/>
  <c r="N317" i="4"/>
  <c r="S317" i="4"/>
  <c r="S196" i="4"/>
  <c r="S206" i="4"/>
  <c r="N206" i="4"/>
  <c r="S134" i="4"/>
  <c r="S144" i="4"/>
  <c r="N144" i="4"/>
  <c r="AY145" i="4"/>
  <c r="O155" i="4"/>
  <c r="R107" i="4"/>
  <c r="R117" i="4"/>
  <c r="M117" i="4"/>
  <c r="P117" i="4" s="1"/>
  <c r="AX38" i="4"/>
  <c r="S48" i="4"/>
  <c r="N48" i="4"/>
  <c r="O201" i="4"/>
  <c r="AW70" i="4"/>
  <c r="R80" i="4"/>
  <c r="M80" i="4"/>
  <c r="P80" i="4" s="1"/>
  <c r="S410" i="4"/>
  <c r="N410" i="4"/>
  <c r="M333" i="4"/>
  <c r="P333" i="4" s="1"/>
  <c r="M343" i="4"/>
  <c r="P343" i="4" s="1"/>
  <c r="S201" i="4"/>
  <c r="N211" i="4"/>
  <c r="S211" i="4"/>
  <c r="M191" i="4"/>
  <c r="P191" i="4" s="1"/>
  <c r="O70" i="4"/>
  <c r="O80" i="4"/>
  <c r="R141" i="4"/>
  <c r="AW141" i="4"/>
  <c r="S139" i="4"/>
  <c r="M342" i="4"/>
  <c r="P342" i="4" s="1"/>
  <c r="M196" i="4"/>
  <c r="P196" i="4" s="1"/>
  <c r="AX147" i="4"/>
  <c r="N157" i="4"/>
  <c r="S157" i="4"/>
  <c r="AY132" i="4"/>
  <c r="O142" i="4"/>
  <c r="AY543" i="4"/>
  <c r="O553" i="4"/>
  <c r="O37" i="4"/>
  <c r="O47" i="4"/>
  <c r="N128" i="4"/>
  <c r="Q128" i="4" s="1"/>
  <c r="O342" i="4"/>
  <c r="O352" i="4"/>
  <c r="N248" i="4"/>
  <c r="R269" i="4"/>
  <c r="S306" i="4"/>
  <c r="N306" i="4"/>
  <c r="M351" i="4"/>
  <c r="P351" i="4" s="1"/>
  <c r="R351" i="4"/>
  <c r="N222" i="4"/>
  <c r="S222" i="4"/>
  <c r="S69" i="4"/>
  <c r="N69" i="4"/>
  <c r="N35" i="4"/>
  <c r="S35" i="4"/>
  <c r="S231" i="4"/>
  <c r="N231" i="4"/>
  <c r="N101" i="4"/>
  <c r="S101" i="4"/>
  <c r="N37" i="4"/>
  <c r="S37" i="4"/>
  <c r="S329" i="4"/>
  <c r="N329" i="4"/>
  <c r="R261" i="4"/>
  <c r="M261" i="4"/>
  <c r="P261" i="4" s="1"/>
  <c r="R388" i="4"/>
  <c r="M388" i="4"/>
  <c r="P388" i="4" s="1"/>
  <c r="S300" i="4"/>
  <c r="N300" i="4"/>
  <c r="R37" i="4"/>
  <c r="M37" i="4"/>
  <c r="P37" i="4" s="1"/>
  <c r="M192" i="4"/>
  <c r="P192" i="4" s="1"/>
  <c r="R192" i="4"/>
  <c r="M211" i="4"/>
  <c r="P211" i="4" s="1"/>
  <c r="R211" i="4"/>
  <c r="N340" i="4"/>
  <c r="S340" i="4"/>
  <c r="N483" i="4"/>
  <c r="S483" i="4"/>
  <c r="AX460" i="4"/>
  <c r="S470" i="4"/>
  <c r="N470" i="4"/>
  <c r="N531" i="4"/>
  <c r="S531" i="4"/>
  <c r="N454" i="4"/>
  <c r="S454" i="4"/>
  <c r="N449" i="4"/>
  <c r="S449" i="4"/>
  <c r="R557" i="4"/>
  <c r="M557" i="4"/>
  <c r="P557" i="4" s="1"/>
  <c r="S582" i="4"/>
  <c r="N582" i="4"/>
  <c r="R545" i="4"/>
  <c r="M545" i="4"/>
  <c r="P545" i="4" s="1"/>
  <c r="N520" i="4"/>
  <c r="S520" i="4"/>
  <c r="S568" i="4"/>
  <c r="N568" i="4"/>
  <c r="N546" i="4"/>
  <c r="Q546" i="4" s="1"/>
  <c r="AW1679" i="4"/>
  <c r="AX1756" i="4"/>
  <c r="S1966" i="4"/>
  <c r="N529" i="4"/>
  <c r="Q529" i="4" s="1"/>
  <c r="S539" i="4"/>
  <c r="N539" i="4"/>
  <c r="N446" i="4"/>
  <c r="T446" i="4" s="1"/>
  <c r="N456" i="4"/>
  <c r="S456" i="4"/>
  <c r="AW360" i="4"/>
  <c r="R370" i="4"/>
  <c r="M370" i="4"/>
  <c r="P370" i="4" s="1"/>
  <c r="M244" i="4"/>
  <c r="P244" i="4" s="1"/>
  <c r="M254" i="4"/>
  <c r="P254" i="4" s="1"/>
  <c r="R254" i="4"/>
  <c r="N461" i="4"/>
  <c r="T461" i="4" s="1"/>
  <c r="S342" i="4"/>
  <c r="N352" i="4"/>
  <c r="S352" i="4"/>
  <c r="S560" i="4"/>
  <c r="N570" i="4"/>
  <c r="S570" i="4"/>
  <c r="AY255" i="4"/>
  <c r="O265" i="4"/>
  <c r="N272" i="4"/>
  <c r="T272" i="4" s="1"/>
  <c r="N282" i="4"/>
  <c r="T282" i="4" s="1"/>
  <c r="S282" i="4"/>
  <c r="R338" i="4"/>
  <c r="M348" i="4"/>
  <c r="P348" i="4" s="1"/>
  <c r="R348" i="4"/>
  <c r="S200" i="4"/>
  <c r="S210" i="4"/>
  <c r="N210" i="4"/>
  <c r="N12" i="4"/>
  <c r="T12" i="4" s="1"/>
  <c r="S22" i="4"/>
  <c r="N22" i="4"/>
  <c r="R299" i="4"/>
  <c r="M299" i="4"/>
  <c r="P299" i="4" s="1"/>
  <c r="M294" i="4"/>
  <c r="P294" i="4" s="1"/>
  <c r="M304" i="4"/>
  <c r="P304" i="4" s="1"/>
  <c r="R304" i="4"/>
  <c r="N191" i="4"/>
  <c r="T191" i="4" s="1"/>
  <c r="AX1684" i="4"/>
  <c r="S166" i="4"/>
  <c r="S176" i="4"/>
  <c r="N176" i="4"/>
  <c r="T176" i="4" s="1"/>
  <c r="N123" i="4"/>
  <c r="T123" i="4" s="1"/>
  <c r="AW391" i="4"/>
  <c r="M401" i="4"/>
  <c r="P401" i="4" s="1"/>
  <c r="R401" i="4"/>
  <c r="R380" i="4"/>
  <c r="M390" i="4"/>
  <c r="P390" i="4" s="1"/>
  <c r="S120" i="4"/>
  <c r="N120" i="4"/>
  <c r="N240" i="4"/>
  <c r="S235" i="4"/>
  <c r="N235" i="4"/>
  <c r="R231" i="4"/>
  <c r="M231" i="4"/>
  <c r="P231" i="4" s="1"/>
  <c r="M282" i="4"/>
  <c r="P282" i="4" s="1"/>
  <c r="R282" i="4"/>
  <c r="R235" i="4"/>
  <c r="M235" i="4"/>
  <c r="P235" i="4" s="1"/>
  <c r="S180" i="4"/>
  <c r="N180" i="4"/>
  <c r="M356" i="4"/>
  <c r="P356" i="4" s="1"/>
  <c r="R356" i="4"/>
  <c r="N277" i="4"/>
  <c r="S277" i="4"/>
  <c r="S53" i="4"/>
  <c r="N53" i="4"/>
  <c r="M69" i="4"/>
  <c r="P69" i="4" s="1"/>
  <c r="R69" i="4"/>
  <c r="N36" i="4"/>
  <c r="S36" i="4"/>
  <c r="R368" i="4"/>
  <c r="M368" i="4"/>
  <c r="P368" i="4" s="1"/>
  <c r="S244" i="4"/>
  <c r="N244" i="4"/>
  <c r="N356" i="4"/>
  <c r="S356" i="4"/>
  <c r="S442" i="4"/>
  <c r="N442" i="4"/>
  <c r="M497" i="4"/>
  <c r="P497" i="4" s="1"/>
  <c r="R497" i="4"/>
  <c r="O452" i="4"/>
  <c r="O462" i="4"/>
  <c r="R449" i="4"/>
  <c r="M449" i="4"/>
  <c r="P449" i="4" s="1"/>
  <c r="R577" i="4"/>
  <c r="M577" i="4"/>
  <c r="P577" i="4" s="1"/>
  <c r="S545" i="4"/>
  <c r="N545" i="4"/>
  <c r="N1756" i="4"/>
  <c r="S541" i="4"/>
  <c r="S551" i="4"/>
  <c r="N551" i="4"/>
  <c r="AX547" i="4"/>
  <c r="N557" i="4"/>
  <c r="S557" i="4"/>
  <c r="AW445" i="4"/>
  <c r="R455" i="4"/>
  <c r="M455" i="4"/>
  <c r="P455" i="4" s="1"/>
  <c r="M504" i="4"/>
  <c r="P504" i="4" s="1"/>
  <c r="M514" i="4"/>
  <c r="P514" i="4" s="1"/>
  <c r="R514" i="4"/>
  <c r="AX359" i="4"/>
  <c r="S369" i="4"/>
  <c r="N369" i="4"/>
  <c r="R377" i="4"/>
  <c r="M387" i="4"/>
  <c r="P387" i="4" s="1"/>
  <c r="R387" i="4"/>
  <c r="S450" i="4"/>
  <c r="N347" i="4"/>
  <c r="T347" i="4" s="1"/>
  <c r="AY550" i="4"/>
  <c r="O560" i="4"/>
  <c r="O212" i="4"/>
  <c r="O222" i="4"/>
  <c r="S19" i="4"/>
  <c r="N29" i="4"/>
  <c r="S29" i="4"/>
  <c r="AX217" i="4"/>
  <c r="S227" i="4"/>
  <c r="R159" i="4"/>
  <c r="R169" i="4"/>
  <c r="M169" i="4"/>
  <c r="P169" i="4" s="1"/>
  <c r="AX102" i="4"/>
  <c r="S112" i="4"/>
  <c r="N112" i="4"/>
  <c r="O91" i="4"/>
  <c r="M108" i="4"/>
  <c r="P108" i="4" s="1"/>
  <c r="R108" i="4"/>
  <c r="N95" i="4"/>
  <c r="S95" i="4"/>
  <c r="AW465" i="4"/>
  <c r="M475" i="4"/>
  <c r="P475" i="4" s="1"/>
  <c r="R475" i="4"/>
  <c r="O513" i="4"/>
  <c r="O523" i="4"/>
  <c r="M316" i="4"/>
  <c r="P316" i="4" s="1"/>
  <c r="M541" i="4"/>
  <c r="P541" i="4" s="1"/>
  <c r="M551" i="4"/>
  <c r="P551" i="4" s="1"/>
  <c r="R551" i="4"/>
  <c r="M539" i="4"/>
  <c r="P539" i="4" s="1"/>
  <c r="M549" i="4"/>
  <c r="P549" i="4" s="1"/>
  <c r="R549" i="4"/>
  <c r="R197" i="4"/>
  <c r="O387" i="4"/>
  <c r="N227" i="4"/>
  <c r="Q227" i="4" s="1"/>
  <c r="AW178" i="4"/>
  <c r="R188" i="4"/>
  <c r="M188" i="4"/>
  <c r="P188" i="4" s="1"/>
  <c r="M303" i="4"/>
  <c r="P303" i="4" s="1"/>
  <c r="R303" i="4"/>
  <c r="AY1701" i="4"/>
  <c r="O1701" i="4"/>
  <c r="AY1078" i="4"/>
  <c r="O1078" i="4"/>
  <c r="T1392" i="4"/>
  <c r="Q1392" i="4"/>
  <c r="T198" i="4"/>
  <c r="Q198" i="4"/>
  <c r="Q525" i="4"/>
  <c r="T525" i="4"/>
  <c r="T309" i="4"/>
  <c r="Q309" i="4"/>
  <c r="O139" i="4"/>
  <c r="O359" i="4"/>
  <c r="O369" i="4"/>
  <c r="N343" i="4"/>
  <c r="S343" i="4"/>
  <c r="AY283" i="4"/>
  <c r="O293" i="4"/>
  <c r="N71" i="4"/>
  <c r="S71" i="4"/>
  <c r="S303" i="4"/>
  <c r="S313" i="4"/>
  <c r="N313" i="4"/>
  <c r="R337" i="4"/>
  <c r="AY121" i="4"/>
  <c r="O131" i="4"/>
  <c r="AY89" i="4"/>
  <c r="O99" i="4"/>
  <c r="N261" i="4"/>
  <c r="S261" i="4"/>
  <c r="AW128" i="4"/>
  <c r="M138" i="4"/>
  <c r="P138" i="4" s="1"/>
  <c r="S402" i="4"/>
  <c r="S412" i="4"/>
  <c r="S213" i="4"/>
  <c r="N213" i="4"/>
  <c r="AX255" i="4"/>
  <c r="N265" i="4"/>
  <c r="S265" i="4"/>
  <c r="M511" i="4"/>
  <c r="P511" i="4" s="1"/>
  <c r="N587" i="4"/>
  <c r="T587" i="4" s="1"/>
  <c r="N572" i="4"/>
  <c r="T572" i="4" s="1"/>
  <c r="R509" i="4"/>
  <c r="M519" i="4"/>
  <c r="P519" i="4" s="1"/>
  <c r="O518" i="4"/>
  <c r="O528" i="4"/>
  <c r="O288" i="4"/>
  <c r="O298" i="4"/>
  <c r="AW1292" i="4"/>
  <c r="R1924" i="4"/>
  <c r="M189" i="4"/>
  <c r="P189" i="4" s="1"/>
  <c r="R189" i="4"/>
  <c r="AW293" i="4"/>
  <c r="N80" i="4"/>
  <c r="Q80" i="4" s="1"/>
  <c r="S457" i="4"/>
  <c r="R347" i="4"/>
  <c r="M527" i="4"/>
  <c r="P527" i="4" s="1"/>
  <c r="R527" i="4"/>
  <c r="M576" i="4"/>
  <c r="P576" i="4" s="1"/>
  <c r="M580" i="4"/>
  <c r="P580" i="4" s="1"/>
  <c r="R580" i="4"/>
  <c r="R519" i="4"/>
  <c r="O111" i="4"/>
  <c r="Q189" i="4"/>
  <c r="M526" i="4"/>
  <c r="P526" i="4" s="1"/>
  <c r="O323" i="4"/>
  <c r="M347" i="4"/>
  <c r="P347" i="4" s="1"/>
  <c r="R310" i="4"/>
  <c r="Q480" i="4"/>
  <c r="T480" i="4"/>
  <c r="O1528" i="4"/>
  <c r="AY1528" i="4"/>
  <c r="M58" i="4"/>
  <c r="P58" i="4" s="1"/>
  <c r="M64" i="4"/>
  <c r="P64" i="4" s="1"/>
  <c r="T152" i="4"/>
  <c r="Q152" i="4"/>
  <c r="O267" i="4"/>
  <c r="S348" i="4"/>
  <c r="M534" i="4"/>
  <c r="P534" i="4" s="1"/>
  <c r="R544" i="4"/>
  <c r="M544" i="4"/>
  <c r="P544" i="4" s="1"/>
  <c r="O491" i="4"/>
  <c r="R396" i="4"/>
  <c r="M298" i="4"/>
  <c r="P298" i="4" s="1"/>
  <c r="N132" i="4"/>
  <c r="S132" i="4"/>
  <c r="R75" i="4"/>
  <c r="M85" i="4"/>
  <c r="P85" i="4" s="1"/>
  <c r="R85" i="4"/>
  <c r="R156" i="4"/>
  <c r="M156" i="4"/>
  <c r="P156" i="4" s="1"/>
  <c r="S229" i="4"/>
  <c r="N239" i="4"/>
  <c r="S239" i="4"/>
  <c r="AY290" i="4"/>
  <c r="O300" i="4"/>
  <c r="M139" i="4"/>
  <c r="P139" i="4" s="1"/>
  <c r="R325" i="4"/>
  <c r="R335" i="4"/>
  <c r="O206" i="4"/>
  <c r="AW20" i="4"/>
  <c r="R30" i="4"/>
  <c r="AY477" i="4"/>
  <c r="O487" i="4"/>
  <c r="O144" i="4"/>
  <c r="S315" i="4"/>
  <c r="S325" i="4"/>
  <c r="N325" i="4"/>
  <c r="S150" i="4"/>
  <c r="S160" i="4"/>
  <c r="N160" i="4"/>
  <c r="S151" i="4"/>
  <c r="N151" i="4"/>
  <c r="AX549" i="4"/>
  <c r="AX284" i="4"/>
  <c r="S294" i="4"/>
  <c r="N294" i="4"/>
  <c r="M1292" i="4"/>
  <c r="P1292" i="4" s="1"/>
  <c r="N1747" i="4"/>
  <c r="AY368" i="4"/>
  <c r="O378" i="4"/>
  <c r="M26" i="4"/>
  <c r="P26" i="4" s="1"/>
  <c r="AW22" i="4"/>
  <c r="M32" i="4"/>
  <c r="P32" i="4" s="1"/>
  <c r="R32" i="4"/>
  <c r="AW488" i="4"/>
  <c r="R498" i="4"/>
  <c r="M505" i="4"/>
  <c r="P505" i="4" s="1"/>
  <c r="R515" i="4"/>
  <c r="M515" i="4"/>
  <c r="P515" i="4" s="1"/>
  <c r="M483" i="4"/>
  <c r="P483" i="4" s="1"/>
  <c r="N500" i="4"/>
  <c r="Q500" i="4" s="1"/>
  <c r="S219" i="4"/>
  <c r="R238" i="4"/>
  <c r="S512" i="4"/>
  <c r="N462" i="4"/>
  <c r="T462" i="4" s="1"/>
  <c r="S472" i="4"/>
  <c r="N472" i="4"/>
  <c r="AY41" i="4"/>
  <c r="O51" i="4"/>
  <c r="O216" i="4"/>
  <c r="M310" i="4"/>
  <c r="P310" i="4" s="1"/>
  <c r="R239" i="4"/>
  <c r="R526" i="4"/>
  <c r="S80" i="4"/>
  <c r="R138" i="4"/>
  <c r="N219" i="4"/>
  <c r="AW1927" i="4"/>
  <c r="R1927" i="4"/>
  <c r="M1927" i="4"/>
  <c r="P1927" i="4" s="1"/>
  <c r="S500" i="4"/>
  <c r="M238" i="4"/>
  <c r="P238" i="4" s="1"/>
  <c r="T413" i="4"/>
  <c r="Q413" i="4"/>
  <c r="N348" i="4"/>
  <c r="T348" i="4" s="1"/>
  <c r="M222" i="4"/>
  <c r="P222" i="4" s="1"/>
  <c r="R405" i="4"/>
  <c r="O217" i="4"/>
  <c r="O307" i="4"/>
  <c r="AX226" i="4"/>
  <c r="S236" i="4"/>
  <c r="N236" i="4"/>
  <c r="R312" i="4"/>
  <c r="M322" i="4"/>
  <c r="P322" i="4" s="1"/>
  <c r="R322" i="4"/>
  <c r="O33" i="4"/>
  <c r="AW158" i="4"/>
  <c r="M168" i="4"/>
  <c r="P168" i="4" s="1"/>
  <c r="R168" i="4"/>
  <c r="AY64" i="4"/>
  <c r="O74" i="4"/>
  <c r="AY133" i="4"/>
  <c r="O143" i="4"/>
  <c r="R82" i="4"/>
  <c r="M82" i="4"/>
  <c r="P82" i="4" s="1"/>
  <c r="N133" i="4"/>
  <c r="Q133" i="4" s="1"/>
  <c r="N143" i="4"/>
  <c r="S143" i="4"/>
  <c r="N396" i="4"/>
  <c r="Q396" i="4" s="1"/>
  <c r="AY486" i="4"/>
  <c r="O496" i="4"/>
  <c r="R536" i="4"/>
  <c r="R546" i="4"/>
  <c r="M546" i="4"/>
  <c r="P546" i="4" s="1"/>
  <c r="S278" i="4"/>
  <c r="N581" i="4"/>
  <c r="T581" i="4" s="1"/>
  <c r="O203" i="4"/>
  <c r="M308" i="4"/>
  <c r="P308" i="4" s="1"/>
  <c r="S436" i="4"/>
  <c r="M418" i="4"/>
  <c r="P418" i="4" s="1"/>
  <c r="R428" i="4"/>
  <c r="M428" i="4"/>
  <c r="P428" i="4" s="1"/>
  <c r="O168" i="4"/>
  <c r="O178" i="4"/>
  <c r="R483" i="4"/>
  <c r="M30" i="4"/>
  <c r="P30" i="4" s="1"/>
  <c r="AW521" i="4"/>
  <c r="M531" i="4"/>
  <c r="P531" i="4" s="1"/>
  <c r="R531" i="4"/>
  <c r="M560" i="4"/>
  <c r="P560" i="4" s="1"/>
  <c r="R96" i="4"/>
  <c r="S526" i="4"/>
  <c r="O171" i="4"/>
  <c r="M239" i="4"/>
  <c r="P239" i="4" s="1"/>
  <c r="N574" i="4"/>
  <c r="N526" i="4"/>
  <c r="N412" i="4"/>
  <c r="S574" i="4"/>
  <c r="R26" i="4"/>
  <c r="T148" i="4"/>
  <c r="Q148" i="4"/>
  <c r="AX587" i="4"/>
  <c r="R581" i="4"/>
  <c r="S587" i="4"/>
  <c r="AW576" i="4"/>
  <c r="R25" i="4"/>
  <c r="AY1808" i="4"/>
  <c r="O1808" i="4"/>
  <c r="AW1471" i="4"/>
  <c r="R1471" i="4"/>
  <c r="M1471" i="4"/>
  <c r="P1471" i="4" s="1"/>
  <c r="M1485" i="4"/>
  <c r="P1485" i="4" s="1"/>
  <c r="AW1485" i="4"/>
  <c r="R1485" i="4"/>
  <c r="O1456" i="4"/>
  <c r="AY1456" i="4"/>
  <c r="AY1972" i="4"/>
  <c r="O1972" i="4"/>
  <c r="N1675" i="4"/>
  <c r="Q1675" i="4" s="1"/>
  <c r="R1637" i="4"/>
  <c r="AX1810" i="4"/>
  <c r="S1920" i="4"/>
  <c r="AY1969" i="4"/>
  <c r="R1973" i="4"/>
  <c r="O133" i="4"/>
  <c r="N1067" i="4"/>
  <c r="T1067" i="4" s="1"/>
  <c r="R576" i="4"/>
  <c r="M1657" i="4"/>
  <c r="P1657" i="4" s="1"/>
  <c r="AW25" i="4"/>
  <c r="AY1719" i="4"/>
  <c r="O1719" i="4"/>
  <c r="AW663" i="4"/>
  <c r="M663" i="4"/>
  <c r="P663" i="4" s="1"/>
  <c r="R663" i="4"/>
  <c r="R1602" i="4"/>
  <c r="M1602" i="4"/>
  <c r="P1602" i="4" s="1"/>
  <c r="AW1602" i="4"/>
  <c r="M1914" i="4"/>
  <c r="P1914" i="4" s="1"/>
  <c r="AW1914" i="4"/>
  <c r="R1914" i="4"/>
  <c r="S1672" i="4"/>
  <c r="N1672" i="4"/>
  <c r="AX1672" i="4"/>
  <c r="R1902" i="4"/>
  <c r="AW1902" i="4"/>
  <c r="M1902" i="4"/>
  <c r="P1902" i="4" s="1"/>
  <c r="O1846" i="4"/>
  <c r="AY1846" i="4"/>
  <c r="AY1813" i="4"/>
  <c r="M1825" i="4"/>
  <c r="P1825" i="4" s="1"/>
  <c r="AY1949" i="4"/>
  <c r="O1949" i="4"/>
  <c r="R1693" i="4"/>
  <c r="AW1693" i="4"/>
  <c r="M1693" i="4"/>
  <c r="P1693" i="4" s="1"/>
  <c r="O1976" i="4"/>
  <c r="AY1976" i="4"/>
  <c r="AY597" i="4"/>
  <c r="O597" i="4"/>
  <c r="AY1400" i="4"/>
  <c r="O1400" i="4"/>
  <c r="M550" i="4"/>
  <c r="P550" i="4" s="1"/>
  <c r="R564" i="4"/>
  <c r="N1946" i="4"/>
  <c r="N1930" i="4"/>
  <c r="N1916" i="4"/>
  <c r="T1916" i="4" s="1"/>
  <c r="S1971" i="4"/>
  <c r="R1930" i="4"/>
  <c r="S1067" i="4"/>
  <c r="AY1429" i="4"/>
  <c r="O1429" i="4"/>
  <c r="M1982" i="4"/>
  <c r="P1982" i="4" s="1"/>
  <c r="AW1982" i="4"/>
  <c r="R1982" i="4"/>
  <c r="R1329" i="4"/>
  <c r="M1329" i="4"/>
  <c r="P1329" i="4" s="1"/>
  <c r="AW1329" i="4"/>
  <c r="N1935" i="4"/>
  <c r="T1935" i="4" s="1"/>
  <c r="AW1352" i="4"/>
  <c r="R1352" i="4"/>
  <c r="M1352" i="4"/>
  <c r="P1352" i="4" s="1"/>
  <c r="R1549" i="4"/>
  <c r="M1549" i="4"/>
  <c r="P1549" i="4" s="1"/>
  <c r="AW1549" i="4"/>
  <c r="AY1851" i="4"/>
  <c r="O1851" i="4"/>
  <c r="AY1049" i="4"/>
  <c r="O1049" i="4"/>
  <c r="R1447" i="4"/>
  <c r="M1447" i="4"/>
  <c r="P1447" i="4" s="1"/>
  <c r="AW1447" i="4"/>
  <c r="AY1927" i="4"/>
  <c r="O1927" i="4"/>
  <c r="S1820" i="4"/>
  <c r="N1820" i="4"/>
  <c r="AX1820" i="4"/>
  <c r="O1517" i="4"/>
  <c r="AY1517" i="4"/>
  <c r="AY1814" i="4"/>
  <c r="O1814" i="4"/>
  <c r="AX1890" i="4"/>
  <c r="S1890" i="4"/>
  <c r="N1890" i="4"/>
  <c r="M1632" i="4"/>
  <c r="P1632" i="4" s="1"/>
  <c r="AW1632" i="4"/>
  <c r="R1632" i="4"/>
  <c r="S1918" i="4"/>
  <c r="N1918" i="4"/>
  <c r="AX1918" i="4"/>
  <c r="M1185" i="4"/>
  <c r="P1185" i="4" s="1"/>
  <c r="AW1185" i="4"/>
  <c r="R1185" i="4"/>
  <c r="R1295" i="4"/>
  <c r="M1295" i="4"/>
  <c r="P1295" i="4" s="1"/>
  <c r="AW1295" i="4"/>
  <c r="AY1228" i="4"/>
  <c r="O1228" i="4"/>
  <c r="O1574" i="4"/>
  <c r="AY1574" i="4"/>
  <c r="S1486" i="4"/>
  <c r="N1486" i="4"/>
  <c r="AX1486" i="4"/>
  <c r="M1780" i="4"/>
  <c r="P1780" i="4" s="1"/>
  <c r="AW1780" i="4"/>
  <c r="R1780" i="4"/>
  <c r="AX931" i="4"/>
  <c r="S931" i="4"/>
  <c r="N931" i="4"/>
  <c r="AY1498" i="4"/>
  <c r="O1498" i="4"/>
  <c r="AY1609" i="4"/>
  <c r="O1609" i="4"/>
  <c r="AW1379" i="4"/>
  <c r="R1379" i="4"/>
  <c r="M1379" i="4"/>
  <c r="P1379" i="4" s="1"/>
  <c r="O1563" i="4"/>
  <c r="AY1563" i="4"/>
  <c r="AY1419" i="4"/>
  <c r="O1419" i="4"/>
  <c r="AW1366" i="4"/>
  <c r="M1366" i="4"/>
  <c r="P1366" i="4" s="1"/>
  <c r="R1366" i="4"/>
  <c r="AY1356" i="4"/>
  <c r="O1356" i="4"/>
  <c r="T260" i="4"/>
  <c r="T292" i="4"/>
  <c r="AW298" i="4"/>
  <c r="O113" i="4"/>
  <c r="M75" i="4"/>
  <c r="P75" i="4" s="1"/>
  <c r="T258" i="4"/>
  <c r="O41" i="4"/>
  <c r="AW396" i="4"/>
  <c r="S304" i="4"/>
  <c r="AX490" i="4"/>
  <c r="M466" i="4"/>
  <c r="P466" i="4" s="1"/>
  <c r="AY491" i="4"/>
  <c r="R505" i="4"/>
  <c r="S513" i="4"/>
  <c r="AX518" i="4"/>
  <c r="M542" i="4"/>
  <c r="P542" i="4" s="1"/>
  <c r="AW534" i="4"/>
  <c r="M22" i="4"/>
  <c r="P22" i="4" s="1"/>
  <c r="R222" i="4"/>
  <c r="AY144" i="4"/>
  <c r="R488" i="4"/>
  <c r="AX229" i="4"/>
  <c r="N263" i="4"/>
  <c r="Q263" i="4" s="1"/>
  <c r="M287" i="4"/>
  <c r="P287" i="4" s="1"/>
  <c r="R466" i="4"/>
  <c r="AY489" i="4"/>
  <c r="R542" i="4"/>
  <c r="R22" i="4"/>
  <c r="AW222" i="4"/>
  <c r="T367" i="4"/>
  <c r="AW191" i="4"/>
  <c r="N89" i="4"/>
  <c r="T89" i="4" s="1"/>
  <c r="AY513" i="4"/>
  <c r="R532" i="4"/>
  <c r="N541" i="4"/>
  <c r="Q541" i="4" s="1"/>
  <c r="N547" i="4"/>
  <c r="Q547" i="4" s="1"/>
  <c r="R521" i="4"/>
  <c r="T522" i="4"/>
  <c r="AW516" i="4"/>
  <c r="AW509" i="4"/>
  <c r="O1946" i="4"/>
  <c r="AX1983" i="4"/>
  <c r="R752" i="4"/>
  <c r="M752" i="4"/>
  <c r="P752" i="4" s="1"/>
  <c r="AW752" i="4"/>
  <c r="AY1804" i="4"/>
  <c r="O1804" i="4"/>
  <c r="O1592" i="4"/>
  <c r="AY1592" i="4"/>
  <c r="O1411" i="4"/>
  <c r="AY1411" i="4"/>
  <c r="R768" i="4"/>
  <c r="M768" i="4"/>
  <c r="P768" i="4" s="1"/>
  <c r="AW768" i="4"/>
  <c r="O1194" i="4"/>
  <c r="AY1194" i="4"/>
  <c r="AY970" i="4"/>
  <c r="O970" i="4"/>
  <c r="O888" i="4"/>
  <c r="AY888" i="4"/>
  <c r="AX1270" i="4"/>
  <c r="N1270" i="4"/>
  <c r="S1270" i="4"/>
  <c r="M1134" i="4"/>
  <c r="P1134" i="4" s="1"/>
  <c r="AW1134" i="4"/>
  <c r="R1134" i="4"/>
  <c r="M1772" i="4"/>
  <c r="P1772" i="4" s="1"/>
  <c r="R1772" i="4"/>
  <c r="AW1772" i="4"/>
  <c r="O1933" i="4"/>
  <c r="AY1933" i="4"/>
  <c r="AY862" i="4"/>
  <c r="O862" i="4"/>
  <c r="AW1615" i="4"/>
  <c r="R1615" i="4"/>
  <c r="M1615" i="4"/>
  <c r="P1615" i="4" s="1"/>
  <c r="O1616" i="4"/>
  <c r="AY1616" i="4"/>
  <c r="AW541" i="4"/>
  <c r="R550" i="4"/>
  <c r="R516" i="4"/>
  <c r="N560" i="4"/>
  <c r="Q560" i="4" s="1"/>
  <c r="AX529" i="4"/>
  <c r="R539" i="4"/>
  <c r="S581" i="4"/>
  <c r="M521" i="4"/>
  <c r="P521" i="4" s="1"/>
  <c r="T512" i="4"/>
  <c r="AX581" i="4"/>
  <c r="AX89" i="4"/>
  <c r="O368" i="4"/>
  <c r="T79" i="4"/>
  <c r="S153" i="4"/>
  <c r="M414" i="4"/>
  <c r="P414" i="4" s="1"/>
  <c r="N315" i="4"/>
  <c r="AY471" i="4"/>
  <c r="R490" i="4"/>
  <c r="AY456" i="4"/>
  <c r="AW511" i="4"/>
  <c r="AX513" i="4"/>
  <c r="R44" i="4"/>
  <c r="S358" i="4"/>
  <c r="AW302" i="4"/>
  <c r="N278" i="4"/>
  <c r="T278" i="4" s="1"/>
  <c r="Q403" i="4"/>
  <c r="Q109" i="4"/>
  <c r="R414" i="4"/>
  <c r="AX315" i="4"/>
  <c r="R524" i="4"/>
  <c r="Q457" i="4"/>
  <c r="R511" i="4"/>
  <c r="O431" i="4"/>
  <c r="AW44" i="4"/>
  <c r="O477" i="4"/>
  <c r="R20" i="4"/>
  <c r="T428" i="4"/>
  <c r="AX307" i="4"/>
  <c r="Q345" i="4"/>
  <c r="N237" i="4"/>
  <c r="T237" i="4" s="1"/>
  <c r="AX458" i="4"/>
  <c r="M178" i="4"/>
  <c r="P178" i="4" s="1"/>
  <c r="N504" i="4"/>
  <c r="T504" i="4" s="1"/>
  <c r="R489" i="4"/>
  <c r="T500" i="4"/>
  <c r="AX504" i="4"/>
  <c r="M489" i="4"/>
  <c r="P489" i="4" s="1"/>
  <c r="AW504" i="4"/>
  <c r="Q482" i="4"/>
  <c r="R474" i="4"/>
  <c r="M470" i="4"/>
  <c r="P470" i="4" s="1"/>
  <c r="AW470" i="4"/>
  <c r="R470" i="4"/>
  <c r="R473" i="4"/>
  <c r="S255" i="4"/>
  <c r="R253" i="4"/>
  <c r="T427" i="4"/>
  <c r="AW462" i="4"/>
  <c r="AX446" i="4"/>
  <c r="AY168" i="4"/>
  <c r="O48" i="4"/>
  <c r="AX402" i="4"/>
  <c r="N161" i="4"/>
  <c r="T161" i="4" s="1"/>
  <c r="M43" i="4"/>
  <c r="P43" i="4" s="1"/>
  <c r="S13" i="4"/>
  <c r="R200" i="4"/>
  <c r="N165" i="4"/>
  <c r="Q165" i="4" s="1"/>
  <c r="R228" i="4"/>
  <c r="O290" i="4"/>
  <c r="S191" i="4"/>
  <c r="N284" i="4"/>
  <c r="T284" i="4" s="1"/>
  <c r="T271" i="4"/>
  <c r="O121" i="4"/>
  <c r="AW43" i="4"/>
  <c r="AX13" i="4"/>
  <c r="R249" i="4"/>
  <c r="N229" i="4"/>
  <c r="Q229" i="4" s="1"/>
  <c r="AX139" i="4"/>
  <c r="S395" i="4"/>
  <c r="AW228" i="4"/>
  <c r="AW354" i="4"/>
  <c r="AX249" i="4"/>
  <c r="N200" i="4"/>
  <c r="T200" i="4" s="1"/>
  <c r="R342" i="4"/>
  <c r="R196" i="4"/>
  <c r="R294" i="4"/>
  <c r="N314" i="4"/>
  <c r="Q314" i="4" s="1"/>
  <c r="AY58" i="4"/>
  <c r="M433" i="4"/>
  <c r="P433" i="4" s="1"/>
  <c r="N402" i="4"/>
  <c r="T402" i="4" s="1"/>
  <c r="N93" i="4"/>
  <c r="S93" i="4"/>
  <c r="O255" i="4"/>
  <c r="M249" i="4"/>
  <c r="P249" i="4" s="1"/>
  <c r="S327" i="4"/>
  <c r="O26" i="4"/>
  <c r="S123" i="4"/>
  <c r="M391" i="4"/>
  <c r="P391" i="4" s="1"/>
  <c r="R244" i="4"/>
  <c r="AW380" i="4"/>
  <c r="AX272" i="4"/>
  <c r="S12" i="4"/>
  <c r="AX457" i="4"/>
  <c r="AX447" i="4"/>
  <c r="M20" i="4"/>
  <c r="P20" i="4" s="1"/>
  <c r="S458" i="4"/>
  <c r="AX462" i="4"/>
  <c r="O303" i="4"/>
  <c r="T394" i="4"/>
  <c r="S154" i="4"/>
  <c r="AY342" i="4"/>
  <c r="R193" i="4"/>
  <c r="N166" i="4"/>
  <c r="T166" i="4" s="1"/>
  <c r="AY331" i="4"/>
  <c r="O331" i="4"/>
  <c r="O181" i="4"/>
  <c r="S24" i="4"/>
  <c r="AY327" i="4"/>
  <c r="AY217" i="4"/>
  <c r="M397" i="4"/>
  <c r="P397" i="4" s="1"/>
  <c r="AX166" i="4"/>
  <c r="O313" i="4"/>
  <c r="AW54" i="4"/>
  <c r="AX97" i="4"/>
  <c r="AX303" i="4"/>
  <c r="N226" i="4"/>
  <c r="Q226" i="4" s="1"/>
  <c r="O27" i="4"/>
  <c r="AW337" i="4"/>
  <c r="S360" i="4"/>
  <c r="Q443" i="4"/>
  <c r="AX435" i="4"/>
  <c r="N435" i="4"/>
  <c r="T435" i="4" s="1"/>
  <c r="S421" i="4"/>
  <c r="Q209" i="4"/>
  <c r="T209" i="4"/>
  <c r="AY184" i="4"/>
  <c r="O184" i="4"/>
  <c r="T379" i="4"/>
  <c r="Q379" i="4"/>
  <c r="AX123" i="4"/>
  <c r="M158" i="4"/>
  <c r="P158" i="4" s="1"/>
  <c r="AY267" i="4"/>
  <c r="AY118" i="4"/>
  <c r="AY201" i="4"/>
  <c r="O380" i="4"/>
  <c r="AX327" i="4"/>
  <c r="S226" i="4"/>
  <c r="AX395" i="4"/>
  <c r="AX396" i="4"/>
  <c r="S426" i="4"/>
  <c r="AW193" i="4"/>
  <c r="AX150" i="4"/>
  <c r="T42" i="4"/>
  <c r="R315" i="4"/>
  <c r="R391" i="4"/>
  <c r="M360" i="4"/>
  <c r="P360" i="4" s="1"/>
  <c r="M319" i="4"/>
  <c r="P319" i="4" s="1"/>
  <c r="S314" i="4"/>
  <c r="AX113" i="4"/>
  <c r="M107" i="4"/>
  <c r="P107" i="4" s="1"/>
  <c r="S38" i="4"/>
  <c r="AX133" i="4"/>
  <c r="S209" i="4"/>
  <c r="O343" i="4"/>
  <c r="AY343" i="4"/>
  <c r="S117" i="4"/>
  <c r="AX117" i="4"/>
  <c r="N117" i="4"/>
  <c r="R158" i="4"/>
  <c r="N97" i="4"/>
  <c r="T97" i="4" s="1"/>
  <c r="AY359" i="4"/>
  <c r="N196" i="4"/>
  <c r="T196" i="4" s="1"/>
  <c r="M315" i="4"/>
  <c r="P315" i="4" s="1"/>
  <c r="R360" i="4"/>
  <c r="M337" i="4"/>
  <c r="P337" i="4" s="1"/>
  <c r="AY278" i="4"/>
  <c r="M380" i="4"/>
  <c r="P380" i="4" s="1"/>
  <c r="M300" i="4"/>
  <c r="P300" i="4" s="1"/>
  <c r="R319" i="4"/>
  <c r="M70" i="4"/>
  <c r="P70" i="4" s="1"/>
  <c r="O64" i="4"/>
  <c r="M28" i="4"/>
  <c r="P28" i="4" s="1"/>
  <c r="S133" i="4"/>
  <c r="O137" i="4"/>
  <c r="AX209" i="4"/>
  <c r="R172" i="4"/>
  <c r="M172" i="4"/>
  <c r="P172" i="4" s="1"/>
  <c r="AW172" i="4"/>
  <c r="M179" i="4"/>
  <c r="P179" i="4" s="1"/>
  <c r="R179" i="4"/>
  <c r="AW179" i="4"/>
  <c r="N303" i="4"/>
  <c r="T303" i="4" s="1"/>
  <c r="R421" i="4"/>
  <c r="R333" i="4"/>
  <c r="AX201" i="4"/>
  <c r="AY65" i="4"/>
  <c r="AW421" i="4"/>
  <c r="M141" i="4"/>
  <c r="P141" i="4" s="1"/>
  <c r="AW112" i="4"/>
  <c r="M112" i="4"/>
  <c r="P112" i="4" s="1"/>
  <c r="R112" i="4"/>
  <c r="S99" i="4"/>
  <c r="N99" i="4"/>
  <c r="AX99" i="4"/>
  <c r="AY410" i="4"/>
  <c r="O410" i="4"/>
  <c r="N390" i="4"/>
  <c r="T390" i="4" s="1"/>
  <c r="M399" i="4"/>
  <c r="P399" i="4" s="1"/>
  <c r="S390" i="4"/>
  <c r="R399" i="4"/>
  <c r="AW377" i="4"/>
  <c r="AY377" i="4"/>
  <c r="N371" i="4"/>
  <c r="T371" i="4" s="1"/>
  <c r="AX380" i="4"/>
  <c r="M268" i="4"/>
  <c r="P268" i="4" s="1"/>
  <c r="R191" i="4"/>
  <c r="AY70" i="4"/>
  <c r="N217" i="4"/>
  <c r="T217" i="4" s="1"/>
  <c r="AW159" i="4"/>
  <c r="AX421" i="4"/>
  <c r="AX391" i="4"/>
  <c r="S338" i="4"/>
  <c r="AW412" i="4"/>
  <c r="AX171" i="4"/>
  <c r="AW75" i="4"/>
  <c r="AW139" i="4"/>
  <c r="O223" i="4"/>
  <c r="AY307" i="4"/>
  <c r="AW186" i="4"/>
  <c r="S447" i="4"/>
  <c r="N505" i="4"/>
  <c r="Q505" i="4" s="1"/>
  <c r="AX564" i="4"/>
  <c r="AX617" i="4"/>
  <c r="R562" i="4"/>
  <c r="AX572" i="4"/>
  <c r="M509" i="4"/>
  <c r="P509" i="4" s="1"/>
  <c r="R629" i="4"/>
  <c r="N664" i="4"/>
  <c r="T664" i="4" s="1"/>
  <c r="AY662" i="4"/>
  <c r="M694" i="4"/>
  <c r="P694" i="4" s="1"/>
  <c r="AX807" i="4"/>
  <c r="M737" i="4"/>
  <c r="P737" i="4" s="1"/>
  <c r="N818" i="4"/>
  <c r="Q818" i="4" s="1"/>
  <c r="N878" i="4"/>
  <c r="Q878" i="4" s="1"/>
  <c r="AY828" i="4"/>
  <c r="M762" i="4"/>
  <c r="P762" i="4" s="1"/>
  <c r="M758" i="4"/>
  <c r="P758" i="4" s="1"/>
  <c r="AY759" i="4"/>
  <c r="AY845" i="4"/>
  <c r="M849" i="4"/>
  <c r="P849" i="4" s="1"/>
  <c r="N955" i="4"/>
  <c r="T955" i="4" s="1"/>
  <c r="AX937" i="4"/>
  <c r="AX900" i="4"/>
  <c r="AX933" i="4"/>
  <c r="S958" i="4"/>
  <c r="AY1010" i="4"/>
  <c r="N1036" i="4"/>
  <c r="T1036" i="4" s="1"/>
  <c r="N1023" i="4"/>
  <c r="M1023" i="4"/>
  <c r="P1023" i="4" s="1"/>
  <c r="AY1043" i="4"/>
  <c r="N994" i="4"/>
  <c r="T994" i="4" s="1"/>
  <c r="AW1009" i="4"/>
  <c r="S1071" i="4"/>
  <c r="R1119" i="4"/>
  <c r="N1125" i="4"/>
  <c r="T1125" i="4" s="1"/>
  <c r="AW1103" i="4"/>
  <c r="S1224" i="4"/>
  <c r="S1220" i="4"/>
  <c r="O1191" i="4"/>
  <c r="M1200" i="4"/>
  <c r="P1200" i="4" s="1"/>
  <c r="AX1163" i="4"/>
  <c r="M1203" i="4"/>
  <c r="P1203" i="4" s="1"/>
  <c r="R1167" i="4"/>
  <c r="R1174" i="4"/>
  <c r="AW1340" i="4"/>
  <c r="N1285" i="4"/>
  <c r="T1285" i="4" s="1"/>
  <c r="N1394" i="4"/>
  <c r="T1394" i="4" s="1"/>
  <c r="M1417" i="4"/>
  <c r="P1417" i="4" s="1"/>
  <c r="AW1346" i="4"/>
  <c r="AW1411" i="4"/>
  <c r="AY1510" i="4"/>
  <c r="M1523" i="4"/>
  <c r="P1523" i="4" s="1"/>
  <c r="N1500" i="4"/>
  <c r="T1500" i="4" s="1"/>
  <c r="Q1567" i="4"/>
  <c r="AW1560" i="4"/>
  <c r="R1613" i="4"/>
  <c r="R1608" i="4"/>
  <c r="AW1643" i="4"/>
  <c r="N1629" i="4"/>
  <c r="T1629" i="4" s="1"/>
  <c r="AW1683" i="4"/>
  <c r="M1666" i="4"/>
  <c r="P1666" i="4" s="1"/>
  <c r="M1767" i="4"/>
  <c r="P1767" i="4" s="1"/>
  <c r="R1779" i="4"/>
  <c r="AW1796" i="4"/>
  <c r="R1825" i="4"/>
  <c r="M1875" i="4"/>
  <c r="P1875" i="4" s="1"/>
  <c r="AY1841" i="4"/>
  <c r="N1819" i="4"/>
  <c r="R1848" i="4"/>
  <c r="S1869" i="4"/>
  <c r="S1959" i="4"/>
  <c r="M1951" i="4"/>
  <c r="P1951" i="4" s="1"/>
  <c r="M1965" i="4"/>
  <c r="P1965" i="4" s="1"/>
  <c r="N1951" i="4"/>
  <c r="T1951" i="4" s="1"/>
  <c r="O117" i="4"/>
  <c r="N1684" i="4"/>
  <c r="T1684" i="4" s="1"/>
  <c r="N147" i="4"/>
  <c r="R14" i="4"/>
  <c r="AW14" i="4"/>
  <c r="M14" i="4"/>
  <c r="P14" i="4" s="1"/>
  <c r="M783" i="4"/>
  <c r="P783" i="4" s="1"/>
  <c r="AW783" i="4"/>
  <c r="R783" i="4"/>
  <c r="AW1282" i="4"/>
  <c r="R1282" i="4"/>
  <c r="M1282" i="4"/>
  <c r="P1282" i="4" s="1"/>
  <c r="AY441" i="4"/>
  <c r="O441" i="4"/>
  <c r="O1361" i="4"/>
  <c r="AY1361" i="4"/>
  <c r="R1583" i="4"/>
  <c r="M1583" i="4"/>
  <c r="P1583" i="4" s="1"/>
  <c r="AW1583" i="4"/>
  <c r="M616" i="4"/>
  <c r="P616" i="4" s="1"/>
  <c r="AW616" i="4"/>
  <c r="R616" i="4"/>
  <c r="O1166" i="4"/>
  <c r="AY1166" i="4"/>
  <c r="AY1447" i="4"/>
  <c r="O1447" i="4"/>
  <c r="R726" i="4"/>
  <c r="AW726" i="4"/>
  <c r="M726" i="4"/>
  <c r="P726" i="4" s="1"/>
  <c r="T549" i="4"/>
  <c r="Q549" i="4"/>
  <c r="O1562" i="4"/>
  <c r="AY1562" i="4"/>
  <c r="R716" i="4"/>
  <c r="M716" i="4"/>
  <c r="P716" i="4" s="1"/>
  <c r="AW716" i="4"/>
  <c r="AY1516" i="4"/>
  <c r="O1516" i="4"/>
  <c r="AW1653" i="4"/>
  <c r="M1653" i="4"/>
  <c r="P1653" i="4" s="1"/>
  <c r="R1653" i="4"/>
  <c r="O1179" i="4"/>
  <c r="AY1179" i="4"/>
  <c r="M1644" i="4"/>
  <c r="P1644" i="4" s="1"/>
  <c r="AW1644" i="4"/>
  <c r="R1644" i="4"/>
  <c r="Q1972" i="4"/>
  <c r="T1972" i="4"/>
  <c r="O1807" i="4"/>
  <c r="AY1807" i="4"/>
  <c r="R702" i="4"/>
  <c r="M702" i="4"/>
  <c r="P702" i="4" s="1"/>
  <c r="AW702" i="4"/>
  <c r="AY1093" i="4"/>
  <c r="O1093" i="4"/>
  <c r="M1127" i="4"/>
  <c r="P1127" i="4" s="1"/>
  <c r="AW1127" i="4"/>
  <c r="R1127" i="4"/>
  <c r="M1308" i="4"/>
  <c r="P1308" i="4" s="1"/>
  <c r="AW1308" i="4"/>
  <c r="R1308" i="4"/>
  <c r="M769" i="4"/>
  <c r="P769" i="4" s="1"/>
  <c r="AW769" i="4"/>
  <c r="R769" i="4"/>
  <c r="AY1403" i="4"/>
  <c r="O1403" i="4"/>
  <c r="AY1648" i="4"/>
  <c r="O1648" i="4"/>
  <c r="O741" i="4"/>
  <c r="AY741" i="4"/>
  <c r="AY1957" i="4"/>
  <c r="O1957" i="4"/>
  <c r="AY1173" i="4"/>
  <c r="O1173" i="4"/>
  <c r="AW1725" i="4"/>
  <c r="M1725" i="4"/>
  <c r="P1725" i="4" s="1"/>
  <c r="R1725" i="4"/>
  <c r="AY652" i="4"/>
  <c r="O652" i="4"/>
  <c r="AY1360" i="4"/>
  <c r="O1360" i="4"/>
  <c r="T1700" i="4"/>
  <c r="Q1700" i="4"/>
  <c r="R268" i="4"/>
  <c r="AX70" i="4"/>
  <c r="AY338" i="4"/>
  <c r="AY33" i="4"/>
  <c r="AX24" i="4"/>
  <c r="AY212" i="4"/>
  <c r="N19" i="4"/>
  <c r="T19" i="4" s="1"/>
  <c r="N102" i="4"/>
  <c r="T102" i="4" s="1"/>
  <c r="N326" i="4"/>
  <c r="T326" i="4" s="1"/>
  <c r="N391" i="4"/>
  <c r="Q391" i="4" s="1"/>
  <c r="O207" i="4"/>
  <c r="M412" i="4"/>
  <c r="P412" i="4" s="1"/>
  <c r="AY386" i="4"/>
  <c r="M181" i="4"/>
  <c r="P181" i="4" s="1"/>
  <c r="R139" i="4"/>
  <c r="T383" i="4"/>
  <c r="AY288" i="4"/>
  <c r="M278" i="4"/>
  <c r="P278" i="4" s="1"/>
  <c r="AY186" i="4"/>
  <c r="M435" i="4"/>
  <c r="P435" i="4" s="1"/>
  <c r="N508" i="4"/>
  <c r="T508" i="4" s="1"/>
  <c r="S559" i="4"/>
  <c r="O596" i="4"/>
  <c r="R701" i="4"/>
  <c r="M639" i="4"/>
  <c r="P639" i="4" s="1"/>
  <c r="N648" i="4"/>
  <c r="T648" i="4" s="1"/>
  <c r="AW687" i="4"/>
  <c r="AX697" i="4"/>
  <c r="S664" i="4"/>
  <c r="AW642" i="4"/>
  <c r="AX741" i="4"/>
  <c r="AY724" i="4"/>
  <c r="AW791" i="4"/>
  <c r="AY734" i="4"/>
  <c r="N809" i="4"/>
  <c r="Q809" i="4" s="1"/>
  <c r="M723" i="4"/>
  <c r="P723" i="4" s="1"/>
  <c r="R737" i="4"/>
  <c r="S818" i="4"/>
  <c r="R762" i="4"/>
  <c r="R758" i="4"/>
  <c r="N829" i="4"/>
  <c r="T829" i="4" s="1"/>
  <c r="S955" i="4"/>
  <c r="N937" i="4"/>
  <c r="T937" i="4" s="1"/>
  <c r="N902" i="4"/>
  <c r="Q902" i="4" s="1"/>
  <c r="R980" i="4"/>
  <c r="AX1003" i="4"/>
  <c r="S991" i="4"/>
  <c r="AX1036" i="4"/>
  <c r="S1023" i="4"/>
  <c r="R1023" i="4"/>
  <c r="AY985" i="4"/>
  <c r="S994" i="4"/>
  <c r="AW1115" i="4"/>
  <c r="R1144" i="4"/>
  <c r="AX1224" i="4"/>
  <c r="AX1220" i="4"/>
  <c r="R1200" i="4"/>
  <c r="AX1298" i="4"/>
  <c r="O1326" i="4"/>
  <c r="S1295" i="4"/>
  <c r="M1338" i="4"/>
  <c r="P1338" i="4" s="1"/>
  <c r="AX1358" i="4"/>
  <c r="M1431" i="4"/>
  <c r="P1431" i="4" s="1"/>
  <c r="R1417" i="4"/>
  <c r="R1413" i="4"/>
  <c r="R1411" i="4"/>
  <c r="T1507" i="4"/>
  <c r="T1464" i="4"/>
  <c r="AY1459" i="4"/>
  <c r="AX1488" i="4"/>
  <c r="M1459" i="4"/>
  <c r="P1459" i="4" s="1"/>
  <c r="S1500" i="4"/>
  <c r="M1560" i="4"/>
  <c r="P1560" i="4" s="1"/>
  <c r="AX1597" i="4"/>
  <c r="N1533" i="4"/>
  <c r="Q1533" i="4" s="1"/>
  <c r="AY1703" i="4"/>
  <c r="M1656" i="4"/>
  <c r="P1656" i="4" s="1"/>
  <c r="S1629" i="4"/>
  <c r="M1683" i="4"/>
  <c r="P1683" i="4" s="1"/>
  <c r="AX1778" i="4"/>
  <c r="O1765" i="4"/>
  <c r="T1781" i="4"/>
  <c r="O1773" i="4"/>
  <c r="S1827" i="4"/>
  <c r="M1833" i="4"/>
  <c r="P1833" i="4" s="1"/>
  <c r="N1810" i="4"/>
  <c r="Q1810" i="4" s="1"/>
  <c r="AW1848" i="4"/>
  <c r="M1880" i="4"/>
  <c r="P1880" i="4" s="1"/>
  <c r="R1951" i="4"/>
  <c r="AY37" i="4"/>
  <c r="R28" i="4"/>
  <c r="N1742" i="4"/>
  <c r="T1742" i="4" s="1"/>
  <c r="O486" i="4"/>
  <c r="S147" i="4"/>
  <c r="O526" i="4"/>
  <c r="AY526" i="4"/>
  <c r="AY1898" i="4"/>
  <c r="O1898" i="4"/>
  <c r="AW1051" i="4"/>
  <c r="R1051" i="4"/>
  <c r="M1051" i="4"/>
  <c r="P1051" i="4" s="1"/>
  <c r="O1152" i="4"/>
  <c r="AY1152" i="4"/>
  <c r="AY1217" i="4"/>
  <c r="O1217" i="4"/>
  <c r="M1553" i="4"/>
  <c r="P1553" i="4" s="1"/>
  <c r="AW1553" i="4"/>
  <c r="R1553" i="4"/>
  <c r="O551" i="4"/>
  <c r="AY551" i="4"/>
  <c r="AY72" i="4"/>
  <c r="O72" i="4"/>
  <c r="O1008" i="4"/>
  <c r="AY1008" i="4"/>
  <c r="T1401" i="4"/>
  <c r="Q1401" i="4"/>
  <c r="R974" i="4"/>
  <c r="M974" i="4"/>
  <c r="P974" i="4" s="1"/>
  <c r="AW974" i="4"/>
  <c r="R1864" i="4"/>
  <c r="M1864" i="4"/>
  <c r="P1864" i="4" s="1"/>
  <c r="AW1864" i="4"/>
  <c r="S1638" i="4"/>
  <c r="AX1638" i="4"/>
  <c r="N1638" i="4"/>
  <c r="M465" i="4"/>
  <c r="P465" i="4" s="1"/>
  <c r="AW463" i="4"/>
  <c r="R465" i="4"/>
  <c r="O1145" i="4"/>
  <c r="AY1145" i="4"/>
  <c r="AY1598" i="4"/>
  <c r="O1598" i="4"/>
  <c r="O1028" i="4"/>
  <c r="AY1028" i="4"/>
  <c r="O580" i="4"/>
  <c r="AY580" i="4"/>
  <c r="M18" i="4"/>
  <c r="P18" i="4" s="1"/>
  <c r="AW18" i="4"/>
  <c r="R18" i="4"/>
  <c r="R608" i="4"/>
  <c r="M608" i="4"/>
  <c r="P608" i="4" s="1"/>
  <c r="AW608" i="4"/>
  <c r="O1395" i="4"/>
  <c r="AY1395" i="4"/>
  <c r="AY40" i="4"/>
  <c r="O40" i="4"/>
  <c r="AX77" i="4"/>
  <c r="S77" i="4"/>
  <c r="N77" i="4"/>
  <c r="S613" i="4"/>
  <c r="AX613" i="4"/>
  <c r="N613" i="4"/>
  <c r="AW1922" i="4"/>
  <c r="M1922" i="4"/>
  <c r="P1922" i="4" s="1"/>
  <c r="R1922" i="4"/>
  <c r="R958" i="4"/>
  <c r="AW958" i="4"/>
  <c r="M958" i="4"/>
  <c r="P958" i="4" s="1"/>
  <c r="AY1596" i="4"/>
  <c r="O1596" i="4"/>
  <c r="AY860" i="4"/>
  <c r="O860" i="4"/>
  <c r="M144" i="4"/>
  <c r="P144" i="4" s="1"/>
  <c r="AW144" i="4"/>
  <c r="R144" i="4"/>
  <c r="M1462" i="4"/>
  <c r="P1462" i="4" s="1"/>
  <c r="AW1462" i="4"/>
  <c r="R1462" i="4"/>
  <c r="R279" i="4"/>
  <c r="S70" i="4"/>
  <c r="AW405" i="4"/>
  <c r="S577" i="4"/>
  <c r="N849" i="4"/>
  <c r="T849" i="4" s="1"/>
  <c r="M919" i="4"/>
  <c r="P919" i="4" s="1"/>
  <c r="S932" i="4"/>
  <c r="AX889" i="4"/>
  <c r="AX965" i="4"/>
  <c r="AX954" i="4"/>
  <c r="N1409" i="4"/>
  <c r="R1436" i="4"/>
  <c r="AY1449" i="4"/>
  <c r="M1454" i="4"/>
  <c r="P1454" i="4" s="1"/>
  <c r="N1552" i="4"/>
  <c r="AX1574" i="4"/>
  <c r="R1582" i="4"/>
  <c r="R1575" i="4"/>
  <c r="AX1548" i="4"/>
  <c r="AY1721" i="4"/>
  <c r="AY1767" i="4"/>
  <c r="O101" i="4"/>
  <c r="AX1742" i="4"/>
  <c r="O44" i="4"/>
  <c r="AY1854" i="4"/>
  <c r="O1854" i="4"/>
  <c r="O1711" i="4"/>
  <c r="AY1711" i="4"/>
  <c r="AY1053" i="4"/>
  <c r="O1053" i="4"/>
  <c r="R625" i="4"/>
  <c r="M625" i="4"/>
  <c r="P625" i="4" s="1"/>
  <c r="AW625" i="4"/>
  <c r="AY1443" i="4"/>
  <c r="O1443" i="4"/>
  <c r="M1160" i="4"/>
  <c r="P1160" i="4" s="1"/>
  <c r="R1160" i="4"/>
  <c r="AW1160" i="4"/>
  <c r="AY1477" i="4"/>
  <c r="O1477" i="4"/>
  <c r="M1274" i="4"/>
  <c r="P1274" i="4" s="1"/>
  <c r="AW1274" i="4"/>
  <c r="R1274" i="4"/>
  <c r="S141" i="4"/>
  <c r="AX141" i="4"/>
  <c r="N141" i="4"/>
  <c r="AY152" i="4"/>
  <c r="O152" i="4"/>
  <c r="AY582" i="4"/>
  <c r="O582" i="4"/>
  <c r="M1083" i="4"/>
  <c r="P1083" i="4" s="1"/>
  <c r="R1083" i="4"/>
  <c r="AW1083" i="4"/>
  <c r="AY1621" i="4"/>
  <c r="O1621" i="4"/>
  <c r="O995" i="4"/>
  <c r="AY995" i="4"/>
  <c r="AY1737" i="4"/>
  <c r="O1737" i="4"/>
  <c r="AW1221" i="4"/>
  <c r="R1221" i="4"/>
  <c r="M1221" i="4"/>
  <c r="P1221" i="4" s="1"/>
  <c r="M1596" i="4"/>
  <c r="P1596" i="4" s="1"/>
  <c r="AW1596" i="4"/>
  <c r="R1596" i="4"/>
  <c r="M1568" i="4"/>
  <c r="P1568" i="4" s="1"/>
  <c r="AW1568" i="4"/>
  <c r="R1568" i="4"/>
  <c r="AY1822" i="4"/>
  <c r="O1822" i="4"/>
  <c r="AY92" i="4"/>
  <c r="O92" i="4"/>
  <c r="N847" i="4"/>
  <c r="AX847" i="4"/>
  <c r="S847" i="4"/>
  <c r="AW424" i="4"/>
  <c r="AX426" i="4"/>
  <c r="M405" i="4"/>
  <c r="P405" i="4" s="1"/>
  <c r="O112" i="4"/>
  <c r="AY112" i="4"/>
  <c r="N251" i="4"/>
  <c r="AX251" i="4"/>
  <c r="R1834" i="4"/>
  <c r="M1834" i="4"/>
  <c r="P1834" i="4" s="1"/>
  <c r="AW1834" i="4"/>
  <c r="AY1352" i="4"/>
  <c r="O1352" i="4"/>
  <c r="AY429" i="4"/>
  <c r="O429" i="4"/>
  <c r="R128" i="4"/>
  <c r="M128" i="4"/>
  <c r="P128" i="4" s="1"/>
  <c r="N1902" i="4"/>
  <c r="AX1902" i="4"/>
  <c r="S1902" i="4"/>
  <c r="AX1334" i="4"/>
  <c r="S1334" i="4"/>
  <c r="N1334" i="4"/>
  <c r="O269" i="4"/>
  <c r="AY269" i="4"/>
  <c r="AX203" i="4"/>
  <c r="S203" i="4"/>
  <c r="N203" i="4"/>
  <c r="AY1525" i="4"/>
  <c r="O1525" i="4"/>
  <c r="AY420" i="4"/>
  <c r="O420" i="4"/>
  <c r="AY1634" i="4"/>
  <c r="O1634" i="4"/>
  <c r="O1372" i="4"/>
  <c r="AY1372" i="4"/>
  <c r="AW325" i="4"/>
  <c r="M325" i="4"/>
  <c r="P325" i="4" s="1"/>
  <c r="N103" i="4"/>
  <c r="S103" i="4"/>
  <c r="M1278" i="4"/>
  <c r="P1278" i="4" s="1"/>
  <c r="AW1278" i="4"/>
  <c r="R1278" i="4"/>
  <c r="O1739" i="4"/>
  <c r="AY1739" i="4"/>
  <c r="AY1967" i="4"/>
  <c r="O1967" i="4"/>
  <c r="AW1684" i="4"/>
  <c r="R1684" i="4"/>
  <c r="M1684" i="4"/>
  <c r="P1684" i="4" s="1"/>
  <c r="AY172" i="4"/>
  <c r="O172" i="4"/>
  <c r="AX45" i="4"/>
  <c r="S45" i="4"/>
  <c r="N45" i="4"/>
  <c r="AY254" i="4"/>
  <c r="O254" i="4"/>
  <c r="AW1456" i="4"/>
  <c r="M1456" i="4"/>
  <c r="P1456" i="4" s="1"/>
  <c r="R1456" i="4"/>
  <c r="M916" i="4"/>
  <c r="P916" i="4" s="1"/>
  <c r="AW916" i="4"/>
  <c r="R916" i="4"/>
  <c r="AW1925" i="4"/>
  <c r="R1925" i="4"/>
  <c r="M1925" i="4"/>
  <c r="P1925" i="4" s="1"/>
  <c r="O1399" i="4"/>
  <c r="AY1399" i="4"/>
  <c r="O634" i="4"/>
  <c r="AY634" i="4"/>
  <c r="AY188" i="4"/>
  <c r="O188" i="4"/>
  <c r="AY124" i="4"/>
  <c r="O124" i="4"/>
  <c r="AY1928" i="4"/>
  <c r="O1928" i="4"/>
  <c r="M1254" i="4"/>
  <c r="P1254" i="4" s="1"/>
  <c r="AW1254" i="4"/>
  <c r="R1254" i="4"/>
  <c r="AY1439" i="4"/>
  <c r="O1439" i="4"/>
  <c r="AW72" i="4"/>
  <c r="R72" i="4"/>
  <c r="M72" i="4"/>
  <c r="P72" i="4" s="1"/>
  <c r="O114" i="4"/>
  <c r="AY114" i="4"/>
  <c r="O1069" i="4"/>
  <c r="AY1069" i="4"/>
  <c r="O192" i="4"/>
  <c r="AY192" i="4"/>
  <c r="AY1874" i="4"/>
  <c r="O1874" i="4"/>
  <c r="AW1646" i="4"/>
  <c r="M1646" i="4"/>
  <c r="P1646" i="4" s="1"/>
  <c r="R1646" i="4"/>
  <c r="AW1304" i="4"/>
  <c r="R1304" i="4"/>
  <c r="M1304" i="4"/>
  <c r="P1304" i="4" s="1"/>
  <c r="AY90" i="4"/>
  <c r="O90" i="4"/>
  <c r="S39" i="4"/>
  <c r="AX39" i="4"/>
  <c r="AY1901" i="4"/>
  <c r="O1901" i="4"/>
  <c r="O803" i="4"/>
  <c r="AY803" i="4"/>
  <c r="AY1843" i="4"/>
  <c r="O1843" i="4"/>
  <c r="N1058" i="4"/>
  <c r="AX1058" i="4"/>
  <c r="S1058" i="4"/>
  <c r="N55" i="4"/>
  <c r="AX55" i="4"/>
  <c r="S55" i="4"/>
  <c r="R136" i="4"/>
  <c r="M136" i="4"/>
  <c r="P136" i="4" s="1"/>
  <c r="AW136" i="4"/>
  <c r="M1938" i="4"/>
  <c r="P1938" i="4" s="1"/>
  <c r="R1938" i="4"/>
  <c r="AW1938" i="4"/>
  <c r="AY915" i="4"/>
  <c r="O915" i="4"/>
  <c r="N1856" i="4"/>
  <c r="AX1856" i="4"/>
  <c r="S1856" i="4"/>
  <c r="AY1109" i="4"/>
  <c r="O1109" i="4"/>
  <c r="AY1391" i="4"/>
  <c r="O1391" i="4"/>
  <c r="AW1173" i="4"/>
  <c r="R1173" i="4"/>
  <c r="M1173" i="4"/>
  <c r="P1173" i="4" s="1"/>
  <c r="AY366" i="4"/>
  <c r="O366" i="4"/>
  <c r="N450" i="4"/>
  <c r="Q450" i="4" s="1"/>
  <c r="R445" i="4"/>
  <c r="R229" i="4"/>
  <c r="R16" i="4"/>
  <c r="AX196" i="4"/>
  <c r="N134" i="4"/>
  <c r="T134" i="4" s="1"/>
  <c r="S237" i="4"/>
  <c r="M65" i="4"/>
  <c r="P65" i="4" s="1"/>
  <c r="AW107" i="4"/>
  <c r="S385" i="4"/>
  <c r="AX122" i="4"/>
  <c r="S122" i="4"/>
  <c r="N122" i="4"/>
  <c r="N110" i="4"/>
  <c r="AX110" i="4"/>
  <c r="S110" i="4"/>
  <c r="O289" i="4"/>
  <c r="AY289" i="4"/>
  <c r="R302" i="4"/>
  <c r="Q39" i="4"/>
  <c r="AW333" i="4"/>
  <c r="M166" i="4"/>
  <c r="P166" i="4" s="1"/>
  <c r="O145" i="4"/>
  <c r="R298" i="4"/>
  <c r="AW312" i="4"/>
  <c r="R70" i="4"/>
  <c r="Q321" i="4"/>
  <c r="N307" i="4"/>
  <c r="T307" i="4" s="1"/>
  <c r="S161" i="4"/>
  <c r="O193" i="4"/>
  <c r="AY139" i="4"/>
  <c r="R166" i="4"/>
  <c r="S165" i="4"/>
  <c r="T20" i="4"/>
  <c r="R296" i="4"/>
  <c r="S263" i="4"/>
  <c r="O107" i="4"/>
  <c r="M312" i="4"/>
  <c r="P312" i="4" s="1"/>
  <c r="M354" i="4"/>
  <c r="P354" i="4" s="1"/>
  <c r="N249" i="4"/>
  <c r="T249" i="4" s="1"/>
  <c r="AX134" i="4"/>
  <c r="AX200" i="4"/>
  <c r="M236" i="4"/>
  <c r="P236" i="4" s="1"/>
  <c r="AY391" i="4"/>
  <c r="T357" i="4"/>
  <c r="AW294" i="4"/>
  <c r="N113" i="4"/>
  <c r="T113" i="4" s="1"/>
  <c r="R65" i="4"/>
  <c r="AX312" i="4"/>
  <c r="N38" i="4"/>
  <c r="T38" i="4" s="1"/>
  <c r="AX12" i="4"/>
  <c r="M273" i="4"/>
  <c r="P273" i="4" s="1"/>
  <c r="AW273" i="4"/>
  <c r="R273" i="4"/>
  <c r="N61" i="4"/>
  <c r="AX61" i="4"/>
  <c r="S61" i="4"/>
  <c r="AX358" i="4"/>
  <c r="N201" i="4"/>
  <c r="T201" i="4" s="1"/>
  <c r="M296" i="4"/>
  <c r="P296" i="4" s="1"/>
  <c r="AY324" i="4"/>
  <c r="T404" i="4"/>
  <c r="R146" i="4"/>
  <c r="M146" i="4"/>
  <c r="P146" i="4" s="1"/>
  <c r="AW146" i="4"/>
  <c r="Q388" i="4"/>
  <c r="M396" i="4"/>
  <c r="P396" i="4" s="1"/>
  <c r="S359" i="4"/>
  <c r="N380" i="4"/>
  <c r="Q380" i="4" s="1"/>
  <c r="T374" i="4"/>
  <c r="N385" i="4"/>
  <c r="T385" i="4" s="1"/>
  <c r="Q376" i="4"/>
  <c r="M371" i="4"/>
  <c r="P371" i="4" s="1"/>
  <c r="AW1935" i="4"/>
  <c r="M1896" i="4"/>
  <c r="P1896" i="4" s="1"/>
  <c r="AW1975" i="4"/>
  <c r="S1874" i="4"/>
  <c r="N1874" i="4"/>
  <c r="AX1874" i="4"/>
  <c r="S273" i="4"/>
  <c r="N273" i="4"/>
  <c r="AX273" i="4"/>
  <c r="AW1963" i="4"/>
  <c r="M1963" i="4"/>
  <c r="P1963" i="4" s="1"/>
  <c r="R1963" i="4"/>
  <c r="AW1634" i="4"/>
  <c r="M1634" i="4"/>
  <c r="P1634" i="4" s="1"/>
  <c r="R1634" i="4"/>
  <c r="AX63" i="4"/>
  <c r="N63" i="4"/>
  <c r="S63" i="4"/>
  <c r="M176" i="4"/>
  <c r="P176" i="4" s="1"/>
  <c r="AW176" i="4"/>
  <c r="R176" i="4"/>
  <c r="R1106" i="4"/>
  <c r="M1106" i="4"/>
  <c r="P1106" i="4" s="1"/>
  <c r="AW1106" i="4"/>
  <c r="AY227" i="4"/>
  <c r="O227" i="4"/>
  <c r="AY1984" i="4"/>
  <c r="O1984" i="4"/>
  <c r="AW121" i="4"/>
  <c r="M121" i="4"/>
  <c r="P121" i="4" s="1"/>
  <c r="R121" i="4"/>
  <c r="AY1797" i="4"/>
  <c r="O1797" i="4"/>
  <c r="O630" i="4"/>
  <c r="AY630" i="4"/>
  <c r="AW1867" i="4"/>
  <c r="R1867" i="4"/>
  <c r="M1867" i="4"/>
  <c r="P1867" i="4" s="1"/>
  <c r="AY106" i="4"/>
  <c r="O106" i="4"/>
  <c r="AY138" i="4"/>
  <c r="O138" i="4"/>
  <c r="O1749" i="4"/>
  <c r="AY1749" i="4"/>
  <c r="AY1139" i="4"/>
  <c r="O1139" i="4"/>
  <c r="O1864" i="4"/>
  <c r="AY1864" i="4"/>
  <c r="M338" i="4"/>
  <c r="P338" i="4" s="1"/>
  <c r="N342" i="4"/>
  <c r="T342" i="4" s="1"/>
  <c r="AW338" i="4"/>
  <c r="AX1786" i="4"/>
  <c r="M1798" i="4"/>
  <c r="P1798" i="4" s="1"/>
  <c r="M1849" i="4"/>
  <c r="P1849" i="4" s="1"/>
  <c r="S1841" i="4"/>
  <c r="AW1981" i="4"/>
  <c r="M1929" i="4"/>
  <c r="P1929" i="4" s="1"/>
  <c r="N1905" i="4"/>
  <c r="Q1905" i="4" s="1"/>
  <c r="M1904" i="4"/>
  <c r="P1904" i="4" s="1"/>
  <c r="S1947" i="4"/>
  <c r="O1855" i="4"/>
  <c r="AY1855" i="4"/>
  <c r="R1364" i="4"/>
  <c r="M1364" i="4"/>
  <c r="P1364" i="4" s="1"/>
  <c r="AW1364" i="4"/>
  <c r="O673" i="4"/>
  <c r="AY673" i="4"/>
  <c r="AW98" i="4"/>
  <c r="R98" i="4"/>
  <c r="M98" i="4"/>
  <c r="P98" i="4" s="1"/>
  <c r="AY211" i="4"/>
  <c r="O211" i="4"/>
  <c r="O1612" i="4"/>
  <c r="AY1612" i="4"/>
  <c r="AY246" i="4"/>
  <c r="O246" i="4"/>
  <c r="AX85" i="4"/>
  <c r="N85" i="4"/>
  <c r="S85" i="4"/>
  <c r="O1873" i="4"/>
  <c r="AY1873" i="4"/>
  <c r="O1157" i="4"/>
  <c r="AY1157" i="4"/>
  <c r="AY692" i="4"/>
  <c r="O692" i="4"/>
  <c r="M329" i="4"/>
  <c r="P329" i="4" s="1"/>
  <c r="R329" i="4"/>
  <c r="AW329" i="4"/>
  <c r="Q731" i="4"/>
  <c r="T731" i="4"/>
  <c r="O1021" i="4"/>
  <c r="AY1021" i="4"/>
  <c r="M48" i="4"/>
  <c r="P48" i="4" s="1"/>
  <c r="R48" i="4"/>
  <c r="AW48" i="4"/>
  <c r="M1296" i="4"/>
  <c r="P1296" i="4" s="1"/>
  <c r="AW1296" i="4"/>
  <c r="R1296" i="4"/>
  <c r="R976" i="4"/>
  <c r="M976" i="4"/>
  <c r="P976" i="4" s="1"/>
  <c r="AW976" i="4"/>
  <c r="N127" i="4"/>
  <c r="S127" i="4"/>
  <c r="AX127" i="4"/>
  <c r="AY1317" i="4"/>
  <c r="O1317" i="4"/>
  <c r="AY239" i="4"/>
  <c r="O239" i="4"/>
  <c r="AY1481" i="4"/>
  <c r="O1481" i="4"/>
  <c r="AY1113" i="4"/>
  <c r="O1113" i="4"/>
  <c r="AY417" i="4"/>
  <c r="O417" i="4"/>
  <c r="T173" i="4"/>
  <c r="Q173" i="4"/>
  <c r="AY1681" i="4"/>
  <c r="M1679" i="4"/>
  <c r="P1679" i="4" s="1"/>
  <c r="N1703" i="4"/>
  <c r="T1703" i="4" s="1"/>
  <c r="N1735" i="4"/>
  <c r="T1735" i="4" s="1"/>
  <c r="R1758" i="4"/>
  <c r="R1840" i="4"/>
  <c r="R1809" i="4"/>
  <c r="R1849" i="4"/>
  <c r="M1981" i="4"/>
  <c r="P1981" i="4" s="1"/>
  <c r="AW1953" i="4"/>
  <c r="N1966" i="4"/>
  <c r="T1966" i="4" s="1"/>
  <c r="S1983" i="4"/>
  <c r="R1904" i="4"/>
  <c r="O1981" i="4"/>
  <c r="O1686" i="4"/>
  <c r="AY1686" i="4"/>
  <c r="M599" i="4"/>
  <c r="P599" i="4" s="1"/>
  <c r="R599" i="4"/>
  <c r="AW599" i="4"/>
  <c r="AY382" i="4"/>
  <c r="O382" i="4"/>
  <c r="AY85" i="4"/>
  <c r="O85" i="4"/>
  <c r="R992" i="4"/>
  <c r="M992" i="4"/>
  <c r="P992" i="4" s="1"/>
  <c r="AW992" i="4"/>
  <c r="AY425" i="4"/>
  <c r="O425" i="4"/>
  <c r="Q1684" i="4"/>
  <c r="AY525" i="4"/>
  <c r="O525" i="4"/>
  <c r="O305" i="4"/>
  <c r="AY305" i="4"/>
  <c r="AY871" i="4"/>
  <c r="O871" i="4"/>
  <c r="O176" i="4"/>
  <c r="AY176" i="4"/>
  <c r="O905" i="4"/>
  <c r="AY905" i="4"/>
  <c r="AW382" i="4"/>
  <c r="R382" i="4"/>
  <c r="M382" i="4"/>
  <c r="P382" i="4" s="1"/>
  <c r="AY257" i="4"/>
  <c r="O257" i="4"/>
  <c r="AY301" i="4"/>
  <c r="O301" i="4"/>
  <c r="O1511" i="4"/>
  <c r="AY1511" i="4"/>
  <c r="AY160" i="4"/>
  <c r="O160" i="4"/>
  <c r="O235" i="4"/>
  <c r="AY235" i="4"/>
  <c r="O1432" i="4"/>
  <c r="AY1432" i="4"/>
  <c r="O1015" i="4"/>
  <c r="AY1015" i="4"/>
  <c r="R206" i="4"/>
  <c r="M206" i="4"/>
  <c r="P206" i="4" s="1"/>
  <c r="AW206" i="4"/>
  <c r="AY231" i="4"/>
  <c r="O231" i="4"/>
  <c r="AY1507" i="4"/>
  <c r="O1507" i="4"/>
  <c r="O839" i="4"/>
  <c r="AY839" i="4"/>
  <c r="AX400" i="4"/>
  <c r="N400" i="4"/>
  <c r="S400" i="4"/>
  <c r="Q1954" i="4"/>
  <c r="T1954" i="4"/>
  <c r="O1376" i="4"/>
  <c r="AY1376" i="4"/>
  <c r="M575" i="4"/>
  <c r="P575" i="4" s="1"/>
  <c r="R575" i="4"/>
  <c r="AW575" i="4"/>
  <c r="M1676" i="4"/>
  <c r="P1676" i="4" s="1"/>
  <c r="AW1676" i="4"/>
  <c r="R1676" i="4"/>
  <c r="AW160" i="4"/>
  <c r="R160" i="4"/>
  <c r="M160" i="4"/>
  <c r="P160" i="4" s="1"/>
  <c r="R92" i="4"/>
  <c r="M92" i="4"/>
  <c r="P92" i="4" s="1"/>
  <c r="AW92" i="4"/>
  <c r="N745" i="4"/>
  <c r="S745" i="4"/>
  <c r="AX745" i="4"/>
  <c r="O362" i="4"/>
  <c r="AY362" i="4"/>
  <c r="AY1380" i="4"/>
  <c r="O1380" i="4"/>
  <c r="AW1057" i="4"/>
  <c r="R1057" i="4"/>
  <c r="M1057" i="4"/>
  <c r="P1057" i="4" s="1"/>
  <c r="AY214" i="4"/>
  <c r="O214" i="4"/>
  <c r="M289" i="4"/>
  <c r="P289" i="4" s="1"/>
  <c r="AW289" i="4"/>
  <c r="R289" i="4"/>
  <c r="O1252" i="4"/>
  <c r="AY1252" i="4"/>
  <c r="R863" i="4"/>
  <c r="M863" i="4"/>
  <c r="P863" i="4" s="1"/>
  <c r="AW863" i="4"/>
  <c r="M1712" i="4"/>
  <c r="P1712" i="4" s="1"/>
  <c r="R1712" i="4"/>
  <c r="AW1712" i="4"/>
  <c r="R733" i="4"/>
  <c r="AW733" i="4"/>
  <c r="M733" i="4"/>
  <c r="P733" i="4" s="1"/>
  <c r="AY309" i="4"/>
  <c r="O309" i="4"/>
  <c r="AY1464" i="4"/>
  <c r="O1464" i="4"/>
  <c r="M895" i="4"/>
  <c r="P895" i="4" s="1"/>
  <c r="R895" i="4"/>
  <c r="AW895" i="4"/>
  <c r="AY199" i="4"/>
  <c r="O199" i="4"/>
  <c r="Q1742" i="4"/>
  <c r="T133" i="4"/>
  <c r="O1530" i="4"/>
  <c r="AY1530" i="4"/>
  <c r="AY1004" i="4"/>
  <c r="O1004" i="4"/>
  <c r="AY297" i="4"/>
  <c r="O297" i="4"/>
  <c r="AY1368" i="4"/>
  <c r="O1368" i="4"/>
  <c r="AY488" i="4"/>
  <c r="O488" i="4"/>
  <c r="M1233" i="4"/>
  <c r="P1233" i="4" s="1"/>
  <c r="AW1233" i="4"/>
  <c r="R1233" i="4"/>
  <c r="AY1460" i="4"/>
  <c r="O1460" i="4"/>
  <c r="M1145" i="4"/>
  <c r="P1145" i="4" s="1"/>
  <c r="AW1145" i="4"/>
  <c r="R1145" i="4"/>
  <c r="O725" i="4"/>
  <c r="AY725" i="4"/>
  <c r="AW194" i="4"/>
  <c r="M194" i="4"/>
  <c r="P194" i="4" s="1"/>
  <c r="R194" i="4"/>
  <c r="R371" i="4"/>
  <c r="AX342" i="4"/>
  <c r="AW244" i="4"/>
  <c r="N360" i="4"/>
  <c r="Q360" i="4" s="1"/>
  <c r="AX363" i="4"/>
  <c r="S310" i="4"/>
  <c r="AY517" i="4"/>
  <c r="AW435" i="4"/>
  <c r="AW633" i="4"/>
  <c r="AX577" i="4"/>
  <c r="M666" i="4"/>
  <c r="P666" i="4" s="1"/>
  <c r="S676" i="4"/>
  <c r="M820" i="4"/>
  <c r="P820" i="4" s="1"/>
  <c r="R874" i="4"/>
  <c r="R849" i="4"/>
  <c r="S849" i="4"/>
  <c r="AY846" i="4"/>
  <c r="R919" i="4"/>
  <c r="N889" i="4"/>
  <c r="T889" i="4" s="1"/>
  <c r="S954" i="4"/>
  <c r="R1030" i="4"/>
  <c r="N1099" i="4"/>
  <c r="Q1099" i="4" s="1"/>
  <c r="N1141" i="4"/>
  <c r="T1141" i="4" s="1"/>
  <c r="AX1117" i="4"/>
  <c r="S1163" i="4"/>
  <c r="N1271" i="4"/>
  <c r="T1271" i="4" s="1"/>
  <c r="AW1261" i="4"/>
  <c r="S1358" i="4"/>
  <c r="AX1418" i="4"/>
  <c r="M1413" i="4"/>
  <c r="P1413" i="4" s="1"/>
  <c r="S1409" i="4"/>
  <c r="N1416" i="4"/>
  <c r="T1416" i="4" s="1"/>
  <c r="AW1436" i="4"/>
  <c r="M1472" i="4"/>
  <c r="P1472" i="4" s="1"/>
  <c r="R1523" i="4"/>
  <c r="AW1510" i="4"/>
  <c r="R1454" i="4"/>
  <c r="AY1584" i="4"/>
  <c r="O1539" i="4"/>
  <c r="S1533" i="4"/>
  <c r="R1576" i="4"/>
  <c r="S1568" i="4"/>
  <c r="AW1575" i="4"/>
  <c r="N1548" i="4"/>
  <c r="Q1548" i="4" s="1"/>
  <c r="R1643" i="4"/>
  <c r="AX1622" i="4"/>
  <c r="R1666" i="4"/>
  <c r="O1692" i="4"/>
  <c r="O1649" i="4"/>
  <c r="N1782" i="4"/>
  <c r="T1782" i="4" s="1"/>
  <c r="S1778" i="4"/>
  <c r="N1765" i="4"/>
  <c r="T1765" i="4" s="1"/>
  <c r="S1711" i="4"/>
  <c r="R1879" i="4"/>
  <c r="M1919" i="4"/>
  <c r="P1919" i="4" s="1"/>
  <c r="N1921" i="4"/>
  <c r="T1921" i="4" s="1"/>
  <c r="R1965" i="4"/>
  <c r="S1951" i="4"/>
  <c r="R236" i="4"/>
  <c r="S363" i="4"/>
  <c r="N310" i="4"/>
  <c r="Q310" i="4" s="1"/>
  <c r="S505" i="4"/>
  <c r="R694" i="4"/>
  <c r="N807" i="4"/>
  <c r="Q807" i="4" s="1"/>
  <c r="R820" i="4"/>
  <c r="M791" i="4"/>
  <c r="P791" i="4" s="1"/>
  <c r="AY829" i="4"/>
  <c r="AW874" i="4"/>
  <c r="AX932" i="4"/>
  <c r="N965" i="4"/>
  <c r="T965" i="4" s="1"/>
  <c r="AW1030" i="4"/>
  <c r="M1115" i="4"/>
  <c r="P1115" i="4" s="1"/>
  <c r="S1099" i="4"/>
  <c r="S1141" i="4"/>
  <c r="M1144" i="4"/>
  <c r="P1144" i="4" s="1"/>
  <c r="S1117" i="4"/>
  <c r="M1103" i="4"/>
  <c r="P1103" i="4" s="1"/>
  <c r="R1203" i="4"/>
  <c r="S1271" i="4"/>
  <c r="M1340" i="4"/>
  <c r="P1340" i="4" s="1"/>
  <c r="M1261" i="4"/>
  <c r="P1261" i="4" s="1"/>
  <c r="AY1279" i="4"/>
  <c r="S1418" i="4"/>
  <c r="S1416" i="4"/>
  <c r="R1472" i="4"/>
  <c r="S1552" i="4"/>
  <c r="N1574" i="4"/>
  <c r="T1574" i="4" s="1"/>
  <c r="AW1582" i="4"/>
  <c r="AX1568" i="4"/>
  <c r="M1533" i="4"/>
  <c r="P1533" i="4" s="1"/>
  <c r="S1622" i="4"/>
  <c r="AX1682" i="4"/>
  <c r="S1782" i="4"/>
  <c r="S1765" i="4"/>
  <c r="AX1711" i="4"/>
  <c r="AW1879" i="4"/>
  <c r="R1875" i="4"/>
  <c r="S1819" i="4"/>
  <c r="M1935" i="4"/>
  <c r="P1935" i="4" s="1"/>
  <c r="R1919" i="4"/>
  <c r="O1977" i="4"/>
  <c r="O1983" i="4"/>
  <c r="AX1947" i="4"/>
  <c r="Q1970" i="4"/>
  <c r="T1970" i="4"/>
  <c r="M1986" i="4"/>
  <c r="P1986" i="4" s="1"/>
  <c r="AW1986" i="4"/>
  <c r="R1986" i="4"/>
  <c r="AW1946" i="4"/>
  <c r="R1946" i="4"/>
  <c r="M1946" i="4"/>
  <c r="P1946" i="4" s="1"/>
  <c r="O1958" i="4"/>
  <c r="AY1958" i="4"/>
  <c r="AW1959" i="4"/>
  <c r="R1959" i="4"/>
  <c r="M1959" i="4"/>
  <c r="P1959" i="4" s="1"/>
  <c r="O1915" i="4"/>
  <c r="AY1915" i="4"/>
  <c r="T1930" i="4"/>
  <c r="Q1930" i="4"/>
  <c r="T1959" i="4"/>
  <c r="Q1959" i="4"/>
  <c r="Q1912" i="4"/>
  <c r="T1912" i="4"/>
  <c r="Q1956" i="4"/>
  <c r="T1956" i="4"/>
  <c r="T1958" i="4"/>
  <c r="Q1958" i="4"/>
  <c r="N1917" i="4"/>
  <c r="AX1917" i="4"/>
  <c r="S1917" i="4"/>
  <c r="O1907" i="4"/>
  <c r="AY1907" i="4"/>
  <c r="O1951" i="4"/>
  <c r="AY1951" i="4"/>
  <c r="N1897" i="4"/>
  <c r="S1897" i="4"/>
  <c r="AX1897" i="4"/>
  <c r="Q1913" i="4"/>
  <c r="T1913" i="4"/>
  <c r="T1979" i="4"/>
  <c r="Q1979" i="4"/>
  <c r="Q1943" i="4"/>
  <c r="T1943" i="4"/>
  <c r="N1909" i="4"/>
  <c r="AX1909" i="4"/>
  <c r="S1909" i="4"/>
  <c r="Q1921" i="4"/>
  <c r="M1933" i="4"/>
  <c r="P1933" i="4" s="1"/>
  <c r="AW1933" i="4"/>
  <c r="R1933" i="4"/>
  <c r="AW1970" i="4"/>
  <c r="R1970" i="4"/>
  <c r="M1970" i="4"/>
  <c r="P1970" i="4" s="1"/>
  <c r="AW1966" i="4"/>
  <c r="R1966" i="4"/>
  <c r="M1966" i="4"/>
  <c r="P1966" i="4" s="1"/>
  <c r="AX1926" i="4"/>
  <c r="S1926" i="4"/>
  <c r="N1926" i="4"/>
  <c r="O1935" i="4"/>
  <c r="AY1935" i="4"/>
  <c r="S1908" i="4"/>
  <c r="N1908" i="4"/>
  <c r="AX1908" i="4"/>
  <c r="O1970" i="4"/>
  <c r="AY1970" i="4"/>
  <c r="Q1967" i="4"/>
  <c r="T1967" i="4"/>
  <c r="AW1947" i="4"/>
  <c r="R1947" i="4"/>
  <c r="M1947" i="4"/>
  <c r="P1947" i="4" s="1"/>
  <c r="T1969" i="4"/>
  <c r="Q1969" i="4"/>
  <c r="T1946" i="4"/>
  <c r="Q1946" i="4"/>
  <c r="Q1916" i="4"/>
  <c r="AY1965" i="4"/>
  <c r="O1965" i="4"/>
  <c r="S1931" i="4"/>
  <c r="N1931" i="4"/>
  <c r="AX1931" i="4"/>
  <c r="N1901" i="4"/>
  <c r="AX1901" i="4"/>
  <c r="S1901" i="4"/>
  <c r="S1904" i="4"/>
  <c r="N1904" i="4"/>
  <c r="AX1904" i="4"/>
  <c r="AW1915" i="4"/>
  <c r="R1915" i="4"/>
  <c r="M1915" i="4"/>
  <c r="P1915" i="4" s="1"/>
  <c r="R1940" i="4"/>
  <c r="AW1940" i="4"/>
  <c r="M1940" i="4"/>
  <c r="P1940" i="4" s="1"/>
  <c r="Q1928" i="4"/>
  <c r="T1928" i="4"/>
  <c r="Q1947" i="4"/>
  <c r="T1947" i="4"/>
  <c r="T1942" i="4"/>
  <c r="Q1942" i="4"/>
  <c r="AX1903" i="4"/>
  <c r="S1903" i="4"/>
  <c r="N1903" i="4"/>
  <c r="N1944" i="4"/>
  <c r="S1944" i="4"/>
  <c r="AX1944" i="4"/>
  <c r="AW1964" i="4"/>
  <c r="R1964" i="4"/>
  <c r="M1964" i="4"/>
  <c r="P1964" i="4" s="1"/>
  <c r="O1926" i="4"/>
  <c r="AY1926" i="4"/>
  <c r="O1939" i="4"/>
  <c r="AY1939" i="4"/>
  <c r="O1940" i="4"/>
  <c r="AY1940" i="4"/>
  <c r="AW1911" i="4"/>
  <c r="R1911" i="4"/>
  <c r="M1911" i="4"/>
  <c r="P1911" i="4" s="1"/>
  <c r="Q1920" i="4"/>
  <c r="T1920" i="4"/>
  <c r="Q1971" i="4"/>
  <c r="T1971" i="4"/>
  <c r="T1911" i="4"/>
  <c r="Q1911" i="4"/>
  <c r="T1927" i="4"/>
  <c r="Q1927" i="4"/>
  <c r="AX1965" i="4"/>
  <c r="S1965" i="4"/>
  <c r="N1965" i="4"/>
  <c r="R1985" i="4"/>
  <c r="M1985" i="4"/>
  <c r="P1985" i="4" s="1"/>
  <c r="AW1985" i="4"/>
  <c r="AW1969" i="4"/>
  <c r="R1969" i="4"/>
  <c r="M1969" i="4"/>
  <c r="P1969" i="4" s="1"/>
  <c r="N1940" i="4"/>
  <c r="S1940" i="4"/>
  <c r="AX1940" i="4"/>
  <c r="N1948" i="4"/>
  <c r="S1948" i="4"/>
  <c r="AX1948" i="4"/>
  <c r="AX1975" i="4"/>
  <c r="N1975" i="4"/>
  <c r="S1975" i="4"/>
  <c r="O1930" i="4"/>
  <c r="AY1930" i="4"/>
  <c r="AX1899" i="4"/>
  <c r="S1899" i="4"/>
  <c r="N1899" i="4"/>
  <c r="T1977" i="4"/>
  <c r="Q1977" i="4"/>
  <c r="T1983" i="4"/>
  <c r="Q1983" i="4"/>
  <c r="Q1960" i="4"/>
  <c r="T1960" i="4"/>
  <c r="Q1978" i="4"/>
  <c r="T1978" i="4"/>
  <c r="T1981" i="4"/>
  <c r="Q1981" i="4"/>
  <c r="Q1881" i="4"/>
  <c r="T1881" i="4"/>
  <c r="R1827" i="4"/>
  <c r="M1827" i="4"/>
  <c r="P1827" i="4" s="1"/>
  <c r="AW1827" i="4"/>
  <c r="AW1866" i="4"/>
  <c r="R1866" i="4"/>
  <c r="M1866" i="4"/>
  <c r="P1866" i="4" s="1"/>
  <c r="AX1891" i="4"/>
  <c r="S1891" i="4"/>
  <c r="N1891" i="4"/>
  <c r="T1833" i="4"/>
  <c r="Q1833" i="4"/>
  <c r="Q1827" i="4"/>
  <c r="T1827" i="4"/>
  <c r="T1880" i="4"/>
  <c r="Q1880" i="4"/>
  <c r="Q1859" i="4"/>
  <c r="T1859" i="4"/>
  <c r="Q1819" i="4"/>
  <c r="T1819" i="4"/>
  <c r="T1858" i="4"/>
  <c r="Q1858" i="4"/>
  <c r="T1872" i="4"/>
  <c r="Q1872" i="4"/>
  <c r="Q1892" i="4"/>
  <c r="T1892" i="4"/>
  <c r="N1815" i="4"/>
  <c r="AX1815" i="4"/>
  <c r="S1815" i="4"/>
  <c r="O1849" i="4"/>
  <c r="AY1849" i="4"/>
  <c r="M1852" i="4"/>
  <c r="P1852" i="4" s="1"/>
  <c r="AW1852" i="4"/>
  <c r="R1852" i="4"/>
  <c r="N1823" i="4"/>
  <c r="AX1823" i="4"/>
  <c r="S1823" i="4"/>
  <c r="AX1882" i="4"/>
  <c r="S1882" i="4"/>
  <c r="N1882" i="4"/>
  <c r="Q1826" i="4"/>
  <c r="T1826" i="4"/>
  <c r="T1841" i="4"/>
  <c r="Q1841" i="4"/>
  <c r="Q1869" i="4"/>
  <c r="T1869" i="4"/>
  <c r="Q1832" i="4"/>
  <c r="T1832" i="4"/>
  <c r="R1855" i="4"/>
  <c r="M1855" i="4"/>
  <c r="P1855" i="4" s="1"/>
  <c r="AW1855" i="4"/>
  <c r="AW1887" i="4"/>
  <c r="R1887" i="4"/>
  <c r="M1887" i="4"/>
  <c r="P1887" i="4" s="1"/>
  <c r="AY1815" i="4"/>
  <c r="O1815" i="4"/>
  <c r="O1891" i="4"/>
  <c r="AY1891" i="4"/>
  <c r="AW1891" i="4"/>
  <c r="R1891" i="4"/>
  <c r="M1891" i="4"/>
  <c r="P1891" i="4" s="1"/>
  <c r="Q1809" i="4"/>
  <c r="T1809" i="4"/>
  <c r="S1884" i="4"/>
  <c r="N1884" i="4"/>
  <c r="AX1884" i="4"/>
  <c r="R1847" i="4"/>
  <c r="M1847" i="4"/>
  <c r="P1847" i="4" s="1"/>
  <c r="AW1847" i="4"/>
  <c r="AX1862" i="4"/>
  <c r="S1862" i="4"/>
  <c r="N1862" i="4"/>
  <c r="O1882" i="4"/>
  <c r="AY1882" i="4"/>
  <c r="O1836" i="4"/>
  <c r="AY1836" i="4"/>
  <c r="T1867" i="4"/>
  <c r="Q1867" i="4"/>
  <c r="AX1845" i="4"/>
  <c r="S1845" i="4"/>
  <c r="N1845" i="4"/>
  <c r="T1857" i="4"/>
  <c r="Q1857" i="4"/>
  <c r="AY1866" i="4"/>
  <c r="O1866" i="4"/>
  <c r="O1829" i="4"/>
  <c r="AY1829" i="4"/>
  <c r="T1810" i="4"/>
  <c r="T1866" i="4"/>
  <c r="Q1866" i="4"/>
  <c r="T1837" i="4"/>
  <c r="Q1837" i="4"/>
  <c r="Q1855" i="4"/>
  <c r="T1855" i="4"/>
  <c r="S1873" i="4"/>
  <c r="N1873" i="4"/>
  <c r="AX1873" i="4"/>
  <c r="O1845" i="4"/>
  <c r="AY1845" i="4"/>
  <c r="O1853" i="4"/>
  <c r="AY1853" i="4"/>
  <c r="AX1806" i="4"/>
  <c r="S1806" i="4"/>
  <c r="N1806" i="4"/>
  <c r="O1876" i="4"/>
  <c r="AY1876" i="4"/>
  <c r="AW1853" i="4"/>
  <c r="R1853" i="4"/>
  <c r="M1853" i="4"/>
  <c r="P1853" i="4" s="1"/>
  <c r="AY1811" i="4"/>
  <c r="O1811" i="4"/>
  <c r="T1811" i="4"/>
  <c r="Q1811" i="4"/>
  <c r="T1831" i="4"/>
  <c r="Q1831" i="4"/>
  <c r="M1861" i="4"/>
  <c r="P1861" i="4" s="1"/>
  <c r="AW1861" i="4"/>
  <c r="R1861" i="4"/>
  <c r="Q1804" i="4"/>
  <c r="T1804" i="4"/>
  <c r="O1810" i="4"/>
  <c r="AY1810" i="4"/>
  <c r="Q1877" i="4"/>
  <c r="T1877" i="4"/>
  <c r="Q1846" i="4"/>
  <c r="T1846" i="4"/>
  <c r="AW1872" i="4"/>
  <c r="R1872" i="4"/>
  <c r="M1872" i="4"/>
  <c r="P1872" i="4" s="1"/>
  <c r="R1851" i="4"/>
  <c r="M1851" i="4"/>
  <c r="P1851" i="4" s="1"/>
  <c r="AW1851" i="4"/>
  <c r="Q1864" i="4"/>
  <c r="T1864" i="4"/>
  <c r="R1839" i="4"/>
  <c r="M1839" i="4"/>
  <c r="P1839" i="4" s="1"/>
  <c r="AW1839" i="4"/>
  <c r="AX1887" i="4"/>
  <c r="S1887" i="4"/>
  <c r="N1887" i="4"/>
  <c r="T1817" i="4"/>
  <c r="Q1817" i="4"/>
  <c r="Q1850" i="4"/>
  <c r="T1850" i="4"/>
  <c r="Q1808" i="4"/>
  <c r="T1808" i="4"/>
  <c r="T1853" i="4"/>
  <c r="Q1853" i="4"/>
  <c r="T1849" i="4"/>
  <c r="Q1849" i="4"/>
  <c r="S1888" i="4"/>
  <c r="N1888" i="4"/>
  <c r="AX1888" i="4"/>
  <c r="S1863" i="4"/>
  <c r="N1863" i="4"/>
  <c r="AX1863" i="4"/>
  <c r="O1862" i="4"/>
  <c r="AY1862" i="4"/>
  <c r="AW1845" i="4"/>
  <c r="R1845" i="4"/>
  <c r="M1845" i="4"/>
  <c r="P1845" i="4" s="1"/>
  <c r="M1886" i="4"/>
  <c r="P1886" i="4" s="1"/>
  <c r="AW1886" i="4"/>
  <c r="R1886" i="4"/>
  <c r="O1858" i="4"/>
  <c r="AY1858" i="4"/>
  <c r="O1817" i="4"/>
  <c r="AY1817" i="4"/>
  <c r="S1744" i="4"/>
  <c r="N1744" i="4"/>
  <c r="AX1744" i="4"/>
  <c r="T1738" i="4"/>
  <c r="Q1738" i="4"/>
  <c r="T1729" i="4"/>
  <c r="Q1729" i="4"/>
  <c r="Q1784" i="4"/>
  <c r="T1784" i="4"/>
  <c r="N1715" i="4"/>
  <c r="S1715" i="4"/>
  <c r="AX1715" i="4"/>
  <c r="N1759" i="4"/>
  <c r="AX1759" i="4"/>
  <c r="S1759" i="4"/>
  <c r="T1786" i="4"/>
  <c r="Q1786" i="4"/>
  <c r="AW1730" i="4"/>
  <c r="R1730" i="4"/>
  <c r="M1730" i="4"/>
  <c r="P1730" i="4" s="1"/>
  <c r="Q1722" i="4"/>
  <c r="T1722" i="4"/>
  <c r="T1783" i="4"/>
  <c r="Q1783" i="4"/>
  <c r="AW1787" i="4"/>
  <c r="R1787" i="4"/>
  <c r="M1787" i="4"/>
  <c r="P1787" i="4" s="1"/>
  <c r="M1785" i="4"/>
  <c r="P1785" i="4" s="1"/>
  <c r="AW1785" i="4"/>
  <c r="R1785" i="4"/>
  <c r="O1771" i="4"/>
  <c r="AY1771" i="4"/>
  <c r="AW1714" i="4"/>
  <c r="R1714" i="4"/>
  <c r="M1714" i="4"/>
  <c r="P1714" i="4" s="1"/>
  <c r="AW1799" i="4"/>
  <c r="R1799" i="4"/>
  <c r="M1799" i="4"/>
  <c r="P1799" i="4" s="1"/>
  <c r="AW1790" i="4"/>
  <c r="R1790" i="4"/>
  <c r="M1790" i="4"/>
  <c r="P1790" i="4" s="1"/>
  <c r="Q1791" i="4"/>
  <c r="O1740" i="4"/>
  <c r="AY1740" i="4"/>
  <c r="T1774" i="4"/>
  <c r="Q1774" i="4"/>
  <c r="Q1801" i="4"/>
  <c r="T1801" i="4"/>
  <c r="N1763" i="4"/>
  <c r="S1763" i="4"/>
  <c r="AX1763" i="4"/>
  <c r="Q1794" i="4"/>
  <c r="T1794" i="4"/>
  <c r="AX1730" i="4"/>
  <c r="S1730" i="4"/>
  <c r="N1730" i="4"/>
  <c r="AY1790" i="4"/>
  <c r="O1790" i="4"/>
  <c r="N1723" i="4"/>
  <c r="AX1723" i="4"/>
  <c r="S1723" i="4"/>
  <c r="S1771" i="4"/>
  <c r="N1771" i="4"/>
  <c r="AX1771" i="4"/>
  <c r="Q1764" i="4"/>
  <c r="T1764" i="4"/>
  <c r="AW1791" i="4"/>
  <c r="R1791" i="4"/>
  <c r="M1791" i="4"/>
  <c r="P1791" i="4" s="1"/>
  <c r="AW1774" i="4"/>
  <c r="M1774" i="4"/>
  <c r="P1774" i="4" s="1"/>
  <c r="R1774" i="4"/>
  <c r="T1726" i="4"/>
  <c r="Q1726" i="4"/>
  <c r="T1748" i="4"/>
  <c r="Q1748" i="4"/>
  <c r="T1734" i="4"/>
  <c r="Q1734" i="4"/>
  <c r="AX1799" i="4"/>
  <c r="S1799" i="4"/>
  <c r="N1799" i="4"/>
  <c r="AX1717" i="4"/>
  <c r="S1717" i="4"/>
  <c r="N1717" i="4"/>
  <c r="M1754" i="4"/>
  <c r="P1754" i="4" s="1"/>
  <c r="AW1754" i="4"/>
  <c r="R1754" i="4"/>
  <c r="Q1780" i="4"/>
  <c r="T1780" i="4"/>
  <c r="AW1735" i="4"/>
  <c r="R1735" i="4"/>
  <c r="M1735" i="4"/>
  <c r="P1735" i="4" s="1"/>
  <c r="O1758" i="4"/>
  <c r="AY1758" i="4"/>
  <c r="T1770" i="4"/>
  <c r="Q1770" i="4"/>
  <c r="T1796" i="4"/>
  <c r="Q1796" i="4"/>
  <c r="O1762" i="4"/>
  <c r="AY1762" i="4"/>
  <c r="Q1787" i="4"/>
  <c r="T1787" i="4"/>
  <c r="T1758" i="4"/>
  <c r="Q1758" i="4"/>
  <c r="AX1773" i="4"/>
  <c r="S1773" i="4"/>
  <c r="N1773" i="4"/>
  <c r="AW1778" i="4"/>
  <c r="R1778" i="4"/>
  <c r="M1778" i="4"/>
  <c r="P1778" i="4" s="1"/>
  <c r="AX1751" i="4"/>
  <c r="S1751" i="4"/>
  <c r="N1751" i="4"/>
  <c r="T1718" i="4"/>
  <c r="Q1718" i="4"/>
  <c r="Q1753" i="4"/>
  <c r="T1753" i="4"/>
  <c r="O1744" i="4"/>
  <c r="AY1744" i="4"/>
  <c r="R1729" i="4"/>
  <c r="AW1729" i="4"/>
  <c r="M1729" i="4"/>
  <c r="P1729" i="4" s="1"/>
  <c r="Q1756" i="4"/>
  <c r="T1756" i="4"/>
  <c r="T1778" i="4"/>
  <c r="Q1778" i="4"/>
  <c r="T1790" i="4"/>
  <c r="Q1790" i="4"/>
  <c r="N1727" i="4"/>
  <c r="AX1727" i="4"/>
  <c r="S1727" i="4"/>
  <c r="AW1773" i="4"/>
  <c r="R1773" i="4"/>
  <c r="M1773" i="4"/>
  <c r="P1773" i="4" s="1"/>
  <c r="Q1792" i="4"/>
  <c r="T1792" i="4"/>
  <c r="M1781" i="4"/>
  <c r="P1781" i="4" s="1"/>
  <c r="R1781" i="4"/>
  <c r="AW1781" i="4"/>
  <c r="O1778" i="4"/>
  <c r="AY1778" i="4"/>
  <c r="Q1732" i="4"/>
  <c r="T1732" i="4"/>
  <c r="N1740" i="4"/>
  <c r="S1740" i="4"/>
  <c r="AX1740" i="4"/>
  <c r="T1777" i="4"/>
  <c r="Q1777" i="4"/>
  <c r="Q1711" i="4"/>
  <c r="T1711" i="4"/>
  <c r="AW1726" i="4"/>
  <c r="R1726" i="4"/>
  <c r="M1726" i="4"/>
  <c r="P1726" i="4" s="1"/>
  <c r="M1802" i="4"/>
  <c r="P1802" i="4" s="1"/>
  <c r="AW1802" i="4"/>
  <c r="R1802" i="4"/>
  <c r="AX1755" i="4"/>
  <c r="S1755" i="4"/>
  <c r="N1755" i="4"/>
  <c r="M1750" i="4"/>
  <c r="P1750" i="4" s="1"/>
  <c r="R1750" i="4"/>
  <c r="AW1750" i="4"/>
  <c r="T1721" i="4"/>
  <c r="Q1721" i="4"/>
  <c r="Q1762" i="4"/>
  <c r="T1762" i="4"/>
  <c r="N1767" i="4"/>
  <c r="S1767" i="4"/>
  <c r="AX1767" i="4"/>
  <c r="O1787" i="4"/>
  <c r="AY1787" i="4"/>
  <c r="N1779" i="4"/>
  <c r="AX1779" i="4"/>
  <c r="S1779" i="4"/>
  <c r="AW1755" i="4"/>
  <c r="R1755" i="4"/>
  <c r="M1755" i="4"/>
  <c r="P1755" i="4" s="1"/>
  <c r="O1763" i="4"/>
  <c r="AY1763" i="4"/>
  <c r="N1719" i="4"/>
  <c r="S1719" i="4"/>
  <c r="AX1719" i="4"/>
  <c r="AW1670" i="4"/>
  <c r="R1670" i="4"/>
  <c r="M1670" i="4"/>
  <c r="P1670" i="4" s="1"/>
  <c r="R1690" i="4"/>
  <c r="AW1690" i="4"/>
  <c r="M1690" i="4"/>
  <c r="P1690" i="4" s="1"/>
  <c r="S1678" i="4"/>
  <c r="N1678" i="4"/>
  <c r="AX1678" i="4"/>
  <c r="AY1647" i="4"/>
  <c r="O1647" i="4"/>
  <c r="T1624" i="4"/>
  <c r="Q1624" i="4"/>
  <c r="O1620" i="4"/>
  <c r="AY1620" i="4"/>
  <c r="AX1685" i="4"/>
  <c r="S1685" i="4"/>
  <c r="N1685" i="4"/>
  <c r="Q1667" i="4"/>
  <c r="T1667" i="4"/>
  <c r="Q1619" i="4"/>
  <c r="T1619" i="4"/>
  <c r="Q1682" i="4"/>
  <c r="T1682" i="4"/>
  <c r="R1645" i="4"/>
  <c r="AW1645" i="4"/>
  <c r="M1645" i="4"/>
  <c r="P1645" i="4" s="1"/>
  <c r="R1701" i="4"/>
  <c r="M1701" i="4"/>
  <c r="P1701" i="4" s="1"/>
  <c r="AW1701" i="4"/>
  <c r="N1679" i="4"/>
  <c r="AX1679" i="4"/>
  <c r="S1679" i="4"/>
  <c r="N1631" i="4"/>
  <c r="AX1631" i="4"/>
  <c r="S1631" i="4"/>
  <c r="N1683" i="4"/>
  <c r="AX1683" i="4"/>
  <c r="S1683" i="4"/>
  <c r="AX1707" i="4"/>
  <c r="S1707" i="4"/>
  <c r="N1707" i="4"/>
  <c r="O1685" i="4"/>
  <c r="AY1685" i="4"/>
  <c r="R1641" i="4"/>
  <c r="AW1641" i="4"/>
  <c r="M1641" i="4"/>
  <c r="P1641" i="4" s="1"/>
  <c r="T1620" i="4"/>
  <c r="Q1620" i="4"/>
  <c r="Q1708" i="4"/>
  <c r="T1708" i="4"/>
  <c r="T1662" i="4"/>
  <c r="Q1662" i="4"/>
  <c r="AY1690" i="4"/>
  <c r="O1690" i="4"/>
  <c r="AY1673" i="4"/>
  <c r="O1673" i="4"/>
  <c r="R1658" i="4"/>
  <c r="AW1658" i="4"/>
  <c r="M1658" i="4"/>
  <c r="P1658" i="4" s="1"/>
  <c r="Q1691" i="4"/>
  <c r="T1691" i="4"/>
  <c r="R1660" i="4"/>
  <c r="AW1660" i="4"/>
  <c r="M1660" i="4"/>
  <c r="P1660" i="4" s="1"/>
  <c r="N1694" i="4"/>
  <c r="AX1694" i="4"/>
  <c r="S1694" i="4"/>
  <c r="AY1643" i="4"/>
  <c r="O1643" i="4"/>
  <c r="AW1698" i="4"/>
  <c r="M1698" i="4"/>
  <c r="P1698" i="4" s="1"/>
  <c r="R1698" i="4"/>
  <c r="S1696" i="4"/>
  <c r="N1696" i="4"/>
  <c r="AX1696" i="4"/>
  <c r="R1649" i="4"/>
  <c r="AW1649" i="4"/>
  <c r="M1649" i="4"/>
  <c r="P1649" i="4" s="1"/>
  <c r="AW1685" i="4"/>
  <c r="R1685" i="4"/>
  <c r="M1685" i="4"/>
  <c r="P1685" i="4" s="1"/>
  <c r="Q1699" i="4"/>
  <c r="T1699" i="4"/>
  <c r="AX1681" i="4"/>
  <c r="S1681" i="4"/>
  <c r="N1681" i="4"/>
  <c r="N1664" i="4"/>
  <c r="AX1664" i="4"/>
  <c r="S1664" i="4"/>
  <c r="N1626" i="4"/>
  <c r="AX1626" i="4"/>
  <c r="S1626" i="4"/>
  <c r="Q1698" i="4"/>
  <c r="T1698" i="4"/>
  <c r="T1658" i="4"/>
  <c r="Q1658" i="4"/>
  <c r="Q1640" i="4"/>
  <c r="T1640" i="4"/>
  <c r="T1645" i="4"/>
  <c r="Q1645" i="4"/>
  <c r="AY1664" i="4"/>
  <c r="O1664" i="4"/>
  <c r="M1706" i="4"/>
  <c r="P1706" i="4" s="1"/>
  <c r="AW1706" i="4"/>
  <c r="R1706" i="4"/>
  <c r="N1635" i="4"/>
  <c r="AX1635" i="4"/>
  <c r="S1635" i="4"/>
  <c r="S1686" i="4"/>
  <c r="N1686" i="4"/>
  <c r="AX1686" i="4"/>
  <c r="O1675" i="4"/>
  <c r="AY1675" i="4"/>
  <c r="AX1628" i="4"/>
  <c r="S1628" i="4"/>
  <c r="N1628" i="4"/>
  <c r="R1675" i="4"/>
  <c r="AW1675" i="4"/>
  <c r="M1675" i="4"/>
  <c r="P1675" i="4" s="1"/>
  <c r="Q1704" i="4"/>
  <c r="T1704" i="4"/>
  <c r="AY1660" i="4"/>
  <c r="O1660" i="4"/>
  <c r="S1670" i="4"/>
  <c r="AX1670" i="4"/>
  <c r="N1670" i="4"/>
  <c r="AY1641" i="4"/>
  <c r="O1641" i="4"/>
  <c r="Q1623" i="4"/>
  <c r="T1623" i="4"/>
  <c r="Q1622" i="4"/>
  <c r="T1622" i="4"/>
  <c r="T1621" i="4"/>
  <c r="Q1621" i="4"/>
  <c r="Q1687" i="4"/>
  <c r="T1687" i="4"/>
  <c r="AX1692" i="4"/>
  <c r="N1692" i="4"/>
  <c r="S1692" i="4"/>
  <c r="AW1681" i="4"/>
  <c r="R1681" i="4"/>
  <c r="M1681" i="4"/>
  <c r="P1681" i="4" s="1"/>
  <c r="AX1637" i="4"/>
  <c r="N1637" i="4"/>
  <c r="S1637" i="4"/>
  <c r="M1702" i="4"/>
  <c r="P1702" i="4" s="1"/>
  <c r="AW1702" i="4"/>
  <c r="R1702" i="4"/>
  <c r="R1692" i="4"/>
  <c r="AW1692" i="4"/>
  <c r="M1692" i="4"/>
  <c r="P1692" i="4" s="1"/>
  <c r="N1668" i="4"/>
  <c r="AX1668" i="4"/>
  <c r="S1668" i="4"/>
  <c r="N1652" i="4"/>
  <c r="AX1652" i="4"/>
  <c r="S1652" i="4"/>
  <c r="AY1662" i="4"/>
  <c r="O1662" i="4"/>
  <c r="AY1628" i="4"/>
  <c r="O1628" i="4"/>
  <c r="R1652" i="4"/>
  <c r="AW1652" i="4"/>
  <c r="M1652" i="4"/>
  <c r="P1652" i="4" s="1"/>
  <c r="T1655" i="4"/>
  <c r="Q1655" i="4"/>
  <c r="T1650" i="4"/>
  <c r="Q1650" i="4"/>
  <c r="R1635" i="4"/>
  <c r="AW1635" i="4"/>
  <c r="M1635" i="4"/>
  <c r="P1635" i="4" s="1"/>
  <c r="R1668" i="4"/>
  <c r="M1668" i="4"/>
  <c r="P1668" i="4" s="1"/>
  <c r="AW1668" i="4"/>
  <c r="O1670" i="4"/>
  <c r="AY1670" i="4"/>
  <c r="R1639" i="4"/>
  <c r="AW1639" i="4"/>
  <c r="M1639" i="4"/>
  <c r="P1639" i="4" s="1"/>
  <c r="T1643" i="4"/>
  <c r="Q1643" i="4"/>
  <c r="AY1603" i="4"/>
  <c r="O1603" i="4"/>
  <c r="AY1595" i="4"/>
  <c r="O1595" i="4"/>
  <c r="AW1563" i="4"/>
  <c r="R1563" i="4"/>
  <c r="M1563" i="4"/>
  <c r="P1563" i="4" s="1"/>
  <c r="AW1606" i="4"/>
  <c r="R1606" i="4"/>
  <c r="M1606" i="4"/>
  <c r="P1606" i="4" s="1"/>
  <c r="AW1543" i="4"/>
  <c r="M1543" i="4"/>
  <c r="P1543" i="4" s="1"/>
  <c r="R1543" i="4"/>
  <c r="AY1614" i="4"/>
  <c r="O1614" i="4"/>
  <c r="N1582" i="4"/>
  <c r="AX1582" i="4"/>
  <c r="S1582" i="4"/>
  <c r="AY1561" i="4"/>
  <c r="O1561" i="4"/>
  <c r="Q1557" i="4"/>
  <c r="T1557" i="4"/>
  <c r="AY1610" i="4"/>
  <c r="O1610" i="4"/>
  <c r="AY1541" i="4"/>
  <c r="O1541" i="4"/>
  <c r="M1531" i="4"/>
  <c r="P1531" i="4" s="1"/>
  <c r="AW1531" i="4"/>
  <c r="R1531" i="4"/>
  <c r="AY1573" i="4"/>
  <c r="O1573" i="4"/>
  <c r="S1579" i="4"/>
  <c r="N1579" i="4"/>
  <c r="AX1579" i="4"/>
  <c r="N1560" i="4"/>
  <c r="AX1560" i="4"/>
  <c r="S1560" i="4"/>
  <c r="Q1568" i="4"/>
  <c r="T1568" i="4"/>
  <c r="Q1590" i="4"/>
  <c r="T1590" i="4"/>
  <c r="R1593" i="4"/>
  <c r="AW1593" i="4"/>
  <c r="M1593" i="4"/>
  <c r="P1593" i="4" s="1"/>
  <c r="AY1587" i="4"/>
  <c r="O1587" i="4"/>
  <c r="AW1555" i="4"/>
  <c r="R1555" i="4"/>
  <c r="M1555" i="4"/>
  <c r="P1555" i="4" s="1"/>
  <c r="AY1535" i="4"/>
  <c r="O1535" i="4"/>
  <c r="AX1588" i="4"/>
  <c r="S1588" i="4"/>
  <c r="N1588" i="4"/>
  <c r="N1607" i="4"/>
  <c r="S1607" i="4"/>
  <c r="AX1607" i="4"/>
  <c r="R1590" i="4"/>
  <c r="M1590" i="4"/>
  <c r="P1590" i="4" s="1"/>
  <c r="AW1590" i="4"/>
  <c r="Q1552" i="4"/>
  <c r="T1552" i="4"/>
  <c r="AY1553" i="4"/>
  <c r="O1553" i="4"/>
  <c r="AX1595" i="4"/>
  <c r="S1595" i="4"/>
  <c r="N1595" i="4"/>
  <c r="R1548" i="4"/>
  <c r="M1548" i="4"/>
  <c r="P1548" i="4" s="1"/>
  <c r="AW1548" i="4"/>
  <c r="M1614" i="4"/>
  <c r="P1614" i="4" s="1"/>
  <c r="AW1614" i="4"/>
  <c r="R1614" i="4"/>
  <c r="M1599" i="4"/>
  <c r="P1599" i="4" s="1"/>
  <c r="AW1599" i="4"/>
  <c r="R1599" i="4"/>
  <c r="N1544" i="4"/>
  <c r="AX1544" i="4"/>
  <c r="S1544" i="4"/>
  <c r="AW1604" i="4"/>
  <c r="R1604" i="4"/>
  <c r="M1604" i="4"/>
  <c r="P1604" i="4" s="1"/>
  <c r="AY1565" i="4"/>
  <c r="O1565" i="4"/>
  <c r="Q1597" i="4"/>
  <c r="T1597" i="4"/>
  <c r="Q1587" i="4"/>
  <c r="T1587" i="4"/>
  <c r="N1564" i="4"/>
  <c r="AX1564" i="4"/>
  <c r="S1564" i="4"/>
  <c r="Q1571" i="4"/>
  <c r="T1571" i="4"/>
  <c r="S1537" i="4"/>
  <c r="AX1537" i="4"/>
  <c r="N1537" i="4"/>
  <c r="AX1566" i="4"/>
  <c r="N1566" i="4"/>
  <c r="S1566" i="4"/>
  <c r="T1550" i="4"/>
  <c r="Q1550" i="4"/>
  <c r="T1533" i="4"/>
  <c r="Q1545" i="4"/>
  <c r="T1545" i="4"/>
  <c r="Q1529" i="4"/>
  <c r="T1529" i="4"/>
  <c r="Q1556" i="4"/>
  <c r="T1556" i="4"/>
  <c r="AX1615" i="4"/>
  <c r="S1615" i="4"/>
  <c r="N1615" i="4"/>
  <c r="AX1578" i="4"/>
  <c r="S1578" i="4"/>
  <c r="N1578" i="4"/>
  <c r="AW1547" i="4"/>
  <c r="R1547" i="4"/>
  <c r="M1547" i="4"/>
  <c r="P1547" i="4" s="1"/>
  <c r="AW1595" i="4"/>
  <c r="R1595" i="4"/>
  <c r="M1595" i="4"/>
  <c r="P1595" i="4" s="1"/>
  <c r="AY1545" i="4"/>
  <c r="O1545" i="4"/>
  <c r="AY1531" i="4"/>
  <c r="O1531" i="4"/>
  <c r="M1527" i="4"/>
  <c r="P1527" i="4" s="1"/>
  <c r="AW1527" i="4"/>
  <c r="R1527" i="4"/>
  <c r="T1611" i="4"/>
  <c r="Q1611" i="4"/>
  <c r="N1586" i="4"/>
  <c r="AX1586" i="4"/>
  <c r="S1586" i="4"/>
  <c r="T1539" i="4"/>
  <c r="Q1539" i="4"/>
  <c r="Q1603" i="4"/>
  <c r="T1603" i="4"/>
  <c r="M1618" i="4"/>
  <c r="P1618" i="4" s="1"/>
  <c r="AW1618" i="4"/>
  <c r="R1618" i="4"/>
  <c r="Q1602" i="4"/>
  <c r="T1602" i="4"/>
  <c r="Q1561" i="4"/>
  <c r="T1561" i="4"/>
  <c r="T1580" i="4"/>
  <c r="Q1580" i="4"/>
  <c r="T1604" i="4"/>
  <c r="Q1604" i="4"/>
  <c r="Q1583" i="4"/>
  <c r="T1583" i="4"/>
  <c r="Q1555" i="4"/>
  <c r="T1555" i="4"/>
  <c r="Q1613" i="4"/>
  <c r="T1613" i="4"/>
  <c r="AX1570" i="4"/>
  <c r="S1570" i="4"/>
  <c r="N1570" i="4"/>
  <c r="R1537" i="4"/>
  <c r="AW1537" i="4"/>
  <c r="M1537" i="4"/>
  <c r="P1537" i="4" s="1"/>
  <c r="AY1544" i="4"/>
  <c r="O1544" i="4"/>
  <c r="Q1601" i="4"/>
  <c r="T1601" i="4"/>
  <c r="N1572" i="4"/>
  <c r="AX1572" i="4"/>
  <c r="S1572" i="4"/>
  <c r="Q1551" i="4"/>
  <c r="T1551" i="4"/>
  <c r="M1603" i="4"/>
  <c r="P1603" i="4" s="1"/>
  <c r="AW1603" i="4"/>
  <c r="R1603" i="4"/>
  <c r="Q1575" i="4"/>
  <c r="T1575" i="4"/>
  <c r="T1584" i="4"/>
  <c r="Q1584" i="4"/>
  <c r="Q1576" i="4"/>
  <c r="AX1501" i="4"/>
  <c r="S1501" i="4"/>
  <c r="N1501" i="4"/>
  <c r="Q1511" i="4"/>
  <c r="T1511" i="4"/>
  <c r="R1465" i="4"/>
  <c r="M1465" i="4"/>
  <c r="P1465" i="4" s="1"/>
  <c r="AW1465" i="4"/>
  <c r="AX1467" i="4"/>
  <c r="S1467" i="4"/>
  <c r="N1467" i="4"/>
  <c r="R1455" i="4"/>
  <c r="AW1455" i="4"/>
  <c r="M1455" i="4"/>
  <c r="P1455" i="4" s="1"/>
  <c r="M1478" i="4"/>
  <c r="P1478" i="4" s="1"/>
  <c r="AW1478" i="4"/>
  <c r="R1478" i="4"/>
  <c r="Q1481" i="4"/>
  <c r="T1481" i="4"/>
  <c r="N1494" i="4"/>
  <c r="S1494" i="4"/>
  <c r="AX1494" i="4"/>
  <c r="T1510" i="4"/>
  <c r="Q1510" i="4"/>
  <c r="AW1500" i="4"/>
  <c r="R1500" i="4"/>
  <c r="M1500" i="4"/>
  <c r="P1500" i="4" s="1"/>
  <c r="S1442" i="4"/>
  <c r="N1442" i="4"/>
  <c r="AX1442" i="4"/>
  <c r="O1487" i="4"/>
  <c r="AY1487" i="4"/>
  <c r="M1517" i="4"/>
  <c r="P1517" i="4" s="1"/>
  <c r="R1517" i="4"/>
  <c r="AW1517" i="4"/>
  <c r="AX1475" i="4"/>
  <c r="S1475" i="4"/>
  <c r="N1475" i="4"/>
  <c r="O1441" i="4"/>
  <c r="AY1441" i="4"/>
  <c r="Q1521" i="4"/>
  <c r="T1521" i="4"/>
  <c r="AX1487" i="4"/>
  <c r="S1487" i="4"/>
  <c r="N1487" i="4"/>
  <c r="R1512" i="4"/>
  <c r="M1512" i="4"/>
  <c r="P1512" i="4" s="1"/>
  <c r="AW1512" i="4"/>
  <c r="Q1489" i="4"/>
  <c r="T1489" i="4"/>
  <c r="M1440" i="4"/>
  <c r="P1440" i="4" s="1"/>
  <c r="AW1440" i="4"/>
  <c r="R1440" i="4"/>
  <c r="AY1454" i="4"/>
  <c r="O1454" i="4"/>
  <c r="T1441" i="4"/>
  <c r="Q1441" i="4"/>
  <c r="Q1488" i="4"/>
  <c r="T1488" i="4"/>
  <c r="T1457" i="4"/>
  <c r="Q1457" i="4"/>
  <c r="Q1465" i="4"/>
  <c r="T1465" i="4"/>
  <c r="Q1476" i="4"/>
  <c r="T1476" i="4"/>
  <c r="Q1500" i="4"/>
  <c r="Q1492" i="4"/>
  <c r="T1492" i="4"/>
  <c r="S1484" i="4"/>
  <c r="N1484" i="4"/>
  <c r="AX1484" i="4"/>
  <c r="O1437" i="4"/>
  <c r="AY1437" i="4"/>
  <c r="Q1472" i="4"/>
  <c r="T1472" i="4"/>
  <c r="Q1520" i="4"/>
  <c r="T1520" i="4"/>
  <c r="R1461" i="4"/>
  <c r="M1461" i="4"/>
  <c r="P1461" i="4" s="1"/>
  <c r="AW1461" i="4"/>
  <c r="N1508" i="4"/>
  <c r="AX1508" i="4"/>
  <c r="S1508" i="4"/>
  <c r="AX1491" i="4"/>
  <c r="S1491" i="4"/>
  <c r="N1491" i="4"/>
  <c r="O1463" i="4"/>
  <c r="AY1463" i="4"/>
  <c r="AY1512" i="4"/>
  <c r="O1512" i="4"/>
  <c r="T1523" i="4"/>
  <c r="O1519" i="4"/>
  <c r="AY1519" i="4"/>
  <c r="O1479" i="4"/>
  <c r="AY1479" i="4"/>
  <c r="AX1519" i="4"/>
  <c r="S1519" i="4"/>
  <c r="N1519" i="4"/>
  <c r="AX1504" i="4"/>
  <c r="S1504" i="4"/>
  <c r="N1504" i="4"/>
  <c r="AW1475" i="4"/>
  <c r="R1475" i="4"/>
  <c r="M1475" i="4"/>
  <c r="P1475" i="4" s="1"/>
  <c r="N1469" i="4"/>
  <c r="AX1469" i="4"/>
  <c r="S1469" i="4"/>
  <c r="Q1473" i="4"/>
  <c r="T1473" i="4"/>
  <c r="T1483" i="4"/>
  <c r="Q1483" i="4"/>
  <c r="M1522" i="4"/>
  <c r="P1522" i="4" s="1"/>
  <c r="AW1522" i="4"/>
  <c r="R1522" i="4"/>
  <c r="M1444" i="4"/>
  <c r="P1444" i="4" s="1"/>
  <c r="AW1444" i="4"/>
  <c r="R1444" i="4"/>
  <c r="Q1438" i="4"/>
  <c r="T1438" i="4"/>
  <c r="Q1480" i="4"/>
  <c r="T1480" i="4"/>
  <c r="T1479" i="4"/>
  <c r="Q1479" i="4"/>
  <c r="Q1446" i="4"/>
  <c r="T1446" i="4"/>
  <c r="S1502" i="4"/>
  <c r="N1502" i="4"/>
  <c r="AX1502" i="4"/>
  <c r="O1445" i="4"/>
  <c r="AY1445" i="4"/>
  <c r="AW1487" i="4"/>
  <c r="R1487" i="4"/>
  <c r="M1487" i="4"/>
  <c r="P1487" i="4" s="1"/>
  <c r="Q1461" i="4"/>
  <c r="T1461" i="4"/>
  <c r="AX1518" i="4"/>
  <c r="S1518" i="4"/>
  <c r="N1518" i="4"/>
  <c r="M1474" i="4"/>
  <c r="P1474" i="4" s="1"/>
  <c r="AW1474" i="4"/>
  <c r="R1474" i="4"/>
  <c r="O1475" i="4"/>
  <c r="AY1475" i="4"/>
  <c r="S1514" i="4"/>
  <c r="AX1514" i="4"/>
  <c r="N1514" i="4"/>
  <c r="M1482" i="4"/>
  <c r="P1482" i="4" s="1"/>
  <c r="AW1482" i="4"/>
  <c r="R1482" i="4"/>
  <c r="R1494" i="4"/>
  <c r="AW1494" i="4"/>
  <c r="M1494" i="4"/>
  <c r="P1494" i="4" s="1"/>
  <c r="R1457" i="4"/>
  <c r="AW1457" i="4"/>
  <c r="M1457" i="4"/>
  <c r="P1457" i="4" s="1"/>
  <c r="AX1506" i="4"/>
  <c r="S1506" i="4"/>
  <c r="N1506" i="4"/>
  <c r="AW1514" i="4"/>
  <c r="R1514" i="4"/>
  <c r="M1514" i="4"/>
  <c r="P1514" i="4" s="1"/>
  <c r="O1506" i="4"/>
  <c r="AY1506" i="4"/>
  <c r="AY1457" i="4"/>
  <c r="O1457" i="4"/>
  <c r="AX1496" i="4"/>
  <c r="S1496" i="4"/>
  <c r="N1496" i="4"/>
  <c r="Q1450" i="4"/>
  <c r="T1450" i="4"/>
  <c r="M1490" i="4"/>
  <c r="P1490" i="4" s="1"/>
  <c r="AW1490" i="4"/>
  <c r="R1490" i="4"/>
  <c r="M1373" i="4"/>
  <c r="P1373" i="4" s="1"/>
  <c r="AW1373" i="4"/>
  <c r="R1373" i="4"/>
  <c r="AW1405" i="4"/>
  <c r="R1405" i="4"/>
  <c r="M1405" i="4"/>
  <c r="P1405" i="4" s="1"/>
  <c r="S1413" i="4"/>
  <c r="AX1413" i="4"/>
  <c r="N1413" i="4"/>
  <c r="M1396" i="4"/>
  <c r="P1396" i="4" s="1"/>
  <c r="AW1396" i="4"/>
  <c r="R1396" i="4"/>
  <c r="T1386" i="4"/>
  <c r="Q1386" i="4"/>
  <c r="S1398" i="4"/>
  <c r="N1398" i="4"/>
  <c r="AX1398" i="4"/>
  <c r="T1353" i="4"/>
  <c r="Q1353" i="4"/>
  <c r="Q1406" i="4"/>
  <c r="T1406" i="4"/>
  <c r="AY1423" i="4"/>
  <c r="O1423" i="4"/>
  <c r="O1417" i="4"/>
  <c r="AY1417" i="4"/>
  <c r="O1394" i="4"/>
  <c r="AY1394" i="4"/>
  <c r="M1349" i="4"/>
  <c r="P1349" i="4" s="1"/>
  <c r="AW1349" i="4"/>
  <c r="R1349" i="4"/>
  <c r="AX1408" i="4"/>
  <c r="S1408" i="4"/>
  <c r="N1408" i="4"/>
  <c r="T1350" i="4"/>
  <c r="Q1350" i="4"/>
  <c r="Q1371" i="4"/>
  <c r="T1371" i="4"/>
  <c r="AW1389" i="4"/>
  <c r="M1389" i="4"/>
  <c r="P1389" i="4" s="1"/>
  <c r="R1389" i="4"/>
  <c r="M1369" i="4"/>
  <c r="P1369" i="4" s="1"/>
  <c r="R1369" i="4"/>
  <c r="AW1369" i="4"/>
  <c r="O1382" i="4"/>
  <c r="AY1382" i="4"/>
  <c r="AW1404" i="4"/>
  <c r="M1404" i="4"/>
  <c r="P1404" i="4" s="1"/>
  <c r="R1404" i="4"/>
  <c r="R1382" i="4"/>
  <c r="AW1382" i="4"/>
  <c r="M1382" i="4"/>
  <c r="P1382" i="4" s="1"/>
  <c r="R1350" i="4"/>
  <c r="AW1350" i="4"/>
  <c r="M1350" i="4"/>
  <c r="P1350" i="4" s="1"/>
  <c r="N1363" i="4"/>
  <c r="S1363" i="4"/>
  <c r="AX1363" i="4"/>
  <c r="T1393" i="4"/>
  <c r="Q1393" i="4"/>
  <c r="S1343" i="4"/>
  <c r="N1343" i="4"/>
  <c r="AX1343" i="4"/>
  <c r="AX1374" i="4"/>
  <c r="S1374" i="4"/>
  <c r="N1374" i="4"/>
  <c r="Q1391" i="4"/>
  <c r="T1391" i="4"/>
  <c r="O1378" i="4"/>
  <c r="AY1378" i="4"/>
  <c r="M1388" i="4"/>
  <c r="P1388" i="4" s="1"/>
  <c r="R1388" i="4"/>
  <c r="AW1388" i="4"/>
  <c r="AW1353" i="4"/>
  <c r="R1353" i="4"/>
  <c r="M1353" i="4"/>
  <c r="P1353" i="4" s="1"/>
  <c r="T1375" i="4"/>
  <c r="Q1375" i="4"/>
  <c r="T1431" i="4"/>
  <c r="Q1431" i="4"/>
  <c r="S1417" i="4"/>
  <c r="N1417" i="4"/>
  <c r="AX1417" i="4"/>
  <c r="AW1427" i="4"/>
  <c r="R1427" i="4"/>
  <c r="M1427" i="4"/>
  <c r="P1427" i="4" s="1"/>
  <c r="S1379" i="4"/>
  <c r="N1379" i="4"/>
  <c r="AX1379" i="4"/>
  <c r="O1409" i="4"/>
  <c r="AY1409" i="4"/>
  <c r="O1412" i="4"/>
  <c r="AY1412" i="4"/>
  <c r="AX1378" i="4"/>
  <c r="S1378" i="4"/>
  <c r="N1378" i="4"/>
  <c r="O1346" i="4"/>
  <c r="AY1346" i="4"/>
  <c r="AW1354" i="4"/>
  <c r="R1354" i="4"/>
  <c r="M1354" i="4"/>
  <c r="P1354" i="4" s="1"/>
  <c r="N1423" i="4"/>
  <c r="S1423" i="4"/>
  <c r="AX1423" i="4"/>
  <c r="N1382" i="4"/>
  <c r="S1382" i="4"/>
  <c r="AX1382" i="4"/>
  <c r="T1358" i="4"/>
  <c r="Q1358" i="4"/>
  <c r="Q1418" i="4"/>
  <c r="T1418" i="4"/>
  <c r="T1412" i="4"/>
  <c r="Q1412" i="4"/>
  <c r="Q1414" i="4"/>
  <c r="T1414" i="4"/>
  <c r="Q1419" i="4"/>
  <c r="T1419" i="4"/>
  <c r="AX1427" i="4"/>
  <c r="S1427" i="4"/>
  <c r="N1427" i="4"/>
  <c r="AW1408" i="4"/>
  <c r="R1408" i="4"/>
  <c r="M1408" i="4"/>
  <c r="P1408" i="4" s="1"/>
  <c r="AW1371" i="4"/>
  <c r="R1371" i="4"/>
  <c r="M1371" i="4"/>
  <c r="P1371" i="4" s="1"/>
  <c r="AX1365" i="4"/>
  <c r="S1365" i="4"/>
  <c r="N1365" i="4"/>
  <c r="AW1381" i="4"/>
  <c r="M1381" i="4"/>
  <c r="P1381" i="4" s="1"/>
  <c r="R1381" i="4"/>
  <c r="AX1346" i="4"/>
  <c r="S1346" i="4"/>
  <c r="N1346" i="4"/>
  <c r="O1350" i="4"/>
  <c r="AY1350" i="4"/>
  <c r="Q1424" i="4"/>
  <c r="T1424" i="4"/>
  <c r="O1389" i="4"/>
  <c r="AY1389" i="4"/>
  <c r="AW1412" i="4"/>
  <c r="R1412" i="4"/>
  <c r="M1412" i="4"/>
  <c r="P1412" i="4" s="1"/>
  <c r="Q1351" i="4"/>
  <c r="T1351" i="4"/>
  <c r="AY1420" i="4"/>
  <c r="O1420" i="4"/>
  <c r="R1363" i="4"/>
  <c r="AW1363" i="4"/>
  <c r="M1363" i="4"/>
  <c r="P1363" i="4" s="1"/>
  <c r="N1359" i="4"/>
  <c r="AX1359" i="4"/>
  <c r="S1359" i="4"/>
  <c r="O1427" i="4"/>
  <c r="AY1427" i="4"/>
  <c r="M1434" i="4"/>
  <c r="P1434" i="4" s="1"/>
  <c r="AW1434" i="4"/>
  <c r="R1434" i="4"/>
  <c r="Q1430" i="4"/>
  <c r="T1430" i="4"/>
  <c r="AY1384" i="4"/>
  <c r="O1384" i="4"/>
  <c r="Q1403" i="4"/>
  <c r="T1403" i="4"/>
  <c r="AY1365" i="4"/>
  <c r="O1365" i="4"/>
  <c r="Q1411" i="4"/>
  <c r="T1411" i="4"/>
  <c r="T1420" i="4"/>
  <c r="Q1420" i="4"/>
  <c r="T1367" i="4"/>
  <c r="N1410" i="4"/>
  <c r="S1410" i="4"/>
  <c r="AX1410" i="4"/>
  <c r="AX1404" i="4"/>
  <c r="S1404" i="4"/>
  <c r="N1404" i="4"/>
  <c r="Q1387" i="4"/>
  <c r="T1387" i="4"/>
  <c r="O1374" i="4"/>
  <c r="AY1374" i="4"/>
  <c r="AX1384" i="4"/>
  <c r="S1384" i="4"/>
  <c r="N1384" i="4"/>
  <c r="M1400" i="4"/>
  <c r="P1400" i="4" s="1"/>
  <c r="R1400" i="4"/>
  <c r="AW1400" i="4"/>
  <c r="O1408" i="4"/>
  <c r="AY1408" i="4"/>
  <c r="AX1389" i="4"/>
  <c r="S1389" i="4"/>
  <c r="N1389" i="4"/>
  <c r="T1357" i="4"/>
  <c r="Q1357" i="4"/>
  <c r="Q1409" i="4"/>
  <c r="T1409" i="4"/>
  <c r="AW1279" i="4"/>
  <c r="R1279" i="4"/>
  <c r="M1279" i="4"/>
  <c r="P1279" i="4" s="1"/>
  <c r="AW1323" i="4"/>
  <c r="M1323" i="4"/>
  <c r="P1323" i="4" s="1"/>
  <c r="R1323" i="4"/>
  <c r="AX1339" i="4"/>
  <c r="S1339" i="4"/>
  <c r="N1339" i="4"/>
  <c r="AW1293" i="4"/>
  <c r="R1293" i="4"/>
  <c r="M1293" i="4"/>
  <c r="P1293" i="4" s="1"/>
  <c r="AW1287" i="4"/>
  <c r="R1287" i="4"/>
  <c r="M1287" i="4"/>
  <c r="P1287" i="4" s="1"/>
  <c r="Q1268" i="4"/>
  <c r="T1268" i="4"/>
  <c r="Q1306" i="4"/>
  <c r="T1306" i="4"/>
  <c r="Q1336" i="4"/>
  <c r="T1336" i="4"/>
  <c r="T1309" i="4"/>
  <c r="Q1309" i="4"/>
  <c r="T1314" i="4"/>
  <c r="Q1314" i="4"/>
  <c r="Q1295" i="4"/>
  <c r="T1295" i="4"/>
  <c r="AX1255" i="4"/>
  <c r="S1255" i="4"/>
  <c r="N1255" i="4"/>
  <c r="N1322" i="4"/>
  <c r="AX1322" i="4"/>
  <c r="S1322" i="4"/>
  <c r="O1320" i="4"/>
  <c r="AY1320" i="4"/>
  <c r="O1305" i="4"/>
  <c r="AY1305" i="4"/>
  <c r="T1264" i="4"/>
  <c r="Q1264" i="4"/>
  <c r="S1323" i="4"/>
  <c r="AX1323" i="4"/>
  <c r="N1323" i="4"/>
  <c r="O1251" i="4"/>
  <c r="AY1251" i="4"/>
  <c r="AX1316" i="4"/>
  <c r="S1316" i="4"/>
  <c r="N1316" i="4"/>
  <c r="S1276" i="4"/>
  <c r="N1276" i="4"/>
  <c r="AX1276" i="4"/>
  <c r="N1265" i="4"/>
  <c r="AX1265" i="4"/>
  <c r="S1265" i="4"/>
  <c r="O1267" i="4"/>
  <c r="AY1267" i="4"/>
  <c r="AX1326" i="4"/>
  <c r="S1326" i="4"/>
  <c r="N1326" i="4"/>
  <c r="AW1305" i="4"/>
  <c r="R1305" i="4"/>
  <c r="M1305" i="4"/>
  <c r="P1305" i="4" s="1"/>
  <c r="R1332" i="4"/>
  <c r="AW1332" i="4"/>
  <c r="M1332" i="4"/>
  <c r="P1332" i="4" s="1"/>
  <c r="Q1298" i="4"/>
  <c r="T1298" i="4"/>
  <c r="Q1273" i="4"/>
  <c r="T1273" i="4"/>
  <c r="T1305" i="4"/>
  <c r="Q1305" i="4"/>
  <c r="T1338" i="4"/>
  <c r="Q1338" i="4"/>
  <c r="T1297" i="4"/>
  <c r="Q1297" i="4"/>
  <c r="Q1299" i="4"/>
  <c r="T1299" i="4"/>
  <c r="Q1277" i="4"/>
  <c r="T1277" i="4"/>
  <c r="R1314" i="4"/>
  <c r="M1314" i="4"/>
  <c r="P1314" i="4" s="1"/>
  <c r="AW1314" i="4"/>
  <c r="N1253" i="4"/>
  <c r="AX1253" i="4"/>
  <c r="S1253" i="4"/>
  <c r="N1332" i="4"/>
  <c r="S1332" i="4"/>
  <c r="AX1332" i="4"/>
  <c r="AW1309" i="4"/>
  <c r="R1309" i="4"/>
  <c r="M1309" i="4"/>
  <c r="P1309" i="4" s="1"/>
  <c r="AX1267" i="4"/>
  <c r="S1267" i="4"/>
  <c r="N1267" i="4"/>
  <c r="S1335" i="4"/>
  <c r="AX1335" i="4"/>
  <c r="N1335" i="4"/>
  <c r="S1294" i="4"/>
  <c r="N1294" i="4"/>
  <c r="AX1294" i="4"/>
  <c r="S1284" i="4"/>
  <c r="N1284" i="4"/>
  <c r="AX1284" i="4"/>
  <c r="N1261" i="4"/>
  <c r="AX1261" i="4"/>
  <c r="S1261" i="4"/>
  <c r="S1280" i="4"/>
  <c r="N1280" i="4"/>
  <c r="AX1280" i="4"/>
  <c r="AW1264" i="4"/>
  <c r="R1264" i="4"/>
  <c r="M1264" i="4"/>
  <c r="P1264" i="4" s="1"/>
  <c r="AX1259" i="4"/>
  <c r="S1259" i="4"/>
  <c r="N1259" i="4"/>
  <c r="AX1320" i="4"/>
  <c r="S1320" i="4"/>
  <c r="N1320" i="4"/>
  <c r="O1271" i="4"/>
  <c r="AY1271" i="4"/>
  <c r="S1310" i="4"/>
  <c r="N1310" i="4"/>
  <c r="AX1310" i="4"/>
  <c r="T1275" i="4"/>
  <c r="Q1275" i="4"/>
  <c r="N1311" i="4"/>
  <c r="AX1311" i="4"/>
  <c r="S1311" i="4"/>
  <c r="Q1302" i="4"/>
  <c r="Q1303" i="4"/>
  <c r="T1303" i="4"/>
  <c r="Q1285" i="4"/>
  <c r="S1272" i="4"/>
  <c r="N1272" i="4"/>
  <c r="AX1272" i="4"/>
  <c r="AX1287" i="4"/>
  <c r="S1287" i="4"/>
  <c r="N1287" i="4"/>
  <c r="Q1281" i="4"/>
  <c r="T1281" i="4"/>
  <c r="T1279" i="4"/>
  <c r="Q1279" i="4"/>
  <c r="T1330" i="4"/>
  <c r="Q1330" i="4"/>
  <c r="O1293" i="4"/>
  <c r="AY1293" i="4"/>
  <c r="AW1275" i="4"/>
  <c r="R1275" i="4"/>
  <c r="M1275" i="4"/>
  <c r="P1275" i="4" s="1"/>
  <c r="O1275" i="4"/>
  <c r="AY1275" i="4"/>
  <c r="Q1307" i="4"/>
  <c r="T1307" i="4"/>
  <c r="T1293" i="4"/>
  <c r="Q1293" i="4"/>
  <c r="AW1297" i="4"/>
  <c r="R1297" i="4"/>
  <c r="M1297" i="4"/>
  <c r="P1297" i="4" s="1"/>
  <c r="AY1255" i="4"/>
  <c r="O1255" i="4"/>
  <c r="N1257" i="4"/>
  <c r="AX1257" i="4"/>
  <c r="S1257" i="4"/>
  <c r="O1268" i="4"/>
  <c r="AY1268" i="4"/>
  <c r="AW1251" i="4"/>
  <c r="R1251" i="4"/>
  <c r="M1251" i="4"/>
  <c r="P1251" i="4" s="1"/>
  <c r="AY1314" i="4"/>
  <c r="O1314" i="4"/>
  <c r="Q1333" i="4"/>
  <c r="T1333" i="4"/>
  <c r="AW1316" i="4"/>
  <c r="R1316" i="4"/>
  <c r="M1316" i="4"/>
  <c r="P1316" i="4" s="1"/>
  <c r="AW1255" i="4"/>
  <c r="R1255" i="4"/>
  <c r="M1255" i="4"/>
  <c r="P1255" i="4" s="1"/>
  <c r="Q1291" i="4"/>
  <c r="T1291" i="4"/>
  <c r="Q1318" i="4"/>
  <c r="T1318" i="4"/>
  <c r="O1259" i="4"/>
  <c r="AY1259" i="4"/>
  <c r="Q1321" i="4"/>
  <c r="T1321" i="4"/>
  <c r="AY1265" i="4"/>
  <c r="O1265" i="4"/>
  <c r="M1207" i="4"/>
  <c r="P1207" i="4" s="1"/>
  <c r="AW1207" i="4"/>
  <c r="R1207" i="4"/>
  <c r="Q1221" i="4"/>
  <c r="T1221" i="4"/>
  <c r="AW1243" i="4"/>
  <c r="R1243" i="4"/>
  <c r="M1243" i="4"/>
  <c r="P1243" i="4" s="1"/>
  <c r="O1226" i="4"/>
  <c r="AY1226" i="4"/>
  <c r="T1208" i="4"/>
  <c r="Q1208" i="4"/>
  <c r="AX1214" i="4"/>
  <c r="N1214" i="4"/>
  <c r="S1214" i="4"/>
  <c r="AX1165" i="4"/>
  <c r="S1165" i="4"/>
  <c r="N1165" i="4"/>
  <c r="R1245" i="4"/>
  <c r="M1245" i="4"/>
  <c r="P1245" i="4" s="1"/>
  <c r="AW1245" i="4"/>
  <c r="M1250" i="4"/>
  <c r="P1250" i="4" s="1"/>
  <c r="AW1250" i="4"/>
  <c r="R1250" i="4"/>
  <c r="O1208" i="4"/>
  <c r="AY1208" i="4"/>
  <c r="N1172" i="4"/>
  <c r="AX1172" i="4"/>
  <c r="S1172" i="4"/>
  <c r="Q1209" i="4"/>
  <c r="T1209" i="4"/>
  <c r="Q1160" i="4"/>
  <c r="T1160" i="4"/>
  <c r="Q1184" i="4"/>
  <c r="T1184" i="4"/>
  <c r="T1222" i="4"/>
  <c r="Q1222" i="4"/>
  <c r="AW1222" i="4"/>
  <c r="R1222" i="4"/>
  <c r="M1222" i="4"/>
  <c r="P1222" i="4" s="1"/>
  <c r="R1234" i="4"/>
  <c r="AW1234" i="4"/>
  <c r="M1234" i="4"/>
  <c r="P1234" i="4" s="1"/>
  <c r="R1216" i="4"/>
  <c r="AW1216" i="4"/>
  <c r="M1216" i="4"/>
  <c r="P1216" i="4" s="1"/>
  <c r="AW1208" i="4"/>
  <c r="R1208" i="4"/>
  <c r="M1208" i="4"/>
  <c r="P1208" i="4" s="1"/>
  <c r="N1167" i="4"/>
  <c r="S1167" i="4"/>
  <c r="AX1167" i="4"/>
  <c r="AW1212" i="4"/>
  <c r="R1212" i="4"/>
  <c r="M1212" i="4"/>
  <c r="P1212" i="4" s="1"/>
  <c r="T1191" i="4"/>
  <c r="Q1191" i="4"/>
  <c r="T1216" i="4"/>
  <c r="Q1216" i="4"/>
  <c r="T1218" i="4"/>
  <c r="Q1218" i="4"/>
  <c r="Q1180" i="4"/>
  <c r="T1180" i="4"/>
  <c r="Q1168" i="4"/>
  <c r="T1168" i="4"/>
  <c r="M1199" i="4"/>
  <c r="P1199" i="4" s="1"/>
  <c r="AW1199" i="4"/>
  <c r="R1199" i="4"/>
  <c r="R1193" i="4"/>
  <c r="AW1193" i="4"/>
  <c r="M1193" i="4"/>
  <c r="P1193" i="4" s="1"/>
  <c r="T1196" i="4"/>
  <c r="Q1196" i="4"/>
  <c r="R1214" i="4"/>
  <c r="AW1214" i="4"/>
  <c r="M1214" i="4"/>
  <c r="P1214" i="4" s="1"/>
  <c r="AW1182" i="4"/>
  <c r="R1182" i="4"/>
  <c r="M1182" i="4"/>
  <c r="P1182" i="4" s="1"/>
  <c r="AW1241" i="4"/>
  <c r="R1241" i="4"/>
  <c r="M1241" i="4"/>
  <c r="P1241" i="4" s="1"/>
  <c r="AW1204" i="4"/>
  <c r="R1204" i="4"/>
  <c r="M1204" i="4"/>
  <c r="P1204" i="4" s="1"/>
  <c r="Q1188" i="4"/>
  <c r="T1188" i="4"/>
  <c r="T1170" i="4"/>
  <c r="Q1170" i="4"/>
  <c r="T1161" i="4"/>
  <c r="Q1161" i="4"/>
  <c r="O1200" i="4"/>
  <c r="AY1200" i="4"/>
  <c r="S1201" i="4"/>
  <c r="N1201" i="4"/>
  <c r="AX1201" i="4"/>
  <c r="O1170" i="4"/>
  <c r="AY1170" i="4"/>
  <c r="O1243" i="4"/>
  <c r="AY1243" i="4"/>
  <c r="T1237" i="4"/>
  <c r="Q1237" i="4"/>
  <c r="AY1176" i="4"/>
  <c r="O1176" i="4"/>
  <c r="AY1232" i="4"/>
  <c r="O1232" i="4"/>
  <c r="R1188" i="4"/>
  <c r="M1188" i="4"/>
  <c r="P1188" i="4" s="1"/>
  <c r="AW1188" i="4"/>
  <c r="S1212" i="4"/>
  <c r="N1212" i="4"/>
  <c r="AX1212" i="4"/>
  <c r="Q1224" i="4"/>
  <c r="T1224" i="4"/>
  <c r="Q1220" i="4"/>
  <c r="T1220" i="4"/>
  <c r="Q1163" i="4"/>
  <c r="T1163" i="4"/>
  <c r="T1230" i="4"/>
  <c r="Q1230" i="4"/>
  <c r="Q1193" i="4"/>
  <c r="T1193" i="4"/>
  <c r="AX1189" i="4"/>
  <c r="S1189" i="4"/>
  <c r="N1189" i="4"/>
  <c r="AY1230" i="4"/>
  <c r="O1230" i="4"/>
  <c r="AW1226" i="4"/>
  <c r="R1226" i="4"/>
  <c r="M1226" i="4"/>
  <c r="P1226" i="4" s="1"/>
  <c r="AY1241" i="4"/>
  <c r="O1241" i="4"/>
  <c r="AX1204" i="4"/>
  <c r="S1204" i="4"/>
  <c r="N1204" i="4"/>
  <c r="S1238" i="4"/>
  <c r="AX1238" i="4"/>
  <c r="N1238" i="4"/>
  <c r="R1224" i="4"/>
  <c r="M1224" i="4"/>
  <c r="P1224" i="4" s="1"/>
  <c r="AW1224" i="4"/>
  <c r="AY1174" i="4"/>
  <c r="O1174" i="4"/>
  <c r="Q1187" i="4"/>
  <c r="T1187" i="4"/>
  <c r="Q1199" i="4"/>
  <c r="T1199" i="4"/>
  <c r="T1178" i="4"/>
  <c r="Q1178" i="4"/>
  <c r="AY1214" i="4"/>
  <c r="O1214" i="4"/>
  <c r="Q1179" i="4"/>
  <c r="T1179" i="4"/>
  <c r="R1172" i="4"/>
  <c r="M1172" i="4"/>
  <c r="P1172" i="4" s="1"/>
  <c r="AW1172" i="4"/>
  <c r="O1212" i="4"/>
  <c r="AY1212" i="4"/>
  <c r="R1230" i="4"/>
  <c r="AW1230" i="4"/>
  <c r="M1230" i="4"/>
  <c r="P1230" i="4" s="1"/>
  <c r="N1232" i="4"/>
  <c r="AX1232" i="4"/>
  <c r="S1232" i="4"/>
  <c r="AX1169" i="4"/>
  <c r="S1169" i="4"/>
  <c r="N1169" i="4"/>
  <c r="Q1245" i="4"/>
  <c r="T1245" i="4"/>
  <c r="O1186" i="4"/>
  <c r="AY1186" i="4"/>
  <c r="O1222" i="4"/>
  <c r="AY1222" i="4"/>
  <c r="AW1218" i="4"/>
  <c r="R1218" i="4"/>
  <c r="M1218" i="4"/>
  <c r="P1218" i="4" s="1"/>
  <c r="N1159" i="4"/>
  <c r="S1159" i="4"/>
  <c r="AX1159" i="4"/>
  <c r="R1220" i="4"/>
  <c r="M1220" i="4"/>
  <c r="P1220" i="4" s="1"/>
  <c r="AW1220" i="4"/>
  <c r="R1180" i="4"/>
  <c r="M1180" i="4"/>
  <c r="P1180" i="4" s="1"/>
  <c r="AW1180" i="4"/>
  <c r="Q1244" i="4"/>
  <c r="T1244" i="4"/>
  <c r="AY1236" i="4"/>
  <c r="O1236" i="4"/>
  <c r="Q1219" i="4"/>
  <c r="T1219" i="4"/>
  <c r="T1234" i="4"/>
  <c r="Q1234" i="4"/>
  <c r="T1247" i="4"/>
  <c r="Q1247" i="4"/>
  <c r="R1176" i="4"/>
  <c r="AW1176" i="4"/>
  <c r="M1176" i="4"/>
  <c r="P1176" i="4" s="1"/>
  <c r="R1232" i="4"/>
  <c r="AW1232" i="4"/>
  <c r="M1232" i="4"/>
  <c r="P1232" i="4" s="1"/>
  <c r="S1205" i="4"/>
  <c r="N1205" i="4"/>
  <c r="AX1205" i="4"/>
  <c r="O1196" i="4"/>
  <c r="AY1196" i="4"/>
  <c r="AW1238" i="4"/>
  <c r="R1238" i="4"/>
  <c r="M1238" i="4"/>
  <c r="P1238" i="4" s="1"/>
  <c r="T1241" i="4"/>
  <c r="Q1241" i="4"/>
  <c r="AX1226" i="4"/>
  <c r="S1226" i="4"/>
  <c r="N1226" i="4"/>
  <c r="Q1228" i="4"/>
  <c r="T1228" i="4"/>
  <c r="T1200" i="4"/>
  <c r="Q1200" i="4"/>
  <c r="T1192" i="4"/>
  <c r="Q1192" i="4"/>
  <c r="T1197" i="4"/>
  <c r="Q1197" i="4"/>
  <c r="Q1183" i="4"/>
  <c r="T1183" i="4"/>
  <c r="AX1115" i="4"/>
  <c r="S1115" i="4"/>
  <c r="N1115" i="4"/>
  <c r="N1139" i="4"/>
  <c r="AX1139" i="4"/>
  <c r="S1139" i="4"/>
  <c r="S1080" i="4"/>
  <c r="N1080" i="4"/>
  <c r="AX1080" i="4"/>
  <c r="Q1086" i="4"/>
  <c r="T1086" i="4"/>
  <c r="Q1129" i="4"/>
  <c r="T1129" i="4"/>
  <c r="T1131" i="4"/>
  <c r="Q1131" i="4"/>
  <c r="Q1112" i="4"/>
  <c r="T1112" i="4"/>
  <c r="M1074" i="4"/>
  <c r="P1074" i="4" s="1"/>
  <c r="AW1074" i="4"/>
  <c r="R1074" i="4"/>
  <c r="AW1111" i="4"/>
  <c r="R1111" i="4"/>
  <c r="M1111" i="4"/>
  <c r="P1111" i="4" s="1"/>
  <c r="AW1141" i="4"/>
  <c r="R1141" i="4"/>
  <c r="M1141" i="4"/>
  <c r="P1141" i="4" s="1"/>
  <c r="O1099" i="4"/>
  <c r="AY1099" i="4"/>
  <c r="T1151" i="4"/>
  <c r="Q1151" i="4"/>
  <c r="Q1117" i="4"/>
  <c r="T1117" i="4"/>
  <c r="AW1151" i="4"/>
  <c r="R1151" i="4"/>
  <c r="M1151" i="4"/>
  <c r="P1151" i="4" s="1"/>
  <c r="T1106" i="4"/>
  <c r="Q1106" i="4"/>
  <c r="AX1091" i="4"/>
  <c r="S1091" i="4"/>
  <c r="N1091" i="4"/>
  <c r="O1080" i="4"/>
  <c r="AY1080" i="4"/>
  <c r="O1095" i="4"/>
  <c r="AY1095" i="4"/>
  <c r="AW1068" i="4"/>
  <c r="R1068" i="4"/>
  <c r="M1068" i="4"/>
  <c r="P1068" i="4" s="1"/>
  <c r="T1071" i="4"/>
  <c r="Q1071" i="4"/>
  <c r="T1142" i="4"/>
  <c r="Q1142" i="4"/>
  <c r="T1111" i="4"/>
  <c r="Q1111" i="4"/>
  <c r="T1095" i="4"/>
  <c r="Q1095" i="4"/>
  <c r="T1107" i="4"/>
  <c r="Q1107" i="4"/>
  <c r="T1138" i="4"/>
  <c r="Q1138" i="4"/>
  <c r="N1121" i="4"/>
  <c r="AX1121" i="4"/>
  <c r="S1121" i="4"/>
  <c r="AY1146" i="4"/>
  <c r="O1146" i="4"/>
  <c r="AX1146" i="4"/>
  <c r="S1146" i="4"/>
  <c r="N1146" i="4"/>
  <c r="O1087" i="4"/>
  <c r="AY1087" i="4"/>
  <c r="AW1084" i="4"/>
  <c r="R1084" i="4"/>
  <c r="M1084" i="4"/>
  <c r="P1084" i="4" s="1"/>
  <c r="Q1149" i="4"/>
  <c r="T1149" i="4"/>
  <c r="M1086" i="4"/>
  <c r="P1086" i="4" s="1"/>
  <c r="R1086" i="4"/>
  <c r="AW1086" i="4"/>
  <c r="T1116" i="4"/>
  <c r="Q1116" i="4"/>
  <c r="AX1119" i="4"/>
  <c r="S1119" i="4"/>
  <c r="N1119" i="4"/>
  <c r="O1154" i="4"/>
  <c r="AY1154" i="4"/>
  <c r="AW1116" i="4"/>
  <c r="M1116" i="4"/>
  <c r="P1116" i="4" s="1"/>
  <c r="R1116" i="4"/>
  <c r="AW1128" i="4"/>
  <c r="R1128" i="4"/>
  <c r="M1128" i="4"/>
  <c r="P1128" i="4" s="1"/>
  <c r="M1114" i="4"/>
  <c r="P1114" i="4" s="1"/>
  <c r="AW1114" i="4"/>
  <c r="R1114" i="4"/>
  <c r="S1076" i="4"/>
  <c r="N1076" i="4"/>
  <c r="AX1076" i="4"/>
  <c r="T1155" i="4"/>
  <c r="Q1155" i="4"/>
  <c r="Q1133" i="4"/>
  <c r="T1133" i="4"/>
  <c r="T1137" i="4"/>
  <c r="Q1137" i="4"/>
  <c r="Q1143" i="4"/>
  <c r="T1143" i="4"/>
  <c r="T1102" i="4"/>
  <c r="Q1102" i="4"/>
  <c r="M1082" i="4"/>
  <c r="P1082" i="4" s="1"/>
  <c r="R1082" i="4"/>
  <c r="AW1082" i="4"/>
  <c r="O1144" i="4"/>
  <c r="AY1144" i="4"/>
  <c r="AW1124" i="4"/>
  <c r="R1124" i="4"/>
  <c r="M1124" i="4"/>
  <c r="P1124" i="4" s="1"/>
  <c r="O1124" i="4"/>
  <c r="AY1124" i="4"/>
  <c r="AW1138" i="4"/>
  <c r="R1138" i="4"/>
  <c r="M1138" i="4"/>
  <c r="P1138" i="4" s="1"/>
  <c r="S1092" i="4"/>
  <c r="N1092" i="4"/>
  <c r="AX1092" i="4"/>
  <c r="M1153" i="4"/>
  <c r="P1153" i="4" s="1"/>
  <c r="R1153" i="4"/>
  <c r="AW1153" i="4"/>
  <c r="T1123" i="4"/>
  <c r="Q1123" i="4"/>
  <c r="Q1096" i="4"/>
  <c r="T1096" i="4"/>
  <c r="Q1126" i="4"/>
  <c r="T1126" i="4"/>
  <c r="O1120" i="4"/>
  <c r="AY1120" i="4"/>
  <c r="AX1135" i="4"/>
  <c r="S1135" i="4"/>
  <c r="N1135" i="4"/>
  <c r="AW1107" i="4"/>
  <c r="R1107" i="4"/>
  <c r="M1107" i="4"/>
  <c r="P1107" i="4" s="1"/>
  <c r="S1120" i="4"/>
  <c r="N1120" i="4"/>
  <c r="AX1120" i="4"/>
  <c r="N1144" i="4"/>
  <c r="S1144" i="4"/>
  <c r="AX1144" i="4"/>
  <c r="R1099" i="4"/>
  <c r="AW1099" i="4"/>
  <c r="M1099" i="4"/>
  <c r="P1099" i="4" s="1"/>
  <c r="M1090" i="4"/>
  <c r="P1090" i="4" s="1"/>
  <c r="AW1090" i="4"/>
  <c r="R1090" i="4"/>
  <c r="S1124" i="4"/>
  <c r="N1124" i="4"/>
  <c r="AX1124" i="4"/>
  <c r="M1070" i="4"/>
  <c r="P1070" i="4" s="1"/>
  <c r="R1070" i="4"/>
  <c r="AW1070" i="4"/>
  <c r="O1102" i="4"/>
  <c r="AY1102" i="4"/>
  <c r="T1075" i="4"/>
  <c r="Q1075" i="4"/>
  <c r="Q1148" i="4"/>
  <c r="T1148" i="4"/>
  <c r="T1103" i="4"/>
  <c r="Q1103" i="4"/>
  <c r="Q1147" i="4"/>
  <c r="T1147" i="4"/>
  <c r="Q1109" i="4"/>
  <c r="T1109" i="4"/>
  <c r="O1141" i="4"/>
  <c r="AY1141" i="4"/>
  <c r="M1098" i="4"/>
  <c r="P1098" i="4" s="1"/>
  <c r="AW1098" i="4"/>
  <c r="R1098" i="4"/>
  <c r="Q1089" i="4"/>
  <c r="T1089" i="4"/>
  <c r="S1136" i="4"/>
  <c r="N1136" i="4"/>
  <c r="AX1136" i="4"/>
  <c r="AX1087" i="4"/>
  <c r="S1087" i="4"/>
  <c r="N1087" i="4"/>
  <c r="O1131" i="4"/>
  <c r="AY1131" i="4"/>
  <c r="AY1048" i="4"/>
  <c r="O1048" i="4"/>
  <c r="AY989" i="4"/>
  <c r="O989" i="4"/>
  <c r="Q1047" i="4"/>
  <c r="T1047" i="4"/>
  <c r="Q984" i="4"/>
  <c r="T984" i="4"/>
  <c r="Q1003" i="4"/>
  <c r="T1003" i="4"/>
  <c r="AW1035" i="4"/>
  <c r="R1035" i="4"/>
  <c r="M1035" i="4"/>
  <c r="P1035" i="4" s="1"/>
  <c r="R1062" i="4"/>
  <c r="M1062" i="4"/>
  <c r="P1062" i="4" s="1"/>
  <c r="AW1062" i="4"/>
  <c r="R1021" i="4"/>
  <c r="M1021" i="4"/>
  <c r="P1021" i="4" s="1"/>
  <c r="AW1021" i="4"/>
  <c r="AW998" i="4"/>
  <c r="R998" i="4"/>
  <c r="M998" i="4"/>
  <c r="P998" i="4" s="1"/>
  <c r="AY1054" i="4"/>
  <c r="O1054" i="4"/>
  <c r="AW1002" i="4"/>
  <c r="R1002" i="4"/>
  <c r="M1002" i="4"/>
  <c r="P1002" i="4" s="1"/>
  <c r="AX989" i="4"/>
  <c r="S989" i="4"/>
  <c r="N989" i="4"/>
  <c r="AY981" i="4"/>
  <c r="O981" i="4"/>
  <c r="Q1044" i="4"/>
  <c r="T1044" i="4"/>
  <c r="M1034" i="4"/>
  <c r="P1034" i="4" s="1"/>
  <c r="AW1034" i="4"/>
  <c r="R1034" i="4"/>
  <c r="Q983" i="4"/>
  <c r="T983" i="4"/>
  <c r="T1063" i="4"/>
  <c r="Q1063" i="4"/>
  <c r="Q1013" i="4"/>
  <c r="T1013" i="4"/>
  <c r="Q991" i="4"/>
  <c r="T991" i="4"/>
  <c r="T1014" i="4"/>
  <c r="Q1014" i="4"/>
  <c r="T1015" i="4"/>
  <c r="Q1015" i="4"/>
  <c r="AW1039" i="4"/>
  <c r="R1039" i="4"/>
  <c r="M1039" i="4"/>
  <c r="P1039" i="4" s="1"/>
  <c r="M1026" i="4"/>
  <c r="P1026" i="4" s="1"/>
  <c r="AW1026" i="4"/>
  <c r="R1026" i="4"/>
  <c r="N1050" i="4"/>
  <c r="AX1050" i="4"/>
  <c r="S1050" i="4"/>
  <c r="Q1007" i="4"/>
  <c r="N1045" i="4"/>
  <c r="AX1045" i="4"/>
  <c r="S1045" i="4"/>
  <c r="T1048" i="4"/>
  <c r="Q1048" i="4"/>
  <c r="O1039" i="4"/>
  <c r="AY1039" i="4"/>
  <c r="R1033" i="4"/>
  <c r="M1033" i="4"/>
  <c r="P1033" i="4" s="1"/>
  <c r="AW1033" i="4"/>
  <c r="Q1024" i="4"/>
  <c r="T1024" i="4"/>
  <c r="R1050" i="4"/>
  <c r="M1050" i="4"/>
  <c r="P1050" i="4" s="1"/>
  <c r="AW1050" i="4"/>
  <c r="O1035" i="4"/>
  <c r="AY1035" i="4"/>
  <c r="T972" i="4"/>
  <c r="Q972" i="4"/>
  <c r="AW1036" i="4"/>
  <c r="R1036" i="4"/>
  <c r="M1036" i="4"/>
  <c r="P1036" i="4" s="1"/>
  <c r="AW972" i="4"/>
  <c r="R972" i="4"/>
  <c r="M972" i="4"/>
  <c r="P972" i="4" s="1"/>
  <c r="T993" i="4"/>
  <c r="Q993" i="4"/>
  <c r="T1018" i="4"/>
  <c r="Q1018" i="4"/>
  <c r="AW993" i="4"/>
  <c r="R993" i="4"/>
  <c r="M993" i="4"/>
  <c r="P993" i="4" s="1"/>
  <c r="AX1054" i="4"/>
  <c r="S1054" i="4"/>
  <c r="N1054" i="4"/>
  <c r="N1056" i="4"/>
  <c r="S1056" i="4"/>
  <c r="AX1056" i="4"/>
  <c r="AW1006" i="4"/>
  <c r="R1006" i="4"/>
  <c r="M1006" i="4"/>
  <c r="P1006" i="4" s="1"/>
  <c r="Q1028" i="4"/>
  <c r="T1028" i="4"/>
  <c r="Q1020" i="4"/>
  <c r="T1020" i="4"/>
  <c r="M984" i="4"/>
  <c r="P984" i="4" s="1"/>
  <c r="AW984" i="4"/>
  <c r="R984" i="4"/>
  <c r="AX1006" i="4"/>
  <c r="S1006" i="4"/>
  <c r="N1006" i="4"/>
  <c r="M1017" i="4"/>
  <c r="P1017" i="4" s="1"/>
  <c r="AW1017" i="4"/>
  <c r="R1017" i="4"/>
  <c r="M1013" i="4"/>
  <c r="P1013" i="4" s="1"/>
  <c r="R1013" i="4"/>
  <c r="AW1013" i="4"/>
  <c r="T1023" i="4"/>
  <c r="Q1023" i="4"/>
  <c r="T1002" i="4"/>
  <c r="Q1002" i="4"/>
  <c r="T998" i="4"/>
  <c r="Q998" i="4"/>
  <c r="S990" i="4"/>
  <c r="N990" i="4"/>
  <c r="AX990" i="4"/>
  <c r="O1002" i="4"/>
  <c r="AY1002" i="4"/>
  <c r="T1043" i="4"/>
  <c r="Q1043" i="4"/>
  <c r="T1035" i="4"/>
  <c r="Q1035" i="4"/>
  <c r="N1041" i="4"/>
  <c r="AX1041" i="4"/>
  <c r="S1041" i="4"/>
  <c r="Q1034" i="4"/>
  <c r="T1034" i="4"/>
  <c r="M1001" i="4"/>
  <c r="P1001" i="4" s="1"/>
  <c r="AW1001" i="4"/>
  <c r="R1001" i="4"/>
  <c r="T982" i="4"/>
  <c r="Q982" i="4"/>
  <c r="AX985" i="4"/>
  <c r="S985" i="4"/>
  <c r="N985" i="4"/>
  <c r="AX1011" i="4"/>
  <c r="S1011" i="4"/>
  <c r="N1011" i="4"/>
  <c r="R1025" i="4"/>
  <c r="M1025" i="4"/>
  <c r="P1025" i="4" s="1"/>
  <c r="AW1025" i="4"/>
  <c r="S968" i="4"/>
  <c r="N968" i="4"/>
  <c r="AX968" i="4"/>
  <c r="R1048" i="4"/>
  <c r="AW1048" i="4"/>
  <c r="M1048" i="4"/>
  <c r="P1048" i="4" s="1"/>
  <c r="Q995" i="4"/>
  <c r="T995" i="4"/>
  <c r="AW1043" i="4"/>
  <c r="R1043" i="4"/>
  <c r="M1043" i="4"/>
  <c r="P1043" i="4" s="1"/>
  <c r="R1029" i="4"/>
  <c r="M1029" i="4"/>
  <c r="P1029" i="4" s="1"/>
  <c r="AW1029" i="4"/>
  <c r="AW1031" i="4"/>
  <c r="R1031" i="4"/>
  <c r="M1031" i="4"/>
  <c r="P1031" i="4" s="1"/>
  <c r="AX981" i="4"/>
  <c r="S981" i="4"/>
  <c r="N981" i="4"/>
  <c r="Q1026" i="4"/>
  <c r="T1026" i="4"/>
  <c r="T1031" i="4"/>
  <c r="Q1031" i="4"/>
  <c r="O1056" i="4"/>
  <c r="AY1056" i="4"/>
  <c r="M1005" i="4"/>
  <c r="P1005" i="4" s="1"/>
  <c r="AW1005" i="4"/>
  <c r="R1005" i="4"/>
  <c r="AW1010" i="4"/>
  <c r="R1010" i="4"/>
  <c r="M1010" i="4"/>
  <c r="P1010" i="4" s="1"/>
  <c r="M1066" i="4"/>
  <c r="P1066" i="4" s="1"/>
  <c r="AW1066" i="4"/>
  <c r="R1066" i="4"/>
  <c r="S1059" i="4"/>
  <c r="AX1059" i="4"/>
  <c r="N1059" i="4"/>
  <c r="M967" i="4"/>
  <c r="P967" i="4" s="1"/>
  <c r="AW967" i="4"/>
  <c r="R967" i="4"/>
  <c r="AX1039" i="4"/>
  <c r="S1039" i="4"/>
  <c r="N1039" i="4"/>
  <c r="N1037" i="4"/>
  <c r="AX1037" i="4"/>
  <c r="S1037" i="4"/>
  <c r="Q1040" i="4"/>
  <c r="T1040" i="4"/>
  <c r="Q999" i="4"/>
  <c r="T999" i="4"/>
  <c r="Q986" i="4"/>
  <c r="T986" i="4"/>
  <c r="M988" i="4"/>
  <c r="P988" i="4" s="1"/>
  <c r="R988" i="4"/>
  <c r="AW988" i="4"/>
  <c r="T1019" i="4"/>
  <c r="Q1019" i="4"/>
  <c r="M885" i="4"/>
  <c r="P885" i="4" s="1"/>
  <c r="R885" i="4"/>
  <c r="AW885" i="4"/>
  <c r="O923" i="4"/>
  <c r="AY923" i="4"/>
  <c r="N907" i="4"/>
  <c r="AX907" i="4"/>
  <c r="S907" i="4"/>
  <c r="N978" i="4"/>
  <c r="S978" i="4"/>
  <c r="AX978" i="4"/>
  <c r="T902" i="4"/>
  <c r="Q899" i="4"/>
  <c r="T899" i="4"/>
  <c r="R959" i="4"/>
  <c r="AW959" i="4"/>
  <c r="M959" i="4"/>
  <c r="P959" i="4" s="1"/>
  <c r="AW884" i="4"/>
  <c r="R884" i="4"/>
  <c r="M884" i="4"/>
  <c r="P884" i="4" s="1"/>
  <c r="Q883" i="4"/>
  <c r="T883" i="4"/>
  <c r="R953" i="4"/>
  <c r="AW953" i="4"/>
  <c r="M953" i="4"/>
  <c r="P953" i="4" s="1"/>
  <c r="AX952" i="4"/>
  <c r="S952" i="4"/>
  <c r="N952" i="4"/>
  <c r="AX940" i="4"/>
  <c r="S940" i="4"/>
  <c r="N940" i="4"/>
  <c r="R975" i="4"/>
  <c r="AW975" i="4"/>
  <c r="M975" i="4"/>
  <c r="P975" i="4" s="1"/>
  <c r="S891" i="4"/>
  <c r="AX891" i="4"/>
  <c r="N891" i="4"/>
  <c r="Q885" i="4"/>
  <c r="T885" i="4"/>
  <c r="S887" i="4"/>
  <c r="N887" i="4"/>
  <c r="AX887" i="4"/>
  <c r="O975" i="4"/>
  <c r="AY975" i="4"/>
  <c r="Q922" i="4"/>
  <c r="T922" i="4"/>
  <c r="N918" i="4"/>
  <c r="AX918" i="4"/>
  <c r="S918" i="4"/>
  <c r="AW955" i="4"/>
  <c r="R955" i="4"/>
  <c r="M955" i="4"/>
  <c r="P955" i="4" s="1"/>
  <c r="AW906" i="4"/>
  <c r="M906" i="4"/>
  <c r="P906" i="4" s="1"/>
  <c r="R906" i="4"/>
  <c r="Q941" i="4"/>
  <c r="T941" i="4"/>
  <c r="T921" i="4"/>
  <c r="Q921" i="4"/>
  <c r="T933" i="4"/>
  <c r="Q933" i="4"/>
  <c r="Q906" i="4"/>
  <c r="T906" i="4"/>
  <c r="AW914" i="4"/>
  <c r="R914" i="4"/>
  <c r="M914" i="4"/>
  <c r="P914" i="4" s="1"/>
  <c r="T959" i="4"/>
  <c r="Q959" i="4"/>
  <c r="S950" i="4"/>
  <c r="N950" i="4"/>
  <c r="AX950" i="4"/>
  <c r="N935" i="4"/>
  <c r="AX935" i="4"/>
  <c r="S935" i="4"/>
  <c r="Q951" i="4"/>
  <c r="T951" i="4"/>
  <c r="M920" i="4"/>
  <c r="P920" i="4" s="1"/>
  <c r="AW920" i="4"/>
  <c r="R920" i="4"/>
  <c r="N943" i="4"/>
  <c r="S943" i="4"/>
  <c r="AX943" i="4"/>
  <c r="T919" i="4"/>
  <c r="Q919" i="4"/>
  <c r="S884" i="4"/>
  <c r="N884" i="4"/>
  <c r="AX884" i="4"/>
  <c r="AW934" i="4"/>
  <c r="R934" i="4"/>
  <c r="M934" i="4"/>
  <c r="P934" i="4" s="1"/>
  <c r="AX929" i="4"/>
  <c r="S929" i="4"/>
  <c r="N929" i="4"/>
  <c r="Q905" i="4"/>
  <c r="T905" i="4"/>
  <c r="S926" i="4"/>
  <c r="N926" i="4"/>
  <c r="AX926" i="4"/>
  <c r="O921" i="4"/>
  <c r="AY921" i="4"/>
  <c r="S942" i="4"/>
  <c r="N942" i="4"/>
  <c r="AX942" i="4"/>
  <c r="AX923" i="4"/>
  <c r="S923" i="4"/>
  <c r="N923" i="4"/>
  <c r="AX903" i="4"/>
  <c r="S903" i="4"/>
  <c r="N903" i="4"/>
  <c r="N961" i="4"/>
  <c r="S961" i="4"/>
  <c r="AX961" i="4"/>
  <c r="M930" i="4"/>
  <c r="P930" i="4" s="1"/>
  <c r="AW930" i="4"/>
  <c r="R930" i="4"/>
  <c r="N936" i="4"/>
  <c r="AX936" i="4"/>
  <c r="S936" i="4"/>
  <c r="T944" i="4"/>
  <c r="AW929" i="4"/>
  <c r="R929" i="4"/>
  <c r="M929" i="4"/>
  <c r="P929" i="4" s="1"/>
  <c r="T958" i="4"/>
  <c r="N969" i="4"/>
  <c r="AX969" i="4"/>
  <c r="S969" i="4"/>
  <c r="T932" i="4"/>
  <c r="Q932" i="4"/>
  <c r="N953" i="4"/>
  <c r="AX953" i="4"/>
  <c r="S953" i="4"/>
  <c r="Q900" i="4"/>
  <c r="T900" i="4"/>
  <c r="S975" i="4"/>
  <c r="N975" i="4"/>
  <c r="AX975" i="4"/>
  <c r="Q911" i="4"/>
  <c r="T911" i="4"/>
  <c r="Q908" i="4"/>
  <c r="T908" i="4"/>
  <c r="M931" i="4"/>
  <c r="P931" i="4" s="1"/>
  <c r="AW931" i="4"/>
  <c r="R931" i="4"/>
  <c r="R907" i="4"/>
  <c r="AW907" i="4"/>
  <c r="M907" i="4"/>
  <c r="P907" i="4" s="1"/>
  <c r="O952" i="4"/>
  <c r="AY952" i="4"/>
  <c r="M946" i="4"/>
  <c r="P946" i="4" s="1"/>
  <c r="AW946" i="4"/>
  <c r="R946" i="4"/>
  <c r="S964" i="4"/>
  <c r="N964" i="4"/>
  <c r="AX964" i="4"/>
  <c r="T901" i="4"/>
  <c r="Q901" i="4"/>
  <c r="O929" i="4"/>
  <c r="AY929" i="4"/>
  <c r="Q924" i="4"/>
  <c r="Q897" i="4"/>
  <c r="T897" i="4"/>
  <c r="M910" i="4"/>
  <c r="P910" i="4" s="1"/>
  <c r="AW910" i="4"/>
  <c r="R910" i="4"/>
  <c r="Q947" i="4"/>
  <c r="T947" i="4"/>
  <c r="T934" i="4"/>
  <c r="Q934" i="4"/>
  <c r="O932" i="4"/>
  <c r="AY932" i="4"/>
  <c r="T914" i="4"/>
  <c r="Q914" i="4"/>
  <c r="Q954" i="4"/>
  <c r="T954" i="4"/>
  <c r="Q898" i="4"/>
  <c r="T898" i="4"/>
  <c r="M862" i="4"/>
  <c r="P862" i="4" s="1"/>
  <c r="R862" i="4"/>
  <c r="AW862" i="4"/>
  <c r="T870" i="4"/>
  <c r="Q870" i="4"/>
  <c r="Q750" i="4"/>
  <c r="T750" i="4"/>
  <c r="Q839" i="4"/>
  <c r="T839" i="4"/>
  <c r="M853" i="4"/>
  <c r="P853" i="4" s="1"/>
  <c r="AW853" i="4"/>
  <c r="R853" i="4"/>
  <c r="T782" i="4"/>
  <c r="Q782" i="4"/>
  <c r="R836" i="4"/>
  <c r="M836" i="4"/>
  <c r="P836" i="4" s="1"/>
  <c r="AW836" i="4"/>
  <c r="S876" i="4"/>
  <c r="N876" i="4"/>
  <c r="AX876" i="4"/>
  <c r="S850" i="4"/>
  <c r="N850" i="4"/>
  <c r="AX850" i="4"/>
  <c r="AX770" i="4"/>
  <c r="S770" i="4"/>
  <c r="N770" i="4"/>
  <c r="Q848" i="4"/>
  <c r="T848" i="4"/>
  <c r="T840" i="4"/>
  <c r="Q840" i="4"/>
  <c r="O851" i="4"/>
  <c r="AY851" i="4"/>
  <c r="AW759" i="4"/>
  <c r="R759" i="4"/>
  <c r="M759" i="4"/>
  <c r="P759" i="4" s="1"/>
  <c r="T877" i="4"/>
  <c r="Q877" i="4"/>
  <c r="Q835" i="4"/>
  <c r="T835" i="4"/>
  <c r="S838" i="4"/>
  <c r="N838" i="4"/>
  <c r="AX838" i="4"/>
  <c r="Q868" i="4"/>
  <c r="T868" i="4"/>
  <c r="M859" i="4"/>
  <c r="P859" i="4" s="1"/>
  <c r="AW859" i="4"/>
  <c r="R859" i="4"/>
  <c r="Q822" i="4"/>
  <c r="T822" i="4"/>
  <c r="Q859" i="4"/>
  <c r="T859" i="4"/>
  <c r="N844" i="4"/>
  <c r="AX844" i="4"/>
  <c r="S844" i="4"/>
  <c r="Q761" i="4"/>
  <c r="T761" i="4"/>
  <c r="S864" i="4"/>
  <c r="N864" i="4"/>
  <c r="AX864" i="4"/>
  <c r="Q827" i="4"/>
  <c r="T827" i="4"/>
  <c r="R873" i="4"/>
  <c r="M873" i="4"/>
  <c r="P873" i="4" s="1"/>
  <c r="AW873" i="4"/>
  <c r="S825" i="4"/>
  <c r="AX825" i="4"/>
  <c r="N825" i="4"/>
  <c r="AX828" i="4"/>
  <c r="S828" i="4"/>
  <c r="N828" i="4"/>
  <c r="AW833" i="4"/>
  <c r="R833" i="4"/>
  <c r="M833" i="4"/>
  <c r="P833" i="4" s="1"/>
  <c r="M879" i="4"/>
  <c r="P879" i="4" s="1"/>
  <c r="AW879" i="4"/>
  <c r="R879" i="4"/>
  <c r="AW865" i="4"/>
  <c r="M865" i="4"/>
  <c r="P865" i="4" s="1"/>
  <c r="R865" i="4"/>
  <c r="AX833" i="4"/>
  <c r="S833" i="4"/>
  <c r="N833" i="4"/>
  <c r="T824" i="4"/>
  <c r="Q824" i="4"/>
  <c r="S753" i="4"/>
  <c r="N753" i="4"/>
  <c r="AX753" i="4"/>
  <c r="T851" i="4"/>
  <c r="Q851" i="4"/>
  <c r="T880" i="4"/>
  <c r="Q880" i="4"/>
  <c r="Q855" i="4"/>
  <c r="T855" i="4"/>
  <c r="Q881" i="4"/>
  <c r="T881" i="4"/>
  <c r="N754" i="4"/>
  <c r="AX754" i="4"/>
  <c r="S754" i="4"/>
  <c r="T823" i="4"/>
  <c r="N826" i="4"/>
  <c r="AX826" i="4"/>
  <c r="S826" i="4"/>
  <c r="Q871" i="4"/>
  <c r="T871" i="4"/>
  <c r="N752" i="4"/>
  <c r="AX752" i="4"/>
  <c r="S752" i="4"/>
  <c r="T762" i="4"/>
  <c r="Q762" i="4"/>
  <c r="Q755" i="4"/>
  <c r="T755" i="4"/>
  <c r="AW782" i="4"/>
  <c r="R782" i="4"/>
  <c r="M782" i="4"/>
  <c r="P782" i="4" s="1"/>
  <c r="AY763" i="4"/>
  <c r="O763" i="4"/>
  <c r="S834" i="4"/>
  <c r="N834" i="4"/>
  <c r="AX834" i="4"/>
  <c r="M857" i="4"/>
  <c r="P857" i="4" s="1"/>
  <c r="R857" i="4"/>
  <c r="AW857" i="4"/>
  <c r="N763" i="4"/>
  <c r="AX763" i="4"/>
  <c r="S763" i="4"/>
  <c r="AW757" i="4"/>
  <c r="R757" i="4"/>
  <c r="M757" i="4"/>
  <c r="P757" i="4" s="1"/>
  <c r="AX845" i="4"/>
  <c r="S845" i="4"/>
  <c r="N845" i="4"/>
  <c r="R826" i="4"/>
  <c r="M826" i="4"/>
  <c r="P826" i="4" s="1"/>
  <c r="AW826" i="4"/>
  <c r="AW829" i="4"/>
  <c r="R829" i="4"/>
  <c r="M829" i="4"/>
  <c r="P829" i="4" s="1"/>
  <c r="AW867" i="4"/>
  <c r="R867" i="4"/>
  <c r="M867" i="4"/>
  <c r="P867" i="4" s="1"/>
  <c r="O858" i="4"/>
  <c r="AY858" i="4"/>
  <c r="O757" i="4"/>
  <c r="AY757" i="4"/>
  <c r="Q831" i="4"/>
  <c r="T831" i="4"/>
  <c r="N765" i="4"/>
  <c r="AX765" i="4"/>
  <c r="S765" i="4"/>
  <c r="Q766" i="4"/>
  <c r="Q829" i="4"/>
  <c r="T858" i="4"/>
  <c r="Q858" i="4"/>
  <c r="Q852" i="4"/>
  <c r="T852" i="4"/>
  <c r="AX869" i="4"/>
  <c r="S869" i="4"/>
  <c r="N869" i="4"/>
  <c r="N819" i="4"/>
  <c r="AX819" i="4"/>
  <c r="S819" i="4"/>
  <c r="Q710" i="4"/>
  <c r="T710" i="4"/>
  <c r="S808" i="4"/>
  <c r="AX808" i="4"/>
  <c r="N808" i="4"/>
  <c r="N742" i="4"/>
  <c r="AX742" i="4"/>
  <c r="S742" i="4"/>
  <c r="AX712" i="4"/>
  <c r="S712" i="4"/>
  <c r="N712" i="4"/>
  <c r="Q718" i="4"/>
  <c r="T718" i="4"/>
  <c r="N729" i="4"/>
  <c r="S729" i="4"/>
  <c r="AX729" i="4"/>
  <c r="AX723" i="4"/>
  <c r="S723" i="4"/>
  <c r="N723" i="4"/>
  <c r="AX724" i="4"/>
  <c r="S724" i="4"/>
  <c r="N724" i="4"/>
  <c r="M806" i="4"/>
  <c r="P806" i="4" s="1"/>
  <c r="AW806" i="4"/>
  <c r="R806" i="4"/>
  <c r="N709" i="4"/>
  <c r="AX709" i="4"/>
  <c r="S709" i="4"/>
  <c r="Q794" i="4"/>
  <c r="T794" i="4"/>
  <c r="Q803" i="4"/>
  <c r="T803" i="4"/>
  <c r="Q716" i="4"/>
  <c r="T716" i="4"/>
  <c r="N708" i="4"/>
  <c r="AX708" i="4"/>
  <c r="S708" i="4"/>
  <c r="Q738" i="4"/>
  <c r="T738" i="4"/>
  <c r="T795" i="4"/>
  <c r="Q795" i="4"/>
  <c r="M817" i="4"/>
  <c r="P817" i="4" s="1"/>
  <c r="AW817" i="4"/>
  <c r="R817" i="4"/>
  <c r="T772" i="4"/>
  <c r="Q772" i="4"/>
  <c r="N740" i="4"/>
  <c r="S740" i="4"/>
  <c r="AX740" i="4"/>
  <c r="Q672" i="4"/>
  <c r="T672" i="4"/>
  <c r="Q811" i="4"/>
  <c r="T811" i="4"/>
  <c r="T717" i="4"/>
  <c r="Q717" i="4"/>
  <c r="M775" i="4"/>
  <c r="P775" i="4" s="1"/>
  <c r="AW775" i="4"/>
  <c r="R775" i="4"/>
  <c r="M732" i="4"/>
  <c r="P732" i="4" s="1"/>
  <c r="AW732" i="4"/>
  <c r="R732" i="4"/>
  <c r="M804" i="4"/>
  <c r="P804" i="4" s="1"/>
  <c r="R804" i="4"/>
  <c r="AW804" i="4"/>
  <c r="M801" i="4"/>
  <c r="P801" i="4" s="1"/>
  <c r="AW801" i="4"/>
  <c r="R801" i="4"/>
  <c r="M796" i="4"/>
  <c r="P796" i="4" s="1"/>
  <c r="AW796" i="4"/>
  <c r="R796" i="4"/>
  <c r="Q721" i="4"/>
  <c r="T721" i="4"/>
  <c r="M800" i="4"/>
  <c r="P800" i="4" s="1"/>
  <c r="R800" i="4"/>
  <c r="AW800" i="4"/>
  <c r="O820" i="4"/>
  <c r="AY820" i="4"/>
  <c r="O712" i="4"/>
  <c r="AY712" i="4"/>
  <c r="O787" i="4"/>
  <c r="AY787" i="4"/>
  <c r="Q728" i="4"/>
  <c r="T728" i="4"/>
  <c r="Q735" i="4"/>
  <c r="T735" i="4"/>
  <c r="Q727" i="4"/>
  <c r="T727" i="4"/>
  <c r="Q676" i="4"/>
  <c r="Q741" i="4"/>
  <c r="T741" i="4"/>
  <c r="AW677" i="4"/>
  <c r="R677" i="4"/>
  <c r="M677" i="4"/>
  <c r="P677" i="4" s="1"/>
  <c r="AW797" i="4"/>
  <c r="R797" i="4"/>
  <c r="M797" i="4"/>
  <c r="P797" i="4" s="1"/>
  <c r="M735" i="4"/>
  <c r="P735" i="4" s="1"/>
  <c r="AW735" i="4"/>
  <c r="R735" i="4"/>
  <c r="O733" i="4"/>
  <c r="AY733" i="4"/>
  <c r="Q810" i="4"/>
  <c r="T810" i="4"/>
  <c r="AX777" i="4"/>
  <c r="S777" i="4"/>
  <c r="N777" i="4"/>
  <c r="T707" i="4"/>
  <c r="Q707" i="4"/>
  <c r="T705" i="4"/>
  <c r="Q705" i="4"/>
  <c r="O723" i="4"/>
  <c r="AY723" i="4"/>
  <c r="AW807" i="4"/>
  <c r="R807" i="4"/>
  <c r="M807" i="4"/>
  <c r="P807" i="4" s="1"/>
  <c r="AW774" i="4"/>
  <c r="R774" i="4"/>
  <c r="M774" i="4"/>
  <c r="P774" i="4" s="1"/>
  <c r="M771" i="4"/>
  <c r="P771" i="4" s="1"/>
  <c r="AW771" i="4"/>
  <c r="R771" i="4"/>
  <c r="N706" i="4"/>
  <c r="S706" i="4"/>
  <c r="AX706" i="4"/>
  <c r="Q678" i="4"/>
  <c r="M720" i="4"/>
  <c r="P720" i="4" s="1"/>
  <c r="AW720" i="4"/>
  <c r="R720" i="4"/>
  <c r="Q802" i="4"/>
  <c r="T802" i="4"/>
  <c r="T814" i="4"/>
  <c r="Q814" i="4"/>
  <c r="AX797" i="4"/>
  <c r="S797" i="4"/>
  <c r="N797" i="4"/>
  <c r="N714" i="4"/>
  <c r="S714" i="4"/>
  <c r="AX714" i="4"/>
  <c r="AY711" i="4"/>
  <c r="O711" i="4"/>
  <c r="AW772" i="4"/>
  <c r="R772" i="4"/>
  <c r="M772" i="4"/>
  <c r="P772" i="4" s="1"/>
  <c r="T804" i="4"/>
  <c r="T779" i="4"/>
  <c r="Q779" i="4"/>
  <c r="M722" i="4"/>
  <c r="P722" i="4" s="1"/>
  <c r="R722" i="4"/>
  <c r="AW722" i="4"/>
  <c r="Q791" i="4"/>
  <c r="T711" i="4"/>
  <c r="Q711" i="4"/>
  <c r="Q780" i="4"/>
  <c r="T780" i="4"/>
  <c r="O779" i="4"/>
  <c r="AY779" i="4"/>
  <c r="M781" i="4"/>
  <c r="P781" i="4" s="1"/>
  <c r="R781" i="4"/>
  <c r="AW781" i="4"/>
  <c r="M736" i="4"/>
  <c r="P736" i="4" s="1"/>
  <c r="AW736" i="4"/>
  <c r="R736" i="4"/>
  <c r="Q744" i="4"/>
  <c r="T744" i="4"/>
  <c r="AW704" i="4"/>
  <c r="R704" i="4"/>
  <c r="M704" i="4"/>
  <c r="P704" i="4" s="1"/>
  <c r="S691" i="4"/>
  <c r="N691" i="4"/>
  <c r="AX691" i="4"/>
  <c r="Q632" i="4"/>
  <c r="T632" i="4"/>
  <c r="N695" i="4"/>
  <c r="S695" i="4"/>
  <c r="AX695" i="4"/>
  <c r="M598" i="4"/>
  <c r="P598" i="4" s="1"/>
  <c r="AW598" i="4"/>
  <c r="R598" i="4"/>
  <c r="S689" i="4"/>
  <c r="AX689" i="4"/>
  <c r="N689" i="4"/>
  <c r="O619" i="4"/>
  <c r="AY619" i="4"/>
  <c r="O639" i="4"/>
  <c r="AY639" i="4"/>
  <c r="S673" i="4"/>
  <c r="N673" i="4"/>
  <c r="AX673" i="4"/>
  <c r="S665" i="4"/>
  <c r="N665" i="4"/>
  <c r="AX665" i="4"/>
  <c r="S680" i="4"/>
  <c r="N680" i="4"/>
  <c r="AX680" i="4"/>
  <c r="AW657" i="4"/>
  <c r="R657" i="4"/>
  <c r="M657" i="4"/>
  <c r="P657" i="4" s="1"/>
  <c r="Q643" i="4"/>
  <c r="T643" i="4"/>
  <c r="Q661" i="4"/>
  <c r="Q644" i="4"/>
  <c r="T644" i="4"/>
  <c r="Q634" i="4"/>
  <c r="T634" i="4"/>
  <c r="AW662" i="4"/>
  <c r="R662" i="4"/>
  <c r="M662" i="4"/>
  <c r="P662" i="4" s="1"/>
  <c r="AX657" i="4"/>
  <c r="S657" i="4"/>
  <c r="N657" i="4"/>
  <c r="AW619" i="4"/>
  <c r="R619" i="4"/>
  <c r="M619" i="4"/>
  <c r="P619" i="4" s="1"/>
  <c r="AX623" i="4"/>
  <c r="S623" i="4"/>
  <c r="N623" i="4"/>
  <c r="T619" i="4"/>
  <c r="Q619" i="4"/>
  <c r="T703" i="4"/>
  <c r="Q703" i="4"/>
  <c r="T688" i="4"/>
  <c r="Q688" i="4"/>
  <c r="R627" i="4"/>
  <c r="M627" i="4"/>
  <c r="P627" i="4" s="1"/>
  <c r="AW627" i="4"/>
  <c r="AW691" i="4"/>
  <c r="R691" i="4"/>
  <c r="M691" i="4"/>
  <c r="P691" i="4" s="1"/>
  <c r="Q615" i="4"/>
  <c r="T615" i="4"/>
  <c r="Q627" i="4"/>
  <c r="AX637" i="4"/>
  <c r="S637" i="4"/>
  <c r="N637" i="4"/>
  <c r="N629" i="4"/>
  <c r="AX629" i="4"/>
  <c r="S629" i="4"/>
  <c r="S621" i="4"/>
  <c r="AX621" i="4"/>
  <c r="N621" i="4"/>
  <c r="M640" i="4"/>
  <c r="P640" i="4" s="1"/>
  <c r="R640" i="4"/>
  <c r="AW640" i="4"/>
  <c r="T658" i="4"/>
  <c r="Q658" i="4"/>
  <c r="Q654" i="4"/>
  <c r="T654" i="4"/>
  <c r="T686" i="4"/>
  <c r="Q686" i="4"/>
  <c r="T600" i="4"/>
  <c r="Q600" i="4"/>
  <c r="R690" i="4"/>
  <c r="M690" i="4"/>
  <c r="P690" i="4" s="1"/>
  <c r="AW690" i="4"/>
  <c r="S685" i="4"/>
  <c r="N685" i="4"/>
  <c r="AX685" i="4"/>
  <c r="M656" i="4"/>
  <c r="P656" i="4" s="1"/>
  <c r="AW656" i="4"/>
  <c r="R656" i="4"/>
  <c r="S638" i="4"/>
  <c r="N638" i="4"/>
  <c r="AX638" i="4"/>
  <c r="Q701" i="4"/>
  <c r="T701" i="4"/>
  <c r="Q683" i="4"/>
  <c r="T683" i="4"/>
  <c r="AW659" i="4"/>
  <c r="R659" i="4"/>
  <c r="M659" i="4"/>
  <c r="P659" i="4" s="1"/>
  <c r="R692" i="4"/>
  <c r="M692" i="4"/>
  <c r="P692" i="4" s="1"/>
  <c r="AW692" i="4"/>
  <c r="S681" i="4"/>
  <c r="N681" i="4"/>
  <c r="AX681" i="4"/>
  <c r="O657" i="4"/>
  <c r="AY657" i="4"/>
  <c r="AY689" i="4"/>
  <c r="O689" i="4"/>
  <c r="Q650" i="4"/>
  <c r="T650" i="4"/>
  <c r="O668" i="4"/>
  <c r="AY668" i="4"/>
  <c r="R631" i="4"/>
  <c r="M631" i="4"/>
  <c r="P631" i="4" s="1"/>
  <c r="AW631" i="4"/>
  <c r="Q631" i="4"/>
  <c r="T631" i="4"/>
  <c r="S669" i="4"/>
  <c r="N669" i="4"/>
  <c r="AX669" i="4"/>
  <c r="O688" i="4"/>
  <c r="AY688" i="4"/>
  <c r="AW668" i="4"/>
  <c r="R668" i="4"/>
  <c r="M668" i="4"/>
  <c r="P668" i="4" s="1"/>
  <c r="O626" i="4"/>
  <c r="AY626" i="4"/>
  <c r="M647" i="4"/>
  <c r="P647" i="4" s="1"/>
  <c r="AW647" i="4"/>
  <c r="R647" i="4"/>
  <c r="AX668" i="4"/>
  <c r="S668" i="4"/>
  <c r="N668" i="4"/>
  <c r="O664" i="4"/>
  <c r="AY664" i="4"/>
  <c r="T601" i="4"/>
  <c r="Q601" i="4"/>
  <c r="Q635" i="4"/>
  <c r="T635" i="4"/>
  <c r="Q653" i="4"/>
  <c r="T653" i="4"/>
  <c r="O658" i="4"/>
  <c r="AY658" i="4"/>
  <c r="M660" i="4"/>
  <c r="P660" i="4" s="1"/>
  <c r="AW660" i="4"/>
  <c r="R660" i="4"/>
  <c r="T704" i="4"/>
  <c r="Q704" i="4"/>
  <c r="T649" i="4"/>
  <c r="Q649" i="4"/>
  <c r="M646" i="4"/>
  <c r="P646" i="4" s="1"/>
  <c r="AW646" i="4"/>
  <c r="R646" i="4"/>
  <c r="AW679" i="4"/>
  <c r="R679" i="4"/>
  <c r="M679" i="4"/>
  <c r="P679" i="4" s="1"/>
  <c r="S645" i="4"/>
  <c r="AX645" i="4"/>
  <c r="N645" i="4"/>
  <c r="T679" i="4"/>
  <c r="Q679" i="4"/>
  <c r="R601" i="4"/>
  <c r="AW601" i="4"/>
  <c r="M601" i="4"/>
  <c r="P601" i="4" s="1"/>
  <c r="S583" i="4"/>
  <c r="N583" i="4"/>
  <c r="AX583" i="4"/>
  <c r="O564" i="4"/>
  <c r="AY564" i="4"/>
  <c r="AW565" i="4"/>
  <c r="R565" i="4"/>
  <c r="M565" i="4"/>
  <c r="P565" i="4" s="1"/>
  <c r="O607" i="4"/>
  <c r="AY607" i="4"/>
  <c r="T518" i="4"/>
  <c r="Q518" i="4"/>
  <c r="AX592" i="4"/>
  <c r="S592" i="4"/>
  <c r="N592" i="4"/>
  <c r="AW617" i="4"/>
  <c r="R617" i="4"/>
  <c r="M617" i="4"/>
  <c r="P617" i="4" s="1"/>
  <c r="O562" i="4"/>
  <c r="AY562" i="4"/>
  <c r="AW535" i="4"/>
  <c r="R535" i="4"/>
  <c r="M535" i="4"/>
  <c r="P535" i="4" s="1"/>
  <c r="AY624" i="4"/>
  <c r="O624" i="4"/>
  <c r="O609" i="4"/>
  <c r="AY609" i="4"/>
  <c r="AX510" i="4"/>
  <c r="S510" i="4"/>
  <c r="N510" i="4"/>
  <c r="AX633" i="4"/>
  <c r="S633" i="4"/>
  <c r="N633" i="4"/>
  <c r="T563" i="4"/>
  <c r="Q563" i="4"/>
  <c r="AY617" i="4"/>
  <c r="O617" i="4"/>
  <c r="R540" i="4"/>
  <c r="M540" i="4"/>
  <c r="P540" i="4" s="1"/>
  <c r="AW540" i="4"/>
  <c r="O565" i="4"/>
  <c r="AY565" i="4"/>
  <c r="M603" i="4"/>
  <c r="P603" i="4" s="1"/>
  <c r="AW603" i="4"/>
  <c r="R603" i="4"/>
  <c r="R548" i="4"/>
  <c r="AW548" i="4"/>
  <c r="M548" i="4"/>
  <c r="P548" i="4" s="1"/>
  <c r="T599" i="4"/>
  <c r="Q599" i="4"/>
  <c r="AW609" i="4"/>
  <c r="R609" i="4"/>
  <c r="M609" i="4"/>
  <c r="P609" i="4" s="1"/>
  <c r="N536" i="4"/>
  <c r="AX536" i="4"/>
  <c r="S536" i="4"/>
  <c r="T564" i="4"/>
  <c r="Q564" i="4"/>
  <c r="T617" i="4"/>
  <c r="Q617" i="4"/>
  <c r="O586" i="4"/>
  <c r="AY586" i="4"/>
  <c r="R590" i="4"/>
  <c r="AW590" i="4"/>
  <c r="M590" i="4"/>
  <c r="P590" i="4" s="1"/>
  <c r="AW584" i="4"/>
  <c r="R584" i="4"/>
  <c r="M584" i="4"/>
  <c r="P584" i="4" s="1"/>
  <c r="N556" i="4"/>
  <c r="AX556" i="4"/>
  <c r="S556" i="4"/>
  <c r="AY547" i="4"/>
  <c r="O547" i="4"/>
  <c r="N540" i="4"/>
  <c r="AX540" i="4"/>
  <c r="S540" i="4"/>
  <c r="Q597" i="4"/>
  <c r="T597" i="4"/>
  <c r="S558" i="4"/>
  <c r="N558" i="4"/>
  <c r="AX558" i="4"/>
  <c r="Q572" i="4"/>
  <c r="O592" i="4"/>
  <c r="AY592" i="4"/>
  <c r="AY572" i="4"/>
  <c r="O572" i="4"/>
  <c r="S566" i="4"/>
  <c r="N566" i="4"/>
  <c r="AX566" i="4"/>
  <c r="AX579" i="4"/>
  <c r="S579" i="4"/>
  <c r="N579" i="4"/>
  <c r="Q528" i="4"/>
  <c r="T528" i="4"/>
  <c r="T555" i="4"/>
  <c r="N569" i="4"/>
  <c r="AX569" i="4"/>
  <c r="S569" i="4"/>
  <c r="Q588" i="4"/>
  <c r="T588" i="4"/>
  <c r="N584" i="4"/>
  <c r="S584" i="4"/>
  <c r="AX584" i="4"/>
  <c r="R556" i="4"/>
  <c r="M556" i="4"/>
  <c r="P556" i="4" s="1"/>
  <c r="AW556" i="4"/>
  <c r="T590" i="4"/>
  <c r="Q590" i="4"/>
  <c r="T559" i="4"/>
  <c r="Q542" i="4"/>
  <c r="T542" i="4"/>
  <c r="T550" i="4"/>
  <c r="Q550" i="4"/>
  <c r="Q571" i="4"/>
  <c r="T571" i="4"/>
  <c r="N578" i="4"/>
  <c r="AX578" i="4"/>
  <c r="S578" i="4"/>
  <c r="AW572" i="4"/>
  <c r="R572" i="4"/>
  <c r="M572" i="4"/>
  <c r="P572" i="4" s="1"/>
  <c r="AW579" i="4"/>
  <c r="R579" i="4"/>
  <c r="M579" i="4"/>
  <c r="P579" i="4" s="1"/>
  <c r="Q561" i="4"/>
  <c r="T561" i="4"/>
  <c r="Q515" i="4"/>
  <c r="T515" i="4"/>
  <c r="M594" i="4"/>
  <c r="P594" i="4" s="1"/>
  <c r="AW594" i="4"/>
  <c r="R594" i="4"/>
  <c r="S610" i="4"/>
  <c r="N610" i="4"/>
  <c r="AX610" i="4"/>
  <c r="Q573" i="4"/>
  <c r="T573" i="4"/>
  <c r="AW592" i="4"/>
  <c r="R592" i="4"/>
  <c r="M592" i="4"/>
  <c r="P592" i="4" s="1"/>
  <c r="AX535" i="4"/>
  <c r="S535" i="4"/>
  <c r="N535" i="4"/>
  <c r="Q605" i="4"/>
  <c r="T605" i="4"/>
  <c r="Q602" i="4"/>
  <c r="T602" i="4"/>
  <c r="O532" i="4"/>
  <c r="AY532" i="4"/>
  <c r="AW605" i="4"/>
  <c r="R605" i="4"/>
  <c r="M605" i="4"/>
  <c r="P605" i="4" s="1"/>
  <c r="T624" i="4"/>
  <c r="Q624" i="4"/>
  <c r="R578" i="4"/>
  <c r="AW578" i="4"/>
  <c r="M578" i="4"/>
  <c r="P578" i="4" s="1"/>
  <c r="R547" i="4"/>
  <c r="M547" i="4"/>
  <c r="P547" i="4" s="1"/>
  <c r="AW547" i="4"/>
  <c r="AY590" i="4"/>
  <c r="O590" i="4"/>
  <c r="AX565" i="4"/>
  <c r="S565" i="4"/>
  <c r="N565" i="4"/>
  <c r="S567" i="4"/>
  <c r="N567" i="4"/>
  <c r="AX567" i="4"/>
  <c r="AY529" i="4"/>
  <c r="O529" i="4"/>
  <c r="T586" i="4"/>
  <c r="Q586" i="4"/>
  <c r="Q514" i="4"/>
  <c r="T514" i="4"/>
  <c r="Q516" i="4"/>
  <c r="T516" i="4"/>
  <c r="AY539" i="4"/>
  <c r="O539" i="4"/>
  <c r="S552" i="4"/>
  <c r="N552" i="4"/>
  <c r="AX552" i="4"/>
  <c r="S607" i="4"/>
  <c r="N607" i="4"/>
  <c r="AX607" i="4"/>
  <c r="N509" i="4"/>
  <c r="AX509" i="4"/>
  <c r="S509" i="4"/>
  <c r="T534" i="4"/>
  <c r="Q534" i="4"/>
  <c r="AY482" i="4"/>
  <c r="O482" i="4"/>
  <c r="S487" i="4"/>
  <c r="AX487" i="4"/>
  <c r="N487" i="4"/>
  <c r="S501" i="4"/>
  <c r="N501" i="4"/>
  <c r="AX501" i="4"/>
  <c r="O422" i="4"/>
  <c r="AY422" i="4"/>
  <c r="O484" i="4"/>
  <c r="AY484" i="4"/>
  <c r="R439" i="4"/>
  <c r="AW439" i="4"/>
  <c r="M439" i="4"/>
  <c r="P439" i="4" s="1"/>
  <c r="AW484" i="4"/>
  <c r="R484" i="4"/>
  <c r="M484" i="4"/>
  <c r="P484" i="4" s="1"/>
  <c r="S432" i="4"/>
  <c r="AX432" i="4"/>
  <c r="N432" i="4"/>
  <c r="S445" i="4"/>
  <c r="AX445" i="4"/>
  <c r="N445" i="4"/>
  <c r="T491" i="4"/>
  <c r="T481" i="4"/>
  <c r="Q481" i="4"/>
  <c r="Q502" i="4"/>
  <c r="T502" i="4"/>
  <c r="O453" i="4"/>
  <c r="AY452" i="4"/>
  <c r="Q496" i="4"/>
  <c r="T496" i="4"/>
  <c r="O501" i="4"/>
  <c r="AY501" i="4"/>
  <c r="AY444" i="4"/>
  <c r="O444" i="4"/>
  <c r="AX456" i="4"/>
  <c r="S451" i="4"/>
  <c r="N451" i="4"/>
  <c r="O474" i="4"/>
  <c r="AY474" i="4"/>
  <c r="S507" i="4"/>
  <c r="AX507" i="4"/>
  <c r="N507" i="4"/>
  <c r="N439" i="4"/>
  <c r="S439" i="4"/>
  <c r="AX439" i="4"/>
  <c r="AX473" i="4"/>
  <c r="S473" i="4"/>
  <c r="N473" i="4"/>
  <c r="AW499" i="4"/>
  <c r="R499" i="4"/>
  <c r="M499" i="4"/>
  <c r="P499" i="4" s="1"/>
  <c r="Q447" i="4"/>
  <c r="T447" i="4"/>
  <c r="T468" i="4"/>
  <c r="Q468" i="4"/>
  <c r="O499" i="4"/>
  <c r="AY499" i="4"/>
  <c r="R471" i="4"/>
  <c r="AW471" i="4"/>
  <c r="M471" i="4"/>
  <c r="P471" i="4" s="1"/>
  <c r="R491" i="4"/>
  <c r="AW491" i="4"/>
  <c r="M491" i="4"/>
  <c r="P491" i="4" s="1"/>
  <c r="T422" i="4"/>
  <c r="Q422" i="4"/>
  <c r="O504" i="4"/>
  <c r="AY504" i="4"/>
  <c r="O481" i="4"/>
  <c r="AY481" i="4"/>
  <c r="S489" i="4"/>
  <c r="AX489" i="4"/>
  <c r="N489" i="4"/>
  <c r="Q458" i="4"/>
  <c r="T458" i="4"/>
  <c r="T490" i="4"/>
  <c r="Q490" i="4"/>
  <c r="AW449" i="4"/>
  <c r="R456" i="4"/>
  <c r="M456" i="4"/>
  <c r="P456" i="4" s="1"/>
  <c r="AW487" i="4"/>
  <c r="R487" i="4"/>
  <c r="M487" i="4"/>
  <c r="P487" i="4" s="1"/>
  <c r="N460" i="4"/>
  <c r="S460" i="4"/>
  <c r="AX450" i="4"/>
  <c r="AW501" i="4"/>
  <c r="M501" i="4"/>
  <c r="P501" i="4" s="1"/>
  <c r="R501" i="4"/>
  <c r="O507" i="4"/>
  <c r="AY507" i="4"/>
  <c r="N476" i="4"/>
  <c r="S476" i="4"/>
  <c r="AX476" i="4"/>
  <c r="N471" i="4"/>
  <c r="S471" i="4"/>
  <c r="AX471" i="4"/>
  <c r="AW422" i="4"/>
  <c r="R422" i="4"/>
  <c r="M422" i="4"/>
  <c r="P422" i="4" s="1"/>
  <c r="Q493" i="4"/>
  <c r="T493" i="4"/>
  <c r="AX452" i="4"/>
  <c r="S453" i="4"/>
  <c r="N453" i="4"/>
  <c r="S433" i="4"/>
  <c r="AX433" i="4"/>
  <c r="N433" i="4"/>
  <c r="Q486" i="4"/>
  <c r="T486" i="4"/>
  <c r="T495" i="4"/>
  <c r="Q495" i="4"/>
  <c r="AW513" i="4"/>
  <c r="M513" i="4"/>
  <c r="P513" i="4" s="1"/>
  <c r="R513" i="4"/>
  <c r="R508" i="4"/>
  <c r="M508" i="4"/>
  <c r="P508" i="4" s="1"/>
  <c r="AW508" i="4"/>
  <c r="N463" i="4"/>
  <c r="S463" i="4"/>
  <c r="AX466" i="4"/>
  <c r="S474" i="4"/>
  <c r="AX474" i="4"/>
  <c r="N474" i="4"/>
  <c r="AW432" i="4"/>
  <c r="M432" i="4"/>
  <c r="P432" i="4" s="1"/>
  <c r="R432" i="4"/>
  <c r="S484" i="4"/>
  <c r="AX484" i="4"/>
  <c r="N484" i="4"/>
  <c r="AW507" i="4"/>
  <c r="M507" i="4"/>
  <c r="P507" i="4" s="1"/>
  <c r="R507" i="4"/>
  <c r="Q466" i="4"/>
  <c r="T466" i="4"/>
  <c r="AX440" i="4"/>
  <c r="S440" i="4"/>
  <c r="N440" i="4"/>
  <c r="S499" i="4"/>
  <c r="AX499" i="4"/>
  <c r="N499" i="4"/>
  <c r="Q523" i="4"/>
  <c r="T523" i="4"/>
  <c r="AY473" i="4"/>
  <c r="O473" i="4"/>
  <c r="T506" i="4"/>
  <c r="Q506" i="4"/>
  <c r="R476" i="4"/>
  <c r="AW476" i="4"/>
  <c r="M476" i="4"/>
  <c r="P476" i="4" s="1"/>
  <c r="O433" i="4"/>
  <c r="AY433" i="4"/>
  <c r="AY440" i="4"/>
  <c r="O440" i="4"/>
  <c r="N521" i="4"/>
  <c r="AX521" i="4"/>
  <c r="S521" i="4"/>
  <c r="AX444" i="4"/>
  <c r="S444" i="4"/>
  <c r="N444" i="4"/>
  <c r="O439" i="4"/>
  <c r="AY439" i="4"/>
  <c r="S517" i="4"/>
  <c r="N517" i="4"/>
  <c r="AX517" i="4"/>
  <c r="T513" i="4"/>
  <c r="Q513" i="4"/>
  <c r="R358" i="4"/>
  <c r="M358" i="4"/>
  <c r="P358" i="4" s="1"/>
  <c r="AW358" i="4"/>
  <c r="T252" i="4"/>
  <c r="Q252" i="4"/>
  <c r="R350" i="4"/>
  <c r="M350" i="4"/>
  <c r="P350" i="4" s="1"/>
  <c r="AW350" i="4"/>
  <c r="S234" i="4"/>
  <c r="N234" i="4"/>
  <c r="AX234" i="4"/>
  <c r="S279" i="4"/>
  <c r="AX279" i="4"/>
  <c r="N279" i="4"/>
  <c r="S212" i="4"/>
  <c r="AX212" i="4"/>
  <c r="N212" i="4"/>
  <c r="R217" i="4"/>
  <c r="AW217" i="4"/>
  <c r="M217" i="4"/>
  <c r="P217" i="4" s="1"/>
  <c r="Q76" i="4"/>
  <c r="T76" i="4"/>
  <c r="AY81" i="4"/>
  <c r="O81" i="4"/>
  <c r="S283" i="4"/>
  <c r="AX283" i="4"/>
  <c r="N283" i="4"/>
  <c r="Q138" i="4"/>
  <c r="T138" i="4"/>
  <c r="T57" i="4"/>
  <c r="Q57" i="4"/>
  <c r="AW118" i="4"/>
  <c r="R118" i="4"/>
  <c r="M118" i="4"/>
  <c r="P118" i="4" s="1"/>
  <c r="AX23" i="4"/>
  <c r="S23" i="4"/>
  <c r="N23" i="4"/>
  <c r="Q420" i="4"/>
  <c r="T420" i="4"/>
  <c r="Q312" i="4"/>
  <c r="T312" i="4"/>
  <c r="Q423" i="4"/>
  <c r="T423" i="4"/>
  <c r="Q334" i="4"/>
  <c r="T334" i="4"/>
  <c r="Q291" i="4"/>
  <c r="T291" i="4"/>
  <c r="AW381" i="4"/>
  <c r="R381" i="4"/>
  <c r="M381" i="4"/>
  <c r="P381" i="4" s="1"/>
  <c r="AW241" i="4"/>
  <c r="R241" i="4"/>
  <c r="M241" i="4"/>
  <c r="P241" i="4" s="1"/>
  <c r="AY310" i="4"/>
  <c r="O310" i="4"/>
  <c r="S118" i="4"/>
  <c r="AX118" i="4"/>
  <c r="N118" i="4"/>
  <c r="AY326" i="4"/>
  <c r="O326" i="4"/>
  <c r="Q387" i="4"/>
  <c r="T387" i="4"/>
  <c r="AX405" i="4"/>
  <c r="S405" i="4"/>
  <c r="N405" i="4"/>
  <c r="S238" i="4"/>
  <c r="N238" i="4"/>
  <c r="AX238" i="4"/>
  <c r="AW212" i="4"/>
  <c r="R212" i="4"/>
  <c r="M212" i="4"/>
  <c r="P212" i="4" s="1"/>
  <c r="AW267" i="4"/>
  <c r="R267" i="4"/>
  <c r="M267" i="4"/>
  <c r="P267" i="4" s="1"/>
  <c r="O341" i="4"/>
  <c r="AY341" i="4"/>
  <c r="M247" i="4"/>
  <c r="P247" i="4" s="1"/>
  <c r="AW247" i="4"/>
  <c r="R247" i="4"/>
  <c r="AX290" i="4"/>
  <c r="S290" i="4"/>
  <c r="N290" i="4"/>
  <c r="AX223" i="4"/>
  <c r="S223" i="4"/>
  <c r="N223" i="4"/>
  <c r="S182" i="4"/>
  <c r="AX182" i="4"/>
  <c r="N182" i="4"/>
  <c r="O23" i="4"/>
  <c r="AY23" i="4"/>
  <c r="O226" i="4"/>
  <c r="AY226" i="4"/>
  <c r="N175" i="4"/>
  <c r="S175" i="4"/>
  <c r="AX175" i="4"/>
  <c r="AW49" i="4"/>
  <c r="R49" i="4"/>
  <c r="M49" i="4"/>
  <c r="P49" i="4" s="1"/>
  <c r="O272" i="4"/>
  <c r="AY272" i="4"/>
  <c r="AW129" i="4"/>
  <c r="R129" i="4"/>
  <c r="M129" i="4"/>
  <c r="P129" i="4" s="1"/>
  <c r="O165" i="4"/>
  <c r="AY165" i="4"/>
  <c r="S58" i="4"/>
  <c r="AX58" i="4"/>
  <c r="N58" i="4"/>
  <c r="AX65" i="4"/>
  <c r="S65" i="4"/>
  <c r="N65" i="4"/>
  <c r="Q393" i="4"/>
  <c r="T393" i="4"/>
  <c r="T397" i="4"/>
  <c r="Q397" i="4"/>
  <c r="T253" i="4"/>
  <c r="Q253" i="4"/>
  <c r="Q316" i="4"/>
  <c r="T316" i="4"/>
  <c r="Q331" i="4"/>
  <c r="T331" i="4"/>
  <c r="T255" i="4"/>
  <c r="Q255" i="4"/>
  <c r="Q44" i="4"/>
  <c r="T44" i="4"/>
  <c r="O245" i="4"/>
  <c r="AY245" i="4"/>
  <c r="T233" i="4"/>
  <c r="Q233" i="4"/>
  <c r="Q259" i="4"/>
  <c r="T259" i="4"/>
  <c r="S308" i="4"/>
  <c r="N308" i="4"/>
  <c r="AX308" i="4"/>
  <c r="S186" i="4"/>
  <c r="AX186" i="4"/>
  <c r="N186" i="4"/>
  <c r="S386" i="4"/>
  <c r="AX386" i="4"/>
  <c r="N386" i="4"/>
  <c r="N268" i="4"/>
  <c r="AX268" i="4"/>
  <c r="S268" i="4"/>
  <c r="N91" i="4"/>
  <c r="S91" i="4"/>
  <c r="AX91" i="4"/>
  <c r="Q220" i="4"/>
  <c r="T220" i="4"/>
  <c r="T34" i="4"/>
  <c r="Q34" i="4"/>
  <c r="Q332" i="4"/>
  <c r="T332" i="4"/>
  <c r="AX149" i="4"/>
  <c r="S149" i="4"/>
  <c r="N149" i="4"/>
  <c r="O38" i="4"/>
  <c r="AY38" i="4"/>
  <c r="Q67" i="4"/>
  <c r="T67" i="4"/>
  <c r="T288" i="4"/>
  <c r="Q288" i="4"/>
  <c r="T338" i="4"/>
  <c r="Q338" i="4"/>
  <c r="Q21" i="4"/>
  <c r="T21" i="4"/>
  <c r="AY274" i="4"/>
  <c r="O274" i="4"/>
  <c r="AX368" i="4"/>
  <c r="S368" i="4"/>
  <c r="N368" i="4"/>
  <c r="AW341" i="4"/>
  <c r="R341" i="4"/>
  <c r="M341" i="4"/>
  <c r="P341" i="4" s="1"/>
  <c r="R175" i="4"/>
  <c r="AW175" i="4"/>
  <c r="M175" i="4"/>
  <c r="P175" i="4" s="1"/>
  <c r="S230" i="4"/>
  <c r="N230" i="4"/>
  <c r="AX230" i="4"/>
  <c r="AW226" i="4"/>
  <c r="R226" i="4"/>
  <c r="M226" i="4"/>
  <c r="P226" i="4" s="1"/>
  <c r="R339" i="4"/>
  <c r="M339" i="4"/>
  <c r="P339" i="4" s="1"/>
  <c r="AW339" i="4"/>
  <c r="O296" i="4"/>
  <c r="AY296" i="4"/>
  <c r="AY390" i="4"/>
  <c r="O390" i="4"/>
  <c r="O407" i="4"/>
  <c r="AY407" i="4"/>
  <c r="R187" i="4"/>
  <c r="AW187" i="4"/>
  <c r="M187" i="4"/>
  <c r="P187" i="4" s="1"/>
  <c r="N43" i="4"/>
  <c r="S43" i="4"/>
  <c r="AX43" i="4"/>
  <c r="T199" i="4"/>
  <c r="Q199" i="4"/>
  <c r="R59" i="4"/>
  <c r="AW59" i="4"/>
  <c r="M59" i="4"/>
  <c r="P59" i="4" s="1"/>
  <c r="AX49" i="4"/>
  <c r="S49" i="4"/>
  <c r="N49" i="4"/>
  <c r="Q174" i="4"/>
  <c r="T174" i="4"/>
  <c r="T358" i="4"/>
  <c r="Q358" i="4"/>
  <c r="T320" i="4"/>
  <c r="Q320" i="4"/>
  <c r="O358" i="4"/>
  <c r="AY358" i="4"/>
  <c r="AX207" i="4"/>
  <c r="S207" i="4"/>
  <c r="N207" i="4"/>
  <c r="AX181" i="4"/>
  <c r="S181" i="4"/>
  <c r="N181" i="4"/>
  <c r="O241" i="4"/>
  <c r="AY241" i="4"/>
  <c r="S350" i="4"/>
  <c r="N350" i="4"/>
  <c r="AX350" i="4"/>
  <c r="R284" i="4"/>
  <c r="AW284" i="4"/>
  <c r="M284" i="4"/>
  <c r="P284" i="4" s="1"/>
  <c r="O360" i="4"/>
  <c r="AY360" i="4"/>
  <c r="AY395" i="4"/>
  <c r="O395" i="4"/>
  <c r="N415" i="4"/>
  <c r="S415" i="4"/>
  <c r="AX415" i="4"/>
  <c r="AX341" i="4"/>
  <c r="S341" i="4"/>
  <c r="N341" i="4"/>
  <c r="O225" i="4"/>
  <c r="AY225" i="4"/>
  <c r="AY177" i="4"/>
  <c r="O177" i="4"/>
  <c r="S216" i="4"/>
  <c r="AX216" i="4"/>
  <c r="N216" i="4"/>
  <c r="AX81" i="4"/>
  <c r="S81" i="4"/>
  <c r="N81" i="4"/>
  <c r="AW225" i="4"/>
  <c r="R225" i="4"/>
  <c r="M225" i="4"/>
  <c r="P225" i="4" s="1"/>
  <c r="AX129" i="4"/>
  <c r="S129" i="4"/>
  <c r="N129" i="4"/>
  <c r="S54" i="4"/>
  <c r="AX54" i="4"/>
  <c r="N54" i="4"/>
  <c r="S74" i="4"/>
  <c r="AX74" i="4"/>
  <c r="N74" i="4"/>
  <c r="N107" i="4"/>
  <c r="S107" i="4"/>
  <c r="AX107" i="4"/>
  <c r="Q13" i="4"/>
  <c r="T13" i="4"/>
  <c r="Q311" i="4"/>
  <c r="T311" i="4"/>
  <c r="T86" i="4"/>
  <c r="Q86" i="4"/>
  <c r="T274" i="4"/>
  <c r="Q274" i="4"/>
  <c r="T395" i="4"/>
  <c r="Q395" i="4"/>
  <c r="T396" i="4"/>
  <c r="T391" i="4"/>
  <c r="T333" i="4"/>
  <c r="Q333" i="4"/>
  <c r="Q126" i="4"/>
  <c r="T126" i="4"/>
  <c r="M259" i="4"/>
  <c r="P259" i="4" s="1"/>
  <c r="R259" i="4"/>
  <c r="AW259" i="4"/>
  <c r="AX245" i="4"/>
  <c r="S245" i="4"/>
  <c r="N245" i="4"/>
  <c r="AW245" i="4"/>
  <c r="R245" i="4"/>
  <c r="M245" i="4"/>
  <c r="P245" i="4" s="1"/>
  <c r="AW165" i="4"/>
  <c r="R165" i="4"/>
  <c r="M165" i="4"/>
  <c r="P165" i="4" s="1"/>
  <c r="O405" i="4"/>
  <c r="AY405" i="4"/>
  <c r="T414" i="4"/>
  <c r="Q414" i="4"/>
  <c r="S399" i="4"/>
  <c r="AX399" i="4"/>
  <c r="N399" i="4"/>
  <c r="AW395" i="4"/>
  <c r="R395" i="4"/>
  <c r="M395" i="4"/>
  <c r="P395" i="4" s="1"/>
  <c r="M240" i="4"/>
  <c r="P240" i="4" s="1"/>
  <c r="AW240" i="4"/>
  <c r="R240" i="4"/>
  <c r="R320" i="4"/>
  <c r="AW320" i="4"/>
  <c r="M320" i="4"/>
  <c r="P320" i="4" s="1"/>
  <c r="T286" i="4"/>
  <c r="Q286" i="4"/>
  <c r="N187" i="4"/>
  <c r="AX187" i="4"/>
  <c r="S187" i="4"/>
  <c r="T241" i="4"/>
  <c r="Q241" i="4"/>
  <c r="O330" i="4"/>
  <c r="AY330" i="4"/>
  <c r="M408" i="4"/>
  <c r="P408" i="4" s="1"/>
  <c r="R408" i="4"/>
  <c r="AW408" i="4"/>
  <c r="O233" i="4"/>
  <c r="AY233" i="4"/>
  <c r="AX354" i="4"/>
  <c r="S354" i="4"/>
  <c r="N354" i="4"/>
  <c r="O381" i="4"/>
  <c r="AY381" i="4"/>
  <c r="AW330" i="4"/>
  <c r="R330" i="4"/>
  <c r="M330" i="4"/>
  <c r="P330" i="4" s="1"/>
  <c r="O97" i="4"/>
  <c r="AY97" i="4"/>
  <c r="R27" i="4"/>
  <c r="AW27" i="4"/>
  <c r="M27" i="4"/>
  <c r="P27" i="4" s="1"/>
  <c r="AW182" i="4"/>
  <c r="R182" i="4"/>
  <c r="M182" i="4"/>
  <c r="P182" i="4" s="1"/>
  <c r="R201" i="4"/>
  <c r="AW201" i="4"/>
  <c r="M201" i="4"/>
  <c r="P201" i="4" s="1"/>
  <c r="Q163" i="4"/>
  <c r="T163" i="4"/>
  <c r="AW97" i="4"/>
  <c r="R97" i="4"/>
  <c r="M97" i="4"/>
  <c r="P97" i="4" s="1"/>
  <c r="AW33" i="4"/>
  <c r="R33" i="4"/>
  <c r="M33" i="4"/>
  <c r="P33" i="4" s="1"/>
  <c r="AX330" i="4"/>
  <c r="S330" i="4"/>
  <c r="N330" i="4"/>
  <c r="AW81" i="4"/>
  <c r="R81" i="4"/>
  <c r="M81" i="4"/>
  <c r="P81" i="4" s="1"/>
  <c r="N159" i="4"/>
  <c r="S159" i="4"/>
  <c r="AX159" i="4"/>
  <c r="AW113" i="4"/>
  <c r="R113" i="4"/>
  <c r="M113" i="4"/>
  <c r="P113" i="4" s="1"/>
  <c r="Q83" i="4"/>
  <c r="T83" i="4"/>
  <c r="Q353" i="4"/>
  <c r="T353" i="4"/>
  <c r="Q363" i="4"/>
  <c r="T351" i="4"/>
  <c r="Q351" i="4"/>
  <c r="T208" i="4"/>
  <c r="Q208" i="4"/>
  <c r="T315" i="4"/>
  <c r="Q315" i="4"/>
  <c r="T121" i="4"/>
  <c r="Q121" i="4"/>
  <c r="O314" i="4"/>
  <c r="AY314" i="4"/>
  <c r="T344" i="4"/>
  <c r="Q344" i="4"/>
  <c r="O86" i="4"/>
  <c r="AY86" i="4"/>
  <c r="O396" i="4"/>
  <c r="AY396" i="4"/>
  <c r="Q232" i="4"/>
  <c r="T232" i="4"/>
  <c r="N17" i="4"/>
  <c r="S17" i="4"/>
  <c r="AX17" i="4"/>
  <c r="T398" i="4"/>
  <c r="Q398" i="4"/>
  <c r="R272" i="4"/>
  <c r="AW272" i="4"/>
  <c r="M272" i="4"/>
  <c r="P272" i="4" s="1"/>
  <c r="N59" i="4"/>
  <c r="S59" i="4"/>
  <c r="AX59" i="4"/>
  <c r="AX177" i="4"/>
  <c r="S177" i="4"/>
  <c r="N177" i="4"/>
  <c r="N25" i="4"/>
  <c r="AX25" i="4"/>
  <c r="S25" i="4"/>
  <c r="N221" i="4"/>
  <c r="S221" i="4"/>
  <c r="AX221" i="4"/>
  <c r="N27" i="4"/>
  <c r="S27" i="4"/>
  <c r="AX27" i="4"/>
  <c r="Q142" i="4"/>
  <c r="T142" i="4"/>
  <c r="O170" i="4"/>
  <c r="AY170" i="4"/>
  <c r="O102" i="4"/>
  <c r="AY102" i="4"/>
  <c r="AX33" i="4"/>
  <c r="S33" i="4"/>
  <c r="N33" i="4"/>
  <c r="Q24" i="4"/>
  <c r="T24" i="4"/>
  <c r="T105" i="4"/>
  <c r="Q105" i="4"/>
  <c r="T256" i="4"/>
  <c r="Q256" i="4"/>
  <c r="AX318" i="4"/>
  <c r="N318" i="4"/>
  <c r="S318" i="4"/>
  <c r="S319" i="4"/>
  <c r="AX319" i="4"/>
  <c r="N319" i="4"/>
  <c r="O318" i="4"/>
  <c r="AY318" i="4"/>
  <c r="AW386" i="4"/>
  <c r="R386" i="4"/>
  <c r="M386" i="4"/>
  <c r="P386" i="4" s="1"/>
  <c r="T70" i="4"/>
  <c r="Q70" i="4"/>
  <c r="M332" i="4"/>
  <c r="P332" i="4" s="1"/>
  <c r="R332" i="4"/>
  <c r="AW332" i="4"/>
  <c r="Q382" i="4"/>
  <c r="T382" i="4"/>
  <c r="S337" i="4"/>
  <c r="N337" i="4"/>
  <c r="AX337" i="4"/>
  <c r="AW134" i="4"/>
  <c r="R134" i="4"/>
  <c r="M134" i="4"/>
  <c r="P134" i="4" s="1"/>
  <c r="R363" i="4"/>
  <c r="AW363" i="4"/>
  <c r="M363" i="4"/>
  <c r="P363" i="4" s="1"/>
  <c r="AW413" i="4"/>
  <c r="M413" i="4"/>
  <c r="P413" i="4" s="1"/>
  <c r="R413" i="4"/>
  <c r="S381" i="4"/>
  <c r="AX381" i="4"/>
  <c r="N381" i="4"/>
  <c r="O159" i="4"/>
  <c r="AY159" i="4"/>
  <c r="T409" i="4"/>
  <c r="Q409" i="4"/>
  <c r="AW237" i="4"/>
  <c r="R237" i="4"/>
  <c r="M237" i="4"/>
  <c r="P237" i="4" s="1"/>
  <c r="O49" i="4"/>
  <c r="AY49" i="4"/>
  <c r="O221" i="4"/>
  <c r="AY221" i="4"/>
  <c r="O54" i="4"/>
  <c r="AY54" i="4"/>
  <c r="Q90" i="4"/>
  <c r="T90" i="4"/>
  <c r="T73" i="4"/>
  <c r="Q73" i="4"/>
  <c r="T359" i="4"/>
  <c r="O337" i="4"/>
  <c r="AY337" i="4"/>
  <c r="AX225" i="4"/>
  <c r="S225" i="4"/>
  <c r="N225" i="4"/>
  <c r="O371" i="4"/>
  <c r="AY371" i="4"/>
  <c r="R221" i="4"/>
  <c r="AW221" i="4"/>
  <c r="M221" i="4"/>
  <c r="P221" i="4" s="1"/>
  <c r="M232" i="4"/>
  <c r="P232" i="4" s="1"/>
  <c r="AW232" i="4"/>
  <c r="R232" i="4"/>
  <c r="AW327" i="4"/>
  <c r="R327" i="4"/>
  <c r="M327" i="4"/>
  <c r="P327" i="4" s="1"/>
  <c r="AW263" i="4"/>
  <c r="R263" i="4"/>
  <c r="M263" i="4"/>
  <c r="P263" i="4" s="1"/>
  <c r="AW150" i="4"/>
  <c r="R150" i="4"/>
  <c r="M150" i="4"/>
  <c r="P150" i="4" s="1"/>
  <c r="M306" i="4"/>
  <c r="P306" i="4" s="1"/>
  <c r="AW306" i="4"/>
  <c r="R306" i="4"/>
  <c r="M404" i="4"/>
  <c r="P404" i="4" s="1"/>
  <c r="R404" i="4"/>
  <c r="AW404" i="4"/>
  <c r="O421" i="4"/>
  <c r="AY421" i="4"/>
  <c r="O363" i="4"/>
  <c r="AY363" i="4"/>
  <c r="N377" i="4"/>
  <c r="S377" i="4"/>
  <c r="AX377" i="4"/>
  <c r="N324" i="4"/>
  <c r="S324" i="4"/>
  <c r="AX324" i="4"/>
  <c r="AW346" i="4"/>
  <c r="R346" i="4"/>
  <c r="M346" i="4"/>
  <c r="P346" i="4" s="1"/>
  <c r="S267" i="4"/>
  <c r="AX267" i="4"/>
  <c r="N267" i="4"/>
  <c r="R91" i="4"/>
  <c r="AW91" i="4"/>
  <c r="M91" i="4"/>
  <c r="P91" i="4" s="1"/>
  <c r="O319" i="4"/>
  <c r="AY319" i="4"/>
  <c r="R288" i="4"/>
  <c r="AW288" i="4"/>
  <c r="M288" i="4"/>
  <c r="P288" i="4" s="1"/>
  <c r="O123" i="4"/>
  <c r="AY123" i="4"/>
  <c r="AW102" i="4"/>
  <c r="R102" i="4"/>
  <c r="M102" i="4"/>
  <c r="P102" i="4" s="1"/>
  <c r="AW38" i="4"/>
  <c r="R38" i="4"/>
  <c r="M38" i="4"/>
  <c r="P38" i="4" s="1"/>
  <c r="O43" i="4"/>
  <c r="AY43" i="4"/>
  <c r="O42" i="4"/>
  <c r="AY42" i="4"/>
  <c r="S296" i="4"/>
  <c r="N296" i="4"/>
  <c r="AX296" i="4"/>
  <c r="T299" i="4"/>
  <c r="Q299" i="4"/>
  <c r="AX262" i="4"/>
  <c r="S262" i="4"/>
  <c r="N262" i="4"/>
  <c r="S170" i="4"/>
  <c r="AX170" i="4"/>
  <c r="N170" i="4"/>
  <c r="O134" i="4"/>
  <c r="AY134" i="4"/>
  <c r="O191" i="4"/>
  <c r="AY191" i="4"/>
  <c r="O200" i="4"/>
  <c r="AY200" i="4"/>
  <c r="S26" i="4"/>
  <c r="AX26" i="4"/>
  <c r="N26" i="4"/>
  <c r="T137" i="4"/>
  <c r="Q137" i="4"/>
  <c r="Q94" i="4"/>
  <c r="T94" i="4"/>
  <c r="Q92" i="4"/>
  <c r="T92" i="4"/>
  <c r="Q384" i="4"/>
  <c r="T327" i="4"/>
  <c r="Q327" i="4"/>
  <c r="T263" i="4"/>
  <c r="T426" i="4"/>
  <c r="Q426" i="4"/>
  <c r="T169" i="4"/>
  <c r="Q169" i="4"/>
  <c r="T150" i="4"/>
  <c r="Q150" i="4"/>
  <c r="Q191" i="4"/>
  <c r="Q30" i="4"/>
  <c r="T30" i="4"/>
  <c r="Q78" i="4"/>
  <c r="T78" i="4"/>
  <c r="Q16" i="4"/>
  <c r="T16" i="4"/>
  <c r="Q257" i="4"/>
  <c r="T257" i="4"/>
  <c r="R392" i="4"/>
  <c r="M392" i="4"/>
  <c r="P392" i="4" s="1"/>
  <c r="AW392" i="4"/>
  <c r="S242" i="4"/>
  <c r="N242" i="4"/>
  <c r="AX242" i="4"/>
  <c r="O229" i="4"/>
  <c r="AY229" i="4"/>
  <c r="AW149" i="4"/>
  <c r="R149" i="4"/>
  <c r="M149" i="4"/>
  <c r="P149" i="4" s="1"/>
  <c r="S419" i="4"/>
  <c r="N419" i="4"/>
  <c r="AX419" i="4"/>
  <c r="AY354" i="4"/>
  <c r="O354" i="4"/>
  <c r="M251" i="4"/>
  <c r="P251" i="4" s="1"/>
  <c r="R251" i="4"/>
  <c r="AW251" i="4"/>
  <c r="O237" i="4"/>
  <c r="AY237" i="4"/>
  <c r="R324" i="4"/>
  <c r="AW324" i="4"/>
  <c r="M324" i="4"/>
  <c r="P324" i="4" s="1"/>
  <c r="O346" i="4"/>
  <c r="AY346" i="4"/>
  <c r="Q287" i="4"/>
  <c r="T287" i="4"/>
  <c r="AX145" i="4"/>
  <c r="S145" i="4"/>
  <c r="N145" i="4"/>
  <c r="AY262" i="4"/>
  <c r="O262" i="4"/>
  <c r="R378" i="4"/>
  <c r="M378" i="4"/>
  <c r="P378" i="4" s="1"/>
  <c r="AW378" i="4"/>
  <c r="AW262" i="4"/>
  <c r="R262" i="4"/>
  <c r="M262" i="4"/>
  <c r="P262" i="4" s="1"/>
  <c r="AW314" i="4"/>
  <c r="R314" i="4"/>
  <c r="M314" i="4"/>
  <c r="P314" i="4" s="1"/>
  <c r="N155" i="4"/>
  <c r="AX155" i="4"/>
  <c r="S155" i="4"/>
  <c r="Q158" i="4"/>
  <c r="T158" i="4"/>
  <c r="Q46" i="4"/>
  <c r="T46" i="4"/>
  <c r="O59" i="4"/>
  <c r="AY59" i="4"/>
  <c r="AX346" i="4"/>
  <c r="S346" i="4"/>
  <c r="N346" i="4"/>
  <c r="T98" i="4"/>
  <c r="Q98" i="4"/>
  <c r="T153" i="4"/>
  <c r="Q153" i="4"/>
  <c r="T185" i="4"/>
  <c r="AW154" i="4"/>
  <c r="R154" i="4"/>
  <c r="M154" i="4"/>
  <c r="P154" i="4" s="1"/>
  <c r="N75" i="4"/>
  <c r="S75" i="4"/>
  <c r="AX75" i="4"/>
  <c r="T336" i="4"/>
  <c r="Q336" i="4"/>
  <c r="T1348" i="4" l="1"/>
  <c r="Q1348" i="4"/>
  <c r="Q275" i="4"/>
  <c r="T275" i="4"/>
  <c r="T865" i="4"/>
  <c r="Q865" i="4"/>
  <c r="T700" i="4"/>
  <c r="Q700" i="4"/>
  <c r="Q52" i="4"/>
  <c r="T52" i="4"/>
  <c r="T576" i="4"/>
  <c r="Q576" i="4"/>
  <c r="Q692" i="4"/>
  <c r="T692" i="4"/>
  <c r="Q452" i="4"/>
  <c r="T452" i="4"/>
  <c r="T759" i="4"/>
  <c r="Q759" i="4"/>
  <c r="T630" i="4"/>
  <c r="Q630" i="4"/>
  <c r="T82" i="4"/>
  <c r="Q82" i="4"/>
  <c r="T214" i="4"/>
  <c r="Q214" i="4"/>
  <c r="T971" i="4"/>
  <c r="Q971" i="4"/>
  <c r="Q715" i="4"/>
  <c r="T815" i="4"/>
  <c r="Q1036" i="4"/>
  <c r="Q295" i="4"/>
  <c r="Q130" i="4"/>
  <c r="T854" i="4"/>
  <c r="Q478" i="4"/>
  <c r="Q786" i="4"/>
  <c r="T786" i="4"/>
  <c r="Q816" i="4"/>
  <c r="T816" i="4"/>
  <c r="Q666" i="4"/>
  <c r="T666" i="4"/>
  <c r="T768" i="4"/>
  <c r="Q768" i="4"/>
  <c r="Q626" i="4"/>
  <c r="T626" i="4"/>
  <c r="T928" i="4"/>
  <c r="Q928" i="4"/>
  <c r="T554" i="4"/>
  <c r="Q554" i="4"/>
  <c r="T861" i="4"/>
  <c r="Q861" i="4"/>
  <c r="T620" i="4"/>
  <c r="Q620" i="4"/>
  <c r="T843" i="4"/>
  <c r="Q843" i="4"/>
  <c r="Q611" i="4"/>
  <c r="T611" i="4"/>
  <c r="T894" i="4"/>
  <c r="Q894" i="4"/>
  <c r="T760" i="4"/>
  <c r="Q760" i="4"/>
  <c r="Q698" i="4"/>
  <c r="T698" i="4"/>
  <c r="T696" i="4"/>
  <c r="Q696" i="4"/>
  <c r="Q188" i="4"/>
  <c r="T188" i="4"/>
  <c r="Q910" i="4"/>
  <c r="T910" i="4"/>
  <c r="Q713" i="4"/>
  <c r="T713" i="4"/>
  <c r="T784" i="4"/>
  <c r="Q784" i="4"/>
  <c r="Q841" i="4"/>
  <c r="T841" i="4"/>
  <c r="Q702" i="4"/>
  <c r="T702" i="4"/>
  <c r="T585" i="4"/>
  <c r="Q585" i="4"/>
  <c r="Q524" i="4"/>
  <c r="T524" i="4"/>
  <c r="T194" i="4"/>
  <c r="Q194" i="4"/>
  <c r="Q375" i="4"/>
  <c r="T375" i="4"/>
  <c r="Q193" i="4"/>
  <c r="T193" i="4"/>
  <c r="T1269" i="4"/>
  <c r="Q1673" i="4"/>
  <c r="Q1656" i="4"/>
  <c r="Q1629" i="4"/>
  <c r="Q114" i="4"/>
  <c r="Q406" i="4"/>
  <c r="T88" i="4"/>
  <c r="T830" i="4"/>
  <c r="Q830" i="4"/>
  <c r="T469" i="4"/>
  <c r="Q469" i="4"/>
  <c r="T140" i="4"/>
  <c r="Q140" i="4"/>
  <c r="Q655" i="4"/>
  <c r="T655" i="4"/>
  <c r="Q178" i="4"/>
  <c r="T178" i="4"/>
  <c r="Q915" i="4"/>
  <c r="T915" i="4"/>
  <c r="T798" i="4"/>
  <c r="Q798" i="4"/>
  <c r="Q939" i="4"/>
  <c r="T939" i="4"/>
  <c r="T124" i="4"/>
  <c r="Q124" i="4"/>
  <c r="Q146" i="4"/>
  <c r="T146" i="4"/>
  <c r="T856" i="4"/>
  <c r="Q856" i="4"/>
  <c r="T773" i="4"/>
  <c r="Q773" i="4"/>
  <c r="T748" i="4"/>
  <c r="Q748" i="4"/>
  <c r="Q960" i="4"/>
  <c r="T960" i="4"/>
  <c r="Q125" i="4"/>
  <c r="T125" i="4"/>
  <c r="Q104" i="4"/>
  <c r="T104" i="4"/>
  <c r="Q184" i="4"/>
  <c r="T184" i="4"/>
  <c r="T913" i="4"/>
  <c r="Q913" i="4"/>
  <c r="Q736" i="4"/>
  <c r="T736" i="4"/>
  <c r="T467" i="4"/>
  <c r="Q467" i="4"/>
  <c r="T40" i="4"/>
  <c r="Q40" i="4"/>
  <c r="T930" i="4"/>
  <c r="Q930" i="4"/>
  <c r="T675" i="4"/>
  <c r="Q675" i="4"/>
  <c r="Q281" i="4"/>
  <c r="T281" i="4"/>
  <c r="T730" i="4"/>
  <c r="Q730" i="4"/>
  <c r="Q591" i="4"/>
  <c r="T591" i="4"/>
  <c r="Q228" i="4"/>
  <c r="T228" i="4"/>
  <c r="Q72" i="4"/>
  <c r="T72" i="4"/>
  <c r="Q488" i="4"/>
  <c r="T488" i="4"/>
  <c r="Q465" i="4"/>
  <c r="T465" i="4"/>
  <c r="Q962" i="4"/>
  <c r="T962" i="4"/>
  <c r="Q757" i="4"/>
  <c r="T757" i="4"/>
  <c r="Q594" i="4"/>
  <c r="T594" i="4"/>
  <c r="T652" i="4"/>
  <c r="Q652" i="4"/>
  <c r="T726" i="4"/>
  <c r="Q726" i="4"/>
  <c r="Q171" i="4"/>
  <c r="Q747" i="4"/>
  <c r="Q994" i="4"/>
  <c r="Q38" i="4"/>
  <c r="Q461" i="4"/>
  <c r="T546" i="4"/>
  <c r="Q1125" i="4"/>
  <c r="Q1394" i="4"/>
  <c r="T1354" i="4"/>
  <c r="T1548" i="4"/>
  <c r="T365" i="4"/>
  <c r="Q548" i="4"/>
  <c r="Q28" i="4"/>
  <c r="Q719" i="4"/>
  <c r="Q938" i="4"/>
  <c r="T938" i="4"/>
  <c r="T498" i="4"/>
  <c r="Q498" i="4"/>
  <c r="Q896" i="4"/>
  <c r="T896" i="4"/>
  <c r="Q790" i="4"/>
  <c r="T790" i="4"/>
  <c r="T651" i="4"/>
  <c r="Q651" i="4"/>
  <c r="Q722" i="4"/>
  <c r="T722" i="4"/>
  <c r="T734" i="4"/>
  <c r="Q734" i="4"/>
  <c r="Q966" i="4"/>
  <c r="T966" i="4"/>
  <c r="T925" i="4"/>
  <c r="Q925" i="4"/>
  <c r="Q771" i="4"/>
  <c r="T771" i="4"/>
  <c r="T909" i="4"/>
  <c r="Q909" i="4"/>
  <c r="Q1516" i="4"/>
  <c r="T1516" i="4"/>
  <c r="T857" i="4"/>
  <c r="Q857" i="4"/>
  <c r="T285" i="4"/>
  <c r="Q285" i="4"/>
  <c r="Q949" i="4"/>
  <c r="T949" i="4"/>
  <c r="Q862" i="4"/>
  <c r="T862" i="4"/>
  <c r="Q789" i="4"/>
  <c r="T789" i="4"/>
  <c r="Q957" i="4"/>
  <c r="T957" i="4"/>
  <c r="T640" i="4"/>
  <c r="Q640" i="4"/>
  <c r="T56" i="4"/>
  <c r="Q56" i="4"/>
  <c r="Q875" i="4"/>
  <c r="T875" i="4"/>
  <c r="Q832" i="4"/>
  <c r="T832" i="4"/>
  <c r="Q749" i="4"/>
  <c r="T749" i="4"/>
  <c r="T66" i="4"/>
  <c r="Q66" i="4"/>
  <c r="Q758" i="4"/>
  <c r="T764" i="4"/>
  <c r="Q581" i="4"/>
  <c r="T577" i="4"/>
  <c r="T154" i="4"/>
  <c r="Q937" i="4"/>
  <c r="T1515" i="4"/>
  <c r="Q1515" i="4"/>
  <c r="Q1900" i="4"/>
  <c r="T1900" i="4"/>
  <c r="Q1973" i="4"/>
  <c r="T1973" i="4"/>
  <c r="Q462" i="4"/>
  <c r="T878" i="4"/>
  <c r="Q1951" i="4"/>
  <c r="Q1067" i="4"/>
  <c r="Q1906" i="4"/>
  <c r="T1906" i="4"/>
  <c r="Q849" i="4"/>
  <c r="Q1935" i="4"/>
  <c r="Q912" i="4"/>
  <c r="T912" i="4"/>
  <c r="T1934" i="4"/>
  <c r="Q1934" i="4"/>
  <c r="Q1976" i="4"/>
  <c r="T1976" i="4"/>
  <c r="T1397" i="4"/>
  <c r="Q1397" i="4"/>
  <c r="Q1355" i="4"/>
  <c r="T1355" i="4"/>
  <c r="T1069" i="4"/>
  <c r="Q1069" i="4"/>
  <c r="Q1154" i="4"/>
  <c r="T1154" i="4"/>
  <c r="Q996" i="4"/>
  <c r="T996" i="4"/>
  <c r="T1477" i="4"/>
  <c r="Q1477" i="4"/>
  <c r="T948" i="4"/>
  <c r="Q948" i="4"/>
  <c r="Q1939" i="4"/>
  <c r="T1939" i="4"/>
  <c r="Q1231" i="4"/>
  <c r="T1231" i="4"/>
  <c r="Q664" i="4"/>
  <c r="T836" i="4"/>
  <c r="T229" i="4"/>
  <c r="Q97" i="4"/>
  <c r="Q123" i="4"/>
  <c r="Q562" i="4"/>
  <c r="T547" i="4"/>
  <c r="Q618" i="4"/>
  <c r="T809" i="4"/>
  <c r="Q783" i="4"/>
  <c r="T355" i="4"/>
  <c r="Q446" i="4"/>
  <c r="T756" i="4"/>
  <c r="T846" i="4"/>
  <c r="T818" i="4"/>
  <c r="T807" i="4"/>
  <c r="T1478" i="4"/>
  <c r="Q1478" i="4"/>
  <c r="Q1936" i="4"/>
  <c r="T1936" i="4"/>
  <c r="Q272" i="4"/>
  <c r="Q196" i="4"/>
  <c r="Q504" i="4"/>
  <c r="Q328" i="4"/>
  <c r="Q303" i="4"/>
  <c r="T450" i="4"/>
  <c r="Q677" i="4"/>
  <c r="Q421" i="4"/>
  <c r="T314" i="4"/>
  <c r="Q508" i="4"/>
  <c r="Q139" i="4"/>
  <c r="Q89" i="4"/>
  <c r="Q304" i="4"/>
  <c r="T529" i="4"/>
  <c r="T693" i="4"/>
  <c r="T541" i="4"/>
  <c r="Q659" i="4"/>
  <c r="T604" i="4"/>
  <c r="Q648" i="4"/>
  <c r="T697" i="4"/>
  <c r="Q965" i="4"/>
  <c r="Q955" i="4"/>
  <c r="T1675" i="4"/>
  <c r="T505" i="4"/>
  <c r="T842" i="4"/>
  <c r="Q1449" i="4"/>
  <c r="Q402" i="4"/>
  <c r="T1099" i="4"/>
  <c r="Q1271" i="4"/>
  <c r="Q1851" i="4"/>
  <c r="T1851" i="4"/>
  <c r="T380" i="4"/>
  <c r="Q200" i="4"/>
  <c r="T511" i="4"/>
  <c r="Q176" i="4"/>
  <c r="Q12" i="4"/>
  <c r="Q284" i="4"/>
  <c r="T128" i="4"/>
  <c r="Q348" i="4"/>
  <c r="Q282" i="4"/>
  <c r="T165" i="4"/>
  <c r="Q347" i="4"/>
  <c r="T362" i="4"/>
  <c r="T575" i="4"/>
  <c r="Q587" i="4"/>
  <c r="Q1735" i="4"/>
  <c r="Q1782" i="4"/>
  <c r="T1905" i="4"/>
  <c r="T31" i="4"/>
  <c r="T227" i="4"/>
  <c r="T80" i="4"/>
  <c r="Q1703" i="4"/>
  <c r="Q1966" i="4"/>
  <c r="Q412" i="4"/>
  <c r="T412" i="4"/>
  <c r="T219" i="4"/>
  <c r="Q219" i="4"/>
  <c r="T1747" i="4"/>
  <c r="Q1747" i="4"/>
  <c r="T160" i="4"/>
  <c r="Q160" i="4"/>
  <c r="Q313" i="4"/>
  <c r="T313" i="4"/>
  <c r="T71" i="4"/>
  <c r="Q71" i="4"/>
  <c r="T343" i="4"/>
  <c r="Q343" i="4"/>
  <c r="Q36" i="4"/>
  <c r="T36" i="4"/>
  <c r="Q120" i="4"/>
  <c r="T120" i="4"/>
  <c r="T352" i="4"/>
  <c r="Q352" i="4"/>
  <c r="T539" i="4"/>
  <c r="Q539" i="4"/>
  <c r="Q454" i="4"/>
  <c r="T454" i="4"/>
  <c r="Q300" i="4"/>
  <c r="T300" i="4"/>
  <c r="T231" i="4"/>
  <c r="Q231" i="4"/>
  <c r="T69" i="4"/>
  <c r="Q69" i="4"/>
  <c r="Q157" i="4"/>
  <c r="T157" i="4"/>
  <c r="Q206" i="4"/>
  <c r="T206" i="4"/>
  <c r="Q317" i="4"/>
  <c r="T317" i="4"/>
  <c r="T68" i="4"/>
  <c r="Q68" i="4"/>
  <c r="Q192" i="4"/>
  <c r="T192" i="4"/>
  <c r="T298" i="4"/>
  <c r="Q298" i="4"/>
  <c r="Q519" i="4"/>
  <c r="T519" i="4"/>
  <c r="Q455" i="4"/>
  <c r="T455" i="4"/>
  <c r="T84" i="4"/>
  <c r="Q84" i="4"/>
  <c r="Q526" i="4"/>
  <c r="T526" i="4"/>
  <c r="Q236" i="4"/>
  <c r="T236" i="4"/>
  <c r="T472" i="4"/>
  <c r="Q472" i="4"/>
  <c r="Q265" i="4"/>
  <c r="T265" i="4"/>
  <c r="T95" i="4"/>
  <c r="Q95" i="4"/>
  <c r="Q112" i="4"/>
  <c r="T112" i="4"/>
  <c r="Q369" i="4"/>
  <c r="T369" i="4"/>
  <c r="Q551" i="4"/>
  <c r="T551" i="4"/>
  <c r="Q545" i="4"/>
  <c r="T545" i="4"/>
  <c r="Q180" i="4"/>
  <c r="T180" i="4"/>
  <c r="Q235" i="4"/>
  <c r="T235" i="4"/>
  <c r="Q210" i="4"/>
  <c r="T210" i="4"/>
  <c r="Q570" i="4"/>
  <c r="T570" i="4"/>
  <c r="T582" i="4"/>
  <c r="Q582" i="4"/>
  <c r="Q340" i="4"/>
  <c r="T340" i="4"/>
  <c r="T37" i="4"/>
  <c r="Q37" i="4"/>
  <c r="Q248" i="4"/>
  <c r="T248" i="4"/>
  <c r="T48" i="4"/>
  <c r="Q48" i="4"/>
  <c r="Q144" i="4"/>
  <c r="T144" i="4"/>
  <c r="T370" i="4"/>
  <c r="Q370" i="4"/>
  <c r="Q497" i="4"/>
  <c r="T497" i="4"/>
  <c r="Q364" i="4"/>
  <c r="T364" i="4"/>
  <c r="T401" i="4"/>
  <c r="Q401" i="4"/>
  <c r="T322" i="4"/>
  <c r="Q322" i="4"/>
  <c r="T247" i="4"/>
  <c r="Q247" i="4"/>
  <c r="T574" i="4"/>
  <c r="Q574" i="4"/>
  <c r="Q143" i="4"/>
  <c r="T143" i="4"/>
  <c r="Q294" i="4"/>
  <c r="T294" i="4"/>
  <c r="Q151" i="4"/>
  <c r="T151" i="4"/>
  <c r="T239" i="4"/>
  <c r="Q239" i="4"/>
  <c r="Q132" i="4"/>
  <c r="T132" i="4"/>
  <c r="T261" i="4"/>
  <c r="Q261" i="4"/>
  <c r="Q29" i="4"/>
  <c r="T29" i="4"/>
  <c r="Q356" i="4"/>
  <c r="T356" i="4"/>
  <c r="Q277" i="4"/>
  <c r="T277" i="4"/>
  <c r="Q22" i="4"/>
  <c r="T22" i="4"/>
  <c r="Q456" i="4"/>
  <c r="T456" i="4"/>
  <c r="T520" i="4"/>
  <c r="Q520" i="4"/>
  <c r="Q449" i="4"/>
  <c r="T449" i="4"/>
  <c r="Q531" i="4"/>
  <c r="T531" i="4"/>
  <c r="Q329" i="4"/>
  <c r="T329" i="4"/>
  <c r="Q306" i="4"/>
  <c r="T306" i="4"/>
  <c r="Q289" i="4"/>
  <c r="T289" i="4"/>
  <c r="Q197" i="4"/>
  <c r="T197" i="4"/>
  <c r="T429" i="4"/>
  <c r="Q429" i="4"/>
  <c r="T96" i="4"/>
  <c r="Q96" i="4"/>
  <c r="Q378" i="4"/>
  <c r="T378" i="4"/>
  <c r="T425" i="4"/>
  <c r="Q425" i="4"/>
  <c r="Q325" i="4"/>
  <c r="T325" i="4"/>
  <c r="T213" i="4"/>
  <c r="Q213" i="4"/>
  <c r="Q557" i="4"/>
  <c r="T557" i="4"/>
  <c r="Q442" i="4"/>
  <c r="T442" i="4"/>
  <c r="T244" i="4"/>
  <c r="Q244" i="4"/>
  <c r="Q53" i="4"/>
  <c r="T53" i="4"/>
  <c r="T240" i="4"/>
  <c r="Q240" i="4"/>
  <c r="T568" i="4"/>
  <c r="Q568" i="4"/>
  <c r="T470" i="4"/>
  <c r="Q470" i="4"/>
  <c r="Q483" i="4"/>
  <c r="T483" i="4"/>
  <c r="T101" i="4"/>
  <c r="Q101" i="4"/>
  <c r="Q35" i="4"/>
  <c r="T35" i="4"/>
  <c r="Q222" i="4"/>
  <c r="T222" i="4"/>
  <c r="Q211" i="4"/>
  <c r="T211" i="4"/>
  <c r="T410" i="4"/>
  <c r="Q410" i="4"/>
  <c r="Q373" i="4"/>
  <c r="T373" i="4"/>
  <c r="T64" i="4"/>
  <c r="Q64" i="4"/>
  <c r="T164" i="4"/>
  <c r="Q164" i="4"/>
  <c r="T527" i="4"/>
  <c r="Q527" i="4"/>
  <c r="Q494" i="4"/>
  <c r="T494" i="4"/>
  <c r="T293" i="4"/>
  <c r="Q293" i="4"/>
  <c r="Q1765" i="4"/>
  <c r="Q1416" i="4"/>
  <c r="T1672" i="4"/>
  <c r="Q1672" i="4"/>
  <c r="T1820" i="4"/>
  <c r="Q1820" i="4"/>
  <c r="Q931" i="4"/>
  <c r="T931" i="4"/>
  <c r="Q1918" i="4"/>
  <c r="T1918" i="4"/>
  <c r="Q1890" i="4"/>
  <c r="T1890" i="4"/>
  <c r="Q1486" i="4"/>
  <c r="T1486" i="4"/>
  <c r="T1270" i="4"/>
  <c r="Q1270" i="4"/>
  <c r="T560" i="4"/>
  <c r="Q161" i="4"/>
  <c r="Q278" i="4"/>
  <c r="Q237" i="4"/>
  <c r="Q19" i="4"/>
  <c r="Q113" i="4"/>
  <c r="Q166" i="4"/>
  <c r="T310" i="4"/>
  <c r="Q435" i="4"/>
  <c r="Q93" i="4"/>
  <c r="T93" i="4"/>
  <c r="T226" i="4"/>
  <c r="Q390" i="4"/>
  <c r="Q326" i="4"/>
  <c r="T117" i="4"/>
  <c r="Q117" i="4"/>
  <c r="Q102" i="4"/>
  <c r="Q217" i="4"/>
  <c r="Q249" i="4"/>
  <c r="Q342" i="4"/>
  <c r="T99" i="4"/>
  <c r="Q99" i="4"/>
  <c r="Q371" i="4"/>
  <c r="Q385" i="4"/>
  <c r="Q613" i="4"/>
  <c r="T613" i="4"/>
  <c r="T141" i="4"/>
  <c r="Q141" i="4"/>
  <c r="Q847" i="4"/>
  <c r="T847" i="4"/>
  <c r="Q147" i="4"/>
  <c r="T147" i="4"/>
  <c r="T77" i="4"/>
  <c r="Q77" i="4"/>
  <c r="Q1638" i="4"/>
  <c r="T1638" i="4"/>
  <c r="T55" i="4"/>
  <c r="Q55" i="4"/>
  <c r="T203" i="4"/>
  <c r="Q203" i="4"/>
  <c r="Q1856" i="4"/>
  <c r="T1856" i="4"/>
  <c r="T45" i="4"/>
  <c r="Q45" i="4"/>
  <c r="T103" i="4"/>
  <c r="Q103" i="4"/>
  <c r="T1334" i="4"/>
  <c r="Q1334" i="4"/>
  <c r="Q251" i="4"/>
  <c r="T251" i="4"/>
  <c r="Q1902" i="4"/>
  <c r="T1902" i="4"/>
  <c r="T1058" i="4"/>
  <c r="Q1058" i="4"/>
  <c r="Q134" i="4"/>
  <c r="T122" i="4"/>
  <c r="Q122" i="4"/>
  <c r="Q201" i="4"/>
  <c r="T360" i="4"/>
  <c r="Q307" i="4"/>
  <c r="T110" i="4"/>
  <c r="Q110" i="4"/>
  <c r="T61" i="4"/>
  <c r="Q61" i="4"/>
  <c r="T273" i="4"/>
  <c r="Q273" i="4"/>
  <c r="Q63" i="4"/>
  <c r="T63" i="4"/>
  <c r="Q1874" i="4"/>
  <c r="T1874" i="4"/>
  <c r="Q745" i="4"/>
  <c r="T745" i="4"/>
  <c r="Q400" i="4"/>
  <c r="T400" i="4"/>
  <c r="Q85" i="4"/>
  <c r="T85" i="4"/>
  <c r="Q127" i="4"/>
  <c r="T127" i="4"/>
  <c r="Q889" i="4"/>
  <c r="Q1141" i="4"/>
  <c r="Q1574" i="4"/>
  <c r="T1975" i="4"/>
  <c r="Q1975" i="4"/>
  <c r="Q1931" i="4"/>
  <c r="T1931" i="4"/>
  <c r="Q1944" i="4"/>
  <c r="T1944" i="4"/>
  <c r="Q1948" i="4"/>
  <c r="T1948" i="4"/>
  <c r="T1899" i="4"/>
  <c r="Q1899" i="4"/>
  <c r="T1965" i="4"/>
  <c r="Q1965" i="4"/>
  <c r="T1903" i="4"/>
  <c r="Q1903" i="4"/>
  <c r="T1904" i="4"/>
  <c r="Q1904" i="4"/>
  <c r="Q1901" i="4"/>
  <c r="T1901" i="4"/>
  <c r="Q1908" i="4"/>
  <c r="T1908" i="4"/>
  <c r="T1926" i="4"/>
  <c r="Q1926" i="4"/>
  <c r="Q1909" i="4"/>
  <c r="T1909" i="4"/>
  <c r="Q1917" i="4"/>
  <c r="T1917" i="4"/>
  <c r="T1940" i="4"/>
  <c r="Q1940" i="4"/>
  <c r="Q1897" i="4"/>
  <c r="T1897" i="4"/>
  <c r="T1891" i="4"/>
  <c r="Q1891" i="4"/>
  <c r="Q1823" i="4"/>
  <c r="T1823" i="4"/>
  <c r="T1815" i="4"/>
  <c r="Q1815" i="4"/>
  <c r="Q1888" i="4"/>
  <c r="T1888" i="4"/>
  <c r="T1887" i="4"/>
  <c r="Q1887" i="4"/>
  <c r="T1806" i="4"/>
  <c r="Q1806" i="4"/>
  <c r="Q1873" i="4"/>
  <c r="T1873" i="4"/>
  <c r="T1845" i="4"/>
  <c r="Q1845" i="4"/>
  <c r="Q1884" i="4"/>
  <c r="T1884" i="4"/>
  <c r="Q1863" i="4"/>
  <c r="T1863" i="4"/>
  <c r="T1862" i="4"/>
  <c r="Q1862" i="4"/>
  <c r="T1882" i="4"/>
  <c r="Q1882" i="4"/>
  <c r="Q1767" i="4"/>
  <c r="T1767" i="4"/>
  <c r="T1755" i="4"/>
  <c r="Q1755" i="4"/>
  <c r="T1773" i="4"/>
  <c r="Q1773" i="4"/>
  <c r="T1799" i="4"/>
  <c r="Q1799" i="4"/>
  <c r="T1771" i="4"/>
  <c r="Q1771" i="4"/>
  <c r="Q1723" i="4"/>
  <c r="T1723" i="4"/>
  <c r="Q1715" i="4"/>
  <c r="T1715" i="4"/>
  <c r="T1744" i="4"/>
  <c r="Q1744" i="4"/>
  <c r="Q1727" i="4"/>
  <c r="T1727" i="4"/>
  <c r="T1751" i="4"/>
  <c r="Q1751" i="4"/>
  <c r="T1763" i="4"/>
  <c r="Q1763" i="4"/>
  <c r="Q1719" i="4"/>
  <c r="T1719" i="4"/>
  <c r="T1779" i="4"/>
  <c r="Q1779" i="4"/>
  <c r="T1740" i="4"/>
  <c r="Q1740" i="4"/>
  <c r="T1730" i="4"/>
  <c r="Q1730" i="4"/>
  <c r="T1717" i="4"/>
  <c r="Q1717" i="4"/>
  <c r="T1759" i="4"/>
  <c r="Q1759" i="4"/>
  <c r="T1694" i="4"/>
  <c r="Q1694" i="4"/>
  <c r="T1707" i="4"/>
  <c r="Q1707" i="4"/>
  <c r="T1631" i="4"/>
  <c r="Q1631" i="4"/>
  <c r="T1692" i="4"/>
  <c r="Q1692" i="4"/>
  <c r="T1628" i="4"/>
  <c r="Q1628" i="4"/>
  <c r="Q1683" i="4"/>
  <c r="T1683" i="4"/>
  <c r="Q1652" i="4"/>
  <c r="T1652" i="4"/>
  <c r="T1664" i="4"/>
  <c r="Q1664" i="4"/>
  <c r="T1685" i="4"/>
  <c r="Q1685" i="4"/>
  <c r="Q1678" i="4"/>
  <c r="T1678" i="4"/>
  <c r="Q1668" i="4"/>
  <c r="T1668" i="4"/>
  <c r="T1637" i="4"/>
  <c r="Q1637" i="4"/>
  <c r="T1670" i="4"/>
  <c r="Q1670" i="4"/>
  <c r="Q1686" i="4"/>
  <c r="T1686" i="4"/>
  <c r="T1635" i="4"/>
  <c r="Q1635" i="4"/>
  <c r="Q1626" i="4"/>
  <c r="T1626" i="4"/>
  <c r="T1681" i="4"/>
  <c r="Q1681" i="4"/>
  <c r="T1696" i="4"/>
  <c r="Q1696" i="4"/>
  <c r="Q1679" i="4"/>
  <c r="T1679" i="4"/>
  <c r="T1615" i="4"/>
  <c r="Q1615" i="4"/>
  <c r="Q1537" i="4"/>
  <c r="T1537" i="4"/>
  <c r="Q1582" i="4"/>
  <c r="T1582" i="4"/>
  <c r="Q1572" i="4"/>
  <c r="T1572" i="4"/>
  <c r="T1570" i="4"/>
  <c r="Q1570" i="4"/>
  <c r="Q1586" i="4"/>
  <c r="T1586" i="4"/>
  <c r="T1578" i="4"/>
  <c r="Q1578" i="4"/>
  <c r="T1595" i="4"/>
  <c r="Q1595" i="4"/>
  <c r="Q1607" i="4"/>
  <c r="T1607" i="4"/>
  <c r="Q1560" i="4"/>
  <c r="T1560" i="4"/>
  <c r="T1566" i="4"/>
  <c r="Q1566" i="4"/>
  <c r="T1588" i="4"/>
  <c r="Q1588" i="4"/>
  <c r="Q1564" i="4"/>
  <c r="T1564" i="4"/>
  <c r="T1544" i="4"/>
  <c r="Q1544" i="4"/>
  <c r="T1579" i="4"/>
  <c r="Q1579" i="4"/>
  <c r="T1496" i="4"/>
  <c r="Q1496" i="4"/>
  <c r="T1494" i="4"/>
  <c r="Q1494" i="4"/>
  <c r="Q1502" i="4"/>
  <c r="T1502" i="4"/>
  <c r="Q1469" i="4"/>
  <c r="T1469" i="4"/>
  <c r="T1504" i="4"/>
  <c r="Q1504" i="4"/>
  <c r="T1491" i="4"/>
  <c r="Q1491" i="4"/>
  <c r="Q1484" i="4"/>
  <c r="T1484" i="4"/>
  <c r="T1467" i="4"/>
  <c r="Q1467" i="4"/>
  <c r="T1501" i="4"/>
  <c r="Q1501" i="4"/>
  <c r="T1519" i="4"/>
  <c r="Q1519" i="4"/>
  <c r="T1506" i="4"/>
  <c r="Q1506" i="4"/>
  <c r="T1514" i="4"/>
  <c r="Q1514" i="4"/>
  <c r="T1518" i="4"/>
  <c r="Q1518" i="4"/>
  <c r="Q1508" i="4"/>
  <c r="T1508" i="4"/>
  <c r="T1475" i="4"/>
  <c r="Q1475" i="4"/>
  <c r="T1487" i="4"/>
  <c r="Q1487" i="4"/>
  <c r="Q1442" i="4"/>
  <c r="T1442" i="4"/>
  <c r="Q1404" i="4"/>
  <c r="T1404" i="4"/>
  <c r="T1346" i="4"/>
  <c r="Q1346" i="4"/>
  <c r="T1398" i="4"/>
  <c r="Q1398" i="4"/>
  <c r="T1389" i="4"/>
  <c r="Q1389" i="4"/>
  <c r="T1384" i="4"/>
  <c r="Q1384" i="4"/>
  <c r="Q1410" i="4"/>
  <c r="T1410" i="4"/>
  <c r="T1378" i="4"/>
  <c r="Q1378" i="4"/>
  <c r="Q1379" i="4"/>
  <c r="T1379" i="4"/>
  <c r="T1365" i="4"/>
  <c r="Q1365" i="4"/>
  <c r="T1382" i="4"/>
  <c r="Q1382" i="4"/>
  <c r="Q1359" i="4"/>
  <c r="T1359" i="4"/>
  <c r="T1427" i="4"/>
  <c r="Q1427" i="4"/>
  <c r="Q1423" i="4"/>
  <c r="T1423" i="4"/>
  <c r="Q1417" i="4"/>
  <c r="T1417" i="4"/>
  <c r="T1374" i="4"/>
  <c r="Q1374" i="4"/>
  <c r="Q1343" i="4"/>
  <c r="T1343" i="4"/>
  <c r="T1363" i="4"/>
  <c r="Q1363" i="4"/>
  <c r="T1408" i="4"/>
  <c r="Q1408" i="4"/>
  <c r="T1413" i="4"/>
  <c r="Q1413" i="4"/>
  <c r="Q1294" i="4"/>
  <c r="T1294" i="4"/>
  <c r="Q1253" i="4"/>
  <c r="T1253" i="4"/>
  <c r="Q1311" i="4"/>
  <c r="T1311" i="4"/>
  <c r="Q1310" i="4"/>
  <c r="T1310" i="4"/>
  <c r="T1320" i="4"/>
  <c r="Q1320" i="4"/>
  <c r="Q1284" i="4"/>
  <c r="T1284" i="4"/>
  <c r="T1267" i="4"/>
  <c r="Q1267" i="4"/>
  <c r="T1332" i="4"/>
  <c r="Q1332" i="4"/>
  <c r="Q1265" i="4"/>
  <c r="T1265" i="4"/>
  <c r="T1316" i="4"/>
  <c r="Q1316" i="4"/>
  <c r="Q1322" i="4"/>
  <c r="T1322" i="4"/>
  <c r="T1259" i="4"/>
  <c r="Q1259" i="4"/>
  <c r="Q1257" i="4"/>
  <c r="T1257" i="4"/>
  <c r="Q1335" i="4"/>
  <c r="T1335" i="4"/>
  <c r="T1326" i="4"/>
  <c r="Q1326" i="4"/>
  <c r="Q1323" i="4"/>
  <c r="T1323" i="4"/>
  <c r="T1255" i="4"/>
  <c r="Q1255" i="4"/>
  <c r="T1287" i="4"/>
  <c r="Q1287" i="4"/>
  <c r="Q1272" i="4"/>
  <c r="T1272" i="4"/>
  <c r="Q1280" i="4"/>
  <c r="T1280" i="4"/>
  <c r="Q1261" i="4"/>
  <c r="T1261" i="4"/>
  <c r="Q1276" i="4"/>
  <c r="T1276" i="4"/>
  <c r="T1339" i="4"/>
  <c r="Q1339" i="4"/>
  <c r="Q1205" i="4"/>
  <c r="T1205" i="4"/>
  <c r="T1169" i="4"/>
  <c r="Q1169" i="4"/>
  <c r="T1204" i="4"/>
  <c r="Q1204" i="4"/>
  <c r="T1212" i="4"/>
  <c r="Q1212" i="4"/>
  <c r="Q1201" i="4"/>
  <c r="T1201" i="4"/>
  <c r="Q1172" i="4"/>
  <c r="T1172" i="4"/>
  <c r="T1226" i="4"/>
  <c r="Q1226" i="4"/>
  <c r="T1232" i="4"/>
  <c r="Q1232" i="4"/>
  <c r="T1238" i="4"/>
  <c r="Q1238" i="4"/>
  <c r="Q1167" i="4"/>
  <c r="T1167" i="4"/>
  <c r="T1165" i="4"/>
  <c r="Q1165" i="4"/>
  <c r="T1214" i="4"/>
  <c r="Q1214" i="4"/>
  <c r="Q1159" i="4"/>
  <c r="T1159" i="4"/>
  <c r="Q1189" i="4"/>
  <c r="T1189" i="4"/>
  <c r="T1124" i="4"/>
  <c r="Q1124" i="4"/>
  <c r="Q1120" i="4"/>
  <c r="T1120" i="4"/>
  <c r="Q1092" i="4"/>
  <c r="T1092" i="4"/>
  <c r="Q1076" i="4"/>
  <c r="T1076" i="4"/>
  <c r="T1146" i="4"/>
  <c r="Q1146" i="4"/>
  <c r="T1115" i="4"/>
  <c r="Q1115" i="4"/>
  <c r="Q1136" i="4"/>
  <c r="T1136" i="4"/>
  <c r="Q1121" i="4"/>
  <c r="T1121" i="4"/>
  <c r="T1091" i="4"/>
  <c r="Q1091" i="4"/>
  <c r="Q1139" i="4"/>
  <c r="T1139" i="4"/>
  <c r="T1135" i="4"/>
  <c r="Q1135" i="4"/>
  <c r="T1119" i="4"/>
  <c r="Q1119" i="4"/>
  <c r="T1087" i="4"/>
  <c r="Q1087" i="4"/>
  <c r="T1080" i="4"/>
  <c r="Q1080" i="4"/>
  <c r="T1144" i="4"/>
  <c r="Q1144" i="4"/>
  <c r="Q1050" i="4"/>
  <c r="T1050" i="4"/>
  <c r="T1039" i="4"/>
  <c r="Q1039" i="4"/>
  <c r="T981" i="4"/>
  <c r="Q981" i="4"/>
  <c r="T1006" i="4"/>
  <c r="Q1006" i="4"/>
  <c r="T1054" i="4"/>
  <c r="Q1054" i="4"/>
  <c r="Q1037" i="4"/>
  <c r="T1037" i="4"/>
  <c r="T1056" i="4"/>
  <c r="Q1056" i="4"/>
  <c r="T989" i="4"/>
  <c r="Q989" i="4"/>
  <c r="Q1011" i="4"/>
  <c r="T1011" i="4"/>
  <c r="Q1059" i="4"/>
  <c r="T1059" i="4"/>
  <c r="Q968" i="4"/>
  <c r="T968" i="4"/>
  <c r="T985" i="4"/>
  <c r="Q985" i="4"/>
  <c r="Q1041" i="4"/>
  <c r="T1041" i="4"/>
  <c r="Q990" i="4"/>
  <c r="T990" i="4"/>
  <c r="Q1045" i="4"/>
  <c r="T1045" i="4"/>
  <c r="T903" i="4"/>
  <c r="Q903" i="4"/>
  <c r="T887" i="4"/>
  <c r="Q887" i="4"/>
  <c r="Q969" i="4"/>
  <c r="T969" i="4"/>
  <c r="Q936" i="4"/>
  <c r="T936" i="4"/>
  <c r="Q943" i="4"/>
  <c r="T943" i="4"/>
  <c r="Q935" i="4"/>
  <c r="T935" i="4"/>
  <c r="T952" i="4"/>
  <c r="Q952" i="4"/>
  <c r="Q964" i="4"/>
  <c r="T964" i="4"/>
  <c r="T953" i="4"/>
  <c r="Q953" i="4"/>
  <c r="Q926" i="4"/>
  <c r="T926" i="4"/>
  <c r="T929" i="4"/>
  <c r="Q929" i="4"/>
  <c r="T891" i="4"/>
  <c r="Q891" i="4"/>
  <c r="T975" i="4"/>
  <c r="Q975" i="4"/>
  <c r="Q918" i="4"/>
  <c r="T918" i="4"/>
  <c r="T940" i="4"/>
  <c r="Q940" i="4"/>
  <c r="T907" i="4"/>
  <c r="Q907" i="4"/>
  <c r="Q961" i="4"/>
  <c r="T961" i="4"/>
  <c r="T923" i="4"/>
  <c r="Q923" i="4"/>
  <c r="Q942" i="4"/>
  <c r="T942" i="4"/>
  <c r="T884" i="4"/>
  <c r="Q884" i="4"/>
  <c r="Q950" i="4"/>
  <c r="T950" i="4"/>
  <c r="Q978" i="4"/>
  <c r="T978" i="4"/>
  <c r="T845" i="4"/>
  <c r="Q845" i="4"/>
  <c r="Q763" i="4"/>
  <c r="T763" i="4"/>
  <c r="Q754" i="4"/>
  <c r="T754" i="4"/>
  <c r="T838" i="4"/>
  <c r="Q838" i="4"/>
  <c r="Q834" i="4"/>
  <c r="T834" i="4"/>
  <c r="Q825" i="4"/>
  <c r="T825" i="4"/>
  <c r="Q844" i="4"/>
  <c r="T844" i="4"/>
  <c r="Q765" i="4"/>
  <c r="T765" i="4"/>
  <c r="Q752" i="4"/>
  <c r="T752" i="4"/>
  <c r="Q753" i="4"/>
  <c r="T753" i="4"/>
  <c r="T833" i="4"/>
  <c r="Q833" i="4"/>
  <c r="T828" i="4"/>
  <c r="Q828" i="4"/>
  <c r="Q864" i="4"/>
  <c r="T864" i="4"/>
  <c r="Q876" i="4"/>
  <c r="T876" i="4"/>
  <c r="Q869" i="4"/>
  <c r="T869" i="4"/>
  <c r="Q826" i="4"/>
  <c r="T826" i="4"/>
  <c r="T770" i="4"/>
  <c r="Q770" i="4"/>
  <c r="Q850" i="4"/>
  <c r="T850" i="4"/>
  <c r="T777" i="4"/>
  <c r="Q777" i="4"/>
  <c r="Q714" i="4"/>
  <c r="T714" i="4"/>
  <c r="Q706" i="4"/>
  <c r="T706" i="4"/>
  <c r="T797" i="4"/>
  <c r="Q797" i="4"/>
  <c r="Q740" i="4"/>
  <c r="T740" i="4"/>
  <c r="Q708" i="4"/>
  <c r="T708" i="4"/>
  <c r="T723" i="4"/>
  <c r="Q723" i="4"/>
  <c r="T712" i="4"/>
  <c r="Q712" i="4"/>
  <c r="Q808" i="4"/>
  <c r="T808" i="4"/>
  <c r="Q709" i="4"/>
  <c r="T709" i="4"/>
  <c r="T724" i="4"/>
  <c r="Q724" i="4"/>
  <c r="Q729" i="4"/>
  <c r="T729" i="4"/>
  <c r="Q742" i="4"/>
  <c r="T742" i="4"/>
  <c r="Q819" i="4"/>
  <c r="T819" i="4"/>
  <c r="Q681" i="4"/>
  <c r="T681" i="4"/>
  <c r="Q638" i="4"/>
  <c r="T638" i="4"/>
  <c r="Q621" i="4"/>
  <c r="T621" i="4"/>
  <c r="Q629" i="4"/>
  <c r="T629" i="4"/>
  <c r="T657" i="4"/>
  <c r="Q657" i="4"/>
  <c r="Q673" i="4"/>
  <c r="T673" i="4"/>
  <c r="Q645" i="4"/>
  <c r="T645" i="4"/>
  <c r="T668" i="4"/>
  <c r="Q668" i="4"/>
  <c r="Q685" i="4"/>
  <c r="T685" i="4"/>
  <c r="T637" i="4"/>
  <c r="Q637" i="4"/>
  <c r="Q665" i="4"/>
  <c r="T665" i="4"/>
  <c r="Q669" i="4"/>
  <c r="T669" i="4"/>
  <c r="T623" i="4"/>
  <c r="Q623" i="4"/>
  <c r="Q680" i="4"/>
  <c r="T680" i="4"/>
  <c r="T689" i="4"/>
  <c r="Q689" i="4"/>
  <c r="Q695" i="4"/>
  <c r="T695" i="4"/>
  <c r="T691" i="4"/>
  <c r="Q691" i="4"/>
  <c r="Q607" i="4"/>
  <c r="T607" i="4"/>
  <c r="Q558" i="4"/>
  <c r="T558" i="4"/>
  <c r="T565" i="4"/>
  <c r="Q565" i="4"/>
  <c r="T579" i="4"/>
  <c r="Q579" i="4"/>
  <c r="Q566" i="4"/>
  <c r="T566" i="4"/>
  <c r="T592" i="4"/>
  <c r="Q592" i="4"/>
  <c r="Q509" i="4"/>
  <c r="T509" i="4"/>
  <c r="Q552" i="4"/>
  <c r="T552" i="4"/>
  <c r="Q610" i="4"/>
  <c r="T610" i="4"/>
  <c r="Q540" i="4"/>
  <c r="T540" i="4"/>
  <c r="Q536" i="4"/>
  <c r="T536" i="4"/>
  <c r="T510" i="4"/>
  <c r="Q510" i="4"/>
  <c r="Q583" i="4"/>
  <c r="T583" i="4"/>
  <c r="Q569" i="4"/>
  <c r="T569" i="4"/>
  <c r="Q567" i="4"/>
  <c r="T567" i="4"/>
  <c r="T535" i="4"/>
  <c r="Q535" i="4"/>
  <c r="T578" i="4"/>
  <c r="Q578" i="4"/>
  <c r="Q584" i="4"/>
  <c r="T584" i="4"/>
  <c r="Q556" i="4"/>
  <c r="T556" i="4"/>
  <c r="T633" i="4"/>
  <c r="Q633" i="4"/>
  <c r="T471" i="4"/>
  <c r="Q471" i="4"/>
  <c r="T444" i="4"/>
  <c r="Q444" i="4"/>
  <c r="T474" i="4"/>
  <c r="Q474" i="4"/>
  <c r="T451" i="4"/>
  <c r="Q451" i="4"/>
  <c r="Q432" i="4"/>
  <c r="T432" i="4"/>
  <c r="Q501" i="4"/>
  <c r="T501" i="4"/>
  <c r="T507" i="4"/>
  <c r="Q507" i="4"/>
  <c r="T521" i="4"/>
  <c r="Q521" i="4"/>
  <c r="Q463" i="4"/>
  <c r="T463" i="4"/>
  <c r="T453" i="4"/>
  <c r="Q453" i="4"/>
  <c r="T489" i="4"/>
  <c r="Q489" i="4"/>
  <c r="T473" i="4"/>
  <c r="Q473" i="4"/>
  <c r="Q445" i="4"/>
  <c r="T445" i="4"/>
  <c r="T499" i="4"/>
  <c r="Q499" i="4"/>
  <c r="Q517" i="4"/>
  <c r="T517" i="4"/>
  <c r="T440" i="4"/>
  <c r="Q440" i="4"/>
  <c r="T484" i="4"/>
  <c r="Q484" i="4"/>
  <c r="T433" i="4"/>
  <c r="Q433" i="4"/>
  <c r="T476" i="4"/>
  <c r="Q476" i="4"/>
  <c r="Q460" i="4"/>
  <c r="T460" i="4"/>
  <c r="T439" i="4"/>
  <c r="Q439" i="4"/>
  <c r="Q487" i="4"/>
  <c r="T487" i="4"/>
  <c r="Q242" i="4"/>
  <c r="T242" i="4"/>
  <c r="T290" i="4"/>
  <c r="Q290" i="4"/>
  <c r="T118" i="4"/>
  <c r="Q118" i="4"/>
  <c r="T75" i="4"/>
  <c r="Q75" i="4"/>
  <c r="T296" i="4"/>
  <c r="Q296" i="4"/>
  <c r="T221" i="4"/>
  <c r="Q221" i="4"/>
  <c r="T177" i="4"/>
  <c r="Q177" i="4"/>
  <c r="T354" i="4"/>
  <c r="Q354" i="4"/>
  <c r="T129" i="4"/>
  <c r="Q129" i="4"/>
  <c r="T341" i="4"/>
  <c r="Q341" i="4"/>
  <c r="T43" i="4"/>
  <c r="Q43" i="4"/>
  <c r="T268" i="4"/>
  <c r="Q268" i="4"/>
  <c r="T186" i="4"/>
  <c r="Q186" i="4"/>
  <c r="Q308" i="4"/>
  <c r="T308" i="4"/>
  <c r="T175" i="4"/>
  <c r="Q175" i="4"/>
  <c r="T223" i="4"/>
  <c r="Q223" i="4"/>
  <c r="T405" i="4"/>
  <c r="Q405" i="4"/>
  <c r="T283" i="4"/>
  <c r="Q283" i="4"/>
  <c r="T107" i="4"/>
  <c r="Q107" i="4"/>
  <c r="T54" i="4"/>
  <c r="Q54" i="4"/>
  <c r="Q216" i="4"/>
  <c r="T216" i="4"/>
  <c r="Q415" i="4"/>
  <c r="T415" i="4"/>
  <c r="T207" i="4"/>
  <c r="Q207" i="4"/>
  <c r="Q230" i="4"/>
  <c r="T230" i="4"/>
  <c r="T368" i="4"/>
  <c r="Q368" i="4"/>
  <c r="T91" i="4"/>
  <c r="Q91" i="4"/>
  <c r="T386" i="4"/>
  <c r="Q386" i="4"/>
  <c r="Q58" i="4"/>
  <c r="T58" i="4"/>
  <c r="T182" i="4"/>
  <c r="Q182" i="4"/>
  <c r="T279" i="4"/>
  <c r="Q279" i="4"/>
  <c r="Q234" i="4"/>
  <c r="T234" i="4"/>
  <c r="T419" i="4"/>
  <c r="Q419" i="4"/>
  <c r="T170" i="4"/>
  <c r="Q170" i="4"/>
  <c r="Q25" i="4"/>
  <c r="T25" i="4"/>
  <c r="T245" i="4"/>
  <c r="Q245" i="4"/>
  <c r="T155" i="4"/>
  <c r="Q155" i="4"/>
  <c r="T145" i="4"/>
  <c r="Q145" i="4"/>
  <c r="T377" i="4"/>
  <c r="Q377" i="4"/>
  <c r="T225" i="4"/>
  <c r="Q225" i="4"/>
  <c r="T381" i="4"/>
  <c r="Q381" i="4"/>
  <c r="T27" i="4"/>
  <c r="Q27" i="4"/>
  <c r="T59" i="4"/>
  <c r="Q59" i="4"/>
  <c r="Q17" i="4"/>
  <c r="T17" i="4"/>
  <c r="T159" i="4"/>
  <c r="Q159" i="4"/>
  <c r="T330" i="4"/>
  <c r="Q330" i="4"/>
  <c r="T346" i="4"/>
  <c r="Q346" i="4"/>
  <c r="Q26" i="4"/>
  <c r="T26" i="4"/>
  <c r="T262" i="4"/>
  <c r="Q262" i="4"/>
  <c r="T267" i="4"/>
  <c r="Q267" i="4"/>
  <c r="T324" i="4"/>
  <c r="Q324" i="4"/>
  <c r="Q337" i="4"/>
  <c r="T337" i="4"/>
  <c r="T319" i="4"/>
  <c r="Q319" i="4"/>
  <c r="T318" i="4"/>
  <c r="Q318" i="4"/>
  <c r="T33" i="4"/>
  <c r="Q33" i="4"/>
  <c r="T187" i="4"/>
  <c r="Q187" i="4"/>
  <c r="T399" i="4"/>
  <c r="Q399" i="4"/>
  <c r="Q74" i="4"/>
  <c r="T74" i="4"/>
  <c r="T81" i="4"/>
  <c r="Q81" i="4"/>
  <c r="T350" i="4"/>
  <c r="Q350" i="4"/>
  <c r="T181" i="4"/>
  <c r="Q181" i="4"/>
  <c r="T49" i="4"/>
  <c r="Q49" i="4"/>
  <c r="T149" i="4"/>
  <c r="Q149" i="4"/>
  <c r="T65" i="4"/>
  <c r="Q65" i="4"/>
  <c r="Q238" i="4"/>
  <c r="T238" i="4"/>
  <c r="T23" i="4"/>
  <c r="Q23" i="4"/>
  <c r="T212" i="4"/>
  <c r="Q212" i="4"/>
</calcChain>
</file>

<file path=xl/sharedStrings.xml><?xml version="1.0" encoding="utf-8"?>
<sst xmlns="http://schemas.openxmlformats.org/spreadsheetml/2006/main" count="10225" uniqueCount="895">
  <si>
    <t>Methane by FID</t>
  </si>
  <si>
    <t xml:space="preserve">High Methane by TCD </t>
  </si>
  <si>
    <t>Carbon dioxide by TCD</t>
  </si>
  <si>
    <t>Data#</t>
  </si>
  <si>
    <t>Data Filename</t>
  </si>
  <si>
    <t>Date Acquired</t>
  </si>
  <si>
    <t>Sample Name</t>
  </si>
  <si>
    <t>Sample Type</t>
  </si>
  <si>
    <t>Level#</t>
  </si>
  <si>
    <t>Ret. Time</t>
  </si>
  <si>
    <t>Area</t>
  </si>
  <si>
    <t>RPM07May19_01.gcd</t>
  </si>
  <si>
    <t>air</t>
  </si>
  <si>
    <t>Unknown</t>
  </si>
  <si>
    <t>-----</t>
  </si>
  <si>
    <t>RPM07May19_02.gcd</t>
  </si>
  <si>
    <t>std add +100</t>
  </si>
  <si>
    <t>RPM07May19_03.gcd</t>
  </si>
  <si>
    <t>RPM07May19_04.gcd</t>
  </si>
  <si>
    <t>RPM07May19_05.gcd</t>
  </si>
  <si>
    <t>RPM07May19_06.gcd</t>
  </si>
  <si>
    <t>RPM07May19_07.gcd</t>
  </si>
  <si>
    <t>RPM07May19_08.gcd</t>
  </si>
  <si>
    <t>RPM07May19_09.gcd</t>
  </si>
  <si>
    <t>RPM07May19_10.gcd</t>
  </si>
  <si>
    <t>RPM07May19_11.gcd</t>
  </si>
  <si>
    <t>RPM07May19_12.gcd</t>
  </si>
  <si>
    <t>RPM07May19_13.gcd</t>
  </si>
  <si>
    <t>RPM07May19_14.gcd</t>
  </si>
  <si>
    <t>RPM07May19_15.gcd</t>
  </si>
  <si>
    <t>RPM07May19_16.gcd</t>
  </si>
  <si>
    <t>RPM07May19_17.gcd</t>
  </si>
  <si>
    <t>RPM07May19_18.gcd</t>
  </si>
  <si>
    <t>RPM07May19_19.gcd</t>
  </si>
  <si>
    <t>RPM07May19_20.gcd</t>
  </si>
  <si>
    <t>NEW CAL inversely predicted CH4-C ppm FID AND TCD</t>
  </si>
  <si>
    <t>NEW CAL inversely predicted CO2-C ppm TCD</t>
  </si>
  <si>
    <t>MIN</t>
  </si>
  <si>
    <t>MAX</t>
  </si>
  <si>
    <t>80th</t>
  </si>
  <si>
    <t>From GC</t>
  </si>
  <si>
    <t>1st gas</t>
  </si>
  <si>
    <t>2nd gas</t>
  </si>
  <si>
    <t>3rd gas</t>
  </si>
  <si>
    <t>SAME FOR ALL GASES</t>
  </si>
  <si>
    <t>JUST CH4 CALCULATIONS</t>
  </si>
  <si>
    <t>JUST CO2 CALCULATIONS</t>
  </si>
  <si>
    <t>JUST N2O CALCULATIONS</t>
  </si>
  <si>
    <t>CH4 ppm</t>
  </si>
  <si>
    <t>CO2 ppm</t>
  </si>
  <si>
    <t>N2O ppm</t>
  </si>
  <si>
    <t>Caq</t>
  </si>
  <si>
    <t>Ptot</t>
  </si>
  <si>
    <t>T</t>
  </si>
  <si>
    <t>Vaq</t>
  </si>
  <si>
    <t>Vg</t>
  </si>
  <si>
    <t>NOT IN BASTVIKEN</t>
  </si>
  <si>
    <t>Px</t>
  </si>
  <si>
    <t>ng</t>
  </si>
  <si>
    <t>nair</t>
  </si>
  <si>
    <t>naq</t>
  </si>
  <si>
    <t>ntot</t>
  </si>
  <si>
    <t>Henry's</t>
  </si>
  <si>
    <t>ENTER THESE:</t>
  </si>
  <si>
    <t>RESULTS:</t>
  </si>
  <si>
    <t>PROBABLY DON'T NEED THESE TYPES OF UNITS (COL M-Q) - used for atmospheric CO2</t>
  </si>
  <si>
    <t>CALCULATIONS:</t>
  </si>
  <si>
    <t>as mol/l*atm</t>
  </si>
  <si>
    <t>sorting variable 1- collection date</t>
  </si>
  <si>
    <t>sorting variable 2- depth</t>
  </si>
  <si>
    <t>sorting variable 3- other</t>
  </si>
  <si>
    <t>sorting variable 4- rep</t>
  </si>
  <si>
    <t>preparation date</t>
  </si>
  <si>
    <t>Sample Identification</t>
  </si>
  <si>
    <t>ANALYST NOTES</t>
  </si>
  <si>
    <t>Lab Temp in C at the time the headspace was added to vial</t>
  </si>
  <si>
    <t>BP at sea level from current weather report like wunderground in inches Hg at the time headspace was added to vial</t>
  </si>
  <si>
    <t>Measured headspace CH4  in ppm from GC in ppm (1/2 MDL = 0.1 instead of negative values)</t>
  </si>
  <si>
    <t>Measured headspace CO2 in ppm from GC in ppm</t>
  </si>
  <si>
    <t>Measured headspace N2O in ppm from GC in ppm</t>
  </si>
  <si>
    <r>
      <t xml:space="preserve">Total concentration of CH4 in the original aqueous sample in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mol/L</t>
    </r>
  </si>
  <si>
    <r>
      <t xml:space="preserve">Total concentration of CO2 in the original aqueous sample in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mol/L</t>
    </r>
  </si>
  <si>
    <r>
      <t xml:space="preserve">Total concentration of N2O in the original aqueous sample in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mol/L</t>
    </r>
  </si>
  <si>
    <r>
      <t xml:space="preserve">convert to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g CH4/L for comparison to RSK calc</t>
    </r>
  </si>
  <si>
    <r>
      <t xml:space="preserve">convert to </t>
    </r>
    <r>
      <rPr>
        <sz val="11"/>
        <color theme="1"/>
        <rFont val="Calibri"/>
        <family val="2"/>
      </rPr>
      <t>µ</t>
    </r>
    <r>
      <rPr>
        <sz val="11"/>
        <color theme="1"/>
        <rFont val="Calibri"/>
        <family val="2"/>
        <scheme val="minor"/>
      </rPr>
      <t>g CO2/L for comparison to RSK calc</t>
    </r>
  </si>
  <si>
    <t>convert CH4 to volume fraction as ppm??  Corrected for water vapor for comparison to CO2SYS</t>
  </si>
  <si>
    <t>convert CO2 to volume fraction as ppm?? Corrected for water vapor for comparison to CO2SYS</t>
  </si>
  <si>
    <t>convert CO2 to Xppm as per Industrial Hygiene using lab temp and pressure corrected by Antoine equation for vapor pressure of water ?? For comparison to CO2SYS</t>
  </si>
  <si>
    <t>Total pressure in atm- calculated from amount of HS added at room temp then adjusted to presssure at agitator temperature of 40 C (p2 = (t2 *p1)/t1)</t>
  </si>
  <si>
    <t>Temperature in K at the time the headspace conc is equilibrated (at 40 C)</t>
  </si>
  <si>
    <t>Volume of water in L</t>
  </si>
  <si>
    <t>Headspace Volume in L</t>
  </si>
  <si>
    <t>Antoine equation for vapor pressure of water ( P = 10^ (A - (B/(T+C))) plus a conversion (0.001316) from mmHg to atm)</t>
  </si>
  <si>
    <t>Partial pressure for the gas (atm)</t>
  </si>
  <si>
    <t>mols compound in gas (calculated from partial pressure)</t>
  </si>
  <si>
    <t>mols compound in gas used to make headspace</t>
  </si>
  <si>
    <t>mol compound in water (estimated from Henrys)</t>
  </si>
  <si>
    <t>Total mols compound in vessel (both in headspace and water)</t>
  </si>
  <si>
    <t>Partial pressure for the gas x (atm)</t>
  </si>
  <si>
    <t>mols compound in gas</t>
  </si>
  <si>
    <t>mol compound in water</t>
  </si>
  <si>
    <t>Total mols in vessel</t>
  </si>
  <si>
    <t xml:space="preserve">percent in headspace? </t>
  </si>
  <si>
    <t>bd=below detection</t>
  </si>
  <si>
    <t>unsure about these conversions to partial pressures as ppm because they do not agree with CO2SYS calculations</t>
  </si>
  <si>
    <t>See Wikipedia</t>
  </si>
  <si>
    <t>mole fraction * total pressure</t>
  </si>
  <si>
    <t>n=(pv)/(rt)</t>
  </si>
  <si>
    <t>measured</t>
  </si>
  <si>
    <t>estimated from Henry's</t>
  </si>
  <si>
    <t>added</t>
  </si>
  <si>
    <t>from Sanders 2015 v 4 p 4420 methane 1.4* 10-5, 1600 then converted to mol/L*atm (times 101.325)</t>
  </si>
  <si>
    <t>from Sanders 2015  v. 4 p 4488 carbon dioxide 3.3 x 10-4, 2400 then converted to mol/L*atm (times 101.325)</t>
  </si>
  <si>
    <t>from Sanders 2015  v. 4 p 4419 dinitrogen monoxide (2.4 * 10-4, 2700)then converted to mol/L*atm (times 101.325)</t>
  </si>
  <si>
    <t>nd=not determined</t>
  </si>
  <si>
    <t>calculate volume fraction - starting w moles gas of interest in vessel, calculate volume gas from ideal gas law, divide by known volume water extracted</t>
  </si>
  <si>
    <t>Temperature correction using Van't Hoff equation from Sanders p. 4403 eq. 19</t>
  </si>
  <si>
    <t>nq=not quantified</t>
  </si>
  <si>
    <t>calculate volume fraction - starting w mol/L * volume/mol from ideal gas law</t>
  </si>
  <si>
    <t>Atmos. Chem. Phys., 15, 4399–4981, 2015</t>
  </si>
  <si>
    <t>Shimadzu</t>
  </si>
  <si>
    <t>FCR</t>
  </si>
  <si>
    <t>NM</t>
  </si>
  <si>
    <t>NA</t>
  </si>
  <si>
    <t>oor</t>
  </si>
  <si>
    <t>inf bvr</t>
  </si>
  <si>
    <t>3 delayed peaks</t>
  </si>
  <si>
    <t>3 wrong injection volume</t>
  </si>
  <si>
    <t>2 CO2 pk off large shoulder</t>
  </si>
  <si>
    <t>inf wet</t>
  </si>
  <si>
    <t>BVR</t>
  </si>
  <si>
    <t>2 CO2 pk unintegratable?</t>
  </si>
  <si>
    <t>Duck Pond spk +0</t>
  </si>
  <si>
    <t>OTHER</t>
  </si>
  <si>
    <t>DPspk +0 018</t>
  </si>
  <si>
    <t>DPspk +0 042</t>
  </si>
  <si>
    <t>DPspk +0 069</t>
  </si>
  <si>
    <t>Duck Pond spk +0.1</t>
  </si>
  <si>
    <t>DPspk +0.1 008</t>
  </si>
  <si>
    <t>DPspk +0.1 081</t>
  </si>
  <si>
    <t>Duck Pond spk +0.25</t>
  </si>
  <si>
    <t>DPspk +0.25 012</t>
  </si>
  <si>
    <t>DPspk +0.25 021</t>
  </si>
  <si>
    <t>DPspk +0.25 068</t>
  </si>
  <si>
    <t>Duck Pond spk +0.5</t>
  </si>
  <si>
    <t>DPspk +0.5 015</t>
  </si>
  <si>
    <t>DPspk +0.5 046</t>
  </si>
  <si>
    <t>DPspk +0.5 119</t>
  </si>
  <si>
    <t>Duck Pond spk +1</t>
  </si>
  <si>
    <t>DPspk +1 053</t>
  </si>
  <si>
    <t>Duck Pond spk +1.0</t>
  </si>
  <si>
    <t>DPspk +1.0 041</t>
  </si>
  <si>
    <t>Duck Pond spk 100%</t>
  </si>
  <si>
    <t>Duck Pond spk 50%</t>
  </si>
  <si>
    <t>Duck Pond spk 25%</t>
  </si>
  <si>
    <t>Duck Pond spk 0%</t>
  </si>
  <si>
    <t>std 1</t>
  </si>
  <si>
    <t>std 2</t>
  </si>
  <si>
    <t>std 3</t>
  </si>
  <si>
    <t>std 4</t>
  </si>
  <si>
    <t>std 5</t>
  </si>
  <si>
    <t>std 6</t>
  </si>
  <si>
    <t>std 7</t>
  </si>
  <si>
    <t>std 9</t>
  </si>
  <si>
    <t>std 10</t>
  </si>
  <si>
    <t>std 11</t>
  </si>
  <si>
    <t>std 12</t>
  </si>
  <si>
    <t>std 13</t>
  </si>
  <si>
    <t>std 14</t>
  </si>
  <si>
    <t>std 15</t>
  </si>
  <si>
    <t>std 16</t>
  </si>
  <si>
    <t>std 17</t>
  </si>
  <si>
    <t>std 19</t>
  </si>
  <si>
    <t>RPM21May19_03.gcd</t>
  </si>
  <si>
    <t>RPM21May19_04.gcd</t>
  </si>
  <si>
    <t>RPM21May19_05.gcd</t>
  </si>
  <si>
    <t>RPM21May19_06.gcd</t>
  </si>
  <si>
    <t>RPM21May19_07.gcd</t>
  </si>
  <si>
    <t>RPM21May19_08.gcd</t>
  </si>
  <si>
    <t>RPM21May19_09.gcd</t>
  </si>
  <si>
    <t>RPM21May19_10.gcd</t>
  </si>
  <si>
    <t>RPM21May19_11.gcd</t>
  </si>
  <si>
    <t>RPM21May19_12.gcd</t>
  </si>
  <si>
    <t>RPM21May19_13.gcd</t>
  </si>
  <si>
    <t>RPM21May19_14.gcd</t>
  </si>
  <si>
    <t>RPM21May19_15.gcd</t>
  </si>
  <si>
    <t>RPM21May19_16.gcd</t>
  </si>
  <si>
    <t>RPM21May19_17.gcd</t>
  </si>
  <si>
    <t>RPM21May19_18.gcd</t>
  </si>
  <si>
    <t>RPM21May19_19.gcd(Read only)</t>
  </si>
  <si>
    <t>RPM21May19_19.gcd</t>
  </si>
  <si>
    <t>RPM14May19_01.gcd</t>
  </si>
  <si>
    <t>RPM14May19_02.gcd</t>
  </si>
  <si>
    <t>RPM14May19_03.gcd</t>
  </si>
  <si>
    <t>RPM14May19_04.gcd</t>
  </si>
  <si>
    <t>RPM14May19_05.gcd</t>
  </si>
  <si>
    <t>RPM14May19_06.gcd</t>
  </si>
  <si>
    <t>RPM14May19_07.gcd</t>
  </si>
  <si>
    <t>RPM14May19_08.gcd</t>
  </si>
  <si>
    <t>RPM14May19_09.gcd</t>
  </si>
  <si>
    <t>RPM14May19_10.gcd</t>
  </si>
  <si>
    <t>RPM14May19_11.gcd</t>
  </si>
  <si>
    <t>RPM14May19_12.gcd</t>
  </si>
  <si>
    <t>RPM14May19_13.gcd</t>
  </si>
  <si>
    <t>RPM14May19_14.gcd</t>
  </si>
  <si>
    <t>RPM14May19_15.gcd(Read only)</t>
  </si>
  <si>
    <t>blue</t>
  </si>
  <si>
    <t>RPM14May19_16.gcd</t>
  </si>
  <si>
    <t>RPM14May19_17.gcd</t>
  </si>
  <si>
    <t>RPM14May19_18.gcd</t>
  </si>
  <si>
    <t>RPM14May19_19.gcd</t>
  </si>
  <si>
    <t>UNK-01</t>
  </si>
  <si>
    <t>UNK-02</t>
  </si>
  <si>
    <t>RPM21May19_01.gcd</t>
  </si>
  <si>
    <t>RPM21May19_02.gcd</t>
  </si>
  <si>
    <t>BRN17May19_01.gcd</t>
  </si>
  <si>
    <t>BRN17May19_02.gcd</t>
  </si>
  <si>
    <t>BRN17May19_03.gcd</t>
  </si>
  <si>
    <t>BRN17May19_04.gcd</t>
  </si>
  <si>
    <t>BRN17May19_05.gcd</t>
  </si>
  <si>
    <t>BRN17May19_06.gcd</t>
  </si>
  <si>
    <t>BRN17May19_07.gcd</t>
  </si>
  <si>
    <t>BRN17May19_08.gcd</t>
  </si>
  <si>
    <t>BRN17May19_09.gcd</t>
  </si>
  <si>
    <t>BRN17May19_10.gcd</t>
  </si>
  <si>
    <t>BRN17May19_11.gcd</t>
  </si>
  <si>
    <t>BRN17May19_12.gcd</t>
  </si>
  <si>
    <t>BRN17May19_13.gcd</t>
  </si>
  <si>
    <t>BRN17May19_14.gcd</t>
  </si>
  <si>
    <t>BRN17May19_15.gcd</t>
  </si>
  <si>
    <t>BRN17May19_16.gcd</t>
  </si>
  <si>
    <t>BRN17May19_17.gcd</t>
  </si>
  <si>
    <t>BRN17May19_18.gcd</t>
  </si>
  <si>
    <t>BRN17May19_19.gcd</t>
  </si>
  <si>
    <t>BRN17May19_20.gcd(Read only)</t>
  </si>
  <si>
    <t>BRN17May19_20.gcd</t>
  </si>
  <si>
    <t>RPM24May19_01.gcd</t>
  </si>
  <si>
    <t>RPM24May19_02.gcd</t>
  </si>
  <si>
    <t>RPM24May19_03.gcd</t>
  </si>
  <si>
    <t>RPM24May19_04.gcd</t>
  </si>
  <si>
    <t>RPM24May19_05.gcd</t>
  </si>
  <si>
    <t>RPM24May19_06.gcd</t>
  </si>
  <si>
    <t>RPM24May19_07.gcd</t>
  </si>
  <si>
    <t>RPM24May19_08.gcd</t>
  </si>
  <si>
    <t>RPM24May19_09.gcd</t>
  </si>
  <si>
    <t>RPM24May19_10.gcd</t>
  </si>
  <si>
    <t>RPM24May19_11.gcd</t>
  </si>
  <si>
    <t>RPM24May19_12.gcd</t>
  </si>
  <si>
    <t>RPM24May19_13.gcd</t>
  </si>
  <si>
    <t>RPM24May19_14.gcd</t>
  </si>
  <si>
    <t>RPM24May19_15.gcd</t>
  </si>
  <si>
    <t>RPM24May19_16.gcd</t>
  </si>
  <si>
    <t>RPM24May19_17.gcd</t>
  </si>
  <si>
    <t>RPM24May19_18.gcd</t>
  </si>
  <si>
    <t>RPM24May19_19.gcd</t>
  </si>
  <si>
    <t>RPM24May19_20.gcd(Read only)</t>
  </si>
  <si>
    <t xml:space="preserve"> </t>
  </si>
  <si>
    <t>RPM28May19_03.gcd</t>
  </si>
  <si>
    <t>RPM28May19_04.gcd</t>
  </si>
  <si>
    <t>RPM28May19_05.gcd</t>
  </si>
  <si>
    <t>RPM28May19_06.gcd</t>
  </si>
  <si>
    <t>RPM28May19_07.gcd</t>
  </si>
  <si>
    <t>RPM28May19_08.gcd</t>
  </si>
  <si>
    <t>RPM28May19_09.gcd</t>
  </si>
  <si>
    <t>RPM28May19_10.gcd</t>
  </si>
  <si>
    <t>RPM28May19_11.gcd</t>
  </si>
  <si>
    <t>RPM28May19_12.gcd</t>
  </si>
  <si>
    <t>RPM28May19_13.gcd</t>
  </si>
  <si>
    <t>RPM28May19_14.gcd</t>
  </si>
  <si>
    <t>RPM28May19_15.gcd</t>
  </si>
  <si>
    <t>RPM28May19_16.gcd</t>
  </si>
  <si>
    <t>RPM28May19_17.gcd</t>
  </si>
  <si>
    <t>RPM28May19_18.gcd</t>
  </si>
  <si>
    <t>RPM28May19_19.gcd</t>
  </si>
  <si>
    <t>RPM28May19_21.gcd</t>
  </si>
  <si>
    <t>RPM28May19_22.gcd</t>
  </si>
  <si>
    <t>RPM28May19_23.gcd</t>
  </si>
  <si>
    <t>RPM28May19_24.gcd</t>
  </si>
  <si>
    <t>RPM28May19_25.gcd</t>
  </si>
  <si>
    <t>RPM28May19_26.gcd</t>
  </si>
  <si>
    <t>RPM28May19_01.gcd</t>
  </si>
  <si>
    <t>RPM28May19_02.gcd</t>
  </si>
  <si>
    <t>t1eb1</t>
  </si>
  <si>
    <t>t1eb2</t>
  </si>
  <si>
    <t>t1eb4</t>
  </si>
  <si>
    <t>Trap ID</t>
  </si>
  <si>
    <t>transect</t>
  </si>
  <si>
    <t>REP</t>
  </si>
  <si>
    <t>trap volume</t>
  </si>
  <si>
    <t>trap vol (liters)</t>
  </si>
  <si>
    <t>umol CH4 per L (REVISED CALC)</t>
  </si>
  <si>
    <t>mg CH4 per liter</t>
  </si>
  <si>
    <t>Begin time/date</t>
  </si>
  <si>
    <t>End time/date</t>
  </si>
  <si>
    <t>t10</t>
  </si>
  <si>
    <t>t1eb3</t>
  </si>
  <si>
    <t>Transect Average</t>
  </si>
  <si>
    <t>log_ebu_mg_ch4_m2_d</t>
  </si>
  <si>
    <t>Ebullitive flux (mg ch4 m2 d)</t>
  </si>
  <si>
    <t>2 - FTN - OK</t>
  </si>
  <si>
    <t>3 - Shoulder Peak - Don’t Use</t>
  </si>
  <si>
    <t>3 - Shoulder Peak - Don't use</t>
  </si>
  <si>
    <t>RPM31May19_03.gcd</t>
  </si>
  <si>
    <t>RPM31May19_04.gcd</t>
  </si>
  <si>
    <t>RPM31May19_05.gcd</t>
  </si>
  <si>
    <t>RPM31May19_06.gcd</t>
  </si>
  <si>
    <t>RPM31May19_07.gcd</t>
  </si>
  <si>
    <t>RPM31May19_08.gcd</t>
  </si>
  <si>
    <t>RPM31May19_09.gcd</t>
  </si>
  <si>
    <t>RPM31May19_10.gcd</t>
  </si>
  <si>
    <t>RPM31May19_11.gcd</t>
  </si>
  <si>
    <t>RPM31May19_12.gcd</t>
  </si>
  <si>
    <t>RPM31May19_13.gcd</t>
  </si>
  <si>
    <t>RPM31May19_14.gcd</t>
  </si>
  <si>
    <t>RPM31May19_15.gcd</t>
  </si>
  <si>
    <t>RPM31May19_16.gcd</t>
  </si>
  <si>
    <t>RPM31May19_17.gcd</t>
  </si>
  <si>
    <t>RPM31May19_18.gcd</t>
  </si>
  <si>
    <t>RPM31May19_19.gcd</t>
  </si>
  <si>
    <t>RPM31May19_20.gcd</t>
  </si>
  <si>
    <t>RPM31May19_01.gcd</t>
  </si>
  <si>
    <t>RPM31May19_02.gcd</t>
  </si>
  <si>
    <t>HIT_SEDs_NO_use</t>
  </si>
  <si>
    <t>RPM04Jun19_01.gcd</t>
  </si>
  <si>
    <t>RPM04Jun19_02.gcd</t>
  </si>
  <si>
    <t>RPM04Jun19_03.gcd</t>
  </si>
  <si>
    <t>RPM04Jun19_04.gcd</t>
  </si>
  <si>
    <t>RPM04Jun19_05.gcd</t>
  </si>
  <si>
    <t>RPM04Jun19_06.gcd</t>
  </si>
  <si>
    <t>RPM04Jun19_07.gcd</t>
  </si>
  <si>
    <t>RPM04Jun19_08.gcd</t>
  </si>
  <si>
    <t>RPM04Jun19_09.gcd</t>
  </si>
  <si>
    <t>RPM04Jun19_10.gcd</t>
  </si>
  <si>
    <t>RPM04Jun19_11.gcd</t>
  </si>
  <si>
    <t>RPM04Jun19_13.gcd</t>
  </si>
  <si>
    <t>RPM04Jun19_14.gcd</t>
  </si>
  <si>
    <t>RPM04Jun19_15.gcd</t>
  </si>
  <si>
    <t>RPM04Jun19_16.gcd</t>
  </si>
  <si>
    <t>RPM04Jun19_17.gcd</t>
  </si>
  <si>
    <t>RPM04Jun19_18.gcd</t>
  </si>
  <si>
    <t>RPM04Jun19_19.gcd</t>
  </si>
  <si>
    <t>RPM04Jun19_20.gcd</t>
  </si>
  <si>
    <t>RPM04Jun19_21.gcd</t>
  </si>
  <si>
    <t>RPM04Jun19_22.gcd</t>
  </si>
  <si>
    <t>RPM04Jun19_23.gcd</t>
  </si>
  <si>
    <t>RPM04Jun19_24.gcd</t>
  </si>
  <si>
    <t>RPM04Jun19_25.gcd</t>
  </si>
  <si>
    <t>RPM04Jun19_26.gcd</t>
  </si>
  <si>
    <t>RPM07Jun19_03.gcd</t>
  </si>
  <si>
    <t>RPM07Jun19_04.gcd</t>
  </si>
  <si>
    <t>RPM07Jun19_05.gcd</t>
  </si>
  <si>
    <t>RPM07Jun19_06.gcd</t>
  </si>
  <si>
    <t>RPM07Jun19_07.gcd</t>
  </si>
  <si>
    <t>RPM07Jun19_08.gcd</t>
  </si>
  <si>
    <t>RPM07Jun19_09.gcd</t>
  </si>
  <si>
    <t>RPM07Jun19_10.gcd</t>
  </si>
  <si>
    <t>RPM07Jun19_11.gcd</t>
  </si>
  <si>
    <t>RPM07Jun19_12.gcd</t>
  </si>
  <si>
    <t>RPM07Jun19_13.gcd</t>
  </si>
  <si>
    <t>RPM07Jun19_14.gcd</t>
  </si>
  <si>
    <t>RPM07Jun19_15.gcd</t>
  </si>
  <si>
    <t>RPM07Jun19_16.gcd</t>
  </si>
  <si>
    <t>RPM07Jun19_17.gcd</t>
  </si>
  <si>
    <t>RPM07Jun19_18.gcd</t>
  </si>
  <si>
    <t>RPM07Jun19_19.gcd</t>
  </si>
  <si>
    <t>RPM07Jun19_20.gcd</t>
  </si>
  <si>
    <t>RPM11Jun19_03.gcd</t>
  </si>
  <si>
    <t>RPM11Jun19_04.gcd</t>
  </si>
  <si>
    <t>RPM11Jun19_05.gcd</t>
  </si>
  <si>
    <t>RPM11Jun19_06.gcd</t>
  </si>
  <si>
    <t>RPM11Jun19_07.gcd</t>
  </si>
  <si>
    <t>RPM11Jun19_08.gcd</t>
  </si>
  <si>
    <t>RPM11Jun19_09.gcd</t>
  </si>
  <si>
    <t>RPM11Jun19_10.gcd</t>
  </si>
  <si>
    <t>RPM11Jun19_11.gcd</t>
  </si>
  <si>
    <t>RPM11Jun19_12.gcd</t>
  </si>
  <si>
    <t>RPM11Jun19_13.gcd</t>
  </si>
  <si>
    <t>RPM11Jun19_14.gcd</t>
  </si>
  <si>
    <t>RPM11Jun19_15.gcd</t>
  </si>
  <si>
    <t>RPM11Jun19_16.gcd</t>
  </si>
  <si>
    <t>RPM11Jun19_17.gcd</t>
  </si>
  <si>
    <t>RPM11Jun19_18.gcd</t>
  </si>
  <si>
    <t>RPM11Jun19_19.gcd</t>
  </si>
  <si>
    <t>RPM11Jun19_20.gcd</t>
  </si>
  <si>
    <t>RPM11Jun19_21.gcd</t>
  </si>
  <si>
    <t>RPM11Jun19_22.gcd</t>
  </si>
  <si>
    <t>RPM11Jun19_23.gcd</t>
  </si>
  <si>
    <t>RPM11Jun19_24.gcd</t>
  </si>
  <si>
    <t>RPM11Jun19_25.gcd</t>
  </si>
  <si>
    <t>BRN14jun19_03.gcd</t>
  </si>
  <si>
    <t>BRN14jun19_04.gcd</t>
  </si>
  <si>
    <t>BRN14jun19_05.gcd</t>
  </si>
  <si>
    <t>BRN14jun19_06.gcd</t>
  </si>
  <si>
    <t>BRN14jun19_07.gcd</t>
  </si>
  <si>
    <t>BRN14jun19_08.gcd</t>
  </si>
  <si>
    <t>BRN14jun19_09.gcd</t>
  </si>
  <si>
    <t>BRN14jun19_10.gcd</t>
  </si>
  <si>
    <t>BRN14jun19_11.gcd</t>
  </si>
  <si>
    <t>BRN14jun19_12.gcd</t>
  </si>
  <si>
    <t>BRN14jun19_13.gcd</t>
  </si>
  <si>
    <t>BRN14jun19_14.gcd</t>
  </si>
  <si>
    <t>BRN14jun19_15.gcd</t>
  </si>
  <si>
    <t>BRN14jun19_16.gcd</t>
  </si>
  <si>
    <t>BRN14jun19_17.gcd</t>
  </si>
  <si>
    <t>BRN14jun19_18.gcd</t>
  </si>
  <si>
    <t>AMM18jun19_03.gcd</t>
  </si>
  <si>
    <t>AMM18jun19_04.gcd</t>
  </si>
  <si>
    <t>AMM18jun19_05.gcd</t>
  </si>
  <si>
    <t>AMM18jun19_06.gcd</t>
  </si>
  <si>
    <t>AMM18jun19_07.gcd</t>
  </si>
  <si>
    <t>AMM18jun19_08.gcd</t>
  </si>
  <si>
    <t>AMM18jun19_09.gcd</t>
  </si>
  <si>
    <t>AMM18jun19_10.gcd</t>
  </si>
  <si>
    <t>AMM18jun19_11.gcd</t>
  </si>
  <si>
    <t>AMM18jun19_12.gcd</t>
  </si>
  <si>
    <t>AMM18jun19_13.gcd</t>
  </si>
  <si>
    <t>AMM18jun19_14.gcd</t>
  </si>
  <si>
    <t>AMM18jun19_15.gcd</t>
  </si>
  <si>
    <t>AMM18jun19_16.gcd</t>
  </si>
  <si>
    <t>AMM18jun19_17.gcd</t>
  </si>
  <si>
    <t>AMM18jun19_18.gcd</t>
  </si>
  <si>
    <t>AMM18jun19_19.gcd</t>
  </si>
  <si>
    <t>AMM18jun19_20.gcd</t>
  </si>
  <si>
    <t>AMM18jun19_21.gcd</t>
  </si>
  <si>
    <t>AMM18jun19_22.gcd</t>
  </si>
  <si>
    <t>AMM18jun19_23.gcd</t>
  </si>
  <si>
    <t>AMM18jun19_24.gcd</t>
  </si>
  <si>
    <t>AMM18jun19_25.gcd</t>
  </si>
  <si>
    <t>AMM18jun19_26.gcd</t>
  </si>
  <si>
    <t>RPM21jun19_03.gcd</t>
  </si>
  <si>
    <t>RPM21jun19_04.gcd</t>
  </si>
  <si>
    <t>RPM21jun19_05.gcd</t>
  </si>
  <si>
    <t>RPM21jun19_06.gcd</t>
  </si>
  <si>
    <t>RPM21jun19_07.gcd</t>
  </si>
  <si>
    <t>RPM21jun19_08.gcd</t>
  </si>
  <si>
    <t>RPM21jun19_09.gcd</t>
  </si>
  <si>
    <t>RPM21jun19_10.gcd</t>
  </si>
  <si>
    <t>RPM21jun19_11.gcd</t>
  </si>
  <si>
    <t>RPM21jun19_12.gcd</t>
  </si>
  <si>
    <t>RPM21jun19_13.gcd</t>
  </si>
  <si>
    <t>RPM21jun19_14.gcd</t>
  </si>
  <si>
    <t>RPM21jun19_15.gcd</t>
  </si>
  <si>
    <t>RPM21jun19_16.gcd</t>
  </si>
  <si>
    <t>RPM21jun19_17.gcd</t>
  </si>
  <si>
    <t>RPM21jun19_18.gcd</t>
  </si>
  <si>
    <t>RPM21jun19_19.gcd</t>
  </si>
  <si>
    <t>Had sediment</t>
  </si>
  <si>
    <t>RPM21jun19_01.gcd</t>
  </si>
  <si>
    <t>AMM25jun19_03.gcd</t>
  </si>
  <si>
    <t>AMM25jun19_05.gcd</t>
  </si>
  <si>
    <t>AMM25jun19_06.gcd</t>
  </si>
  <si>
    <t>AMM25jun19_07.gcd</t>
  </si>
  <si>
    <t>AMM25jun19_08.gcd</t>
  </si>
  <si>
    <t>AMM25jun19_09.gcd</t>
  </si>
  <si>
    <t>AMM25jun19_10.gcd</t>
  </si>
  <si>
    <t>AMM25jun19_11.gcd</t>
  </si>
  <si>
    <t>AMM25jun19_12.gcd</t>
  </si>
  <si>
    <t>AMM25jun19_13.gcd</t>
  </si>
  <si>
    <t>AMM25jun19_14.gcd</t>
  </si>
  <si>
    <t>AMM25jun19_15.gcd</t>
  </si>
  <si>
    <t>AMM25jun19_16.gcd</t>
  </si>
  <si>
    <t>AMM25jun19_17.gcd</t>
  </si>
  <si>
    <t>AMM25jun19_18.gcd</t>
  </si>
  <si>
    <t>AMM25jun19_19.gcd</t>
  </si>
  <si>
    <t>AMM25jun19_20.gcd</t>
  </si>
  <si>
    <t>AMM25jun19_21.gcd</t>
  </si>
  <si>
    <t>AMM25jun19_22.gcd</t>
  </si>
  <si>
    <t>AMM25jun19_23.gcd</t>
  </si>
  <si>
    <t>AMM25jun19_24.gcd</t>
  </si>
  <si>
    <t>AMM25jun19_25.gcd</t>
  </si>
  <si>
    <t>AMM25jun19_26.gcd</t>
  </si>
  <si>
    <t>RPM28jun19_03.gcd</t>
  </si>
  <si>
    <t>RPM28jun19_04.gcd</t>
  </si>
  <si>
    <t>RPM28jun19_05.gcd</t>
  </si>
  <si>
    <t>RPM28jun19_06.gcd</t>
  </si>
  <si>
    <t>RPM28jun19_07.gcd</t>
  </si>
  <si>
    <t>RPM28jun19_08.gcd</t>
  </si>
  <si>
    <t>RPM28jun19_09.gcd</t>
  </si>
  <si>
    <t>RPM28jun19_10.gcd</t>
  </si>
  <si>
    <t>RPM28jun19_11.gcd</t>
  </si>
  <si>
    <t>RPM28jun19_12.gcd</t>
  </si>
  <si>
    <t>RPM28jun19_13.gcd</t>
  </si>
  <si>
    <t>RPM28jun19_14.gcd</t>
  </si>
  <si>
    <t>RPM28jun19_15.gcd</t>
  </si>
  <si>
    <t>RPM28jun19_16.gcd</t>
  </si>
  <si>
    <t>RPM28jun19_17.gcd</t>
  </si>
  <si>
    <t>RPM28jun19_18.gcd</t>
  </si>
  <si>
    <t>RPM28jun19_19.gcd</t>
  </si>
  <si>
    <t>RPM28jun19_20.gcd</t>
  </si>
  <si>
    <t>RPM28jun19_21.gcd</t>
  </si>
  <si>
    <t>RPM28jun19_22.gcd</t>
  </si>
  <si>
    <t>RPM28jun19_23.gcd</t>
  </si>
  <si>
    <t>RPM28jun19_24.gcd</t>
  </si>
  <si>
    <t>RPM28jun19_25.gcd</t>
  </si>
  <si>
    <t>RPM28jun19_26.gcd</t>
  </si>
  <si>
    <t>RPM28jun19_27.gcd</t>
  </si>
  <si>
    <t>RPM28jun19_28.gcd</t>
  </si>
  <si>
    <t>RPM28jun19_29.gcd</t>
  </si>
  <si>
    <t>RPM28jun19_30.gcd</t>
  </si>
  <si>
    <t>RPM28jun19_31.gcd</t>
  </si>
  <si>
    <t>RPM28jun19_32.gcd</t>
  </si>
  <si>
    <t>RPM28jun19_33.gcd</t>
  </si>
  <si>
    <t>RPM28jun19_34.gcd</t>
  </si>
  <si>
    <t>RPM28jun19_35.gcd</t>
  </si>
  <si>
    <t>RPM28jun19_36.gcd</t>
  </si>
  <si>
    <t>RPM28jun19_37.gcd</t>
  </si>
  <si>
    <t>RPM28jun19_38.gcd</t>
  </si>
  <si>
    <t>RPM28jun19_39.gcd</t>
  </si>
  <si>
    <t>RPM28jun19_40.gcd</t>
  </si>
  <si>
    <t>RPM28jun19_41.gcd</t>
  </si>
  <si>
    <t>RPM28jun19_42.gcd</t>
  </si>
  <si>
    <t>RPM28jun19_43.gcd</t>
  </si>
  <si>
    <t>RPM28jun19_44.gcd</t>
  </si>
  <si>
    <t>RPM28jun19_45.gcd</t>
  </si>
  <si>
    <t>RPM28jun19_46.gcd</t>
  </si>
  <si>
    <t>RPM28jun19_47.gcd</t>
  </si>
  <si>
    <t>RPM28jun19_48.gcd</t>
  </si>
  <si>
    <t>RPM28jun19_49.gcd</t>
  </si>
  <si>
    <t>RPM28jun19_50.gcd</t>
  </si>
  <si>
    <t>RPM28jun19_51.gcd</t>
  </si>
  <si>
    <t>RPM28jun19_52.gcd</t>
  </si>
  <si>
    <t>RPM28jun19_01a.gcd</t>
  </si>
  <si>
    <t>RPM28jun19_02.gcd</t>
  </si>
  <si>
    <t>F01</t>
  </si>
  <si>
    <t>F45</t>
  </si>
  <si>
    <t>F30</t>
  </si>
  <si>
    <t>F20</t>
  </si>
  <si>
    <t>F99</t>
  </si>
  <si>
    <t>F200</t>
  </si>
  <si>
    <t>F101</t>
  </si>
  <si>
    <t>F102</t>
  </si>
  <si>
    <t>B45</t>
  </si>
  <si>
    <t>B01</t>
  </si>
  <si>
    <t>B20</t>
  </si>
  <si>
    <t>B100</t>
  </si>
  <si>
    <t>B30</t>
  </si>
  <si>
    <t>B200</t>
  </si>
  <si>
    <t>F100</t>
  </si>
  <si>
    <t>NEW METHOD</t>
  </si>
  <si>
    <t>AMM02july19_03.gcd</t>
  </si>
  <si>
    <t>AMM02july19_04.gcd</t>
  </si>
  <si>
    <t>AMM02july19_05.gcd</t>
  </si>
  <si>
    <t>AMM02july19_06.gcd</t>
  </si>
  <si>
    <t>AMM02july19_07.gcd</t>
  </si>
  <si>
    <t>AMM02july19_08.gcd</t>
  </si>
  <si>
    <t>AMM02july19_09.gcd</t>
  </si>
  <si>
    <t>AMM02july19_10.gcd</t>
  </si>
  <si>
    <t>AMM02july19_11.gcd</t>
  </si>
  <si>
    <t>AMM02july19_12.gcd</t>
  </si>
  <si>
    <t>AMM02july19_13.gcd</t>
  </si>
  <si>
    <t>AMM02july19_14.gcd</t>
  </si>
  <si>
    <t>AMM02july19_15.gcd</t>
  </si>
  <si>
    <t>AMM02july19_16.gcd</t>
  </si>
  <si>
    <t>AMM02july19_17.gcd</t>
  </si>
  <si>
    <t>AMM02july19_18.gcd</t>
  </si>
  <si>
    <t>AMM02july19_19.gcd</t>
  </si>
  <si>
    <t>AMM02july19_20.gcd</t>
  </si>
  <si>
    <t>AMM02july19_21.gcd</t>
  </si>
  <si>
    <t>AMM02july19_22.gcd</t>
  </si>
  <si>
    <t>AMM02july19_23.gcd</t>
  </si>
  <si>
    <t>AMM02july19_24.gcd</t>
  </si>
  <si>
    <t>AMM02july19_25.gcd</t>
  </si>
  <si>
    <t>AMM02july19_26.gcd</t>
  </si>
  <si>
    <t>AMM02july19_27.gcd</t>
  </si>
  <si>
    <t>AMM02july19_28.gcd</t>
  </si>
  <si>
    <t>AMM02july19_01.gcd</t>
  </si>
  <si>
    <t>AMM02july19_02.gcd</t>
  </si>
  <si>
    <t>AMM09july19_01.gcd</t>
  </si>
  <si>
    <t>AMM09july19_02.gcd</t>
  </si>
  <si>
    <t>AMM09july19_03.gcd</t>
  </si>
  <si>
    <t>AMM09july19_04.gcd</t>
  </si>
  <si>
    <t>AMM09july19_05.gcd</t>
  </si>
  <si>
    <t>AMM09july19_06.gcd</t>
  </si>
  <si>
    <t>AMM09july19_07.gcd</t>
  </si>
  <si>
    <t>AMM09july19_08.gcd</t>
  </si>
  <si>
    <t>AMM09july19_09.gcd</t>
  </si>
  <si>
    <t>AMM09july19_10.gcd</t>
  </si>
  <si>
    <t>AMM09july19_11.gcd</t>
  </si>
  <si>
    <t>AMM09july19_12.gcd</t>
  </si>
  <si>
    <t>AMM09july19_13.gcd</t>
  </si>
  <si>
    <t>AMM09july19_14.gcd</t>
  </si>
  <si>
    <t>AMM09july19_15.gcd</t>
  </si>
  <si>
    <t>AMM09july19_16.gcd</t>
  </si>
  <si>
    <t>AMM09july19_17.gcd</t>
  </si>
  <si>
    <t>AMM09july19_18.gcd</t>
  </si>
  <si>
    <t>AMM09july19_19.gcd</t>
  </si>
  <si>
    <t>AMM09july19_20.gcd</t>
  </si>
  <si>
    <t>AMM09july19_21.gcd</t>
  </si>
  <si>
    <t>AMM09july19_22.gcd</t>
  </si>
  <si>
    <t>AMM09july19_23.gcd</t>
  </si>
  <si>
    <t>AMM09july19_24.gcd</t>
  </si>
  <si>
    <t>AMM09july19_25.gcd</t>
  </si>
  <si>
    <t>AMM09july19_26.gcd</t>
  </si>
  <si>
    <t>AMM09july19_27.gcd</t>
  </si>
  <si>
    <t>AMM09july19_28.gcd</t>
  </si>
  <si>
    <t>RPM5july19_54.gcd</t>
  </si>
  <si>
    <t>RPM5july19_55.gcd</t>
  </si>
  <si>
    <t>RPM5july19_56.gcd</t>
  </si>
  <si>
    <t>RPM5july19_57.gcd</t>
  </si>
  <si>
    <t>RPM5july19_58.gcd</t>
  </si>
  <si>
    <t>RPM5july19_59.gcd</t>
  </si>
  <si>
    <t>RPM5july19_60.gcd</t>
  </si>
  <si>
    <t>RPM5july19_61.gcd</t>
  </si>
  <si>
    <t>RPM5july19_62.gcd</t>
  </si>
  <si>
    <t>RPM5july19_63.gcd</t>
  </si>
  <si>
    <t>RPM5july19_64.gcd</t>
  </si>
  <si>
    <t>RPM5july19_65.gcd</t>
  </si>
  <si>
    <t>RPM5july19_66.gcd</t>
  </si>
  <si>
    <t>RPM5july19_67.gcd</t>
  </si>
  <si>
    <t>RPM5july19_68.gcd</t>
  </si>
  <si>
    <t>RPM5july19_69.gcd</t>
  </si>
  <si>
    <t>RPM5july19_70.gcd</t>
  </si>
  <si>
    <t>RPM5july19_52.gcd</t>
  </si>
  <si>
    <t>RPM5july19_53.gcd</t>
  </si>
  <si>
    <t>RPM12july19_03.gcd</t>
  </si>
  <si>
    <t>RPM12july19_04.gcd</t>
  </si>
  <si>
    <t>RPM12july19_05.gcd</t>
  </si>
  <si>
    <t>RPM12july19_06.gcd</t>
  </si>
  <si>
    <t>RPM12july19_07.gcd</t>
  </si>
  <si>
    <t>RPM12july19_08.gcd</t>
  </si>
  <si>
    <t>RPM12july19_09.gcd</t>
  </si>
  <si>
    <t>RPM12july19_10.gcd</t>
  </si>
  <si>
    <t>RPM12july19_11.gcd</t>
  </si>
  <si>
    <t>RPM12july19_12.gcd</t>
  </si>
  <si>
    <t>RPM12july19_13.gcd</t>
  </si>
  <si>
    <t>RPM12july19_14.gcd</t>
  </si>
  <si>
    <t>RPM12july19_15.gcd</t>
  </si>
  <si>
    <t>RPM12july19_16.gcd</t>
  </si>
  <si>
    <t>RPM12july19_17.gcd</t>
  </si>
  <si>
    <t>RPM12july19_18.gcd</t>
  </si>
  <si>
    <t>RPM12july19_19.gcd</t>
  </si>
  <si>
    <t>RPM12july19_20.gcd</t>
  </si>
  <si>
    <t>AMM16july19_03.gcd</t>
  </si>
  <si>
    <t>AMM16july19_04.gcd</t>
  </si>
  <si>
    <t>AMM16july19_05.gcd</t>
  </si>
  <si>
    <t>AMM16july19_06.gcd</t>
  </si>
  <si>
    <t>AMM16july19_07.gcd</t>
  </si>
  <si>
    <t>AMM16july19_08.gcd</t>
  </si>
  <si>
    <t>AMM16july19_09.gcd</t>
  </si>
  <si>
    <t>AMM16july19_10.gcd</t>
  </si>
  <si>
    <t>AMM16july19_11.gcd</t>
  </si>
  <si>
    <t>AMM16july19_12.gcd</t>
  </si>
  <si>
    <t>AMM16july19_13.gcd</t>
  </si>
  <si>
    <t>AMM16july19_14.gcd</t>
  </si>
  <si>
    <t>AMM16july19_15.gcd</t>
  </si>
  <si>
    <t>AMM16july19_16.gcd</t>
  </si>
  <si>
    <t>AMM16july19_17.gcd</t>
  </si>
  <si>
    <t>AMM16july19_18.gcd</t>
  </si>
  <si>
    <t>AMM16july19_19.gcd</t>
  </si>
  <si>
    <t>AMM16july19_20.gcd</t>
  </si>
  <si>
    <t>AMM16july19_21.gcd</t>
  </si>
  <si>
    <t>AMM16july19_22.gcd</t>
  </si>
  <si>
    <t>AMM16july19_23.gcd</t>
  </si>
  <si>
    <t>AMM16july19_24.gcd</t>
  </si>
  <si>
    <t>AMM16july19_25.gcd</t>
  </si>
  <si>
    <t>AMM16july19_26.gcd</t>
  </si>
  <si>
    <t>AMM16july19_27.gcd</t>
  </si>
  <si>
    <t>AMM16july19_28.gcd(Read only)</t>
  </si>
  <si>
    <t>inf_wet</t>
  </si>
  <si>
    <t>inf</t>
  </si>
  <si>
    <t>AMM23July19_03.gcd</t>
  </si>
  <si>
    <t>AMM23July19_04.gcd</t>
  </si>
  <si>
    <t>AMM23July19_05.gcd</t>
  </si>
  <si>
    <t>AMM23July19_06.gcd</t>
  </si>
  <si>
    <t>AMM23July19_07.gcd</t>
  </si>
  <si>
    <t>AMM23July19_08.gcd</t>
  </si>
  <si>
    <t>AMM23July19_09.gcd</t>
  </si>
  <si>
    <t>AMM23July19_10.gcd</t>
  </si>
  <si>
    <t>AMM23July19_11.gcd</t>
  </si>
  <si>
    <t>AMM23July19_12.gcd</t>
  </si>
  <si>
    <t>AMM23July19_13.gcd</t>
  </si>
  <si>
    <t>AMM23July19_14.gcd</t>
  </si>
  <si>
    <t>AMM23July19_15.gcd</t>
  </si>
  <si>
    <t>AMM23July19_17.gcd</t>
  </si>
  <si>
    <t>AMM23July19_18.gcd</t>
  </si>
  <si>
    <t>AMM23July19_19.gcd</t>
  </si>
  <si>
    <t>AMM23July19_20.gcd</t>
  </si>
  <si>
    <t>AMM23July19_21.gcd</t>
  </si>
  <si>
    <t>AMM23July19_22.gcd</t>
  </si>
  <si>
    <t>AMM23July19_23.gcd</t>
  </si>
  <si>
    <t>AMM23July19_24.gcd</t>
  </si>
  <si>
    <t>AMM23July19_25.gcd</t>
  </si>
  <si>
    <t>AMM23July19_26.gcd</t>
  </si>
  <si>
    <t>AMM23July19_27.gcd</t>
  </si>
  <si>
    <t>AGH19jul19_03.gcd</t>
  </si>
  <si>
    <t>AGH19jul19_04.gcd</t>
  </si>
  <si>
    <t>AGH19jul19_05.gcd</t>
  </si>
  <si>
    <t>AGH19jul19_06.gcd</t>
  </si>
  <si>
    <t>AGH19jul19_07.gcd</t>
  </si>
  <si>
    <t>AGH19jul19_08.gcd</t>
  </si>
  <si>
    <t>AGH19jul19_09.gcd</t>
  </si>
  <si>
    <t>AGH19jul19_10.gcd</t>
  </si>
  <si>
    <t>AGH19jul19_11.gcd</t>
  </si>
  <si>
    <t>AGH19jul19_12.gcd</t>
  </si>
  <si>
    <t>AGH19jul19_13.gcd</t>
  </si>
  <si>
    <t>AGH19jul19_14.gcd</t>
  </si>
  <si>
    <t>AGH19jul19_15.gcd</t>
  </si>
  <si>
    <t>AGH19jul19_16.gcd</t>
  </si>
  <si>
    <t>AGH19jul19_17.gcd</t>
  </si>
  <si>
    <t>AGH19jul19_18.gcd</t>
  </si>
  <si>
    <t>AGH19jul19_19.gcd</t>
  </si>
  <si>
    <t>AGH19jul19_20.gcd</t>
  </si>
  <si>
    <t>AGH19jul19_21.gcd</t>
  </si>
  <si>
    <t>AGH19jul19_22.gcd</t>
  </si>
  <si>
    <t>AGH19jul19_23.gcd</t>
  </si>
  <si>
    <t>AGH19jul19_24.gcd</t>
  </si>
  <si>
    <t>AGH19jul19_25.gcd</t>
  </si>
  <si>
    <t>AGH19jul19_26.gcd</t>
  </si>
  <si>
    <t>AGH19jul19_27.gcd</t>
  </si>
  <si>
    <t>AGH19jul19_28.gcd</t>
  </si>
  <si>
    <t>AGH19jul19_29.gcd</t>
  </si>
  <si>
    <t>AGH19jul19_30.gcd</t>
  </si>
  <si>
    <t>AGH19jul19_31.gcd</t>
  </si>
  <si>
    <t>AGH19jul19_32.gcd</t>
  </si>
  <si>
    <t>AGH19jul19_33.gcd</t>
  </si>
  <si>
    <t>AGH19jul19_34.gcd</t>
  </si>
  <si>
    <t>AGH19jul19_35.gcd</t>
  </si>
  <si>
    <t>AGH19jul19_36.gcd</t>
  </si>
  <si>
    <t>AGH19jul19_37.gcd</t>
  </si>
  <si>
    <t>AGH19jul19_38.gcd</t>
  </si>
  <si>
    <t>AGH19jul19_39.gcd</t>
  </si>
  <si>
    <t>AGH19jul19_40.gcd</t>
  </si>
  <si>
    <t>AGH19jul19_41.gcd</t>
  </si>
  <si>
    <t>AGH19jul19_42.gcd</t>
  </si>
  <si>
    <t>AGH19jul19_43.gcd</t>
  </si>
  <si>
    <t>AGH19jul19_44.gcd</t>
  </si>
  <si>
    <t>AGH19jul19_45.gcd</t>
  </si>
  <si>
    <t>AGH19jul19_46.gcd</t>
  </si>
  <si>
    <t>AGH19jul19_47.gcd</t>
  </si>
  <si>
    <t>AGH19jul19_48.gcd</t>
  </si>
  <si>
    <t>AGH19jul19_49.gcd</t>
  </si>
  <si>
    <t>AGH19jul19_50.gcd</t>
  </si>
  <si>
    <t>RPM26July19_03.gcd</t>
  </si>
  <si>
    <t>RPM26July19_04.gcd</t>
  </si>
  <si>
    <t>RPM26July19_05.gcd</t>
  </si>
  <si>
    <t>RPM26July19_06.gcd</t>
  </si>
  <si>
    <t>RPM26July19_07.gcd</t>
  </si>
  <si>
    <t>RPM26July19_08.gcd</t>
  </si>
  <si>
    <t>RPM26July19_09.gcd</t>
  </si>
  <si>
    <t>RPM26July19_10.gcd</t>
  </si>
  <si>
    <t>RPM26July19_11.gcd</t>
  </si>
  <si>
    <t>RPM26July19_12.gcd</t>
  </si>
  <si>
    <t>RPM26July19_13.gcd</t>
  </si>
  <si>
    <t>RPM26July19_14.gcd</t>
  </si>
  <si>
    <t>RPM26July19_15.gcd</t>
  </si>
  <si>
    <t>RPM26July19_16.gcd</t>
  </si>
  <si>
    <t>RPM26July19_17.gcd</t>
  </si>
  <si>
    <t>RPM26July19_18.gcd</t>
  </si>
  <si>
    <t>RPM26July19_19.gcd</t>
  </si>
  <si>
    <t>RPM26July19_20.gcd</t>
  </si>
  <si>
    <t>AMM30july19_03.gcd</t>
  </si>
  <si>
    <t>AMM30july19_04.gcd</t>
  </si>
  <si>
    <t>AMM30july19_05.gcd</t>
  </si>
  <si>
    <t>AMM30july19_06.gcd</t>
  </si>
  <si>
    <t>AMM30july19_07.gcd</t>
  </si>
  <si>
    <t>AMM30july19_08.gcd</t>
  </si>
  <si>
    <t>AMM30july19_09.gcd</t>
  </si>
  <si>
    <t>AMM30july19_10.gcd</t>
  </si>
  <si>
    <t>AMM30july19_11.gcd</t>
  </si>
  <si>
    <t>AMM30july19_12.gcd</t>
  </si>
  <si>
    <t>AMM30july19_13.gcd</t>
  </si>
  <si>
    <t>AMM30july19_14.gcd</t>
  </si>
  <si>
    <t>AMM30july19_15.gcd</t>
  </si>
  <si>
    <t>AMM30july19_16.gcd</t>
  </si>
  <si>
    <t>AMM30july19_17.gcd</t>
  </si>
  <si>
    <t>AMM30july19_18.gcd</t>
  </si>
  <si>
    <t>AMM30july19_19.gcd</t>
  </si>
  <si>
    <t>AMM30july19_20.gcd</t>
  </si>
  <si>
    <t>AMM30july19_21.gcd</t>
  </si>
  <si>
    <t>AMM30july19_22.gcd</t>
  </si>
  <si>
    <t>AMM30july19_23.gcd</t>
  </si>
  <si>
    <t>AMM30july19_24.gcd</t>
  </si>
  <si>
    <t>AMM30july19_25.gcd</t>
  </si>
  <si>
    <t>AMM30july19_26.gcd</t>
  </si>
  <si>
    <t>AMM30july19_27.gcd</t>
  </si>
  <si>
    <t>AMM30july19_28.gcd</t>
  </si>
  <si>
    <t>AMM30july19_29.gcd</t>
  </si>
  <si>
    <t>AMM30july19_30.gcd</t>
  </si>
  <si>
    <t>AGH02aug19_03.gcd</t>
  </si>
  <si>
    <t>AGH02aug19_04.gcd</t>
  </si>
  <si>
    <t>AGH02aug19_05.gcd</t>
  </si>
  <si>
    <t>AGH02aug19_06.gcd</t>
  </si>
  <si>
    <t>AGH02aug19_07.gcd</t>
  </si>
  <si>
    <t>AGH02aug19_08.gcd</t>
  </si>
  <si>
    <t>AGH02aug19_09.gcd</t>
  </si>
  <si>
    <t>AGH02aug19_10.gcd</t>
  </si>
  <si>
    <t>AGH02aug19_11.gcd</t>
  </si>
  <si>
    <t>AGH02aug19_12.gcd</t>
  </si>
  <si>
    <t>AGH02aug19_13.gcd</t>
  </si>
  <si>
    <t>AGH02aug19_14.gcd</t>
  </si>
  <si>
    <t>AGH02aug19_15.gcd</t>
  </si>
  <si>
    <t>AGH02aug19_16.gcd</t>
  </si>
  <si>
    <t>AGH02aug19_17.gcd</t>
  </si>
  <si>
    <t>AGH02aug19_18.gcd</t>
  </si>
  <si>
    <t>AGH02aug19_19.gcd</t>
  </si>
  <si>
    <t>AGH02aug19_20.gcd</t>
  </si>
  <si>
    <t>AGH06aug19_03.gcd</t>
  </si>
  <si>
    <t>AGH06aug19_04.gcd</t>
  </si>
  <si>
    <t>AGH06aug19_05.gcd</t>
  </si>
  <si>
    <t>AGH06aug19_06.gcd</t>
  </si>
  <si>
    <t>AGH06aug19_07.gcd</t>
  </si>
  <si>
    <t>AGH06aug19_08.gcd</t>
  </si>
  <si>
    <t>AGH06aug19_09.gcd</t>
  </si>
  <si>
    <t>AGH06aug19_10.gcd</t>
  </si>
  <si>
    <t>AGH06aug19_11.gcd</t>
  </si>
  <si>
    <t>AGH06aug19_12.gcd</t>
  </si>
  <si>
    <t>AGH06aug19_13.gcd</t>
  </si>
  <si>
    <t>AGH06aug19_14.gcd</t>
  </si>
  <si>
    <t>AGH06aug19_15.gcd</t>
  </si>
  <si>
    <t>AGH06aug19_16.gcd</t>
  </si>
  <si>
    <t>AGH06aug19_17.gcd</t>
  </si>
  <si>
    <t>AGH06aug19_18.gcd</t>
  </si>
  <si>
    <t>AGH06aug19_19.gcd</t>
  </si>
  <si>
    <t>AGH06aug19_20.gcd</t>
  </si>
  <si>
    <t>AGH06aug19_21.gcd</t>
  </si>
  <si>
    <t>AGH06aug19_22.gcd</t>
  </si>
  <si>
    <t>AGH06aug19_23.gcd</t>
  </si>
  <si>
    <t>AGH06aug19_24.gcd</t>
  </si>
  <si>
    <t>AGH06aug19_25.gcd</t>
  </si>
  <si>
    <t>AGH06aug19_26.gcd</t>
  </si>
  <si>
    <t>AGH06aug19_27.gcd</t>
  </si>
  <si>
    <t>AGH06aug19_28.gcd</t>
  </si>
  <si>
    <t>AGH09aug19_03.gcd</t>
  </si>
  <si>
    <t>AGH09aug19_04.gcd</t>
  </si>
  <si>
    <t>AGH09aug19_05.gcd</t>
  </si>
  <si>
    <t>AGH09aug19_06.gcd</t>
  </si>
  <si>
    <t>AGH09aug19_07.gcd</t>
  </si>
  <si>
    <t>AGH09aug19_08.gcd</t>
  </si>
  <si>
    <t>AGH09aug19_09.gcd</t>
  </si>
  <si>
    <t>AGH09aug19_10.gcd</t>
  </si>
  <si>
    <t>AGH09aug19_11.gcd</t>
  </si>
  <si>
    <t>AGH09aug19_12.gcd</t>
  </si>
  <si>
    <t>AGH09aug19_13.gcd</t>
  </si>
  <si>
    <t>AGH09aug19_14.gcd</t>
  </si>
  <si>
    <t>AGH09aug19_15.gcd</t>
  </si>
  <si>
    <t>AGH09aug19_16.gcd</t>
  </si>
  <si>
    <t>AGH09aug19_17.gcd</t>
  </si>
  <si>
    <t>AGH09aug19_18.gcd</t>
  </si>
  <si>
    <t>AGH09aug19_19.gcd</t>
  </si>
  <si>
    <t>AGH09aug19_20.gcd</t>
  </si>
  <si>
    <t>AGH09aug19_21.gcd</t>
  </si>
  <si>
    <t>AGH13aug19_03.gcd</t>
  </si>
  <si>
    <t>AGH13aug19_04.gcd</t>
  </si>
  <si>
    <t>AGH13aug19_05.gcd</t>
  </si>
  <si>
    <t>AGH13aug19_06.gcd</t>
  </si>
  <si>
    <t>AGH13aug19_07.gcd</t>
  </si>
  <si>
    <t>AGH13aug19_08.gcd</t>
  </si>
  <si>
    <t>AGH13aug19_09.gcd</t>
  </si>
  <si>
    <t>AGH13aug19_10.gcd</t>
  </si>
  <si>
    <t>AGH13aug19_11.gcd</t>
  </si>
  <si>
    <t>AGH13aug19_12.gcd</t>
  </si>
  <si>
    <t>AGH13aug19_13.gcd</t>
  </si>
  <si>
    <t>AGH13aug19_14.gcd</t>
  </si>
  <si>
    <t>AGH13aug19_15.gcd</t>
  </si>
  <si>
    <t>AGH13aug19_16.gcd</t>
  </si>
  <si>
    <t>AGH13aug19_17.gcd</t>
  </si>
  <si>
    <t>AGH13aug19_18.gcd</t>
  </si>
  <si>
    <t>AGH13aug19_19.gcd</t>
  </si>
  <si>
    <t>AGH13aug19_20.gcd</t>
  </si>
  <si>
    <t>AGH13aug19_21.gcd</t>
  </si>
  <si>
    <t>AGH13aug19_22.gcd</t>
  </si>
  <si>
    <t>AGH13aug19_23.gcd</t>
  </si>
  <si>
    <t>AGH13aug19_24.gcd</t>
  </si>
  <si>
    <t>AGH13aug19_25.gcd</t>
  </si>
  <si>
    <t>AGH13aug19_26.gcd</t>
  </si>
  <si>
    <t>AGH13aug19_27.gcd(Read only)</t>
  </si>
  <si>
    <t>bvr inf</t>
  </si>
  <si>
    <t>RPM20aug19_01.gcd</t>
  </si>
  <si>
    <t>RPM20aug19_02.gcd</t>
  </si>
  <si>
    <t>RPM20aug19_03.gcd</t>
  </si>
  <si>
    <t>RPM20aug19_04.gcd</t>
  </si>
  <si>
    <t>RPM20aug19_05.gcd</t>
  </si>
  <si>
    <t>RPM20aug19_06.gcd</t>
  </si>
  <si>
    <t>RPM20aug19_07.gcd</t>
  </si>
  <si>
    <t>RPM20aug19_08.gcd</t>
  </si>
  <si>
    <t>RPM20aug19_09.gcd</t>
  </si>
  <si>
    <t>RPM20aug19_10.gcd</t>
  </si>
  <si>
    <t>RPM20aug19_11.gcd</t>
  </si>
  <si>
    <t>RPM20aug19_12.gcd</t>
  </si>
  <si>
    <t>RPM20aug19_13.gcd</t>
  </si>
  <si>
    <t>RPM20aug19_14.gcd</t>
  </si>
  <si>
    <t>RPM20aug19_15.gcd</t>
  </si>
  <si>
    <t>RPM20aug19_16.gcd</t>
  </si>
  <si>
    <t>RPM20aug19_17.gcd</t>
  </si>
  <si>
    <t>RPM20aug19_18.gcd</t>
  </si>
  <si>
    <t>RPM20aug19_19.gcd</t>
  </si>
  <si>
    <t>RPM20aug19_20.gcd</t>
  </si>
  <si>
    <t>RPM20aug19_21.gcd</t>
  </si>
  <si>
    <t>RPM20aug19_22.gcd</t>
  </si>
  <si>
    <t>RPM20aug19_23.gcd</t>
  </si>
  <si>
    <t>RPM20aug19_24.gcd</t>
  </si>
  <si>
    <t>RPM20aug19_25.gcd</t>
  </si>
  <si>
    <t>RPM20aug19_26.gcd</t>
  </si>
  <si>
    <t>RPM20aug19_27.gcd</t>
  </si>
  <si>
    <t>RPM20aug19_28.gcd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</si>
</sst>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#,##0.0"/>
    <numFmt numFmtId="166" formatCode="0.00000"/>
    <numFmt numFmtId="167" formatCode="[$-409]d\-mmm\-yy;@"/>
    <numFmt numFmtId="168" formatCode="m/dd/yy\ hh:m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0"/>
      <name val="Arial"/>
      <family val="2"/>
    </font>
    <font>
      <strike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3999450666829432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FFC7CE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3F3F3F"/>
      </left>
      <right style="thin">
        <color rgb="FF3F3F3F"/>
      </right>
      <top/>
      <bottom/>
      <diagonal/>
    </border>
  </borders>
  <cellStyleXfs count="6">
    <xf numFmtId="0" fontId="0" fillId="0" borderId="0"/>
    <xf numFmtId="0" fontId="2" fillId="0" borderId="0"/>
    <xf numFmtId="0" fontId="3" fillId="0" borderId="0"/>
    <xf numFmtId="0" fontId="5" fillId="5" borderId="2" applyNumberFormat="0" applyAlignment="0" applyProtection="0"/>
    <xf numFmtId="0" fontId="6" fillId="5" borderId="1" applyNumberFormat="0" applyAlignment="0" applyProtection="0"/>
    <xf numFmtId="0" fontId="8" fillId="6" borderId="0" applyNumberFormat="0" applyBorder="0" applyAlignment="0" applyProtection="0"/>
  </cellStyleXfs>
  <cellXfs count="41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  <xf numFmtId="164" fontId="0" fillId="0" borderId="0" xfId="0" applyNumberFormat="1" applyAlignment="1">
      <alignment wrapText="1"/>
    </xf>
    <xf numFmtId="165" fontId="0" fillId="0" borderId="0" xfId="0" applyNumberFormat="1"/>
    <xf numFmtId="0" fontId="0" fillId="0" borderId="0" xfId="0" applyFill="1"/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0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4" borderId="0" xfId="0" applyFill="1"/>
    <xf numFmtId="0" fontId="2" fillId="0" borderId="0" xfId="1"/>
    <xf numFmtId="0" fontId="2" fillId="4" borderId="0" xfId="1" applyFill="1"/>
    <xf numFmtId="0" fontId="0" fillId="0" borderId="0" xfId="2" applyFont="1"/>
    <xf numFmtId="15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66" fontId="0" fillId="0" borderId="0" xfId="0" applyNumberFormat="1"/>
    <xf numFmtId="165" fontId="0" fillId="2" borderId="0" xfId="0" applyNumberFormat="1" applyFill="1"/>
    <xf numFmtId="15" fontId="0" fillId="0" borderId="0" xfId="0" applyNumberFormat="1"/>
    <xf numFmtId="167" fontId="0" fillId="0" borderId="0" xfId="0" applyNumberFormat="1"/>
    <xf numFmtId="15" fontId="0" fillId="0" borderId="0" xfId="0" applyNumberFormat="1" applyAlignment="1"/>
    <xf numFmtId="0" fontId="0" fillId="0" borderId="0" xfId="0" applyAlignment="1"/>
    <xf numFmtId="0" fontId="4" fillId="0" borderId="0" xfId="0" applyFont="1"/>
    <xf numFmtId="15" fontId="0" fillId="0" borderId="0" xfId="0" applyNumberFormat="1" applyFill="1" applyAlignment="1">
      <alignment wrapText="1"/>
    </xf>
    <xf numFmtId="14" fontId="0" fillId="0" borderId="0" xfId="0" applyNumberFormat="1"/>
    <xf numFmtId="0" fontId="0" fillId="0" borderId="0" xfId="0" applyNumberFormat="1"/>
    <xf numFmtId="0" fontId="6" fillId="5" borderId="1" xfId="4" applyAlignment="1">
      <alignment wrapText="1"/>
    </xf>
    <xf numFmtId="0" fontId="5" fillId="5" borderId="2" xfId="3" applyAlignment="1">
      <alignment wrapText="1"/>
    </xf>
    <xf numFmtId="0" fontId="6" fillId="5" borderId="1" xfId="4"/>
    <xf numFmtId="14" fontId="7" fillId="0" borderId="0" xfId="0" applyNumberFormat="1" applyFont="1"/>
    <xf numFmtId="0" fontId="5" fillId="5" borderId="2" xfId="3"/>
    <xf numFmtId="0" fontId="6" fillId="5" borderId="3" xfId="4" applyBorder="1"/>
    <xf numFmtId="0" fontId="6" fillId="5" borderId="1" xfId="4" applyBorder="1"/>
    <xf numFmtId="0" fontId="8" fillId="6" borderId="0" xfId="5"/>
    <xf numFmtId="0" fontId="5" fillId="5" borderId="4" xfId="3" applyBorder="1"/>
    <xf numFmtId="168" fontId="0" fillId="0" borderId="0" xfId="0" applyNumberFormat="1"/>
    <xf numFmtId="15" fontId="8" fillId="6" borderId="0" xfId="5" applyNumberFormat="1"/>
    <xf numFmtId="168" fontId="8" fillId="6" borderId="0" xfId="5" applyNumberFormat="1"/>
  </cellXfs>
  <cellStyles count="6">
    <cellStyle name="Bad" xfId="5" builtinId="27"/>
    <cellStyle name="Calculation" xfId="4" builtinId="22"/>
    <cellStyle name="Normal" xfId="0" builtinId="0"/>
    <cellStyle name="Normal 2" xfId="1" xr:uid="{5A749758-A9EB-4746-8B25-4B1A2722479F}"/>
    <cellStyle name="Normal 2 2" xfId="2" xr:uid="{22A56A76-5FB6-4A10-AB9F-E7E25CFFB483}"/>
    <cellStyle name="Output" xfId="3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032D8-C73F-4FFD-8B6A-0F85C6061657}">
  <dimension ref="A1:AQ670"/>
  <sheetViews>
    <sheetView topLeftCell="H1" zoomScale="80" zoomScaleNormal="80" workbookViewId="0">
      <pane ySplit="2" topLeftCell="A644" activePane="bottomLeft" state="frozen"/>
      <selection pane="bottomLeft" activeCell="AA668" sqref="AA668"/>
    </sheetView>
  </sheetViews>
  <sheetFormatPr defaultRowHeight="15" x14ac:dyDescent="0.25"/>
  <cols>
    <col min="1" max="1" width="16.5703125" bestFit="1" customWidth="1"/>
    <col min="2" max="2" width="19.5703125" bestFit="1" customWidth="1"/>
    <col min="3" max="3" width="13.7109375" bestFit="1" customWidth="1"/>
    <col min="8" max="8" width="14.7109375" customWidth="1"/>
    <col min="12" max="12" width="8.7109375" bestFit="1" customWidth="1"/>
    <col min="13" max="13" width="8.42578125" bestFit="1" customWidth="1"/>
    <col min="16" max="16" width="22.85546875" customWidth="1"/>
    <col min="29" max="29" width="15" bestFit="1" customWidth="1"/>
    <col min="41" max="41" width="19.7109375" customWidth="1"/>
    <col min="42" max="42" width="21.5703125" customWidth="1"/>
  </cols>
  <sheetData>
    <row r="1" spans="1:42" x14ac:dyDescent="0.25">
      <c r="A1" t="s">
        <v>0</v>
      </c>
      <c r="O1" t="s">
        <v>1</v>
      </c>
      <c r="AB1" t="s">
        <v>2</v>
      </c>
    </row>
    <row r="2" spans="1:42" s="1" customFormat="1" ht="45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O2" s="1" t="s">
        <v>4</v>
      </c>
      <c r="P2" s="1" t="s">
        <v>5</v>
      </c>
      <c r="Q2" s="1" t="s">
        <v>6</v>
      </c>
      <c r="R2" s="1" t="s">
        <v>7</v>
      </c>
      <c r="S2" s="1" t="s">
        <v>8</v>
      </c>
      <c r="T2" s="1" t="s">
        <v>9</v>
      </c>
      <c r="U2" s="1" t="s">
        <v>10</v>
      </c>
      <c r="AB2" s="1" t="s">
        <v>4</v>
      </c>
      <c r="AC2" s="1" t="s">
        <v>5</v>
      </c>
      <c r="AD2" s="1" t="s">
        <v>6</v>
      </c>
      <c r="AE2" s="1" t="s">
        <v>7</v>
      </c>
      <c r="AF2" s="1" t="s">
        <v>8</v>
      </c>
      <c r="AG2" s="1" t="s">
        <v>9</v>
      </c>
      <c r="AH2" s="1" t="s">
        <v>10</v>
      </c>
      <c r="AO2" s="3" t="s">
        <v>35</v>
      </c>
      <c r="AP2" s="3" t="s">
        <v>36</v>
      </c>
    </row>
    <row r="3" spans="1:42" x14ac:dyDescent="0.25">
      <c r="B3" t="s">
        <v>17</v>
      </c>
      <c r="C3" s="2">
        <v>43592.527303240742</v>
      </c>
      <c r="D3">
        <v>92</v>
      </c>
      <c r="E3" t="s">
        <v>13</v>
      </c>
      <c r="F3">
        <v>0</v>
      </c>
      <c r="G3">
        <v>5.2910000000000004</v>
      </c>
      <c r="H3">
        <v>44235</v>
      </c>
      <c r="O3" t="s">
        <v>17</v>
      </c>
      <c r="P3" s="2">
        <v>43592.527303240742</v>
      </c>
      <c r="Q3">
        <v>92</v>
      </c>
      <c r="R3" t="s">
        <v>13</v>
      </c>
      <c r="S3">
        <v>0</v>
      </c>
      <c r="T3">
        <v>5.2489999999999997</v>
      </c>
      <c r="U3">
        <v>312</v>
      </c>
      <c r="AB3" t="s">
        <v>17</v>
      </c>
      <c r="AC3" s="2">
        <v>43592.527303240742</v>
      </c>
      <c r="AD3">
        <v>92</v>
      </c>
      <c r="AE3" t="s">
        <v>13</v>
      </c>
      <c r="AF3">
        <v>0</v>
      </c>
      <c r="AG3">
        <v>9.8409999999999993</v>
      </c>
      <c r="AH3">
        <v>5287</v>
      </c>
      <c r="AO3">
        <f t="shared" ref="AO3:AO66" si="0">IF(H3&lt;220000,((-0.0000000008609*H3^2)+(0.002684*H3)+(-5.094)),(IF(U3&lt;300000,((0.0000001932*U3^2)+(0.2298*U3)+(119)), ((0.00000001713*U3^2)+(0.1595*U3)+(1.5423)))))</f>
        <v>111.94818664479752</v>
      </c>
      <c r="AP3">
        <f t="shared" ref="AP3:AP66" si="1">IF(AH3&lt;5400,((0.00005163*AH3^2)+(-0.2734*AH3)+(727.2)),(IF(AH3&gt;354538,"oor",(-0.0000001704*AH3^2)+(0.178*AH3)+(-236.4))))</f>
        <v>724.91501147000008</v>
      </c>
    </row>
    <row r="4" spans="1:42" x14ac:dyDescent="0.25">
      <c r="B4" t="s">
        <v>18</v>
      </c>
      <c r="C4" s="2">
        <v>43592.543645833335</v>
      </c>
      <c r="D4">
        <v>110</v>
      </c>
      <c r="E4" t="s">
        <v>13</v>
      </c>
      <c r="F4">
        <v>0</v>
      </c>
      <c r="G4">
        <v>5.2939999999999996</v>
      </c>
      <c r="H4">
        <v>8611</v>
      </c>
      <c r="O4" t="s">
        <v>18</v>
      </c>
      <c r="P4" s="2">
        <v>43592.543645833335</v>
      </c>
      <c r="Q4">
        <v>110</v>
      </c>
      <c r="R4" t="s">
        <v>13</v>
      </c>
      <c r="S4">
        <v>0</v>
      </c>
      <c r="T4" t="s">
        <v>14</v>
      </c>
      <c r="U4" t="s">
        <v>14</v>
      </c>
      <c r="AB4" t="s">
        <v>18</v>
      </c>
      <c r="AC4" s="2">
        <v>43592.543645833335</v>
      </c>
      <c r="AD4">
        <v>110</v>
      </c>
      <c r="AE4" t="s">
        <v>13</v>
      </c>
      <c r="AF4">
        <v>0</v>
      </c>
      <c r="AG4">
        <v>9.8339999999999996</v>
      </c>
      <c r="AH4">
        <v>17039</v>
      </c>
      <c r="AO4">
        <f t="shared" si="0"/>
        <v>17.954088849551102</v>
      </c>
      <c r="AP4">
        <f t="shared" si="1"/>
        <v>2747.0701904215998</v>
      </c>
    </row>
    <row r="5" spans="1:42" x14ac:dyDescent="0.25">
      <c r="B5" t="s">
        <v>19</v>
      </c>
      <c r="C5" s="2">
        <v>43592.56</v>
      </c>
      <c r="D5">
        <v>2</v>
      </c>
      <c r="E5" t="s">
        <v>13</v>
      </c>
      <c r="F5">
        <v>0</v>
      </c>
      <c r="G5">
        <v>5.3170000000000002</v>
      </c>
      <c r="H5">
        <v>2111</v>
      </c>
      <c r="O5" t="s">
        <v>19</v>
      </c>
      <c r="P5" s="2">
        <v>43592.56</v>
      </c>
      <c r="Q5">
        <v>2</v>
      </c>
      <c r="R5" t="s">
        <v>13</v>
      </c>
      <c r="S5">
        <v>0</v>
      </c>
      <c r="T5" t="s">
        <v>14</v>
      </c>
      <c r="U5" t="s">
        <v>14</v>
      </c>
      <c r="AB5" t="s">
        <v>19</v>
      </c>
      <c r="AC5" s="2">
        <v>43592.56</v>
      </c>
      <c r="AD5">
        <v>2</v>
      </c>
      <c r="AE5" t="s">
        <v>13</v>
      </c>
      <c r="AF5">
        <v>0</v>
      </c>
      <c r="AG5">
        <v>9.8209999999999997</v>
      </c>
      <c r="AH5">
        <v>32850</v>
      </c>
      <c r="AO5">
        <f t="shared" si="0"/>
        <v>0.56808755325110027</v>
      </c>
      <c r="AP5">
        <f t="shared" si="1"/>
        <v>5427.0175259999996</v>
      </c>
    </row>
    <row r="6" spans="1:42" x14ac:dyDescent="0.25">
      <c r="B6" t="s">
        <v>20</v>
      </c>
      <c r="C6" s="2">
        <v>43592.576342592591</v>
      </c>
      <c r="D6">
        <v>1</v>
      </c>
      <c r="E6" t="s">
        <v>13</v>
      </c>
      <c r="F6">
        <v>0</v>
      </c>
      <c r="G6">
        <v>5.2990000000000004</v>
      </c>
      <c r="H6">
        <v>49509</v>
      </c>
      <c r="O6" t="s">
        <v>20</v>
      </c>
      <c r="P6" s="2">
        <v>43592.576342592591</v>
      </c>
      <c r="Q6">
        <v>1</v>
      </c>
      <c r="R6" t="s">
        <v>13</v>
      </c>
      <c r="S6">
        <v>0</v>
      </c>
      <c r="T6">
        <v>5.2329999999999997</v>
      </c>
      <c r="U6">
        <v>232</v>
      </c>
      <c r="AB6" t="s">
        <v>20</v>
      </c>
      <c r="AC6" s="2">
        <v>43592.576342592591</v>
      </c>
      <c r="AD6">
        <v>1</v>
      </c>
      <c r="AE6" t="s">
        <v>13</v>
      </c>
      <c r="AF6">
        <v>0</v>
      </c>
      <c r="AG6">
        <v>9.8510000000000009</v>
      </c>
      <c r="AH6">
        <v>6828</v>
      </c>
      <c r="AO6">
        <f t="shared" si="0"/>
        <v>125.67796864336711</v>
      </c>
      <c r="AP6">
        <f t="shared" si="1"/>
        <v>971.03968208640015</v>
      </c>
    </row>
    <row r="7" spans="1:42" x14ac:dyDescent="0.25">
      <c r="B7" t="s">
        <v>21</v>
      </c>
      <c r="C7" s="2">
        <v>43592.592719907407</v>
      </c>
      <c r="D7">
        <v>130</v>
      </c>
      <c r="E7" t="s">
        <v>13</v>
      </c>
      <c r="F7">
        <v>0</v>
      </c>
      <c r="G7">
        <v>5.375</v>
      </c>
      <c r="H7">
        <v>2126</v>
      </c>
      <c r="O7" t="s">
        <v>21</v>
      </c>
      <c r="P7" s="2">
        <v>43592.592719907407</v>
      </c>
      <c r="Q7">
        <v>130</v>
      </c>
      <c r="R7" t="s">
        <v>13</v>
      </c>
      <c r="S7">
        <v>0</v>
      </c>
      <c r="T7" t="s">
        <v>14</v>
      </c>
      <c r="U7" t="s">
        <v>14</v>
      </c>
      <c r="AB7" t="s">
        <v>21</v>
      </c>
      <c r="AC7" s="2">
        <v>43592.592719907407</v>
      </c>
      <c r="AD7">
        <v>130</v>
      </c>
      <c r="AE7" t="s">
        <v>13</v>
      </c>
      <c r="AF7">
        <v>0</v>
      </c>
      <c r="AG7">
        <v>9.8390000000000004</v>
      </c>
      <c r="AH7">
        <v>5648</v>
      </c>
      <c r="AO7">
        <f t="shared" si="0"/>
        <v>0.60829283875160023</v>
      </c>
      <c r="AP7">
        <f t="shared" si="1"/>
        <v>763.50825635839999</v>
      </c>
    </row>
    <row r="8" spans="1:42" x14ac:dyDescent="0.25">
      <c r="B8" t="s">
        <v>22</v>
      </c>
      <c r="C8" s="2">
        <v>43592.6090625</v>
      </c>
      <c r="D8">
        <v>37</v>
      </c>
      <c r="E8" t="s">
        <v>13</v>
      </c>
      <c r="F8">
        <v>0</v>
      </c>
      <c r="G8">
        <v>5.2889999999999997</v>
      </c>
      <c r="H8">
        <v>173404</v>
      </c>
      <c r="O8" t="s">
        <v>22</v>
      </c>
      <c r="P8" s="2">
        <v>43592.6090625</v>
      </c>
      <c r="Q8">
        <v>37</v>
      </c>
      <c r="R8" t="s">
        <v>13</v>
      </c>
      <c r="S8">
        <v>0</v>
      </c>
      <c r="T8">
        <v>5.2480000000000002</v>
      </c>
      <c r="U8">
        <v>1446</v>
      </c>
      <c r="AB8" t="s">
        <v>22</v>
      </c>
      <c r="AC8" s="2">
        <v>43592.6090625</v>
      </c>
      <c r="AD8">
        <v>37</v>
      </c>
      <c r="AE8" t="s">
        <v>13</v>
      </c>
      <c r="AF8">
        <v>0</v>
      </c>
      <c r="AG8">
        <v>9.8260000000000005</v>
      </c>
      <c r="AH8">
        <v>18313</v>
      </c>
      <c r="AO8">
        <f t="shared" si="0"/>
        <v>434.43597934174568</v>
      </c>
      <c r="AP8">
        <f t="shared" si="1"/>
        <v>2966.1676388823998</v>
      </c>
    </row>
    <row r="9" spans="1:42" x14ac:dyDescent="0.25">
      <c r="B9" t="s">
        <v>23</v>
      </c>
      <c r="C9" s="2">
        <v>43592.625428240739</v>
      </c>
      <c r="D9">
        <v>64</v>
      </c>
      <c r="E9" t="s">
        <v>13</v>
      </c>
      <c r="F9">
        <v>0</v>
      </c>
      <c r="G9">
        <v>5.3049999999999997</v>
      </c>
      <c r="H9">
        <v>4238</v>
      </c>
      <c r="O9" t="s">
        <v>23</v>
      </c>
      <c r="P9" s="2">
        <v>43592.625428240739</v>
      </c>
      <c r="Q9">
        <v>64</v>
      </c>
      <c r="R9" t="s">
        <v>13</v>
      </c>
      <c r="S9">
        <v>0</v>
      </c>
      <c r="T9" t="s">
        <v>14</v>
      </c>
      <c r="U9" t="s">
        <v>14</v>
      </c>
      <c r="AB9" t="s">
        <v>23</v>
      </c>
      <c r="AC9" s="2">
        <v>43592.625428240739</v>
      </c>
      <c r="AD9">
        <v>64</v>
      </c>
      <c r="AE9" t="s">
        <v>13</v>
      </c>
      <c r="AF9">
        <v>0</v>
      </c>
      <c r="AG9">
        <v>9.8109999999999999</v>
      </c>
      <c r="AH9">
        <v>41119</v>
      </c>
      <c r="AO9">
        <f t="shared" si="0"/>
        <v>6.2653296815804014</v>
      </c>
      <c r="AP9">
        <f t="shared" si="1"/>
        <v>6794.6744237656003</v>
      </c>
    </row>
    <row r="10" spans="1:42" x14ac:dyDescent="0.25">
      <c r="B10" t="s">
        <v>24</v>
      </c>
      <c r="C10" s="2">
        <v>43592.641782407409</v>
      </c>
      <c r="D10">
        <v>138</v>
      </c>
      <c r="E10" t="s">
        <v>13</v>
      </c>
      <c r="F10">
        <v>0</v>
      </c>
      <c r="G10">
        <v>5.2990000000000004</v>
      </c>
      <c r="H10">
        <v>5980</v>
      </c>
      <c r="O10" t="s">
        <v>24</v>
      </c>
      <c r="P10" s="2">
        <v>43592.641782407409</v>
      </c>
      <c r="Q10">
        <v>138</v>
      </c>
      <c r="R10" t="s">
        <v>13</v>
      </c>
      <c r="S10">
        <v>0</v>
      </c>
      <c r="T10" t="s">
        <v>14</v>
      </c>
      <c r="U10" t="s">
        <v>14</v>
      </c>
      <c r="AB10" t="s">
        <v>24</v>
      </c>
      <c r="AC10" s="2">
        <v>43592.641782407409</v>
      </c>
      <c r="AD10">
        <v>138</v>
      </c>
      <c r="AE10" t="s">
        <v>13</v>
      </c>
      <c r="AF10">
        <v>0</v>
      </c>
      <c r="AG10">
        <v>9.8059999999999992</v>
      </c>
      <c r="AH10">
        <v>21286</v>
      </c>
      <c r="AO10">
        <f t="shared" si="0"/>
        <v>10.925533871640003</v>
      </c>
      <c r="AP10">
        <f t="shared" si="1"/>
        <v>3475.3008171615998</v>
      </c>
    </row>
    <row r="11" spans="1:42" x14ac:dyDescent="0.25">
      <c r="B11" t="s">
        <v>25</v>
      </c>
      <c r="C11" s="2">
        <v>43592.658136574071</v>
      </c>
      <c r="D11">
        <v>29</v>
      </c>
      <c r="E11" t="s">
        <v>13</v>
      </c>
      <c r="F11">
        <v>0</v>
      </c>
      <c r="G11">
        <v>5.306</v>
      </c>
      <c r="H11">
        <v>2183</v>
      </c>
      <c r="O11" t="s">
        <v>25</v>
      </c>
      <c r="P11" s="2">
        <v>43592.658136574071</v>
      </c>
      <c r="Q11">
        <v>29</v>
      </c>
      <c r="R11" t="s">
        <v>13</v>
      </c>
      <c r="S11">
        <v>0</v>
      </c>
      <c r="T11" t="s">
        <v>14</v>
      </c>
      <c r="U11" t="s">
        <v>14</v>
      </c>
      <c r="AB11" t="s">
        <v>25</v>
      </c>
      <c r="AC11" s="2">
        <v>43592.658136574071</v>
      </c>
      <c r="AD11">
        <v>29</v>
      </c>
      <c r="AE11" t="s">
        <v>13</v>
      </c>
      <c r="AF11">
        <v>0</v>
      </c>
      <c r="AG11">
        <v>9.8130000000000006</v>
      </c>
      <c r="AH11">
        <v>36628</v>
      </c>
      <c r="AO11">
        <f t="shared" si="0"/>
        <v>0.76106939051989997</v>
      </c>
      <c r="AP11">
        <f t="shared" si="1"/>
        <v>6054.7735905664003</v>
      </c>
    </row>
    <row r="12" spans="1:42" x14ac:dyDescent="0.25">
      <c r="B12" t="s">
        <v>26</v>
      </c>
      <c r="C12" s="2">
        <v>43592.674502314818</v>
      </c>
      <c r="D12">
        <v>24</v>
      </c>
      <c r="E12" t="s">
        <v>13</v>
      </c>
      <c r="F12">
        <v>0</v>
      </c>
      <c r="G12">
        <v>5.298</v>
      </c>
      <c r="H12">
        <v>8397</v>
      </c>
      <c r="O12" t="s">
        <v>26</v>
      </c>
      <c r="P12" s="2">
        <v>43592.674502314818</v>
      </c>
      <c r="Q12">
        <v>24</v>
      </c>
      <c r="R12" t="s">
        <v>13</v>
      </c>
      <c r="S12">
        <v>0</v>
      </c>
      <c r="T12" t="s">
        <v>14</v>
      </c>
      <c r="U12" t="s">
        <v>14</v>
      </c>
      <c r="AB12" t="s">
        <v>26</v>
      </c>
      <c r="AC12" s="2">
        <v>43592.674502314818</v>
      </c>
      <c r="AD12">
        <v>24</v>
      </c>
      <c r="AE12" t="s">
        <v>13</v>
      </c>
      <c r="AF12">
        <v>0</v>
      </c>
      <c r="AG12">
        <v>9.8219999999999992</v>
      </c>
      <c r="AH12">
        <v>19261</v>
      </c>
      <c r="AO12">
        <f t="shared" si="0"/>
        <v>17.3828462776119</v>
      </c>
      <c r="AP12">
        <f t="shared" si="1"/>
        <v>3128.8419649815996</v>
      </c>
    </row>
    <row r="13" spans="1:42" x14ac:dyDescent="0.25">
      <c r="B13" t="s">
        <v>27</v>
      </c>
      <c r="C13" s="2">
        <v>43592.690868055557</v>
      </c>
      <c r="D13">
        <v>14</v>
      </c>
      <c r="E13" t="s">
        <v>13</v>
      </c>
      <c r="F13">
        <v>0</v>
      </c>
      <c r="G13">
        <v>5.2889999999999997</v>
      </c>
      <c r="H13">
        <v>189352</v>
      </c>
      <c r="O13" t="s">
        <v>27</v>
      </c>
      <c r="P13" s="2">
        <v>43592.690868055557</v>
      </c>
      <c r="Q13">
        <v>14</v>
      </c>
      <c r="R13" t="s">
        <v>13</v>
      </c>
      <c r="S13">
        <v>0</v>
      </c>
      <c r="T13">
        <v>5.2430000000000003</v>
      </c>
      <c r="U13">
        <v>1950</v>
      </c>
      <c r="AB13" t="s">
        <v>27</v>
      </c>
      <c r="AC13" s="2">
        <v>43592.690868055557</v>
      </c>
      <c r="AD13">
        <v>14</v>
      </c>
      <c r="AE13" t="s">
        <v>13</v>
      </c>
      <c r="AF13">
        <v>0</v>
      </c>
      <c r="AG13">
        <v>9.8249999999999993</v>
      </c>
      <c r="AH13">
        <v>19152</v>
      </c>
      <c r="AO13">
        <f t="shared" si="0"/>
        <v>472.25990452064644</v>
      </c>
      <c r="AP13">
        <f t="shared" si="1"/>
        <v>3110.1534326783999</v>
      </c>
    </row>
    <row r="14" spans="1:42" x14ac:dyDescent="0.25">
      <c r="B14" t="s">
        <v>28</v>
      </c>
      <c r="C14" s="2">
        <v>43592.70722222222</v>
      </c>
      <c r="D14">
        <v>26</v>
      </c>
      <c r="E14" t="s">
        <v>13</v>
      </c>
      <c r="F14">
        <v>0</v>
      </c>
      <c r="G14">
        <v>5.29</v>
      </c>
      <c r="H14">
        <v>53711</v>
      </c>
      <c r="O14" t="s">
        <v>28</v>
      </c>
      <c r="P14" s="2">
        <v>43592.70722222222</v>
      </c>
      <c r="Q14">
        <v>26</v>
      </c>
      <c r="R14" t="s">
        <v>13</v>
      </c>
      <c r="S14">
        <v>0</v>
      </c>
      <c r="T14">
        <v>5.2329999999999997</v>
      </c>
      <c r="U14">
        <v>456</v>
      </c>
      <c r="AB14" t="s">
        <v>28</v>
      </c>
      <c r="AC14" s="2">
        <v>43592.70722222222</v>
      </c>
      <c r="AD14">
        <v>26</v>
      </c>
      <c r="AE14" t="s">
        <v>13</v>
      </c>
      <c r="AF14">
        <v>0</v>
      </c>
      <c r="AG14">
        <v>9.8320000000000007</v>
      </c>
      <c r="AH14">
        <v>6985</v>
      </c>
      <c r="AO14">
        <f t="shared" si="0"/>
        <v>136.58273810757112</v>
      </c>
      <c r="AP14">
        <f t="shared" si="1"/>
        <v>998.61614565999992</v>
      </c>
    </row>
    <row r="15" spans="1:42" x14ac:dyDescent="0.25">
      <c r="B15" t="s">
        <v>29</v>
      </c>
      <c r="C15" s="2">
        <v>43592.723599537036</v>
      </c>
      <c r="D15">
        <v>108</v>
      </c>
      <c r="E15" t="s">
        <v>13</v>
      </c>
      <c r="F15">
        <v>0</v>
      </c>
      <c r="G15">
        <v>5.29</v>
      </c>
      <c r="H15">
        <v>51697</v>
      </c>
      <c r="O15" t="s">
        <v>29</v>
      </c>
      <c r="P15" s="2">
        <v>43592.723599537036</v>
      </c>
      <c r="Q15">
        <v>108</v>
      </c>
      <c r="R15" t="s">
        <v>13</v>
      </c>
      <c r="S15">
        <v>0</v>
      </c>
      <c r="T15">
        <v>5.2560000000000002</v>
      </c>
      <c r="U15">
        <v>489</v>
      </c>
      <c r="AB15" t="s">
        <v>29</v>
      </c>
      <c r="AC15" s="2">
        <v>43592.723599537036</v>
      </c>
      <c r="AD15">
        <v>108</v>
      </c>
      <c r="AE15" t="s">
        <v>13</v>
      </c>
      <c r="AF15">
        <v>0</v>
      </c>
      <c r="AG15">
        <v>9.8350000000000009</v>
      </c>
      <c r="AH15">
        <v>5514</v>
      </c>
      <c r="AO15">
        <f t="shared" si="0"/>
        <v>131.35992404243191</v>
      </c>
      <c r="AP15">
        <f t="shared" si="1"/>
        <v>739.9111250016</v>
      </c>
    </row>
    <row r="16" spans="1:42" x14ac:dyDescent="0.25">
      <c r="B16" t="s">
        <v>30</v>
      </c>
      <c r="C16" s="2">
        <v>43592.739976851852</v>
      </c>
      <c r="D16">
        <v>132</v>
      </c>
      <c r="E16" t="s">
        <v>13</v>
      </c>
      <c r="F16">
        <v>0</v>
      </c>
      <c r="G16">
        <v>5.298</v>
      </c>
      <c r="H16">
        <v>4441</v>
      </c>
      <c r="O16" t="s">
        <v>30</v>
      </c>
      <c r="P16" s="2">
        <v>43592.739976851852</v>
      </c>
      <c r="Q16">
        <v>132</v>
      </c>
      <c r="R16" t="s">
        <v>13</v>
      </c>
      <c r="S16">
        <v>0</v>
      </c>
      <c r="T16" t="s">
        <v>14</v>
      </c>
      <c r="U16" t="s">
        <v>14</v>
      </c>
      <c r="AB16" t="s">
        <v>30</v>
      </c>
      <c r="AC16" s="2">
        <v>43592.739976851852</v>
      </c>
      <c r="AD16">
        <v>132</v>
      </c>
      <c r="AE16" t="s">
        <v>13</v>
      </c>
      <c r="AF16">
        <v>0</v>
      </c>
      <c r="AG16">
        <v>9.8030000000000008</v>
      </c>
      <c r="AH16">
        <v>37718</v>
      </c>
      <c r="AO16">
        <f t="shared" si="0"/>
        <v>6.8086649161071007</v>
      </c>
      <c r="AP16">
        <f t="shared" si="1"/>
        <v>6234.9848619104005</v>
      </c>
    </row>
    <row r="17" spans="2:42" x14ac:dyDescent="0.25">
      <c r="B17" t="s">
        <v>31</v>
      </c>
      <c r="C17" s="2">
        <v>43592.756342592591</v>
      </c>
      <c r="D17">
        <v>104</v>
      </c>
      <c r="E17" t="s">
        <v>13</v>
      </c>
      <c r="F17">
        <v>0</v>
      </c>
      <c r="G17">
        <v>5.3090000000000002</v>
      </c>
      <c r="H17">
        <v>2733</v>
      </c>
      <c r="O17" t="s">
        <v>31</v>
      </c>
      <c r="P17" s="2">
        <v>43592.756342592591</v>
      </c>
      <c r="Q17">
        <v>104</v>
      </c>
      <c r="R17" t="s">
        <v>13</v>
      </c>
      <c r="S17">
        <v>0</v>
      </c>
      <c r="T17" t="s">
        <v>14</v>
      </c>
      <c r="U17" t="s">
        <v>14</v>
      </c>
      <c r="AB17" t="s">
        <v>31</v>
      </c>
      <c r="AC17" s="2">
        <v>43592.756342592591</v>
      </c>
      <c r="AD17">
        <v>104</v>
      </c>
      <c r="AE17" t="s">
        <v>13</v>
      </c>
      <c r="AF17">
        <v>0</v>
      </c>
      <c r="AG17">
        <v>9.8170000000000002</v>
      </c>
      <c r="AH17">
        <v>35424</v>
      </c>
      <c r="AO17">
        <f t="shared" si="0"/>
        <v>2.2349416890998999</v>
      </c>
      <c r="AP17">
        <f t="shared" si="1"/>
        <v>5855.2438941696</v>
      </c>
    </row>
    <row r="18" spans="2:42" x14ac:dyDescent="0.25">
      <c r="B18" t="s">
        <v>32</v>
      </c>
      <c r="C18" s="2">
        <v>43592.772719907407</v>
      </c>
      <c r="D18">
        <v>48</v>
      </c>
      <c r="E18" t="s">
        <v>13</v>
      </c>
      <c r="F18">
        <v>0</v>
      </c>
      <c r="G18">
        <v>5.327</v>
      </c>
      <c r="H18">
        <v>932</v>
      </c>
      <c r="O18" t="s">
        <v>32</v>
      </c>
      <c r="P18" s="2">
        <v>43592.772719907407</v>
      </c>
      <c r="Q18">
        <v>48</v>
      </c>
      <c r="R18" t="s">
        <v>13</v>
      </c>
      <c r="S18">
        <v>0</v>
      </c>
      <c r="T18" t="s">
        <v>14</v>
      </c>
      <c r="U18" t="s">
        <v>14</v>
      </c>
      <c r="AB18" t="s">
        <v>32</v>
      </c>
      <c r="AC18" s="2">
        <v>43592.772719907407</v>
      </c>
      <c r="AD18">
        <v>48</v>
      </c>
      <c r="AE18" t="s">
        <v>13</v>
      </c>
      <c r="AF18">
        <v>0</v>
      </c>
      <c r="AG18">
        <v>9.8390000000000004</v>
      </c>
      <c r="AH18">
        <v>6072</v>
      </c>
      <c r="AO18">
        <f t="shared" si="0"/>
        <v>-2.5932597984016001</v>
      </c>
      <c r="AP18">
        <f t="shared" si="1"/>
        <v>838.13349104640008</v>
      </c>
    </row>
    <row r="19" spans="2:42" x14ac:dyDescent="0.25">
      <c r="B19" t="s">
        <v>33</v>
      </c>
      <c r="C19" s="2">
        <v>43592.789074074077</v>
      </c>
      <c r="D19">
        <v>45</v>
      </c>
      <c r="E19" t="s">
        <v>13</v>
      </c>
      <c r="F19">
        <v>0</v>
      </c>
      <c r="G19">
        <v>5.3070000000000004</v>
      </c>
      <c r="H19">
        <v>2040</v>
      </c>
      <c r="O19" t="s">
        <v>33</v>
      </c>
      <c r="P19" s="2">
        <v>43592.789074074077</v>
      </c>
      <c r="Q19">
        <v>45</v>
      </c>
      <c r="R19" t="s">
        <v>13</v>
      </c>
      <c r="S19">
        <v>0</v>
      </c>
      <c r="T19" t="s">
        <v>14</v>
      </c>
      <c r="U19" t="s">
        <v>14</v>
      </c>
      <c r="AB19" t="s">
        <v>33</v>
      </c>
      <c r="AC19" s="2">
        <v>43592.789074074077</v>
      </c>
      <c r="AD19">
        <v>45</v>
      </c>
      <c r="AE19" t="s">
        <v>13</v>
      </c>
      <c r="AF19">
        <v>0</v>
      </c>
      <c r="AG19">
        <v>9.8130000000000006</v>
      </c>
      <c r="AH19">
        <v>32330</v>
      </c>
      <c r="AO19">
        <f t="shared" si="0"/>
        <v>0.37777727855999998</v>
      </c>
      <c r="AP19">
        <f t="shared" si="1"/>
        <v>5340.2329954400002</v>
      </c>
    </row>
    <row r="20" spans="2:42" x14ac:dyDescent="0.25">
      <c r="B20" t="s">
        <v>34</v>
      </c>
      <c r="C20" s="2">
        <v>43592.805439814816</v>
      </c>
      <c r="D20">
        <v>55</v>
      </c>
      <c r="E20" t="s">
        <v>13</v>
      </c>
      <c r="F20">
        <v>0</v>
      </c>
      <c r="G20">
        <v>5.2939999999999996</v>
      </c>
      <c r="H20">
        <v>7658</v>
      </c>
      <c r="O20" t="s">
        <v>34</v>
      </c>
      <c r="P20" s="2">
        <v>43592.805439814816</v>
      </c>
      <c r="Q20">
        <v>55</v>
      </c>
      <c r="R20" t="s">
        <v>13</v>
      </c>
      <c r="S20">
        <v>0</v>
      </c>
      <c r="T20" t="s">
        <v>14</v>
      </c>
      <c r="U20" t="s">
        <v>14</v>
      </c>
      <c r="AB20" t="s">
        <v>34</v>
      </c>
      <c r="AC20" s="2">
        <v>43592.805439814816</v>
      </c>
      <c r="AD20">
        <v>55</v>
      </c>
      <c r="AE20" t="s">
        <v>13</v>
      </c>
      <c r="AF20">
        <v>0</v>
      </c>
      <c r="AG20">
        <v>9.8249999999999993</v>
      </c>
      <c r="AH20">
        <v>23544</v>
      </c>
      <c r="AO20">
        <f t="shared" si="0"/>
        <v>15.409584550492401</v>
      </c>
      <c r="AP20">
        <f t="shared" si="1"/>
        <v>3859.9758829055995</v>
      </c>
    </row>
    <row r="21" spans="2:42" x14ac:dyDescent="0.25">
      <c r="B21" t="s">
        <v>193</v>
      </c>
      <c r="C21" s="2">
        <v>43599.460381944446</v>
      </c>
      <c r="D21">
        <v>59</v>
      </c>
      <c r="E21" t="s">
        <v>13</v>
      </c>
      <c r="F21">
        <v>0</v>
      </c>
      <c r="G21">
        <v>5.2990000000000004</v>
      </c>
      <c r="H21">
        <v>53055</v>
      </c>
      <c r="O21" t="s">
        <v>193</v>
      </c>
      <c r="P21" s="2">
        <v>43599.460381944446</v>
      </c>
      <c r="Q21">
        <v>59</v>
      </c>
      <c r="R21" t="s">
        <v>13</v>
      </c>
      <c r="S21">
        <v>0</v>
      </c>
      <c r="T21">
        <v>5.2519999999999998</v>
      </c>
      <c r="U21">
        <v>326</v>
      </c>
      <c r="AB21" t="s">
        <v>193</v>
      </c>
      <c r="AC21" s="2">
        <v>43599.460381944446</v>
      </c>
      <c r="AD21">
        <v>59</v>
      </c>
      <c r="AE21" t="s">
        <v>13</v>
      </c>
      <c r="AF21">
        <v>0</v>
      </c>
      <c r="AG21">
        <v>9.8569999999999993</v>
      </c>
      <c r="AH21">
        <v>7688</v>
      </c>
      <c r="AO21">
        <f t="shared" si="0"/>
        <v>134.88233024877749</v>
      </c>
      <c r="AP21">
        <f t="shared" si="1"/>
        <v>1121.9924493823999</v>
      </c>
    </row>
    <row r="22" spans="2:42" x14ac:dyDescent="0.25">
      <c r="B22" t="s">
        <v>194</v>
      </c>
      <c r="C22" s="2">
        <v>43599.476736111108</v>
      </c>
      <c r="D22">
        <v>70</v>
      </c>
      <c r="E22" t="s">
        <v>13</v>
      </c>
      <c r="F22">
        <v>0</v>
      </c>
      <c r="G22">
        <v>5.2969999999999997</v>
      </c>
      <c r="H22">
        <v>200861</v>
      </c>
      <c r="O22" t="s">
        <v>194</v>
      </c>
      <c r="P22" s="2">
        <v>43599.476736111108</v>
      </c>
      <c r="Q22">
        <v>70</v>
      </c>
      <c r="R22" t="s">
        <v>13</v>
      </c>
      <c r="S22">
        <v>0</v>
      </c>
      <c r="T22">
        <v>5.2430000000000003</v>
      </c>
      <c r="U22">
        <v>1772</v>
      </c>
      <c r="AB22" t="s">
        <v>194</v>
      </c>
      <c r="AC22" s="2">
        <v>43599.476736111108</v>
      </c>
      <c r="AD22">
        <v>70</v>
      </c>
      <c r="AE22" t="s">
        <v>13</v>
      </c>
      <c r="AF22">
        <v>0</v>
      </c>
      <c r="AG22">
        <v>9.82</v>
      </c>
      <c r="AH22">
        <v>48463</v>
      </c>
      <c r="AO22">
        <f t="shared" si="0"/>
        <v>499.28379183675116</v>
      </c>
      <c r="AP22">
        <f t="shared" si="1"/>
        <v>7989.8019323223998</v>
      </c>
    </row>
    <row r="23" spans="2:42" x14ac:dyDescent="0.25">
      <c r="B23" t="s">
        <v>195</v>
      </c>
      <c r="C23" s="2">
        <v>43599.493090277778</v>
      </c>
      <c r="D23">
        <v>16</v>
      </c>
      <c r="E23" t="s">
        <v>13</v>
      </c>
      <c r="F23">
        <v>0</v>
      </c>
      <c r="G23">
        <v>5.298</v>
      </c>
      <c r="H23">
        <v>262592</v>
      </c>
      <c r="O23" t="s">
        <v>195</v>
      </c>
      <c r="P23" s="2">
        <v>43599.493090277778</v>
      </c>
      <c r="Q23">
        <v>16</v>
      </c>
      <c r="R23" t="s">
        <v>13</v>
      </c>
      <c r="S23">
        <v>0</v>
      </c>
      <c r="T23">
        <v>5.2530000000000001</v>
      </c>
      <c r="U23">
        <v>2303</v>
      </c>
      <c r="AB23" t="s">
        <v>195</v>
      </c>
      <c r="AC23" s="2">
        <v>43599.493090277778</v>
      </c>
      <c r="AD23">
        <v>16</v>
      </c>
      <c r="AE23" t="s">
        <v>13</v>
      </c>
      <c r="AF23">
        <v>0</v>
      </c>
      <c r="AG23">
        <v>9.843</v>
      </c>
      <c r="AH23">
        <v>24250</v>
      </c>
      <c r="AO23">
        <f t="shared" si="0"/>
        <v>649.25409589880007</v>
      </c>
      <c r="AP23">
        <f t="shared" si="1"/>
        <v>3979.8941499999996</v>
      </c>
    </row>
    <row r="24" spans="2:42" x14ac:dyDescent="0.25">
      <c r="B24" t="s">
        <v>196</v>
      </c>
      <c r="C24" s="2">
        <v>43599.509456018517</v>
      </c>
      <c r="D24">
        <v>119</v>
      </c>
      <c r="E24" t="s">
        <v>13</v>
      </c>
      <c r="F24">
        <v>0</v>
      </c>
      <c r="G24">
        <v>5.3220000000000001</v>
      </c>
      <c r="H24">
        <v>5395</v>
      </c>
      <c r="O24" t="s">
        <v>196</v>
      </c>
      <c r="P24" s="2">
        <v>43599.509456018517</v>
      </c>
      <c r="Q24">
        <v>119</v>
      </c>
      <c r="R24" t="s">
        <v>13</v>
      </c>
      <c r="S24">
        <v>0</v>
      </c>
      <c r="T24" t="s">
        <v>14</v>
      </c>
      <c r="U24" t="s">
        <v>14</v>
      </c>
      <c r="AB24" t="s">
        <v>196</v>
      </c>
      <c r="AC24" s="2">
        <v>43599.509456018517</v>
      </c>
      <c r="AD24">
        <v>119</v>
      </c>
      <c r="AE24" t="s">
        <v>13</v>
      </c>
      <c r="AF24">
        <v>0</v>
      </c>
      <c r="AG24">
        <v>9.8439999999999994</v>
      </c>
      <c r="AH24">
        <v>32862</v>
      </c>
      <c r="AO24">
        <f t="shared" si="0"/>
        <v>9.3611226230774989</v>
      </c>
      <c r="AP24">
        <f t="shared" si="1"/>
        <v>5429.0191581024001</v>
      </c>
    </row>
    <row r="25" spans="2:42" x14ac:dyDescent="0.25">
      <c r="B25" t="s">
        <v>197</v>
      </c>
      <c r="C25" s="2">
        <v>43599.525810185187</v>
      </c>
      <c r="D25">
        <v>22</v>
      </c>
      <c r="E25" t="s">
        <v>13</v>
      </c>
      <c r="F25">
        <v>0</v>
      </c>
      <c r="G25">
        <v>5.3</v>
      </c>
      <c r="H25">
        <v>237146</v>
      </c>
      <c r="O25" t="s">
        <v>197</v>
      </c>
      <c r="P25" s="2">
        <v>43599.525810185187</v>
      </c>
      <c r="Q25">
        <v>22</v>
      </c>
      <c r="R25" t="s">
        <v>13</v>
      </c>
      <c r="S25">
        <v>0</v>
      </c>
      <c r="T25">
        <v>5.2530000000000001</v>
      </c>
      <c r="U25">
        <v>2107</v>
      </c>
      <c r="AB25" t="s">
        <v>197</v>
      </c>
      <c r="AC25" s="2">
        <v>43599.525810185187</v>
      </c>
      <c r="AD25">
        <v>22</v>
      </c>
      <c r="AE25" t="s">
        <v>13</v>
      </c>
      <c r="AF25">
        <v>0</v>
      </c>
      <c r="AG25">
        <v>9.8460000000000001</v>
      </c>
      <c r="AH25">
        <v>22769</v>
      </c>
      <c r="AO25">
        <f t="shared" si="0"/>
        <v>604.04630154680001</v>
      </c>
      <c r="AP25">
        <f t="shared" si="1"/>
        <v>3728.1419776855996</v>
      </c>
    </row>
    <row r="26" spans="2:42" x14ac:dyDescent="0.25">
      <c r="B26" t="s">
        <v>198</v>
      </c>
      <c r="C26" s="2">
        <v>43599.542164351849</v>
      </c>
      <c r="D26">
        <v>125</v>
      </c>
      <c r="E26" t="s">
        <v>13</v>
      </c>
      <c r="F26">
        <v>0</v>
      </c>
      <c r="G26">
        <v>5.306</v>
      </c>
      <c r="H26">
        <v>10743</v>
      </c>
      <c r="O26" t="s">
        <v>198</v>
      </c>
      <c r="P26" s="2">
        <v>43599.542164351849</v>
      </c>
      <c r="Q26">
        <v>125</v>
      </c>
      <c r="R26" t="s">
        <v>13</v>
      </c>
      <c r="S26">
        <v>0</v>
      </c>
      <c r="T26" t="s">
        <v>14</v>
      </c>
      <c r="U26" t="s">
        <v>14</v>
      </c>
      <c r="AB26" t="s">
        <v>198</v>
      </c>
      <c r="AC26" s="2">
        <v>43599.542164351849</v>
      </c>
      <c r="AD26">
        <v>125</v>
      </c>
      <c r="AE26" t="s">
        <v>13</v>
      </c>
      <c r="AF26">
        <v>0</v>
      </c>
      <c r="AG26">
        <v>9.84</v>
      </c>
      <c r="AH26">
        <v>28816</v>
      </c>
      <c r="AO26">
        <f t="shared" si="0"/>
        <v>23.640853767015901</v>
      </c>
      <c r="AP26">
        <f t="shared" si="1"/>
        <v>4751.3543397375997</v>
      </c>
    </row>
    <row r="27" spans="2:42" x14ac:dyDescent="0.25">
      <c r="B27" t="s">
        <v>199</v>
      </c>
      <c r="C27" s="2">
        <v>43599.558530092596</v>
      </c>
      <c r="D27">
        <v>143</v>
      </c>
      <c r="E27" t="s">
        <v>13</v>
      </c>
      <c r="F27">
        <v>0</v>
      </c>
      <c r="G27">
        <v>5.3090000000000002</v>
      </c>
      <c r="H27">
        <v>12124</v>
      </c>
      <c r="O27" t="s">
        <v>199</v>
      </c>
      <c r="P27" s="2">
        <v>43599.558530092596</v>
      </c>
      <c r="Q27">
        <v>143</v>
      </c>
      <c r="R27" t="s">
        <v>13</v>
      </c>
      <c r="S27">
        <v>0</v>
      </c>
      <c r="T27" t="s">
        <v>14</v>
      </c>
      <c r="U27" t="s">
        <v>14</v>
      </c>
      <c r="AB27" t="s">
        <v>199</v>
      </c>
      <c r="AC27" s="2">
        <v>43599.558530092596</v>
      </c>
      <c r="AD27">
        <v>143</v>
      </c>
      <c r="AE27" t="s">
        <v>13</v>
      </c>
      <c r="AF27">
        <v>0</v>
      </c>
      <c r="AG27">
        <v>9.82</v>
      </c>
      <c r="AH27">
        <v>101756</v>
      </c>
      <c r="AO27">
        <f t="shared" si="0"/>
        <v>27.3202711244016</v>
      </c>
      <c r="AP27">
        <f t="shared" si="1"/>
        <v>16111.7980854656</v>
      </c>
    </row>
    <row r="28" spans="2:42" x14ac:dyDescent="0.25">
      <c r="B28" t="s">
        <v>200</v>
      </c>
      <c r="C28" s="2">
        <v>43599.574872685182</v>
      </c>
      <c r="D28">
        <v>142</v>
      </c>
      <c r="E28" t="s">
        <v>13</v>
      </c>
      <c r="F28">
        <v>0</v>
      </c>
      <c r="G28">
        <v>5.3079999999999998</v>
      </c>
      <c r="H28">
        <v>10586</v>
      </c>
      <c r="O28" t="s">
        <v>200</v>
      </c>
      <c r="P28" s="2">
        <v>43599.574872685182</v>
      </c>
      <c r="Q28">
        <v>142</v>
      </c>
      <c r="R28" t="s">
        <v>13</v>
      </c>
      <c r="S28">
        <v>0</v>
      </c>
      <c r="T28" t="s">
        <v>14</v>
      </c>
      <c r="U28" t="s">
        <v>14</v>
      </c>
      <c r="AB28" t="s">
        <v>200</v>
      </c>
      <c r="AC28" s="2">
        <v>43599.574872685182</v>
      </c>
      <c r="AD28">
        <v>142</v>
      </c>
      <c r="AE28" t="s">
        <v>13</v>
      </c>
      <c r="AF28">
        <v>0</v>
      </c>
      <c r="AG28">
        <v>9.8390000000000004</v>
      </c>
      <c r="AH28">
        <v>27609</v>
      </c>
      <c r="AO28">
        <f t="shared" si="0"/>
        <v>23.222348622383599</v>
      </c>
      <c r="AP28">
        <f t="shared" si="1"/>
        <v>4548.1134274776005</v>
      </c>
    </row>
    <row r="29" spans="2:42" x14ac:dyDescent="0.25">
      <c r="B29" t="s">
        <v>201</v>
      </c>
      <c r="C29" s="2">
        <v>43599.591238425928</v>
      </c>
      <c r="D29">
        <v>11</v>
      </c>
      <c r="E29" t="s">
        <v>13</v>
      </c>
      <c r="F29">
        <v>0</v>
      </c>
      <c r="G29">
        <v>5.3010000000000002</v>
      </c>
      <c r="H29">
        <v>73014</v>
      </c>
      <c r="O29" t="s">
        <v>201</v>
      </c>
      <c r="P29" s="2">
        <v>43599.591238425928</v>
      </c>
      <c r="Q29">
        <v>11</v>
      </c>
      <c r="R29" t="s">
        <v>13</v>
      </c>
      <c r="S29">
        <v>0</v>
      </c>
      <c r="T29">
        <v>5.2569999999999997</v>
      </c>
      <c r="U29">
        <v>536</v>
      </c>
      <c r="AB29" t="s">
        <v>201</v>
      </c>
      <c r="AC29" s="2">
        <v>43599.591238425928</v>
      </c>
      <c r="AD29">
        <v>11</v>
      </c>
      <c r="AE29" t="s">
        <v>13</v>
      </c>
      <c r="AF29">
        <v>0</v>
      </c>
      <c r="AG29">
        <v>9.8550000000000004</v>
      </c>
      <c r="AH29">
        <v>7763</v>
      </c>
      <c r="AO29">
        <f t="shared" si="0"/>
        <v>186.28608005166362</v>
      </c>
      <c r="AP29">
        <f t="shared" si="1"/>
        <v>1135.1449856023999</v>
      </c>
    </row>
    <row r="30" spans="2:42" x14ac:dyDescent="0.25">
      <c r="B30" t="s">
        <v>202</v>
      </c>
      <c r="C30" s="2">
        <v>43599.607604166667</v>
      </c>
      <c r="D30">
        <v>66</v>
      </c>
      <c r="E30" t="s">
        <v>13</v>
      </c>
      <c r="F30">
        <v>0</v>
      </c>
      <c r="G30">
        <v>5.3010000000000002</v>
      </c>
      <c r="H30">
        <v>70358</v>
      </c>
      <c r="O30" t="s">
        <v>202</v>
      </c>
      <c r="P30" s="2">
        <v>43599.607604166667</v>
      </c>
      <c r="Q30">
        <v>66</v>
      </c>
      <c r="R30" t="s">
        <v>13</v>
      </c>
      <c r="S30">
        <v>0</v>
      </c>
      <c r="T30">
        <v>5.2690000000000001</v>
      </c>
      <c r="U30">
        <v>468</v>
      </c>
      <c r="AB30" t="s">
        <v>202</v>
      </c>
      <c r="AC30" s="2">
        <v>43599.607604166667</v>
      </c>
      <c r="AD30">
        <v>66</v>
      </c>
      <c r="AE30" t="s">
        <v>13</v>
      </c>
      <c r="AF30">
        <v>0</v>
      </c>
      <c r="AG30">
        <v>9.8529999999999998</v>
      </c>
      <c r="AH30">
        <v>7952</v>
      </c>
      <c r="AO30">
        <f t="shared" si="0"/>
        <v>179.48520335561241</v>
      </c>
      <c r="AP30">
        <f t="shared" si="1"/>
        <v>1168.2808745983998</v>
      </c>
    </row>
    <row r="31" spans="2:42" x14ac:dyDescent="0.25">
      <c r="B31" t="s">
        <v>203</v>
      </c>
      <c r="C31" s="2">
        <v>43599.623981481483</v>
      </c>
      <c r="D31">
        <v>129</v>
      </c>
      <c r="E31" t="s">
        <v>13</v>
      </c>
      <c r="F31">
        <v>0</v>
      </c>
      <c r="G31">
        <v>5.31</v>
      </c>
      <c r="H31">
        <v>22428</v>
      </c>
      <c r="O31" t="s">
        <v>203</v>
      </c>
      <c r="P31" s="2">
        <v>43599.623981481483</v>
      </c>
      <c r="Q31">
        <v>129</v>
      </c>
      <c r="R31" t="s">
        <v>13</v>
      </c>
      <c r="S31">
        <v>0</v>
      </c>
      <c r="T31" t="s">
        <v>14</v>
      </c>
      <c r="U31" t="s">
        <v>14</v>
      </c>
      <c r="AB31" t="s">
        <v>203</v>
      </c>
      <c r="AC31" s="2">
        <v>43599.623981481483</v>
      </c>
      <c r="AD31">
        <v>129</v>
      </c>
      <c r="AE31" t="s">
        <v>13</v>
      </c>
      <c r="AF31">
        <v>0</v>
      </c>
      <c r="AG31">
        <v>9.8629999999999995</v>
      </c>
      <c r="AH31">
        <v>13002</v>
      </c>
      <c r="AO31">
        <f t="shared" si="0"/>
        <v>54.669706228094405</v>
      </c>
      <c r="AP31">
        <f t="shared" si="1"/>
        <v>2049.1495385183998</v>
      </c>
    </row>
    <row r="32" spans="2:42" x14ac:dyDescent="0.25">
      <c r="B32" t="s">
        <v>204</v>
      </c>
      <c r="C32" s="2">
        <v>43599.640335648146</v>
      </c>
      <c r="D32">
        <v>39</v>
      </c>
      <c r="E32" t="s">
        <v>13</v>
      </c>
      <c r="F32">
        <v>0</v>
      </c>
      <c r="G32">
        <v>5.3049999999999997</v>
      </c>
      <c r="H32">
        <v>13866</v>
      </c>
      <c r="O32" t="s">
        <v>204</v>
      </c>
      <c r="P32" s="2">
        <v>43599.640335648146</v>
      </c>
      <c r="Q32">
        <v>39</v>
      </c>
      <c r="R32" t="s">
        <v>13</v>
      </c>
      <c r="S32">
        <v>0</v>
      </c>
      <c r="T32" t="s">
        <v>14</v>
      </c>
      <c r="U32" t="s">
        <v>14</v>
      </c>
      <c r="AB32" t="s">
        <v>204</v>
      </c>
      <c r="AC32" s="2">
        <v>43599.640335648146</v>
      </c>
      <c r="AD32">
        <v>39</v>
      </c>
      <c r="AE32" t="s">
        <v>13</v>
      </c>
      <c r="AF32">
        <v>0</v>
      </c>
      <c r="AG32">
        <v>9.8339999999999996</v>
      </c>
      <c r="AH32">
        <v>39914</v>
      </c>
      <c r="AO32">
        <f t="shared" si="0"/>
        <v>31.956822238479596</v>
      </c>
      <c r="AP32">
        <f t="shared" si="1"/>
        <v>6596.8230917216006</v>
      </c>
    </row>
    <row r="33" spans="2:42" x14ac:dyDescent="0.25">
      <c r="B33" t="s">
        <v>205</v>
      </c>
      <c r="C33" s="2">
        <v>43599.656689814816</v>
      </c>
      <c r="D33" t="s">
        <v>206</v>
      </c>
      <c r="E33" t="s">
        <v>13</v>
      </c>
      <c r="F33">
        <v>0</v>
      </c>
      <c r="G33">
        <v>5.3410000000000002</v>
      </c>
      <c r="H33">
        <v>731</v>
      </c>
      <c r="O33" t="s">
        <v>205</v>
      </c>
      <c r="P33" s="2">
        <v>43599.656689814816</v>
      </c>
      <c r="Q33" t="s">
        <v>206</v>
      </c>
      <c r="R33" t="s">
        <v>13</v>
      </c>
      <c r="S33">
        <v>0</v>
      </c>
      <c r="T33" t="s">
        <v>14</v>
      </c>
      <c r="U33" t="s">
        <v>14</v>
      </c>
      <c r="AB33" t="s">
        <v>205</v>
      </c>
      <c r="AC33" s="2">
        <v>43599.656689814816</v>
      </c>
      <c r="AD33" t="s">
        <v>206</v>
      </c>
      <c r="AE33" t="s">
        <v>13</v>
      </c>
      <c r="AF33">
        <v>0</v>
      </c>
      <c r="AG33">
        <v>9.81</v>
      </c>
      <c r="AH33">
        <v>3762</v>
      </c>
      <c r="AO33">
        <f t="shared" si="0"/>
        <v>-3.1324560313849004</v>
      </c>
      <c r="AP33">
        <f t="shared" si="1"/>
        <v>429.37020972000005</v>
      </c>
    </row>
    <row r="34" spans="2:42" x14ac:dyDescent="0.25">
      <c r="B34" t="s">
        <v>207</v>
      </c>
      <c r="C34" s="2">
        <v>43599.673043981478</v>
      </c>
      <c r="D34">
        <v>51</v>
      </c>
      <c r="E34" t="s">
        <v>13</v>
      </c>
      <c r="F34">
        <v>0</v>
      </c>
      <c r="G34">
        <v>5.3440000000000003</v>
      </c>
      <c r="H34">
        <v>848</v>
      </c>
      <c r="O34" t="s">
        <v>207</v>
      </c>
      <c r="P34" s="2">
        <v>43599.673043981478</v>
      </c>
      <c r="Q34">
        <v>51</v>
      </c>
      <c r="R34" t="s">
        <v>13</v>
      </c>
      <c r="S34">
        <v>0</v>
      </c>
      <c r="T34" t="s">
        <v>14</v>
      </c>
      <c r="U34" t="s">
        <v>14</v>
      </c>
      <c r="AB34" t="s">
        <v>207</v>
      </c>
      <c r="AC34" s="2">
        <v>43599.673043981478</v>
      </c>
      <c r="AD34">
        <v>51</v>
      </c>
      <c r="AE34" t="s">
        <v>13</v>
      </c>
      <c r="AF34">
        <v>0</v>
      </c>
      <c r="AG34">
        <v>9.86</v>
      </c>
      <c r="AH34">
        <v>6334</v>
      </c>
      <c r="AO34">
        <f t="shared" si="0"/>
        <v>-2.8185870766335999</v>
      </c>
      <c r="AP34">
        <f t="shared" si="1"/>
        <v>884.21562765760007</v>
      </c>
    </row>
    <row r="35" spans="2:42" x14ac:dyDescent="0.25">
      <c r="B35" t="s">
        <v>208</v>
      </c>
      <c r="C35" s="2">
        <v>43599.689375000002</v>
      </c>
      <c r="D35">
        <v>49</v>
      </c>
      <c r="E35" t="s">
        <v>13</v>
      </c>
      <c r="F35">
        <v>0</v>
      </c>
      <c r="G35">
        <v>5.306</v>
      </c>
      <c r="H35">
        <v>17580</v>
      </c>
      <c r="O35" t="s">
        <v>208</v>
      </c>
      <c r="P35" s="2">
        <v>43599.689375000002</v>
      </c>
      <c r="Q35">
        <v>49</v>
      </c>
      <c r="R35" t="s">
        <v>13</v>
      </c>
      <c r="S35">
        <v>0</v>
      </c>
      <c r="T35" t="s">
        <v>14</v>
      </c>
      <c r="U35" t="s">
        <v>14</v>
      </c>
      <c r="AB35" t="s">
        <v>208</v>
      </c>
      <c r="AC35" s="2">
        <v>43599.689375000002</v>
      </c>
      <c r="AD35">
        <v>49</v>
      </c>
      <c r="AE35" t="s">
        <v>13</v>
      </c>
      <c r="AF35">
        <v>0</v>
      </c>
      <c r="AG35">
        <v>9.8520000000000003</v>
      </c>
      <c r="AH35">
        <v>17076</v>
      </c>
      <c r="AO35">
        <f t="shared" si="0"/>
        <v>41.824653345240002</v>
      </c>
      <c r="AP35">
        <f t="shared" si="1"/>
        <v>2753.4411021695996</v>
      </c>
    </row>
    <row r="36" spans="2:42" x14ac:dyDescent="0.25">
      <c r="B36" t="s">
        <v>209</v>
      </c>
      <c r="C36" s="2">
        <v>43599.705763888887</v>
      </c>
      <c r="D36">
        <v>20</v>
      </c>
      <c r="E36" t="s">
        <v>13</v>
      </c>
      <c r="F36">
        <v>0</v>
      </c>
      <c r="G36">
        <v>5.3</v>
      </c>
      <c r="H36">
        <v>217669</v>
      </c>
      <c r="O36" t="s">
        <v>209</v>
      </c>
      <c r="P36" s="2">
        <v>43599.705763888887</v>
      </c>
      <c r="Q36">
        <v>20</v>
      </c>
      <c r="R36" t="s">
        <v>13</v>
      </c>
      <c r="S36">
        <v>0</v>
      </c>
      <c r="T36">
        <v>5.2560000000000002</v>
      </c>
      <c r="U36">
        <v>1920</v>
      </c>
      <c r="AB36" t="s">
        <v>209</v>
      </c>
      <c r="AC36" s="2">
        <v>43599.705763888887</v>
      </c>
      <c r="AD36">
        <v>20</v>
      </c>
      <c r="AE36" t="s">
        <v>13</v>
      </c>
      <c r="AF36">
        <v>0</v>
      </c>
      <c r="AG36">
        <v>9.8190000000000008</v>
      </c>
      <c r="AH36">
        <v>54151</v>
      </c>
      <c r="AO36">
        <f t="shared" si="0"/>
        <v>538.34033172333511</v>
      </c>
      <c r="AP36">
        <f t="shared" si="1"/>
        <v>8902.8088315095993</v>
      </c>
    </row>
    <row r="37" spans="2:42" x14ac:dyDescent="0.25">
      <c r="B37" t="s">
        <v>210</v>
      </c>
      <c r="C37" s="2">
        <v>43599.722141203703</v>
      </c>
      <c r="D37">
        <v>122</v>
      </c>
      <c r="E37" t="s">
        <v>13</v>
      </c>
      <c r="F37">
        <v>0</v>
      </c>
      <c r="G37">
        <v>5.3070000000000004</v>
      </c>
      <c r="H37">
        <v>5062</v>
      </c>
      <c r="O37" t="s">
        <v>210</v>
      </c>
      <c r="P37" s="2">
        <v>43599.722141203703</v>
      </c>
      <c r="Q37">
        <v>122</v>
      </c>
      <c r="R37" t="s">
        <v>13</v>
      </c>
      <c r="S37">
        <v>0</v>
      </c>
      <c r="T37" t="s">
        <v>14</v>
      </c>
      <c r="U37" t="s">
        <v>14</v>
      </c>
      <c r="AB37" t="s">
        <v>210</v>
      </c>
      <c r="AC37" s="2">
        <v>43599.722141203703</v>
      </c>
      <c r="AD37">
        <v>122</v>
      </c>
      <c r="AE37" t="s">
        <v>13</v>
      </c>
      <c r="AF37">
        <v>0</v>
      </c>
      <c r="AG37">
        <v>9.8360000000000003</v>
      </c>
      <c r="AH37">
        <v>30609</v>
      </c>
      <c r="AO37">
        <f t="shared" si="0"/>
        <v>8.4703484327004013</v>
      </c>
      <c r="AP37">
        <f t="shared" si="1"/>
        <v>5052.3523858776007</v>
      </c>
    </row>
    <row r="38" spans="2:42" x14ac:dyDescent="0.25">
      <c r="B38" t="s">
        <v>173</v>
      </c>
      <c r="C38" s="27">
        <v>43606</v>
      </c>
      <c r="D38">
        <v>37</v>
      </c>
      <c r="E38" t="s">
        <v>13</v>
      </c>
      <c r="F38">
        <v>0</v>
      </c>
      <c r="G38">
        <v>5.335</v>
      </c>
      <c r="H38">
        <v>1507</v>
      </c>
      <c r="O38" t="s">
        <v>173</v>
      </c>
      <c r="P38" s="27">
        <v>43606</v>
      </c>
      <c r="Q38">
        <v>37</v>
      </c>
      <c r="R38" t="s">
        <v>13</v>
      </c>
      <c r="S38">
        <v>0</v>
      </c>
      <c r="T38" t="s">
        <v>14</v>
      </c>
      <c r="U38" t="s">
        <v>14</v>
      </c>
      <c r="AB38" t="s">
        <v>173</v>
      </c>
      <c r="AC38" s="27">
        <v>43606</v>
      </c>
      <c r="AD38">
        <v>37</v>
      </c>
      <c r="AE38" t="s">
        <v>13</v>
      </c>
      <c r="AF38">
        <v>0</v>
      </c>
      <c r="AG38">
        <v>9.8379999999999992</v>
      </c>
      <c r="AH38">
        <v>6554</v>
      </c>
      <c r="AO38">
        <f t="shared" si="0"/>
        <v>-1.0511671460840999</v>
      </c>
      <c r="AP38">
        <f t="shared" si="1"/>
        <v>922.89248231359977</v>
      </c>
    </row>
    <row r="39" spans="2:42" x14ac:dyDescent="0.25">
      <c r="B39" t="s">
        <v>174</v>
      </c>
      <c r="C39" s="27">
        <v>43606</v>
      </c>
      <c r="D39">
        <v>106</v>
      </c>
      <c r="E39" t="s">
        <v>13</v>
      </c>
      <c r="F39">
        <v>0</v>
      </c>
      <c r="G39">
        <v>5.3410000000000002</v>
      </c>
      <c r="H39">
        <v>1502</v>
      </c>
      <c r="O39" t="s">
        <v>174</v>
      </c>
      <c r="P39" s="27">
        <v>43606</v>
      </c>
      <c r="Q39">
        <v>106</v>
      </c>
      <c r="R39" t="s">
        <v>13</v>
      </c>
      <c r="S39">
        <v>0</v>
      </c>
      <c r="T39" t="s">
        <v>14</v>
      </c>
      <c r="U39" t="s">
        <v>14</v>
      </c>
      <c r="AB39" t="s">
        <v>174</v>
      </c>
      <c r="AC39" s="27">
        <v>43606</v>
      </c>
      <c r="AD39">
        <v>106</v>
      </c>
      <c r="AE39" t="s">
        <v>13</v>
      </c>
      <c r="AF39">
        <v>0</v>
      </c>
      <c r="AG39">
        <v>9.8469999999999995</v>
      </c>
      <c r="AH39">
        <v>5044</v>
      </c>
      <c r="AO39">
        <f t="shared" si="0"/>
        <v>-1.0645741938436002</v>
      </c>
      <c r="AP39">
        <f t="shared" si="1"/>
        <v>661.73755568000024</v>
      </c>
    </row>
    <row r="40" spans="2:42" x14ac:dyDescent="0.25">
      <c r="B40" t="s">
        <v>175</v>
      </c>
      <c r="C40" s="27">
        <v>43606</v>
      </c>
      <c r="D40">
        <v>41</v>
      </c>
      <c r="E40" t="s">
        <v>13</v>
      </c>
      <c r="F40">
        <v>0</v>
      </c>
      <c r="G40">
        <v>5.3010000000000002</v>
      </c>
      <c r="H40">
        <v>7369</v>
      </c>
      <c r="O40" t="s">
        <v>175</v>
      </c>
      <c r="P40" s="27">
        <v>43606</v>
      </c>
      <c r="Q40">
        <v>41</v>
      </c>
      <c r="R40" t="s">
        <v>13</v>
      </c>
      <c r="S40">
        <v>0</v>
      </c>
      <c r="T40" t="s">
        <v>14</v>
      </c>
      <c r="U40" t="s">
        <v>14</v>
      </c>
      <c r="AB40" t="s">
        <v>175</v>
      </c>
      <c r="AC40" s="27">
        <v>43606</v>
      </c>
      <c r="AD40">
        <v>41</v>
      </c>
      <c r="AE40" t="s">
        <v>13</v>
      </c>
      <c r="AF40">
        <v>0</v>
      </c>
      <c r="AG40">
        <v>9.8109999999999999</v>
      </c>
      <c r="AH40">
        <v>47770</v>
      </c>
      <c r="AO40">
        <f t="shared" si="0"/>
        <v>14.637647269595099</v>
      </c>
      <c r="AP40">
        <f t="shared" si="1"/>
        <v>7877.81181784</v>
      </c>
    </row>
    <row r="41" spans="2:42" x14ac:dyDescent="0.25">
      <c r="B41" t="s">
        <v>176</v>
      </c>
      <c r="C41" s="27">
        <v>43606</v>
      </c>
      <c r="D41">
        <v>25</v>
      </c>
      <c r="E41" t="s">
        <v>13</v>
      </c>
      <c r="F41">
        <v>0</v>
      </c>
      <c r="G41">
        <v>5.2969999999999997</v>
      </c>
      <c r="H41">
        <v>13553</v>
      </c>
      <c r="O41" t="s">
        <v>176</v>
      </c>
      <c r="P41" s="27">
        <v>43606</v>
      </c>
      <c r="Q41">
        <v>25</v>
      </c>
      <c r="R41" t="s">
        <v>13</v>
      </c>
      <c r="S41">
        <v>0</v>
      </c>
      <c r="T41" t="s">
        <v>14</v>
      </c>
      <c r="U41" t="s">
        <v>14</v>
      </c>
      <c r="AB41" t="s">
        <v>176</v>
      </c>
      <c r="AC41" s="27">
        <v>43606</v>
      </c>
      <c r="AD41">
        <v>25</v>
      </c>
      <c r="AE41" t="s">
        <v>13</v>
      </c>
      <c r="AF41">
        <v>0</v>
      </c>
      <c r="AG41">
        <v>9.8330000000000002</v>
      </c>
      <c r="AH41">
        <v>20059</v>
      </c>
      <c r="AO41">
        <f t="shared" si="0"/>
        <v>31.1241186088319</v>
      </c>
      <c r="AP41">
        <f t="shared" si="1"/>
        <v>3265.5392628375998</v>
      </c>
    </row>
    <row r="42" spans="2:42" x14ac:dyDescent="0.25">
      <c r="B42" t="s">
        <v>177</v>
      </c>
      <c r="C42" s="27">
        <v>43606</v>
      </c>
      <c r="D42">
        <v>117</v>
      </c>
      <c r="E42" t="s">
        <v>13</v>
      </c>
      <c r="F42">
        <v>0</v>
      </c>
      <c r="G42">
        <v>5.3010000000000002</v>
      </c>
      <c r="H42">
        <v>12961</v>
      </c>
      <c r="O42" t="s">
        <v>177</v>
      </c>
      <c r="P42" s="27">
        <v>43606</v>
      </c>
      <c r="Q42">
        <v>117</v>
      </c>
      <c r="R42" t="s">
        <v>13</v>
      </c>
      <c r="S42">
        <v>0</v>
      </c>
      <c r="T42" t="s">
        <v>14</v>
      </c>
      <c r="U42" t="s">
        <v>14</v>
      </c>
      <c r="AB42" t="s">
        <v>177</v>
      </c>
      <c r="AC42" s="27">
        <v>43606</v>
      </c>
      <c r="AD42">
        <v>117</v>
      </c>
      <c r="AE42" t="s">
        <v>13</v>
      </c>
      <c r="AF42">
        <v>0</v>
      </c>
      <c r="AG42">
        <v>9.7929999999999993</v>
      </c>
      <c r="AH42">
        <v>50948</v>
      </c>
      <c r="AO42">
        <f t="shared" si="0"/>
        <v>29.548703543171101</v>
      </c>
      <c r="AP42">
        <f t="shared" si="1"/>
        <v>8390.0369408383995</v>
      </c>
    </row>
    <row r="43" spans="2:42" x14ac:dyDescent="0.25">
      <c r="B43" t="s">
        <v>178</v>
      </c>
      <c r="C43" s="27">
        <v>43606</v>
      </c>
      <c r="D43">
        <v>145</v>
      </c>
      <c r="E43" t="s">
        <v>13</v>
      </c>
      <c r="F43">
        <v>0</v>
      </c>
      <c r="G43">
        <v>5.2930000000000001</v>
      </c>
      <c r="H43">
        <v>33296</v>
      </c>
      <c r="O43" t="s">
        <v>178</v>
      </c>
      <c r="P43" s="27">
        <v>43606</v>
      </c>
      <c r="Q43">
        <v>145</v>
      </c>
      <c r="R43" t="s">
        <v>13</v>
      </c>
      <c r="S43">
        <v>0</v>
      </c>
      <c r="T43">
        <v>5.242</v>
      </c>
      <c r="U43">
        <v>230</v>
      </c>
      <c r="AB43" t="s">
        <v>178</v>
      </c>
      <c r="AC43" s="27">
        <v>43606</v>
      </c>
      <c r="AD43">
        <v>145</v>
      </c>
      <c r="AE43" t="s">
        <v>13</v>
      </c>
      <c r="AF43">
        <v>0</v>
      </c>
      <c r="AG43">
        <v>9.8450000000000006</v>
      </c>
      <c r="AH43">
        <v>2668</v>
      </c>
      <c r="AO43">
        <f t="shared" si="0"/>
        <v>83.318049928985616</v>
      </c>
      <c r="AP43">
        <f t="shared" si="1"/>
        <v>365.28270512000006</v>
      </c>
    </row>
    <row r="44" spans="2:42" x14ac:dyDescent="0.25">
      <c r="B44" t="s">
        <v>179</v>
      </c>
      <c r="C44" s="27">
        <v>43606</v>
      </c>
      <c r="D44">
        <v>68</v>
      </c>
      <c r="E44" t="s">
        <v>13</v>
      </c>
      <c r="F44">
        <v>0</v>
      </c>
      <c r="G44">
        <v>5.2930000000000001</v>
      </c>
      <c r="H44">
        <v>35654</v>
      </c>
      <c r="O44" t="s">
        <v>179</v>
      </c>
      <c r="P44" s="27">
        <v>43606</v>
      </c>
      <c r="Q44">
        <v>68</v>
      </c>
      <c r="R44" t="s">
        <v>13</v>
      </c>
      <c r="S44">
        <v>0</v>
      </c>
      <c r="T44">
        <v>5.2530000000000001</v>
      </c>
      <c r="U44">
        <v>227</v>
      </c>
      <c r="AB44" t="s">
        <v>179</v>
      </c>
      <c r="AC44" s="27">
        <v>43606</v>
      </c>
      <c r="AD44">
        <v>68</v>
      </c>
      <c r="AE44" t="s">
        <v>13</v>
      </c>
      <c r="AF44">
        <v>0</v>
      </c>
      <c r="AG44">
        <v>9.8439999999999994</v>
      </c>
      <c r="AH44">
        <v>3096</v>
      </c>
      <c r="AO44">
        <f t="shared" si="0"/>
        <v>89.506953277295622</v>
      </c>
      <c r="AP44">
        <f t="shared" si="1"/>
        <v>375.63830208000013</v>
      </c>
    </row>
    <row r="45" spans="2:42" x14ac:dyDescent="0.25">
      <c r="B45" t="s">
        <v>180</v>
      </c>
      <c r="C45" s="27">
        <v>43606</v>
      </c>
      <c r="D45">
        <v>88</v>
      </c>
      <c r="E45" t="s">
        <v>13</v>
      </c>
      <c r="F45">
        <v>0</v>
      </c>
      <c r="G45">
        <v>5.2919999999999998</v>
      </c>
      <c r="H45">
        <v>32541</v>
      </c>
      <c r="O45" t="s">
        <v>180</v>
      </c>
      <c r="P45" s="27">
        <v>43606</v>
      </c>
      <c r="Q45">
        <v>88</v>
      </c>
      <c r="R45" t="s">
        <v>13</v>
      </c>
      <c r="S45">
        <v>0</v>
      </c>
      <c r="T45" t="s">
        <v>14</v>
      </c>
      <c r="U45" t="s">
        <v>14</v>
      </c>
      <c r="AB45" t="s">
        <v>180</v>
      </c>
      <c r="AC45" s="27">
        <v>43606</v>
      </c>
      <c r="AD45">
        <v>88</v>
      </c>
      <c r="AE45" t="s">
        <v>13</v>
      </c>
      <c r="AF45">
        <v>0</v>
      </c>
      <c r="AG45">
        <v>9.8070000000000004</v>
      </c>
      <c r="AH45">
        <v>2189</v>
      </c>
      <c r="AO45">
        <f t="shared" si="0"/>
        <v>81.334422629327108</v>
      </c>
      <c r="AP45">
        <f t="shared" si="1"/>
        <v>376.12395523000009</v>
      </c>
    </row>
    <row r="46" spans="2:42" x14ac:dyDescent="0.25">
      <c r="B46" t="s">
        <v>181</v>
      </c>
      <c r="C46" s="27">
        <v>43606</v>
      </c>
      <c r="D46">
        <v>140</v>
      </c>
      <c r="E46" t="s">
        <v>13</v>
      </c>
      <c r="F46">
        <v>0</v>
      </c>
      <c r="G46">
        <v>5.3070000000000004</v>
      </c>
      <c r="H46">
        <v>7385</v>
      </c>
      <c r="O46" t="s">
        <v>181</v>
      </c>
      <c r="P46" s="27">
        <v>43606</v>
      </c>
      <c r="Q46">
        <v>140</v>
      </c>
      <c r="R46" t="s">
        <v>13</v>
      </c>
      <c r="S46">
        <v>0</v>
      </c>
      <c r="T46" t="s">
        <v>14</v>
      </c>
      <c r="U46" t="s">
        <v>14</v>
      </c>
      <c r="AB46" t="s">
        <v>181</v>
      </c>
      <c r="AC46" s="27">
        <v>43606</v>
      </c>
      <c r="AD46">
        <v>140</v>
      </c>
      <c r="AE46" t="s">
        <v>13</v>
      </c>
      <c r="AF46">
        <v>0</v>
      </c>
      <c r="AG46">
        <v>9.8179999999999996</v>
      </c>
      <c r="AH46">
        <v>45185</v>
      </c>
      <c r="AO46">
        <f t="shared" si="0"/>
        <v>14.680388042097501</v>
      </c>
      <c r="AP46">
        <f t="shared" si="1"/>
        <v>7458.6270080599998</v>
      </c>
    </row>
    <row r="47" spans="2:42" x14ac:dyDescent="0.25">
      <c r="B47" t="s">
        <v>182</v>
      </c>
      <c r="C47" s="27">
        <v>43606</v>
      </c>
      <c r="D47">
        <v>33</v>
      </c>
      <c r="E47" t="s">
        <v>13</v>
      </c>
      <c r="F47">
        <v>0</v>
      </c>
      <c r="G47">
        <v>5.3220000000000001</v>
      </c>
      <c r="H47">
        <v>3159</v>
      </c>
      <c r="O47" t="s">
        <v>182</v>
      </c>
      <c r="P47" s="27">
        <v>43606</v>
      </c>
      <c r="Q47">
        <v>33</v>
      </c>
      <c r="R47" t="s">
        <v>13</v>
      </c>
      <c r="S47">
        <v>0</v>
      </c>
      <c r="T47" t="s">
        <v>14</v>
      </c>
      <c r="U47" t="s">
        <v>14</v>
      </c>
      <c r="AB47" t="s">
        <v>182</v>
      </c>
      <c r="AC47" s="27">
        <v>43606</v>
      </c>
      <c r="AD47">
        <v>33</v>
      </c>
      <c r="AE47" t="s">
        <v>13</v>
      </c>
      <c r="AF47">
        <v>0</v>
      </c>
      <c r="AG47">
        <v>9.8290000000000006</v>
      </c>
      <c r="AH47">
        <v>35794</v>
      </c>
      <c r="AO47">
        <f t="shared" si="0"/>
        <v>3.3761648369871002</v>
      </c>
      <c r="AP47">
        <f t="shared" si="1"/>
        <v>5916.6137417055998</v>
      </c>
    </row>
    <row r="48" spans="2:42" x14ac:dyDescent="0.25">
      <c r="B48" t="s">
        <v>183</v>
      </c>
      <c r="C48" s="27">
        <v>43606</v>
      </c>
      <c r="D48">
        <v>29</v>
      </c>
      <c r="E48" t="s">
        <v>13</v>
      </c>
      <c r="F48">
        <v>0</v>
      </c>
      <c r="G48">
        <v>5.3040000000000003</v>
      </c>
      <c r="H48">
        <v>11067</v>
      </c>
      <c r="O48" t="s">
        <v>183</v>
      </c>
      <c r="P48" s="27">
        <v>43606</v>
      </c>
      <c r="Q48">
        <v>29</v>
      </c>
      <c r="R48" t="s">
        <v>13</v>
      </c>
      <c r="S48">
        <v>0</v>
      </c>
      <c r="T48" t="s">
        <v>14</v>
      </c>
      <c r="U48" t="s">
        <v>14</v>
      </c>
      <c r="AB48" t="s">
        <v>183</v>
      </c>
      <c r="AC48" s="27">
        <v>43606</v>
      </c>
      <c r="AD48">
        <v>29</v>
      </c>
      <c r="AE48" t="s">
        <v>13</v>
      </c>
      <c r="AF48">
        <v>0</v>
      </c>
      <c r="AG48">
        <v>9.8079999999999998</v>
      </c>
      <c r="AH48">
        <v>53524</v>
      </c>
      <c r="AO48">
        <f t="shared" si="0"/>
        <v>24.5043862688199</v>
      </c>
      <c r="AP48">
        <f t="shared" si="1"/>
        <v>8802.7069146495996</v>
      </c>
    </row>
    <row r="49" spans="2:42" x14ac:dyDescent="0.25">
      <c r="B49" t="s">
        <v>184</v>
      </c>
      <c r="C49" s="27">
        <v>43606</v>
      </c>
      <c r="D49">
        <v>28</v>
      </c>
      <c r="E49" t="s">
        <v>13</v>
      </c>
      <c r="F49">
        <v>0</v>
      </c>
      <c r="G49">
        <v>5.3010000000000002</v>
      </c>
      <c r="H49">
        <v>249914</v>
      </c>
      <c r="O49" t="s">
        <v>184</v>
      </c>
      <c r="P49" s="27">
        <v>43606</v>
      </c>
      <c r="Q49">
        <v>28</v>
      </c>
      <c r="R49" t="s">
        <v>13</v>
      </c>
      <c r="S49">
        <v>0</v>
      </c>
      <c r="T49">
        <v>5.2590000000000003</v>
      </c>
      <c r="U49">
        <v>2464</v>
      </c>
      <c r="AB49" t="s">
        <v>184</v>
      </c>
      <c r="AC49" s="27">
        <v>43606</v>
      </c>
      <c r="AD49">
        <v>28</v>
      </c>
      <c r="AE49" t="s">
        <v>13</v>
      </c>
      <c r="AF49">
        <v>0</v>
      </c>
      <c r="AG49">
        <v>9.84</v>
      </c>
      <c r="AH49">
        <v>20789</v>
      </c>
      <c r="AO49">
        <f t="shared" si="0"/>
        <v>686.40017438720008</v>
      </c>
      <c r="AP49">
        <f t="shared" si="1"/>
        <v>3390.3980984216</v>
      </c>
    </row>
    <row r="50" spans="2:42" x14ac:dyDescent="0.25">
      <c r="B50" t="s">
        <v>185</v>
      </c>
      <c r="C50" s="27">
        <v>43606</v>
      </c>
      <c r="D50">
        <v>24</v>
      </c>
      <c r="E50" t="s">
        <v>13</v>
      </c>
      <c r="F50">
        <v>0</v>
      </c>
      <c r="G50">
        <v>5.3010000000000002</v>
      </c>
      <c r="H50">
        <v>13983</v>
      </c>
      <c r="O50" t="s">
        <v>185</v>
      </c>
      <c r="P50" s="27">
        <v>43606</v>
      </c>
      <c r="Q50">
        <v>24</v>
      </c>
      <c r="R50" t="s">
        <v>13</v>
      </c>
      <c r="S50">
        <v>0</v>
      </c>
      <c r="T50" t="s">
        <v>14</v>
      </c>
      <c r="U50" t="s">
        <v>14</v>
      </c>
      <c r="AB50" t="s">
        <v>185</v>
      </c>
      <c r="AC50" s="27">
        <v>43606</v>
      </c>
      <c r="AD50">
        <v>24</v>
      </c>
      <c r="AE50" t="s">
        <v>13</v>
      </c>
      <c r="AF50">
        <v>0</v>
      </c>
      <c r="AG50">
        <v>9.8330000000000002</v>
      </c>
      <c r="AH50">
        <v>18532</v>
      </c>
      <c r="AO50">
        <f t="shared" si="0"/>
        <v>32.268045139599899</v>
      </c>
      <c r="AP50">
        <f t="shared" si="1"/>
        <v>3003.7746719103998</v>
      </c>
    </row>
    <row r="51" spans="2:42" x14ac:dyDescent="0.25">
      <c r="B51" t="s">
        <v>186</v>
      </c>
      <c r="C51" s="27">
        <v>43606</v>
      </c>
      <c r="D51">
        <v>109</v>
      </c>
      <c r="E51" t="s">
        <v>13</v>
      </c>
      <c r="F51">
        <v>0</v>
      </c>
      <c r="G51">
        <v>5.31</v>
      </c>
      <c r="H51">
        <v>3314</v>
      </c>
      <c r="O51" t="s">
        <v>186</v>
      </c>
      <c r="P51" s="27">
        <v>43606</v>
      </c>
      <c r="Q51">
        <v>109</v>
      </c>
      <c r="R51" t="s">
        <v>13</v>
      </c>
      <c r="S51">
        <v>0</v>
      </c>
      <c r="T51" t="s">
        <v>14</v>
      </c>
      <c r="U51" t="s">
        <v>14</v>
      </c>
      <c r="AB51" t="s">
        <v>186</v>
      </c>
      <c r="AC51" s="27">
        <v>43606</v>
      </c>
      <c r="AD51">
        <v>109</v>
      </c>
      <c r="AE51" t="s">
        <v>13</v>
      </c>
      <c r="AF51">
        <v>0</v>
      </c>
      <c r="AG51">
        <v>9.82</v>
      </c>
      <c r="AH51">
        <v>35268</v>
      </c>
      <c r="AO51">
        <f t="shared" si="0"/>
        <v>3.7913210831035995</v>
      </c>
      <c r="AP51">
        <f t="shared" si="1"/>
        <v>5829.3550571903997</v>
      </c>
    </row>
    <row r="52" spans="2:42" x14ac:dyDescent="0.25">
      <c r="B52" t="s">
        <v>187</v>
      </c>
      <c r="C52" s="27">
        <v>43606</v>
      </c>
      <c r="D52">
        <v>107</v>
      </c>
      <c r="E52" t="s">
        <v>13</v>
      </c>
      <c r="F52">
        <v>0</v>
      </c>
      <c r="G52">
        <v>5.3029999999999999</v>
      </c>
      <c r="H52">
        <v>14959</v>
      </c>
      <c r="O52" t="s">
        <v>187</v>
      </c>
      <c r="P52" s="27">
        <v>43606</v>
      </c>
      <c r="Q52">
        <v>107</v>
      </c>
      <c r="R52" t="s">
        <v>13</v>
      </c>
      <c r="S52">
        <v>0</v>
      </c>
      <c r="T52" t="s">
        <v>14</v>
      </c>
      <c r="U52" t="s">
        <v>14</v>
      </c>
      <c r="AB52" t="s">
        <v>187</v>
      </c>
      <c r="AC52" s="27">
        <v>43606</v>
      </c>
      <c r="AD52">
        <v>107</v>
      </c>
      <c r="AE52" t="s">
        <v>13</v>
      </c>
      <c r="AF52">
        <v>0</v>
      </c>
      <c r="AG52">
        <v>9.8230000000000004</v>
      </c>
      <c r="AH52">
        <v>7505</v>
      </c>
      <c r="AO52">
        <f t="shared" si="0"/>
        <v>34.863310959827103</v>
      </c>
      <c r="AP52">
        <f t="shared" si="1"/>
        <v>1089.8922157399998</v>
      </c>
    </row>
    <row r="53" spans="2:42" x14ac:dyDescent="0.25">
      <c r="B53" t="s">
        <v>188</v>
      </c>
      <c r="C53" s="27">
        <v>43606</v>
      </c>
      <c r="D53">
        <v>73</v>
      </c>
      <c r="E53" t="s">
        <v>13</v>
      </c>
      <c r="F53">
        <v>0</v>
      </c>
      <c r="G53">
        <v>5.3040000000000003</v>
      </c>
      <c r="H53">
        <v>35636</v>
      </c>
      <c r="O53" t="s">
        <v>188</v>
      </c>
      <c r="P53" s="27">
        <v>43606</v>
      </c>
      <c r="Q53">
        <v>73</v>
      </c>
      <c r="R53" t="s">
        <v>13</v>
      </c>
      <c r="S53">
        <v>0</v>
      </c>
      <c r="T53" t="s">
        <v>14</v>
      </c>
      <c r="U53" t="s">
        <v>14</v>
      </c>
      <c r="AB53" t="s">
        <v>188</v>
      </c>
      <c r="AC53" s="27">
        <v>43606</v>
      </c>
      <c r="AD53">
        <v>73</v>
      </c>
      <c r="AE53" t="s">
        <v>13</v>
      </c>
      <c r="AF53">
        <v>0</v>
      </c>
      <c r="AG53">
        <v>9.8569999999999993</v>
      </c>
      <c r="AH53">
        <v>3497</v>
      </c>
      <c r="AO53">
        <f t="shared" si="0"/>
        <v>89.459746001393611</v>
      </c>
      <c r="AP53">
        <f t="shared" si="1"/>
        <v>402.50393467000015</v>
      </c>
    </row>
    <row r="54" spans="2:42" x14ac:dyDescent="0.25">
      <c r="B54" t="s">
        <v>190</v>
      </c>
      <c r="C54" s="27">
        <v>43606</v>
      </c>
      <c r="D54">
        <v>34</v>
      </c>
      <c r="E54" t="s">
        <v>13</v>
      </c>
      <c r="F54">
        <v>0</v>
      </c>
      <c r="G54">
        <v>5.2919999999999998</v>
      </c>
      <c r="H54">
        <v>249579</v>
      </c>
      <c r="O54" t="s">
        <v>189</v>
      </c>
      <c r="P54" s="27">
        <v>43606</v>
      </c>
      <c r="Q54">
        <v>34</v>
      </c>
      <c r="R54" t="s">
        <v>13</v>
      </c>
      <c r="S54">
        <v>0</v>
      </c>
      <c r="T54">
        <v>5.2489999999999997</v>
      </c>
      <c r="U54">
        <v>2240</v>
      </c>
      <c r="AB54" t="s">
        <v>189</v>
      </c>
      <c r="AC54" s="27">
        <v>43606</v>
      </c>
      <c r="AD54">
        <v>34</v>
      </c>
      <c r="AE54" t="s">
        <v>13</v>
      </c>
      <c r="AF54">
        <v>0</v>
      </c>
      <c r="AG54">
        <v>9.8330000000000002</v>
      </c>
      <c r="AH54">
        <v>21021</v>
      </c>
      <c r="AO54">
        <f t="shared" si="0"/>
        <v>634.72140031999993</v>
      </c>
      <c r="AP54">
        <f t="shared" si="1"/>
        <v>3430.0412320535997</v>
      </c>
    </row>
    <row r="55" spans="2:42" x14ac:dyDescent="0.25">
      <c r="B55" t="s">
        <v>217</v>
      </c>
      <c r="C55" s="27">
        <v>43602</v>
      </c>
      <c r="D55">
        <v>32</v>
      </c>
      <c r="E55" t="s">
        <v>13</v>
      </c>
      <c r="F55">
        <v>0</v>
      </c>
      <c r="G55">
        <v>5.3040000000000003</v>
      </c>
      <c r="H55">
        <v>8690</v>
      </c>
      <c r="O55" t="s">
        <v>217</v>
      </c>
      <c r="P55" s="27">
        <v>43602</v>
      </c>
      <c r="Q55">
        <v>32</v>
      </c>
      <c r="R55" t="s">
        <v>13</v>
      </c>
      <c r="S55">
        <v>0</v>
      </c>
      <c r="T55" t="s">
        <v>14</v>
      </c>
      <c r="U55" t="s">
        <v>14</v>
      </c>
      <c r="AB55" t="s">
        <v>217</v>
      </c>
      <c r="AC55" s="27">
        <v>43602</v>
      </c>
      <c r="AD55">
        <v>32</v>
      </c>
      <c r="AE55" t="s">
        <v>13</v>
      </c>
      <c r="AF55">
        <v>0</v>
      </c>
      <c r="AG55">
        <v>9.8350000000000009</v>
      </c>
      <c r="AH55">
        <v>23030</v>
      </c>
      <c r="AO55">
        <f t="shared" si="0"/>
        <v>18.164948189510003</v>
      </c>
      <c r="AP55">
        <f t="shared" si="1"/>
        <v>3772.5630946400001</v>
      </c>
    </row>
    <row r="56" spans="2:42" x14ac:dyDescent="0.25">
      <c r="B56" t="s">
        <v>218</v>
      </c>
      <c r="C56" s="27">
        <v>43602</v>
      </c>
      <c r="D56">
        <v>112</v>
      </c>
      <c r="E56" t="s">
        <v>13</v>
      </c>
      <c r="F56">
        <v>0</v>
      </c>
      <c r="G56">
        <v>5.2939999999999996</v>
      </c>
      <c r="H56">
        <v>33535</v>
      </c>
      <c r="O56" t="s">
        <v>218</v>
      </c>
      <c r="P56" s="27">
        <v>43602</v>
      </c>
      <c r="Q56">
        <v>112</v>
      </c>
      <c r="R56" t="s">
        <v>13</v>
      </c>
      <c r="S56">
        <v>0</v>
      </c>
      <c r="T56" t="s">
        <v>14</v>
      </c>
      <c r="U56" t="s">
        <v>14</v>
      </c>
      <c r="AB56" t="s">
        <v>218</v>
      </c>
      <c r="AC56" s="27">
        <v>43602</v>
      </c>
      <c r="AD56">
        <v>112</v>
      </c>
      <c r="AE56" t="s">
        <v>13</v>
      </c>
      <c r="AF56">
        <v>0</v>
      </c>
      <c r="AG56">
        <v>9.8450000000000006</v>
      </c>
      <c r="AH56">
        <v>3420</v>
      </c>
      <c r="AO56">
        <f t="shared" si="0"/>
        <v>83.945775109897511</v>
      </c>
      <c r="AP56">
        <f t="shared" si="1"/>
        <v>396.05713200000014</v>
      </c>
    </row>
    <row r="57" spans="2:42" x14ac:dyDescent="0.25">
      <c r="B57" t="s">
        <v>219</v>
      </c>
      <c r="C57" s="27">
        <v>43602</v>
      </c>
      <c r="D57">
        <v>120</v>
      </c>
      <c r="E57" t="s">
        <v>13</v>
      </c>
      <c r="F57">
        <v>0</v>
      </c>
      <c r="G57">
        <v>5.2880000000000003</v>
      </c>
      <c r="H57">
        <v>1252464</v>
      </c>
      <c r="O57" t="s">
        <v>219</v>
      </c>
      <c r="P57" s="27">
        <v>43602</v>
      </c>
      <c r="Q57">
        <v>120</v>
      </c>
      <c r="R57" t="s">
        <v>13</v>
      </c>
      <c r="S57">
        <v>0</v>
      </c>
      <c r="T57">
        <v>5.2409999999999997</v>
      </c>
      <c r="U57">
        <v>10353</v>
      </c>
      <c r="AB57" t="s">
        <v>219</v>
      </c>
      <c r="AC57" s="27">
        <v>43602</v>
      </c>
      <c r="AD57">
        <v>120</v>
      </c>
      <c r="AE57" t="s">
        <v>13</v>
      </c>
      <c r="AF57">
        <v>0</v>
      </c>
      <c r="AG57">
        <v>9.8170000000000002</v>
      </c>
      <c r="AH57">
        <v>35717</v>
      </c>
      <c r="AO57">
        <f t="shared" si="0"/>
        <v>2518.8274664588002</v>
      </c>
      <c r="AP57">
        <f t="shared" si="1"/>
        <v>5903.8460232343996</v>
      </c>
    </row>
    <row r="58" spans="2:42" x14ac:dyDescent="0.25">
      <c r="B58" t="s">
        <v>220</v>
      </c>
      <c r="C58" s="27">
        <v>43602</v>
      </c>
      <c r="D58">
        <v>101</v>
      </c>
      <c r="E58" t="s">
        <v>13</v>
      </c>
      <c r="F58">
        <v>0</v>
      </c>
      <c r="G58">
        <v>5.2830000000000004</v>
      </c>
      <c r="H58">
        <v>6684853</v>
      </c>
      <c r="O58" t="s">
        <v>220</v>
      </c>
      <c r="P58" s="27">
        <v>43602</v>
      </c>
      <c r="Q58">
        <v>101</v>
      </c>
      <c r="R58" t="s">
        <v>13</v>
      </c>
      <c r="S58">
        <v>0</v>
      </c>
      <c r="T58">
        <v>5.234</v>
      </c>
      <c r="U58">
        <v>49101</v>
      </c>
      <c r="AB58" t="s">
        <v>220</v>
      </c>
      <c r="AC58" s="27">
        <v>43602</v>
      </c>
      <c r="AD58">
        <v>101</v>
      </c>
      <c r="AE58" t="s">
        <v>13</v>
      </c>
      <c r="AF58">
        <v>0</v>
      </c>
      <c r="AG58">
        <v>9.8140000000000001</v>
      </c>
      <c r="AH58">
        <v>49523</v>
      </c>
      <c r="AO58">
        <f t="shared" si="0"/>
        <v>11868.1972644332</v>
      </c>
      <c r="AP58">
        <f t="shared" si="1"/>
        <v>8160.783309058399</v>
      </c>
    </row>
    <row r="59" spans="2:42" x14ac:dyDescent="0.25">
      <c r="B59" t="s">
        <v>221</v>
      </c>
      <c r="C59" s="27">
        <v>43602</v>
      </c>
      <c r="D59">
        <v>31</v>
      </c>
      <c r="E59" t="s">
        <v>13</v>
      </c>
      <c r="F59">
        <v>0</v>
      </c>
      <c r="G59">
        <v>5.2949999999999999</v>
      </c>
      <c r="H59">
        <v>25598</v>
      </c>
      <c r="O59" t="s">
        <v>221</v>
      </c>
      <c r="P59" s="27">
        <v>43602</v>
      </c>
      <c r="Q59">
        <v>31</v>
      </c>
      <c r="R59" t="s">
        <v>13</v>
      </c>
      <c r="S59">
        <v>0</v>
      </c>
      <c r="T59" t="s">
        <v>14</v>
      </c>
      <c r="U59" t="s">
        <v>14</v>
      </c>
      <c r="AB59" t="s">
        <v>221</v>
      </c>
      <c r="AC59" s="27">
        <v>43602</v>
      </c>
      <c r="AD59">
        <v>31</v>
      </c>
      <c r="AE59" t="s">
        <v>13</v>
      </c>
      <c r="AF59">
        <v>0</v>
      </c>
      <c r="AG59">
        <v>9.8450000000000006</v>
      </c>
      <c r="AH59">
        <v>4161</v>
      </c>
      <c r="AO59">
        <f t="shared" si="0"/>
        <v>63.046920728716408</v>
      </c>
      <c r="AP59">
        <f t="shared" si="1"/>
        <v>483.50034123000012</v>
      </c>
    </row>
    <row r="60" spans="2:42" x14ac:dyDescent="0.25">
      <c r="B60" t="s">
        <v>222</v>
      </c>
      <c r="C60" s="27">
        <v>43602</v>
      </c>
      <c r="D60">
        <v>93</v>
      </c>
      <c r="E60" t="s">
        <v>13</v>
      </c>
      <c r="F60">
        <v>0</v>
      </c>
      <c r="G60">
        <v>5.3019999999999996</v>
      </c>
      <c r="H60">
        <v>32389</v>
      </c>
      <c r="O60" t="s">
        <v>222</v>
      </c>
      <c r="P60" s="27">
        <v>43602</v>
      </c>
      <c r="Q60">
        <v>93</v>
      </c>
      <c r="R60" t="s">
        <v>13</v>
      </c>
      <c r="S60">
        <v>0</v>
      </c>
      <c r="T60" t="s">
        <v>14</v>
      </c>
      <c r="U60" t="s">
        <v>14</v>
      </c>
      <c r="AB60" t="s">
        <v>222</v>
      </c>
      <c r="AC60" s="27">
        <v>43602</v>
      </c>
      <c r="AD60">
        <v>93</v>
      </c>
      <c r="AE60" t="s">
        <v>13</v>
      </c>
      <c r="AF60">
        <v>0</v>
      </c>
      <c r="AG60">
        <v>9.8569999999999993</v>
      </c>
      <c r="AH60">
        <v>3723</v>
      </c>
      <c r="AO60">
        <f t="shared" si="0"/>
        <v>80.934951161351108</v>
      </c>
      <c r="AP60">
        <f t="shared" si="1"/>
        <v>424.96123827000019</v>
      </c>
    </row>
    <row r="61" spans="2:42" x14ac:dyDescent="0.25">
      <c r="B61" t="s">
        <v>223</v>
      </c>
      <c r="C61" s="27">
        <v>43602</v>
      </c>
      <c r="D61">
        <v>42</v>
      </c>
      <c r="E61" t="s">
        <v>13</v>
      </c>
      <c r="F61">
        <v>0</v>
      </c>
      <c r="G61">
        <v>5.3029999999999999</v>
      </c>
      <c r="H61">
        <v>23092</v>
      </c>
      <c r="O61" t="s">
        <v>223</v>
      </c>
      <c r="P61" s="27">
        <v>43602</v>
      </c>
      <c r="Q61">
        <v>42</v>
      </c>
      <c r="R61" t="s">
        <v>13</v>
      </c>
      <c r="S61">
        <v>0</v>
      </c>
      <c r="T61" t="s">
        <v>14</v>
      </c>
      <c r="U61" t="s">
        <v>14</v>
      </c>
      <c r="AB61" t="s">
        <v>223</v>
      </c>
      <c r="AC61" s="27">
        <v>43602</v>
      </c>
      <c r="AD61">
        <v>42</v>
      </c>
      <c r="AE61" t="s">
        <v>13</v>
      </c>
      <c r="AF61">
        <v>0</v>
      </c>
      <c r="AG61">
        <v>9.8190000000000008</v>
      </c>
      <c r="AH61">
        <v>51519</v>
      </c>
      <c r="AO61">
        <f t="shared" si="0"/>
        <v>56.4258612845424</v>
      </c>
      <c r="AP61">
        <f t="shared" si="1"/>
        <v>8481.7050656856009</v>
      </c>
    </row>
    <row r="62" spans="2:42" x14ac:dyDescent="0.25">
      <c r="B62" t="s">
        <v>224</v>
      </c>
      <c r="C62" s="27">
        <v>43602</v>
      </c>
      <c r="D62">
        <v>72</v>
      </c>
      <c r="E62" t="s">
        <v>13</v>
      </c>
      <c r="F62">
        <v>0</v>
      </c>
      <c r="G62">
        <v>5.3040000000000003</v>
      </c>
      <c r="H62">
        <v>9718</v>
      </c>
      <c r="O62" t="s">
        <v>224</v>
      </c>
      <c r="P62" s="27">
        <v>43602</v>
      </c>
      <c r="Q62">
        <v>72</v>
      </c>
      <c r="R62" t="s">
        <v>13</v>
      </c>
      <c r="S62">
        <v>0</v>
      </c>
      <c r="T62" t="s">
        <v>14</v>
      </c>
      <c r="U62" t="s">
        <v>14</v>
      </c>
      <c r="AB62" t="s">
        <v>224</v>
      </c>
      <c r="AC62" s="27">
        <v>43602</v>
      </c>
      <c r="AD62">
        <v>72</v>
      </c>
      <c r="AE62" t="s">
        <v>13</v>
      </c>
      <c r="AF62">
        <v>0</v>
      </c>
      <c r="AG62">
        <v>9.8170000000000002</v>
      </c>
      <c r="AH62">
        <v>96857</v>
      </c>
      <c r="AO62">
        <f t="shared" si="0"/>
        <v>20.907809013788402</v>
      </c>
      <c r="AP62">
        <f t="shared" si="1"/>
        <v>15405.576152290399</v>
      </c>
    </row>
    <row r="63" spans="2:42" x14ac:dyDescent="0.25">
      <c r="B63" t="s">
        <v>225</v>
      </c>
      <c r="C63" s="27">
        <v>43602</v>
      </c>
      <c r="D63">
        <v>98</v>
      </c>
      <c r="E63" t="s">
        <v>13</v>
      </c>
      <c r="F63">
        <v>0</v>
      </c>
      <c r="G63">
        <v>5.2930000000000001</v>
      </c>
      <c r="H63">
        <v>37504</v>
      </c>
      <c r="O63" t="s">
        <v>225</v>
      </c>
      <c r="P63" s="27">
        <v>43602</v>
      </c>
      <c r="Q63">
        <v>98</v>
      </c>
      <c r="R63" t="s">
        <v>13</v>
      </c>
      <c r="S63">
        <v>0</v>
      </c>
      <c r="T63" t="s">
        <v>14</v>
      </c>
      <c r="U63" t="s">
        <v>14</v>
      </c>
      <c r="AB63" t="s">
        <v>225</v>
      </c>
      <c r="AC63" s="27">
        <v>43602</v>
      </c>
      <c r="AD63">
        <v>98</v>
      </c>
      <c r="AE63" t="s">
        <v>13</v>
      </c>
      <c r="AF63">
        <v>0</v>
      </c>
      <c r="AG63">
        <v>9.8409999999999993</v>
      </c>
      <c r="AH63">
        <v>4785</v>
      </c>
      <c r="AO63">
        <f t="shared" si="0"/>
        <v>94.355837091225609</v>
      </c>
      <c r="AP63">
        <f t="shared" si="1"/>
        <v>601.1130967500003</v>
      </c>
    </row>
    <row r="64" spans="2:42" x14ac:dyDescent="0.25">
      <c r="B64" t="s">
        <v>226</v>
      </c>
      <c r="C64" s="27">
        <v>43602</v>
      </c>
      <c r="D64">
        <v>12</v>
      </c>
      <c r="E64" t="s">
        <v>13</v>
      </c>
      <c r="F64">
        <v>0</v>
      </c>
      <c r="G64">
        <v>5.3</v>
      </c>
      <c r="H64">
        <v>41192</v>
      </c>
      <c r="O64" t="s">
        <v>226</v>
      </c>
      <c r="P64" s="27">
        <v>43602</v>
      </c>
      <c r="Q64">
        <v>12</v>
      </c>
      <c r="R64" t="s">
        <v>13</v>
      </c>
      <c r="S64">
        <v>0</v>
      </c>
      <c r="T64" t="s">
        <v>14</v>
      </c>
      <c r="U64" t="s">
        <v>14</v>
      </c>
      <c r="AB64" t="s">
        <v>226</v>
      </c>
      <c r="AC64" s="27">
        <v>43602</v>
      </c>
      <c r="AD64">
        <v>12</v>
      </c>
      <c r="AE64" t="s">
        <v>13</v>
      </c>
      <c r="AF64">
        <v>0</v>
      </c>
      <c r="AG64">
        <v>9.8559999999999999</v>
      </c>
      <c r="AH64">
        <v>2321</v>
      </c>
      <c r="AO64">
        <f t="shared" si="0"/>
        <v>104.00456935418241</v>
      </c>
      <c r="AP64">
        <f t="shared" si="1"/>
        <v>370.77152683000008</v>
      </c>
    </row>
    <row r="65" spans="2:42" x14ac:dyDescent="0.25">
      <c r="B65" t="s">
        <v>227</v>
      </c>
      <c r="C65" s="27">
        <v>43602</v>
      </c>
      <c r="D65">
        <v>90</v>
      </c>
      <c r="E65" t="s">
        <v>13</v>
      </c>
      <c r="F65">
        <v>0</v>
      </c>
      <c r="G65">
        <v>5.3019999999999996</v>
      </c>
      <c r="H65">
        <v>24758</v>
      </c>
      <c r="O65" t="s">
        <v>227</v>
      </c>
      <c r="P65" s="27">
        <v>43602</v>
      </c>
      <c r="Q65">
        <v>90</v>
      </c>
      <c r="R65" t="s">
        <v>13</v>
      </c>
      <c r="S65">
        <v>0</v>
      </c>
      <c r="T65">
        <v>5.2830000000000004</v>
      </c>
      <c r="U65">
        <v>310</v>
      </c>
      <c r="AB65" t="s">
        <v>227</v>
      </c>
      <c r="AC65" s="27">
        <v>43602</v>
      </c>
      <c r="AD65">
        <v>90</v>
      </c>
      <c r="AE65" t="s">
        <v>13</v>
      </c>
      <c r="AF65">
        <v>0</v>
      </c>
      <c r="AG65">
        <v>9.8559999999999999</v>
      </c>
      <c r="AH65">
        <v>2691</v>
      </c>
      <c r="AO65">
        <f t="shared" si="0"/>
        <v>60.828775972252409</v>
      </c>
      <c r="AP65">
        <f t="shared" si="1"/>
        <v>365.3582640300001</v>
      </c>
    </row>
    <row r="66" spans="2:42" x14ac:dyDescent="0.25">
      <c r="B66" t="s">
        <v>228</v>
      </c>
      <c r="C66" s="27">
        <v>43602</v>
      </c>
      <c r="D66">
        <v>130</v>
      </c>
      <c r="E66" t="s">
        <v>13</v>
      </c>
      <c r="F66">
        <v>0</v>
      </c>
      <c r="G66">
        <v>5.2830000000000004</v>
      </c>
      <c r="H66">
        <v>8520338</v>
      </c>
      <c r="O66" t="s">
        <v>228</v>
      </c>
      <c r="P66" s="27">
        <v>43602</v>
      </c>
      <c r="Q66">
        <v>130</v>
      </c>
      <c r="R66" t="s">
        <v>13</v>
      </c>
      <c r="S66">
        <v>0</v>
      </c>
      <c r="T66">
        <v>5.2350000000000003</v>
      </c>
      <c r="U66">
        <v>62400</v>
      </c>
      <c r="AB66" t="s">
        <v>228</v>
      </c>
      <c r="AC66" s="27">
        <v>43602</v>
      </c>
      <c r="AD66">
        <v>130</v>
      </c>
      <c r="AE66" t="s">
        <v>13</v>
      </c>
      <c r="AF66">
        <v>0</v>
      </c>
      <c r="AG66">
        <v>9.8109999999999999</v>
      </c>
      <c r="AH66">
        <v>52447</v>
      </c>
      <c r="AO66">
        <f t="shared" si="0"/>
        <v>15210.794432000001</v>
      </c>
      <c r="AP66">
        <f t="shared" si="1"/>
        <v>8630.4487973464002</v>
      </c>
    </row>
    <row r="67" spans="2:42" x14ac:dyDescent="0.25">
      <c r="B67" t="s">
        <v>229</v>
      </c>
      <c r="C67" s="27">
        <v>43602</v>
      </c>
      <c r="D67">
        <v>116</v>
      </c>
      <c r="E67" t="s">
        <v>13</v>
      </c>
      <c r="F67">
        <v>0</v>
      </c>
      <c r="G67">
        <v>5.2949999999999999</v>
      </c>
      <c r="H67">
        <v>26696</v>
      </c>
      <c r="O67" t="s">
        <v>229</v>
      </c>
      <c r="P67" s="27">
        <v>43602</v>
      </c>
      <c r="Q67">
        <v>116</v>
      </c>
      <c r="R67" t="s">
        <v>13</v>
      </c>
      <c r="S67">
        <v>0</v>
      </c>
      <c r="T67" t="s">
        <v>14</v>
      </c>
      <c r="U67" t="s">
        <v>14</v>
      </c>
      <c r="AB67" t="s">
        <v>229</v>
      </c>
      <c r="AC67" s="27">
        <v>43602</v>
      </c>
      <c r="AD67">
        <v>116</v>
      </c>
      <c r="AE67" t="s">
        <v>13</v>
      </c>
      <c r="AF67">
        <v>0</v>
      </c>
      <c r="AG67">
        <v>9.843</v>
      </c>
      <c r="AH67">
        <v>2125</v>
      </c>
      <c r="AO67">
        <f t="shared" ref="AO67:AO130" si="2">IF(H67&lt;220000,((-0.0000000008609*H67^2)+(0.002684*H67)+(-5.094)),(IF(U67&lt;300000,((0.0000001932*U67^2)+(0.2298*U67)+(119)), ((0.00000001713*U67^2)+(0.1595*U67)+(1.5423)))))</f>
        <v>65.944520873465621</v>
      </c>
      <c r="AP67">
        <f t="shared" ref="AP67:AP130" si="3">IF(AH67&lt;5400,((0.00005163*AH67^2)+(-0.2734*AH67)+(727.2)),(IF(AH67&gt;354538,"oor",(-0.0000001704*AH67^2)+(0.178*AH67)+(-236.4))))</f>
        <v>379.36671875000013</v>
      </c>
    </row>
    <row r="68" spans="2:42" x14ac:dyDescent="0.25">
      <c r="B68" t="s">
        <v>230</v>
      </c>
      <c r="C68" s="27">
        <v>43602</v>
      </c>
      <c r="D68">
        <v>135</v>
      </c>
      <c r="E68" t="s">
        <v>13</v>
      </c>
      <c r="F68">
        <v>0</v>
      </c>
      <c r="G68">
        <v>5.2939999999999996</v>
      </c>
      <c r="H68">
        <v>45479</v>
      </c>
      <c r="O68" t="s">
        <v>230</v>
      </c>
      <c r="P68" s="27">
        <v>43602</v>
      </c>
      <c r="Q68">
        <v>135</v>
      </c>
      <c r="R68" t="s">
        <v>13</v>
      </c>
      <c r="S68">
        <v>0</v>
      </c>
      <c r="T68" t="s">
        <v>14</v>
      </c>
      <c r="U68" t="s">
        <v>14</v>
      </c>
      <c r="AB68" t="s">
        <v>230</v>
      </c>
      <c r="AC68" s="27">
        <v>43602</v>
      </c>
      <c r="AD68">
        <v>135</v>
      </c>
      <c r="AE68" t="s">
        <v>13</v>
      </c>
      <c r="AF68">
        <v>0</v>
      </c>
      <c r="AG68">
        <v>9.84</v>
      </c>
      <c r="AH68">
        <v>4073</v>
      </c>
      <c r="AO68">
        <f t="shared" si="2"/>
        <v>115.19100257524312</v>
      </c>
      <c r="AP68">
        <f t="shared" si="3"/>
        <v>470.14885627000012</v>
      </c>
    </row>
    <row r="69" spans="2:42" x14ac:dyDescent="0.25">
      <c r="B69" t="s">
        <v>231</v>
      </c>
      <c r="C69" s="27">
        <v>43602</v>
      </c>
      <c r="D69">
        <v>100</v>
      </c>
      <c r="E69" t="s">
        <v>13</v>
      </c>
      <c r="F69">
        <v>0</v>
      </c>
      <c r="G69">
        <v>5.3029999999999999</v>
      </c>
      <c r="H69">
        <v>19106</v>
      </c>
      <c r="O69" t="s">
        <v>231</v>
      </c>
      <c r="P69" s="27">
        <v>43602</v>
      </c>
      <c r="Q69">
        <v>100</v>
      </c>
      <c r="R69" t="s">
        <v>13</v>
      </c>
      <c r="S69">
        <v>0</v>
      </c>
      <c r="T69" t="s">
        <v>14</v>
      </c>
      <c r="U69" t="s">
        <v>14</v>
      </c>
      <c r="AB69" t="s">
        <v>231</v>
      </c>
      <c r="AC69" s="27">
        <v>43602</v>
      </c>
      <c r="AD69">
        <v>100</v>
      </c>
      <c r="AE69" t="s">
        <v>13</v>
      </c>
      <c r="AF69">
        <v>0</v>
      </c>
      <c r="AG69">
        <v>9.8160000000000007</v>
      </c>
      <c r="AH69">
        <v>49210</v>
      </c>
      <c r="AO69">
        <f t="shared" si="2"/>
        <v>45.872241721727598</v>
      </c>
      <c r="AP69">
        <f t="shared" si="3"/>
        <v>8110.3352533599991</v>
      </c>
    </row>
    <row r="70" spans="2:42" x14ac:dyDescent="0.25">
      <c r="B70" t="s">
        <v>232</v>
      </c>
      <c r="C70" s="27">
        <v>43602</v>
      </c>
      <c r="D70">
        <v>86</v>
      </c>
      <c r="E70" t="s">
        <v>13</v>
      </c>
      <c r="F70">
        <v>0</v>
      </c>
      <c r="G70">
        <v>5.2930000000000001</v>
      </c>
      <c r="H70">
        <v>1919565</v>
      </c>
      <c r="O70" t="s">
        <v>232</v>
      </c>
      <c r="P70" s="27">
        <v>43602</v>
      </c>
      <c r="Q70">
        <v>86</v>
      </c>
      <c r="R70" t="s">
        <v>13</v>
      </c>
      <c r="S70">
        <v>0</v>
      </c>
      <c r="T70">
        <v>5.2450000000000001</v>
      </c>
      <c r="U70">
        <v>15488</v>
      </c>
      <c r="AB70" t="s">
        <v>232</v>
      </c>
      <c r="AC70" s="27">
        <v>43602</v>
      </c>
      <c r="AD70">
        <v>86</v>
      </c>
      <c r="AE70" t="s">
        <v>13</v>
      </c>
      <c r="AF70">
        <v>0</v>
      </c>
      <c r="AG70">
        <v>9.8239999999999998</v>
      </c>
      <c r="AH70">
        <v>39929</v>
      </c>
      <c r="AO70">
        <f t="shared" si="2"/>
        <v>3724.4868574208003</v>
      </c>
      <c r="AP70">
        <f t="shared" si="3"/>
        <v>6599.2890130136002</v>
      </c>
    </row>
    <row r="71" spans="2:42" x14ac:dyDescent="0.25">
      <c r="B71" t="s">
        <v>233</v>
      </c>
      <c r="C71" s="27">
        <v>43602</v>
      </c>
      <c r="D71">
        <v>76</v>
      </c>
      <c r="E71" t="s">
        <v>13</v>
      </c>
      <c r="F71">
        <v>0</v>
      </c>
      <c r="G71">
        <v>5.3019999999999996</v>
      </c>
      <c r="H71">
        <v>29015</v>
      </c>
      <c r="O71" t="s">
        <v>233</v>
      </c>
      <c r="P71" s="27">
        <v>43602</v>
      </c>
      <c r="Q71">
        <v>76</v>
      </c>
      <c r="R71" t="s">
        <v>13</v>
      </c>
      <c r="S71">
        <v>0</v>
      </c>
      <c r="T71" t="s">
        <v>14</v>
      </c>
      <c r="U71" t="s">
        <v>14</v>
      </c>
      <c r="AB71" t="s">
        <v>233</v>
      </c>
      <c r="AC71" s="27">
        <v>43602</v>
      </c>
      <c r="AD71">
        <v>76</v>
      </c>
      <c r="AE71" t="s">
        <v>13</v>
      </c>
      <c r="AF71">
        <v>0</v>
      </c>
      <c r="AG71">
        <v>9.8529999999999998</v>
      </c>
      <c r="AH71">
        <v>1795</v>
      </c>
      <c r="AO71">
        <f t="shared" si="2"/>
        <v>72.057493923297514</v>
      </c>
      <c r="AP71">
        <f t="shared" si="3"/>
        <v>402.80015075000006</v>
      </c>
    </row>
    <row r="72" spans="2:42" x14ac:dyDescent="0.25">
      <c r="B72" t="s">
        <v>235</v>
      </c>
      <c r="C72" s="27">
        <v>43602</v>
      </c>
      <c r="D72">
        <v>79</v>
      </c>
      <c r="E72" t="s">
        <v>13</v>
      </c>
      <c r="F72">
        <v>0</v>
      </c>
      <c r="G72">
        <v>5.2939999999999996</v>
      </c>
      <c r="H72">
        <v>41207</v>
      </c>
      <c r="O72" t="s">
        <v>234</v>
      </c>
      <c r="P72" s="27">
        <v>43602</v>
      </c>
      <c r="Q72">
        <v>79</v>
      </c>
      <c r="R72" t="s">
        <v>13</v>
      </c>
      <c r="S72">
        <v>0</v>
      </c>
      <c r="T72">
        <v>5.2889999999999997</v>
      </c>
      <c r="U72">
        <v>285</v>
      </c>
      <c r="AB72" t="s">
        <v>234</v>
      </c>
      <c r="AC72" s="27">
        <v>43602</v>
      </c>
      <c r="AD72">
        <v>79</v>
      </c>
      <c r="AE72" t="s">
        <v>13</v>
      </c>
      <c r="AF72">
        <v>0</v>
      </c>
      <c r="AG72">
        <v>9.8520000000000003</v>
      </c>
      <c r="AH72">
        <v>1377</v>
      </c>
      <c r="AO72">
        <f t="shared" si="2"/>
        <v>104.04376529469592</v>
      </c>
      <c r="AP72">
        <f t="shared" si="3"/>
        <v>448.62534027000004</v>
      </c>
    </row>
    <row r="73" spans="2:42" x14ac:dyDescent="0.25">
      <c r="B73" t="s">
        <v>238</v>
      </c>
      <c r="C73" s="27">
        <v>43609</v>
      </c>
      <c r="D73">
        <v>64</v>
      </c>
      <c r="E73" t="s">
        <v>13</v>
      </c>
      <c r="F73">
        <v>0</v>
      </c>
      <c r="G73">
        <v>5.306</v>
      </c>
      <c r="H73">
        <v>3655</v>
      </c>
      <c r="O73" t="s">
        <v>238</v>
      </c>
      <c r="P73" s="27">
        <v>43609</v>
      </c>
      <c r="Q73">
        <v>64</v>
      </c>
      <c r="R73" t="s">
        <v>13</v>
      </c>
      <c r="S73">
        <v>0</v>
      </c>
      <c r="T73" t="s">
        <v>14</v>
      </c>
      <c r="U73" t="s">
        <v>14</v>
      </c>
      <c r="AB73" t="s">
        <v>238</v>
      </c>
      <c r="AC73" s="27">
        <v>43609</v>
      </c>
      <c r="AD73">
        <v>64</v>
      </c>
      <c r="AE73" t="s">
        <v>13</v>
      </c>
      <c r="AF73">
        <v>0</v>
      </c>
      <c r="AG73">
        <v>9.8170000000000002</v>
      </c>
      <c r="AH73">
        <v>28707</v>
      </c>
      <c r="AO73">
        <f t="shared" si="2"/>
        <v>4.7045192153775011</v>
      </c>
      <c r="AP73">
        <f t="shared" si="3"/>
        <v>4733.0207489304003</v>
      </c>
    </row>
    <row r="74" spans="2:42" x14ac:dyDescent="0.25">
      <c r="B74" t="s">
        <v>239</v>
      </c>
      <c r="C74" s="27">
        <v>43609</v>
      </c>
      <c r="D74">
        <v>132</v>
      </c>
      <c r="E74" t="s">
        <v>13</v>
      </c>
      <c r="F74">
        <v>0</v>
      </c>
      <c r="G74">
        <v>5.2670000000000003</v>
      </c>
      <c r="H74">
        <v>13449495</v>
      </c>
      <c r="O74" t="s">
        <v>239</v>
      </c>
      <c r="P74" s="27">
        <v>43609</v>
      </c>
      <c r="Q74">
        <v>132</v>
      </c>
      <c r="R74" t="s">
        <v>13</v>
      </c>
      <c r="S74">
        <v>0</v>
      </c>
      <c r="T74">
        <v>5.218</v>
      </c>
      <c r="U74">
        <v>97858</v>
      </c>
      <c r="AB74" t="s">
        <v>239</v>
      </c>
      <c r="AC74" s="27">
        <v>43609</v>
      </c>
      <c r="AD74">
        <v>132</v>
      </c>
      <c r="AE74" t="s">
        <v>13</v>
      </c>
      <c r="AF74">
        <v>0</v>
      </c>
      <c r="AG74">
        <v>9.7840000000000007</v>
      </c>
      <c r="AH74">
        <v>46742</v>
      </c>
      <c r="AO74">
        <f t="shared" si="2"/>
        <v>24456.8879532848</v>
      </c>
      <c r="AP74">
        <f t="shared" si="3"/>
        <v>7711.3835982943992</v>
      </c>
    </row>
    <row r="75" spans="2:42" x14ac:dyDescent="0.25">
      <c r="B75" t="s">
        <v>240</v>
      </c>
      <c r="C75" s="27">
        <v>43609</v>
      </c>
      <c r="D75">
        <v>133</v>
      </c>
      <c r="E75" t="s">
        <v>13</v>
      </c>
      <c r="F75">
        <v>0</v>
      </c>
      <c r="G75">
        <v>5.2910000000000004</v>
      </c>
      <c r="H75">
        <v>57160</v>
      </c>
      <c r="O75" t="s">
        <v>240</v>
      </c>
      <c r="P75" s="27">
        <v>43609</v>
      </c>
      <c r="Q75">
        <v>133</v>
      </c>
      <c r="R75" t="s">
        <v>13</v>
      </c>
      <c r="S75">
        <v>0</v>
      </c>
      <c r="T75">
        <v>5.2210000000000001</v>
      </c>
      <c r="U75">
        <v>599</v>
      </c>
      <c r="AB75" t="s">
        <v>240</v>
      </c>
      <c r="AC75" s="27">
        <v>43609</v>
      </c>
      <c r="AD75">
        <v>133</v>
      </c>
      <c r="AE75" t="s">
        <v>13</v>
      </c>
      <c r="AF75">
        <v>0</v>
      </c>
      <c r="AG75">
        <v>9.8460000000000001</v>
      </c>
      <c r="AH75">
        <v>3274</v>
      </c>
      <c r="AO75">
        <f t="shared" si="2"/>
        <v>145.51065104496001</v>
      </c>
      <c r="AP75">
        <f t="shared" si="3"/>
        <v>385.51429388000008</v>
      </c>
    </row>
    <row r="76" spans="2:42" x14ac:dyDescent="0.25">
      <c r="B76" t="s">
        <v>241</v>
      </c>
      <c r="C76" s="27">
        <v>43609</v>
      </c>
      <c r="D76">
        <v>60</v>
      </c>
      <c r="E76" t="s">
        <v>13</v>
      </c>
      <c r="F76">
        <v>0</v>
      </c>
      <c r="G76">
        <v>5.2969999999999997</v>
      </c>
      <c r="H76">
        <v>21213</v>
      </c>
      <c r="O76" t="s">
        <v>241</v>
      </c>
      <c r="P76" s="27">
        <v>43609</v>
      </c>
      <c r="Q76">
        <v>60</v>
      </c>
      <c r="R76" t="s">
        <v>13</v>
      </c>
      <c r="S76">
        <v>0</v>
      </c>
      <c r="T76" t="s">
        <v>14</v>
      </c>
      <c r="U76" t="s">
        <v>14</v>
      </c>
      <c r="AB76" t="s">
        <v>241</v>
      </c>
      <c r="AC76" s="27">
        <v>43609</v>
      </c>
      <c r="AD76">
        <v>60</v>
      </c>
      <c r="AE76" t="s">
        <v>13</v>
      </c>
      <c r="AF76">
        <v>0</v>
      </c>
      <c r="AG76">
        <v>9.84</v>
      </c>
      <c r="AH76">
        <v>2984</v>
      </c>
      <c r="AO76">
        <f t="shared" si="2"/>
        <v>51.4542944304279</v>
      </c>
      <c r="AP76">
        <f t="shared" si="3"/>
        <v>371.10113728000016</v>
      </c>
    </row>
    <row r="77" spans="2:42" x14ac:dyDescent="0.25">
      <c r="B77" t="s">
        <v>242</v>
      </c>
      <c r="C77" s="27">
        <v>43609</v>
      </c>
      <c r="D77">
        <v>12</v>
      </c>
      <c r="E77" t="s">
        <v>13</v>
      </c>
      <c r="F77">
        <v>0</v>
      </c>
      <c r="G77">
        <v>5.2939999999999996</v>
      </c>
      <c r="H77">
        <v>47929</v>
      </c>
      <c r="O77" t="s">
        <v>242</v>
      </c>
      <c r="P77" s="27">
        <v>43609</v>
      </c>
      <c r="Q77">
        <v>12</v>
      </c>
      <c r="R77" t="s">
        <v>13</v>
      </c>
      <c r="S77">
        <v>0</v>
      </c>
      <c r="T77" t="s">
        <v>14</v>
      </c>
      <c r="U77" t="s">
        <v>14</v>
      </c>
      <c r="AB77" t="s">
        <v>242</v>
      </c>
      <c r="AC77" s="27">
        <v>43609</v>
      </c>
      <c r="AD77">
        <v>12</v>
      </c>
      <c r="AE77" t="s">
        <v>13</v>
      </c>
      <c r="AF77">
        <v>0</v>
      </c>
      <c r="AG77">
        <v>9.8019999999999996</v>
      </c>
      <c r="AH77">
        <v>3828</v>
      </c>
      <c r="AO77">
        <f t="shared" si="2"/>
        <v>121.56978595460311</v>
      </c>
      <c r="AP77">
        <f t="shared" si="3"/>
        <v>437.18934192000006</v>
      </c>
    </row>
    <row r="78" spans="2:42" x14ac:dyDescent="0.25">
      <c r="B78" t="s">
        <v>243</v>
      </c>
      <c r="C78" s="27">
        <v>43609</v>
      </c>
      <c r="D78">
        <v>71</v>
      </c>
      <c r="E78" t="s">
        <v>13</v>
      </c>
      <c r="F78">
        <v>0</v>
      </c>
      <c r="G78">
        <v>5.3019999999999996</v>
      </c>
      <c r="H78">
        <v>8675</v>
      </c>
      <c r="O78" t="s">
        <v>243</v>
      </c>
      <c r="P78" s="27">
        <v>43609</v>
      </c>
      <c r="Q78">
        <v>71</v>
      </c>
      <c r="R78" t="s">
        <v>13</v>
      </c>
      <c r="S78">
        <v>0</v>
      </c>
      <c r="T78" t="s">
        <v>14</v>
      </c>
      <c r="U78" t="s">
        <v>14</v>
      </c>
      <c r="AB78" t="s">
        <v>243</v>
      </c>
      <c r="AC78" s="27">
        <v>43609</v>
      </c>
      <c r="AD78">
        <v>71</v>
      </c>
      <c r="AE78" t="s">
        <v>13</v>
      </c>
      <c r="AF78">
        <v>0</v>
      </c>
      <c r="AG78">
        <v>9.8070000000000004</v>
      </c>
      <c r="AH78">
        <v>49299</v>
      </c>
      <c r="AO78">
        <f t="shared" si="2"/>
        <v>18.124912432437501</v>
      </c>
      <c r="AP78">
        <f t="shared" si="3"/>
        <v>8124.6833052696002</v>
      </c>
    </row>
    <row r="79" spans="2:42" x14ac:dyDescent="0.25">
      <c r="B79" t="s">
        <v>244</v>
      </c>
      <c r="C79" s="27">
        <v>43609</v>
      </c>
      <c r="D79">
        <v>66</v>
      </c>
      <c r="E79" t="s">
        <v>13</v>
      </c>
      <c r="F79">
        <v>0</v>
      </c>
      <c r="G79">
        <v>5.2670000000000003</v>
      </c>
      <c r="H79">
        <v>14148174</v>
      </c>
      <c r="O79" t="s">
        <v>244</v>
      </c>
      <c r="P79" s="27">
        <v>43609</v>
      </c>
      <c r="Q79">
        <v>66</v>
      </c>
      <c r="R79" t="s">
        <v>13</v>
      </c>
      <c r="S79">
        <v>0</v>
      </c>
      <c r="T79">
        <v>5.218</v>
      </c>
      <c r="U79">
        <v>102342</v>
      </c>
      <c r="AB79" t="s">
        <v>244</v>
      </c>
      <c r="AC79" s="27">
        <v>43609</v>
      </c>
      <c r="AD79">
        <v>66</v>
      </c>
      <c r="AE79" t="s">
        <v>13</v>
      </c>
      <c r="AF79">
        <v>0</v>
      </c>
      <c r="AG79">
        <v>9.8019999999999996</v>
      </c>
      <c r="AH79">
        <v>57020</v>
      </c>
      <c r="AO79">
        <f t="shared" si="2"/>
        <v>25660.746175044802</v>
      </c>
      <c r="AP79">
        <f t="shared" si="3"/>
        <v>9359.1418198400006</v>
      </c>
    </row>
    <row r="80" spans="2:42" x14ac:dyDescent="0.25">
      <c r="B80" t="s">
        <v>245</v>
      </c>
      <c r="C80" s="27">
        <v>43609</v>
      </c>
      <c r="D80">
        <v>95</v>
      </c>
      <c r="E80" t="s">
        <v>13</v>
      </c>
      <c r="F80">
        <v>0</v>
      </c>
      <c r="G80">
        <v>5.2960000000000003</v>
      </c>
      <c r="H80">
        <v>20920</v>
      </c>
      <c r="O80" t="s">
        <v>245</v>
      </c>
      <c r="P80" s="27">
        <v>43609</v>
      </c>
      <c r="Q80">
        <v>95</v>
      </c>
      <c r="R80" t="s">
        <v>13</v>
      </c>
      <c r="S80">
        <v>0</v>
      </c>
      <c r="T80" t="s">
        <v>14</v>
      </c>
      <c r="U80" t="s">
        <v>14</v>
      </c>
      <c r="AB80" t="s">
        <v>245</v>
      </c>
      <c r="AC80" s="27">
        <v>43609</v>
      </c>
      <c r="AD80">
        <v>95</v>
      </c>
      <c r="AE80" t="s">
        <v>13</v>
      </c>
      <c r="AF80">
        <v>0</v>
      </c>
      <c r="AG80">
        <v>9.798</v>
      </c>
      <c r="AH80">
        <v>1804</v>
      </c>
      <c r="AO80">
        <f t="shared" si="2"/>
        <v>50.678510214240006</v>
      </c>
      <c r="AP80">
        <f t="shared" si="3"/>
        <v>402.01189808000004</v>
      </c>
    </row>
    <row r="81" spans="2:42" x14ac:dyDescent="0.25">
      <c r="B81" t="s">
        <v>246</v>
      </c>
      <c r="C81" s="27">
        <v>43609</v>
      </c>
      <c r="D81">
        <v>50</v>
      </c>
      <c r="E81" t="s">
        <v>13</v>
      </c>
      <c r="F81">
        <v>0</v>
      </c>
      <c r="G81">
        <v>5.298</v>
      </c>
      <c r="H81">
        <v>4888</v>
      </c>
      <c r="O81" t="s">
        <v>246</v>
      </c>
      <c r="P81" s="27">
        <v>43609</v>
      </c>
      <c r="Q81">
        <v>50</v>
      </c>
      <c r="R81" t="s">
        <v>13</v>
      </c>
      <c r="S81">
        <v>0</v>
      </c>
      <c r="T81" t="s">
        <v>14</v>
      </c>
      <c r="U81" t="s">
        <v>14</v>
      </c>
      <c r="AB81" t="s">
        <v>246</v>
      </c>
      <c r="AC81" s="27">
        <v>43609</v>
      </c>
      <c r="AD81">
        <v>50</v>
      </c>
      <c r="AE81" t="s">
        <v>13</v>
      </c>
      <c r="AF81">
        <v>0</v>
      </c>
      <c r="AG81">
        <v>9.798</v>
      </c>
      <c r="AH81">
        <v>27459</v>
      </c>
      <c r="AO81">
        <f t="shared" si="2"/>
        <v>8.0048229088704019</v>
      </c>
      <c r="AP81">
        <f t="shared" si="3"/>
        <v>4522.8209655575993</v>
      </c>
    </row>
    <row r="82" spans="2:42" x14ac:dyDescent="0.25">
      <c r="B82" t="s">
        <v>247</v>
      </c>
      <c r="C82" s="27">
        <v>43609</v>
      </c>
      <c r="D82">
        <v>130</v>
      </c>
      <c r="E82" t="s">
        <v>13</v>
      </c>
      <c r="F82">
        <v>0</v>
      </c>
      <c r="G82">
        <v>5.3019999999999996</v>
      </c>
      <c r="H82">
        <v>9011</v>
      </c>
      <c r="O82" t="s">
        <v>247</v>
      </c>
      <c r="P82" s="27">
        <v>43609</v>
      </c>
      <c r="Q82">
        <v>130</v>
      </c>
      <c r="R82" t="s">
        <v>13</v>
      </c>
      <c r="S82">
        <v>0</v>
      </c>
      <c r="T82" t="s">
        <v>14</v>
      </c>
      <c r="U82" t="s">
        <v>14</v>
      </c>
      <c r="AB82" t="s">
        <v>247</v>
      </c>
      <c r="AC82" s="27">
        <v>43609</v>
      </c>
      <c r="AD82">
        <v>130</v>
      </c>
      <c r="AE82" t="s">
        <v>13</v>
      </c>
      <c r="AF82">
        <v>0</v>
      </c>
      <c r="AG82">
        <v>9.8059999999999992</v>
      </c>
      <c r="AH82">
        <v>51146</v>
      </c>
      <c r="AO82">
        <f t="shared" si="2"/>
        <v>19.021620537631101</v>
      </c>
      <c r="AP82">
        <f t="shared" si="3"/>
        <v>8421.8363709536006</v>
      </c>
    </row>
    <row r="83" spans="2:42" x14ac:dyDescent="0.25">
      <c r="B83" t="s">
        <v>248</v>
      </c>
      <c r="C83" s="27">
        <v>43609</v>
      </c>
      <c r="D83">
        <v>101</v>
      </c>
      <c r="E83" t="s">
        <v>13</v>
      </c>
      <c r="F83">
        <v>0</v>
      </c>
      <c r="G83">
        <v>5.3</v>
      </c>
      <c r="H83">
        <v>25342</v>
      </c>
      <c r="O83" t="s">
        <v>248</v>
      </c>
      <c r="P83" s="27">
        <v>43609</v>
      </c>
      <c r="Q83">
        <v>101</v>
      </c>
      <c r="R83" t="s">
        <v>13</v>
      </c>
      <c r="S83">
        <v>0</v>
      </c>
      <c r="T83" t="s">
        <v>14</v>
      </c>
      <c r="U83" t="s">
        <v>14</v>
      </c>
      <c r="AB83" t="s">
        <v>248</v>
      </c>
      <c r="AC83" s="27">
        <v>43609</v>
      </c>
      <c r="AD83">
        <v>101</v>
      </c>
      <c r="AE83" t="s">
        <v>13</v>
      </c>
      <c r="AF83">
        <v>0</v>
      </c>
      <c r="AG83">
        <v>9.8460000000000001</v>
      </c>
      <c r="AH83">
        <v>4301</v>
      </c>
      <c r="AO83">
        <f t="shared" si="2"/>
        <v>62.371043415692391</v>
      </c>
      <c r="AP83">
        <f t="shared" si="3"/>
        <v>506.38936963000015</v>
      </c>
    </row>
    <row r="84" spans="2:42" x14ac:dyDescent="0.25">
      <c r="B84" t="s">
        <v>249</v>
      </c>
      <c r="C84" s="27">
        <v>43609</v>
      </c>
      <c r="D84">
        <v>15</v>
      </c>
      <c r="E84" t="s">
        <v>13</v>
      </c>
      <c r="F84">
        <v>0</v>
      </c>
      <c r="G84">
        <v>5.2990000000000004</v>
      </c>
      <c r="H84">
        <v>41333</v>
      </c>
      <c r="O84" t="s">
        <v>249</v>
      </c>
      <c r="P84" s="27">
        <v>43609</v>
      </c>
      <c r="Q84">
        <v>15</v>
      </c>
      <c r="R84" t="s">
        <v>13</v>
      </c>
      <c r="S84">
        <v>0</v>
      </c>
      <c r="T84">
        <v>5.2549999999999999</v>
      </c>
      <c r="U84">
        <v>286</v>
      </c>
      <c r="AB84" t="s">
        <v>249</v>
      </c>
      <c r="AC84" s="27">
        <v>43609</v>
      </c>
      <c r="AD84">
        <v>15</v>
      </c>
      <c r="AE84" t="s">
        <v>13</v>
      </c>
      <c r="AF84">
        <v>0</v>
      </c>
      <c r="AG84">
        <v>9.8490000000000002</v>
      </c>
      <c r="AH84">
        <v>3478</v>
      </c>
      <c r="AO84">
        <f t="shared" si="2"/>
        <v>104.37299590025991</v>
      </c>
      <c r="AP84">
        <f t="shared" si="3"/>
        <v>400.85626892000005</v>
      </c>
    </row>
    <row r="85" spans="2:42" x14ac:dyDescent="0.25">
      <c r="B85" t="s">
        <v>250</v>
      </c>
      <c r="C85" s="27">
        <v>43609</v>
      </c>
      <c r="D85">
        <v>62</v>
      </c>
      <c r="E85" t="s">
        <v>13</v>
      </c>
      <c r="F85">
        <v>0</v>
      </c>
      <c r="G85">
        <v>5.2889999999999997</v>
      </c>
      <c r="H85">
        <v>40892</v>
      </c>
      <c r="O85" t="s">
        <v>250</v>
      </c>
      <c r="P85" s="27">
        <v>43609</v>
      </c>
      <c r="Q85">
        <v>62</v>
      </c>
      <c r="R85" t="s">
        <v>13</v>
      </c>
      <c r="S85">
        <v>0</v>
      </c>
      <c r="T85" t="s">
        <v>14</v>
      </c>
      <c r="U85" t="s">
        <v>14</v>
      </c>
      <c r="AB85" t="s">
        <v>250</v>
      </c>
      <c r="AC85" s="27">
        <v>43609</v>
      </c>
      <c r="AD85">
        <v>62</v>
      </c>
      <c r="AE85" t="s">
        <v>13</v>
      </c>
      <c r="AF85">
        <v>0</v>
      </c>
      <c r="AG85">
        <v>9.8350000000000009</v>
      </c>
      <c r="AH85">
        <v>2644</v>
      </c>
      <c r="AO85">
        <f t="shared" si="2"/>
        <v>103.22056918886241</v>
      </c>
      <c r="AP85">
        <f t="shared" si="3"/>
        <v>365.26209968000006</v>
      </c>
    </row>
    <row r="86" spans="2:42" x14ac:dyDescent="0.25">
      <c r="B86" t="s">
        <v>251</v>
      </c>
      <c r="C86" s="27">
        <v>43609</v>
      </c>
      <c r="D86">
        <v>80</v>
      </c>
      <c r="E86" t="s">
        <v>13</v>
      </c>
      <c r="F86">
        <v>0</v>
      </c>
      <c r="G86">
        <v>5.2990000000000004</v>
      </c>
      <c r="H86">
        <v>38603</v>
      </c>
      <c r="O86" t="s">
        <v>251</v>
      </c>
      <c r="P86" s="27">
        <v>43609</v>
      </c>
      <c r="Q86">
        <v>80</v>
      </c>
      <c r="R86" t="s">
        <v>13</v>
      </c>
      <c r="S86">
        <v>0</v>
      </c>
      <c r="T86">
        <v>5.2519999999999998</v>
      </c>
      <c r="U86">
        <v>398</v>
      </c>
      <c r="AB86" t="s">
        <v>251</v>
      </c>
      <c r="AC86" s="27">
        <v>43609</v>
      </c>
      <c r="AD86">
        <v>80</v>
      </c>
      <c r="AE86" t="s">
        <v>13</v>
      </c>
      <c r="AF86">
        <v>0</v>
      </c>
      <c r="AG86">
        <v>9.8520000000000003</v>
      </c>
      <c r="AH86">
        <v>1684</v>
      </c>
      <c r="AO86">
        <f t="shared" si="2"/>
        <v>97.233546043811913</v>
      </c>
      <c r="AP86">
        <f t="shared" si="3"/>
        <v>413.20964528000013</v>
      </c>
    </row>
    <row r="87" spans="2:42" x14ac:dyDescent="0.25">
      <c r="B87" t="s">
        <v>252</v>
      </c>
      <c r="C87" s="27">
        <v>43609</v>
      </c>
      <c r="D87">
        <v>42</v>
      </c>
      <c r="E87" t="s">
        <v>13</v>
      </c>
      <c r="F87">
        <v>0</v>
      </c>
      <c r="G87">
        <v>5.2759999999999998</v>
      </c>
      <c r="H87">
        <v>5250815</v>
      </c>
      <c r="O87" t="s">
        <v>252</v>
      </c>
      <c r="P87" s="27">
        <v>43609</v>
      </c>
      <c r="Q87">
        <v>42</v>
      </c>
      <c r="R87" t="s">
        <v>13</v>
      </c>
      <c r="S87">
        <v>0</v>
      </c>
      <c r="T87">
        <v>5.2279999999999998</v>
      </c>
      <c r="U87">
        <v>39071</v>
      </c>
      <c r="AB87" t="s">
        <v>252</v>
      </c>
      <c r="AC87" s="27">
        <v>43609</v>
      </c>
      <c r="AD87">
        <v>42</v>
      </c>
      <c r="AE87" t="s">
        <v>13</v>
      </c>
      <c r="AF87">
        <v>0</v>
      </c>
      <c r="AG87">
        <v>9.7880000000000003</v>
      </c>
      <c r="AH87">
        <v>65091</v>
      </c>
      <c r="AO87">
        <f t="shared" si="2"/>
        <v>9392.4439155212003</v>
      </c>
      <c r="AP87">
        <f t="shared" si="3"/>
        <v>10627.840756917602</v>
      </c>
    </row>
    <row r="88" spans="2:42" x14ac:dyDescent="0.25">
      <c r="B88" t="s">
        <v>253</v>
      </c>
      <c r="C88" s="27">
        <v>43609</v>
      </c>
      <c r="D88">
        <v>8</v>
      </c>
      <c r="E88" t="s">
        <v>13</v>
      </c>
      <c r="F88">
        <v>0</v>
      </c>
      <c r="G88">
        <v>5.2990000000000004</v>
      </c>
      <c r="H88">
        <v>21409</v>
      </c>
      <c r="O88" t="s">
        <v>253</v>
      </c>
      <c r="P88" s="27">
        <v>43609</v>
      </c>
      <c r="Q88">
        <v>8</v>
      </c>
      <c r="R88" t="s">
        <v>13</v>
      </c>
      <c r="S88">
        <v>0</v>
      </c>
      <c r="T88" t="s">
        <v>14</v>
      </c>
      <c r="U88" t="s">
        <v>14</v>
      </c>
      <c r="AB88" t="s">
        <v>253</v>
      </c>
      <c r="AC88" s="27">
        <v>43609</v>
      </c>
      <c r="AD88">
        <v>8</v>
      </c>
      <c r="AE88" t="s">
        <v>13</v>
      </c>
      <c r="AF88">
        <v>0</v>
      </c>
      <c r="AG88">
        <v>9.8460000000000001</v>
      </c>
      <c r="AH88">
        <v>3946</v>
      </c>
      <c r="AO88">
        <f t="shared" si="2"/>
        <v>51.973166547587098</v>
      </c>
      <c r="AP88">
        <f t="shared" si="3"/>
        <v>452.28999308000016</v>
      </c>
    </row>
    <row r="89" spans="2:42" x14ac:dyDescent="0.25">
      <c r="B89" t="s">
        <v>254</v>
      </c>
      <c r="C89" s="27">
        <v>43609</v>
      </c>
      <c r="D89">
        <v>111</v>
      </c>
      <c r="E89" t="s">
        <v>13</v>
      </c>
      <c r="F89">
        <v>0</v>
      </c>
      <c r="G89">
        <v>5.2770000000000001</v>
      </c>
      <c r="H89">
        <v>5662773</v>
      </c>
      <c r="O89" t="s">
        <v>254</v>
      </c>
      <c r="P89" s="27">
        <v>43609</v>
      </c>
      <c r="Q89">
        <v>111</v>
      </c>
      <c r="R89" t="s">
        <v>13</v>
      </c>
      <c r="S89">
        <v>0</v>
      </c>
      <c r="T89">
        <v>5.2290000000000001</v>
      </c>
      <c r="U89">
        <v>42510</v>
      </c>
      <c r="AB89" t="s">
        <v>254</v>
      </c>
      <c r="AC89" s="27">
        <v>43609</v>
      </c>
      <c r="AD89">
        <v>111</v>
      </c>
      <c r="AE89" t="s">
        <v>13</v>
      </c>
      <c r="AF89">
        <v>0</v>
      </c>
      <c r="AG89">
        <v>9.7919999999999998</v>
      </c>
      <c r="AH89">
        <v>65614</v>
      </c>
      <c r="AO89">
        <f t="shared" si="2"/>
        <v>10236.929739320001</v>
      </c>
      <c r="AP89">
        <f t="shared" si="3"/>
        <v>10709.286431881599</v>
      </c>
    </row>
    <row r="90" spans="2:42" x14ac:dyDescent="0.25">
      <c r="B90" t="s">
        <v>255</v>
      </c>
      <c r="C90" s="27">
        <v>43609</v>
      </c>
      <c r="D90">
        <v>118</v>
      </c>
      <c r="E90" t="s">
        <v>13</v>
      </c>
      <c r="F90">
        <v>0</v>
      </c>
      <c r="G90">
        <v>5.29</v>
      </c>
      <c r="H90">
        <v>49853</v>
      </c>
      <c r="O90" t="s">
        <v>255</v>
      </c>
      <c r="P90" s="27">
        <v>43609</v>
      </c>
      <c r="Q90">
        <v>118</v>
      </c>
      <c r="R90" t="s">
        <v>13</v>
      </c>
      <c r="S90">
        <v>0</v>
      </c>
      <c r="T90" t="s">
        <v>14</v>
      </c>
      <c r="U90" t="s">
        <v>14</v>
      </c>
      <c r="AB90" t="s">
        <v>255</v>
      </c>
      <c r="AC90" s="27">
        <v>43609</v>
      </c>
      <c r="AD90">
        <v>118</v>
      </c>
      <c r="AE90" t="s">
        <v>13</v>
      </c>
      <c r="AF90">
        <v>0</v>
      </c>
      <c r="AG90">
        <v>9.8409999999999993</v>
      </c>
      <c r="AH90">
        <v>3873</v>
      </c>
      <c r="AO90">
        <f t="shared" si="2"/>
        <v>126.57183862681191</v>
      </c>
      <c r="AP90">
        <f t="shared" si="3"/>
        <v>442.7784602700001</v>
      </c>
    </row>
    <row r="91" spans="2:42" x14ac:dyDescent="0.25">
      <c r="B91" t="s">
        <v>257</v>
      </c>
      <c r="C91" s="2">
        <v>43613.510358796295</v>
      </c>
      <c r="D91">
        <v>90</v>
      </c>
      <c r="E91" t="s">
        <v>13</v>
      </c>
      <c r="F91">
        <v>0</v>
      </c>
      <c r="G91">
        <v>5.2969999999999997</v>
      </c>
      <c r="H91">
        <v>21884</v>
      </c>
      <c r="O91" t="s">
        <v>257</v>
      </c>
      <c r="P91" s="2">
        <v>43613.510358796295</v>
      </c>
      <c r="Q91">
        <v>90</v>
      </c>
      <c r="R91" t="s">
        <v>13</v>
      </c>
      <c r="S91">
        <v>0</v>
      </c>
      <c r="T91" t="s">
        <v>14</v>
      </c>
      <c r="U91" t="s">
        <v>14</v>
      </c>
      <c r="AB91" t="s">
        <v>257</v>
      </c>
      <c r="AC91" s="2">
        <v>43613.510358796295</v>
      </c>
      <c r="AD91">
        <v>90</v>
      </c>
      <c r="AE91" t="s">
        <v>13</v>
      </c>
      <c r="AF91">
        <v>0</v>
      </c>
      <c r="AG91">
        <v>9.84</v>
      </c>
      <c r="AH91">
        <v>6498</v>
      </c>
      <c r="AO91">
        <f t="shared" si="2"/>
        <v>53.230362849329602</v>
      </c>
      <c r="AP91">
        <f t="shared" si="3"/>
        <v>913.04902971839999</v>
      </c>
    </row>
    <row r="92" spans="2:42" x14ac:dyDescent="0.25">
      <c r="B92" t="s">
        <v>258</v>
      </c>
      <c r="C92" s="2">
        <v>43613.526736111111</v>
      </c>
      <c r="D92">
        <v>79</v>
      </c>
      <c r="E92" t="s">
        <v>13</v>
      </c>
      <c r="F92">
        <v>0</v>
      </c>
      <c r="G92">
        <v>5.2919999999999998</v>
      </c>
      <c r="H92">
        <v>24151</v>
      </c>
      <c r="O92" t="s">
        <v>258</v>
      </c>
      <c r="P92" s="2">
        <v>43613.526736111111</v>
      </c>
      <c r="Q92">
        <v>79</v>
      </c>
      <c r="R92" t="s">
        <v>13</v>
      </c>
      <c r="S92">
        <v>0</v>
      </c>
      <c r="T92" t="s">
        <v>14</v>
      </c>
      <c r="U92" t="s">
        <v>14</v>
      </c>
      <c r="AB92" t="s">
        <v>258</v>
      </c>
      <c r="AC92" s="2">
        <v>43613.526736111111</v>
      </c>
      <c r="AD92">
        <v>79</v>
      </c>
      <c r="AE92" t="s">
        <v>13</v>
      </c>
      <c r="AF92">
        <v>0</v>
      </c>
      <c r="AG92">
        <v>9.7970000000000006</v>
      </c>
      <c r="AH92">
        <v>56840</v>
      </c>
      <c r="AO92">
        <f t="shared" si="2"/>
        <v>59.225146167419105</v>
      </c>
      <c r="AP92">
        <f t="shared" si="3"/>
        <v>9330.5941337599997</v>
      </c>
    </row>
    <row r="93" spans="2:42" x14ac:dyDescent="0.25">
      <c r="B93" t="s">
        <v>259</v>
      </c>
      <c r="C93" s="2">
        <v>43613.543113425927</v>
      </c>
      <c r="D93">
        <v>113</v>
      </c>
      <c r="E93" t="s">
        <v>13</v>
      </c>
      <c r="F93">
        <v>0</v>
      </c>
      <c r="G93">
        <v>5.3129999999999997</v>
      </c>
      <c r="H93">
        <v>2731</v>
      </c>
      <c r="O93" t="s">
        <v>259</v>
      </c>
      <c r="P93" s="2">
        <v>43613.543113425927</v>
      </c>
      <c r="Q93">
        <v>113</v>
      </c>
      <c r="R93" t="s">
        <v>13</v>
      </c>
      <c r="S93">
        <v>0</v>
      </c>
      <c r="T93" t="s">
        <v>14</v>
      </c>
      <c r="U93" t="s">
        <v>14</v>
      </c>
      <c r="AB93" t="s">
        <v>259</v>
      </c>
      <c r="AC93" s="2">
        <v>43613.543113425927</v>
      </c>
      <c r="AD93">
        <v>113</v>
      </c>
      <c r="AE93" t="s">
        <v>13</v>
      </c>
      <c r="AF93">
        <v>0</v>
      </c>
      <c r="AG93">
        <v>9.82</v>
      </c>
      <c r="AH93">
        <v>39047</v>
      </c>
      <c r="AO93">
        <f t="shared" si="2"/>
        <v>2.2295830970151007</v>
      </c>
      <c r="AP93">
        <f t="shared" si="3"/>
        <v>6454.1625371864002</v>
      </c>
    </row>
    <row r="94" spans="2:42" x14ac:dyDescent="0.25">
      <c r="B94" t="s">
        <v>260</v>
      </c>
      <c r="C94" s="2">
        <v>43613.559502314813</v>
      </c>
      <c r="D94">
        <v>27</v>
      </c>
      <c r="E94" t="s">
        <v>13</v>
      </c>
      <c r="F94">
        <v>0</v>
      </c>
      <c r="G94">
        <v>5.2910000000000004</v>
      </c>
      <c r="H94">
        <v>35079</v>
      </c>
      <c r="O94" t="s">
        <v>260</v>
      </c>
      <c r="P94" s="2">
        <v>43613.559502314813</v>
      </c>
      <c r="Q94">
        <v>27</v>
      </c>
      <c r="R94" t="s">
        <v>13</v>
      </c>
      <c r="S94">
        <v>0</v>
      </c>
      <c r="T94" t="s">
        <v>14</v>
      </c>
      <c r="U94" t="s">
        <v>14</v>
      </c>
      <c r="AB94" t="s">
        <v>260</v>
      </c>
      <c r="AC94" s="2">
        <v>43613.559502314813</v>
      </c>
      <c r="AD94">
        <v>27</v>
      </c>
      <c r="AE94" t="s">
        <v>13</v>
      </c>
      <c r="AF94">
        <v>0</v>
      </c>
      <c r="AG94">
        <v>9.8379999999999992</v>
      </c>
      <c r="AH94">
        <v>4024</v>
      </c>
      <c r="AO94">
        <f t="shared" si="2"/>
        <v>87.998667350123114</v>
      </c>
      <c r="AP94">
        <f t="shared" si="3"/>
        <v>463.06109888000015</v>
      </c>
    </row>
    <row r="95" spans="2:42" x14ac:dyDescent="0.25">
      <c r="B95" t="s">
        <v>261</v>
      </c>
      <c r="C95" s="2">
        <v>43613.575891203705</v>
      </c>
      <c r="D95">
        <v>81</v>
      </c>
      <c r="E95" t="s">
        <v>13</v>
      </c>
      <c r="F95">
        <v>0</v>
      </c>
      <c r="G95">
        <v>5.2910000000000004</v>
      </c>
      <c r="H95">
        <v>31296</v>
      </c>
      <c r="O95" t="s">
        <v>261</v>
      </c>
      <c r="P95" s="2">
        <v>43613.575891203705</v>
      </c>
      <c r="Q95">
        <v>81</v>
      </c>
      <c r="R95" t="s">
        <v>13</v>
      </c>
      <c r="S95">
        <v>0</v>
      </c>
      <c r="T95" t="s">
        <v>14</v>
      </c>
      <c r="U95" t="s">
        <v>14</v>
      </c>
      <c r="AB95" t="s">
        <v>261</v>
      </c>
      <c r="AC95" s="2">
        <v>43613.575891203705</v>
      </c>
      <c r="AD95">
        <v>81</v>
      </c>
      <c r="AE95" t="s">
        <v>13</v>
      </c>
      <c r="AF95">
        <v>0</v>
      </c>
      <c r="AG95">
        <v>9.782</v>
      </c>
      <c r="AH95">
        <v>2562</v>
      </c>
      <c r="AO95">
        <f t="shared" si="2"/>
        <v>78.061264434585624</v>
      </c>
      <c r="AP95">
        <f t="shared" si="3"/>
        <v>365.64046572000007</v>
      </c>
    </row>
    <row r="96" spans="2:42" x14ac:dyDescent="0.25">
      <c r="B96" t="s">
        <v>262</v>
      </c>
      <c r="C96" s="2">
        <v>43613.592256944445</v>
      </c>
      <c r="D96">
        <v>129</v>
      </c>
      <c r="E96" t="s">
        <v>13</v>
      </c>
      <c r="F96">
        <v>0</v>
      </c>
      <c r="G96">
        <v>5.3419999999999996</v>
      </c>
      <c r="H96">
        <v>1327</v>
      </c>
      <c r="O96" t="s">
        <v>262</v>
      </c>
      <c r="P96" s="2">
        <v>43613.592256944445</v>
      </c>
      <c r="Q96">
        <v>129</v>
      </c>
      <c r="R96" t="s">
        <v>13</v>
      </c>
      <c r="S96">
        <v>0</v>
      </c>
      <c r="T96" t="s">
        <v>14</v>
      </c>
      <c r="U96" t="s">
        <v>14</v>
      </c>
      <c r="AB96" t="s">
        <v>262</v>
      </c>
      <c r="AC96" s="2">
        <v>43613.592256944445</v>
      </c>
      <c r="AD96">
        <v>129</v>
      </c>
      <c r="AE96" t="s">
        <v>13</v>
      </c>
      <c r="AF96">
        <v>0</v>
      </c>
      <c r="AG96">
        <v>9.8469999999999995</v>
      </c>
      <c r="AH96">
        <v>6548</v>
      </c>
      <c r="AO96">
        <f t="shared" si="2"/>
        <v>-1.5338479837761003</v>
      </c>
      <c r="AP96">
        <f t="shared" si="3"/>
        <v>921.83787779839997</v>
      </c>
    </row>
    <row r="97" spans="2:42" x14ac:dyDescent="0.25">
      <c r="B97" t="s">
        <v>263</v>
      </c>
      <c r="C97" s="2">
        <v>43613.608611111114</v>
      </c>
      <c r="D97">
        <v>77</v>
      </c>
      <c r="E97" t="s">
        <v>13</v>
      </c>
      <c r="F97">
        <v>0</v>
      </c>
      <c r="G97">
        <v>5.3010000000000002</v>
      </c>
      <c r="H97">
        <v>11582</v>
      </c>
      <c r="O97" t="s">
        <v>263</v>
      </c>
      <c r="P97" s="2">
        <v>43613.608611111114</v>
      </c>
      <c r="Q97">
        <v>77</v>
      </c>
      <c r="R97" t="s">
        <v>13</v>
      </c>
      <c r="S97">
        <v>0</v>
      </c>
      <c r="T97" t="s">
        <v>14</v>
      </c>
      <c r="U97" t="s">
        <v>14</v>
      </c>
      <c r="AB97" t="s">
        <v>263</v>
      </c>
      <c r="AC97" s="2">
        <v>43613.608611111114</v>
      </c>
      <c r="AD97">
        <v>77</v>
      </c>
      <c r="AE97" t="s">
        <v>13</v>
      </c>
      <c r="AF97">
        <v>0</v>
      </c>
      <c r="AG97">
        <v>9.8049999999999997</v>
      </c>
      <c r="AH97">
        <v>37841</v>
      </c>
      <c r="AO97">
        <f t="shared" si="2"/>
        <v>25.876604528908402</v>
      </c>
      <c r="AP97">
        <f t="shared" si="3"/>
        <v>6255.2952057175999</v>
      </c>
    </row>
    <row r="98" spans="2:42" x14ac:dyDescent="0.25">
      <c r="B98" t="s">
        <v>264</v>
      </c>
      <c r="C98" s="2">
        <v>43613.624976851854</v>
      </c>
      <c r="D98">
        <v>121</v>
      </c>
      <c r="E98" t="s">
        <v>13</v>
      </c>
      <c r="F98">
        <v>0</v>
      </c>
      <c r="G98">
        <v>5.2910000000000004</v>
      </c>
      <c r="H98">
        <v>27805</v>
      </c>
      <c r="O98" t="s">
        <v>264</v>
      </c>
      <c r="P98" s="2">
        <v>43613.624976851854</v>
      </c>
      <c r="Q98">
        <v>121</v>
      </c>
      <c r="R98" t="s">
        <v>13</v>
      </c>
      <c r="S98">
        <v>0</v>
      </c>
      <c r="T98" t="s">
        <v>14</v>
      </c>
      <c r="U98" t="s">
        <v>14</v>
      </c>
      <c r="AB98" t="s">
        <v>264</v>
      </c>
      <c r="AC98" s="2">
        <v>43613.624976851854</v>
      </c>
      <c r="AD98">
        <v>121</v>
      </c>
      <c r="AE98" t="s">
        <v>13</v>
      </c>
      <c r="AF98">
        <v>0</v>
      </c>
      <c r="AG98">
        <v>9.7889999999999997</v>
      </c>
      <c r="AH98">
        <v>119209</v>
      </c>
      <c r="AO98">
        <f t="shared" si="2"/>
        <v>68.869042692277517</v>
      </c>
      <c r="AP98">
        <f t="shared" si="3"/>
        <v>18561.284119957596</v>
      </c>
    </row>
    <row r="99" spans="2:42" x14ac:dyDescent="0.25">
      <c r="B99" t="s">
        <v>265</v>
      </c>
      <c r="C99" s="2">
        <v>43613.64135416667</v>
      </c>
      <c r="D99">
        <v>75</v>
      </c>
      <c r="E99" t="s">
        <v>13</v>
      </c>
      <c r="F99">
        <v>0</v>
      </c>
      <c r="G99">
        <v>5.34</v>
      </c>
      <c r="H99">
        <v>1561</v>
      </c>
      <c r="O99" t="s">
        <v>265</v>
      </c>
      <c r="P99" s="2">
        <v>43613.64135416667</v>
      </c>
      <c r="Q99">
        <v>75</v>
      </c>
      <c r="R99" t="s">
        <v>13</v>
      </c>
      <c r="S99">
        <v>0</v>
      </c>
      <c r="T99" t="s">
        <v>14</v>
      </c>
      <c r="U99" t="s">
        <v>14</v>
      </c>
      <c r="AB99" t="s">
        <v>265</v>
      </c>
      <c r="AC99" s="2">
        <v>43613.64135416667</v>
      </c>
      <c r="AD99">
        <v>75</v>
      </c>
      <c r="AE99" t="s">
        <v>13</v>
      </c>
      <c r="AF99">
        <v>0</v>
      </c>
      <c r="AG99">
        <v>9.8450000000000006</v>
      </c>
      <c r="AH99">
        <v>5716</v>
      </c>
      <c r="AO99">
        <f t="shared" si="2"/>
        <v>-0.90637377310889988</v>
      </c>
      <c r="AP99">
        <f t="shared" si="3"/>
        <v>775.48057941759998</v>
      </c>
    </row>
    <row r="100" spans="2:42" x14ac:dyDescent="0.25">
      <c r="B100" t="s">
        <v>266</v>
      </c>
      <c r="C100" s="2">
        <v>43613.657731481479</v>
      </c>
      <c r="D100">
        <v>44</v>
      </c>
      <c r="E100" t="s">
        <v>13</v>
      </c>
      <c r="F100">
        <v>0</v>
      </c>
      <c r="G100">
        <v>5.2919999999999998</v>
      </c>
      <c r="H100">
        <v>39700</v>
      </c>
      <c r="O100" t="s">
        <v>266</v>
      </c>
      <c r="P100" s="2">
        <v>43613.657731481479</v>
      </c>
      <c r="Q100">
        <v>44</v>
      </c>
      <c r="R100" t="s">
        <v>13</v>
      </c>
      <c r="S100">
        <v>0</v>
      </c>
      <c r="T100" t="s">
        <v>14</v>
      </c>
      <c r="U100" t="s">
        <v>14</v>
      </c>
      <c r="AB100" t="s">
        <v>266</v>
      </c>
      <c r="AC100" s="2">
        <v>43613.657731481479</v>
      </c>
      <c r="AD100">
        <v>44</v>
      </c>
      <c r="AE100" t="s">
        <v>13</v>
      </c>
      <c r="AF100">
        <v>0</v>
      </c>
      <c r="AG100">
        <v>9.8420000000000005</v>
      </c>
      <c r="AH100">
        <v>4945</v>
      </c>
      <c r="AO100">
        <f t="shared" si="2"/>
        <v>100.10394411900002</v>
      </c>
      <c r="AP100">
        <f t="shared" si="3"/>
        <v>637.74668075</v>
      </c>
    </row>
    <row r="101" spans="2:42" x14ac:dyDescent="0.25">
      <c r="B101" t="s">
        <v>267</v>
      </c>
      <c r="C101" s="2">
        <v>43613.674097222225</v>
      </c>
      <c r="D101">
        <v>30</v>
      </c>
      <c r="E101" t="s">
        <v>13</v>
      </c>
      <c r="F101">
        <v>0</v>
      </c>
      <c r="G101">
        <v>5.2960000000000003</v>
      </c>
      <c r="H101">
        <v>338385</v>
      </c>
      <c r="O101" t="s">
        <v>267</v>
      </c>
      <c r="P101" s="2">
        <v>43613.674097222225</v>
      </c>
      <c r="Q101">
        <v>30</v>
      </c>
      <c r="R101" t="s">
        <v>13</v>
      </c>
      <c r="S101">
        <v>0</v>
      </c>
      <c r="T101">
        <v>5.2450000000000001</v>
      </c>
      <c r="U101">
        <v>3399</v>
      </c>
      <c r="AB101" t="s">
        <v>267</v>
      </c>
      <c r="AC101" s="2">
        <v>43613.674097222225</v>
      </c>
      <c r="AD101">
        <v>30</v>
      </c>
      <c r="AE101" t="s">
        <v>13</v>
      </c>
      <c r="AF101">
        <v>0</v>
      </c>
      <c r="AG101">
        <v>9.8279999999999994</v>
      </c>
      <c r="AH101">
        <v>25702</v>
      </c>
      <c r="AO101">
        <f t="shared" si="2"/>
        <v>902.32227843319993</v>
      </c>
      <c r="AP101">
        <f t="shared" si="3"/>
        <v>4225.9909861984006</v>
      </c>
    </row>
    <row r="102" spans="2:42" x14ac:dyDescent="0.25">
      <c r="B102" t="s">
        <v>268</v>
      </c>
      <c r="C102" s="2">
        <v>43613.690497685187</v>
      </c>
      <c r="D102">
        <v>10</v>
      </c>
      <c r="E102" t="s">
        <v>13</v>
      </c>
      <c r="F102">
        <v>0</v>
      </c>
      <c r="G102">
        <v>5.2969999999999997</v>
      </c>
      <c r="H102">
        <v>6403</v>
      </c>
      <c r="O102" t="s">
        <v>268</v>
      </c>
      <c r="P102" s="2">
        <v>43613.690497685187</v>
      </c>
      <c r="Q102">
        <v>10</v>
      </c>
      <c r="R102" t="s">
        <v>13</v>
      </c>
      <c r="S102">
        <v>0</v>
      </c>
      <c r="T102" t="s">
        <v>14</v>
      </c>
      <c r="U102" t="s">
        <v>14</v>
      </c>
      <c r="AB102" t="s">
        <v>268</v>
      </c>
      <c r="AC102" s="2">
        <v>43613.690497685187</v>
      </c>
      <c r="AD102">
        <v>10</v>
      </c>
      <c r="AE102" t="s">
        <v>13</v>
      </c>
      <c r="AF102">
        <v>0</v>
      </c>
      <c r="AG102">
        <v>9.8109999999999999</v>
      </c>
      <c r="AH102">
        <v>15661</v>
      </c>
      <c r="AO102">
        <f t="shared" si="2"/>
        <v>12.056356469691899</v>
      </c>
      <c r="AP102">
        <f t="shared" si="3"/>
        <v>2509.4645166615996</v>
      </c>
    </row>
    <row r="103" spans="2:42" x14ac:dyDescent="0.25">
      <c r="B103" t="s">
        <v>269</v>
      </c>
      <c r="C103" s="2">
        <v>43613.706863425927</v>
      </c>
      <c r="D103">
        <v>123</v>
      </c>
      <c r="E103" t="s">
        <v>13</v>
      </c>
      <c r="F103">
        <v>0</v>
      </c>
      <c r="G103">
        <v>5.2919999999999998</v>
      </c>
      <c r="H103">
        <v>42738</v>
      </c>
      <c r="O103" t="s">
        <v>269</v>
      </c>
      <c r="P103" s="2">
        <v>43613.706863425927</v>
      </c>
      <c r="Q103">
        <v>123</v>
      </c>
      <c r="R103" t="s">
        <v>13</v>
      </c>
      <c r="S103">
        <v>0</v>
      </c>
      <c r="T103" t="s">
        <v>14</v>
      </c>
      <c r="U103" t="s">
        <v>14</v>
      </c>
      <c r="AB103" t="s">
        <v>269</v>
      </c>
      <c r="AC103" s="2">
        <v>43613.706863425927</v>
      </c>
      <c r="AD103">
        <v>123</v>
      </c>
      <c r="AE103" t="s">
        <v>13</v>
      </c>
      <c r="AF103">
        <v>0</v>
      </c>
      <c r="AG103">
        <v>9.843</v>
      </c>
      <c r="AH103">
        <v>3419</v>
      </c>
      <c r="AO103">
        <f t="shared" si="2"/>
        <v>108.04232660318041</v>
      </c>
      <c r="AP103">
        <f t="shared" si="3"/>
        <v>395.97743443000013</v>
      </c>
    </row>
    <row r="104" spans="2:42" x14ac:dyDescent="0.25">
      <c r="B104" t="s">
        <v>270</v>
      </c>
      <c r="C104" s="2">
        <v>43613.723252314812</v>
      </c>
      <c r="D104">
        <v>69</v>
      </c>
      <c r="E104" t="s">
        <v>13</v>
      </c>
      <c r="F104">
        <v>0</v>
      </c>
      <c r="G104">
        <v>5.2930000000000001</v>
      </c>
      <c r="H104">
        <v>27409</v>
      </c>
      <c r="O104" t="s">
        <v>270</v>
      </c>
      <c r="P104" s="2">
        <v>43613.723252314812</v>
      </c>
      <c r="Q104">
        <v>69</v>
      </c>
      <c r="R104" t="s">
        <v>13</v>
      </c>
      <c r="S104">
        <v>0</v>
      </c>
      <c r="T104" t="s">
        <v>14</v>
      </c>
      <c r="U104" t="s">
        <v>14</v>
      </c>
      <c r="AB104" t="s">
        <v>270</v>
      </c>
      <c r="AC104" s="2">
        <v>43613.723252314812</v>
      </c>
      <c r="AD104">
        <v>69</v>
      </c>
      <c r="AE104" t="s">
        <v>13</v>
      </c>
      <c r="AF104">
        <v>0</v>
      </c>
      <c r="AG104">
        <v>9.8279999999999994</v>
      </c>
      <c r="AH104">
        <v>66921</v>
      </c>
      <c r="AO104">
        <f t="shared" si="2"/>
        <v>67.825002050387113</v>
      </c>
      <c r="AP104">
        <f t="shared" si="3"/>
        <v>10912.4151909336</v>
      </c>
    </row>
    <row r="105" spans="2:42" x14ac:dyDescent="0.25">
      <c r="B105" t="s">
        <v>271</v>
      </c>
      <c r="C105" s="2">
        <v>43613.739606481482</v>
      </c>
      <c r="D105">
        <v>137</v>
      </c>
      <c r="E105" t="s">
        <v>13</v>
      </c>
      <c r="F105">
        <v>0</v>
      </c>
      <c r="G105">
        <v>5.3029999999999999</v>
      </c>
      <c r="H105">
        <v>12277</v>
      </c>
      <c r="O105" t="s">
        <v>271</v>
      </c>
      <c r="P105" s="2">
        <v>43613.739606481482</v>
      </c>
      <c r="Q105">
        <v>137</v>
      </c>
      <c r="R105" t="s">
        <v>13</v>
      </c>
      <c r="S105">
        <v>0</v>
      </c>
      <c r="T105" t="s">
        <v>14</v>
      </c>
      <c r="U105" t="s">
        <v>14</v>
      </c>
      <c r="AB105" t="s">
        <v>271</v>
      </c>
      <c r="AC105" s="2">
        <v>43613.739606481482</v>
      </c>
      <c r="AD105">
        <v>137</v>
      </c>
      <c r="AE105" t="s">
        <v>13</v>
      </c>
      <c r="AF105">
        <v>0</v>
      </c>
      <c r="AG105">
        <v>9.8239999999999998</v>
      </c>
      <c r="AH105">
        <v>39432</v>
      </c>
      <c r="AO105">
        <f t="shared" si="2"/>
        <v>27.727709080803905</v>
      </c>
      <c r="AP105">
        <f t="shared" si="3"/>
        <v>6517.5440008703999</v>
      </c>
    </row>
    <row r="106" spans="2:42" x14ac:dyDescent="0.25">
      <c r="B106" t="s">
        <v>272</v>
      </c>
      <c r="C106" s="2">
        <v>43613.756006944444</v>
      </c>
      <c r="D106">
        <v>131</v>
      </c>
      <c r="E106" t="s">
        <v>13</v>
      </c>
      <c r="F106">
        <v>0</v>
      </c>
      <c r="G106">
        <v>5.298</v>
      </c>
      <c r="H106">
        <v>297300</v>
      </c>
      <c r="O106" t="s">
        <v>272</v>
      </c>
      <c r="P106" s="2">
        <v>43613.756006944444</v>
      </c>
      <c r="Q106">
        <v>131</v>
      </c>
      <c r="R106" t="s">
        <v>13</v>
      </c>
      <c r="S106">
        <v>0</v>
      </c>
      <c r="T106">
        <v>5.2480000000000002</v>
      </c>
      <c r="U106">
        <v>2924</v>
      </c>
      <c r="AB106" t="s">
        <v>272</v>
      </c>
      <c r="AC106" s="2">
        <v>43613.756006944444</v>
      </c>
      <c r="AD106">
        <v>131</v>
      </c>
      <c r="AE106" t="s">
        <v>13</v>
      </c>
      <c r="AF106">
        <v>0</v>
      </c>
      <c r="AG106">
        <v>9.82</v>
      </c>
      <c r="AH106">
        <v>20596</v>
      </c>
      <c r="AO106">
        <f t="shared" si="2"/>
        <v>792.58701672320001</v>
      </c>
      <c r="AP106">
        <f t="shared" si="3"/>
        <v>3357.4051351935996</v>
      </c>
    </row>
    <row r="107" spans="2:42" x14ac:dyDescent="0.25">
      <c r="B107" t="s">
        <v>273</v>
      </c>
      <c r="C107" s="2">
        <v>43613.772372685184</v>
      </c>
      <c r="D107">
        <v>17</v>
      </c>
      <c r="E107" t="s">
        <v>13</v>
      </c>
      <c r="F107">
        <v>0</v>
      </c>
      <c r="G107">
        <v>5.319</v>
      </c>
      <c r="H107">
        <v>3455</v>
      </c>
      <c r="O107" t="s">
        <v>273</v>
      </c>
      <c r="P107" s="2">
        <v>43613.772372685184</v>
      </c>
      <c r="Q107">
        <v>17</v>
      </c>
      <c r="R107" t="s">
        <v>13</v>
      </c>
      <c r="S107">
        <v>0</v>
      </c>
      <c r="T107" t="s">
        <v>14</v>
      </c>
      <c r="U107" t="s">
        <v>14</v>
      </c>
      <c r="AB107" t="s">
        <v>273</v>
      </c>
      <c r="AC107" s="2">
        <v>43613.772372685184</v>
      </c>
      <c r="AD107">
        <v>17</v>
      </c>
      <c r="AE107" t="s">
        <v>13</v>
      </c>
      <c r="AF107">
        <v>0</v>
      </c>
      <c r="AG107">
        <v>9.8230000000000004</v>
      </c>
      <c r="AH107">
        <v>40176</v>
      </c>
      <c r="AO107">
        <f t="shared" si="2"/>
        <v>4.1689434151774991</v>
      </c>
      <c r="AP107">
        <f t="shared" si="3"/>
        <v>6639.8834896895996</v>
      </c>
    </row>
    <row r="108" spans="2:42" x14ac:dyDescent="0.25">
      <c r="B108" t="s">
        <v>274</v>
      </c>
      <c r="C108" s="2">
        <v>43613.805127314816</v>
      </c>
      <c r="D108">
        <v>68</v>
      </c>
      <c r="E108" t="s">
        <v>13</v>
      </c>
      <c r="F108">
        <v>0</v>
      </c>
      <c r="G108">
        <v>5.218</v>
      </c>
      <c r="H108">
        <v>43614389</v>
      </c>
      <c r="O108" t="s">
        <v>274</v>
      </c>
      <c r="P108" s="2">
        <v>43613.805127314816</v>
      </c>
      <c r="Q108">
        <v>68</v>
      </c>
      <c r="R108" t="s">
        <v>13</v>
      </c>
      <c r="S108">
        <v>0</v>
      </c>
      <c r="T108">
        <v>5.1660000000000004</v>
      </c>
      <c r="U108">
        <v>337891</v>
      </c>
      <c r="AB108" t="s">
        <v>274</v>
      </c>
      <c r="AC108" s="2">
        <v>43613.805127314816</v>
      </c>
      <c r="AD108">
        <v>68</v>
      </c>
      <c r="AE108" t="s">
        <v>13</v>
      </c>
      <c r="AF108">
        <v>0</v>
      </c>
      <c r="AG108">
        <v>9.8350000000000009</v>
      </c>
      <c r="AH108">
        <v>21430</v>
      </c>
      <c r="AO108">
        <f t="shared" si="2"/>
        <v>55850.894516601533</v>
      </c>
      <c r="AP108">
        <f t="shared" si="3"/>
        <v>3499.8846690400001</v>
      </c>
    </row>
    <row r="109" spans="2:42" x14ac:dyDescent="0.25">
      <c r="B109" t="s">
        <v>275</v>
      </c>
      <c r="C109" s="2">
        <v>43613.821504629632</v>
      </c>
      <c r="D109">
        <v>107</v>
      </c>
      <c r="E109" t="s">
        <v>13</v>
      </c>
      <c r="F109">
        <v>0</v>
      </c>
      <c r="G109">
        <v>4.968</v>
      </c>
      <c r="H109">
        <v>181254100</v>
      </c>
      <c r="O109" t="s">
        <v>275</v>
      </c>
      <c r="P109" s="2">
        <v>43613.821504629632</v>
      </c>
      <c r="Q109">
        <v>107</v>
      </c>
      <c r="R109" t="s">
        <v>13</v>
      </c>
      <c r="S109">
        <v>0</v>
      </c>
      <c r="T109">
        <v>4.9059999999999997</v>
      </c>
      <c r="U109">
        <v>1895686</v>
      </c>
      <c r="AB109" t="s">
        <v>275</v>
      </c>
      <c r="AC109" s="2">
        <v>43613.821504629632</v>
      </c>
      <c r="AD109">
        <v>107</v>
      </c>
      <c r="AE109" t="s">
        <v>13</v>
      </c>
      <c r="AF109">
        <v>0</v>
      </c>
      <c r="AG109">
        <v>9.9</v>
      </c>
      <c r="AH109">
        <v>55538</v>
      </c>
      <c r="AO109">
        <f t="shared" si="2"/>
        <v>363922.26258350944</v>
      </c>
      <c r="AP109">
        <f t="shared" si="3"/>
        <v>9123.7704067424002</v>
      </c>
    </row>
    <row r="110" spans="2:42" x14ac:dyDescent="0.25">
      <c r="B110" t="s">
        <v>276</v>
      </c>
      <c r="C110" s="2">
        <v>43613.837916666664</v>
      </c>
      <c r="D110">
        <v>29</v>
      </c>
      <c r="E110" t="s">
        <v>13</v>
      </c>
      <c r="F110">
        <v>0</v>
      </c>
      <c r="G110">
        <v>5.2350000000000003</v>
      </c>
      <c r="H110">
        <v>34961666</v>
      </c>
      <c r="O110" t="s">
        <v>276</v>
      </c>
      <c r="P110" s="2">
        <v>43613.837916666664</v>
      </c>
      <c r="Q110">
        <v>29</v>
      </c>
      <c r="R110" t="s">
        <v>13</v>
      </c>
      <c r="S110">
        <v>0</v>
      </c>
      <c r="T110">
        <v>5.1849999999999996</v>
      </c>
      <c r="U110">
        <v>265929</v>
      </c>
      <c r="AB110" t="s">
        <v>276</v>
      </c>
      <c r="AC110" s="2">
        <v>43613.837916666664</v>
      </c>
      <c r="AD110">
        <v>29</v>
      </c>
      <c r="AE110" t="s">
        <v>13</v>
      </c>
      <c r="AF110">
        <v>0</v>
      </c>
      <c r="AG110">
        <v>9.8390000000000004</v>
      </c>
      <c r="AH110">
        <v>16817</v>
      </c>
      <c r="AO110">
        <f t="shared" si="2"/>
        <v>74892.2468235212</v>
      </c>
      <c r="AP110">
        <f t="shared" si="3"/>
        <v>2708.8349222744</v>
      </c>
    </row>
    <row r="111" spans="2:42" x14ac:dyDescent="0.25">
      <c r="B111" t="s">
        <v>277</v>
      </c>
      <c r="C111" s="2">
        <v>43613.854270833333</v>
      </c>
      <c r="D111">
        <v>109</v>
      </c>
      <c r="E111" t="s">
        <v>13</v>
      </c>
      <c r="F111">
        <v>0</v>
      </c>
      <c r="G111">
        <v>5.0250000000000004</v>
      </c>
      <c r="H111">
        <v>152781645</v>
      </c>
      <c r="O111" t="s">
        <v>277</v>
      </c>
      <c r="P111" s="2">
        <v>43613.854270833333</v>
      </c>
      <c r="Q111">
        <v>109</v>
      </c>
      <c r="R111" t="s">
        <v>13</v>
      </c>
      <c r="S111">
        <v>0</v>
      </c>
      <c r="T111">
        <v>4.9630000000000001</v>
      </c>
      <c r="U111">
        <v>1506067</v>
      </c>
      <c r="AB111" t="s">
        <v>277</v>
      </c>
      <c r="AC111" s="2">
        <v>43613.854270833333</v>
      </c>
      <c r="AD111">
        <v>109</v>
      </c>
      <c r="AE111" t="s">
        <v>13</v>
      </c>
      <c r="AF111">
        <v>0</v>
      </c>
      <c r="AG111">
        <v>9.9</v>
      </c>
      <c r="AH111">
        <v>42892</v>
      </c>
      <c r="AO111">
        <f t="shared" si="2"/>
        <v>279074.14245941653</v>
      </c>
      <c r="AP111">
        <f t="shared" si="3"/>
        <v>7084.8870876544006</v>
      </c>
    </row>
    <row r="112" spans="2:42" x14ac:dyDescent="0.25">
      <c r="B112" t="s">
        <v>278</v>
      </c>
      <c r="C112" s="2">
        <v>43613.870636574073</v>
      </c>
      <c r="D112">
        <v>34</v>
      </c>
      <c r="E112" t="s">
        <v>13</v>
      </c>
      <c r="F112">
        <v>0</v>
      </c>
      <c r="G112">
        <v>5.2569999999999997</v>
      </c>
      <c r="H112">
        <v>23584917</v>
      </c>
      <c r="O112" t="s">
        <v>278</v>
      </c>
      <c r="P112" s="2">
        <v>43613.870636574073</v>
      </c>
      <c r="Q112">
        <v>34</v>
      </c>
      <c r="R112" t="s">
        <v>13</v>
      </c>
      <c r="S112">
        <v>0</v>
      </c>
      <c r="T112">
        <v>5.2069999999999999</v>
      </c>
      <c r="U112">
        <v>175334</v>
      </c>
      <c r="AB112" t="s">
        <v>278</v>
      </c>
      <c r="AC112" s="2">
        <v>43613.870636574073</v>
      </c>
      <c r="AD112">
        <v>34</v>
      </c>
      <c r="AE112" t="s">
        <v>13</v>
      </c>
      <c r="AF112">
        <v>0</v>
      </c>
      <c r="AG112">
        <v>9.8390000000000004</v>
      </c>
      <c r="AH112">
        <v>15117</v>
      </c>
      <c r="AO112">
        <f t="shared" si="2"/>
        <v>46350.1098326192</v>
      </c>
      <c r="AP112">
        <f t="shared" si="3"/>
        <v>2415.4855633943998</v>
      </c>
    </row>
    <row r="113" spans="2:42" x14ac:dyDescent="0.25">
      <c r="B113" t="s">
        <v>279</v>
      </c>
      <c r="C113" s="2">
        <v>43613.886990740742</v>
      </c>
      <c r="D113">
        <v>41</v>
      </c>
      <c r="E113" t="s">
        <v>13</v>
      </c>
      <c r="F113">
        <v>0</v>
      </c>
      <c r="G113">
        <v>5.202</v>
      </c>
      <c r="H113">
        <v>47622313</v>
      </c>
      <c r="O113" t="s">
        <v>279</v>
      </c>
      <c r="P113" s="2">
        <v>43613.886990740742</v>
      </c>
      <c r="Q113">
        <v>41</v>
      </c>
      <c r="R113" t="s">
        <v>13</v>
      </c>
      <c r="S113">
        <v>0</v>
      </c>
      <c r="T113">
        <v>5.15</v>
      </c>
      <c r="U113">
        <v>370988</v>
      </c>
      <c r="AB113" t="s">
        <v>279</v>
      </c>
      <c r="AC113" s="2">
        <v>43613.886990740742</v>
      </c>
      <c r="AD113">
        <v>41</v>
      </c>
      <c r="AE113" t="s">
        <v>13</v>
      </c>
      <c r="AF113">
        <v>0</v>
      </c>
      <c r="AG113">
        <v>9.9</v>
      </c>
      <c r="AH113">
        <v>40789</v>
      </c>
      <c r="AO113">
        <f t="shared" si="2"/>
        <v>61531.766106946721</v>
      </c>
      <c r="AP113">
        <f t="shared" si="3"/>
        <v>6740.5402744216008</v>
      </c>
    </row>
    <row r="114" spans="2:42" x14ac:dyDescent="0.25">
      <c r="B114" t="s">
        <v>302</v>
      </c>
      <c r="C114" s="2">
        <v>43616.391747685186</v>
      </c>
      <c r="D114">
        <v>209</v>
      </c>
      <c r="E114" t="s">
        <v>13</v>
      </c>
      <c r="F114">
        <v>0</v>
      </c>
      <c r="G114">
        <v>5.2930000000000001</v>
      </c>
      <c r="H114">
        <v>32878</v>
      </c>
      <c r="O114" t="s">
        <v>302</v>
      </c>
      <c r="P114" s="2">
        <v>43616.391747685186</v>
      </c>
      <c r="Q114">
        <v>209</v>
      </c>
      <c r="R114" t="s">
        <v>13</v>
      </c>
      <c r="S114">
        <v>0</v>
      </c>
      <c r="T114" t="s">
        <v>14</v>
      </c>
      <c r="U114" t="s">
        <v>14</v>
      </c>
      <c r="AB114" t="s">
        <v>302</v>
      </c>
      <c r="AC114" s="2">
        <v>43616.391747685186</v>
      </c>
      <c r="AD114">
        <v>209</v>
      </c>
      <c r="AE114" t="s">
        <v>13</v>
      </c>
      <c r="AF114">
        <v>0</v>
      </c>
      <c r="AG114">
        <v>9.8420000000000005</v>
      </c>
      <c r="AH114">
        <v>1530</v>
      </c>
      <c r="AO114">
        <f t="shared" si="2"/>
        <v>82.219951053164422</v>
      </c>
      <c r="AP114">
        <f t="shared" si="3"/>
        <v>429.75866700000006</v>
      </c>
    </row>
    <row r="115" spans="2:42" x14ac:dyDescent="0.25">
      <c r="B115" t="s">
        <v>303</v>
      </c>
      <c r="C115" s="2">
        <v>43616.408113425925</v>
      </c>
      <c r="D115">
        <v>159</v>
      </c>
      <c r="E115" t="s">
        <v>13</v>
      </c>
      <c r="F115">
        <v>0</v>
      </c>
      <c r="G115">
        <v>5.2990000000000004</v>
      </c>
      <c r="H115">
        <v>26099</v>
      </c>
      <c r="O115" t="s">
        <v>303</v>
      </c>
      <c r="P115" s="2">
        <v>43616.408113425925</v>
      </c>
      <c r="Q115">
        <v>159</v>
      </c>
      <c r="R115" t="s">
        <v>13</v>
      </c>
      <c r="S115">
        <v>0</v>
      </c>
      <c r="T115" t="s">
        <v>14</v>
      </c>
      <c r="U115" t="s">
        <v>14</v>
      </c>
      <c r="AB115" t="s">
        <v>303</v>
      </c>
      <c r="AC115" s="2">
        <v>43616.408113425925</v>
      </c>
      <c r="AD115">
        <v>159</v>
      </c>
      <c r="AE115" t="s">
        <v>13</v>
      </c>
      <c r="AF115">
        <v>0</v>
      </c>
      <c r="AG115">
        <v>9.8520000000000003</v>
      </c>
      <c r="AH115">
        <v>1331</v>
      </c>
      <c r="AO115">
        <f t="shared" si="2"/>
        <v>64.369307249119103</v>
      </c>
      <c r="AP115">
        <f t="shared" si="3"/>
        <v>454.77029443000004</v>
      </c>
    </row>
    <row r="116" spans="2:42" x14ac:dyDescent="0.25">
      <c r="B116" t="s">
        <v>304</v>
      </c>
      <c r="C116" s="2">
        <v>43616.424467592595</v>
      </c>
      <c r="D116">
        <v>166</v>
      </c>
      <c r="E116" t="s">
        <v>13</v>
      </c>
      <c r="F116">
        <v>0</v>
      </c>
      <c r="G116">
        <v>5.2990000000000004</v>
      </c>
      <c r="H116">
        <v>33154</v>
      </c>
      <c r="O116" t="s">
        <v>304</v>
      </c>
      <c r="P116" s="2">
        <v>43616.424467592595</v>
      </c>
      <c r="Q116">
        <v>166</v>
      </c>
      <c r="R116" t="s">
        <v>13</v>
      </c>
      <c r="S116">
        <v>0</v>
      </c>
      <c r="T116" t="s">
        <v>14</v>
      </c>
      <c r="U116" t="s">
        <v>14</v>
      </c>
      <c r="AB116" t="s">
        <v>304</v>
      </c>
      <c r="AC116" s="2">
        <v>43616.424467592595</v>
      </c>
      <c r="AD116">
        <v>166</v>
      </c>
      <c r="AE116" t="s">
        <v>13</v>
      </c>
      <c r="AF116">
        <v>0</v>
      </c>
      <c r="AG116">
        <v>9.8529999999999998</v>
      </c>
      <c r="AH116">
        <v>4533</v>
      </c>
      <c r="AO116">
        <f t="shared" si="2"/>
        <v>82.945045295295614</v>
      </c>
      <c r="AP116">
        <f t="shared" si="3"/>
        <v>548.77563507000013</v>
      </c>
    </row>
    <row r="117" spans="2:42" x14ac:dyDescent="0.25">
      <c r="B117" t="s">
        <v>305</v>
      </c>
      <c r="C117" s="2">
        <v>43616.44085648148</v>
      </c>
      <c r="D117">
        <v>204</v>
      </c>
      <c r="E117" t="s">
        <v>13</v>
      </c>
      <c r="F117">
        <v>0</v>
      </c>
      <c r="G117">
        <v>5.2930000000000001</v>
      </c>
      <c r="H117">
        <v>19653</v>
      </c>
      <c r="O117" t="s">
        <v>305</v>
      </c>
      <c r="P117" s="2">
        <v>43616.44085648148</v>
      </c>
      <c r="Q117">
        <v>204</v>
      </c>
      <c r="R117" t="s">
        <v>13</v>
      </c>
      <c r="S117">
        <v>0</v>
      </c>
      <c r="T117" t="s">
        <v>14</v>
      </c>
      <c r="U117" t="s">
        <v>14</v>
      </c>
      <c r="AB117" t="s">
        <v>305</v>
      </c>
      <c r="AC117" s="2">
        <v>43616.44085648148</v>
      </c>
      <c r="AD117">
        <v>204</v>
      </c>
      <c r="AE117" t="s">
        <v>13</v>
      </c>
      <c r="AF117">
        <v>0</v>
      </c>
      <c r="AG117">
        <v>9.8569999999999993</v>
      </c>
      <c r="AH117">
        <v>1298</v>
      </c>
      <c r="AO117">
        <f t="shared" si="2"/>
        <v>47.322137631891906</v>
      </c>
      <c r="AP117">
        <f t="shared" si="3"/>
        <v>459.31323052000005</v>
      </c>
    </row>
    <row r="118" spans="2:42" x14ac:dyDescent="0.25">
      <c r="B118" t="s">
        <v>306</v>
      </c>
      <c r="C118" s="2">
        <v>43616.457233796296</v>
      </c>
      <c r="D118">
        <v>23</v>
      </c>
      <c r="E118" t="s">
        <v>13</v>
      </c>
      <c r="F118">
        <v>0</v>
      </c>
      <c r="G118">
        <v>5.3040000000000003</v>
      </c>
      <c r="H118">
        <v>19714</v>
      </c>
      <c r="O118" t="s">
        <v>306</v>
      </c>
      <c r="P118" s="2">
        <v>43616.457233796296</v>
      </c>
      <c r="Q118">
        <v>23</v>
      </c>
      <c r="R118" t="s">
        <v>13</v>
      </c>
      <c r="S118">
        <v>0</v>
      </c>
      <c r="T118" t="s">
        <v>14</v>
      </c>
      <c r="U118" t="s">
        <v>14</v>
      </c>
      <c r="AB118" t="s">
        <v>306</v>
      </c>
      <c r="AC118" s="2">
        <v>43616.457233796296</v>
      </c>
      <c r="AD118">
        <v>23</v>
      </c>
      <c r="AE118" t="s">
        <v>13</v>
      </c>
      <c r="AF118">
        <v>0</v>
      </c>
      <c r="AG118">
        <v>9.8559999999999999</v>
      </c>
      <c r="AH118">
        <v>2321</v>
      </c>
      <c r="AO118">
        <f t="shared" si="2"/>
        <v>47.483794277823598</v>
      </c>
      <c r="AP118">
        <f t="shared" si="3"/>
        <v>370.77152683000008</v>
      </c>
    </row>
    <row r="119" spans="2:42" x14ac:dyDescent="0.25">
      <c r="B119" t="s">
        <v>307</v>
      </c>
      <c r="C119" s="2">
        <v>43616.473599537036</v>
      </c>
      <c r="D119">
        <v>197</v>
      </c>
      <c r="E119" t="s">
        <v>13</v>
      </c>
      <c r="F119">
        <v>0</v>
      </c>
      <c r="G119">
        <v>5.3</v>
      </c>
      <c r="H119">
        <v>30264</v>
      </c>
      <c r="O119" t="s">
        <v>307</v>
      </c>
      <c r="P119" s="2">
        <v>43616.473599537036</v>
      </c>
      <c r="Q119">
        <v>197</v>
      </c>
      <c r="R119" t="s">
        <v>13</v>
      </c>
      <c r="S119">
        <v>0</v>
      </c>
      <c r="T119" t="s">
        <v>14</v>
      </c>
      <c r="U119" t="s">
        <v>14</v>
      </c>
      <c r="AB119" t="s">
        <v>307</v>
      </c>
      <c r="AC119" s="2">
        <v>43616.473599537036</v>
      </c>
      <c r="AD119">
        <v>197</v>
      </c>
      <c r="AE119" t="s">
        <v>13</v>
      </c>
      <c r="AF119">
        <v>0</v>
      </c>
      <c r="AG119">
        <v>9.8469999999999995</v>
      </c>
      <c r="AH119">
        <v>1186</v>
      </c>
      <c r="AO119">
        <f t="shared" si="2"/>
        <v>75.346069342713605</v>
      </c>
      <c r="AP119">
        <f t="shared" si="3"/>
        <v>475.57015148000005</v>
      </c>
    </row>
    <row r="120" spans="2:42" x14ac:dyDescent="0.25">
      <c r="B120" t="s">
        <v>308</v>
      </c>
      <c r="C120" s="2">
        <v>43616.489988425928</v>
      </c>
      <c r="D120">
        <v>45</v>
      </c>
      <c r="E120" t="s">
        <v>13</v>
      </c>
      <c r="F120">
        <v>0</v>
      </c>
      <c r="G120">
        <v>5.2910000000000004</v>
      </c>
      <c r="H120">
        <v>3144668</v>
      </c>
      <c r="O120" t="s">
        <v>308</v>
      </c>
      <c r="P120" s="2">
        <v>43616.489988425928</v>
      </c>
      <c r="Q120">
        <v>45</v>
      </c>
      <c r="R120" t="s">
        <v>13</v>
      </c>
      <c r="S120">
        <v>0</v>
      </c>
      <c r="T120">
        <v>5.2439999999999998</v>
      </c>
      <c r="U120">
        <v>24542</v>
      </c>
      <c r="AB120" t="s">
        <v>308</v>
      </c>
      <c r="AC120" s="2">
        <v>43616.489988425928</v>
      </c>
      <c r="AD120">
        <v>45</v>
      </c>
      <c r="AE120" t="s">
        <v>13</v>
      </c>
      <c r="AF120">
        <v>0</v>
      </c>
      <c r="AG120">
        <v>9.8260000000000005</v>
      </c>
      <c r="AH120">
        <v>34951</v>
      </c>
      <c r="AO120">
        <f t="shared" si="2"/>
        <v>5875.1178464048007</v>
      </c>
      <c r="AP120">
        <f t="shared" si="3"/>
        <v>5776.7220628695995</v>
      </c>
    </row>
    <row r="121" spans="2:42" x14ac:dyDescent="0.25">
      <c r="B121" t="s">
        <v>309</v>
      </c>
      <c r="C121" s="2">
        <v>43616.506365740737</v>
      </c>
      <c r="D121">
        <v>179</v>
      </c>
      <c r="E121" t="s">
        <v>13</v>
      </c>
      <c r="F121">
        <v>0</v>
      </c>
      <c r="G121">
        <v>5.2729999999999997</v>
      </c>
      <c r="H121">
        <v>12588079</v>
      </c>
      <c r="O121" t="s">
        <v>309</v>
      </c>
      <c r="P121" s="2">
        <v>43616.506365740737</v>
      </c>
      <c r="Q121">
        <v>179</v>
      </c>
      <c r="R121" t="s">
        <v>13</v>
      </c>
      <c r="S121">
        <v>0</v>
      </c>
      <c r="T121">
        <v>5.2249999999999996</v>
      </c>
      <c r="U121">
        <v>92720</v>
      </c>
      <c r="AB121" t="s">
        <v>309</v>
      </c>
      <c r="AC121" s="2">
        <v>43616.506365740737</v>
      </c>
      <c r="AD121">
        <v>179</v>
      </c>
      <c r="AE121" t="s">
        <v>13</v>
      </c>
      <c r="AF121">
        <v>0</v>
      </c>
      <c r="AG121">
        <v>9.8089999999999993</v>
      </c>
      <c r="AH121">
        <v>50872</v>
      </c>
      <c r="AO121">
        <f t="shared" si="2"/>
        <v>23086.996090880002</v>
      </c>
      <c r="AP121">
        <f t="shared" si="3"/>
        <v>8377.8275505664005</v>
      </c>
    </row>
    <row r="122" spans="2:42" x14ac:dyDescent="0.25">
      <c r="B122" t="s">
        <v>310</v>
      </c>
      <c r="C122" s="2">
        <v>43616.522743055553</v>
      </c>
      <c r="D122">
        <v>7</v>
      </c>
      <c r="E122" t="s">
        <v>13</v>
      </c>
      <c r="F122">
        <v>0</v>
      </c>
      <c r="G122">
        <v>5.2889999999999997</v>
      </c>
      <c r="H122">
        <v>4423512</v>
      </c>
      <c r="O122" t="s">
        <v>310</v>
      </c>
      <c r="P122" s="2">
        <v>43616.522743055553</v>
      </c>
      <c r="Q122">
        <v>7</v>
      </c>
      <c r="R122" t="s">
        <v>13</v>
      </c>
      <c r="S122">
        <v>0</v>
      </c>
      <c r="T122">
        <v>5.24</v>
      </c>
      <c r="U122">
        <v>33727</v>
      </c>
      <c r="AB122" t="s">
        <v>310</v>
      </c>
      <c r="AC122" s="2">
        <v>43616.522743055553</v>
      </c>
      <c r="AD122">
        <v>7</v>
      </c>
      <c r="AE122" t="s">
        <v>13</v>
      </c>
      <c r="AF122">
        <v>0</v>
      </c>
      <c r="AG122">
        <v>9.8190000000000008</v>
      </c>
      <c r="AH122">
        <v>43890</v>
      </c>
      <c r="AO122">
        <f t="shared" si="2"/>
        <v>8089.2316342028007</v>
      </c>
      <c r="AP122">
        <f t="shared" si="3"/>
        <v>7247.7730101600009</v>
      </c>
    </row>
    <row r="123" spans="2:42" x14ac:dyDescent="0.25">
      <c r="B123" t="s">
        <v>311</v>
      </c>
      <c r="C123" s="2">
        <v>43616.539120370369</v>
      </c>
      <c r="D123">
        <v>203</v>
      </c>
      <c r="E123" t="s">
        <v>13</v>
      </c>
      <c r="F123">
        <v>0</v>
      </c>
      <c r="G123">
        <v>5.2750000000000004</v>
      </c>
      <c r="H123">
        <v>13267031</v>
      </c>
      <c r="O123" t="s">
        <v>311</v>
      </c>
      <c r="P123" s="2">
        <v>43616.539120370369</v>
      </c>
      <c r="Q123">
        <v>203</v>
      </c>
      <c r="R123" t="s">
        <v>13</v>
      </c>
      <c r="S123">
        <v>0</v>
      </c>
      <c r="T123">
        <v>5.226</v>
      </c>
      <c r="U123">
        <v>97225</v>
      </c>
      <c r="AB123" t="s">
        <v>311</v>
      </c>
      <c r="AC123" s="2">
        <v>43616.539120370369</v>
      </c>
      <c r="AD123">
        <v>203</v>
      </c>
      <c r="AE123" t="s">
        <v>13</v>
      </c>
      <c r="AF123">
        <v>0</v>
      </c>
      <c r="AG123">
        <v>9.81</v>
      </c>
      <c r="AH123">
        <v>57786</v>
      </c>
      <c r="AO123">
        <f t="shared" si="2"/>
        <v>24287.56676075</v>
      </c>
      <c r="AP123">
        <f t="shared" si="3"/>
        <v>9480.5046059615997</v>
      </c>
    </row>
    <row r="124" spans="2:42" x14ac:dyDescent="0.25">
      <c r="B124" t="s">
        <v>312</v>
      </c>
      <c r="C124" s="2">
        <v>43616.555497685185</v>
      </c>
      <c r="D124">
        <v>198</v>
      </c>
      <c r="E124" t="s">
        <v>13</v>
      </c>
      <c r="F124">
        <v>0</v>
      </c>
      <c r="G124">
        <v>5.2969999999999997</v>
      </c>
      <c r="H124">
        <v>101276</v>
      </c>
      <c r="O124" t="s">
        <v>312</v>
      </c>
      <c r="P124" s="2">
        <v>43616.555497685185</v>
      </c>
      <c r="Q124">
        <v>198</v>
      </c>
      <c r="R124" t="s">
        <v>13</v>
      </c>
      <c r="S124">
        <v>0</v>
      </c>
      <c r="T124">
        <v>5.2480000000000002</v>
      </c>
      <c r="U124">
        <v>863</v>
      </c>
      <c r="AB124" t="s">
        <v>312</v>
      </c>
      <c r="AC124" s="2">
        <v>43616.555497685185</v>
      </c>
      <c r="AD124">
        <v>198</v>
      </c>
      <c r="AE124" t="s">
        <v>13</v>
      </c>
      <c r="AF124">
        <v>0</v>
      </c>
      <c r="AG124">
        <v>9.8040000000000003</v>
      </c>
      <c r="AH124">
        <v>58205</v>
      </c>
      <c r="AO124">
        <f t="shared" si="2"/>
        <v>257.90068062328163</v>
      </c>
      <c r="AP124">
        <f t="shared" si="3"/>
        <v>9546.8051269400003</v>
      </c>
    </row>
    <row r="125" spans="2:42" x14ac:dyDescent="0.25">
      <c r="B125" t="s">
        <v>313</v>
      </c>
      <c r="C125" s="2">
        <v>43616.571863425925</v>
      </c>
      <c r="D125">
        <v>85</v>
      </c>
      <c r="E125" t="s">
        <v>13</v>
      </c>
      <c r="F125">
        <v>0</v>
      </c>
      <c r="G125">
        <v>5.2939999999999996</v>
      </c>
      <c r="H125">
        <v>42180</v>
      </c>
      <c r="O125" t="s">
        <v>313</v>
      </c>
      <c r="P125" s="2">
        <v>43616.571863425925</v>
      </c>
      <c r="Q125">
        <v>85</v>
      </c>
      <c r="R125" t="s">
        <v>13</v>
      </c>
      <c r="S125">
        <v>0</v>
      </c>
      <c r="T125">
        <v>5.2320000000000002</v>
      </c>
      <c r="U125">
        <v>281</v>
      </c>
      <c r="AB125" t="s">
        <v>313</v>
      </c>
      <c r="AC125" s="2">
        <v>43616.571863425925</v>
      </c>
      <c r="AD125">
        <v>85</v>
      </c>
      <c r="AE125" t="s">
        <v>13</v>
      </c>
      <c r="AF125">
        <v>0</v>
      </c>
      <c r="AG125">
        <v>9.8170000000000002</v>
      </c>
      <c r="AH125">
        <v>2629</v>
      </c>
      <c r="AO125">
        <f t="shared" si="2"/>
        <v>106.58544769884001</v>
      </c>
      <c r="AP125">
        <f t="shared" si="3"/>
        <v>365.27942483000004</v>
      </c>
    </row>
    <row r="126" spans="2:42" x14ac:dyDescent="0.25">
      <c r="B126" t="s">
        <v>314</v>
      </c>
      <c r="C126" s="2">
        <v>43616.588217592594</v>
      </c>
      <c r="D126">
        <v>161</v>
      </c>
      <c r="E126" t="s">
        <v>13</v>
      </c>
      <c r="F126">
        <v>0</v>
      </c>
      <c r="G126">
        <v>5.298</v>
      </c>
      <c r="H126">
        <v>14323</v>
      </c>
      <c r="O126" t="s">
        <v>314</v>
      </c>
      <c r="P126" s="2">
        <v>43616.588217592594</v>
      </c>
      <c r="Q126">
        <v>161</v>
      </c>
      <c r="R126" t="s">
        <v>13</v>
      </c>
      <c r="S126">
        <v>0</v>
      </c>
      <c r="T126" t="s">
        <v>14</v>
      </c>
      <c r="U126" t="s">
        <v>14</v>
      </c>
      <c r="AB126" t="s">
        <v>314</v>
      </c>
      <c r="AC126" s="2">
        <v>43616.588217592594</v>
      </c>
      <c r="AD126">
        <v>161</v>
      </c>
      <c r="AE126" t="s">
        <v>13</v>
      </c>
      <c r="AF126">
        <v>0</v>
      </c>
      <c r="AG126">
        <v>9.8369999999999997</v>
      </c>
      <c r="AH126">
        <v>12969</v>
      </c>
      <c r="AO126">
        <f t="shared" si="2"/>
        <v>33.172319803563902</v>
      </c>
      <c r="AP126">
        <f t="shared" si="3"/>
        <v>2043.4215786455998</v>
      </c>
    </row>
    <row r="127" spans="2:42" x14ac:dyDescent="0.25">
      <c r="B127" t="s">
        <v>315</v>
      </c>
      <c r="C127" s="2">
        <v>43616.604618055557</v>
      </c>
      <c r="D127">
        <v>212</v>
      </c>
      <c r="E127" t="s">
        <v>13</v>
      </c>
      <c r="F127">
        <v>0</v>
      </c>
      <c r="G127">
        <v>5.2939999999999996</v>
      </c>
      <c r="H127">
        <v>109426</v>
      </c>
      <c r="O127" t="s">
        <v>315</v>
      </c>
      <c r="P127" s="2">
        <v>43616.604618055557</v>
      </c>
      <c r="Q127">
        <v>212</v>
      </c>
      <c r="R127" t="s">
        <v>13</v>
      </c>
      <c r="S127">
        <v>0</v>
      </c>
      <c r="T127">
        <v>5.2450000000000001</v>
      </c>
      <c r="U127">
        <v>1057</v>
      </c>
      <c r="AB127" t="s">
        <v>315</v>
      </c>
      <c r="AC127" s="2">
        <v>43616.604618055557</v>
      </c>
      <c r="AD127">
        <v>212</v>
      </c>
      <c r="AE127" t="s">
        <v>13</v>
      </c>
      <c r="AF127">
        <v>0</v>
      </c>
      <c r="AG127">
        <v>9.8059999999999992</v>
      </c>
      <c r="AH127">
        <v>57591</v>
      </c>
      <c r="AO127">
        <f t="shared" si="2"/>
        <v>278.29692480611163</v>
      </c>
      <c r="AP127">
        <f t="shared" si="3"/>
        <v>9449.6283529176017</v>
      </c>
    </row>
    <row r="128" spans="2:42" x14ac:dyDescent="0.25">
      <c r="B128" t="s">
        <v>316</v>
      </c>
      <c r="C128" s="2">
        <v>43616.620995370373</v>
      </c>
      <c r="D128">
        <v>181</v>
      </c>
      <c r="E128" t="s">
        <v>13</v>
      </c>
      <c r="F128">
        <v>0</v>
      </c>
      <c r="G128">
        <v>5.3019999999999996</v>
      </c>
      <c r="H128">
        <v>13564</v>
      </c>
      <c r="O128" t="s">
        <v>316</v>
      </c>
      <c r="P128" s="2">
        <v>43616.620995370373</v>
      </c>
      <c r="Q128">
        <v>181</v>
      </c>
      <c r="R128" t="s">
        <v>13</v>
      </c>
      <c r="S128">
        <v>0</v>
      </c>
      <c r="T128" t="s">
        <v>14</v>
      </c>
      <c r="U128" t="s">
        <v>14</v>
      </c>
      <c r="AB128" t="s">
        <v>316</v>
      </c>
      <c r="AC128" s="2">
        <v>43616.620995370373</v>
      </c>
      <c r="AD128">
        <v>181</v>
      </c>
      <c r="AE128" t="s">
        <v>13</v>
      </c>
      <c r="AF128">
        <v>0</v>
      </c>
      <c r="AG128">
        <v>9.7430000000000003</v>
      </c>
      <c r="AH128">
        <v>8408</v>
      </c>
      <c r="AO128">
        <f t="shared" si="2"/>
        <v>31.153385813553605</v>
      </c>
      <c r="AP128">
        <f t="shared" si="3"/>
        <v>1248.1776633344</v>
      </c>
    </row>
    <row r="129" spans="2:42" x14ac:dyDescent="0.25">
      <c r="B129" t="s">
        <v>317</v>
      </c>
      <c r="C129" s="2">
        <v>43616.637384259258</v>
      </c>
      <c r="D129">
        <v>46</v>
      </c>
      <c r="E129" t="s">
        <v>13</v>
      </c>
      <c r="F129">
        <v>0</v>
      </c>
      <c r="G129">
        <v>5.3029999999999999</v>
      </c>
      <c r="H129">
        <v>34789</v>
      </c>
      <c r="O129" t="s">
        <v>317</v>
      </c>
      <c r="P129" s="2">
        <v>43616.637384259258</v>
      </c>
      <c r="Q129">
        <v>46</v>
      </c>
      <c r="R129" t="s">
        <v>13</v>
      </c>
      <c r="S129">
        <v>0</v>
      </c>
      <c r="T129">
        <v>5.24</v>
      </c>
      <c r="U129">
        <v>287</v>
      </c>
      <c r="AB129" t="s">
        <v>317</v>
      </c>
      <c r="AC129" s="2">
        <v>43616.637384259258</v>
      </c>
      <c r="AD129">
        <v>46</v>
      </c>
      <c r="AE129" t="s">
        <v>13</v>
      </c>
      <c r="AF129">
        <v>0</v>
      </c>
      <c r="AG129">
        <v>9.859</v>
      </c>
      <c r="AH129">
        <v>4246</v>
      </c>
      <c r="AO129">
        <f t="shared" si="2"/>
        <v>87.237750664871115</v>
      </c>
      <c r="AP129">
        <f t="shared" si="3"/>
        <v>497.15588108000009</v>
      </c>
    </row>
    <row r="130" spans="2:42" x14ac:dyDescent="0.25">
      <c r="B130" t="s">
        <v>318</v>
      </c>
      <c r="C130" s="2">
        <v>43616.653738425928</v>
      </c>
      <c r="D130">
        <v>189</v>
      </c>
      <c r="E130" t="s">
        <v>13</v>
      </c>
      <c r="F130">
        <v>0</v>
      </c>
      <c r="G130">
        <v>5.3040000000000003</v>
      </c>
      <c r="H130">
        <v>36320</v>
      </c>
      <c r="O130" t="s">
        <v>318</v>
      </c>
      <c r="P130" s="2">
        <v>43616.653738425928</v>
      </c>
      <c r="Q130">
        <v>189</v>
      </c>
      <c r="R130" t="s">
        <v>13</v>
      </c>
      <c r="S130">
        <v>0</v>
      </c>
      <c r="T130">
        <v>5.2439999999999998</v>
      </c>
      <c r="U130">
        <v>203</v>
      </c>
      <c r="AB130" t="s">
        <v>318</v>
      </c>
      <c r="AC130" s="2">
        <v>43616.653738425928</v>
      </c>
      <c r="AD130">
        <v>189</v>
      </c>
      <c r="AE130" t="s">
        <v>13</v>
      </c>
      <c r="AF130">
        <v>0</v>
      </c>
      <c r="AG130">
        <v>9.8580000000000005</v>
      </c>
      <c r="AH130">
        <v>2359</v>
      </c>
      <c r="AO130">
        <f t="shared" si="2"/>
        <v>91.253230307840013</v>
      </c>
      <c r="AP130">
        <f t="shared" si="3"/>
        <v>369.56420603000015</v>
      </c>
    </row>
    <row r="131" spans="2:42" x14ac:dyDescent="0.25">
      <c r="B131" t="s">
        <v>319</v>
      </c>
      <c r="C131" s="2">
        <v>43616.670092592591</v>
      </c>
      <c r="D131">
        <v>114</v>
      </c>
      <c r="E131" t="s">
        <v>13</v>
      </c>
      <c r="F131">
        <v>0</v>
      </c>
      <c r="G131">
        <v>5.3040000000000003</v>
      </c>
      <c r="H131">
        <v>41912</v>
      </c>
      <c r="O131" t="s">
        <v>319</v>
      </c>
      <c r="P131" s="2">
        <v>43616.670092592591</v>
      </c>
      <c r="Q131">
        <v>114</v>
      </c>
      <c r="R131" t="s">
        <v>13</v>
      </c>
      <c r="S131">
        <v>0</v>
      </c>
      <c r="T131" t="s">
        <v>14</v>
      </c>
      <c r="U131" t="s">
        <v>14</v>
      </c>
      <c r="AB131" t="s">
        <v>319</v>
      </c>
      <c r="AC131" s="2">
        <v>43616.670092592591</v>
      </c>
      <c r="AD131">
        <v>114</v>
      </c>
      <c r="AE131" t="s">
        <v>13</v>
      </c>
      <c r="AF131">
        <v>0</v>
      </c>
      <c r="AG131">
        <v>9.8620000000000001</v>
      </c>
      <c r="AH131">
        <v>3345</v>
      </c>
      <c r="AO131">
        <f t="shared" ref="AO131:AO194" si="4">IF(H131&lt;220000,((-0.0000000008609*H131^2)+(0.002684*H131)+(-5.094)),(IF(U131&lt;300000,((0.0000001932*U131^2)+(0.2298*U131)+(119)), ((0.00000001713*U131^2)+(0.1595*U131)+(1.5423)))))</f>
        <v>105.88553750599041</v>
      </c>
      <c r="AP131">
        <f t="shared" ref="AP131:AP194" si="5">IF(AH131&lt;5400,((0.00005163*AH131^2)+(-0.2734*AH131)+(727.2)),(IF(AH131&gt;354538,"oor",(-0.0000001704*AH131^2)+(0.178*AH131)+(-236.4))))</f>
        <v>390.36636075000013</v>
      </c>
    </row>
    <row r="132" spans="2:42" x14ac:dyDescent="0.25">
      <c r="B132" t="s">
        <v>325</v>
      </c>
      <c r="C132" s="2">
        <v>43620.42559027778</v>
      </c>
      <c r="D132">
        <v>217</v>
      </c>
      <c r="E132" t="s">
        <v>13</v>
      </c>
      <c r="F132">
        <v>0</v>
      </c>
      <c r="G132">
        <v>5.2969999999999997</v>
      </c>
      <c r="H132">
        <v>20587</v>
      </c>
      <c r="O132" t="s">
        <v>325</v>
      </c>
      <c r="P132" s="2">
        <v>43620.42559027778</v>
      </c>
      <c r="Q132">
        <v>217</v>
      </c>
      <c r="R132" t="s">
        <v>13</v>
      </c>
      <c r="S132">
        <v>0</v>
      </c>
      <c r="T132" t="s">
        <v>14</v>
      </c>
      <c r="U132" t="s">
        <v>14</v>
      </c>
      <c r="AB132" t="s">
        <v>325</v>
      </c>
      <c r="AC132" s="2">
        <v>43620.42559027778</v>
      </c>
      <c r="AD132">
        <v>217</v>
      </c>
      <c r="AE132" t="s">
        <v>13</v>
      </c>
      <c r="AF132">
        <v>0</v>
      </c>
      <c r="AG132">
        <v>9.85</v>
      </c>
      <c r="AH132">
        <v>1271</v>
      </c>
      <c r="AO132">
        <f t="shared" si="4"/>
        <v>49.796637428547903</v>
      </c>
      <c r="AP132">
        <f t="shared" si="5"/>
        <v>463.11381883000013</v>
      </c>
    </row>
    <row r="133" spans="2:42" x14ac:dyDescent="0.25">
      <c r="B133" t="s">
        <v>326</v>
      </c>
      <c r="C133" s="2">
        <v>43620.441932870373</v>
      </c>
      <c r="D133">
        <v>29</v>
      </c>
      <c r="E133" t="s">
        <v>13</v>
      </c>
      <c r="F133">
        <v>0</v>
      </c>
      <c r="G133">
        <v>5.3019999999999996</v>
      </c>
      <c r="H133">
        <v>20509</v>
      </c>
      <c r="O133" t="s">
        <v>326</v>
      </c>
      <c r="P133" s="2">
        <v>43620.441932870373</v>
      </c>
      <c r="Q133">
        <v>29</v>
      </c>
      <c r="R133" t="s">
        <v>13</v>
      </c>
      <c r="S133">
        <v>0</v>
      </c>
      <c r="T133" t="s">
        <v>14</v>
      </c>
      <c r="U133" t="s">
        <v>14</v>
      </c>
      <c r="AB133" t="s">
        <v>326</v>
      </c>
      <c r="AC133" s="2">
        <v>43620.441932870373</v>
      </c>
      <c r="AD133">
        <v>29</v>
      </c>
      <c r="AE133" t="s">
        <v>13</v>
      </c>
      <c r="AF133">
        <v>0</v>
      </c>
      <c r="AG133">
        <v>9.8510000000000009</v>
      </c>
      <c r="AH133">
        <v>1436</v>
      </c>
      <c r="AO133">
        <f t="shared" si="4"/>
        <v>49.590045033167101</v>
      </c>
      <c r="AP133">
        <f t="shared" si="5"/>
        <v>441.06361648000006</v>
      </c>
    </row>
    <row r="134" spans="2:42" x14ac:dyDescent="0.25">
      <c r="B134" t="s">
        <v>327</v>
      </c>
      <c r="C134" s="2">
        <v>43620.458344907405</v>
      </c>
      <c r="D134">
        <v>32</v>
      </c>
      <c r="E134" t="s">
        <v>13</v>
      </c>
      <c r="F134">
        <v>0</v>
      </c>
      <c r="G134">
        <v>5.2960000000000003</v>
      </c>
      <c r="H134">
        <v>26844</v>
      </c>
      <c r="O134" t="s">
        <v>327</v>
      </c>
      <c r="P134" s="2">
        <v>43620.458344907405</v>
      </c>
      <c r="Q134">
        <v>32</v>
      </c>
      <c r="R134" t="s">
        <v>13</v>
      </c>
      <c r="S134">
        <v>0</v>
      </c>
      <c r="T134" t="s">
        <v>14</v>
      </c>
      <c r="U134" t="s">
        <v>14</v>
      </c>
      <c r="AB134" t="s">
        <v>327</v>
      </c>
      <c r="AC134" s="2">
        <v>43620.458344907405</v>
      </c>
      <c r="AD134">
        <v>32</v>
      </c>
      <c r="AE134" t="s">
        <v>13</v>
      </c>
      <c r="AF134">
        <v>0</v>
      </c>
      <c r="AG134">
        <v>9.8109999999999999</v>
      </c>
      <c r="AH134">
        <v>44450</v>
      </c>
      <c r="AO134">
        <f t="shared" si="4"/>
        <v>66.334931170737605</v>
      </c>
      <c r="AP134">
        <f t="shared" si="5"/>
        <v>7339.0232539999997</v>
      </c>
    </row>
    <row r="135" spans="2:42" x14ac:dyDescent="0.25">
      <c r="B135" t="s">
        <v>328</v>
      </c>
      <c r="C135" s="2">
        <v>43620.474687499998</v>
      </c>
      <c r="D135">
        <v>213</v>
      </c>
      <c r="E135" t="s">
        <v>13</v>
      </c>
      <c r="F135">
        <v>0</v>
      </c>
      <c r="G135">
        <v>5.3440000000000003</v>
      </c>
      <c r="H135">
        <v>1582</v>
      </c>
      <c r="O135" t="s">
        <v>328</v>
      </c>
      <c r="P135" s="2">
        <v>43620.474687499998</v>
      </c>
      <c r="Q135">
        <v>213</v>
      </c>
      <c r="R135" t="s">
        <v>13</v>
      </c>
      <c r="S135">
        <v>0</v>
      </c>
      <c r="T135" t="s">
        <v>14</v>
      </c>
      <c r="U135" t="s">
        <v>14</v>
      </c>
      <c r="AB135" t="s">
        <v>328</v>
      </c>
      <c r="AC135" s="2">
        <v>43620.474687499998</v>
      </c>
      <c r="AD135">
        <v>213</v>
      </c>
      <c r="AE135" t="s">
        <v>13</v>
      </c>
      <c r="AF135">
        <v>0</v>
      </c>
      <c r="AG135">
        <v>9.8460000000000001</v>
      </c>
      <c r="AH135">
        <v>3239</v>
      </c>
      <c r="AO135">
        <f t="shared" si="4"/>
        <v>-0.85006659509159999</v>
      </c>
      <c r="AP135">
        <f t="shared" si="5"/>
        <v>383.31397723000021</v>
      </c>
    </row>
    <row r="136" spans="2:42" x14ac:dyDescent="0.25">
      <c r="B136" t="s">
        <v>329</v>
      </c>
      <c r="C136" s="2">
        <v>43620.491076388891</v>
      </c>
      <c r="D136">
        <v>150</v>
      </c>
      <c r="E136" t="s">
        <v>13</v>
      </c>
      <c r="F136">
        <v>0</v>
      </c>
      <c r="G136">
        <v>5.298</v>
      </c>
      <c r="H136">
        <v>28787</v>
      </c>
      <c r="O136" t="s">
        <v>329</v>
      </c>
      <c r="P136" s="2">
        <v>43620.491076388891</v>
      </c>
      <c r="Q136">
        <v>150</v>
      </c>
      <c r="R136" t="s">
        <v>13</v>
      </c>
      <c r="S136">
        <v>0</v>
      </c>
      <c r="T136" t="s">
        <v>14</v>
      </c>
      <c r="U136" t="s">
        <v>14</v>
      </c>
      <c r="AB136" t="s">
        <v>329</v>
      </c>
      <c r="AC136" s="2">
        <v>43620.491076388891</v>
      </c>
      <c r="AD136">
        <v>150</v>
      </c>
      <c r="AE136" t="s">
        <v>13</v>
      </c>
      <c r="AF136">
        <v>0</v>
      </c>
      <c r="AG136">
        <v>9.8160000000000007</v>
      </c>
      <c r="AH136">
        <v>44323</v>
      </c>
      <c r="AO136">
        <f t="shared" si="4"/>
        <v>71.456887600427905</v>
      </c>
      <c r="AP136">
        <f t="shared" si="5"/>
        <v>7318.3383727383998</v>
      </c>
    </row>
    <row r="137" spans="2:42" x14ac:dyDescent="0.25">
      <c r="B137" t="s">
        <v>330</v>
      </c>
      <c r="C137" s="2">
        <v>43620.507418981484</v>
      </c>
      <c r="D137">
        <v>80</v>
      </c>
      <c r="E137" t="s">
        <v>13</v>
      </c>
      <c r="F137">
        <v>0</v>
      </c>
      <c r="G137">
        <v>5.335</v>
      </c>
      <c r="H137">
        <v>1760</v>
      </c>
      <c r="O137" t="s">
        <v>330</v>
      </c>
      <c r="P137" s="2">
        <v>43620.507418981484</v>
      </c>
      <c r="Q137">
        <v>80</v>
      </c>
      <c r="R137" t="s">
        <v>13</v>
      </c>
      <c r="S137">
        <v>0</v>
      </c>
      <c r="T137" t="s">
        <v>14</v>
      </c>
      <c r="U137" t="s">
        <v>14</v>
      </c>
      <c r="AB137" t="s">
        <v>330</v>
      </c>
      <c r="AC137" s="2">
        <v>43620.507418981484</v>
      </c>
      <c r="AD137">
        <v>80</v>
      </c>
      <c r="AE137" t="s">
        <v>13</v>
      </c>
      <c r="AF137">
        <v>0</v>
      </c>
      <c r="AG137">
        <v>9.8439999999999994</v>
      </c>
      <c r="AH137">
        <v>6017</v>
      </c>
      <c r="AO137">
        <f t="shared" si="4"/>
        <v>-0.37282672384000026</v>
      </c>
      <c r="AP137">
        <f t="shared" si="5"/>
        <v>828.45678915439987</v>
      </c>
    </row>
    <row r="138" spans="2:42" x14ac:dyDescent="0.25">
      <c r="B138" t="s">
        <v>331</v>
      </c>
      <c r="C138" s="2">
        <v>43620.523819444446</v>
      </c>
      <c r="D138">
        <v>158</v>
      </c>
      <c r="E138" t="s">
        <v>13</v>
      </c>
      <c r="F138">
        <v>0</v>
      </c>
      <c r="G138">
        <v>5.3090000000000002</v>
      </c>
      <c r="H138">
        <v>8285</v>
      </c>
      <c r="O138" t="s">
        <v>331</v>
      </c>
      <c r="P138" s="2">
        <v>43620.523819444446</v>
      </c>
      <c r="Q138">
        <v>158</v>
      </c>
      <c r="R138" t="s">
        <v>13</v>
      </c>
      <c r="S138">
        <v>0</v>
      </c>
      <c r="T138" t="s">
        <v>14</v>
      </c>
      <c r="U138" t="s">
        <v>14</v>
      </c>
      <c r="AB138" t="s">
        <v>331</v>
      </c>
      <c r="AC138" s="2">
        <v>43620.523819444446</v>
      </c>
      <c r="AD138">
        <v>158</v>
      </c>
      <c r="AE138" t="s">
        <v>13</v>
      </c>
      <c r="AF138">
        <v>0</v>
      </c>
      <c r="AG138">
        <v>9.85</v>
      </c>
      <c r="AH138">
        <v>6342</v>
      </c>
      <c r="AO138">
        <f t="shared" si="4"/>
        <v>17.0838467693975</v>
      </c>
      <c r="AP138">
        <f t="shared" si="5"/>
        <v>885.62234773440002</v>
      </c>
    </row>
    <row r="139" spans="2:42" x14ac:dyDescent="0.25">
      <c r="B139" t="s">
        <v>332</v>
      </c>
      <c r="C139" s="2">
        <v>43620.540196759262</v>
      </c>
      <c r="D139">
        <v>34</v>
      </c>
      <c r="E139" t="s">
        <v>13</v>
      </c>
      <c r="F139">
        <v>0</v>
      </c>
      <c r="G139">
        <v>5.3070000000000004</v>
      </c>
      <c r="H139">
        <v>10091</v>
      </c>
      <c r="O139" t="s">
        <v>332</v>
      </c>
      <c r="P139" s="2">
        <v>43620.540196759262</v>
      </c>
      <c r="Q139">
        <v>34</v>
      </c>
      <c r="R139" t="s">
        <v>13</v>
      </c>
      <c r="S139">
        <v>0</v>
      </c>
      <c r="T139" t="s">
        <v>14</v>
      </c>
      <c r="U139" t="s">
        <v>14</v>
      </c>
      <c r="AB139" t="s">
        <v>332</v>
      </c>
      <c r="AC139" s="2">
        <v>43620.540196759262</v>
      </c>
      <c r="AD139">
        <v>34</v>
      </c>
      <c r="AE139" t="s">
        <v>13</v>
      </c>
      <c r="AF139">
        <v>0</v>
      </c>
      <c r="AG139">
        <v>9.8230000000000004</v>
      </c>
      <c r="AH139">
        <v>37822</v>
      </c>
      <c r="AO139">
        <f t="shared" si="4"/>
        <v>21.902580032887101</v>
      </c>
      <c r="AP139">
        <f t="shared" si="5"/>
        <v>6252.1581722463998</v>
      </c>
    </row>
    <row r="140" spans="2:42" x14ac:dyDescent="0.25">
      <c r="B140" t="s">
        <v>333</v>
      </c>
      <c r="C140" s="2">
        <v>43620.556527777779</v>
      </c>
      <c r="D140">
        <v>149</v>
      </c>
      <c r="E140" t="s">
        <v>13</v>
      </c>
      <c r="F140">
        <v>0</v>
      </c>
      <c r="G140">
        <v>5.3019999999999996</v>
      </c>
      <c r="H140">
        <v>65938</v>
      </c>
      <c r="O140" t="s">
        <v>333</v>
      </c>
      <c r="P140" s="2">
        <v>43620.556527777779</v>
      </c>
      <c r="Q140">
        <v>149</v>
      </c>
      <c r="R140" t="s">
        <v>13</v>
      </c>
      <c r="S140">
        <v>0</v>
      </c>
      <c r="T140">
        <v>5.2549999999999999</v>
      </c>
      <c r="U140">
        <v>624</v>
      </c>
      <c r="AB140" t="s">
        <v>333</v>
      </c>
      <c r="AC140" s="2">
        <v>43620.556527777779</v>
      </c>
      <c r="AD140">
        <v>149</v>
      </c>
      <c r="AE140" t="s">
        <v>13</v>
      </c>
      <c r="AF140">
        <v>0</v>
      </c>
      <c r="AG140">
        <v>9.8000000000000007</v>
      </c>
      <c r="AH140">
        <v>40037</v>
      </c>
      <c r="AO140">
        <f t="shared" si="4"/>
        <v>168.14055389630042</v>
      </c>
      <c r="AP140">
        <f t="shared" si="5"/>
        <v>6617.0413827224002</v>
      </c>
    </row>
    <row r="141" spans="2:42" x14ac:dyDescent="0.25">
      <c r="B141" t="s">
        <v>334</v>
      </c>
      <c r="C141" s="2">
        <v>43620.589317129627</v>
      </c>
      <c r="D141">
        <v>78</v>
      </c>
      <c r="E141" t="s">
        <v>13</v>
      </c>
      <c r="F141">
        <v>0</v>
      </c>
      <c r="G141">
        <v>5.306</v>
      </c>
      <c r="H141">
        <v>8518</v>
      </c>
      <c r="O141" t="s">
        <v>334</v>
      </c>
      <c r="P141" s="2">
        <v>43620.589317129627</v>
      </c>
      <c r="Q141">
        <v>78</v>
      </c>
      <c r="R141" t="s">
        <v>13</v>
      </c>
      <c r="S141">
        <v>0</v>
      </c>
      <c r="T141" t="s">
        <v>14</v>
      </c>
      <c r="U141" t="s">
        <v>14</v>
      </c>
      <c r="AB141" t="s">
        <v>334</v>
      </c>
      <c r="AC141" s="2">
        <v>43620.589317129627</v>
      </c>
      <c r="AD141">
        <v>78</v>
      </c>
      <c r="AE141" t="s">
        <v>13</v>
      </c>
      <c r="AF141">
        <v>0</v>
      </c>
      <c r="AG141">
        <v>9.8480000000000008</v>
      </c>
      <c r="AH141">
        <v>7093</v>
      </c>
      <c r="AO141">
        <f t="shared" si="4"/>
        <v>17.7058482606684</v>
      </c>
      <c r="AP141">
        <f t="shared" si="5"/>
        <v>1017.5810654103999</v>
      </c>
    </row>
    <row r="142" spans="2:42" x14ac:dyDescent="0.25">
      <c r="B142" t="s">
        <v>335</v>
      </c>
      <c r="C142" s="2">
        <v>43620.60565972222</v>
      </c>
      <c r="D142">
        <v>76</v>
      </c>
      <c r="E142" t="s">
        <v>13</v>
      </c>
      <c r="F142">
        <v>0</v>
      </c>
      <c r="G142">
        <v>5.3109999999999999</v>
      </c>
      <c r="H142">
        <v>10528</v>
      </c>
      <c r="O142" t="s">
        <v>335</v>
      </c>
      <c r="P142" s="2">
        <v>43620.60565972222</v>
      </c>
      <c r="Q142">
        <v>76</v>
      </c>
      <c r="R142" t="s">
        <v>13</v>
      </c>
      <c r="S142">
        <v>0</v>
      </c>
      <c r="T142" t="s">
        <v>14</v>
      </c>
      <c r="U142" t="s">
        <v>14</v>
      </c>
      <c r="AB142" t="s">
        <v>335</v>
      </c>
      <c r="AC142" s="2">
        <v>43620.60565972222</v>
      </c>
      <c r="AD142">
        <v>76</v>
      </c>
      <c r="AE142" t="s">
        <v>13</v>
      </c>
      <c r="AF142">
        <v>0</v>
      </c>
      <c r="AG142">
        <v>9.8320000000000007</v>
      </c>
      <c r="AH142">
        <v>38905</v>
      </c>
      <c r="AO142">
        <f t="shared" si="4"/>
        <v>23.067730890854399</v>
      </c>
      <c r="AP142">
        <f t="shared" si="5"/>
        <v>6430.7727261399996</v>
      </c>
    </row>
    <row r="143" spans="2:42" x14ac:dyDescent="0.25">
      <c r="B143" t="s">
        <v>336</v>
      </c>
      <c r="C143" s="2">
        <v>43620.622025462966</v>
      </c>
      <c r="D143">
        <v>129</v>
      </c>
      <c r="E143" t="s">
        <v>13</v>
      </c>
      <c r="F143">
        <v>0</v>
      </c>
      <c r="G143">
        <v>5.3159999999999998</v>
      </c>
      <c r="H143">
        <v>5638</v>
      </c>
      <c r="O143" t="s">
        <v>336</v>
      </c>
      <c r="P143" s="2">
        <v>43620.622025462966</v>
      </c>
      <c r="Q143">
        <v>129</v>
      </c>
      <c r="R143" t="s">
        <v>13</v>
      </c>
      <c r="S143">
        <v>0</v>
      </c>
      <c r="T143" t="s">
        <v>14</v>
      </c>
      <c r="U143" t="s">
        <v>14</v>
      </c>
      <c r="AB143" t="s">
        <v>336</v>
      </c>
      <c r="AC143" s="2">
        <v>43620.622025462966</v>
      </c>
      <c r="AD143">
        <v>129</v>
      </c>
      <c r="AE143" t="s">
        <v>13</v>
      </c>
      <c r="AF143">
        <v>0</v>
      </c>
      <c r="AG143">
        <v>9.84</v>
      </c>
      <c r="AH143">
        <v>25020</v>
      </c>
      <c r="AO143">
        <f t="shared" si="4"/>
        <v>10.011026533820402</v>
      </c>
      <c r="AP143">
        <f t="shared" si="5"/>
        <v>4110.4895318399995</v>
      </c>
    </row>
    <row r="144" spans="2:42" x14ac:dyDescent="0.25">
      <c r="B144" t="s">
        <v>337</v>
      </c>
      <c r="C144" s="2">
        <v>43620.638368055559</v>
      </c>
      <c r="D144">
        <v>75</v>
      </c>
      <c r="E144" t="s">
        <v>13</v>
      </c>
      <c r="F144">
        <v>0</v>
      </c>
      <c r="G144">
        <v>5.306</v>
      </c>
      <c r="H144">
        <v>19663</v>
      </c>
      <c r="O144" t="s">
        <v>337</v>
      </c>
      <c r="P144" s="2">
        <v>43620.638368055559</v>
      </c>
      <c r="Q144">
        <v>75</v>
      </c>
      <c r="R144" t="s">
        <v>13</v>
      </c>
      <c r="S144">
        <v>0</v>
      </c>
      <c r="T144" t="s">
        <v>14</v>
      </c>
      <c r="U144" t="s">
        <v>14</v>
      </c>
      <c r="AB144" t="s">
        <v>337</v>
      </c>
      <c r="AC144" s="2">
        <v>43620.638368055559</v>
      </c>
      <c r="AD144">
        <v>75</v>
      </c>
      <c r="AE144" t="s">
        <v>13</v>
      </c>
      <c r="AF144">
        <v>0</v>
      </c>
      <c r="AG144">
        <v>9.8550000000000004</v>
      </c>
      <c r="AH144">
        <v>2475</v>
      </c>
      <c r="AO144">
        <f t="shared" si="4"/>
        <v>47.348639160447902</v>
      </c>
      <c r="AP144">
        <f t="shared" si="5"/>
        <v>366.80101875000008</v>
      </c>
    </row>
    <row r="145" spans="2:42" x14ac:dyDescent="0.25">
      <c r="B145" t="s">
        <v>338</v>
      </c>
      <c r="C145" s="2">
        <v>43620.654756944445</v>
      </c>
      <c r="D145">
        <v>111</v>
      </c>
      <c r="E145" t="s">
        <v>13</v>
      </c>
      <c r="F145">
        <v>0</v>
      </c>
      <c r="G145">
        <v>5.2960000000000003</v>
      </c>
      <c r="H145">
        <v>217020</v>
      </c>
      <c r="O145" t="s">
        <v>338</v>
      </c>
      <c r="P145" s="2">
        <v>43620.654756944445</v>
      </c>
      <c r="Q145">
        <v>111</v>
      </c>
      <c r="R145" t="s">
        <v>13</v>
      </c>
      <c r="S145">
        <v>0</v>
      </c>
      <c r="T145">
        <v>5.2519999999999998</v>
      </c>
      <c r="U145">
        <v>2149</v>
      </c>
      <c r="AB145" t="s">
        <v>338</v>
      </c>
      <c r="AC145" s="2">
        <v>43620.654756944445</v>
      </c>
      <c r="AD145">
        <v>111</v>
      </c>
      <c r="AE145" t="s">
        <v>13</v>
      </c>
      <c r="AF145">
        <v>0</v>
      </c>
      <c r="AG145">
        <v>9.8360000000000003</v>
      </c>
      <c r="AH145">
        <v>21047</v>
      </c>
      <c r="AO145">
        <f t="shared" si="4"/>
        <v>536.84128694364006</v>
      </c>
      <c r="AP145">
        <f t="shared" si="5"/>
        <v>3434.4828539863997</v>
      </c>
    </row>
    <row r="146" spans="2:42" x14ac:dyDescent="0.25">
      <c r="B146" t="s">
        <v>339</v>
      </c>
      <c r="C146" s="2">
        <v>43620.671122685184</v>
      </c>
      <c r="D146">
        <v>68</v>
      </c>
      <c r="E146" t="s">
        <v>13</v>
      </c>
      <c r="F146">
        <v>0</v>
      </c>
      <c r="G146">
        <v>5.3150000000000004</v>
      </c>
      <c r="H146">
        <v>6059</v>
      </c>
      <c r="O146" t="s">
        <v>339</v>
      </c>
      <c r="P146" s="2">
        <v>43620.671122685184</v>
      </c>
      <c r="Q146">
        <v>68</v>
      </c>
      <c r="R146" t="s">
        <v>13</v>
      </c>
      <c r="S146">
        <v>0</v>
      </c>
      <c r="T146" t="s">
        <v>14</v>
      </c>
      <c r="U146" t="s">
        <v>14</v>
      </c>
      <c r="AB146" t="s">
        <v>339</v>
      </c>
      <c r="AC146" s="2">
        <v>43620.671122685184</v>
      </c>
      <c r="AD146">
        <v>68</v>
      </c>
      <c r="AE146" t="s">
        <v>13</v>
      </c>
      <c r="AF146">
        <v>0</v>
      </c>
      <c r="AG146">
        <v>9.843</v>
      </c>
      <c r="AH146">
        <v>25835</v>
      </c>
      <c r="AO146">
        <f t="shared" si="4"/>
        <v>11.136751086007099</v>
      </c>
      <c r="AP146">
        <f t="shared" si="5"/>
        <v>4248.4969928600003</v>
      </c>
    </row>
    <row r="147" spans="2:42" x14ac:dyDescent="0.25">
      <c r="B147" t="s">
        <v>340</v>
      </c>
      <c r="C147" s="2">
        <v>43620.6875462963</v>
      </c>
      <c r="D147">
        <v>90</v>
      </c>
      <c r="E147" t="s">
        <v>13</v>
      </c>
      <c r="F147">
        <v>0</v>
      </c>
      <c r="G147">
        <v>5.2990000000000004</v>
      </c>
      <c r="H147">
        <v>21641</v>
      </c>
      <c r="O147" t="s">
        <v>340</v>
      </c>
      <c r="P147" s="2">
        <v>43620.6875462963</v>
      </c>
      <c r="Q147">
        <v>90</v>
      </c>
      <c r="R147" t="s">
        <v>13</v>
      </c>
      <c r="S147">
        <v>0</v>
      </c>
      <c r="T147" t="s">
        <v>14</v>
      </c>
      <c r="U147" t="s">
        <v>14</v>
      </c>
      <c r="AB147" t="s">
        <v>340</v>
      </c>
      <c r="AC147" s="2">
        <v>43620.6875462963</v>
      </c>
      <c r="AD147">
        <v>90</v>
      </c>
      <c r="AE147" t="s">
        <v>13</v>
      </c>
      <c r="AF147">
        <v>0</v>
      </c>
      <c r="AG147">
        <v>9.85</v>
      </c>
      <c r="AH147">
        <v>2268</v>
      </c>
      <c r="AO147">
        <f t="shared" si="4"/>
        <v>52.587256222747101</v>
      </c>
      <c r="AP147">
        <f t="shared" si="5"/>
        <v>372.70443312000009</v>
      </c>
    </row>
    <row r="148" spans="2:42" x14ac:dyDescent="0.25">
      <c r="B148" t="s">
        <v>341</v>
      </c>
      <c r="C148" s="2">
        <v>43620.703935185185</v>
      </c>
      <c r="D148">
        <v>153</v>
      </c>
      <c r="E148" t="s">
        <v>13</v>
      </c>
      <c r="F148">
        <v>0</v>
      </c>
      <c r="G148">
        <v>5.3049999999999997</v>
      </c>
      <c r="H148">
        <v>200136</v>
      </c>
      <c r="O148" t="s">
        <v>341</v>
      </c>
      <c r="P148" s="2">
        <v>43620.703935185185</v>
      </c>
      <c r="Q148">
        <v>153</v>
      </c>
      <c r="R148" t="s">
        <v>13</v>
      </c>
      <c r="S148">
        <v>0</v>
      </c>
      <c r="T148">
        <v>5.2649999999999997</v>
      </c>
      <c r="U148">
        <v>2101</v>
      </c>
      <c r="AB148" t="s">
        <v>341</v>
      </c>
      <c r="AC148" s="2">
        <v>43620.703935185185</v>
      </c>
      <c r="AD148">
        <v>153</v>
      </c>
      <c r="AE148" t="s">
        <v>13</v>
      </c>
      <c r="AF148">
        <v>0</v>
      </c>
      <c r="AG148">
        <v>9.8520000000000003</v>
      </c>
      <c r="AH148">
        <v>16014</v>
      </c>
      <c r="AO148">
        <f t="shared" si="4"/>
        <v>497.58817511679359</v>
      </c>
      <c r="AP148">
        <f t="shared" si="5"/>
        <v>2570.3932274015997</v>
      </c>
    </row>
    <row r="149" spans="2:42" x14ac:dyDescent="0.25">
      <c r="B149" t="s">
        <v>342</v>
      </c>
      <c r="C149" s="2">
        <v>43620.720289351855</v>
      </c>
      <c r="D149">
        <v>133</v>
      </c>
      <c r="E149" t="s">
        <v>13</v>
      </c>
      <c r="F149">
        <v>0</v>
      </c>
      <c r="G149">
        <v>5.3049999999999997</v>
      </c>
      <c r="H149">
        <v>60859</v>
      </c>
      <c r="O149" t="s">
        <v>342</v>
      </c>
      <c r="P149" s="2">
        <v>43620.720289351855</v>
      </c>
      <c r="Q149">
        <v>133</v>
      </c>
      <c r="R149" t="s">
        <v>13</v>
      </c>
      <c r="S149">
        <v>0</v>
      </c>
      <c r="T149" t="s">
        <v>14</v>
      </c>
      <c r="U149" t="s">
        <v>14</v>
      </c>
      <c r="AB149" t="s">
        <v>342</v>
      </c>
      <c r="AC149" s="2">
        <v>43620.720289351855</v>
      </c>
      <c r="AD149">
        <v>133</v>
      </c>
      <c r="AE149" t="s">
        <v>13</v>
      </c>
      <c r="AF149">
        <v>0</v>
      </c>
      <c r="AG149">
        <v>9.8190000000000008</v>
      </c>
      <c r="AH149">
        <v>56558</v>
      </c>
      <c r="AO149">
        <f t="shared" si="4"/>
        <v>155.06293918624712</v>
      </c>
      <c r="AP149">
        <f t="shared" si="5"/>
        <v>9285.8472251743988</v>
      </c>
    </row>
    <row r="150" spans="2:42" x14ac:dyDescent="0.25">
      <c r="B150" t="s">
        <v>343</v>
      </c>
      <c r="C150" s="2">
        <v>43620.736689814818</v>
      </c>
      <c r="D150">
        <v>174</v>
      </c>
      <c r="E150" t="s">
        <v>13</v>
      </c>
      <c r="F150">
        <v>0</v>
      </c>
      <c r="G150">
        <v>4.9770000000000003</v>
      </c>
      <c r="H150">
        <v>182138909</v>
      </c>
      <c r="O150" t="s">
        <v>343</v>
      </c>
      <c r="P150" s="2">
        <v>43620.736689814818</v>
      </c>
      <c r="Q150">
        <v>174</v>
      </c>
      <c r="R150" t="s">
        <v>13</v>
      </c>
      <c r="S150">
        <v>0</v>
      </c>
      <c r="T150">
        <v>4.9130000000000003</v>
      </c>
      <c r="U150">
        <v>1884119</v>
      </c>
      <c r="AB150" t="s">
        <v>343</v>
      </c>
      <c r="AC150" s="2">
        <v>43620.736689814818</v>
      </c>
      <c r="AD150">
        <v>174</v>
      </c>
      <c r="AE150" t="s">
        <v>13</v>
      </c>
      <c r="AF150">
        <v>0</v>
      </c>
      <c r="AG150">
        <v>9.9</v>
      </c>
      <c r="AH150">
        <v>48671</v>
      </c>
      <c r="AO150">
        <f t="shared" si="4"/>
        <v>361328.38527753792</v>
      </c>
      <c r="AP150">
        <f t="shared" si="5"/>
        <v>8023.3831925335999</v>
      </c>
    </row>
    <row r="151" spans="2:42" x14ac:dyDescent="0.25">
      <c r="B151" t="s">
        <v>344</v>
      </c>
      <c r="C151" s="2">
        <v>43620.753078703703</v>
      </c>
      <c r="D151">
        <v>42</v>
      </c>
      <c r="E151" t="s">
        <v>13</v>
      </c>
      <c r="F151">
        <v>0</v>
      </c>
      <c r="G151">
        <v>5.26</v>
      </c>
      <c r="H151">
        <v>24071728</v>
      </c>
      <c r="O151" t="s">
        <v>344</v>
      </c>
      <c r="P151" s="2">
        <v>43620.753078703703</v>
      </c>
      <c r="Q151">
        <v>42</v>
      </c>
      <c r="R151" t="s">
        <v>13</v>
      </c>
      <c r="S151">
        <v>0</v>
      </c>
      <c r="T151">
        <v>5.21</v>
      </c>
      <c r="U151">
        <v>176623</v>
      </c>
      <c r="AB151" t="s">
        <v>344</v>
      </c>
      <c r="AC151" s="2">
        <v>43620.753078703703</v>
      </c>
      <c r="AD151">
        <v>42</v>
      </c>
      <c r="AE151" t="s">
        <v>13</v>
      </c>
      <c r="AF151">
        <v>0</v>
      </c>
      <c r="AG151">
        <v>9.8450000000000006</v>
      </c>
      <c r="AH151">
        <v>21344</v>
      </c>
      <c r="AO151">
        <f t="shared" si="4"/>
        <v>46733.971573722803</v>
      </c>
      <c r="AP151">
        <f t="shared" si="5"/>
        <v>3485.2034963455999</v>
      </c>
    </row>
    <row r="152" spans="2:42" x14ac:dyDescent="0.25">
      <c r="B152" t="s">
        <v>345</v>
      </c>
      <c r="C152" s="2">
        <v>43620.769479166665</v>
      </c>
      <c r="D152">
        <v>101</v>
      </c>
      <c r="E152" t="s">
        <v>13</v>
      </c>
      <c r="F152">
        <v>0</v>
      </c>
      <c r="G152">
        <v>4.9569999999999999</v>
      </c>
      <c r="H152">
        <v>192442739</v>
      </c>
      <c r="O152" t="s">
        <v>345</v>
      </c>
      <c r="P152" s="2">
        <v>43620.769479166665</v>
      </c>
      <c r="Q152">
        <v>101</v>
      </c>
      <c r="R152" t="s">
        <v>13</v>
      </c>
      <c r="S152">
        <v>0</v>
      </c>
      <c r="T152">
        <v>4.891</v>
      </c>
      <c r="U152">
        <v>2046618</v>
      </c>
      <c r="AB152" t="s">
        <v>345</v>
      </c>
      <c r="AC152" s="2">
        <v>43620.769479166665</v>
      </c>
      <c r="AD152">
        <v>101</v>
      </c>
      <c r="AE152" t="s">
        <v>13</v>
      </c>
      <c r="AF152">
        <v>0</v>
      </c>
      <c r="AG152">
        <v>9.9</v>
      </c>
      <c r="AH152">
        <v>165462</v>
      </c>
      <c r="AO152">
        <f t="shared" si="4"/>
        <v>398188.60622563807</v>
      </c>
      <c r="AP152">
        <f t="shared" si="5"/>
        <v>24550.680445142396</v>
      </c>
    </row>
    <row r="153" spans="2:42" x14ac:dyDescent="0.25">
      <c r="B153" t="s">
        <v>346</v>
      </c>
      <c r="C153" s="2">
        <v>43620.785833333335</v>
      </c>
      <c r="D153">
        <v>25</v>
      </c>
      <c r="E153" t="s">
        <v>13</v>
      </c>
      <c r="F153">
        <v>0</v>
      </c>
      <c r="G153">
        <v>5.0819999999999999</v>
      </c>
      <c r="H153">
        <v>115972732</v>
      </c>
      <c r="O153" t="s">
        <v>346</v>
      </c>
      <c r="P153" s="2">
        <v>43620.785833333335</v>
      </c>
      <c r="Q153">
        <v>25</v>
      </c>
      <c r="R153" t="s">
        <v>13</v>
      </c>
      <c r="S153">
        <v>0</v>
      </c>
      <c r="T153">
        <v>5.024</v>
      </c>
      <c r="U153">
        <v>1050540</v>
      </c>
      <c r="AB153" t="s">
        <v>346</v>
      </c>
      <c r="AC153" s="2">
        <v>43620.785833333335</v>
      </c>
      <c r="AD153">
        <v>25</v>
      </c>
      <c r="AE153" t="s">
        <v>13</v>
      </c>
      <c r="AF153">
        <v>0</v>
      </c>
      <c r="AG153">
        <v>9.8360000000000003</v>
      </c>
      <c r="AH153">
        <v>73695</v>
      </c>
      <c r="AO153">
        <f t="shared" si="4"/>
        <v>186467.927715108</v>
      </c>
      <c r="AP153">
        <f t="shared" si="5"/>
        <v>11955.875604539999</v>
      </c>
    </row>
    <row r="154" spans="2:42" x14ac:dyDescent="0.25">
      <c r="B154" t="s">
        <v>347</v>
      </c>
      <c r="C154" s="2">
        <v>43620.802222222221</v>
      </c>
      <c r="D154">
        <v>106</v>
      </c>
      <c r="E154" t="s">
        <v>13</v>
      </c>
      <c r="F154">
        <v>0</v>
      </c>
      <c r="G154">
        <v>5.0750000000000002</v>
      </c>
      <c r="H154">
        <v>124608106</v>
      </c>
      <c r="O154" t="s">
        <v>347</v>
      </c>
      <c r="P154" s="2">
        <v>43620.802222222221</v>
      </c>
      <c r="Q154">
        <v>106</v>
      </c>
      <c r="R154" t="s">
        <v>13</v>
      </c>
      <c r="S154">
        <v>0</v>
      </c>
      <c r="T154">
        <v>5.016</v>
      </c>
      <c r="U154">
        <v>1152707</v>
      </c>
      <c r="AB154" t="s">
        <v>347</v>
      </c>
      <c r="AC154" s="2">
        <v>43620.802222222221</v>
      </c>
      <c r="AD154">
        <v>106</v>
      </c>
      <c r="AE154" t="s">
        <v>13</v>
      </c>
      <c r="AF154">
        <v>0</v>
      </c>
      <c r="AG154">
        <v>9.9</v>
      </c>
      <c r="AH154">
        <v>63869</v>
      </c>
      <c r="AO154">
        <f t="shared" si="4"/>
        <v>206619.51241905338</v>
      </c>
      <c r="AP154">
        <f t="shared" si="5"/>
        <v>10437.1779429656</v>
      </c>
    </row>
    <row r="155" spans="2:42" x14ac:dyDescent="0.25">
      <c r="B155" t="s">
        <v>348</v>
      </c>
      <c r="C155" s="2">
        <v>43623.420937499999</v>
      </c>
      <c r="D155">
        <v>192</v>
      </c>
      <c r="E155" t="s">
        <v>13</v>
      </c>
      <c r="F155">
        <v>0</v>
      </c>
      <c r="G155">
        <v>5.298</v>
      </c>
      <c r="H155">
        <v>8348</v>
      </c>
      <c r="O155" t="s">
        <v>348</v>
      </c>
      <c r="P155" s="2">
        <v>43623.420937499999</v>
      </c>
      <c r="Q155">
        <v>192</v>
      </c>
      <c r="R155" t="s">
        <v>13</v>
      </c>
      <c r="S155">
        <v>0</v>
      </c>
      <c r="T155" t="s">
        <v>14</v>
      </c>
      <c r="U155" t="s">
        <v>14</v>
      </c>
      <c r="AB155" t="s">
        <v>348</v>
      </c>
      <c r="AC155" s="2">
        <v>43623.420937499999</v>
      </c>
      <c r="AD155">
        <v>192</v>
      </c>
      <c r="AE155" t="s">
        <v>13</v>
      </c>
      <c r="AF155">
        <v>0</v>
      </c>
      <c r="AG155">
        <v>9.7910000000000004</v>
      </c>
      <c r="AH155">
        <v>2149</v>
      </c>
      <c r="AO155">
        <f t="shared" si="4"/>
        <v>17.252036650366403</v>
      </c>
      <c r="AP155">
        <f t="shared" si="5"/>
        <v>378.10111763000009</v>
      </c>
    </row>
    <row r="156" spans="2:42" x14ac:dyDescent="0.25">
      <c r="B156" t="s">
        <v>349</v>
      </c>
      <c r="C156" s="2">
        <v>43623.437291666669</v>
      </c>
      <c r="D156">
        <v>17</v>
      </c>
      <c r="E156" t="s">
        <v>13</v>
      </c>
      <c r="F156">
        <v>0</v>
      </c>
      <c r="G156">
        <v>5.3019999999999996</v>
      </c>
      <c r="H156">
        <v>5699</v>
      </c>
      <c r="O156" t="s">
        <v>349</v>
      </c>
      <c r="P156" s="2">
        <v>43623.437291666669</v>
      </c>
      <c r="Q156">
        <v>17</v>
      </c>
      <c r="R156" t="s">
        <v>13</v>
      </c>
      <c r="S156">
        <v>0</v>
      </c>
      <c r="T156" t="s">
        <v>14</v>
      </c>
      <c r="U156" t="s">
        <v>14</v>
      </c>
      <c r="AB156" t="s">
        <v>349</v>
      </c>
      <c r="AC156" s="2">
        <v>43623.437291666669</v>
      </c>
      <c r="AD156">
        <v>17</v>
      </c>
      <c r="AE156" t="s">
        <v>13</v>
      </c>
      <c r="AF156">
        <v>0</v>
      </c>
      <c r="AG156">
        <v>9.8339999999999996</v>
      </c>
      <c r="AH156">
        <v>8214</v>
      </c>
      <c r="AO156">
        <f t="shared" si="4"/>
        <v>10.1741551723991</v>
      </c>
      <c r="AP156">
        <f t="shared" si="5"/>
        <v>1214.1951467615997</v>
      </c>
    </row>
    <row r="157" spans="2:42" x14ac:dyDescent="0.25">
      <c r="B157" t="s">
        <v>350</v>
      </c>
      <c r="C157" s="2">
        <v>43623.453645833331</v>
      </c>
      <c r="D157">
        <v>205</v>
      </c>
      <c r="E157" t="s">
        <v>13</v>
      </c>
      <c r="F157">
        <v>0</v>
      </c>
      <c r="G157">
        <v>5.2960000000000003</v>
      </c>
      <c r="H157">
        <v>9275</v>
      </c>
      <c r="O157" t="s">
        <v>350</v>
      </c>
      <c r="P157" s="2">
        <v>43623.453645833331</v>
      </c>
      <c r="Q157">
        <v>205</v>
      </c>
      <c r="R157" t="s">
        <v>13</v>
      </c>
      <c r="S157">
        <v>0</v>
      </c>
      <c r="T157" t="s">
        <v>14</v>
      </c>
      <c r="U157" t="s">
        <v>14</v>
      </c>
      <c r="AB157" t="s">
        <v>350</v>
      </c>
      <c r="AC157" s="2">
        <v>43623.453645833331</v>
      </c>
      <c r="AD157">
        <v>205</v>
      </c>
      <c r="AE157" t="s">
        <v>13</v>
      </c>
      <c r="AF157">
        <v>0</v>
      </c>
      <c r="AG157">
        <v>9.7810000000000006</v>
      </c>
      <c r="AH157">
        <v>50532</v>
      </c>
      <c r="AO157">
        <f t="shared" si="4"/>
        <v>19.726040539437502</v>
      </c>
      <c r="AP157">
        <f t="shared" si="5"/>
        <v>8323.1824927104008</v>
      </c>
    </row>
    <row r="158" spans="2:42" x14ac:dyDescent="0.25">
      <c r="B158" t="s">
        <v>351</v>
      </c>
      <c r="C158" s="2">
        <v>43623.470023148147</v>
      </c>
      <c r="D158">
        <v>53</v>
      </c>
      <c r="E158" t="s">
        <v>13</v>
      </c>
      <c r="F158">
        <v>0</v>
      </c>
      <c r="G158">
        <v>5.298</v>
      </c>
      <c r="H158">
        <v>15075</v>
      </c>
      <c r="O158" t="s">
        <v>351</v>
      </c>
      <c r="P158" s="2">
        <v>43623.470023148147</v>
      </c>
      <c r="Q158">
        <v>53</v>
      </c>
      <c r="R158" t="s">
        <v>13</v>
      </c>
      <c r="S158">
        <v>0</v>
      </c>
      <c r="T158" t="s">
        <v>14</v>
      </c>
      <c r="U158" t="s">
        <v>14</v>
      </c>
      <c r="AB158" t="s">
        <v>351</v>
      </c>
      <c r="AC158" s="2">
        <v>43623.470023148147</v>
      </c>
      <c r="AD158">
        <v>53</v>
      </c>
      <c r="AE158" t="s">
        <v>13</v>
      </c>
      <c r="AF158">
        <v>0</v>
      </c>
      <c r="AG158">
        <v>9.76</v>
      </c>
      <c r="AH158">
        <v>630</v>
      </c>
      <c r="AO158">
        <f t="shared" si="4"/>
        <v>35.171655632437499</v>
      </c>
      <c r="AP158">
        <f t="shared" si="5"/>
        <v>575.44994700000007</v>
      </c>
    </row>
    <row r="159" spans="2:42" x14ac:dyDescent="0.25">
      <c r="B159" t="s">
        <v>352</v>
      </c>
      <c r="C159" s="2">
        <v>43623.486388888887</v>
      </c>
      <c r="D159">
        <v>216</v>
      </c>
      <c r="E159" t="s">
        <v>13</v>
      </c>
      <c r="F159">
        <v>0</v>
      </c>
      <c r="G159">
        <v>5.2969999999999997</v>
      </c>
      <c r="H159">
        <v>12639</v>
      </c>
      <c r="O159" t="s">
        <v>352</v>
      </c>
      <c r="P159" s="2">
        <v>43623.486388888887</v>
      </c>
      <c r="Q159">
        <v>216</v>
      </c>
      <c r="R159" t="s">
        <v>13</v>
      </c>
      <c r="S159">
        <v>0</v>
      </c>
      <c r="T159" t="s">
        <v>14</v>
      </c>
      <c r="U159" t="s">
        <v>14</v>
      </c>
      <c r="AB159" t="s">
        <v>352</v>
      </c>
      <c r="AC159" s="2">
        <v>43623.486388888887</v>
      </c>
      <c r="AD159">
        <v>216</v>
      </c>
      <c r="AE159" t="s">
        <v>13</v>
      </c>
      <c r="AF159">
        <v>0</v>
      </c>
      <c r="AG159">
        <v>9.9</v>
      </c>
      <c r="AH159">
        <v>46358</v>
      </c>
      <c r="AO159">
        <f t="shared" si="4"/>
        <v>28.691552114051099</v>
      </c>
      <c r="AP159">
        <f t="shared" si="5"/>
        <v>7649.1234664544008</v>
      </c>
    </row>
    <row r="160" spans="2:42" x14ac:dyDescent="0.25">
      <c r="B160" t="s">
        <v>353</v>
      </c>
      <c r="C160" s="2">
        <v>43623.502743055556</v>
      </c>
      <c r="D160">
        <v>207</v>
      </c>
      <c r="E160" t="s">
        <v>13</v>
      </c>
      <c r="F160">
        <v>0</v>
      </c>
      <c r="G160">
        <v>5.2990000000000004</v>
      </c>
      <c r="H160">
        <v>8749</v>
      </c>
      <c r="O160" t="s">
        <v>353</v>
      </c>
      <c r="P160" s="2">
        <v>43623.502743055556</v>
      </c>
      <c r="Q160">
        <v>207</v>
      </c>
      <c r="R160" t="s">
        <v>13</v>
      </c>
      <c r="S160">
        <v>0</v>
      </c>
      <c r="T160" t="s">
        <v>14</v>
      </c>
      <c r="U160" t="s">
        <v>14</v>
      </c>
      <c r="AB160" t="s">
        <v>353</v>
      </c>
      <c r="AC160" s="2">
        <v>43623.502743055556</v>
      </c>
      <c r="AD160">
        <v>207</v>
      </c>
      <c r="AE160" t="s">
        <v>13</v>
      </c>
      <c r="AF160">
        <v>0</v>
      </c>
      <c r="AG160">
        <v>9.7829999999999995</v>
      </c>
      <c r="AH160">
        <v>51177</v>
      </c>
      <c r="AO160">
        <f t="shared" si="4"/>
        <v>18.322418408639098</v>
      </c>
      <c r="AP160">
        <f t="shared" si="5"/>
        <v>8426.8138599384001</v>
      </c>
    </row>
    <row r="161" spans="2:42" x14ac:dyDescent="0.25">
      <c r="B161" t="s">
        <v>354</v>
      </c>
      <c r="C161" s="2">
        <v>43623.519120370373</v>
      </c>
      <c r="D161">
        <v>165</v>
      </c>
      <c r="E161" t="s">
        <v>13</v>
      </c>
      <c r="F161">
        <v>0</v>
      </c>
      <c r="G161">
        <v>5.3029999999999999</v>
      </c>
      <c r="H161">
        <v>7502</v>
      </c>
      <c r="O161" t="s">
        <v>354</v>
      </c>
      <c r="P161" s="2">
        <v>43623.519120370373</v>
      </c>
      <c r="Q161">
        <v>165</v>
      </c>
      <c r="R161" t="s">
        <v>13</v>
      </c>
      <c r="S161">
        <v>0</v>
      </c>
      <c r="T161" t="s">
        <v>14</v>
      </c>
      <c r="U161" t="s">
        <v>14</v>
      </c>
      <c r="AB161" t="s">
        <v>354</v>
      </c>
      <c r="AC161" s="2">
        <v>43623.519120370373</v>
      </c>
      <c r="AD161">
        <v>165</v>
      </c>
      <c r="AE161" t="s">
        <v>13</v>
      </c>
      <c r="AF161">
        <v>0</v>
      </c>
      <c r="AG161">
        <v>9.8369999999999997</v>
      </c>
      <c r="AH161">
        <v>14041</v>
      </c>
      <c r="AO161">
        <f t="shared" si="4"/>
        <v>14.992916544556397</v>
      </c>
      <c r="AP161">
        <f t="shared" si="5"/>
        <v>2229.3036943575999</v>
      </c>
    </row>
    <row r="162" spans="2:42" x14ac:dyDescent="0.25">
      <c r="B162" t="s">
        <v>355</v>
      </c>
      <c r="C162" s="2">
        <v>43623.535509259258</v>
      </c>
      <c r="D162">
        <v>60</v>
      </c>
      <c r="E162" t="s">
        <v>13</v>
      </c>
      <c r="F162">
        <v>0</v>
      </c>
      <c r="G162">
        <v>5.2519999999999998</v>
      </c>
      <c r="H162">
        <v>20470485</v>
      </c>
      <c r="O162" t="s">
        <v>355</v>
      </c>
      <c r="P162" s="2">
        <v>43623.535509259258</v>
      </c>
      <c r="Q162">
        <v>60</v>
      </c>
      <c r="R162" t="s">
        <v>13</v>
      </c>
      <c r="S162">
        <v>0</v>
      </c>
      <c r="T162">
        <v>5.2030000000000003</v>
      </c>
      <c r="U162">
        <v>150173</v>
      </c>
      <c r="AB162" t="s">
        <v>355</v>
      </c>
      <c r="AC162" s="2">
        <v>43623.535509259258</v>
      </c>
      <c r="AD162">
        <v>60</v>
      </c>
      <c r="AE162" t="s">
        <v>13</v>
      </c>
      <c r="AF162">
        <v>0</v>
      </c>
      <c r="AG162">
        <v>9.7690000000000001</v>
      </c>
      <c r="AH162">
        <v>73039</v>
      </c>
      <c r="AO162">
        <f t="shared" si="4"/>
        <v>38985.788262282804</v>
      </c>
      <c r="AP162">
        <f t="shared" si="5"/>
        <v>11855.509883221599</v>
      </c>
    </row>
    <row r="163" spans="2:42" x14ac:dyDescent="0.25">
      <c r="B163" t="s">
        <v>356</v>
      </c>
      <c r="C163" s="2">
        <v>43623.551898148151</v>
      </c>
      <c r="D163">
        <v>116</v>
      </c>
      <c r="E163" t="s">
        <v>13</v>
      </c>
      <c r="F163">
        <v>0</v>
      </c>
      <c r="G163">
        <v>5.2960000000000003</v>
      </c>
      <c r="H163">
        <v>22838</v>
      </c>
      <c r="O163" t="s">
        <v>356</v>
      </c>
      <c r="P163" s="2">
        <v>43623.551898148151</v>
      </c>
      <c r="Q163">
        <v>116</v>
      </c>
      <c r="R163" t="s">
        <v>13</v>
      </c>
      <c r="S163">
        <v>0</v>
      </c>
      <c r="T163" t="s">
        <v>14</v>
      </c>
      <c r="U163" t="s">
        <v>14</v>
      </c>
      <c r="AB163" t="s">
        <v>356</v>
      </c>
      <c r="AC163" s="2">
        <v>43623.551898148151</v>
      </c>
      <c r="AD163">
        <v>116</v>
      </c>
      <c r="AE163" t="s">
        <v>13</v>
      </c>
      <c r="AF163">
        <v>0</v>
      </c>
      <c r="AG163">
        <v>9.8369999999999997</v>
      </c>
      <c r="AH163">
        <v>1819</v>
      </c>
      <c r="AO163">
        <f t="shared" si="4"/>
        <v>55.7541687333404</v>
      </c>
      <c r="AP163">
        <f t="shared" si="5"/>
        <v>400.7167304300001</v>
      </c>
    </row>
    <row r="164" spans="2:42" x14ac:dyDescent="0.25">
      <c r="B164" t="s">
        <v>357</v>
      </c>
      <c r="C164" s="2">
        <v>43623.56827546296</v>
      </c>
      <c r="D164">
        <v>15</v>
      </c>
      <c r="E164" t="s">
        <v>13</v>
      </c>
      <c r="F164">
        <v>0</v>
      </c>
      <c r="G164">
        <v>5.2990000000000004</v>
      </c>
      <c r="H164">
        <v>19494</v>
      </c>
      <c r="O164" t="s">
        <v>357</v>
      </c>
      <c r="P164" s="2">
        <v>43623.56827546296</v>
      </c>
      <c r="Q164">
        <v>15</v>
      </c>
      <c r="R164" t="s">
        <v>13</v>
      </c>
      <c r="S164">
        <v>0</v>
      </c>
      <c r="T164" t="s">
        <v>14</v>
      </c>
      <c r="U164" t="s">
        <v>14</v>
      </c>
      <c r="AB164" t="s">
        <v>357</v>
      </c>
      <c r="AC164" s="2">
        <v>43623.56827546296</v>
      </c>
      <c r="AD164">
        <v>15</v>
      </c>
      <c r="AE164" t="s">
        <v>13</v>
      </c>
      <c r="AF164">
        <v>0</v>
      </c>
      <c r="AG164">
        <v>9.84</v>
      </c>
      <c r="AH164">
        <v>1453</v>
      </c>
      <c r="AO164">
        <f t="shared" si="4"/>
        <v>46.9007401946076</v>
      </c>
      <c r="AP164">
        <f t="shared" si="5"/>
        <v>438.95152067000009</v>
      </c>
    </row>
    <row r="165" spans="2:42" x14ac:dyDescent="0.25">
      <c r="B165" t="s">
        <v>358</v>
      </c>
      <c r="C165" s="2">
        <v>43623.584664351853</v>
      </c>
      <c r="D165">
        <v>92</v>
      </c>
      <c r="E165" t="s">
        <v>13</v>
      </c>
      <c r="F165">
        <v>0</v>
      </c>
      <c r="G165">
        <v>5.2789999999999999</v>
      </c>
      <c r="H165">
        <v>9305851</v>
      </c>
      <c r="O165" t="s">
        <v>358</v>
      </c>
      <c r="P165" s="2">
        <v>43623.584664351853</v>
      </c>
      <c r="Q165">
        <v>92</v>
      </c>
      <c r="R165" t="s">
        <v>13</v>
      </c>
      <c r="S165">
        <v>0</v>
      </c>
      <c r="T165">
        <v>5.23</v>
      </c>
      <c r="U165">
        <v>67955</v>
      </c>
      <c r="AB165" t="s">
        <v>358</v>
      </c>
      <c r="AC165" s="2">
        <v>43623.584664351853</v>
      </c>
      <c r="AD165">
        <v>92</v>
      </c>
      <c r="AE165" t="s">
        <v>13</v>
      </c>
      <c r="AF165">
        <v>0</v>
      </c>
      <c r="AG165">
        <v>9.798</v>
      </c>
      <c r="AH165">
        <v>58021</v>
      </c>
      <c r="AO165">
        <f t="shared" si="4"/>
        <v>16627.233807230001</v>
      </c>
      <c r="AP165">
        <f t="shared" si="5"/>
        <v>9517.6972304535993</v>
      </c>
    </row>
    <row r="166" spans="2:42" x14ac:dyDescent="0.25">
      <c r="B166" t="s">
        <v>359</v>
      </c>
      <c r="C166" s="2">
        <v>43623.601030092592</v>
      </c>
      <c r="D166">
        <v>132</v>
      </c>
      <c r="E166" t="s">
        <v>13</v>
      </c>
      <c r="F166">
        <v>0</v>
      </c>
      <c r="G166">
        <v>5.298</v>
      </c>
      <c r="H166">
        <v>33507</v>
      </c>
      <c r="O166" t="s">
        <v>359</v>
      </c>
      <c r="P166" s="2">
        <v>43623.601030092592</v>
      </c>
      <c r="Q166">
        <v>132</v>
      </c>
      <c r="R166" t="s">
        <v>13</v>
      </c>
      <c r="S166">
        <v>0</v>
      </c>
      <c r="T166" t="s">
        <v>14</v>
      </c>
      <c r="U166" t="s">
        <v>14</v>
      </c>
      <c r="AB166" t="s">
        <v>359</v>
      </c>
      <c r="AC166" s="2">
        <v>43623.601030092592</v>
      </c>
      <c r="AD166">
        <v>132</v>
      </c>
      <c r="AE166" t="s">
        <v>13</v>
      </c>
      <c r="AF166">
        <v>0</v>
      </c>
      <c r="AG166">
        <v>9.8460000000000001</v>
      </c>
      <c r="AH166">
        <v>3424</v>
      </c>
      <c r="AO166">
        <f t="shared" si="4"/>
        <v>83.872239170715915</v>
      </c>
      <c r="AP166">
        <f t="shared" si="5"/>
        <v>396.37695488000008</v>
      </c>
    </row>
    <row r="167" spans="2:42" x14ac:dyDescent="0.25">
      <c r="B167" t="s">
        <v>360</v>
      </c>
      <c r="C167" s="2">
        <v>43623.617384259262</v>
      </c>
      <c r="D167">
        <v>103</v>
      </c>
      <c r="E167" t="s">
        <v>13</v>
      </c>
      <c r="F167">
        <v>0</v>
      </c>
      <c r="G167">
        <v>5.2990000000000004</v>
      </c>
      <c r="H167">
        <v>29414</v>
      </c>
      <c r="O167" t="s">
        <v>360</v>
      </c>
      <c r="P167" s="2">
        <v>43623.617384259262</v>
      </c>
      <c r="Q167">
        <v>103</v>
      </c>
      <c r="R167" t="s">
        <v>13</v>
      </c>
      <c r="S167">
        <v>0</v>
      </c>
      <c r="T167" t="s">
        <v>14</v>
      </c>
      <c r="U167" t="s">
        <v>14</v>
      </c>
      <c r="AB167" t="s">
        <v>360</v>
      </c>
      <c r="AC167" s="2">
        <v>43623.617384259262</v>
      </c>
      <c r="AD167">
        <v>103</v>
      </c>
      <c r="AE167" t="s">
        <v>13</v>
      </c>
      <c r="AF167">
        <v>0</v>
      </c>
      <c r="AG167">
        <v>9.8469999999999995</v>
      </c>
      <c r="AH167">
        <v>2684</v>
      </c>
      <c r="AO167">
        <f t="shared" si="4"/>
        <v>73.10833961438361</v>
      </c>
      <c r="AP167">
        <f t="shared" si="5"/>
        <v>365.32948528000014</v>
      </c>
    </row>
    <row r="168" spans="2:42" x14ac:dyDescent="0.25">
      <c r="B168" t="s">
        <v>361</v>
      </c>
      <c r="C168" s="2">
        <v>43623.633738425924</v>
      </c>
      <c r="D168">
        <v>168</v>
      </c>
      <c r="E168" t="s">
        <v>13</v>
      </c>
      <c r="F168">
        <v>0</v>
      </c>
      <c r="G168">
        <v>5.3010000000000002</v>
      </c>
      <c r="H168">
        <v>15769</v>
      </c>
      <c r="O168" t="s">
        <v>361</v>
      </c>
      <c r="P168" s="2">
        <v>43623.633738425924</v>
      </c>
      <c r="Q168">
        <v>168</v>
      </c>
      <c r="R168" t="s">
        <v>13</v>
      </c>
      <c r="S168">
        <v>0</v>
      </c>
      <c r="T168" t="s">
        <v>14</v>
      </c>
      <c r="U168" t="s">
        <v>14</v>
      </c>
      <c r="AB168" t="s">
        <v>361</v>
      </c>
      <c r="AC168" s="2">
        <v>43623.633738425924</v>
      </c>
      <c r="AD168">
        <v>168</v>
      </c>
      <c r="AE168" t="s">
        <v>13</v>
      </c>
      <c r="AF168">
        <v>0</v>
      </c>
      <c r="AG168">
        <v>9.8439999999999994</v>
      </c>
      <c r="AH168">
        <v>2589</v>
      </c>
      <c r="AO168">
        <f t="shared" si="4"/>
        <v>37.015923434315098</v>
      </c>
      <c r="AP168">
        <f t="shared" si="5"/>
        <v>365.43921123000007</v>
      </c>
    </row>
    <row r="169" spans="2:42" x14ac:dyDescent="0.25">
      <c r="B169" t="s">
        <v>362</v>
      </c>
      <c r="C169" s="2">
        <v>43623.650104166663</v>
      </c>
      <c r="D169">
        <v>18</v>
      </c>
      <c r="E169" t="s">
        <v>13</v>
      </c>
      <c r="F169">
        <v>0</v>
      </c>
      <c r="G169">
        <v>5.2910000000000004</v>
      </c>
      <c r="H169">
        <v>32464</v>
      </c>
      <c r="O169" t="s">
        <v>362</v>
      </c>
      <c r="P169" s="2">
        <v>43623.650104166663</v>
      </c>
      <c r="Q169">
        <v>18</v>
      </c>
      <c r="R169" t="s">
        <v>13</v>
      </c>
      <c r="S169">
        <v>0</v>
      </c>
      <c r="T169" t="s">
        <v>14</v>
      </c>
      <c r="U169" t="s">
        <v>14</v>
      </c>
      <c r="AB169" t="s">
        <v>362</v>
      </c>
      <c r="AC169" s="2">
        <v>43623.650104166663</v>
      </c>
      <c r="AD169">
        <v>18</v>
      </c>
      <c r="AE169" t="s">
        <v>13</v>
      </c>
      <c r="AF169">
        <v>0</v>
      </c>
      <c r="AG169">
        <v>9.8350000000000009</v>
      </c>
      <c r="AH169">
        <v>2584</v>
      </c>
      <c r="AO169">
        <f t="shared" si="4"/>
        <v>81.132063765273614</v>
      </c>
      <c r="AP169">
        <f t="shared" si="5"/>
        <v>365.47080128000005</v>
      </c>
    </row>
    <row r="170" spans="2:42" x14ac:dyDescent="0.25">
      <c r="B170" t="s">
        <v>363</v>
      </c>
      <c r="C170" s="2">
        <v>43623.666481481479</v>
      </c>
      <c r="D170">
        <v>130</v>
      </c>
      <c r="E170" t="s">
        <v>13</v>
      </c>
      <c r="F170">
        <v>0</v>
      </c>
      <c r="G170">
        <v>5.2990000000000004</v>
      </c>
      <c r="H170">
        <v>33713</v>
      </c>
      <c r="O170" t="s">
        <v>363</v>
      </c>
      <c r="P170" s="2">
        <v>43623.666481481479</v>
      </c>
      <c r="Q170">
        <v>130</v>
      </c>
      <c r="R170" t="s">
        <v>13</v>
      </c>
      <c r="S170">
        <v>0</v>
      </c>
      <c r="T170" t="s">
        <v>14</v>
      </c>
      <c r="U170" t="s">
        <v>14</v>
      </c>
      <c r="AB170" t="s">
        <v>363</v>
      </c>
      <c r="AC170" s="2">
        <v>43623.666481481479</v>
      </c>
      <c r="AD170">
        <v>130</v>
      </c>
      <c r="AE170" t="s">
        <v>13</v>
      </c>
      <c r="AF170">
        <v>0</v>
      </c>
      <c r="AG170">
        <v>9.8460000000000001</v>
      </c>
      <c r="AH170">
        <v>3409</v>
      </c>
      <c r="AO170">
        <f t="shared" si="4"/>
        <v>84.413222012927903</v>
      </c>
      <c r="AP170">
        <f t="shared" si="5"/>
        <v>395.18613803000005</v>
      </c>
    </row>
    <row r="171" spans="2:42" x14ac:dyDescent="0.25">
      <c r="B171" t="s">
        <v>364</v>
      </c>
      <c r="C171" s="2">
        <v>43623.682858796295</v>
      </c>
      <c r="D171">
        <v>95</v>
      </c>
      <c r="E171" t="s">
        <v>13</v>
      </c>
      <c r="F171">
        <v>0</v>
      </c>
      <c r="G171">
        <v>5.2439999999999998</v>
      </c>
      <c r="H171">
        <v>22897403</v>
      </c>
      <c r="O171" t="s">
        <v>364</v>
      </c>
      <c r="P171" s="2">
        <v>43623.682858796295</v>
      </c>
      <c r="Q171">
        <v>95</v>
      </c>
      <c r="R171" t="s">
        <v>13</v>
      </c>
      <c r="S171">
        <v>0</v>
      </c>
      <c r="T171">
        <v>5.194</v>
      </c>
      <c r="U171">
        <v>168992</v>
      </c>
      <c r="AB171" t="s">
        <v>364</v>
      </c>
      <c r="AC171" s="2">
        <v>43623.682858796295</v>
      </c>
      <c r="AD171">
        <v>95</v>
      </c>
      <c r="AE171" t="s">
        <v>13</v>
      </c>
      <c r="AF171">
        <v>0</v>
      </c>
      <c r="AG171">
        <v>9.7889999999999997</v>
      </c>
      <c r="AH171">
        <v>65483</v>
      </c>
      <c r="AO171">
        <f t="shared" si="4"/>
        <v>44470.824399564808</v>
      </c>
      <c r="AP171">
        <f t="shared" si="5"/>
        <v>10688.8948315544</v>
      </c>
    </row>
    <row r="172" spans="2:42" x14ac:dyDescent="0.25">
      <c r="B172" t="s">
        <v>365</v>
      </c>
      <c r="C172" s="2">
        <v>43623.699247685188</v>
      </c>
      <c r="D172">
        <v>68</v>
      </c>
      <c r="E172" t="s">
        <v>13</v>
      </c>
      <c r="F172">
        <v>0</v>
      </c>
      <c r="G172">
        <v>5.28</v>
      </c>
      <c r="H172">
        <v>9819606</v>
      </c>
      <c r="O172" t="s">
        <v>365</v>
      </c>
      <c r="P172" s="2">
        <v>43623.699247685188</v>
      </c>
      <c r="Q172">
        <v>68</v>
      </c>
      <c r="R172" t="s">
        <v>13</v>
      </c>
      <c r="S172">
        <v>0</v>
      </c>
      <c r="T172">
        <v>5.2309999999999999</v>
      </c>
      <c r="U172">
        <v>71764</v>
      </c>
      <c r="AB172" t="s">
        <v>365</v>
      </c>
      <c r="AC172" s="2">
        <v>43623.699247685188</v>
      </c>
      <c r="AD172">
        <v>68</v>
      </c>
      <c r="AE172" t="s">
        <v>13</v>
      </c>
      <c r="AF172">
        <v>0</v>
      </c>
      <c r="AG172">
        <v>9.8049999999999997</v>
      </c>
      <c r="AH172">
        <v>60260</v>
      </c>
      <c r="AO172">
        <f t="shared" si="4"/>
        <v>17605.361051667202</v>
      </c>
      <c r="AP172">
        <f t="shared" si="5"/>
        <v>9871.1120009599999</v>
      </c>
    </row>
    <row r="173" spans="2:42" x14ac:dyDescent="0.25">
      <c r="B173" t="s">
        <v>366</v>
      </c>
      <c r="C173" s="2">
        <v>43627.421307870369</v>
      </c>
      <c r="D173">
        <v>145</v>
      </c>
      <c r="E173" t="s">
        <v>13</v>
      </c>
      <c r="F173">
        <v>0</v>
      </c>
      <c r="G173">
        <v>5.2910000000000004</v>
      </c>
      <c r="H173">
        <v>199868</v>
      </c>
      <c r="O173" t="s">
        <v>366</v>
      </c>
      <c r="P173" s="2">
        <v>43627.421307870369</v>
      </c>
      <c r="Q173">
        <v>145</v>
      </c>
      <c r="R173" t="s">
        <v>13</v>
      </c>
      <c r="S173">
        <v>0</v>
      </c>
      <c r="T173">
        <v>5.2450000000000001</v>
      </c>
      <c r="U173">
        <v>1662</v>
      </c>
      <c r="AB173" t="s">
        <v>366</v>
      </c>
      <c r="AC173" s="2">
        <v>43627.421307870369</v>
      </c>
      <c r="AD173">
        <v>145</v>
      </c>
      <c r="AE173" t="s">
        <v>13</v>
      </c>
      <c r="AF173">
        <v>0</v>
      </c>
      <c r="AG173">
        <v>9.8070000000000004</v>
      </c>
      <c r="AH173">
        <v>23214</v>
      </c>
      <c r="AO173">
        <f t="shared" si="4"/>
        <v>496.96115251967848</v>
      </c>
      <c r="AP173">
        <f t="shared" si="5"/>
        <v>3803.8651787615995</v>
      </c>
    </row>
    <row r="174" spans="2:42" x14ac:dyDescent="0.25">
      <c r="B174" t="s">
        <v>367</v>
      </c>
      <c r="C174" s="2">
        <v>43627.437673611108</v>
      </c>
      <c r="D174">
        <v>185</v>
      </c>
      <c r="E174" t="s">
        <v>13</v>
      </c>
      <c r="F174">
        <v>0</v>
      </c>
      <c r="G174">
        <v>5.3029999999999999</v>
      </c>
      <c r="H174">
        <v>10381</v>
      </c>
      <c r="O174" t="s">
        <v>367</v>
      </c>
      <c r="P174" s="2">
        <v>43627.437673611108</v>
      </c>
      <c r="Q174">
        <v>185</v>
      </c>
      <c r="R174" t="s">
        <v>13</v>
      </c>
      <c r="S174">
        <v>0</v>
      </c>
      <c r="T174" t="s">
        <v>14</v>
      </c>
      <c r="U174" t="s">
        <v>14</v>
      </c>
      <c r="AB174" t="s">
        <v>367</v>
      </c>
      <c r="AC174" s="2">
        <v>43627.437673611108</v>
      </c>
      <c r="AD174">
        <v>185</v>
      </c>
      <c r="AE174" t="s">
        <v>13</v>
      </c>
      <c r="AF174">
        <v>0</v>
      </c>
      <c r="AG174">
        <v>9.8390000000000004</v>
      </c>
      <c r="AH174">
        <v>2367</v>
      </c>
      <c r="AO174">
        <f t="shared" si="4"/>
        <v>22.675828972895101</v>
      </c>
      <c r="AP174">
        <f t="shared" si="5"/>
        <v>369.32903307000009</v>
      </c>
    </row>
    <row r="175" spans="2:42" x14ac:dyDescent="0.25">
      <c r="B175" t="s">
        <v>368</v>
      </c>
      <c r="C175" s="2">
        <v>43627.454016203701</v>
      </c>
      <c r="D175">
        <v>71</v>
      </c>
      <c r="E175" t="s">
        <v>13</v>
      </c>
      <c r="F175">
        <v>0</v>
      </c>
      <c r="G175">
        <v>5.2990000000000004</v>
      </c>
      <c r="H175">
        <v>11255</v>
      </c>
      <c r="O175" t="s">
        <v>368</v>
      </c>
      <c r="P175" s="2">
        <v>43627.454016203701</v>
      </c>
      <c r="Q175">
        <v>71</v>
      </c>
      <c r="R175" t="s">
        <v>13</v>
      </c>
      <c r="S175">
        <v>0</v>
      </c>
      <c r="T175" t="s">
        <v>14</v>
      </c>
      <c r="U175" t="s">
        <v>14</v>
      </c>
      <c r="AB175" t="s">
        <v>368</v>
      </c>
      <c r="AC175" s="2">
        <v>43627.454016203701</v>
      </c>
      <c r="AD175">
        <v>71</v>
      </c>
      <c r="AE175" t="s">
        <v>13</v>
      </c>
      <c r="AF175">
        <v>0</v>
      </c>
      <c r="AG175">
        <v>9.8000000000000007</v>
      </c>
      <c r="AH175">
        <v>2299</v>
      </c>
      <c r="AO175">
        <f t="shared" si="4"/>
        <v>25.005365470977502</v>
      </c>
      <c r="AP175">
        <f t="shared" si="5"/>
        <v>371.53865363000011</v>
      </c>
    </row>
    <row r="176" spans="2:42" x14ac:dyDescent="0.25">
      <c r="B176" t="s">
        <v>369</v>
      </c>
      <c r="C176" s="2">
        <v>43627.470358796294</v>
      </c>
      <c r="D176">
        <v>160</v>
      </c>
      <c r="E176" t="s">
        <v>13</v>
      </c>
      <c r="F176">
        <v>0</v>
      </c>
      <c r="G176">
        <v>5.3029999999999999</v>
      </c>
      <c r="H176">
        <v>5829</v>
      </c>
      <c r="O176" t="s">
        <v>369</v>
      </c>
      <c r="P176" s="2">
        <v>43627.470358796294</v>
      </c>
      <c r="Q176">
        <v>160</v>
      </c>
      <c r="R176" t="s">
        <v>13</v>
      </c>
      <c r="S176">
        <v>0</v>
      </c>
      <c r="T176" t="s">
        <v>14</v>
      </c>
      <c r="U176" t="s">
        <v>14</v>
      </c>
      <c r="AB176" t="s">
        <v>369</v>
      </c>
      <c r="AC176" s="2">
        <v>43627.470358796294</v>
      </c>
      <c r="AD176">
        <v>160</v>
      </c>
      <c r="AE176" t="s">
        <v>13</v>
      </c>
      <c r="AF176">
        <v>0</v>
      </c>
      <c r="AG176">
        <v>9.8330000000000002</v>
      </c>
      <c r="AH176">
        <v>10404</v>
      </c>
      <c r="AO176">
        <f t="shared" si="4"/>
        <v>10.5217849932231</v>
      </c>
      <c r="AP176">
        <f t="shared" si="5"/>
        <v>1597.0673559935997</v>
      </c>
    </row>
    <row r="177" spans="2:42" x14ac:dyDescent="0.25">
      <c r="B177" t="s">
        <v>370</v>
      </c>
      <c r="C177" s="2">
        <v>43627.486712962964</v>
      </c>
      <c r="D177">
        <v>50</v>
      </c>
      <c r="E177" t="s">
        <v>13</v>
      </c>
      <c r="F177">
        <v>0</v>
      </c>
      <c r="G177">
        <v>5.3029999999999999</v>
      </c>
      <c r="H177">
        <v>7347</v>
      </c>
      <c r="O177" t="s">
        <v>370</v>
      </c>
      <c r="P177" s="2">
        <v>43627.486712962964</v>
      </c>
      <c r="Q177">
        <v>50</v>
      </c>
      <c r="R177" t="s">
        <v>13</v>
      </c>
      <c r="S177">
        <v>0</v>
      </c>
      <c r="T177" t="s">
        <v>14</v>
      </c>
      <c r="U177" t="s">
        <v>14</v>
      </c>
      <c r="AB177" t="s">
        <v>370</v>
      </c>
      <c r="AC177" s="2">
        <v>43627.486712962964</v>
      </c>
      <c r="AD177">
        <v>50</v>
      </c>
      <c r="AE177" t="s">
        <v>13</v>
      </c>
      <c r="AF177">
        <v>0</v>
      </c>
      <c r="AG177">
        <v>9.8209999999999997</v>
      </c>
      <c r="AH177">
        <v>32258</v>
      </c>
      <c r="AO177">
        <f t="shared" si="4"/>
        <v>14.5788779876919</v>
      </c>
      <c r="AP177">
        <f t="shared" si="5"/>
        <v>5328.2094126944003</v>
      </c>
    </row>
    <row r="178" spans="2:42" x14ac:dyDescent="0.25">
      <c r="B178" t="s">
        <v>371</v>
      </c>
      <c r="C178" s="2">
        <v>43627.503067129626</v>
      </c>
      <c r="D178">
        <v>73</v>
      </c>
      <c r="E178" t="s">
        <v>13</v>
      </c>
      <c r="F178">
        <v>0</v>
      </c>
      <c r="G178">
        <v>5.2960000000000003</v>
      </c>
      <c r="H178">
        <v>198547</v>
      </c>
      <c r="O178" t="s">
        <v>371</v>
      </c>
      <c r="P178" s="2">
        <v>43627.503067129626</v>
      </c>
      <c r="Q178">
        <v>73</v>
      </c>
      <c r="R178" t="s">
        <v>13</v>
      </c>
      <c r="S178">
        <v>0</v>
      </c>
      <c r="T178">
        <v>5.2450000000000001</v>
      </c>
      <c r="U178">
        <v>1802</v>
      </c>
      <c r="AB178" t="s">
        <v>371</v>
      </c>
      <c r="AC178" s="2">
        <v>43627.503067129626</v>
      </c>
      <c r="AD178">
        <v>73</v>
      </c>
      <c r="AE178" t="s">
        <v>13</v>
      </c>
      <c r="AF178">
        <v>0</v>
      </c>
      <c r="AG178">
        <v>9.8260000000000005</v>
      </c>
      <c r="AH178">
        <v>24988</v>
      </c>
      <c r="AO178">
        <f t="shared" si="4"/>
        <v>493.86868554017195</v>
      </c>
      <c r="AP178">
        <f t="shared" si="5"/>
        <v>4105.0662154623997</v>
      </c>
    </row>
    <row r="179" spans="2:42" x14ac:dyDescent="0.25">
      <c r="B179" t="s">
        <v>372</v>
      </c>
      <c r="C179" s="2">
        <v>43627.519444444442</v>
      </c>
      <c r="D179">
        <v>113</v>
      </c>
      <c r="E179" t="s">
        <v>13</v>
      </c>
      <c r="F179">
        <v>0</v>
      </c>
      <c r="G179">
        <v>5.3040000000000003</v>
      </c>
      <c r="H179">
        <v>6432</v>
      </c>
      <c r="O179" t="s">
        <v>372</v>
      </c>
      <c r="P179" s="2">
        <v>43627.519444444442</v>
      </c>
      <c r="Q179">
        <v>113</v>
      </c>
      <c r="R179" t="s">
        <v>13</v>
      </c>
      <c r="S179">
        <v>0</v>
      </c>
      <c r="T179" t="s">
        <v>14</v>
      </c>
      <c r="U179" t="s">
        <v>14</v>
      </c>
      <c r="AB179" t="s">
        <v>372</v>
      </c>
      <c r="AC179" s="2">
        <v>43627.519444444442</v>
      </c>
      <c r="AD179">
        <v>113</v>
      </c>
      <c r="AE179" t="s">
        <v>13</v>
      </c>
      <c r="AF179">
        <v>0</v>
      </c>
      <c r="AG179">
        <v>9.8040000000000003</v>
      </c>
      <c r="AH179">
        <v>33907</v>
      </c>
      <c r="AO179">
        <f t="shared" si="4"/>
        <v>12.1338720297984</v>
      </c>
      <c r="AP179">
        <f t="shared" si="5"/>
        <v>5603.1397358104005</v>
      </c>
    </row>
    <row r="180" spans="2:42" x14ac:dyDescent="0.25">
      <c r="B180" t="s">
        <v>373</v>
      </c>
      <c r="C180" s="2">
        <v>43627.535798611112</v>
      </c>
      <c r="D180">
        <v>173</v>
      </c>
      <c r="E180" t="s">
        <v>13</v>
      </c>
      <c r="F180">
        <v>0</v>
      </c>
      <c r="G180">
        <v>5.3040000000000003</v>
      </c>
      <c r="H180">
        <v>6390</v>
      </c>
      <c r="O180" t="s">
        <v>373</v>
      </c>
      <c r="P180" s="2">
        <v>43627.535798611112</v>
      </c>
      <c r="Q180">
        <v>173</v>
      </c>
      <c r="R180" t="s">
        <v>13</v>
      </c>
      <c r="S180">
        <v>0</v>
      </c>
      <c r="T180" t="s">
        <v>14</v>
      </c>
      <c r="U180" t="s">
        <v>14</v>
      </c>
      <c r="AB180" t="s">
        <v>373</v>
      </c>
      <c r="AC180" s="2">
        <v>43627.535798611112</v>
      </c>
      <c r="AD180">
        <v>173</v>
      </c>
      <c r="AE180" t="s">
        <v>13</v>
      </c>
      <c r="AF180">
        <v>0</v>
      </c>
      <c r="AG180">
        <v>9.8160000000000007</v>
      </c>
      <c r="AH180">
        <v>36222</v>
      </c>
      <c r="AO180">
        <f t="shared" si="4"/>
        <v>12.021607645110002</v>
      </c>
      <c r="AP180">
        <f t="shared" si="5"/>
        <v>5987.5455284064001</v>
      </c>
    </row>
    <row r="181" spans="2:42" x14ac:dyDescent="0.25">
      <c r="B181" t="s">
        <v>374</v>
      </c>
      <c r="C181" s="2">
        <v>43627.552164351851</v>
      </c>
      <c r="D181">
        <v>162</v>
      </c>
      <c r="E181" t="s">
        <v>13</v>
      </c>
      <c r="F181">
        <v>0</v>
      </c>
      <c r="G181">
        <v>5.2930000000000001</v>
      </c>
      <c r="H181">
        <v>12751</v>
      </c>
      <c r="O181" t="s">
        <v>374</v>
      </c>
      <c r="P181" s="2">
        <v>43627.552164351851</v>
      </c>
      <c r="Q181">
        <v>162</v>
      </c>
      <c r="R181" t="s">
        <v>13</v>
      </c>
      <c r="S181">
        <v>0</v>
      </c>
      <c r="T181" t="s">
        <v>14</v>
      </c>
      <c r="U181" t="s">
        <v>14</v>
      </c>
      <c r="AB181" t="s">
        <v>374</v>
      </c>
      <c r="AC181" s="2">
        <v>43627.552164351851</v>
      </c>
      <c r="AD181">
        <v>162</v>
      </c>
      <c r="AE181" t="s">
        <v>13</v>
      </c>
      <c r="AF181">
        <v>0</v>
      </c>
      <c r="AG181">
        <v>9.7840000000000007</v>
      </c>
      <c r="AH181">
        <v>703</v>
      </c>
      <c r="AO181">
        <f t="shared" si="4"/>
        <v>28.989711989939103</v>
      </c>
      <c r="AP181">
        <f t="shared" si="5"/>
        <v>560.51581067000006</v>
      </c>
    </row>
    <row r="182" spans="2:42" x14ac:dyDescent="0.25">
      <c r="B182" t="s">
        <v>375</v>
      </c>
      <c r="C182" s="2">
        <v>43627.568518518521</v>
      </c>
      <c r="D182">
        <v>195</v>
      </c>
      <c r="E182" t="s">
        <v>13</v>
      </c>
      <c r="F182">
        <v>0</v>
      </c>
      <c r="G182">
        <v>5.31</v>
      </c>
      <c r="H182">
        <v>3702</v>
      </c>
      <c r="O182" t="s">
        <v>375</v>
      </c>
      <c r="P182" s="2">
        <v>43627.568518518521</v>
      </c>
      <c r="Q182">
        <v>195</v>
      </c>
      <c r="R182" t="s">
        <v>13</v>
      </c>
      <c r="S182">
        <v>0</v>
      </c>
      <c r="T182" t="s">
        <v>14</v>
      </c>
      <c r="U182" t="s">
        <v>14</v>
      </c>
      <c r="AB182" t="s">
        <v>375</v>
      </c>
      <c r="AC182" s="2">
        <v>43627.568518518521</v>
      </c>
      <c r="AD182">
        <v>195</v>
      </c>
      <c r="AE182" t="s">
        <v>13</v>
      </c>
      <c r="AF182">
        <v>0</v>
      </c>
      <c r="AG182">
        <v>9.81</v>
      </c>
      <c r="AH182">
        <v>52560</v>
      </c>
      <c r="AO182">
        <f t="shared" si="4"/>
        <v>4.8303695342363993</v>
      </c>
      <c r="AP182">
        <f t="shared" si="5"/>
        <v>8648.5408665600007</v>
      </c>
    </row>
    <row r="183" spans="2:42" x14ac:dyDescent="0.25">
      <c r="B183" t="s">
        <v>376</v>
      </c>
      <c r="C183" s="2">
        <v>43627.58489583333</v>
      </c>
      <c r="D183">
        <v>140</v>
      </c>
      <c r="E183" t="s">
        <v>13</v>
      </c>
      <c r="F183">
        <v>0</v>
      </c>
      <c r="G183">
        <v>5.3410000000000002</v>
      </c>
      <c r="H183">
        <v>1825</v>
      </c>
      <c r="O183" t="s">
        <v>376</v>
      </c>
      <c r="P183" s="2">
        <v>43627.58489583333</v>
      </c>
      <c r="Q183">
        <v>140</v>
      </c>
      <c r="R183" t="s">
        <v>13</v>
      </c>
      <c r="S183">
        <v>0</v>
      </c>
      <c r="T183" t="s">
        <v>14</v>
      </c>
      <c r="U183" t="s">
        <v>14</v>
      </c>
      <c r="AB183" t="s">
        <v>376</v>
      </c>
      <c r="AC183" s="2">
        <v>43627.58489583333</v>
      </c>
      <c r="AD183">
        <v>140</v>
      </c>
      <c r="AE183" t="s">
        <v>13</v>
      </c>
      <c r="AF183">
        <v>0</v>
      </c>
      <c r="AG183">
        <v>9.8379999999999992</v>
      </c>
      <c r="AH183">
        <v>6518</v>
      </c>
      <c r="AO183">
        <f t="shared" si="4"/>
        <v>-0.19856733506249924</v>
      </c>
      <c r="AP183">
        <f t="shared" si="5"/>
        <v>916.56467119039996</v>
      </c>
    </row>
    <row r="184" spans="2:42" x14ac:dyDescent="0.25">
      <c r="B184" t="s">
        <v>377</v>
      </c>
      <c r="C184" s="2">
        <v>43627.601273148146</v>
      </c>
      <c r="D184">
        <v>33</v>
      </c>
      <c r="E184" t="s">
        <v>13</v>
      </c>
      <c r="F184">
        <v>0</v>
      </c>
      <c r="G184">
        <v>5.3129999999999997</v>
      </c>
      <c r="H184">
        <v>4011</v>
      </c>
      <c r="O184" t="s">
        <v>377</v>
      </c>
      <c r="P184" s="2">
        <v>43627.601273148146</v>
      </c>
      <c r="Q184">
        <v>33</v>
      </c>
      <c r="R184" t="s">
        <v>13</v>
      </c>
      <c r="S184">
        <v>0</v>
      </c>
      <c r="T184" t="s">
        <v>14</v>
      </c>
      <c r="U184" t="s">
        <v>14</v>
      </c>
      <c r="AB184" t="s">
        <v>377</v>
      </c>
      <c r="AC184" s="2">
        <v>43627.601273148146</v>
      </c>
      <c r="AD184">
        <v>33</v>
      </c>
      <c r="AE184" t="s">
        <v>13</v>
      </c>
      <c r="AF184">
        <v>0</v>
      </c>
      <c r="AG184">
        <v>9.8130000000000006</v>
      </c>
      <c r="AH184">
        <v>53253</v>
      </c>
      <c r="AO184">
        <f t="shared" si="4"/>
        <v>5.657673736631101</v>
      </c>
      <c r="AP184">
        <f t="shared" si="5"/>
        <v>8759.3997056663993</v>
      </c>
    </row>
    <row r="185" spans="2:42" x14ac:dyDescent="0.25">
      <c r="B185" t="s">
        <v>378</v>
      </c>
      <c r="C185" s="2">
        <v>43627.617650462962</v>
      </c>
      <c r="D185">
        <v>24</v>
      </c>
      <c r="E185" t="s">
        <v>13</v>
      </c>
      <c r="F185">
        <v>0</v>
      </c>
      <c r="G185">
        <v>5.3129999999999997</v>
      </c>
      <c r="H185">
        <v>3708</v>
      </c>
      <c r="O185" t="s">
        <v>378</v>
      </c>
      <c r="P185" s="2">
        <v>43627.617650462962</v>
      </c>
      <c r="Q185">
        <v>24</v>
      </c>
      <c r="R185" t="s">
        <v>13</v>
      </c>
      <c r="S185">
        <v>0</v>
      </c>
      <c r="T185" t="s">
        <v>14</v>
      </c>
      <c r="U185" t="s">
        <v>14</v>
      </c>
      <c r="AB185" t="s">
        <v>378</v>
      </c>
      <c r="AC185" s="2">
        <v>43627.617650462962</v>
      </c>
      <c r="AD185">
        <v>24</v>
      </c>
      <c r="AE185" t="s">
        <v>13</v>
      </c>
      <c r="AF185">
        <v>0</v>
      </c>
      <c r="AG185">
        <v>9.7949999999999999</v>
      </c>
      <c r="AH185">
        <v>42165</v>
      </c>
      <c r="AO185">
        <f t="shared" si="4"/>
        <v>4.8464352586224004</v>
      </c>
      <c r="AP185">
        <f t="shared" si="5"/>
        <v>6966.01801686</v>
      </c>
    </row>
    <row r="186" spans="2:42" x14ac:dyDescent="0.25">
      <c r="B186" t="s">
        <v>379</v>
      </c>
      <c r="C186" s="2">
        <v>43627.634027777778</v>
      </c>
      <c r="D186">
        <v>94</v>
      </c>
      <c r="E186" t="s">
        <v>13</v>
      </c>
      <c r="F186">
        <v>0</v>
      </c>
      <c r="G186">
        <v>5.2990000000000004</v>
      </c>
      <c r="H186">
        <v>7152</v>
      </c>
      <c r="O186" t="s">
        <v>379</v>
      </c>
      <c r="P186" s="2">
        <v>43627.634027777778</v>
      </c>
      <c r="Q186">
        <v>94</v>
      </c>
      <c r="R186" t="s">
        <v>13</v>
      </c>
      <c r="S186">
        <v>0</v>
      </c>
      <c r="T186" t="s">
        <v>14</v>
      </c>
      <c r="U186" t="s">
        <v>14</v>
      </c>
      <c r="AB186" t="s">
        <v>379</v>
      </c>
      <c r="AC186" s="2">
        <v>43627.634027777778</v>
      </c>
      <c r="AD186">
        <v>94</v>
      </c>
      <c r="AE186" t="s">
        <v>13</v>
      </c>
      <c r="AF186">
        <v>0</v>
      </c>
      <c r="AG186">
        <v>9.8030000000000008</v>
      </c>
      <c r="AH186">
        <v>10287</v>
      </c>
      <c r="AO186">
        <f t="shared" si="4"/>
        <v>14.057932014566401</v>
      </c>
      <c r="AP186">
        <f t="shared" si="5"/>
        <v>1576.6538683223998</v>
      </c>
    </row>
    <row r="187" spans="2:42" x14ac:dyDescent="0.25">
      <c r="B187" t="s">
        <v>380</v>
      </c>
      <c r="C187" s="2">
        <v>43627.650393518517</v>
      </c>
      <c r="D187">
        <v>112</v>
      </c>
      <c r="E187" t="s">
        <v>13</v>
      </c>
      <c r="F187">
        <v>0</v>
      </c>
      <c r="G187">
        <v>5.3070000000000004</v>
      </c>
      <c r="H187">
        <v>7335</v>
      </c>
      <c r="O187" t="s">
        <v>380</v>
      </c>
      <c r="P187" s="2">
        <v>43627.650393518517</v>
      </c>
      <c r="Q187">
        <v>112</v>
      </c>
      <c r="R187" t="s">
        <v>13</v>
      </c>
      <c r="S187">
        <v>0</v>
      </c>
      <c r="T187" t="s">
        <v>14</v>
      </c>
      <c r="U187" t="s">
        <v>14</v>
      </c>
      <c r="AB187" t="s">
        <v>380</v>
      </c>
      <c r="AC187" s="2">
        <v>43627.650393518517</v>
      </c>
      <c r="AD187">
        <v>112</v>
      </c>
      <c r="AE187" t="s">
        <v>13</v>
      </c>
      <c r="AF187">
        <v>0</v>
      </c>
      <c r="AG187">
        <v>9.82</v>
      </c>
      <c r="AH187">
        <v>30554</v>
      </c>
      <c r="AO187">
        <f t="shared" si="4"/>
        <v>14.5468216644975</v>
      </c>
      <c r="AP187">
        <f t="shared" si="5"/>
        <v>5043.1356055136002</v>
      </c>
    </row>
    <row r="188" spans="2:42" x14ac:dyDescent="0.25">
      <c r="B188" t="s">
        <v>381</v>
      </c>
      <c r="C188" s="2">
        <v>43627.666770833333</v>
      </c>
      <c r="D188">
        <v>69</v>
      </c>
      <c r="E188" t="s">
        <v>13</v>
      </c>
      <c r="F188">
        <v>0</v>
      </c>
      <c r="G188">
        <v>5.3159999999999998</v>
      </c>
      <c r="H188">
        <v>3957</v>
      </c>
      <c r="O188" t="s">
        <v>381</v>
      </c>
      <c r="P188" s="2">
        <v>43627.666770833333</v>
      </c>
      <c r="Q188">
        <v>69</v>
      </c>
      <c r="R188" t="s">
        <v>13</v>
      </c>
      <c r="S188">
        <v>0</v>
      </c>
      <c r="T188" t="s">
        <v>14</v>
      </c>
      <c r="U188" t="s">
        <v>14</v>
      </c>
      <c r="AB188" t="s">
        <v>381</v>
      </c>
      <c r="AC188" s="2">
        <v>43627.666770833333</v>
      </c>
      <c r="AD188">
        <v>69</v>
      </c>
      <c r="AE188" t="s">
        <v>13</v>
      </c>
      <c r="AF188">
        <v>0</v>
      </c>
      <c r="AG188">
        <v>9.8149999999999995</v>
      </c>
      <c r="AH188">
        <v>38178</v>
      </c>
      <c r="AO188">
        <f t="shared" si="4"/>
        <v>5.5131081577959007</v>
      </c>
      <c r="AP188">
        <f t="shared" si="5"/>
        <v>6310.9158298463999</v>
      </c>
    </row>
    <row r="189" spans="2:42" x14ac:dyDescent="0.25">
      <c r="B189" t="s">
        <v>382</v>
      </c>
      <c r="C189" s="2">
        <v>43627.683148148149</v>
      </c>
      <c r="D189">
        <v>8</v>
      </c>
      <c r="E189" t="s">
        <v>13</v>
      </c>
      <c r="F189">
        <v>0</v>
      </c>
      <c r="G189">
        <v>5.3259999999999996</v>
      </c>
      <c r="H189">
        <v>2767</v>
      </c>
      <c r="O189" t="s">
        <v>382</v>
      </c>
      <c r="P189" s="2">
        <v>43627.683148148149</v>
      </c>
      <c r="Q189">
        <v>8</v>
      </c>
      <c r="R189" t="s">
        <v>13</v>
      </c>
      <c r="S189">
        <v>0</v>
      </c>
      <c r="T189" t="s">
        <v>14</v>
      </c>
      <c r="U189" t="s">
        <v>14</v>
      </c>
      <c r="AB189" t="s">
        <v>382</v>
      </c>
      <c r="AC189" s="2">
        <v>43627.683148148149</v>
      </c>
      <c r="AD189">
        <v>8</v>
      </c>
      <c r="AE189" t="s">
        <v>13</v>
      </c>
      <c r="AF189">
        <v>0</v>
      </c>
      <c r="AG189">
        <v>9.8480000000000008</v>
      </c>
      <c r="AH189">
        <v>4496</v>
      </c>
      <c r="AO189">
        <f t="shared" si="4"/>
        <v>2.326036700799901</v>
      </c>
      <c r="AP189">
        <f t="shared" si="5"/>
        <v>541.64324608000015</v>
      </c>
    </row>
    <row r="190" spans="2:42" x14ac:dyDescent="0.25">
      <c r="B190" t="s">
        <v>383</v>
      </c>
      <c r="C190" s="2">
        <v>43627.699525462966</v>
      </c>
      <c r="D190">
        <v>10</v>
      </c>
      <c r="E190" t="s">
        <v>13</v>
      </c>
      <c r="F190">
        <v>0</v>
      </c>
      <c r="G190">
        <v>5.0369999999999999</v>
      </c>
      <c r="H190">
        <v>144070937</v>
      </c>
      <c r="O190" t="s">
        <v>383</v>
      </c>
      <c r="P190" s="2">
        <v>43627.699525462966</v>
      </c>
      <c r="Q190">
        <v>10</v>
      </c>
      <c r="R190" t="s">
        <v>13</v>
      </c>
      <c r="S190">
        <v>0</v>
      </c>
      <c r="T190">
        <v>4.976</v>
      </c>
      <c r="U190">
        <v>1373831</v>
      </c>
      <c r="AB190" t="s">
        <v>383</v>
      </c>
      <c r="AC190" s="2">
        <v>43627.699525462966</v>
      </c>
      <c r="AD190">
        <v>10</v>
      </c>
      <c r="AE190" t="s">
        <v>13</v>
      </c>
      <c r="AF190">
        <v>0</v>
      </c>
      <c r="AG190">
        <v>9.8130000000000006</v>
      </c>
      <c r="AH190">
        <v>33458</v>
      </c>
      <c r="AO190">
        <f t="shared" si="4"/>
        <v>251458.94779168995</v>
      </c>
      <c r="AP190">
        <f t="shared" si="5"/>
        <v>5528.3718050143998</v>
      </c>
    </row>
    <row r="191" spans="2:42" x14ac:dyDescent="0.25">
      <c r="B191" t="s">
        <v>384</v>
      </c>
      <c r="C191" s="2">
        <v>43627.715879629628</v>
      </c>
      <c r="D191">
        <v>135</v>
      </c>
      <c r="E191" t="s">
        <v>13</v>
      </c>
      <c r="F191">
        <v>0</v>
      </c>
      <c r="G191">
        <v>4.93</v>
      </c>
      <c r="H191">
        <v>206926955</v>
      </c>
      <c r="O191" t="s">
        <v>384</v>
      </c>
      <c r="P191" s="2">
        <v>43627.715879629628</v>
      </c>
      <c r="Q191">
        <v>135</v>
      </c>
      <c r="R191" t="s">
        <v>13</v>
      </c>
      <c r="S191">
        <v>0</v>
      </c>
      <c r="T191">
        <v>4.8650000000000002</v>
      </c>
      <c r="U191">
        <v>2244838</v>
      </c>
      <c r="AB191" t="s">
        <v>384</v>
      </c>
      <c r="AC191" s="2">
        <v>43627.715879629628</v>
      </c>
      <c r="AD191">
        <v>135</v>
      </c>
      <c r="AE191" t="s">
        <v>13</v>
      </c>
      <c r="AF191">
        <v>0</v>
      </c>
      <c r="AG191">
        <v>9.9</v>
      </c>
      <c r="AH191">
        <v>75427</v>
      </c>
      <c r="AO191">
        <f t="shared" si="4"/>
        <v>444376.37198015972</v>
      </c>
      <c r="AP191">
        <f t="shared" si="5"/>
        <v>12220.160811138399</v>
      </c>
    </row>
    <row r="192" spans="2:42" x14ac:dyDescent="0.25">
      <c r="B192" t="s">
        <v>385</v>
      </c>
      <c r="C192" s="2">
        <v>43627.732233796298</v>
      </c>
      <c r="D192">
        <v>131</v>
      </c>
      <c r="E192" t="s">
        <v>13</v>
      </c>
      <c r="F192">
        <v>0</v>
      </c>
      <c r="G192">
        <v>5.0209999999999999</v>
      </c>
      <c r="H192">
        <v>151629334</v>
      </c>
      <c r="O192" t="s">
        <v>385</v>
      </c>
      <c r="P192" s="2">
        <v>43627.732233796298</v>
      </c>
      <c r="Q192">
        <v>131</v>
      </c>
      <c r="R192" t="s">
        <v>13</v>
      </c>
      <c r="S192">
        <v>0</v>
      </c>
      <c r="T192">
        <v>4.96</v>
      </c>
      <c r="U192">
        <v>1487295</v>
      </c>
      <c r="AB192" t="s">
        <v>385</v>
      </c>
      <c r="AC192" s="2">
        <v>43627.732233796298</v>
      </c>
      <c r="AD192">
        <v>131</v>
      </c>
      <c r="AE192" t="s">
        <v>13</v>
      </c>
      <c r="AF192">
        <v>0</v>
      </c>
      <c r="AG192">
        <v>9.9</v>
      </c>
      <c r="AH192">
        <v>28199</v>
      </c>
      <c r="AO192">
        <f t="shared" si="4"/>
        <v>275117.4499236382</v>
      </c>
      <c r="AP192">
        <f t="shared" si="5"/>
        <v>4647.5227143896</v>
      </c>
    </row>
    <row r="193" spans="2:42" x14ac:dyDescent="0.25">
      <c r="B193" t="s">
        <v>386</v>
      </c>
      <c r="C193" s="2">
        <v>43627.748622685183</v>
      </c>
      <c r="D193">
        <v>28</v>
      </c>
      <c r="E193" t="s">
        <v>13</v>
      </c>
      <c r="F193">
        <v>0</v>
      </c>
      <c r="G193">
        <v>5.0339999999999998</v>
      </c>
      <c r="H193">
        <v>147182938</v>
      </c>
      <c r="O193" t="s">
        <v>386</v>
      </c>
      <c r="P193" s="2">
        <v>43627.748622685183</v>
      </c>
      <c r="Q193">
        <v>28</v>
      </c>
      <c r="R193" t="s">
        <v>13</v>
      </c>
      <c r="S193">
        <v>0</v>
      </c>
      <c r="T193">
        <v>4.9740000000000002</v>
      </c>
      <c r="U193">
        <v>1424832</v>
      </c>
      <c r="AB193" t="s">
        <v>386</v>
      </c>
      <c r="AC193" s="2">
        <v>43627.748622685183</v>
      </c>
      <c r="AD193">
        <v>28</v>
      </c>
      <c r="AE193" t="s">
        <v>13</v>
      </c>
      <c r="AF193">
        <v>0</v>
      </c>
      <c r="AG193">
        <v>9.8160000000000007</v>
      </c>
      <c r="AH193">
        <v>31311</v>
      </c>
      <c r="AO193">
        <f t="shared" si="4"/>
        <v>262038.65118947712</v>
      </c>
      <c r="AP193">
        <f t="shared" si="5"/>
        <v>5169.9014659416007</v>
      </c>
    </row>
    <row r="194" spans="2:42" x14ac:dyDescent="0.25">
      <c r="B194" t="s">
        <v>387</v>
      </c>
      <c r="C194" s="2">
        <v>43627.764988425923</v>
      </c>
      <c r="D194">
        <v>137</v>
      </c>
      <c r="E194" t="s">
        <v>13</v>
      </c>
      <c r="F194">
        <v>0</v>
      </c>
      <c r="G194">
        <v>5.0519999999999996</v>
      </c>
      <c r="H194">
        <v>137095811</v>
      </c>
      <c r="O194" t="s">
        <v>387</v>
      </c>
      <c r="P194" s="2">
        <v>43627.764988425923</v>
      </c>
      <c r="Q194">
        <v>137</v>
      </c>
      <c r="R194" t="s">
        <v>13</v>
      </c>
      <c r="S194">
        <v>0</v>
      </c>
      <c r="T194">
        <v>4.9939999999999998</v>
      </c>
      <c r="U194">
        <v>1304478</v>
      </c>
      <c r="AB194" t="s">
        <v>387</v>
      </c>
      <c r="AC194" s="2">
        <v>43627.764988425923</v>
      </c>
      <c r="AD194">
        <v>137</v>
      </c>
      <c r="AE194" t="s">
        <v>13</v>
      </c>
      <c r="AF194">
        <v>0</v>
      </c>
      <c r="AG194">
        <v>9.8170000000000002</v>
      </c>
      <c r="AH194">
        <v>33942</v>
      </c>
      <c r="AO194">
        <f t="shared" si="4"/>
        <v>237215.26796305092</v>
      </c>
      <c r="AP194">
        <f t="shared" si="5"/>
        <v>5608.9650843744002</v>
      </c>
    </row>
    <row r="195" spans="2:42" x14ac:dyDescent="0.25">
      <c r="B195" t="s">
        <v>388</v>
      </c>
      <c r="C195" s="2">
        <v>43627.781354166669</v>
      </c>
      <c r="D195">
        <v>109</v>
      </c>
      <c r="E195" t="s">
        <v>13</v>
      </c>
      <c r="F195">
        <v>0</v>
      </c>
      <c r="G195">
        <v>4.9580000000000002</v>
      </c>
      <c r="H195">
        <v>189472334</v>
      </c>
      <c r="O195" t="s">
        <v>388</v>
      </c>
      <c r="P195" s="2">
        <v>43627.781354166669</v>
      </c>
      <c r="Q195">
        <v>109</v>
      </c>
      <c r="R195" t="s">
        <v>13</v>
      </c>
      <c r="S195">
        <v>0</v>
      </c>
      <c r="T195">
        <v>4.8929999999999998</v>
      </c>
      <c r="U195">
        <v>2004958</v>
      </c>
      <c r="AB195" t="s">
        <v>388</v>
      </c>
      <c r="AC195" s="2">
        <v>43627.781354166669</v>
      </c>
      <c r="AD195">
        <v>109</v>
      </c>
      <c r="AE195" t="s">
        <v>13</v>
      </c>
      <c r="AF195">
        <v>0</v>
      </c>
      <c r="AG195">
        <v>9.9</v>
      </c>
      <c r="AH195">
        <v>64531</v>
      </c>
      <c r="AO195">
        <f t="shared" ref="AO195:AO235" si="6">IF(H195&lt;220000,((-0.0000000008609*H195^2)+(0.002684*H195)+(-5.094)),(IF(U195&lt;300000,((0.0000001932*U195^2)+(0.2298*U195)+(119)), ((0.00000001713*U195^2)+(0.1595*U195)+(1.5423)))))</f>
        <v>388652.48654561728</v>
      </c>
      <c r="AP195">
        <f t="shared" ref="AP195:AP235" si="7">IF(AH195&lt;5400,((0.00005163*AH195^2)+(-0.2734*AH195)+(727.2)),(IF(AH195&gt;354538,"oor",(-0.0000001704*AH195^2)+(0.178*AH195)+(-236.4))))</f>
        <v>10540.5298066456</v>
      </c>
    </row>
    <row r="196" spans="2:42" x14ac:dyDescent="0.25">
      <c r="B196" t="s">
        <v>389</v>
      </c>
      <c r="C196" s="2">
        <v>43630.616284722222</v>
      </c>
      <c r="D196">
        <v>188</v>
      </c>
      <c r="E196" t="s">
        <v>13</v>
      </c>
      <c r="F196">
        <v>0</v>
      </c>
      <c r="G196">
        <v>5.3170000000000002</v>
      </c>
      <c r="H196">
        <v>22017</v>
      </c>
      <c r="O196" t="s">
        <v>389</v>
      </c>
      <c r="P196" s="2">
        <v>43630.616284722222</v>
      </c>
      <c r="Q196">
        <v>188</v>
      </c>
      <c r="R196" t="s">
        <v>13</v>
      </c>
      <c r="S196">
        <v>0</v>
      </c>
      <c r="T196" t="s">
        <v>14</v>
      </c>
      <c r="U196" t="s">
        <v>14</v>
      </c>
      <c r="AB196" t="s">
        <v>389</v>
      </c>
      <c r="AC196" s="2">
        <v>43630.616284722222</v>
      </c>
      <c r="AD196">
        <v>188</v>
      </c>
      <c r="AE196" t="s">
        <v>13</v>
      </c>
      <c r="AF196">
        <v>0</v>
      </c>
      <c r="AG196">
        <v>9.8680000000000003</v>
      </c>
      <c r="AH196">
        <v>979</v>
      </c>
      <c r="AO196">
        <f t="shared" si="6"/>
        <v>53.5823081979999</v>
      </c>
      <c r="AP196">
        <f t="shared" si="7"/>
        <v>509.0257088300001</v>
      </c>
    </row>
    <row r="197" spans="2:42" x14ac:dyDescent="0.25">
      <c r="B197" t="s">
        <v>390</v>
      </c>
      <c r="C197" s="2">
        <v>43630.636944444443</v>
      </c>
      <c r="D197">
        <v>180</v>
      </c>
      <c r="E197" t="s">
        <v>13</v>
      </c>
      <c r="F197">
        <v>0</v>
      </c>
      <c r="G197">
        <v>5.3159999999999998</v>
      </c>
      <c r="H197">
        <v>22565</v>
      </c>
      <c r="O197" t="s">
        <v>390</v>
      </c>
      <c r="P197" s="2">
        <v>43630.636944444443</v>
      </c>
      <c r="Q197">
        <v>180</v>
      </c>
      <c r="R197" t="s">
        <v>13</v>
      </c>
      <c r="S197">
        <v>0</v>
      </c>
      <c r="T197" t="s">
        <v>14</v>
      </c>
      <c r="U197" t="s">
        <v>14</v>
      </c>
      <c r="AB197" t="s">
        <v>390</v>
      </c>
      <c r="AC197" s="2">
        <v>43630.636944444443</v>
      </c>
      <c r="AD197">
        <v>180</v>
      </c>
      <c r="AE197" t="s">
        <v>13</v>
      </c>
      <c r="AF197">
        <v>0</v>
      </c>
      <c r="AG197">
        <v>9.8960000000000008</v>
      </c>
      <c r="AH197">
        <v>1482</v>
      </c>
      <c r="AO197">
        <f t="shared" si="6"/>
        <v>55.032107605197503</v>
      </c>
      <c r="AP197">
        <f t="shared" si="7"/>
        <v>435.41740812000006</v>
      </c>
    </row>
    <row r="198" spans="2:42" x14ac:dyDescent="0.25">
      <c r="B198" t="s">
        <v>391</v>
      </c>
      <c r="C198" s="2">
        <v>43630.657592592594</v>
      </c>
      <c r="D198">
        <v>55</v>
      </c>
      <c r="E198" t="s">
        <v>13</v>
      </c>
      <c r="F198">
        <v>0</v>
      </c>
      <c r="G198">
        <v>5.3150000000000004</v>
      </c>
      <c r="H198">
        <v>21385</v>
      </c>
      <c r="O198" t="s">
        <v>391</v>
      </c>
      <c r="P198" s="2">
        <v>43630.657592592594</v>
      </c>
      <c r="Q198">
        <v>55</v>
      </c>
      <c r="R198" t="s">
        <v>13</v>
      </c>
      <c r="S198">
        <v>0</v>
      </c>
      <c r="T198" t="s">
        <v>14</v>
      </c>
      <c r="U198" t="s">
        <v>14</v>
      </c>
      <c r="AB198" t="s">
        <v>391</v>
      </c>
      <c r="AC198" s="2">
        <v>43630.657592592594</v>
      </c>
      <c r="AD198">
        <v>55</v>
      </c>
      <c r="AE198" t="s">
        <v>13</v>
      </c>
      <c r="AF198">
        <v>0</v>
      </c>
      <c r="AG198">
        <v>9.8800000000000008</v>
      </c>
      <c r="AH198">
        <v>2338</v>
      </c>
      <c r="AO198">
        <f t="shared" si="6"/>
        <v>51.909634740097509</v>
      </c>
      <c r="AP198">
        <f t="shared" si="7"/>
        <v>370.21297772000014</v>
      </c>
    </row>
    <row r="199" spans="2:42" x14ac:dyDescent="0.25">
      <c r="B199" t="s">
        <v>392</v>
      </c>
      <c r="C199" s="2">
        <v>43630.678263888891</v>
      </c>
      <c r="D199">
        <v>171</v>
      </c>
      <c r="E199" t="s">
        <v>13</v>
      </c>
      <c r="F199">
        <v>0</v>
      </c>
      <c r="G199">
        <v>5.319</v>
      </c>
      <c r="H199">
        <v>7619</v>
      </c>
      <c r="O199" t="s">
        <v>392</v>
      </c>
      <c r="P199" s="2">
        <v>43630.678263888891</v>
      </c>
      <c r="Q199">
        <v>171</v>
      </c>
      <c r="R199" t="s">
        <v>13</v>
      </c>
      <c r="S199">
        <v>0</v>
      </c>
      <c r="T199" t="s">
        <v>14</v>
      </c>
      <c r="U199" t="s">
        <v>14</v>
      </c>
      <c r="AB199" t="s">
        <v>392</v>
      </c>
      <c r="AC199" s="2">
        <v>43630.678263888891</v>
      </c>
      <c r="AD199">
        <v>171</v>
      </c>
      <c r="AE199" t="s">
        <v>13</v>
      </c>
      <c r="AF199">
        <v>0</v>
      </c>
      <c r="AG199">
        <v>9.8569999999999993</v>
      </c>
      <c r="AH199">
        <v>32914</v>
      </c>
      <c r="AO199">
        <f t="shared" si="6"/>
        <v>15.305421477295098</v>
      </c>
      <c r="AP199">
        <f t="shared" si="7"/>
        <v>5437.6923301216002</v>
      </c>
    </row>
    <row r="200" spans="2:42" x14ac:dyDescent="0.25">
      <c r="B200" t="s">
        <v>393</v>
      </c>
      <c r="C200" s="2">
        <v>43630.698912037034</v>
      </c>
      <c r="D200">
        <v>210</v>
      </c>
      <c r="E200" t="s">
        <v>13</v>
      </c>
      <c r="F200">
        <v>0</v>
      </c>
      <c r="G200">
        <v>5.3159999999999998</v>
      </c>
      <c r="H200">
        <v>31450</v>
      </c>
      <c r="O200" t="s">
        <v>393</v>
      </c>
      <c r="P200" s="2">
        <v>43630.698912037034</v>
      </c>
      <c r="Q200">
        <v>210</v>
      </c>
      <c r="R200" t="s">
        <v>13</v>
      </c>
      <c r="S200">
        <v>0</v>
      </c>
      <c r="T200" t="s">
        <v>14</v>
      </c>
      <c r="U200" t="s">
        <v>14</v>
      </c>
      <c r="AB200" t="s">
        <v>393</v>
      </c>
      <c r="AC200" s="2">
        <v>43630.698912037034</v>
      </c>
      <c r="AD200">
        <v>210</v>
      </c>
      <c r="AE200" t="s">
        <v>13</v>
      </c>
      <c r="AF200">
        <v>0</v>
      </c>
      <c r="AG200">
        <v>9.8829999999999991</v>
      </c>
      <c r="AH200">
        <v>3162</v>
      </c>
      <c r="AO200">
        <f t="shared" si="6"/>
        <v>78.466281657750002</v>
      </c>
      <c r="AP200">
        <f t="shared" si="7"/>
        <v>378.91853772000013</v>
      </c>
    </row>
    <row r="201" spans="2:42" x14ac:dyDescent="0.25">
      <c r="B201" t="s">
        <v>394</v>
      </c>
      <c r="C201" s="2">
        <v>43630.719583333332</v>
      </c>
      <c r="D201">
        <v>170</v>
      </c>
      <c r="E201" t="s">
        <v>13</v>
      </c>
      <c r="F201">
        <v>0</v>
      </c>
      <c r="G201">
        <v>5.3140000000000001</v>
      </c>
      <c r="H201">
        <v>21965</v>
      </c>
      <c r="O201" t="s">
        <v>394</v>
      </c>
      <c r="P201" s="2">
        <v>43630.719583333332</v>
      </c>
      <c r="Q201">
        <v>170</v>
      </c>
      <c r="R201" t="s">
        <v>13</v>
      </c>
      <c r="S201">
        <v>0</v>
      </c>
      <c r="T201" t="s">
        <v>14</v>
      </c>
      <c r="U201" t="s">
        <v>14</v>
      </c>
      <c r="AB201" t="s">
        <v>394</v>
      </c>
      <c r="AC201" s="2">
        <v>43630.719583333332</v>
      </c>
      <c r="AD201">
        <v>170</v>
      </c>
      <c r="AE201" t="s">
        <v>13</v>
      </c>
      <c r="AF201">
        <v>0</v>
      </c>
      <c r="AG201">
        <v>9.8789999999999996</v>
      </c>
      <c r="AH201">
        <v>4343</v>
      </c>
      <c r="AO201">
        <f t="shared" si="6"/>
        <v>53.444709131397502</v>
      </c>
      <c r="AP201">
        <f t="shared" si="7"/>
        <v>513.65073787000006</v>
      </c>
    </row>
    <row r="202" spans="2:42" x14ac:dyDescent="0.25">
      <c r="B202" t="s">
        <v>395</v>
      </c>
      <c r="C202" s="2">
        <v>43630.740289351852</v>
      </c>
      <c r="D202">
        <v>64</v>
      </c>
      <c r="E202" t="s">
        <v>13</v>
      </c>
      <c r="F202">
        <v>0</v>
      </c>
      <c r="G202">
        <v>5.306</v>
      </c>
      <c r="H202">
        <v>30162</v>
      </c>
      <c r="O202" t="s">
        <v>395</v>
      </c>
      <c r="P202" s="2">
        <v>43630.740289351852</v>
      </c>
      <c r="Q202">
        <v>64</v>
      </c>
      <c r="R202" t="s">
        <v>13</v>
      </c>
      <c r="S202">
        <v>0</v>
      </c>
      <c r="T202" t="s">
        <v>14</v>
      </c>
      <c r="U202" t="s">
        <v>14</v>
      </c>
      <c r="AB202" t="s">
        <v>395</v>
      </c>
      <c r="AC202" s="2">
        <v>43630.740289351852</v>
      </c>
      <c r="AD202">
        <v>64</v>
      </c>
      <c r="AE202" t="s">
        <v>13</v>
      </c>
      <c r="AF202">
        <v>0</v>
      </c>
      <c r="AG202">
        <v>9.8149999999999995</v>
      </c>
      <c r="AH202">
        <v>3142</v>
      </c>
      <c r="AO202">
        <f t="shared" si="6"/>
        <v>75.077607458540399</v>
      </c>
      <c r="AP202">
        <f t="shared" si="7"/>
        <v>377.87702732000008</v>
      </c>
    </row>
    <row r="203" spans="2:42" x14ac:dyDescent="0.25">
      <c r="B203" t="s">
        <v>396</v>
      </c>
      <c r="C203" s="2">
        <v>43630.760972222219</v>
      </c>
      <c r="D203">
        <v>49</v>
      </c>
      <c r="E203" t="s">
        <v>13</v>
      </c>
      <c r="F203">
        <v>0</v>
      </c>
      <c r="G203">
        <v>5.3120000000000003</v>
      </c>
      <c r="H203">
        <v>5470</v>
      </c>
      <c r="O203" t="s">
        <v>396</v>
      </c>
      <c r="P203" s="2">
        <v>43630.760972222219</v>
      </c>
      <c r="Q203">
        <v>49</v>
      </c>
      <c r="R203" t="s">
        <v>13</v>
      </c>
      <c r="S203">
        <v>0</v>
      </c>
      <c r="T203" t="s">
        <v>14</v>
      </c>
      <c r="U203" t="s">
        <v>14</v>
      </c>
      <c r="AB203" t="s">
        <v>396</v>
      </c>
      <c r="AC203" s="2">
        <v>43630.760972222219</v>
      </c>
      <c r="AD203">
        <v>49</v>
      </c>
      <c r="AE203" t="s">
        <v>13</v>
      </c>
      <c r="AF203">
        <v>0</v>
      </c>
      <c r="AG203">
        <v>10.039999999999999</v>
      </c>
      <c r="AH203">
        <v>2630</v>
      </c>
      <c r="AO203">
        <f t="shared" si="6"/>
        <v>9.5617210971899986</v>
      </c>
      <c r="AP203">
        <f t="shared" si="7"/>
        <v>365.27754700000014</v>
      </c>
    </row>
    <row r="204" spans="2:42" x14ac:dyDescent="0.25">
      <c r="B204" t="s">
        <v>397</v>
      </c>
      <c r="C204" s="2">
        <v>43630.781655092593</v>
      </c>
      <c r="D204">
        <v>134</v>
      </c>
      <c r="E204" t="s">
        <v>13</v>
      </c>
      <c r="F204">
        <v>0</v>
      </c>
      <c r="G204">
        <v>5.3140000000000001</v>
      </c>
      <c r="H204">
        <v>5667</v>
      </c>
      <c r="O204" t="s">
        <v>397</v>
      </c>
      <c r="P204" s="2">
        <v>43630.781655092593</v>
      </c>
      <c r="Q204">
        <v>134</v>
      </c>
      <c r="R204" t="s">
        <v>13</v>
      </c>
      <c r="S204">
        <v>0</v>
      </c>
      <c r="T204" t="s">
        <v>14</v>
      </c>
      <c r="U204" t="s">
        <v>14</v>
      </c>
      <c r="AB204" t="s">
        <v>397</v>
      </c>
      <c r="AC204" s="2">
        <v>43630.781655092593</v>
      </c>
      <c r="AD204">
        <v>134</v>
      </c>
      <c r="AE204" t="s">
        <v>13</v>
      </c>
      <c r="AF204">
        <v>0</v>
      </c>
      <c r="AG204">
        <v>9.8309999999999995</v>
      </c>
      <c r="AH204">
        <v>52752</v>
      </c>
      <c r="AO204">
        <f t="shared" si="6"/>
        <v>10.088580292059902</v>
      </c>
      <c r="AP204">
        <f t="shared" si="7"/>
        <v>8679.2713949183999</v>
      </c>
    </row>
    <row r="205" spans="2:42" x14ac:dyDescent="0.25">
      <c r="B205" t="s">
        <v>398</v>
      </c>
      <c r="C205" s="2">
        <v>43630.80232638889</v>
      </c>
      <c r="D205">
        <v>151</v>
      </c>
      <c r="E205" t="s">
        <v>13</v>
      </c>
      <c r="F205">
        <v>0</v>
      </c>
      <c r="G205">
        <v>5.3159999999999998</v>
      </c>
      <c r="H205">
        <v>31866</v>
      </c>
      <c r="O205" t="s">
        <v>398</v>
      </c>
      <c r="P205" s="2">
        <v>43630.80232638889</v>
      </c>
      <c r="Q205">
        <v>151</v>
      </c>
      <c r="R205" t="s">
        <v>13</v>
      </c>
      <c r="S205">
        <v>0</v>
      </c>
      <c r="T205" t="s">
        <v>14</v>
      </c>
      <c r="U205" t="s">
        <v>14</v>
      </c>
      <c r="AB205" t="s">
        <v>398</v>
      </c>
      <c r="AC205" s="2">
        <v>43630.80232638889</v>
      </c>
      <c r="AD205">
        <v>151</v>
      </c>
      <c r="AE205" t="s">
        <v>13</v>
      </c>
      <c r="AF205">
        <v>0</v>
      </c>
      <c r="AG205">
        <v>9.8840000000000003</v>
      </c>
      <c r="AH205">
        <v>2130</v>
      </c>
      <c r="AO205">
        <f t="shared" si="6"/>
        <v>79.560150020079604</v>
      </c>
      <c r="AP205">
        <f t="shared" si="7"/>
        <v>379.09814700000004</v>
      </c>
    </row>
    <row r="206" spans="2:42" x14ac:dyDescent="0.25">
      <c r="B206" t="s">
        <v>399</v>
      </c>
      <c r="C206" s="2">
        <v>43630.82298611111</v>
      </c>
      <c r="D206">
        <v>110</v>
      </c>
      <c r="E206" t="s">
        <v>13</v>
      </c>
      <c r="F206">
        <v>0</v>
      </c>
      <c r="G206">
        <v>5.32</v>
      </c>
      <c r="H206">
        <v>8336</v>
      </c>
      <c r="O206" t="s">
        <v>399</v>
      </c>
      <c r="P206" s="2">
        <v>43630.82298611111</v>
      </c>
      <c r="Q206">
        <v>110</v>
      </c>
      <c r="R206" t="s">
        <v>13</v>
      </c>
      <c r="S206">
        <v>0</v>
      </c>
      <c r="T206" t="s">
        <v>14</v>
      </c>
      <c r="U206" t="s">
        <v>14</v>
      </c>
      <c r="AB206" t="s">
        <v>399</v>
      </c>
      <c r="AC206" s="2">
        <v>43630.82298611111</v>
      </c>
      <c r="AD206">
        <v>110</v>
      </c>
      <c r="AE206" t="s">
        <v>13</v>
      </c>
      <c r="AF206">
        <v>0</v>
      </c>
      <c r="AG206">
        <v>9.8580000000000005</v>
      </c>
      <c r="AH206">
        <v>35192</v>
      </c>
      <c r="AO206">
        <f t="shared" si="6"/>
        <v>17.220001009433602</v>
      </c>
      <c r="AP206">
        <f t="shared" si="7"/>
        <v>5816.7395423744001</v>
      </c>
    </row>
    <row r="207" spans="2:42" x14ac:dyDescent="0.25">
      <c r="B207" t="s">
        <v>400</v>
      </c>
      <c r="C207" s="2">
        <v>43630.843668981484</v>
      </c>
      <c r="D207">
        <v>191</v>
      </c>
      <c r="E207" t="s">
        <v>13</v>
      </c>
      <c r="F207">
        <v>0</v>
      </c>
      <c r="G207">
        <v>5.3170000000000002</v>
      </c>
      <c r="H207">
        <v>32045</v>
      </c>
      <c r="O207" t="s">
        <v>400</v>
      </c>
      <c r="P207" s="2">
        <v>43630.843668981484</v>
      </c>
      <c r="Q207">
        <v>191</v>
      </c>
      <c r="R207" t="s">
        <v>13</v>
      </c>
      <c r="S207">
        <v>0</v>
      </c>
      <c r="T207" t="s">
        <v>14</v>
      </c>
      <c r="U207" t="s">
        <v>14</v>
      </c>
      <c r="AB207" t="s">
        <v>400</v>
      </c>
      <c r="AC207" s="2">
        <v>43630.843668981484</v>
      </c>
      <c r="AD207">
        <v>191</v>
      </c>
      <c r="AE207" t="s">
        <v>13</v>
      </c>
      <c r="AF207">
        <v>0</v>
      </c>
      <c r="AG207">
        <v>9.8819999999999997</v>
      </c>
      <c r="AH207">
        <v>2509</v>
      </c>
      <c r="AO207">
        <f t="shared" si="6"/>
        <v>80.030737264677512</v>
      </c>
      <c r="AP207">
        <f t="shared" si="7"/>
        <v>366.25443203000015</v>
      </c>
    </row>
    <row r="208" spans="2:42" x14ac:dyDescent="0.25">
      <c r="B208" t="s">
        <v>401</v>
      </c>
      <c r="C208" s="2">
        <v>43630.864340277774</v>
      </c>
      <c r="D208">
        <v>163</v>
      </c>
      <c r="E208" t="s">
        <v>13</v>
      </c>
      <c r="F208">
        <v>0</v>
      </c>
      <c r="G208">
        <v>5.3010000000000002</v>
      </c>
      <c r="H208">
        <v>6301646</v>
      </c>
      <c r="O208" t="s">
        <v>401</v>
      </c>
      <c r="P208" s="2">
        <v>43630.864340277774</v>
      </c>
      <c r="Q208">
        <v>163</v>
      </c>
      <c r="R208" t="s">
        <v>13</v>
      </c>
      <c r="S208">
        <v>0</v>
      </c>
      <c r="T208">
        <v>5.2530000000000001</v>
      </c>
      <c r="U208">
        <v>46781</v>
      </c>
      <c r="AB208" t="s">
        <v>401</v>
      </c>
      <c r="AC208" s="2">
        <v>43630.864340277774</v>
      </c>
      <c r="AD208">
        <v>163</v>
      </c>
      <c r="AE208" t="s">
        <v>13</v>
      </c>
      <c r="AF208">
        <v>0</v>
      </c>
      <c r="AG208">
        <v>9.8360000000000003</v>
      </c>
      <c r="AH208">
        <v>55467</v>
      </c>
      <c r="AO208">
        <f t="shared" si="6"/>
        <v>11292.084650865201</v>
      </c>
      <c r="AP208">
        <f t="shared" si="7"/>
        <v>9112.4753896344009</v>
      </c>
    </row>
    <row r="209" spans="2:42" x14ac:dyDescent="0.25">
      <c r="B209" t="s">
        <v>402</v>
      </c>
      <c r="C209" s="2">
        <v>43630.885011574072</v>
      </c>
      <c r="D209">
        <v>190</v>
      </c>
      <c r="E209" t="s">
        <v>13</v>
      </c>
      <c r="F209">
        <v>0</v>
      </c>
      <c r="G209">
        <v>5.298</v>
      </c>
      <c r="H209">
        <v>6927628</v>
      </c>
      <c r="O209" t="s">
        <v>402</v>
      </c>
      <c r="P209" s="2">
        <v>43630.885011574072</v>
      </c>
      <c r="Q209">
        <v>190</v>
      </c>
      <c r="R209" t="s">
        <v>13</v>
      </c>
      <c r="S209">
        <v>0</v>
      </c>
      <c r="T209">
        <v>5.2510000000000003</v>
      </c>
      <c r="U209">
        <v>50852</v>
      </c>
      <c r="AB209" t="s">
        <v>402</v>
      </c>
      <c r="AC209" s="2">
        <v>43630.885011574072</v>
      </c>
      <c r="AD209">
        <v>190</v>
      </c>
      <c r="AE209" t="s">
        <v>13</v>
      </c>
      <c r="AF209">
        <v>0</v>
      </c>
      <c r="AG209">
        <v>9.8369999999999997</v>
      </c>
      <c r="AH209">
        <v>60617</v>
      </c>
      <c r="AO209">
        <f t="shared" si="6"/>
        <v>12304.3904846528</v>
      </c>
      <c r="AP209">
        <f t="shared" si="7"/>
        <v>9927.3047145944001</v>
      </c>
    </row>
    <row r="210" spans="2:42" x14ac:dyDescent="0.25">
      <c r="B210" t="s">
        <v>403</v>
      </c>
      <c r="C210" s="2">
        <v>43630.905671296299</v>
      </c>
      <c r="D210">
        <v>124</v>
      </c>
      <c r="E210" t="s">
        <v>13</v>
      </c>
      <c r="F210">
        <v>0</v>
      </c>
      <c r="G210">
        <v>5.3159999999999998</v>
      </c>
      <c r="H210">
        <v>21434</v>
      </c>
      <c r="O210" t="s">
        <v>403</v>
      </c>
      <c r="P210" s="2">
        <v>43630.905671296299</v>
      </c>
      <c r="Q210">
        <v>124</v>
      </c>
      <c r="R210" t="s">
        <v>13</v>
      </c>
      <c r="S210">
        <v>0</v>
      </c>
      <c r="T210" t="s">
        <v>14</v>
      </c>
      <c r="U210" t="s">
        <v>14</v>
      </c>
      <c r="AB210" t="s">
        <v>403</v>
      </c>
      <c r="AC210" s="2">
        <v>43630.905671296299</v>
      </c>
      <c r="AD210">
        <v>124</v>
      </c>
      <c r="AE210" t="s">
        <v>13</v>
      </c>
      <c r="AF210">
        <v>0</v>
      </c>
      <c r="AG210">
        <v>9.8810000000000002</v>
      </c>
      <c r="AH210">
        <v>4427</v>
      </c>
      <c r="AO210">
        <f t="shared" si="6"/>
        <v>52.039344459119604</v>
      </c>
      <c r="AP210">
        <f t="shared" si="7"/>
        <v>528.71992627000009</v>
      </c>
    </row>
    <row r="211" spans="2:42" x14ac:dyDescent="0.25">
      <c r="B211" t="s">
        <v>404</v>
      </c>
      <c r="C211" s="2">
        <v>43630.926342592589</v>
      </c>
      <c r="D211">
        <v>118</v>
      </c>
      <c r="E211" t="s">
        <v>13</v>
      </c>
      <c r="F211">
        <v>0</v>
      </c>
      <c r="G211">
        <v>5.3159999999999998</v>
      </c>
      <c r="H211">
        <v>22960</v>
      </c>
      <c r="O211" t="s">
        <v>404</v>
      </c>
      <c r="P211" s="2">
        <v>43630.926342592589</v>
      </c>
      <c r="Q211">
        <v>118</v>
      </c>
      <c r="R211" t="s">
        <v>13</v>
      </c>
      <c r="S211">
        <v>0</v>
      </c>
      <c r="T211" t="s">
        <v>14</v>
      </c>
      <c r="U211" t="s">
        <v>14</v>
      </c>
      <c r="AB211" t="s">
        <v>404</v>
      </c>
      <c r="AC211" s="2">
        <v>43630.926342592589</v>
      </c>
      <c r="AD211">
        <v>118</v>
      </c>
      <c r="AE211" t="s">
        <v>13</v>
      </c>
      <c r="AF211">
        <v>0</v>
      </c>
      <c r="AG211">
        <v>9.8800000000000008</v>
      </c>
      <c r="AH211">
        <v>2347</v>
      </c>
      <c r="AO211">
        <f t="shared" si="6"/>
        <v>56.076806578560003</v>
      </c>
      <c r="AP211">
        <f t="shared" si="7"/>
        <v>369.92935667000012</v>
      </c>
    </row>
    <row r="212" spans="2:42" x14ac:dyDescent="0.25">
      <c r="B212" t="s">
        <v>405</v>
      </c>
      <c r="C212" s="2">
        <v>43634.544328703705</v>
      </c>
      <c r="D212">
        <v>66</v>
      </c>
      <c r="E212" t="s">
        <v>13</v>
      </c>
      <c r="F212">
        <v>0</v>
      </c>
      <c r="G212">
        <v>5.0069999999999997</v>
      </c>
      <c r="H212">
        <v>156282364</v>
      </c>
      <c r="O212" t="s">
        <v>405</v>
      </c>
      <c r="P212" s="2">
        <v>43634.544328703705</v>
      </c>
      <c r="Q212">
        <v>66</v>
      </c>
      <c r="R212" t="s">
        <v>13</v>
      </c>
      <c r="S212">
        <v>0</v>
      </c>
      <c r="T212">
        <v>4.9450000000000003</v>
      </c>
      <c r="U212">
        <v>1549630</v>
      </c>
      <c r="AB212" t="s">
        <v>405</v>
      </c>
      <c r="AC212" s="2">
        <v>43634.544328703705</v>
      </c>
      <c r="AD212">
        <v>66</v>
      </c>
      <c r="AE212" t="s">
        <v>13</v>
      </c>
      <c r="AF212">
        <v>0</v>
      </c>
      <c r="AG212">
        <v>9.8030000000000008</v>
      </c>
      <c r="AH212">
        <v>38625</v>
      </c>
      <c r="AO212">
        <f t="shared" si="6"/>
        <v>288302.70653509698</v>
      </c>
      <c r="AP212">
        <f t="shared" si="7"/>
        <v>6384.6318375000001</v>
      </c>
    </row>
    <row r="213" spans="2:42" x14ac:dyDescent="0.25">
      <c r="B213" t="s">
        <v>406</v>
      </c>
      <c r="C213" s="2">
        <v>43634.565000000002</v>
      </c>
      <c r="D213">
        <v>209</v>
      </c>
      <c r="E213" t="s">
        <v>13</v>
      </c>
      <c r="F213">
        <v>0</v>
      </c>
      <c r="G213">
        <v>5.2990000000000004</v>
      </c>
      <c r="H213">
        <v>189876</v>
      </c>
      <c r="O213" t="s">
        <v>406</v>
      </c>
      <c r="P213" s="2">
        <v>43634.565000000002</v>
      </c>
      <c r="Q213">
        <v>209</v>
      </c>
      <c r="R213" t="s">
        <v>13</v>
      </c>
      <c r="S213">
        <v>0</v>
      </c>
      <c r="T213">
        <v>5.2539999999999996</v>
      </c>
      <c r="U213">
        <v>1558</v>
      </c>
      <c r="AB213" t="s">
        <v>406</v>
      </c>
      <c r="AC213" s="2">
        <v>43634.565000000002</v>
      </c>
      <c r="AD213">
        <v>209</v>
      </c>
      <c r="AE213" t="s">
        <v>13</v>
      </c>
      <c r="AF213">
        <v>0</v>
      </c>
      <c r="AG213">
        <v>9.843</v>
      </c>
      <c r="AH213">
        <v>21348</v>
      </c>
      <c r="AO213">
        <f t="shared" si="6"/>
        <v>473.49524637080168</v>
      </c>
      <c r="AP213">
        <f t="shared" si="7"/>
        <v>3485.8863974783999</v>
      </c>
    </row>
    <row r="214" spans="2:42" x14ac:dyDescent="0.25">
      <c r="B214" t="s">
        <v>407</v>
      </c>
      <c r="C214" s="2">
        <v>43634.585682870369</v>
      </c>
      <c r="D214">
        <v>206</v>
      </c>
      <c r="E214" t="s">
        <v>13</v>
      </c>
      <c r="F214">
        <v>0</v>
      </c>
      <c r="G214">
        <v>5.3070000000000004</v>
      </c>
      <c r="H214">
        <v>14917</v>
      </c>
      <c r="O214" t="s">
        <v>407</v>
      </c>
      <c r="P214" s="2">
        <v>43634.585682870369</v>
      </c>
      <c r="Q214">
        <v>206</v>
      </c>
      <c r="R214" t="s">
        <v>13</v>
      </c>
      <c r="S214">
        <v>0</v>
      </c>
      <c r="T214" t="s">
        <v>14</v>
      </c>
      <c r="U214" t="s">
        <v>14</v>
      </c>
      <c r="AB214" t="s">
        <v>407</v>
      </c>
      <c r="AC214" s="2">
        <v>43634.585682870369</v>
      </c>
      <c r="AD214">
        <v>206</v>
      </c>
      <c r="AE214" t="s">
        <v>13</v>
      </c>
      <c r="AF214">
        <v>0</v>
      </c>
      <c r="AG214">
        <v>9.8650000000000002</v>
      </c>
      <c r="AH214">
        <v>1010</v>
      </c>
      <c r="AO214">
        <f t="shared" si="6"/>
        <v>34.751663210259906</v>
      </c>
      <c r="AP214">
        <f t="shared" si="7"/>
        <v>503.73376300000007</v>
      </c>
    </row>
    <row r="215" spans="2:42" x14ac:dyDescent="0.25">
      <c r="B215" t="s">
        <v>408</v>
      </c>
      <c r="C215" s="2">
        <v>43634.606377314813</v>
      </c>
      <c r="D215">
        <v>178</v>
      </c>
      <c r="E215" t="s">
        <v>13</v>
      </c>
      <c r="F215">
        <v>0</v>
      </c>
      <c r="G215">
        <v>5.3</v>
      </c>
      <c r="H215">
        <v>210950</v>
      </c>
      <c r="O215" t="s">
        <v>408</v>
      </c>
      <c r="P215" s="2">
        <v>43634.606377314813</v>
      </c>
      <c r="Q215">
        <v>178</v>
      </c>
      <c r="R215" t="s">
        <v>13</v>
      </c>
      <c r="S215">
        <v>0</v>
      </c>
      <c r="T215">
        <v>5.25</v>
      </c>
      <c r="U215">
        <v>1921</v>
      </c>
      <c r="AB215" t="s">
        <v>408</v>
      </c>
      <c r="AC215" s="2">
        <v>43634.606377314813</v>
      </c>
      <c r="AD215">
        <v>178</v>
      </c>
      <c r="AE215" t="s">
        <v>13</v>
      </c>
      <c r="AF215">
        <v>0</v>
      </c>
      <c r="AG215">
        <v>9.8480000000000008</v>
      </c>
      <c r="AH215">
        <v>18155</v>
      </c>
      <c r="AO215">
        <f t="shared" si="6"/>
        <v>522.78583393774989</v>
      </c>
      <c r="AP215">
        <f t="shared" si="7"/>
        <v>2939.0254741399995</v>
      </c>
    </row>
    <row r="216" spans="2:42" x14ac:dyDescent="0.25">
      <c r="B216" t="s">
        <v>409</v>
      </c>
      <c r="C216" s="2">
        <v>43634.627060185187</v>
      </c>
      <c r="D216">
        <v>169</v>
      </c>
      <c r="E216" t="s">
        <v>13</v>
      </c>
      <c r="F216">
        <v>0</v>
      </c>
      <c r="G216">
        <v>5.3129999999999997</v>
      </c>
      <c r="H216">
        <v>5109</v>
      </c>
      <c r="O216" t="s">
        <v>409</v>
      </c>
      <c r="P216" s="2">
        <v>43634.627060185187</v>
      </c>
      <c r="Q216">
        <v>169</v>
      </c>
      <c r="R216" t="s">
        <v>13</v>
      </c>
      <c r="S216">
        <v>0</v>
      </c>
      <c r="T216" t="s">
        <v>14</v>
      </c>
      <c r="U216" t="s">
        <v>14</v>
      </c>
      <c r="AB216" t="s">
        <v>409</v>
      </c>
      <c r="AC216" s="2">
        <v>43634.627060185187</v>
      </c>
      <c r="AD216">
        <v>169</v>
      </c>
      <c r="AE216" t="s">
        <v>13</v>
      </c>
      <c r="AF216">
        <v>0</v>
      </c>
      <c r="AG216">
        <v>9.8209999999999997</v>
      </c>
      <c r="AH216">
        <v>51830</v>
      </c>
      <c r="AO216">
        <f t="shared" si="6"/>
        <v>8.5960848906471021</v>
      </c>
      <c r="AP216">
        <f t="shared" si="7"/>
        <v>8531.5861474400008</v>
      </c>
    </row>
    <row r="217" spans="2:42" x14ac:dyDescent="0.25">
      <c r="B217" t="s">
        <v>410</v>
      </c>
      <c r="C217" s="2">
        <v>43634.64775462963</v>
      </c>
      <c r="D217">
        <v>80</v>
      </c>
      <c r="E217" t="s">
        <v>13</v>
      </c>
      <c r="F217">
        <v>0</v>
      </c>
      <c r="G217">
        <v>5.306</v>
      </c>
      <c r="H217">
        <v>6214</v>
      </c>
      <c r="O217" t="s">
        <v>410</v>
      </c>
      <c r="P217" s="2">
        <v>43634.64775462963</v>
      </c>
      <c r="Q217">
        <v>80</v>
      </c>
      <c r="R217" t="s">
        <v>13</v>
      </c>
      <c r="S217">
        <v>0</v>
      </c>
      <c r="T217" t="s">
        <v>14</v>
      </c>
      <c r="U217" t="s">
        <v>14</v>
      </c>
      <c r="AB217" t="s">
        <v>410</v>
      </c>
      <c r="AC217" s="2">
        <v>43634.64775462963</v>
      </c>
      <c r="AD217">
        <v>80</v>
      </c>
      <c r="AE217" t="s">
        <v>13</v>
      </c>
      <c r="AF217">
        <v>0</v>
      </c>
      <c r="AG217">
        <v>9.8119999999999994</v>
      </c>
      <c r="AH217">
        <v>59468</v>
      </c>
      <c r="AO217">
        <f t="shared" si="6"/>
        <v>11.5511333830236</v>
      </c>
      <c r="AP217">
        <f t="shared" si="7"/>
        <v>9746.2941087104009</v>
      </c>
    </row>
    <row r="218" spans="2:42" x14ac:dyDescent="0.25">
      <c r="B218" t="s">
        <v>411</v>
      </c>
      <c r="C218" s="2">
        <v>43634.668449074074</v>
      </c>
      <c r="D218">
        <v>125</v>
      </c>
      <c r="E218" t="s">
        <v>13</v>
      </c>
      <c r="F218">
        <v>0</v>
      </c>
      <c r="G218">
        <v>5.31</v>
      </c>
      <c r="H218">
        <v>8244</v>
      </c>
      <c r="O218" t="s">
        <v>411</v>
      </c>
      <c r="P218" s="2">
        <v>43634.668449074074</v>
      </c>
      <c r="Q218">
        <v>125</v>
      </c>
      <c r="R218" t="s">
        <v>13</v>
      </c>
      <c r="S218">
        <v>0</v>
      </c>
      <c r="T218" t="s">
        <v>14</v>
      </c>
      <c r="U218" t="s">
        <v>14</v>
      </c>
      <c r="AB218" t="s">
        <v>411</v>
      </c>
      <c r="AC218" s="2">
        <v>43634.668449074074</v>
      </c>
      <c r="AD218">
        <v>125</v>
      </c>
      <c r="AE218" t="s">
        <v>13</v>
      </c>
      <c r="AF218">
        <v>0</v>
      </c>
      <c r="AG218">
        <v>9.8569999999999993</v>
      </c>
      <c r="AH218">
        <v>9909</v>
      </c>
      <c r="AO218">
        <f t="shared" si="6"/>
        <v>16.974386191857601</v>
      </c>
      <c r="AP218">
        <f t="shared" si="7"/>
        <v>1510.6707169175997</v>
      </c>
    </row>
    <row r="219" spans="2:42" x14ac:dyDescent="0.25">
      <c r="B219" t="s">
        <v>412</v>
      </c>
      <c r="C219" s="2">
        <v>43634.689120370371</v>
      </c>
      <c r="D219">
        <v>184</v>
      </c>
      <c r="E219" t="s">
        <v>13</v>
      </c>
      <c r="F219">
        <v>0</v>
      </c>
      <c r="G219">
        <v>5.3120000000000003</v>
      </c>
      <c r="H219">
        <v>6942</v>
      </c>
      <c r="O219" t="s">
        <v>412</v>
      </c>
      <c r="P219" s="2">
        <v>43634.689120370371</v>
      </c>
      <c r="Q219">
        <v>184</v>
      </c>
      <c r="R219" t="s">
        <v>13</v>
      </c>
      <c r="S219">
        <v>0</v>
      </c>
      <c r="T219" t="s">
        <v>14</v>
      </c>
      <c r="U219" t="s">
        <v>14</v>
      </c>
      <c r="AB219" t="s">
        <v>412</v>
      </c>
      <c r="AC219" s="2">
        <v>43634.689120370371</v>
      </c>
      <c r="AD219">
        <v>184</v>
      </c>
      <c r="AE219" t="s">
        <v>13</v>
      </c>
      <c r="AF219">
        <v>0</v>
      </c>
      <c r="AG219">
        <v>9.8279999999999994</v>
      </c>
      <c r="AH219">
        <v>45256</v>
      </c>
      <c r="AO219">
        <f t="shared" si="6"/>
        <v>13.496840054732399</v>
      </c>
      <c r="AP219">
        <f t="shared" si="7"/>
        <v>7470.1708166655999</v>
      </c>
    </row>
    <row r="220" spans="2:42" x14ac:dyDescent="0.25">
      <c r="B220" t="s">
        <v>413</v>
      </c>
      <c r="C220" s="2">
        <v>43634.709814814814</v>
      </c>
      <c r="D220">
        <v>155</v>
      </c>
      <c r="E220" t="s">
        <v>13</v>
      </c>
      <c r="F220">
        <v>0</v>
      </c>
      <c r="G220">
        <v>5.0190000000000001</v>
      </c>
      <c r="H220">
        <v>154689306</v>
      </c>
      <c r="O220" t="s">
        <v>413</v>
      </c>
      <c r="P220" s="2">
        <v>43634.709814814814</v>
      </c>
      <c r="Q220">
        <v>155</v>
      </c>
      <c r="R220" t="s">
        <v>13</v>
      </c>
      <c r="S220">
        <v>0</v>
      </c>
      <c r="T220">
        <v>4.9580000000000002</v>
      </c>
      <c r="U220">
        <v>1537015</v>
      </c>
      <c r="AB220" t="s">
        <v>413</v>
      </c>
      <c r="AC220" s="2">
        <v>43634.709814814814</v>
      </c>
      <c r="AD220">
        <v>155</v>
      </c>
      <c r="AE220" t="s">
        <v>13</v>
      </c>
      <c r="AF220">
        <v>0</v>
      </c>
      <c r="AG220">
        <v>9.8190000000000008</v>
      </c>
      <c r="AH220">
        <v>33960</v>
      </c>
      <c r="AO220">
        <f t="shared" si="6"/>
        <v>285623.60563815426</v>
      </c>
      <c r="AP220">
        <f t="shared" si="7"/>
        <v>5611.9608153600002</v>
      </c>
    </row>
    <row r="221" spans="2:42" x14ac:dyDescent="0.25">
      <c r="B221" t="s">
        <v>414</v>
      </c>
      <c r="C221" s="2">
        <v>43634.730474537035</v>
      </c>
      <c r="D221">
        <v>121</v>
      </c>
      <c r="E221" t="s">
        <v>13</v>
      </c>
      <c r="F221">
        <v>0</v>
      </c>
      <c r="G221">
        <v>5.3070000000000004</v>
      </c>
      <c r="H221">
        <v>21782</v>
      </c>
      <c r="O221" t="s">
        <v>414</v>
      </c>
      <c r="P221" s="2">
        <v>43634.730474537035</v>
      </c>
      <c r="Q221">
        <v>121</v>
      </c>
      <c r="R221" t="s">
        <v>13</v>
      </c>
      <c r="S221">
        <v>0</v>
      </c>
      <c r="T221" t="s">
        <v>14</v>
      </c>
      <c r="U221" t="s">
        <v>14</v>
      </c>
      <c r="AB221" t="s">
        <v>414</v>
      </c>
      <c r="AC221" s="2">
        <v>43634.730474537035</v>
      </c>
      <c r="AD221">
        <v>121</v>
      </c>
      <c r="AE221" t="s">
        <v>13</v>
      </c>
      <c r="AF221">
        <v>0</v>
      </c>
      <c r="AG221">
        <v>9.8610000000000007</v>
      </c>
      <c r="AH221">
        <v>1812</v>
      </c>
      <c r="AO221">
        <f t="shared" si="6"/>
        <v>52.960429239388404</v>
      </c>
      <c r="AP221">
        <f t="shared" si="7"/>
        <v>401.31825072000009</v>
      </c>
    </row>
    <row r="222" spans="2:42" x14ac:dyDescent="0.25">
      <c r="B222" t="s">
        <v>415</v>
      </c>
      <c r="C222" s="2">
        <v>43634.751145833332</v>
      </c>
      <c r="D222">
        <v>199</v>
      </c>
      <c r="E222" t="s">
        <v>13</v>
      </c>
      <c r="F222">
        <v>0</v>
      </c>
      <c r="G222">
        <v>4.9749999999999996</v>
      </c>
      <c r="H222">
        <v>177916497</v>
      </c>
      <c r="O222" t="s">
        <v>415</v>
      </c>
      <c r="P222" s="2">
        <v>43634.751145833332</v>
      </c>
      <c r="Q222">
        <v>199</v>
      </c>
      <c r="R222" t="s">
        <v>13</v>
      </c>
      <c r="S222">
        <v>0</v>
      </c>
      <c r="T222">
        <v>4.9119999999999999</v>
      </c>
      <c r="U222">
        <v>1847599</v>
      </c>
      <c r="AB222" t="s">
        <v>415</v>
      </c>
      <c r="AC222" s="2">
        <v>43634.751145833332</v>
      </c>
      <c r="AD222">
        <v>199</v>
      </c>
      <c r="AE222" t="s">
        <v>13</v>
      </c>
      <c r="AF222">
        <v>0</v>
      </c>
      <c r="AG222">
        <v>9.8070000000000004</v>
      </c>
      <c r="AH222">
        <v>33934</v>
      </c>
      <c r="AO222">
        <f t="shared" si="6"/>
        <v>353168.92877004109</v>
      </c>
      <c r="AP222">
        <f t="shared" si="7"/>
        <v>5607.6336129375995</v>
      </c>
    </row>
    <row r="223" spans="2:42" x14ac:dyDescent="0.25">
      <c r="B223" t="s">
        <v>416</v>
      </c>
      <c r="C223" s="2">
        <v>43634.771851851852</v>
      </c>
      <c r="D223">
        <v>75</v>
      </c>
      <c r="E223" t="s">
        <v>13</v>
      </c>
      <c r="F223">
        <v>0</v>
      </c>
      <c r="G223">
        <v>5.306</v>
      </c>
      <c r="H223">
        <v>17256</v>
      </c>
      <c r="O223" t="s">
        <v>416</v>
      </c>
      <c r="P223" s="2">
        <v>43634.771851851852</v>
      </c>
      <c r="Q223">
        <v>75</v>
      </c>
      <c r="R223" t="s">
        <v>13</v>
      </c>
      <c r="S223">
        <v>0</v>
      </c>
      <c r="T223" t="s">
        <v>14</v>
      </c>
      <c r="U223" t="s">
        <v>14</v>
      </c>
      <c r="AB223" t="s">
        <v>416</v>
      </c>
      <c r="AC223" s="2">
        <v>43634.771851851852</v>
      </c>
      <c r="AD223">
        <v>75</v>
      </c>
      <c r="AE223" t="s">
        <v>13</v>
      </c>
      <c r="AF223">
        <v>0</v>
      </c>
      <c r="AG223">
        <v>9.8219999999999992</v>
      </c>
      <c r="AH223">
        <v>56141</v>
      </c>
      <c r="AO223">
        <f t="shared" si="6"/>
        <v>40.964754206457606</v>
      </c>
      <c r="AP223">
        <f t="shared" si="7"/>
        <v>9219.629255477601</v>
      </c>
    </row>
    <row r="224" spans="2:42" x14ac:dyDescent="0.25">
      <c r="B224" t="s">
        <v>417</v>
      </c>
      <c r="C224" s="2">
        <v>43634.792534722219</v>
      </c>
      <c r="D224">
        <v>172</v>
      </c>
      <c r="E224" t="s">
        <v>13</v>
      </c>
      <c r="F224">
        <v>0</v>
      </c>
      <c r="G224">
        <v>5.3140000000000001</v>
      </c>
      <c r="H224">
        <v>4379</v>
      </c>
      <c r="O224" t="s">
        <v>417</v>
      </c>
      <c r="P224" s="2">
        <v>43634.792534722219</v>
      </c>
      <c r="Q224">
        <v>172</v>
      </c>
      <c r="R224" t="s">
        <v>13</v>
      </c>
      <c r="S224">
        <v>0</v>
      </c>
      <c r="T224" t="s">
        <v>14</v>
      </c>
      <c r="U224" t="s">
        <v>14</v>
      </c>
      <c r="AB224" t="s">
        <v>417</v>
      </c>
      <c r="AC224" s="2">
        <v>43634.792534722219</v>
      </c>
      <c r="AD224">
        <v>172</v>
      </c>
      <c r="AE224" t="s">
        <v>13</v>
      </c>
      <c r="AF224">
        <v>0</v>
      </c>
      <c r="AG224">
        <v>9.8559999999999999</v>
      </c>
      <c r="AH224">
        <v>4622</v>
      </c>
      <c r="AO224">
        <f t="shared" si="6"/>
        <v>6.6427276906631016</v>
      </c>
      <c r="AP224">
        <f t="shared" si="7"/>
        <v>566.51090092000027</v>
      </c>
    </row>
    <row r="225" spans="2:42" x14ac:dyDescent="0.25">
      <c r="B225" t="s">
        <v>418</v>
      </c>
      <c r="C225" s="2">
        <v>43634.813206018516</v>
      </c>
      <c r="D225">
        <v>148</v>
      </c>
      <c r="E225" t="s">
        <v>13</v>
      </c>
      <c r="F225">
        <v>0</v>
      </c>
      <c r="G225">
        <v>5.0069999999999997</v>
      </c>
      <c r="H225">
        <v>160822053</v>
      </c>
      <c r="O225" t="s">
        <v>418</v>
      </c>
      <c r="P225" s="2">
        <v>43634.813206018516</v>
      </c>
      <c r="Q225">
        <v>148</v>
      </c>
      <c r="R225" t="s">
        <v>13</v>
      </c>
      <c r="S225">
        <v>0</v>
      </c>
      <c r="T225">
        <v>4.9459999999999997</v>
      </c>
      <c r="U225">
        <v>1620144</v>
      </c>
      <c r="AB225" t="s">
        <v>418</v>
      </c>
      <c r="AC225" s="2">
        <v>43634.813206018516</v>
      </c>
      <c r="AD225">
        <v>148</v>
      </c>
      <c r="AE225" t="s">
        <v>13</v>
      </c>
      <c r="AF225">
        <v>0</v>
      </c>
      <c r="AG225">
        <v>9.8149999999999995</v>
      </c>
      <c r="AH225">
        <v>38903</v>
      </c>
      <c r="AO225">
        <f t="shared" si="6"/>
        <v>303378.47482800763</v>
      </c>
      <c r="AP225">
        <f t="shared" si="7"/>
        <v>6430.4432431063997</v>
      </c>
    </row>
    <row r="226" spans="2:42" x14ac:dyDescent="0.25">
      <c r="B226" t="s">
        <v>419</v>
      </c>
      <c r="C226" s="2">
        <v>43634.83388888889</v>
      </c>
      <c r="D226">
        <v>115</v>
      </c>
      <c r="E226" t="s">
        <v>13</v>
      </c>
      <c r="F226">
        <v>0</v>
      </c>
      <c r="G226">
        <v>5.2960000000000003</v>
      </c>
      <c r="H226">
        <v>14941</v>
      </c>
      <c r="O226" t="s">
        <v>419</v>
      </c>
      <c r="P226" s="2">
        <v>43634.83388888889</v>
      </c>
      <c r="Q226">
        <v>115</v>
      </c>
      <c r="R226" t="s">
        <v>13</v>
      </c>
      <c r="S226">
        <v>0</v>
      </c>
      <c r="T226" t="s">
        <v>14</v>
      </c>
      <c r="U226" t="s">
        <v>14</v>
      </c>
      <c r="AB226" t="s">
        <v>419</v>
      </c>
      <c r="AC226" s="2">
        <v>43634.83388888889</v>
      </c>
      <c r="AD226">
        <v>115</v>
      </c>
      <c r="AE226" t="s">
        <v>13</v>
      </c>
      <c r="AF226">
        <v>0</v>
      </c>
      <c r="AG226">
        <v>9.7789999999999999</v>
      </c>
      <c r="AH226">
        <v>42738</v>
      </c>
      <c r="AO226">
        <f t="shared" si="6"/>
        <v>34.815462296207102</v>
      </c>
      <c r="AP226">
        <f t="shared" si="7"/>
        <v>7059.7221558623996</v>
      </c>
    </row>
    <row r="227" spans="2:42" x14ac:dyDescent="0.25">
      <c r="B227" t="s">
        <v>420</v>
      </c>
      <c r="C227" s="2">
        <v>43634.854560185187</v>
      </c>
      <c r="D227">
        <v>152</v>
      </c>
      <c r="E227" t="s">
        <v>13</v>
      </c>
      <c r="F227">
        <v>0</v>
      </c>
      <c r="G227">
        <v>5.3049999999999997</v>
      </c>
      <c r="H227">
        <v>20790</v>
      </c>
      <c r="O227" t="s">
        <v>420</v>
      </c>
      <c r="P227" s="2">
        <v>43634.854560185187</v>
      </c>
      <c r="Q227">
        <v>152</v>
      </c>
      <c r="R227" t="s">
        <v>13</v>
      </c>
      <c r="S227">
        <v>0</v>
      </c>
      <c r="T227" t="s">
        <v>14</v>
      </c>
      <c r="U227" t="s">
        <v>14</v>
      </c>
      <c r="AB227" t="s">
        <v>420</v>
      </c>
      <c r="AC227" s="2">
        <v>43634.854560185187</v>
      </c>
      <c r="AD227">
        <v>152</v>
      </c>
      <c r="AE227" t="s">
        <v>13</v>
      </c>
      <c r="AF227">
        <v>0</v>
      </c>
      <c r="AG227">
        <v>9.8450000000000006</v>
      </c>
      <c r="AH227">
        <v>1017</v>
      </c>
      <c r="AO227">
        <f t="shared" si="6"/>
        <v>50.334258272310002</v>
      </c>
      <c r="AP227">
        <f t="shared" si="7"/>
        <v>502.55254107000007</v>
      </c>
    </row>
    <row r="228" spans="2:42" x14ac:dyDescent="0.25">
      <c r="B228" t="s">
        <v>421</v>
      </c>
      <c r="C228" s="2">
        <v>43634.875243055554</v>
      </c>
      <c r="D228">
        <v>7</v>
      </c>
      <c r="E228" t="s">
        <v>13</v>
      </c>
      <c r="F228">
        <v>0</v>
      </c>
      <c r="G228">
        <v>5.3230000000000004</v>
      </c>
      <c r="H228">
        <v>3247</v>
      </c>
      <c r="O228" t="s">
        <v>421</v>
      </c>
      <c r="P228" s="2">
        <v>43634.875243055554</v>
      </c>
      <c r="Q228">
        <v>7</v>
      </c>
      <c r="R228" t="s">
        <v>13</v>
      </c>
      <c r="S228">
        <v>0</v>
      </c>
      <c r="T228" t="s">
        <v>14</v>
      </c>
      <c r="U228" t="s">
        <v>14</v>
      </c>
      <c r="AB228" t="s">
        <v>421</v>
      </c>
      <c r="AC228" s="2">
        <v>43634.875243055554</v>
      </c>
      <c r="AD228">
        <v>7</v>
      </c>
      <c r="AE228" t="s">
        <v>13</v>
      </c>
      <c r="AF228">
        <v>0</v>
      </c>
      <c r="AG228">
        <v>9.8529999999999998</v>
      </c>
      <c r="AH228">
        <v>6611</v>
      </c>
      <c r="AO228">
        <f t="shared" si="6"/>
        <v>3.6118715235519003</v>
      </c>
      <c r="AP228">
        <f t="shared" si="7"/>
        <v>932.91061330160016</v>
      </c>
    </row>
    <row r="229" spans="2:42" x14ac:dyDescent="0.25">
      <c r="B229" t="s">
        <v>422</v>
      </c>
      <c r="C229" s="2">
        <v>43634.895925925928</v>
      </c>
      <c r="D229">
        <v>194</v>
      </c>
      <c r="E229" t="s">
        <v>13</v>
      </c>
      <c r="F229">
        <v>0</v>
      </c>
      <c r="G229">
        <v>4.9649999999999999</v>
      </c>
      <c r="H229">
        <v>185360276</v>
      </c>
      <c r="O229" t="s">
        <v>422</v>
      </c>
      <c r="P229" s="2">
        <v>43634.895925925928</v>
      </c>
      <c r="Q229">
        <v>194</v>
      </c>
      <c r="R229" t="s">
        <v>13</v>
      </c>
      <c r="S229">
        <v>0</v>
      </c>
      <c r="T229">
        <v>4.9000000000000004</v>
      </c>
      <c r="U229">
        <v>1962183</v>
      </c>
      <c r="AB229" t="s">
        <v>422</v>
      </c>
      <c r="AC229" s="2">
        <v>43634.895925925928</v>
      </c>
      <c r="AD229">
        <v>194</v>
      </c>
      <c r="AE229" t="s">
        <v>13</v>
      </c>
      <c r="AF229">
        <v>0</v>
      </c>
      <c r="AG229">
        <v>9.8010000000000002</v>
      </c>
      <c r="AH229">
        <v>49233</v>
      </c>
      <c r="AO229">
        <f t="shared" si="6"/>
        <v>378923.00800962653</v>
      </c>
      <c r="AP229">
        <f t="shared" si="7"/>
        <v>8114.0434355544003</v>
      </c>
    </row>
    <row r="230" spans="2:42" x14ac:dyDescent="0.25">
      <c r="B230" t="s">
        <v>423</v>
      </c>
      <c r="C230" s="2">
        <v>43634.916620370372</v>
      </c>
      <c r="D230">
        <v>197</v>
      </c>
      <c r="E230" t="s">
        <v>13</v>
      </c>
      <c r="F230">
        <v>0</v>
      </c>
      <c r="G230">
        <v>5.3049999999999997</v>
      </c>
      <c r="H230">
        <v>18621</v>
      </c>
      <c r="O230" t="s">
        <v>423</v>
      </c>
      <c r="P230" s="2">
        <v>43634.916620370372</v>
      </c>
      <c r="Q230">
        <v>197</v>
      </c>
      <c r="R230" t="s">
        <v>13</v>
      </c>
      <c r="S230">
        <v>0</v>
      </c>
      <c r="T230" t="s">
        <v>14</v>
      </c>
      <c r="U230" t="s">
        <v>14</v>
      </c>
      <c r="AB230" t="s">
        <v>423</v>
      </c>
      <c r="AC230" s="2">
        <v>43634.916620370372</v>
      </c>
      <c r="AD230">
        <v>197</v>
      </c>
      <c r="AE230" t="s">
        <v>13</v>
      </c>
      <c r="AF230">
        <v>0</v>
      </c>
      <c r="AG230">
        <v>9.8160000000000007</v>
      </c>
      <c r="AH230">
        <v>60184</v>
      </c>
      <c r="AO230">
        <f t="shared" si="6"/>
        <v>44.586254121263103</v>
      </c>
      <c r="AP230">
        <f t="shared" si="7"/>
        <v>9859.1437989375991</v>
      </c>
    </row>
    <row r="231" spans="2:42" x14ac:dyDescent="0.25">
      <c r="B231" t="s">
        <v>424</v>
      </c>
      <c r="C231" s="2">
        <v>43634.937303240738</v>
      </c>
      <c r="D231">
        <v>167</v>
      </c>
      <c r="E231" t="s">
        <v>13</v>
      </c>
      <c r="F231">
        <v>0</v>
      </c>
      <c r="G231">
        <v>4.944</v>
      </c>
      <c r="H231">
        <v>197550640</v>
      </c>
      <c r="O231" t="s">
        <v>424</v>
      </c>
      <c r="P231" s="2">
        <v>43634.937303240738</v>
      </c>
      <c r="Q231">
        <v>167</v>
      </c>
      <c r="R231" t="s">
        <v>13</v>
      </c>
      <c r="S231">
        <v>0</v>
      </c>
      <c r="T231">
        <v>4.88</v>
      </c>
      <c r="U231">
        <v>2147123</v>
      </c>
      <c r="AB231" t="s">
        <v>424</v>
      </c>
      <c r="AC231" s="2">
        <v>43634.937303240738</v>
      </c>
      <c r="AD231">
        <v>167</v>
      </c>
      <c r="AE231" t="s">
        <v>13</v>
      </c>
      <c r="AF231">
        <v>0</v>
      </c>
      <c r="AG231">
        <v>9.7840000000000007</v>
      </c>
      <c r="AH231">
        <v>46145</v>
      </c>
      <c r="AO231">
        <f t="shared" si="6"/>
        <v>421439.31064421975</v>
      </c>
      <c r="AP231">
        <f t="shared" si="7"/>
        <v>7614.5668813399998</v>
      </c>
    </row>
    <row r="232" spans="2:42" x14ac:dyDescent="0.25">
      <c r="B232" t="s">
        <v>425</v>
      </c>
      <c r="C232" s="2">
        <v>43634.957974537036</v>
      </c>
      <c r="D232">
        <v>106</v>
      </c>
      <c r="E232" t="s">
        <v>13</v>
      </c>
      <c r="F232">
        <v>0</v>
      </c>
      <c r="G232">
        <v>5.3070000000000004</v>
      </c>
      <c r="H232">
        <v>20671</v>
      </c>
      <c r="O232" t="s">
        <v>425</v>
      </c>
      <c r="P232" s="2">
        <v>43634.957974537036</v>
      </c>
      <c r="Q232">
        <v>106</v>
      </c>
      <c r="R232" t="s">
        <v>13</v>
      </c>
      <c r="S232">
        <v>0</v>
      </c>
      <c r="T232" t="s">
        <v>14</v>
      </c>
      <c r="U232" t="s">
        <v>14</v>
      </c>
      <c r="AB232" t="s">
        <v>425</v>
      </c>
      <c r="AC232" s="2">
        <v>43634.957974537036</v>
      </c>
      <c r="AD232">
        <v>106</v>
      </c>
      <c r="AE232" t="s">
        <v>13</v>
      </c>
      <c r="AF232">
        <v>0</v>
      </c>
      <c r="AG232">
        <v>9.8119999999999994</v>
      </c>
      <c r="AH232">
        <v>57049</v>
      </c>
      <c r="AO232">
        <f t="shared" si="6"/>
        <v>50.019109831523103</v>
      </c>
      <c r="AP232">
        <f t="shared" si="7"/>
        <v>9363.7401364695997</v>
      </c>
    </row>
    <row r="233" spans="2:42" x14ac:dyDescent="0.25">
      <c r="B233" t="s">
        <v>426</v>
      </c>
      <c r="C233" s="2">
        <v>43634.978680555556</v>
      </c>
      <c r="D233">
        <v>30</v>
      </c>
      <c r="E233" t="s">
        <v>13</v>
      </c>
      <c r="F233">
        <v>0</v>
      </c>
      <c r="G233">
        <v>5.3049999999999997</v>
      </c>
      <c r="H233">
        <v>12429</v>
      </c>
      <c r="O233" t="s">
        <v>426</v>
      </c>
      <c r="P233" s="2">
        <v>43634.978680555556</v>
      </c>
      <c r="Q233">
        <v>30</v>
      </c>
      <c r="R233" t="s">
        <v>13</v>
      </c>
      <c r="S233">
        <v>0</v>
      </c>
      <c r="T233" t="s">
        <v>14</v>
      </c>
      <c r="U233" t="s">
        <v>14</v>
      </c>
      <c r="AB233" t="s">
        <v>426</v>
      </c>
      <c r="AC233" s="2">
        <v>43634.978680555556</v>
      </c>
      <c r="AD233">
        <v>30</v>
      </c>
      <c r="AE233" t="s">
        <v>13</v>
      </c>
      <c r="AF233">
        <v>0</v>
      </c>
      <c r="AG233">
        <v>9.8490000000000002</v>
      </c>
      <c r="AH233">
        <v>10603</v>
      </c>
      <c r="AO233">
        <f t="shared" si="6"/>
        <v>28.1324441327031</v>
      </c>
      <c r="AP233">
        <f t="shared" si="7"/>
        <v>1631.7770170263998</v>
      </c>
    </row>
    <row r="234" spans="2:42" x14ac:dyDescent="0.25">
      <c r="B234" t="s">
        <v>427</v>
      </c>
      <c r="C234" s="2">
        <v>43634.999351851853</v>
      </c>
      <c r="D234">
        <v>136</v>
      </c>
      <c r="E234" t="s">
        <v>13</v>
      </c>
      <c r="F234">
        <v>0</v>
      </c>
      <c r="G234">
        <v>5.3120000000000003</v>
      </c>
      <c r="H234">
        <v>7108</v>
      </c>
      <c r="O234" t="s">
        <v>427</v>
      </c>
      <c r="P234" s="2">
        <v>43634.999351851853</v>
      </c>
      <c r="Q234">
        <v>136</v>
      </c>
      <c r="R234" t="s">
        <v>13</v>
      </c>
      <c r="S234">
        <v>0</v>
      </c>
      <c r="T234" t="s">
        <v>14</v>
      </c>
      <c r="U234" t="s">
        <v>14</v>
      </c>
      <c r="AB234" t="s">
        <v>427</v>
      </c>
      <c r="AC234" s="2">
        <v>43634.999351851853</v>
      </c>
      <c r="AD234">
        <v>136</v>
      </c>
      <c r="AE234" t="s">
        <v>13</v>
      </c>
      <c r="AF234">
        <v>0</v>
      </c>
      <c r="AG234">
        <v>9.82</v>
      </c>
      <c r="AH234">
        <v>50489</v>
      </c>
      <c r="AO234">
        <f t="shared" si="6"/>
        <v>13.940376177662401</v>
      </c>
      <c r="AP234">
        <f t="shared" si="7"/>
        <v>8316.2686937815997</v>
      </c>
    </row>
    <row r="235" spans="2:42" x14ac:dyDescent="0.25">
      <c r="B235" t="s">
        <v>428</v>
      </c>
      <c r="C235" s="2">
        <v>43635.020046296297</v>
      </c>
      <c r="D235">
        <v>93</v>
      </c>
      <c r="E235" t="s">
        <v>13</v>
      </c>
      <c r="F235">
        <v>0</v>
      </c>
      <c r="G235">
        <v>5.3040000000000003</v>
      </c>
      <c r="H235">
        <v>18209</v>
      </c>
      <c r="O235" t="s">
        <v>428</v>
      </c>
      <c r="P235" s="2">
        <v>43635.020046296297</v>
      </c>
      <c r="Q235">
        <v>93</v>
      </c>
      <c r="R235" t="s">
        <v>13</v>
      </c>
      <c r="S235">
        <v>0</v>
      </c>
      <c r="T235" t="s">
        <v>14</v>
      </c>
      <c r="U235" t="s">
        <v>14</v>
      </c>
      <c r="AB235" t="s">
        <v>428</v>
      </c>
      <c r="AC235" s="2">
        <v>43635.020046296297</v>
      </c>
      <c r="AD235">
        <v>93</v>
      </c>
      <c r="AE235" t="s">
        <v>13</v>
      </c>
      <c r="AF235">
        <v>0</v>
      </c>
      <c r="AG235">
        <v>9.8209999999999997</v>
      </c>
      <c r="AH235">
        <v>2731</v>
      </c>
      <c r="AO235">
        <f t="shared" si="6"/>
        <v>43.493509383427103</v>
      </c>
      <c r="AP235">
        <f t="shared" si="7"/>
        <v>365.61977843000005</v>
      </c>
    </row>
    <row r="236" spans="2:42" x14ac:dyDescent="0.25">
      <c r="B236" t="s">
        <v>429</v>
      </c>
      <c r="C236" s="2">
        <v>43637.467789351853</v>
      </c>
      <c r="D236">
        <v>27</v>
      </c>
      <c r="E236" t="s">
        <v>13</v>
      </c>
      <c r="F236">
        <v>0</v>
      </c>
      <c r="G236">
        <v>5.242</v>
      </c>
      <c r="H236">
        <v>27018977</v>
      </c>
      <c r="O236" t="s">
        <v>429</v>
      </c>
      <c r="P236" s="2">
        <v>43637.467789351853</v>
      </c>
      <c r="Q236">
        <v>27</v>
      </c>
      <c r="R236" t="s">
        <v>13</v>
      </c>
      <c r="S236">
        <v>0</v>
      </c>
      <c r="T236">
        <v>5.1929999999999996</v>
      </c>
      <c r="U236">
        <v>201026</v>
      </c>
      <c r="AB236" t="s">
        <v>429</v>
      </c>
      <c r="AC236" s="2">
        <v>43637.467789351853</v>
      </c>
      <c r="AD236">
        <v>27</v>
      </c>
      <c r="AE236" t="s">
        <v>13</v>
      </c>
      <c r="AF236">
        <v>0</v>
      </c>
      <c r="AG236">
        <v>9.7870000000000008</v>
      </c>
      <c r="AH236">
        <v>83427</v>
      </c>
      <c r="AO236">
        <f t="shared" ref="AO236:AO252" si="8">IF(H236&lt;220000,((-0.0000000008609*H236^2)+(0.002684*H236)+(-5.094)),(IF(U236&lt;300000,((0.0000001932*U236^2)+(0.2298*U236)+(119)), ((0.00000001713*U236^2)+(0.1595*U236)+(1.5423)))))</f>
        <v>54122.267457003196</v>
      </c>
      <c r="AP236">
        <f t="shared" ref="AP236:AP252" si="9">IF(AH236&lt;5400,((0.00005163*AH236^2)+(-0.2734*AH236)+(727.2)),(IF(AH236&gt;354538,"oor",(-0.0000001704*AH236^2)+(0.178*AH236)+(-236.4))))</f>
        <v>13427.6110383384</v>
      </c>
    </row>
    <row r="237" spans="2:42" x14ac:dyDescent="0.25">
      <c r="B237" t="s">
        <v>430</v>
      </c>
      <c r="C237" s="2">
        <v>43637.48847222222</v>
      </c>
      <c r="D237">
        <v>123</v>
      </c>
      <c r="E237" t="s">
        <v>13</v>
      </c>
      <c r="F237">
        <v>0</v>
      </c>
      <c r="G237">
        <v>5.2409999999999997</v>
      </c>
      <c r="H237">
        <v>26178547</v>
      </c>
      <c r="O237" t="s">
        <v>430</v>
      </c>
      <c r="P237" s="2">
        <v>43637.48847222222</v>
      </c>
      <c r="Q237">
        <v>123</v>
      </c>
      <c r="R237" t="s">
        <v>13</v>
      </c>
      <c r="S237">
        <v>0</v>
      </c>
      <c r="T237">
        <v>5.1909999999999998</v>
      </c>
      <c r="U237">
        <v>195471</v>
      </c>
      <c r="AB237" t="s">
        <v>430</v>
      </c>
      <c r="AC237" s="2">
        <v>43637.48847222222</v>
      </c>
      <c r="AD237">
        <v>123</v>
      </c>
      <c r="AE237" t="s">
        <v>13</v>
      </c>
      <c r="AF237">
        <v>0</v>
      </c>
      <c r="AG237">
        <v>9.7780000000000005</v>
      </c>
      <c r="AH237">
        <v>50003</v>
      </c>
      <c r="AO237">
        <f t="shared" si="8"/>
        <v>52420.1975676812</v>
      </c>
      <c r="AP237">
        <f t="shared" si="9"/>
        <v>8238.0828784664009</v>
      </c>
    </row>
    <row r="238" spans="2:42" x14ac:dyDescent="0.25">
      <c r="B238" t="s">
        <v>431</v>
      </c>
      <c r="C238" s="2">
        <v>43637.509166666663</v>
      </c>
      <c r="D238">
        <v>2</v>
      </c>
      <c r="E238" t="s">
        <v>13</v>
      </c>
      <c r="F238">
        <v>0</v>
      </c>
      <c r="G238">
        <v>5.2960000000000003</v>
      </c>
      <c r="H238">
        <v>49776</v>
      </c>
      <c r="O238" t="s">
        <v>431</v>
      </c>
      <c r="P238" s="2">
        <v>43637.509166666663</v>
      </c>
      <c r="Q238">
        <v>2</v>
      </c>
      <c r="R238" t="s">
        <v>13</v>
      </c>
      <c r="S238">
        <v>0</v>
      </c>
      <c r="T238" t="s">
        <v>14</v>
      </c>
      <c r="U238" t="s">
        <v>14</v>
      </c>
      <c r="AB238" t="s">
        <v>431</v>
      </c>
      <c r="AC238" s="2">
        <v>43637.509166666663</v>
      </c>
      <c r="AD238">
        <v>2</v>
      </c>
      <c r="AE238" t="s">
        <v>13</v>
      </c>
      <c r="AF238">
        <v>0</v>
      </c>
      <c r="AG238">
        <v>9.8480000000000008</v>
      </c>
      <c r="AH238">
        <v>5598</v>
      </c>
      <c r="AO238">
        <f t="shared" si="8"/>
        <v>126.37177496348164</v>
      </c>
      <c r="AP238">
        <f t="shared" si="9"/>
        <v>754.70407227839996</v>
      </c>
    </row>
    <row r="239" spans="2:42" x14ac:dyDescent="0.25">
      <c r="B239" t="s">
        <v>432</v>
      </c>
      <c r="C239" s="2">
        <v>43637.529826388891</v>
      </c>
      <c r="D239">
        <v>86</v>
      </c>
      <c r="E239" t="s">
        <v>13</v>
      </c>
      <c r="F239">
        <v>0</v>
      </c>
      <c r="G239">
        <v>5.3029999999999999</v>
      </c>
      <c r="H239">
        <v>42961</v>
      </c>
      <c r="O239" t="s">
        <v>432</v>
      </c>
      <c r="P239" s="2">
        <v>43637.529826388891</v>
      </c>
      <c r="Q239">
        <v>86</v>
      </c>
      <c r="R239" t="s">
        <v>13</v>
      </c>
      <c r="S239">
        <v>0</v>
      </c>
      <c r="T239" t="s">
        <v>14</v>
      </c>
      <c r="U239" t="s">
        <v>14</v>
      </c>
      <c r="AB239" t="s">
        <v>432</v>
      </c>
      <c r="AC239" s="2">
        <v>43637.529826388891</v>
      </c>
      <c r="AD239">
        <v>86</v>
      </c>
      <c r="AE239" t="s">
        <v>13</v>
      </c>
      <c r="AF239">
        <v>0</v>
      </c>
      <c r="AG239">
        <v>9.8710000000000004</v>
      </c>
      <c r="AH239">
        <v>979</v>
      </c>
      <c r="AO239">
        <f t="shared" si="8"/>
        <v>108.62440604917111</v>
      </c>
      <c r="AP239">
        <f t="shared" si="9"/>
        <v>509.0257088300001</v>
      </c>
    </row>
    <row r="240" spans="2:42" x14ac:dyDescent="0.25">
      <c r="B240" t="s">
        <v>433</v>
      </c>
      <c r="C240" s="2">
        <v>43637.550520833334</v>
      </c>
      <c r="D240">
        <v>46</v>
      </c>
      <c r="E240" t="s">
        <v>13</v>
      </c>
      <c r="F240">
        <v>0</v>
      </c>
      <c r="G240">
        <v>5.31</v>
      </c>
      <c r="H240">
        <v>6473</v>
      </c>
      <c r="O240" t="s">
        <v>433</v>
      </c>
      <c r="P240" s="2">
        <v>43637.550520833334</v>
      </c>
      <c r="Q240">
        <v>46</v>
      </c>
      <c r="R240" t="s">
        <v>13</v>
      </c>
      <c r="S240">
        <v>0</v>
      </c>
      <c r="T240" t="s">
        <v>14</v>
      </c>
      <c r="U240" t="s">
        <v>14</v>
      </c>
      <c r="AB240" t="s">
        <v>433</v>
      </c>
      <c r="AC240" s="2">
        <v>43637.550520833334</v>
      </c>
      <c r="AD240">
        <v>46</v>
      </c>
      <c r="AE240" t="s">
        <v>13</v>
      </c>
      <c r="AF240">
        <v>0</v>
      </c>
      <c r="AG240">
        <v>9.8089999999999993</v>
      </c>
      <c r="AH240">
        <v>71648</v>
      </c>
      <c r="AO240">
        <f t="shared" si="8"/>
        <v>12.243460523303899</v>
      </c>
      <c r="AP240">
        <f t="shared" si="9"/>
        <v>11642.2065219584</v>
      </c>
    </row>
    <row r="241" spans="2:42" x14ac:dyDescent="0.25">
      <c r="B241" t="s">
        <v>434</v>
      </c>
      <c r="C241" s="2">
        <v>43637.571192129632</v>
      </c>
      <c r="D241">
        <v>34</v>
      </c>
      <c r="E241" t="s">
        <v>13</v>
      </c>
      <c r="F241">
        <v>0</v>
      </c>
      <c r="G241">
        <v>5.3040000000000003</v>
      </c>
      <c r="H241">
        <v>6095</v>
      </c>
      <c r="O241" t="s">
        <v>434</v>
      </c>
      <c r="P241" s="2">
        <v>43637.571192129632</v>
      </c>
      <c r="Q241">
        <v>34</v>
      </c>
      <c r="R241" t="s">
        <v>13</v>
      </c>
      <c r="S241">
        <v>0</v>
      </c>
      <c r="T241" t="s">
        <v>14</v>
      </c>
      <c r="U241" t="s">
        <v>14</v>
      </c>
      <c r="AB241" t="s">
        <v>434</v>
      </c>
      <c r="AC241" s="2">
        <v>43637.571192129632</v>
      </c>
      <c r="AD241">
        <v>34</v>
      </c>
      <c r="AE241" t="s">
        <v>13</v>
      </c>
      <c r="AF241">
        <v>0</v>
      </c>
      <c r="AG241">
        <v>9.82</v>
      </c>
      <c r="AH241">
        <v>48440</v>
      </c>
      <c r="AO241">
        <f t="shared" si="8"/>
        <v>11.232998404377501</v>
      </c>
      <c r="AP241">
        <f t="shared" si="9"/>
        <v>7986.0877145600007</v>
      </c>
    </row>
    <row r="242" spans="2:42" x14ac:dyDescent="0.25">
      <c r="B242" t="s">
        <v>435</v>
      </c>
      <c r="C242" s="2">
        <v>43637.591874999998</v>
      </c>
      <c r="D242">
        <v>117</v>
      </c>
      <c r="E242" t="s">
        <v>13</v>
      </c>
      <c r="F242">
        <v>0</v>
      </c>
      <c r="G242">
        <v>5.27</v>
      </c>
      <c r="H242">
        <v>13056858</v>
      </c>
      <c r="O242" t="s">
        <v>435</v>
      </c>
      <c r="P242" s="2">
        <v>43637.591874999998</v>
      </c>
      <c r="Q242">
        <v>117</v>
      </c>
      <c r="R242" t="s">
        <v>13</v>
      </c>
      <c r="S242">
        <v>0</v>
      </c>
      <c r="T242">
        <v>5.2210000000000001</v>
      </c>
      <c r="U242">
        <v>96423</v>
      </c>
      <c r="AB242" t="s">
        <v>435</v>
      </c>
      <c r="AC242" s="2">
        <v>43637.591874999998</v>
      </c>
      <c r="AD242">
        <v>117</v>
      </c>
      <c r="AE242" t="s">
        <v>13</v>
      </c>
      <c r="AF242">
        <v>0</v>
      </c>
      <c r="AG242">
        <v>10.051</v>
      </c>
      <c r="AH242">
        <v>2665</v>
      </c>
      <c r="AO242">
        <f t="shared" si="8"/>
        <v>24073.262100282802</v>
      </c>
      <c r="AP242">
        <f t="shared" si="9"/>
        <v>365.27687675000004</v>
      </c>
    </row>
    <row r="243" spans="2:42" x14ac:dyDescent="0.25">
      <c r="B243" t="s">
        <v>436</v>
      </c>
      <c r="C243" s="2">
        <v>43637.612557870372</v>
      </c>
      <c r="D243">
        <v>213</v>
      </c>
      <c r="E243" t="s">
        <v>13</v>
      </c>
      <c r="F243">
        <v>0</v>
      </c>
      <c r="G243">
        <v>5.298</v>
      </c>
      <c r="H243">
        <v>38953</v>
      </c>
      <c r="O243" t="s">
        <v>436</v>
      </c>
      <c r="P243" s="2">
        <v>43637.612557870372</v>
      </c>
      <c r="Q243">
        <v>213</v>
      </c>
      <c r="R243" t="s">
        <v>13</v>
      </c>
      <c r="S243">
        <v>0</v>
      </c>
      <c r="T243" t="s">
        <v>14</v>
      </c>
      <c r="U243" t="s">
        <v>14</v>
      </c>
      <c r="AB243" t="s">
        <v>436</v>
      </c>
      <c r="AC243" s="2">
        <v>43637.612557870372</v>
      </c>
      <c r="AD243">
        <v>213</v>
      </c>
      <c r="AE243" t="s">
        <v>13</v>
      </c>
      <c r="AF243">
        <v>0</v>
      </c>
      <c r="AG243">
        <v>9.8330000000000002</v>
      </c>
      <c r="AH243">
        <v>35750</v>
      </c>
      <c r="AO243">
        <f t="shared" si="8"/>
        <v>98.149577257671908</v>
      </c>
      <c r="AP243">
        <f t="shared" si="9"/>
        <v>5909.3181500000001</v>
      </c>
    </row>
    <row r="244" spans="2:42" x14ac:dyDescent="0.25">
      <c r="B244" t="s">
        <v>437</v>
      </c>
      <c r="C244" s="2">
        <v>43637.633229166669</v>
      </c>
      <c r="D244">
        <v>215</v>
      </c>
      <c r="E244" t="s">
        <v>13</v>
      </c>
      <c r="F244">
        <v>0</v>
      </c>
      <c r="G244">
        <v>5.298</v>
      </c>
      <c r="H244">
        <v>46587</v>
      </c>
      <c r="O244" t="s">
        <v>437</v>
      </c>
      <c r="P244" s="2">
        <v>43637.633229166669</v>
      </c>
      <c r="Q244">
        <v>215</v>
      </c>
      <c r="R244" t="s">
        <v>13</v>
      </c>
      <c r="S244">
        <v>0</v>
      </c>
      <c r="T244" t="s">
        <v>14</v>
      </c>
      <c r="U244" t="s">
        <v>14</v>
      </c>
      <c r="AB244" t="s">
        <v>437</v>
      </c>
      <c r="AC244" s="2">
        <v>43637.633229166669</v>
      </c>
      <c r="AD244">
        <v>215</v>
      </c>
      <c r="AE244" t="s">
        <v>13</v>
      </c>
      <c r="AF244">
        <v>0</v>
      </c>
      <c r="AG244">
        <v>9.85</v>
      </c>
      <c r="AH244">
        <v>797</v>
      </c>
      <c r="AO244">
        <f t="shared" si="8"/>
        <v>118.07705491694792</v>
      </c>
      <c r="AP244">
        <f t="shared" si="9"/>
        <v>542.09604067000009</v>
      </c>
    </row>
    <row r="245" spans="2:42" x14ac:dyDescent="0.25">
      <c r="B245" t="s">
        <v>438</v>
      </c>
      <c r="C245" s="2">
        <v>43637.65388888889</v>
      </c>
      <c r="D245">
        <v>153</v>
      </c>
      <c r="E245" t="s">
        <v>13</v>
      </c>
      <c r="F245">
        <v>0</v>
      </c>
      <c r="G245">
        <v>5.2939999999999996</v>
      </c>
      <c r="H245">
        <v>47702</v>
      </c>
      <c r="O245" t="s">
        <v>438</v>
      </c>
      <c r="P245" s="2">
        <v>43637.65388888889</v>
      </c>
      <c r="Q245">
        <v>153</v>
      </c>
      <c r="R245" t="s">
        <v>13</v>
      </c>
      <c r="S245">
        <v>0</v>
      </c>
      <c r="T245" t="s">
        <v>14</v>
      </c>
      <c r="U245" t="s">
        <v>14</v>
      </c>
      <c r="AB245" t="s">
        <v>438</v>
      </c>
      <c r="AC245" s="2">
        <v>43637.65388888889</v>
      </c>
      <c r="AD245">
        <v>153</v>
      </c>
      <c r="AE245" t="s">
        <v>13</v>
      </c>
      <c r="AF245">
        <v>0</v>
      </c>
      <c r="AG245">
        <v>9.7919999999999998</v>
      </c>
      <c r="AH245">
        <v>637</v>
      </c>
      <c r="AO245">
        <f t="shared" si="8"/>
        <v>120.97920657583641</v>
      </c>
      <c r="AP245">
        <f t="shared" si="9"/>
        <v>573.99405347000004</v>
      </c>
    </row>
    <row r="246" spans="2:42" x14ac:dyDescent="0.25">
      <c r="B246" t="s">
        <v>439</v>
      </c>
      <c r="C246" s="2">
        <v>43637.67454861111</v>
      </c>
      <c r="D246">
        <v>133</v>
      </c>
      <c r="E246" t="s">
        <v>13</v>
      </c>
      <c r="F246">
        <v>0</v>
      </c>
      <c r="G246">
        <v>5.298</v>
      </c>
      <c r="H246">
        <v>34131</v>
      </c>
      <c r="O246" t="s">
        <v>439</v>
      </c>
      <c r="P246" s="2">
        <v>43637.67454861111</v>
      </c>
      <c r="Q246">
        <v>133</v>
      </c>
      <c r="R246" t="s">
        <v>13</v>
      </c>
      <c r="S246">
        <v>0</v>
      </c>
      <c r="T246" t="s">
        <v>14</v>
      </c>
      <c r="U246" t="s">
        <v>14</v>
      </c>
      <c r="AB246" t="s">
        <v>439</v>
      </c>
      <c r="AC246" s="2">
        <v>43637.67454861111</v>
      </c>
      <c r="AD246">
        <v>133</v>
      </c>
      <c r="AE246" t="s">
        <v>13</v>
      </c>
      <c r="AF246">
        <v>0</v>
      </c>
      <c r="AG246">
        <v>9.859</v>
      </c>
      <c r="AH246">
        <v>2877</v>
      </c>
      <c r="AO246">
        <f t="shared" si="8"/>
        <v>85.510719928895114</v>
      </c>
      <c r="AP246">
        <f t="shared" si="9"/>
        <v>367.97637027000007</v>
      </c>
    </row>
    <row r="247" spans="2:42" x14ac:dyDescent="0.25">
      <c r="B247" t="s">
        <v>440</v>
      </c>
      <c r="C247" s="2">
        <v>43637.695231481484</v>
      </c>
      <c r="D247">
        <v>161</v>
      </c>
      <c r="E247" t="s">
        <v>13</v>
      </c>
      <c r="F247">
        <v>0</v>
      </c>
      <c r="G247">
        <v>5.2969999999999997</v>
      </c>
      <c r="H247">
        <v>34675</v>
      </c>
      <c r="O247" t="s">
        <v>440</v>
      </c>
      <c r="P247" s="2">
        <v>43637.695231481484</v>
      </c>
      <c r="Q247">
        <v>161</v>
      </c>
      <c r="R247" t="s">
        <v>13</v>
      </c>
      <c r="S247">
        <v>0</v>
      </c>
      <c r="T247" t="s">
        <v>14</v>
      </c>
      <c r="U247" t="s">
        <v>14</v>
      </c>
      <c r="AB247" t="s">
        <v>440</v>
      </c>
      <c r="AC247" s="2">
        <v>43637.695231481484</v>
      </c>
      <c r="AD247">
        <v>161</v>
      </c>
      <c r="AE247" t="s">
        <v>13</v>
      </c>
      <c r="AF247">
        <v>0</v>
      </c>
      <c r="AG247">
        <v>9.8290000000000006</v>
      </c>
      <c r="AH247">
        <v>29354</v>
      </c>
      <c r="AO247">
        <f t="shared" si="8"/>
        <v>86.938592042437506</v>
      </c>
      <c r="AP247">
        <f t="shared" si="9"/>
        <v>4841.7855933536002</v>
      </c>
    </row>
    <row r="248" spans="2:42" x14ac:dyDescent="0.25">
      <c r="B248" t="s">
        <v>441</v>
      </c>
      <c r="C248" s="2">
        <v>43637.715902777774</v>
      </c>
      <c r="D248">
        <v>81</v>
      </c>
      <c r="E248" t="s">
        <v>13</v>
      </c>
      <c r="F248">
        <v>0</v>
      </c>
      <c r="G248">
        <v>5.2960000000000003</v>
      </c>
      <c r="H248">
        <v>53150</v>
      </c>
      <c r="O248" t="s">
        <v>441</v>
      </c>
      <c r="P248" s="2">
        <v>43637.715902777774</v>
      </c>
      <c r="Q248">
        <v>81</v>
      </c>
      <c r="R248" t="s">
        <v>13</v>
      </c>
      <c r="S248">
        <v>0</v>
      </c>
      <c r="T248" t="s">
        <v>14</v>
      </c>
      <c r="U248" t="s">
        <v>14</v>
      </c>
      <c r="AB248" t="s">
        <v>441</v>
      </c>
      <c r="AC248" s="2">
        <v>43637.715902777774</v>
      </c>
      <c r="AD248">
        <v>81</v>
      </c>
      <c r="AE248" t="s">
        <v>13</v>
      </c>
      <c r="AF248">
        <v>0</v>
      </c>
      <c r="AG248">
        <v>9.9700000000000006</v>
      </c>
      <c r="AH248">
        <v>38609</v>
      </c>
      <c r="AO248">
        <f t="shared" si="8"/>
        <v>135.12862421975001</v>
      </c>
      <c r="AP248">
        <f t="shared" si="9"/>
        <v>6381.9944082776001</v>
      </c>
    </row>
    <row r="249" spans="2:42" x14ac:dyDescent="0.25">
      <c r="B249" t="s">
        <v>442</v>
      </c>
      <c r="C249" s="2">
        <v>43637.736562500002</v>
      </c>
      <c r="D249">
        <v>37</v>
      </c>
      <c r="E249" t="s">
        <v>13</v>
      </c>
      <c r="F249">
        <v>0</v>
      </c>
      <c r="G249">
        <v>5.2670000000000003</v>
      </c>
      <c r="H249">
        <v>13916380</v>
      </c>
      <c r="O249" t="s">
        <v>442</v>
      </c>
      <c r="P249" s="2">
        <v>43637.736562500002</v>
      </c>
      <c r="Q249">
        <v>37</v>
      </c>
      <c r="R249" t="s">
        <v>13</v>
      </c>
      <c r="S249">
        <v>0</v>
      </c>
      <c r="T249">
        <v>5.218</v>
      </c>
      <c r="U249">
        <v>101518</v>
      </c>
      <c r="AB249" t="s">
        <v>442</v>
      </c>
      <c r="AC249" s="2">
        <v>43637.736562500002</v>
      </c>
      <c r="AD249">
        <v>37</v>
      </c>
      <c r="AE249" t="s">
        <v>13</v>
      </c>
      <c r="AF249">
        <v>0</v>
      </c>
      <c r="AG249">
        <v>9.7910000000000004</v>
      </c>
      <c r="AH249">
        <v>82344</v>
      </c>
      <c r="AO249">
        <f t="shared" si="8"/>
        <v>25438.937115396799</v>
      </c>
      <c r="AP249">
        <f t="shared" si="9"/>
        <v>13265.4289491456</v>
      </c>
    </row>
    <row r="250" spans="2:42" x14ac:dyDescent="0.25">
      <c r="B250" t="s">
        <v>443</v>
      </c>
      <c r="C250" s="2">
        <v>43637.757245370369</v>
      </c>
      <c r="D250">
        <v>41</v>
      </c>
      <c r="E250" t="s">
        <v>13</v>
      </c>
      <c r="F250">
        <v>0</v>
      </c>
      <c r="G250">
        <v>5.298</v>
      </c>
      <c r="H250">
        <v>15265</v>
      </c>
      <c r="O250" t="s">
        <v>443</v>
      </c>
      <c r="P250" s="2">
        <v>43637.757245370369</v>
      </c>
      <c r="Q250">
        <v>41</v>
      </c>
      <c r="R250" t="s">
        <v>13</v>
      </c>
      <c r="S250">
        <v>0</v>
      </c>
      <c r="T250" t="s">
        <v>14</v>
      </c>
      <c r="U250" t="s">
        <v>14</v>
      </c>
      <c r="AB250" t="s">
        <v>443</v>
      </c>
      <c r="AC250" s="2">
        <v>43637.757245370369</v>
      </c>
      <c r="AD250">
        <v>41</v>
      </c>
      <c r="AE250" t="s">
        <v>13</v>
      </c>
      <c r="AF250">
        <v>0</v>
      </c>
      <c r="AG250">
        <v>9.827</v>
      </c>
      <c r="AH250">
        <v>7854</v>
      </c>
      <c r="AO250">
        <f t="shared" si="8"/>
        <v>35.676652888297497</v>
      </c>
      <c r="AP250">
        <f t="shared" si="9"/>
        <v>1151.1008221535999</v>
      </c>
    </row>
    <row r="251" spans="2:42" x14ac:dyDescent="0.25">
      <c r="B251" t="s">
        <v>444</v>
      </c>
      <c r="C251" s="2">
        <v>43637.777905092589</v>
      </c>
      <c r="D251">
        <v>42</v>
      </c>
      <c r="E251" t="s">
        <v>13</v>
      </c>
      <c r="F251">
        <v>0</v>
      </c>
      <c r="G251">
        <v>5.298</v>
      </c>
      <c r="H251">
        <v>35303</v>
      </c>
      <c r="O251" t="s">
        <v>444</v>
      </c>
      <c r="P251" s="2">
        <v>43637.777905092589</v>
      </c>
      <c r="Q251">
        <v>42</v>
      </c>
      <c r="R251" t="s">
        <v>13</v>
      </c>
      <c r="S251">
        <v>0</v>
      </c>
      <c r="T251" t="s">
        <v>14</v>
      </c>
      <c r="U251" t="s">
        <v>14</v>
      </c>
      <c r="AB251" t="s">
        <v>444</v>
      </c>
      <c r="AC251" s="2">
        <v>43637.777905092589</v>
      </c>
      <c r="AD251">
        <v>42</v>
      </c>
      <c r="AE251" t="s">
        <v>13</v>
      </c>
      <c r="AF251">
        <v>0</v>
      </c>
      <c r="AG251">
        <v>9.8520000000000003</v>
      </c>
      <c r="AH251">
        <v>3428</v>
      </c>
      <c r="AO251">
        <f t="shared" si="8"/>
        <v>88.586310772631904</v>
      </c>
      <c r="AP251">
        <f t="shared" si="9"/>
        <v>396.69842992000019</v>
      </c>
    </row>
    <row r="252" spans="2:42" x14ac:dyDescent="0.25">
      <c r="B252" t="s">
        <v>445</v>
      </c>
      <c r="C252" s="2">
        <v>43637.798587962963</v>
      </c>
      <c r="D252">
        <v>174</v>
      </c>
      <c r="E252" t="s">
        <v>13</v>
      </c>
      <c r="F252">
        <v>0</v>
      </c>
      <c r="G252">
        <v>5.3049999999999997</v>
      </c>
      <c r="H252">
        <v>37299</v>
      </c>
      <c r="O252" t="s">
        <v>445</v>
      </c>
      <c r="P252" s="2">
        <v>43637.798587962963</v>
      </c>
      <c r="Q252">
        <v>174</v>
      </c>
      <c r="R252" t="s">
        <v>13</v>
      </c>
      <c r="S252">
        <v>0</v>
      </c>
      <c r="T252" t="s">
        <v>14</v>
      </c>
      <c r="U252" t="s">
        <v>14</v>
      </c>
      <c r="AB252" t="s">
        <v>445</v>
      </c>
      <c r="AC252" s="2">
        <v>43637.798587962963</v>
      </c>
      <c r="AD252">
        <v>174</v>
      </c>
      <c r="AE252" t="s">
        <v>13</v>
      </c>
      <c r="AF252">
        <v>0</v>
      </c>
      <c r="AG252">
        <v>9.8529999999999998</v>
      </c>
      <c r="AH252">
        <v>4523</v>
      </c>
      <c r="AO252">
        <f t="shared" si="8"/>
        <v>93.81881866127911</v>
      </c>
      <c r="AP252">
        <f t="shared" si="9"/>
        <v>546.8340222700001</v>
      </c>
    </row>
    <row r="253" spans="2:42" x14ac:dyDescent="0.25">
      <c r="B253" t="s">
        <v>448</v>
      </c>
      <c r="C253" s="2">
        <v>43641.429861111108</v>
      </c>
      <c r="D253">
        <v>115</v>
      </c>
      <c r="E253" t="s">
        <v>13</v>
      </c>
      <c r="F253">
        <v>0</v>
      </c>
      <c r="G253">
        <v>5.3319999999999999</v>
      </c>
      <c r="H253">
        <v>2328</v>
      </c>
      <c r="O253" t="s">
        <v>448</v>
      </c>
      <c r="P253" s="2">
        <v>43641.429861111108</v>
      </c>
      <c r="Q253">
        <v>115</v>
      </c>
      <c r="R253" t="s">
        <v>13</v>
      </c>
      <c r="S253">
        <v>0</v>
      </c>
      <c r="T253" t="s">
        <v>14</v>
      </c>
      <c r="U253" t="s">
        <v>14</v>
      </c>
      <c r="AB253" t="s">
        <v>448</v>
      </c>
      <c r="AC253" s="2">
        <v>43641.429861111108</v>
      </c>
      <c r="AD253">
        <v>115</v>
      </c>
      <c r="AE253" t="s">
        <v>13</v>
      </c>
      <c r="AF253">
        <v>0</v>
      </c>
      <c r="AG253">
        <v>9.82</v>
      </c>
      <c r="AH253">
        <v>5375</v>
      </c>
      <c r="AO253">
        <f t="shared" ref="AO253:AO274" si="10">IF(H253&lt;220000,((-0.0000000008609*H253^2)+(0.002684*H253)+(-5.094)),(IF(U253&lt;300000,((0.0000001932*U253^2)+(0.2298*U253)+(119)), ((0.00000001713*U253^2)+(0.1595*U253)+(1.5423)))))</f>
        <v>1.1496862801344001</v>
      </c>
      <c r="AP253">
        <f t="shared" ref="AP253:AP275" si="11">IF(AH253&lt;5400,((0.00005163*AH253^2)+(-0.2734*AH253)+(727.2)),(IF(AH253&gt;354538,"oor",(-0.0000001704*AH253^2)+(0.178*AH253)+(-236.4))))</f>
        <v>749.29796875000011</v>
      </c>
    </row>
    <row r="254" spans="2:42" x14ac:dyDescent="0.25">
      <c r="B254" t="s">
        <v>449</v>
      </c>
      <c r="C254" s="2">
        <v>43641.471215277779</v>
      </c>
      <c r="D254">
        <v>93</v>
      </c>
      <c r="E254" t="s">
        <v>13</v>
      </c>
      <c r="F254">
        <v>0</v>
      </c>
      <c r="G254">
        <v>5.2930000000000001</v>
      </c>
      <c r="H254">
        <v>23902</v>
      </c>
      <c r="O254" t="s">
        <v>449</v>
      </c>
      <c r="P254" s="2">
        <v>43641.471215277779</v>
      </c>
      <c r="Q254">
        <v>93</v>
      </c>
      <c r="R254" t="s">
        <v>13</v>
      </c>
      <c r="S254">
        <v>0</v>
      </c>
      <c r="T254" t="s">
        <v>14</v>
      </c>
      <c r="U254" t="s">
        <v>14</v>
      </c>
      <c r="AB254" t="s">
        <v>449</v>
      </c>
      <c r="AC254" s="2">
        <v>43641.471215277779</v>
      </c>
      <c r="AD254">
        <v>93</v>
      </c>
      <c r="AE254" t="s">
        <v>13</v>
      </c>
      <c r="AF254">
        <v>0</v>
      </c>
      <c r="AG254">
        <v>9.7910000000000004</v>
      </c>
      <c r="AH254">
        <v>74328</v>
      </c>
      <c r="AO254">
        <f t="shared" si="10"/>
        <v>58.567131005516401</v>
      </c>
      <c r="AP254">
        <f t="shared" si="11"/>
        <v>12052.5833700864</v>
      </c>
    </row>
    <row r="255" spans="2:42" x14ac:dyDescent="0.25">
      <c r="B255" t="s">
        <v>450</v>
      </c>
      <c r="C255" s="2">
        <v>43641.491886574076</v>
      </c>
      <c r="D255">
        <v>118</v>
      </c>
      <c r="E255" t="s">
        <v>13</v>
      </c>
      <c r="F255">
        <v>0</v>
      </c>
      <c r="G255">
        <v>5.2930000000000001</v>
      </c>
      <c r="H255">
        <v>31389</v>
      </c>
      <c r="O255" t="s">
        <v>450</v>
      </c>
      <c r="P255" s="2">
        <v>43641.491886574076</v>
      </c>
      <c r="Q255">
        <v>118</v>
      </c>
      <c r="R255" t="s">
        <v>13</v>
      </c>
      <c r="S255">
        <v>0</v>
      </c>
      <c r="T255" t="s">
        <v>14</v>
      </c>
      <c r="U255" t="s">
        <v>14</v>
      </c>
      <c r="AB255" t="s">
        <v>450</v>
      </c>
      <c r="AC255" s="2">
        <v>43641.491886574076</v>
      </c>
      <c r="AD255">
        <v>118</v>
      </c>
      <c r="AE255" t="s">
        <v>13</v>
      </c>
      <c r="AF255">
        <v>0</v>
      </c>
      <c r="AG255">
        <v>9.8469999999999995</v>
      </c>
      <c r="AH255">
        <v>667</v>
      </c>
      <c r="AO255">
        <f t="shared" si="10"/>
        <v>78.305857641551114</v>
      </c>
      <c r="AP255">
        <f t="shared" si="11"/>
        <v>567.81181907000007</v>
      </c>
    </row>
    <row r="256" spans="2:42" x14ac:dyDescent="0.25">
      <c r="B256" t="s">
        <v>451</v>
      </c>
      <c r="C256" s="2">
        <v>43641.512557870374</v>
      </c>
      <c r="D256">
        <v>169</v>
      </c>
      <c r="E256" t="s">
        <v>13</v>
      </c>
      <c r="F256">
        <v>0</v>
      </c>
      <c r="G256">
        <v>5.2919999999999998</v>
      </c>
      <c r="H256">
        <v>36348</v>
      </c>
      <c r="O256" t="s">
        <v>451</v>
      </c>
      <c r="P256" s="2">
        <v>43641.512557870374</v>
      </c>
      <c r="Q256">
        <v>169</v>
      </c>
      <c r="R256" t="s">
        <v>13</v>
      </c>
      <c r="S256">
        <v>0</v>
      </c>
      <c r="T256">
        <v>5.3090000000000002</v>
      </c>
      <c r="U256">
        <v>208</v>
      </c>
      <c r="AB256" t="s">
        <v>451</v>
      </c>
      <c r="AC256" s="2">
        <v>43641.512557870374</v>
      </c>
      <c r="AD256">
        <v>169</v>
      </c>
      <c r="AE256" t="s">
        <v>13</v>
      </c>
      <c r="AF256">
        <v>0</v>
      </c>
      <c r="AG256">
        <v>10.56</v>
      </c>
      <c r="AH256">
        <v>24608</v>
      </c>
      <c r="AO256">
        <f t="shared" si="10"/>
        <v>91.326630631166424</v>
      </c>
      <c r="AP256">
        <f t="shared" si="11"/>
        <v>4040.6376556543996</v>
      </c>
    </row>
    <row r="257" spans="2:42" x14ac:dyDescent="0.25">
      <c r="B257" t="s">
        <v>452</v>
      </c>
      <c r="C257" s="2">
        <v>43641.533252314817</v>
      </c>
      <c r="D257">
        <v>167</v>
      </c>
      <c r="E257" t="s">
        <v>13</v>
      </c>
      <c r="F257">
        <v>0</v>
      </c>
      <c r="G257">
        <v>5.2949999999999999</v>
      </c>
      <c r="H257">
        <v>12042</v>
      </c>
      <c r="O257" t="s">
        <v>452</v>
      </c>
      <c r="P257" s="2">
        <v>43641.533252314817</v>
      </c>
      <c r="Q257">
        <v>167</v>
      </c>
      <c r="R257" t="s">
        <v>13</v>
      </c>
      <c r="S257">
        <v>0</v>
      </c>
      <c r="T257" t="s">
        <v>14</v>
      </c>
      <c r="U257" t="s">
        <v>14</v>
      </c>
      <c r="AB257" t="s">
        <v>452</v>
      </c>
      <c r="AC257" s="2">
        <v>43641.533252314817</v>
      </c>
      <c r="AD257">
        <v>167</v>
      </c>
      <c r="AE257" t="s">
        <v>13</v>
      </c>
      <c r="AF257">
        <v>0</v>
      </c>
      <c r="AG257">
        <v>9.82</v>
      </c>
      <c r="AH257">
        <v>34515</v>
      </c>
      <c r="AO257">
        <f t="shared" si="10"/>
        <v>27.1018890941724</v>
      </c>
      <c r="AP257">
        <f t="shared" si="11"/>
        <v>5704.2749976600007</v>
      </c>
    </row>
    <row r="258" spans="2:42" x14ac:dyDescent="0.25">
      <c r="B258" t="s">
        <v>453</v>
      </c>
      <c r="C258" s="2">
        <v>43641.553900462961</v>
      </c>
      <c r="D258">
        <v>124</v>
      </c>
      <c r="E258" t="s">
        <v>13</v>
      </c>
      <c r="F258">
        <v>0</v>
      </c>
      <c r="G258">
        <v>5.2939999999999996</v>
      </c>
      <c r="H258">
        <v>31891</v>
      </c>
      <c r="O258" t="s">
        <v>453</v>
      </c>
      <c r="P258" s="2">
        <v>43641.553900462961</v>
      </c>
      <c r="Q258">
        <v>124</v>
      </c>
      <c r="R258" t="s">
        <v>13</v>
      </c>
      <c r="S258">
        <v>0</v>
      </c>
      <c r="T258">
        <v>5.2409999999999997</v>
      </c>
      <c r="U258">
        <v>288</v>
      </c>
      <c r="AB258" t="s">
        <v>453</v>
      </c>
      <c r="AC258" s="2">
        <v>43641.553900462961</v>
      </c>
      <c r="AD258">
        <v>124</v>
      </c>
      <c r="AE258" t="s">
        <v>13</v>
      </c>
      <c r="AF258">
        <v>0</v>
      </c>
      <c r="AG258">
        <v>9.7910000000000004</v>
      </c>
      <c r="AH258">
        <v>78575</v>
      </c>
      <c r="AO258">
        <f t="shared" si="10"/>
        <v>79.625877810047101</v>
      </c>
      <c r="AP258">
        <f t="shared" si="11"/>
        <v>12697.895181499998</v>
      </c>
    </row>
    <row r="259" spans="2:42" x14ac:dyDescent="0.25">
      <c r="B259" t="s">
        <v>454</v>
      </c>
      <c r="C259" s="2">
        <v>43641.574571759258</v>
      </c>
      <c r="D259">
        <v>151</v>
      </c>
      <c r="E259" t="s">
        <v>13</v>
      </c>
      <c r="F259">
        <v>0</v>
      </c>
      <c r="G259">
        <v>5.2919999999999998</v>
      </c>
      <c r="H259">
        <v>238469</v>
      </c>
      <c r="O259" t="s">
        <v>454</v>
      </c>
      <c r="P259" s="2">
        <v>43641.574571759258</v>
      </c>
      <c r="Q259">
        <v>151</v>
      </c>
      <c r="R259" t="s">
        <v>13</v>
      </c>
      <c r="S259">
        <v>0</v>
      </c>
      <c r="T259">
        <v>5.2460000000000004</v>
      </c>
      <c r="U259">
        <v>2188</v>
      </c>
      <c r="AB259" t="s">
        <v>454</v>
      </c>
      <c r="AC259" s="2">
        <v>43641.574571759258</v>
      </c>
      <c r="AD259">
        <v>151</v>
      </c>
      <c r="AE259" t="s">
        <v>13</v>
      </c>
      <c r="AF259">
        <v>0</v>
      </c>
      <c r="AG259">
        <v>9.8390000000000004</v>
      </c>
      <c r="AH259">
        <v>18667</v>
      </c>
      <c r="AO259">
        <f t="shared" si="10"/>
        <v>622.72731486080011</v>
      </c>
      <c r="AP259">
        <f t="shared" si="11"/>
        <v>3026.9489461143994</v>
      </c>
    </row>
    <row r="260" spans="2:42" x14ac:dyDescent="0.25">
      <c r="B260" t="s">
        <v>455</v>
      </c>
      <c r="C260" s="2">
        <v>43641.595243055555</v>
      </c>
      <c r="D260">
        <v>80</v>
      </c>
      <c r="E260" t="s">
        <v>13</v>
      </c>
      <c r="F260">
        <v>0</v>
      </c>
      <c r="G260">
        <v>5.3040000000000003</v>
      </c>
      <c r="H260">
        <v>19809</v>
      </c>
      <c r="O260" t="s">
        <v>455</v>
      </c>
      <c r="P260" s="2">
        <v>43641.595243055555</v>
      </c>
      <c r="Q260">
        <v>80</v>
      </c>
      <c r="R260" t="s">
        <v>13</v>
      </c>
      <c r="S260">
        <v>0</v>
      </c>
      <c r="T260" t="s">
        <v>14</v>
      </c>
      <c r="U260" t="s">
        <v>14</v>
      </c>
      <c r="AB260" t="s">
        <v>455</v>
      </c>
      <c r="AC260" s="2">
        <v>43641.595243055555</v>
      </c>
      <c r="AD260">
        <v>80</v>
      </c>
      <c r="AE260" t="s">
        <v>13</v>
      </c>
      <c r="AF260">
        <v>0</v>
      </c>
      <c r="AG260">
        <v>9.8290000000000006</v>
      </c>
      <c r="AH260">
        <v>10820</v>
      </c>
      <c r="AO260">
        <f t="shared" si="10"/>
        <v>47.735541869507102</v>
      </c>
      <c r="AP260">
        <f t="shared" si="11"/>
        <v>1669.6108630399997</v>
      </c>
    </row>
    <row r="261" spans="2:42" x14ac:dyDescent="0.25">
      <c r="B261" t="s">
        <v>456</v>
      </c>
      <c r="C261" s="2">
        <v>43641.615879629629</v>
      </c>
      <c r="D261">
        <v>64</v>
      </c>
      <c r="E261" t="s">
        <v>13</v>
      </c>
      <c r="F261">
        <v>0</v>
      </c>
      <c r="G261">
        <v>5.3019999999999996</v>
      </c>
      <c r="H261">
        <v>30268</v>
      </c>
      <c r="O261" t="s">
        <v>456</v>
      </c>
      <c r="P261" s="2">
        <v>43641.615879629629</v>
      </c>
      <c r="Q261">
        <v>64</v>
      </c>
      <c r="R261" t="s">
        <v>13</v>
      </c>
      <c r="S261">
        <v>0</v>
      </c>
      <c r="T261">
        <v>5.26</v>
      </c>
      <c r="U261">
        <v>477</v>
      </c>
      <c r="AB261" t="s">
        <v>456</v>
      </c>
      <c r="AC261" s="2">
        <v>43641.615879629629</v>
      </c>
      <c r="AD261">
        <v>64</v>
      </c>
      <c r="AE261" t="s">
        <v>13</v>
      </c>
      <c r="AF261">
        <v>0</v>
      </c>
      <c r="AG261">
        <v>9.8089999999999993</v>
      </c>
      <c r="AH261">
        <v>64213</v>
      </c>
      <c r="AO261">
        <f t="shared" si="10"/>
        <v>75.356596894718422</v>
      </c>
      <c r="AP261">
        <f t="shared" si="11"/>
        <v>10490.9020835224</v>
      </c>
    </row>
    <row r="262" spans="2:42" x14ac:dyDescent="0.25">
      <c r="B262" t="s">
        <v>457</v>
      </c>
      <c r="C262" s="2">
        <v>43641.636562500003</v>
      </c>
      <c r="D262">
        <v>210</v>
      </c>
      <c r="E262" t="s">
        <v>13</v>
      </c>
      <c r="F262">
        <v>0</v>
      </c>
      <c r="G262">
        <v>5.2969999999999997</v>
      </c>
      <c r="H262">
        <v>15308</v>
      </c>
      <c r="O262" t="s">
        <v>457</v>
      </c>
      <c r="P262" s="2">
        <v>43641.636562500003</v>
      </c>
      <c r="Q262">
        <v>210</v>
      </c>
      <c r="R262" t="s">
        <v>13</v>
      </c>
      <c r="S262">
        <v>0</v>
      </c>
      <c r="T262" t="s">
        <v>14</v>
      </c>
      <c r="U262" t="s">
        <v>14</v>
      </c>
      <c r="AB262" t="s">
        <v>457</v>
      </c>
      <c r="AC262" s="2">
        <v>43641.636562500003</v>
      </c>
      <c r="AD262">
        <v>210</v>
      </c>
      <c r="AE262" t="s">
        <v>13</v>
      </c>
      <c r="AF262">
        <v>0</v>
      </c>
      <c r="AG262">
        <v>9.8059999999999992</v>
      </c>
      <c r="AH262">
        <v>32534</v>
      </c>
      <c r="AO262">
        <f t="shared" si="10"/>
        <v>35.790933115582398</v>
      </c>
      <c r="AP262">
        <f t="shared" si="11"/>
        <v>5374.2902190176001</v>
      </c>
    </row>
    <row r="263" spans="2:42" x14ac:dyDescent="0.25">
      <c r="B263" t="s">
        <v>458</v>
      </c>
      <c r="C263" s="2">
        <v>43641.657233796293</v>
      </c>
      <c r="D263">
        <v>148</v>
      </c>
      <c r="E263" t="s">
        <v>13</v>
      </c>
      <c r="F263">
        <v>0</v>
      </c>
      <c r="G263">
        <v>5.2960000000000003</v>
      </c>
      <c r="H263">
        <v>20843</v>
      </c>
      <c r="O263" t="s">
        <v>458</v>
      </c>
      <c r="P263" s="2">
        <v>43641.657233796293</v>
      </c>
      <c r="Q263">
        <v>148</v>
      </c>
      <c r="R263" t="s">
        <v>13</v>
      </c>
      <c r="S263">
        <v>0</v>
      </c>
      <c r="T263" t="s">
        <v>14</v>
      </c>
      <c r="U263" t="s">
        <v>14</v>
      </c>
      <c r="AB263" t="s">
        <v>458</v>
      </c>
      <c r="AC263" s="2">
        <v>43641.657233796293</v>
      </c>
      <c r="AD263">
        <v>148</v>
      </c>
      <c r="AE263" t="s">
        <v>13</v>
      </c>
      <c r="AF263">
        <v>0</v>
      </c>
      <c r="AG263">
        <v>9.8209999999999997</v>
      </c>
      <c r="AH263">
        <v>81650</v>
      </c>
      <c r="AO263">
        <f t="shared" si="10"/>
        <v>50.474610654275899</v>
      </c>
      <c r="AP263">
        <f t="shared" si="11"/>
        <v>13161.290486</v>
      </c>
    </row>
    <row r="264" spans="2:42" x14ac:dyDescent="0.25">
      <c r="B264" t="s">
        <v>459</v>
      </c>
      <c r="C264" s="2">
        <v>43641.677881944444</v>
      </c>
      <c r="D264">
        <v>209</v>
      </c>
      <c r="E264" t="s">
        <v>13</v>
      </c>
      <c r="F264">
        <v>0</v>
      </c>
      <c r="G264">
        <v>5.2990000000000004</v>
      </c>
      <c r="H264">
        <v>15853</v>
      </c>
      <c r="O264" t="s">
        <v>459</v>
      </c>
      <c r="P264" s="2">
        <v>43641.677881944444</v>
      </c>
      <c r="Q264">
        <v>209</v>
      </c>
      <c r="R264" t="s">
        <v>13</v>
      </c>
      <c r="S264">
        <v>0</v>
      </c>
      <c r="T264" t="s">
        <v>14</v>
      </c>
      <c r="U264" t="s">
        <v>14</v>
      </c>
      <c r="AB264" t="s">
        <v>459</v>
      </c>
      <c r="AC264" s="2">
        <v>43641.677881944444</v>
      </c>
      <c r="AD264">
        <v>209</v>
      </c>
      <c r="AE264" t="s">
        <v>13</v>
      </c>
      <c r="AF264">
        <v>0</v>
      </c>
      <c r="AG264">
        <v>9.7970000000000006</v>
      </c>
      <c r="AH264">
        <v>71790</v>
      </c>
      <c r="AO264">
        <f t="shared" si="10"/>
        <v>37.2390926704119</v>
      </c>
      <c r="AP264">
        <f t="shared" si="11"/>
        <v>11664.011781359999</v>
      </c>
    </row>
    <row r="265" spans="2:42" x14ac:dyDescent="0.25">
      <c r="B265" t="s">
        <v>460</v>
      </c>
      <c r="C265" s="2">
        <v>43641.698553240742</v>
      </c>
      <c r="D265">
        <v>134</v>
      </c>
      <c r="E265" t="s">
        <v>13</v>
      </c>
      <c r="F265">
        <v>0</v>
      </c>
      <c r="G265">
        <v>5.3390000000000004</v>
      </c>
      <c r="H265">
        <v>1988</v>
      </c>
      <c r="O265" t="s">
        <v>460</v>
      </c>
      <c r="P265" s="2">
        <v>43641.698553240742</v>
      </c>
      <c r="Q265">
        <v>134</v>
      </c>
      <c r="R265" t="s">
        <v>13</v>
      </c>
      <c r="S265">
        <v>0</v>
      </c>
      <c r="T265" t="s">
        <v>14</v>
      </c>
      <c r="U265" t="s">
        <v>14</v>
      </c>
      <c r="AB265" t="s">
        <v>460</v>
      </c>
      <c r="AC265" s="2">
        <v>43641.698553240742</v>
      </c>
      <c r="AD265">
        <v>134</v>
      </c>
      <c r="AE265" t="s">
        <v>13</v>
      </c>
      <c r="AF265">
        <v>0</v>
      </c>
      <c r="AG265">
        <v>9.85</v>
      </c>
      <c r="AH265">
        <v>7182</v>
      </c>
      <c r="AO265">
        <f t="shared" si="10"/>
        <v>0.23838959923040015</v>
      </c>
      <c r="AP265">
        <f t="shared" si="11"/>
        <v>1033.2065764703998</v>
      </c>
    </row>
    <row r="266" spans="2:42" x14ac:dyDescent="0.25">
      <c r="B266" t="s">
        <v>461</v>
      </c>
      <c r="C266" s="2">
        <v>43641.719224537039</v>
      </c>
      <c r="D266">
        <v>188</v>
      </c>
      <c r="E266" t="s">
        <v>13</v>
      </c>
      <c r="F266">
        <v>0</v>
      </c>
      <c r="G266">
        <v>5.2919999999999998</v>
      </c>
      <c r="H266">
        <v>223984</v>
      </c>
      <c r="O266" t="s">
        <v>461</v>
      </c>
      <c r="P266" s="2">
        <v>43641.719224537039</v>
      </c>
      <c r="Q266">
        <v>188</v>
      </c>
      <c r="R266" t="s">
        <v>13</v>
      </c>
      <c r="S266">
        <v>0</v>
      </c>
      <c r="T266">
        <v>5.2450000000000001</v>
      </c>
      <c r="U266">
        <v>2309</v>
      </c>
      <c r="AB266" t="s">
        <v>461</v>
      </c>
      <c r="AC266" s="2">
        <v>43641.719224537039</v>
      </c>
      <c r="AD266">
        <v>188</v>
      </c>
      <c r="AE266" t="s">
        <v>13</v>
      </c>
      <c r="AF266">
        <v>0</v>
      </c>
      <c r="AG266">
        <v>9.8339999999999996</v>
      </c>
      <c r="AH266">
        <v>17473</v>
      </c>
      <c r="AO266">
        <f t="shared" si="10"/>
        <v>650.63824212919997</v>
      </c>
      <c r="AP266">
        <f t="shared" si="11"/>
        <v>2821.7699037784</v>
      </c>
    </row>
    <row r="267" spans="2:42" x14ac:dyDescent="0.25">
      <c r="B267" t="s">
        <v>462</v>
      </c>
      <c r="C267" s="2">
        <v>43641.739895833336</v>
      </c>
      <c r="D267">
        <v>106</v>
      </c>
      <c r="E267" t="s">
        <v>13</v>
      </c>
      <c r="F267">
        <v>0</v>
      </c>
      <c r="G267">
        <v>5.2949999999999999</v>
      </c>
      <c r="H267">
        <v>32461</v>
      </c>
      <c r="O267" t="s">
        <v>462</v>
      </c>
      <c r="P267" s="2">
        <v>43641.739895833336</v>
      </c>
      <c r="Q267">
        <v>106</v>
      </c>
      <c r="R267" t="s">
        <v>13</v>
      </c>
      <c r="S267">
        <v>0</v>
      </c>
      <c r="T267" t="s">
        <v>14</v>
      </c>
      <c r="U267" t="s">
        <v>14</v>
      </c>
      <c r="AB267" t="s">
        <v>462</v>
      </c>
      <c r="AC267" s="2">
        <v>43641.739895833336</v>
      </c>
      <c r="AD267">
        <v>106</v>
      </c>
      <c r="AE267" t="s">
        <v>13</v>
      </c>
      <c r="AF267">
        <v>0</v>
      </c>
      <c r="AG267">
        <v>9.8000000000000007</v>
      </c>
      <c r="AH267">
        <v>67837</v>
      </c>
      <c r="AO267">
        <f t="shared" si="10"/>
        <v>81.124179447071114</v>
      </c>
      <c r="AP267">
        <f t="shared" si="11"/>
        <v>11054.429299842399</v>
      </c>
    </row>
    <row r="268" spans="2:42" x14ac:dyDescent="0.25">
      <c r="B268" t="s">
        <v>463</v>
      </c>
      <c r="C268" s="2">
        <v>43641.76053240741</v>
      </c>
      <c r="D268">
        <v>180</v>
      </c>
      <c r="E268" t="s">
        <v>13</v>
      </c>
      <c r="F268">
        <v>0</v>
      </c>
      <c r="G268">
        <v>5.2969999999999997</v>
      </c>
      <c r="H268">
        <v>16542</v>
      </c>
      <c r="O268" t="s">
        <v>463</v>
      </c>
      <c r="P268" s="2">
        <v>43641.76053240741</v>
      </c>
      <c r="Q268">
        <v>180</v>
      </c>
      <c r="R268" t="s">
        <v>13</v>
      </c>
      <c r="S268">
        <v>0</v>
      </c>
      <c r="T268" t="s">
        <v>14</v>
      </c>
      <c r="U268" t="s">
        <v>14</v>
      </c>
      <c r="AB268" t="s">
        <v>463</v>
      </c>
      <c r="AC268" s="2">
        <v>43641.76053240741</v>
      </c>
      <c r="AD268">
        <v>180</v>
      </c>
      <c r="AE268" t="s">
        <v>13</v>
      </c>
      <c r="AF268">
        <v>0</v>
      </c>
      <c r="AG268">
        <v>9.7949999999999999</v>
      </c>
      <c r="AH268">
        <v>71480</v>
      </c>
      <c r="AO268">
        <f t="shared" si="10"/>
        <v>39.069153248972405</v>
      </c>
      <c r="AP268">
        <f t="shared" si="11"/>
        <v>11616.399875839999</v>
      </c>
    </row>
    <row r="269" spans="2:42" x14ac:dyDescent="0.25">
      <c r="B269" t="s">
        <v>464</v>
      </c>
      <c r="C269" s="2">
        <v>43641.781215277777</v>
      </c>
      <c r="D269">
        <v>206</v>
      </c>
      <c r="E269" t="s">
        <v>13</v>
      </c>
      <c r="F269">
        <v>0</v>
      </c>
      <c r="G269">
        <v>4.9790000000000001</v>
      </c>
      <c r="H269">
        <v>170055322</v>
      </c>
      <c r="O269" t="s">
        <v>464</v>
      </c>
      <c r="P269" s="2">
        <v>43641.781215277777</v>
      </c>
      <c r="Q269">
        <v>206</v>
      </c>
      <c r="R269" t="s">
        <v>13</v>
      </c>
      <c r="S269">
        <v>0</v>
      </c>
      <c r="T269">
        <v>4.9180000000000001</v>
      </c>
      <c r="U269">
        <v>1772914</v>
      </c>
      <c r="AB269" t="s">
        <v>464</v>
      </c>
      <c r="AC269" s="2">
        <v>43641.781215277777</v>
      </c>
      <c r="AD269">
        <v>206</v>
      </c>
      <c r="AE269" t="s">
        <v>13</v>
      </c>
      <c r="AF269">
        <v>0</v>
      </c>
      <c r="AG269">
        <v>9.7959999999999994</v>
      </c>
      <c r="AH269">
        <v>46708</v>
      </c>
      <c r="AO269">
        <f t="shared" si="10"/>
        <v>336624.75330041343</v>
      </c>
      <c r="AP269">
        <f t="shared" si="11"/>
        <v>7705.8730102144</v>
      </c>
    </row>
    <row r="270" spans="2:42" x14ac:dyDescent="0.25">
      <c r="B270" t="s">
        <v>465</v>
      </c>
      <c r="C270" s="2">
        <v>43641.801874999997</v>
      </c>
      <c r="D270">
        <v>170</v>
      </c>
      <c r="E270" t="s">
        <v>13</v>
      </c>
      <c r="F270">
        <v>0</v>
      </c>
      <c r="G270">
        <v>5.2679999999999998</v>
      </c>
      <c r="H270">
        <v>12166775</v>
      </c>
      <c r="O270" t="s">
        <v>465</v>
      </c>
      <c r="P270" s="2">
        <v>43641.801874999997</v>
      </c>
      <c r="Q270">
        <v>170</v>
      </c>
      <c r="R270" t="s">
        <v>13</v>
      </c>
      <c r="S270">
        <v>0</v>
      </c>
      <c r="T270">
        <v>5.2190000000000003</v>
      </c>
      <c r="U270">
        <v>90925</v>
      </c>
      <c r="AB270" t="s">
        <v>465</v>
      </c>
      <c r="AC270" s="2">
        <v>43641.801874999997</v>
      </c>
      <c r="AD270">
        <v>170</v>
      </c>
      <c r="AE270" t="s">
        <v>13</v>
      </c>
      <c r="AF270">
        <v>0</v>
      </c>
      <c r="AG270">
        <v>9.8109999999999999</v>
      </c>
      <c r="AH270">
        <v>50942</v>
      </c>
      <c r="AO270">
        <f t="shared" si="10"/>
        <v>22610.818106749997</v>
      </c>
      <c r="AP270">
        <f t="shared" si="11"/>
        <v>8389.0731131743996</v>
      </c>
    </row>
    <row r="271" spans="2:42" x14ac:dyDescent="0.25">
      <c r="B271" t="s">
        <v>466</v>
      </c>
      <c r="C271" s="2">
        <v>43641.822569444441</v>
      </c>
      <c r="D271">
        <v>62</v>
      </c>
      <c r="E271" t="s">
        <v>13</v>
      </c>
      <c r="F271">
        <v>0</v>
      </c>
      <c r="G271">
        <v>4.93</v>
      </c>
      <c r="H271">
        <v>197072511</v>
      </c>
      <c r="O271" t="s">
        <v>466</v>
      </c>
      <c r="P271" s="2">
        <v>43641.822569444441</v>
      </c>
      <c r="Q271">
        <v>62</v>
      </c>
      <c r="R271" t="s">
        <v>13</v>
      </c>
      <c r="S271">
        <v>0</v>
      </c>
      <c r="T271">
        <v>4.867</v>
      </c>
      <c r="U271">
        <v>2191649</v>
      </c>
      <c r="AB271" t="s">
        <v>466</v>
      </c>
      <c r="AC271" s="2">
        <v>43641.822569444441</v>
      </c>
      <c r="AD271">
        <v>62</v>
      </c>
      <c r="AE271" t="s">
        <v>13</v>
      </c>
      <c r="AF271">
        <v>0</v>
      </c>
      <c r="AG271">
        <v>9.798</v>
      </c>
      <c r="AH271">
        <v>32183</v>
      </c>
      <c r="AO271">
        <f t="shared" si="10"/>
        <v>431850.52086051309</v>
      </c>
      <c r="AP271">
        <f t="shared" si="11"/>
        <v>5315.6829686744004</v>
      </c>
    </row>
    <row r="272" spans="2:42" x14ac:dyDescent="0.25">
      <c r="B272" t="s">
        <v>467</v>
      </c>
      <c r="C272" s="2">
        <v>43641.843252314815</v>
      </c>
      <c r="D272">
        <v>197</v>
      </c>
      <c r="E272" t="s">
        <v>13</v>
      </c>
      <c r="F272">
        <v>0</v>
      </c>
      <c r="G272">
        <v>4.9690000000000003</v>
      </c>
      <c r="H272">
        <v>174072014</v>
      </c>
      <c r="O272" t="s">
        <v>467</v>
      </c>
      <c r="P272" s="2">
        <v>43641.843252314815</v>
      </c>
      <c r="Q272">
        <v>197</v>
      </c>
      <c r="R272" t="s">
        <v>13</v>
      </c>
      <c r="S272">
        <v>0</v>
      </c>
      <c r="T272">
        <v>4.9080000000000004</v>
      </c>
      <c r="U272">
        <v>1852492</v>
      </c>
      <c r="AB272" t="s">
        <v>467</v>
      </c>
      <c r="AC272" s="2">
        <v>43641.843252314815</v>
      </c>
      <c r="AD272">
        <v>197</v>
      </c>
      <c r="AE272" t="s">
        <v>13</v>
      </c>
      <c r="AF272">
        <v>0</v>
      </c>
      <c r="AG272">
        <v>9.7880000000000003</v>
      </c>
      <c r="AH272">
        <v>53391</v>
      </c>
      <c r="AO272">
        <f t="shared" si="10"/>
        <v>354259.49313039629</v>
      </c>
      <c r="AP272">
        <f t="shared" si="11"/>
        <v>8781.4559506776004</v>
      </c>
    </row>
    <row r="273" spans="2:42" x14ac:dyDescent="0.25">
      <c r="B273" t="s">
        <v>468</v>
      </c>
      <c r="C273" s="2">
        <v>43641.863923611112</v>
      </c>
      <c r="D273">
        <v>163</v>
      </c>
      <c r="E273" t="s">
        <v>13</v>
      </c>
      <c r="F273">
        <v>0</v>
      </c>
      <c r="G273">
        <v>4.9480000000000004</v>
      </c>
      <c r="H273">
        <v>186609873</v>
      </c>
      <c r="O273" t="s">
        <v>468</v>
      </c>
      <c r="P273" s="2">
        <v>43641.863923611112</v>
      </c>
      <c r="Q273">
        <v>163</v>
      </c>
      <c r="R273" t="s">
        <v>13</v>
      </c>
      <c r="S273">
        <v>0</v>
      </c>
      <c r="T273">
        <v>4.8860000000000001</v>
      </c>
      <c r="U273">
        <v>2030675</v>
      </c>
      <c r="AB273" t="s">
        <v>468</v>
      </c>
      <c r="AC273" s="2">
        <v>43641.863923611112</v>
      </c>
      <c r="AD273">
        <v>163</v>
      </c>
      <c r="AE273" t="s">
        <v>13</v>
      </c>
      <c r="AF273">
        <v>0</v>
      </c>
      <c r="AG273">
        <v>9.7780000000000005</v>
      </c>
      <c r="AH273">
        <v>61284</v>
      </c>
      <c r="AO273">
        <f t="shared" si="10"/>
        <v>394532.17436985625</v>
      </c>
      <c r="AP273">
        <f t="shared" si="11"/>
        <v>10032.175837017599</v>
      </c>
    </row>
    <row r="274" spans="2:42" x14ac:dyDescent="0.25">
      <c r="B274" t="s">
        <v>469</v>
      </c>
      <c r="C274" s="2">
        <v>43641.884583333333</v>
      </c>
      <c r="D274">
        <v>30</v>
      </c>
      <c r="E274" t="s">
        <v>13</v>
      </c>
      <c r="F274">
        <v>0</v>
      </c>
      <c r="G274">
        <v>4.9550000000000001</v>
      </c>
      <c r="H274">
        <v>186377231</v>
      </c>
      <c r="O274" t="s">
        <v>469</v>
      </c>
      <c r="P274" s="2">
        <v>43641.884583333333</v>
      </c>
      <c r="Q274">
        <v>30</v>
      </c>
      <c r="R274" t="s">
        <v>13</v>
      </c>
      <c r="S274">
        <v>0</v>
      </c>
      <c r="T274">
        <v>4.8929999999999998</v>
      </c>
      <c r="U274">
        <v>2035514</v>
      </c>
      <c r="AB274" t="s">
        <v>469</v>
      </c>
      <c r="AC274" s="2">
        <v>43641.884583333333</v>
      </c>
      <c r="AD274">
        <v>30</v>
      </c>
      <c r="AE274" t="s">
        <v>13</v>
      </c>
      <c r="AF274">
        <v>0</v>
      </c>
      <c r="AG274">
        <v>9.8059999999999992</v>
      </c>
      <c r="AH274">
        <v>41524</v>
      </c>
      <c r="AO274">
        <f t="shared" si="10"/>
        <v>395641.04969307745</v>
      </c>
      <c r="AP274">
        <f t="shared" si="11"/>
        <v>6861.0610650496001</v>
      </c>
    </row>
    <row r="275" spans="2:42" x14ac:dyDescent="0.25">
      <c r="B275" t="s">
        <v>470</v>
      </c>
      <c r="C275" s="2">
        <v>43641.905243055553</v>
      </c>
      <c r="D275">
        <v>75</v>
      </c>
      <c r="E275" t="s">
        <v>13</v>
      </c>
      <c r="F275">
        <v>0</v>
      </c>
      <c r="G275">
        <v>4.99</v>
      </c>
      <c r="H275">
        <v>163268596</v>
      </c>
      <c r="O275" t="s">
        <v>470</v>
      </c>
      <c r="P275" s="2">
        <v>43641.905243055553</v>
      </c>
      <c r="Q275">
        <v>75</v>
      </c>
      <c r="R275" t="s">
        <v>13</v>
      </c>
      <c r="S275">
        <v>0</v>
      </c>
      <c r="T275">
        <v>4.93</v>
      </c>
      <c r="U275">
        <v>1698672</v>
      </c>
      <c r="AB275" t="s">
        <v>470</v>
      </c>
      <c r="AC275" s="2">
        <v>43641.905243055553</v>
      </c>
      <c r="AD275">
        <v>75</v>
      </c>
      <c r="AE275" t="s">
        <v>13</v>
      </c>
      <c r="AF275">
        <v>0</v>
      </c>
      <c r="AG275">
        <v>9.8170000000000002</v>
      </c>
      <c r="AH275">
        <v>19609</v>
      </c>
      <c r="AO275">
        <f>IF(H275&lt;220000,((-0.0000000008609*H275^2)+(0.002684*H275)+(-5.094)),(IF(U275&lt;300000,((0.0000001932*U275^2)+(0.2298*U275)+(119)), ((0.00000001713*U275^2)+(0.1595*U275)+(1.5423)))))</f>
        <v>320368.1111341939</v>
      </c>
      <c r="AP275">
        <f t="shared" si="11"/>
        <v>3188.4810050776</v>
      </c>
    </row>
    <row r="276" spans="2:42" x14ac:dyDescent="0.25">
      <c r="B276" t="s">
        <v>520</v>
      </c>
      <c r="C276" s="2">
        <v>43645.470821759256</v>
      </c>
      <c r="D276">
        <v>8</v>
      </c>
      <c r="E276" t="s">
        <v>13</v>
      </c>
      <c r="F276">
        <v>0</v>
      </c>
      <c r="G276">
        <v>6.0179999999999998</v>
      </c>
      <c r="H276">
        <v>35750</v>
      </c>
      <c r="I276">
        <v>79.236000000000004</v>
      </c>
      <c r="O276" t="s">
        <v>520</v>
      </c>
      <c r="P276" s="2">
        <v>43645.470821759256</v>
      </c>
      <c r="Q276">
        <v>8</v>
      </c>
      <c r="R276" t="s">
        <v>13</v>
      </c>
      <c r="S276">
        <v>0</v>
      </c>
      <c r="T276" t="s">
        <v>14</v>
      </c>
      <c r="U276" t="s">
        <v>14</v>
      </c>
      <c r="V276" t="s">
        <v>14</v>
      </c>
      <c r="AB276" t="s">
        <v>520</v>
      </c>
      <c r="AC276" s="2">
        <v>43645.470821759256</v>
      </c>
      <c r="AD276">
        <v>8</v>
      </c>
      <c r="AE276" t="s">
        <v>13</v>
      </c>
      <c r="AF276">
        <v>0</v>
      </c>
      <c r="AG276">
        <v>12.135999999999999</v>
      </c>
      <c r="AH276">
        <v>2656</v>
      </c>
      <c r="AI276">
        <v>517.27599999999995</v>
      </c>
      <c r="AO276">
        <f t="shared" ref="AO276:AO307" si="12">IF(H276&lt;1000000,I276,V276)</f>
        <v>79.236000000000004</v>
      </c>
      <c r="AP276">
        <f t="shared" ref="AP276:AP307" si="13">AI276</f>
        <v>517.27599999999995</v>
      </c>
    </row>
    <row r="277" spans="2:42" x14ac:dyDescent="0.25">
      <c r="B277" t="s">
        <v>483</v>
      </c>
      <c r="C277" s="2">
        <v>43644.684247685182</v>
      </c>
      <c r="D277">
        <v>10</v>
      </c>
      <c r="E277" t="s">
        <v>13</v>
      </c>
      <c r="F277">
        <v>0</v>
      </c>
      <c r="G277">
        <v>5.992</v>
      </c>
      <c r="H277">
        <v>13374807</v>
      </c>
      <c r="I277">
        <v>18445.999</v>
      </c>
      <c r="O277" t="s">
        <v>483</v>
      </c>
      <c r="P277" s="2">
        <v>43644.684247685182</v>
      </c>
      <c r="Q277">
        <v>10</v>
      </c>
      <c r="R277" t="s">
        <v>13</v>
      </c>
      <c r="S277">
        <v>0</v>
      </c>
      <c r="T277">
        <v>5.9429999999999996</v>
      </c>
      <c r="U277">
        <v>97286</v>
      </c>
      <c r="V277">
        <v>22915.823</v>
      </c>
      <c r="AB277" t="s">
        <v>483</v>
      </c>
      <c r="AC277" s="2">
        <v>43644.684247685182</v>
      </c>
      <c r="AD277">
        <v>10</v>
      </c>
      <c r="AE277" t="s">
        <v>13</v>
      </c>
      <c r="AF277">
        <v>0</v>
      </c>
      <c r="AG277">
        <v>12.081</v>
      </c>
      <c r="AH277">
        <v>60302</v>
      </c>
      <c r="AI277">
        <v>10453.370000000001</v>
      </c>
      <c r="AO277">
        <f t="shared" si="12"/>
        <v>22915.823</v>
      </c>
      <c r="AP277">
        <f t="shared" si="13"/>
        <v>10453.370000000001</v>
      </c>
    </row>
    <row r="278" spans="2:42" x14ac:dyDescent="0.25">
      <c r="B278" t="s">
        <v>511</v>
      </c>
      <c r="C278" s="2">
        <v>43645.279421296298</v>
      </c>
      <c r="D278">
        <v>15</v>
      </c>
      <c r="E278" t="s">
        <v>13</v>
      </c>
      <c r="F278">
        <v>0</v>
      </c>
      <c r="G278">
        <v>6.0179999999999998</v>
      </c>
      <c r="H278">
        <v>81480</v>
      </c>
      <c r="I278">
        <v>182.43899999999999</v>
      </c>
      <c r="O278" t="s">
        <v>511</v>
      </c>
      <c r="P278" s="2">
        <v>43645.279421296298</v>
      </c>
      <c r="Q278">
        <v>15</v>
      </c>
      <c r="R278" t="s">
        <v>13</v>
      </c>
      <c r="S278">
        <v>0</v>
      </c>
      <c r="T278" t="s">
        <v>14</v>
      </c>
      <c r="U278" t="s">
        <v>14</v>
      </c>
      <c r="V278" t="s">
        <v>14</v>
      </c>
      <c r="AB278" t="s">
        <v>511</v>
      </c>
      <c r="AC278" s="2">
        <v>43645.279421296298</v>
      </c>
      <c r="AD278">
        <v>15</v>
      </c>
      <c r="AE278" t="s">
        <v>13</v>
      </c>
      <c r="AF278">
        <v>0</v>
      </c>
      <c r="AG278">
        <v>12.148</v>
      </c>
      <c r="AH278">
        <v>2670</v>
      </c>
      <c r="AI278">
        <v>519.56899999999996</v>
      </c>
      <c r="AO278">
        <f t="shared" si="12"/>
        <v>182.43899999999999</v>
      </c>
      <c r="AP278">
        <f t="shared" si="13"/>
        <v>519.56899999999996</v>
      </c>
    </row>
    <row r="279" spans="2:42" x14ac:dyDescent="0.25">
      <c r="B279" t="s">
        <v>518</v>
      </c>
      <c r="C279" s="2">
        <v>43645.428287037037</v>
      </c>
      <c r="D279">
        <v>17</v>
      </c>
      <c r="E279" t="s">
        <v>13</v>
      </c>
      <c r="F279">
        <v>0</v>
      </c>
      <c r="G279">
        <v>6.0270000000000001</v>
      </c>
      <c r="H279">
        <v>95137</v>
      </c>
      <c r="I279">
        <v>213.11699999999999</v>
      </c>
      <c r="O279" t="s">
        <v>518</v>
      </c>
      <c r="P279" s="2">
        <v>43645.428287037037</v>
      </c>
      <c r="Q279">
        <v>17</v>
      </c>
      <c r="R279" t="s">
        <v>13</v>
      </c>
      <c r="S279">
        <v>0</v>
      </c>
      <c r="T279" t="s">
        <v>14</v>
      </c>
      <c r="U279" t="s">
        <v>14</v>
      </c>
      <c r="V279" t="s">
        <v>14</v>
      </c>
      <c r="AB279" t="s">
        <v>518</v>
      </c>
      <c r="AC279" s="2">
        <v>43645.428287037037</v>
      </c>
      <c r="AD279">
        <v>17</v>
      </c>
      <c r="AE279" t="s">
        <v>13</v>
      </c>
      <c r="AF279">
        <v>0</v>
      </c>
      <c r="AG279">
        <v>12.132999999999999</v>
      </c>
      <c r="AH279">
        <v>14470</v>
      </c>
      <c r="AI279">
        <v>2553.4920000000002</v>
      </c>
      <c r="AO279">
        <f t="shared" si="12"/>
        <v>213.11699999999999</v>
      </c>
      <c r="AP279">
        <f t="shared" si="13"/>
        <v>2553.4920000000002</v>
      </c>
    </row>
    <row r="280" spans="2:42" x14ac:dyDescent="0.25">
      <c r="B280" t="s">
        <v>496</v>
      </c>
      <c r="C280" s="2">
        <v>43644.960590277777</v>
      </c>
      <c r="D280">
        <v>20</v>
      </c>
      <c r="E280" t="s">
        <v>13</v>
      </c>
      <c r="F280">
        <v>0</v>
      </c>
      <c r="G280">
        <v>6.0270000000000001</v>
      </c>
      <c r="H280">
        <v>43015</v>
      </c>
      <c r="I280">
        <v>95.680999999999997</v>
      </c>
      <c r="O280" t="s">
        <v>496</v>
      </c>
      <c r="P280" s="2">
        <v>43644.960590277777</v>
      </c>
      <c r="Q280">
        <v>20</v>
      </c>
      <c r="R280" t="s">
        <v>13</v>
      </c>
      <c r="S280">
        <v>0</v>
      </c>
      <c r="T280" t="s">
        <v>14</v>
      </c>
      <c r="U280" t="s">
        <v>14</v>
      </c>
      <c r="V280" t="s">
        <v>14</v>
      </c>
      <c r="AB280" t="s">
        <v>496</v>
      </c>
      <c r="AC280" s="2">
        <v>43644.960590277777</v>
      </c>
      <c r="AD280">
        <v>20</v>
      </c>
      <c r="AE280" t="s">
        <v>13</v>
      </c>
      <c r="AF280">
        <v>0</v>
      </c>
      <c r="AG280">
        <v>12.13</v>
      </c>
      <c r="AH280">
        <v>19174</v>
      </c>
      <c r="AI280">
        <v>3364.34</v>
      </c>
      <c r="AO280">
        <f t="shared" si="12"/>
        <v>95.680999999999997</v>
      </c>
      <c r="AP280">
        <f t="shared" si="13"/>
        <v>3364.34</v>
      </c>
    </row>
    <row r="281" spans="2:42" x14ac:dyDescent="0.25">
      <c r="B281" t="s">
        <v>503</v>
      </c>
      <c r="C281" s="2">
        <v>43645.109351851854</v>
      </c>
      <c r="D281">
        <v>45</v>
      </c>
      <c r="E281" t="s">
        <v>13</v>
      </c>
      <c r="F281">
        <v>0</v>
      </c>
      <c r="G281">
        <v>6.0279999999999996</v>
      </c>
      <c r="H281">
        <v>36631</v>
      </c>
      <c r="I281">
        <v>81.230999999999995</v>
      </c>
      <c r="O281" t="s">
        <v>503</v>
      </c>
      <c r="P281" s="2">
        <v>43645.109351851854</v>
      </c>
      <c r="Q281">
        <v>45</v>
      </c>
      <c r="R281" t="s">
        <v>13</v>
      </c>
      <c r="S281">
        <v>0</v>
      </c>
      <c r="T281" t="s">
        <v>14</v>
      </c>
      <c r="U281" t="s">
        <v>14</v>
      </c>
      <c r="V281" t="s">
        <v>14</v>
      </c>
      <c r="AB281" t="s">
        <v>503</v>
      </c>
      <c r="AC281" s="2">
        <v>43645.109351851854</v>
      </c>
      <c r="AD281">
        <v>45</v>
      </c>
      <c r="AE281" t="s">
        <v>13</v>
      </c>
      <c r="AF281">
        <v>0</v>
      </c>
      <c r="AG281">
        <v>12.134</v>
      </c>
      <c r="AH281">
        <v>19329</v>
      </c>
      <c r="AI281">
        <v>3390.9960000000001</v>
      </c>
      <c r="AO281">
        <f t="shared" si="12"/>
        <v>81.230999999999995</v>
      </c>
      <c r="AP281">
        <f t="shared" si="13"/>
        <v>3390.9960000000001</v>
      </c>
    </row>
    <row r="282" spans="2:42" x14ac:dyDescent="0.25">
      <c r="B282" t="s">
        <v>516</v>
      </c>
      <c r="C282" s="2">
        <v>43645.385775462964</v>
      </c>
      <c r="D282">
        <v>49</v>
      </c>
      <c r="E282" t="s">
        <v>13</v>
      </c>
      <c r="F282">
        <v>0</v>
      </c>
      <c r="G282">
        <v>6.02</v>
      </c>
      <c r="H282">
        <v>12441</v>
      </c>
      <c r="I282">
        <v>26.344000000000001</v>
      </c>
      <c r="O282" t="s">
        <v>516</v>
      </c>
      <c r="P282" s="2">
        <v>43645.385775462964</v>
      </c>
      <c r="Q282">
        <v>49</v>
      </c>
      <c r="R282" t="s">
        <v>13</v>
      </c>
      <c r="S282">
        <v>0</v>
      </c>
      <c r="T282" t="s">
        <v>14</v>
      </c>
      <c r="U282" t="s">
        <v>14</v>
      </c>
      <c r="V282" t="s">
        <v>14</v>
      </c>
      <c r="AB282" t="s">
        <v>516</v>
      </c>
      <c r="AC282" s="2">
        <v>43645.385775462964</v>
      </c>
      <c r="AD282">
        <v>49</v>
      </c>
      <c r="AE282" t="s">
        <v>13</v>
      </c>
      <c r="AF282">
        <v>0</v>
      </c>
      <c r="AG282">
        <v>12.079000000000001</v>
      </c>
      <c r="AH282">
        <v>33856</v>
      </c>
      <c r="AI282">
        <v>5894.9340000000002</v>
      </c>
      <c r="AO282">
        <f t="shared" si="12"/>
        <v>26.344000000000001</v>
      </c>
      <c r="AP282">
        <f t="shared" si="13"/>
        <v>5894.9340000000002</v>
      </c>
    </row>
    <row r="283" spans="2:42" x14ac:dyDescent="0.25">
      <c r="B283" t="s">
        <v>514</v>
      </c>
      <c r="C283" s="2">
        <v>43645.343240740738</v>
      </c>
      <c r="D283">
        <v>50</v>
      </c>
      <c r="E283" t="s">
        <v>13</v>
      </c>
      <c r="F283">
        <v>0</v>
      </c>
      <c r="G283">
        <v>6.0179999999999998</v>
      </c>
      <c r="H283">
        <v>35332</v>
      </c>
      <c r="I283">
        <v>78.290000000000006</v>
      </c>
      <c r="O283" t="s">
        <v>514</v>
      </c>
      <c r="P283" s="2">
        <v>43645.343240740738</v>
      </c>
      <c r="Q283">
        <v>50</v>
      </c>
      <c r="R283" t="s">
        <v>13</v>
      </c>
      <c r="S283">
        <v>0</v>
      </c>
      <c r="T283" t="s">
        <v>14</v>
      </c>
      <c r="U283" t="s">
        <v>14</v>
      </c>
      <c r="V283" t="s">
        <v>14</v>
      </c>
      <c r="AB283" t="s">
        <v>514</v>
      </c>
      <c r="AC283" s="2">
        <v>43645.343240740738</v>
      </c>
      <c r="AD283">
        <v>50</v>
      </c>
      <c r="AE283" t="s">
        <v>13</v>
      </c>
      <c r="AF283">
        <v>0</v>
      </c>
      <c r="AG283">
        <v>12.117000000000001</v>
      </c>
      <c r="AH283">
        <v>2122</v>
      </c>
      <c r="AI283">
        <v>425.14800000000002</v>
      </c>
      <c r="AO283">
        <f t="shared" si="12"/>
        <v>78.290000000000006</v>
      </c>
      <c r="AP283">
        <f t="shared" si="13"/>
        <v>425.14800000000002</v>
      </c>
    </row>
    <row r="284" spans="2:42" x14ac:dyDescent="0.25">
      <c r="B284" t="s">
        <v>495</v>
      </c>
      <c r="C284" s="2">
        <v>43644.939351851855</v>
      </c>
      <c r="D284">
        <v>51</v>
      </c>
      <c r="E284" t="s">
        <v>13</v>
      </c>
      <c r="F284">
        <v>0</v>
      </c>
      <c r="G284">
        <v>6.0279999999999996</v>
      </c>
      <c r="H284">
        <v>41457</v>
      </c>
      <c r="I284">
        <v>92.156999999999996</v>
      </c>
      <c r="O284" t="s">
        <v>495</v>
      </c>
      <c r="P284" s="2">
        <v>43644.939351851855</v>
      </c>
      <c r="Q284">
        <v>51</v>
      </c>
      <c r="R284" t="s">
        <v>13</v>
      </c>
      <c r="S284">
        <v>0</v>
      </c>
      <c r="T284" t="s">
        <v>14</v>
      </c>
      <c r="U284" t="s">
        <v>14</v>
      </c>
      <c r="V284" t="s">
        <v>14</v>
      </c>
      <c r="AB284" t="s">
        <v>495</v>
      </c>
      <c r="AC284" s="2">
        <v>43644.939351851855</v>
      </c>
      <c r="AD284">
        <v>51</v>
      </c>
      <c r="AE284" t="s">
        <v>13</v>
      </c>
      <c r="AF284">
        <v>0</v>
      </c>
      <c r="AG284">
        <v>12.154</v>
      </c>
      <c r="AH284">
        <v>1219</v>
      </c>
      <c r="AI284">
        <v>269.50900000000001</v>
      </c>
      <c r="AO284">
        <f t="shared" si="12"/>
        <v>92.156999999999996</v>
      </c>
      <c r="AP284">
        <f t="shared" si="13"/>
        <v>269.50900000000001</v>
      </c>
    </row>
    <row r="285" spans="2:42" x14ac:dyDescent="0.25">
      <c r="B285" t="s">
        <v>478</v>
      </c>
      <c r="C285" s="2">
        <v>43644.577916666669</v>
      </c>
      <c r="D285">
        <v>53</v>
      </c>
      <c r="E285" t="s">
        <v>13</v>
      </c>
      <c r="F285">
        <v>0</v>
      </c>
      <c r="G285">
        <v>6.0250000000000004</v>
      </c>
      <c r="H285">
        <v>54570</v>
      </c>
      <c r="I285">
        <v>121.79900000000001</v>
      </c>
      <c r="O285" t="s">
        <v>478</v>
      </c>
      <c r="P285" s="2">
        <v>43644.577916666669</v>
      </c>
      <c r="Q285">
        <v>53</v>
      </c>
      <c r="R285" t="s">
        <v>13</v>
      </c>
      <c r="S285">
        <v>0</v>
      </c>
      <c r="T285" t="s">
        <v>14</v>
      </c>
      <c r="U285" t="s">
        <v>14</v>
      </c>
      <c r="V285" t="s">
        <v>14</v>
      </c>
      <c r="AB285" t="s">
        <v>478</v>
      </c>
      <c r="AC285" s="2">
        <v>43644.577916666669</v>
      </c>
      <c r="AD285">
        <v>53</v>
      </c>
      <c r="AE285" t="s">
        <v>13</v>
      </c>
      <c r="AF285">
        <v>0</v>
      </c>
      <c r="AG285">
        <v>12.14</v>
      </c>
      <c r="AH285">
        <v>1599</v>
      </c>
      <c r="AI285">
        <v>335.005</v>
      </c>
      <c r="AO285">
        <f t="shared" si="12"/>
        <v>121.79900000000001</v>
      </c>
      <c r="AP285">
        <f t="shared" si="13"/>
        <v>335.005</v>
      </c>
    </row>
    <row r="286" spans="2:42" x14ac:dyDescent="0.25">
      <c r="B286" t="s">
        <v>493</v>
      </c>
      <c r="C286" s="2">
        <v>43644.896817129629</v>
      </c>
      <c r="D286">
        <v>69</v>
      </c>
      <c r="E286" t="s">
        <v>13</v>
      </c>
      <c r="F286">
        <v>0</v>
      </c>
      <c r="G286">
        <v>6.0380000000000003</v>
      </c>
      <c r="H286">
        <v>4075</v>
      </c>
      <c r="I286">
        <v>7.3129999999999997</v>
      </c>
      <c r="O286" t="s">
        <v>493</v>
      </c>
      <c r="P286" s="2">
        <v>43644.896817129629</v>
      </c>
      <c r="Q286">
        <v>69</v>
      </c>
      <c r="R286" t="s">
        <v>13</v>
      </c>
      <c r="S286">
        <v>0</v>
      </c>
      <c r="T286" t="s">
        <v>14</v>
      </c>
      <c r="U286" t="s">
        <v>14</v>
      </c>
      <c r="V286" t="s">
        <v>14</v>
      </c>
      <c r="AB286" t="s">
        <v>493</v>
      </c>
      <c r="AC286" s="2">
        <v>43644.896817129629</v>
      </c>
      <c r="AD286">
        <v>69</v>
      </c>
      <c r="AE286" t="s">
        <v>13</v>
      </c>
      <c r="AF286">
        <v>0</v>
      </c>
      <c r="AG286">
        <v>11.888</v>
      </c>
      <c r="AH286">
        <v>1357</v>
      </c>
      <c r="AI286">
        <v>293.33100000000002</v>
      </c>
      <c r="AO286">
        <f t="shared" si="12"/>
        <v>7.3129999999999997</v>
      </c>
      <c r="AP286">
        <f t="shared" si="13"/>
        <v>293.33100000000002</v>
      </c>
    </row>
    <row r="287" spans="2:42" x14ac:dyDescent="0.25">
      <c r="B287" t="s">
        <v>512</v>
      </c>
      <c r="C287" s="2">
        <v>43645.300706018519</v>
      </c>
      <c r="D287">
        <v>74</v>
      </c>
      <c r="E287" t="s">
        <v>13</v>
      </c>
      <c r="F287">
        <v>0</v>
      </c>
      <c r="G287">
        <v>6.03</v>
      </c>
      <c r="H287">
        <v>50081</v>
      </c>
      <c r="I287">
        <v>111.65900000000001</v>
      </c>
      <c r="O287" t="s">
        <v>512</v>
      </c>
      <c r="P287" s="2">
        <v>43645.300706018519</v>
      </c>
      <c r="Q287">
        <v>74</v>
      </c>
      <c r="R287" t="s">
        <v>13</v>
      </c>
      <c r="S287">
        <v>0</v>
      </c>
      <c r="T287" t="s">
        <v>14</v>
      </c>
      <c r="U287" t="s">
        <v>14</v>
      </c>
      <c r="V287" t="s">
        <v>14</v>
      </c>
      <c r="AB287" t="s">
        <v>512</v>
      </c>
      <c r="AC287" s="2">
        <v>43645.300706018519</v>
      </c>
      <c r="AD287">
        <v>74</v>
      </c>
      <c r="AE287" t="s">
        <v>13</v>
      </c>
      <c r="AF287">
        <v>0</v>
      </c>
      <c r="AG287">
        <v>12.177</v>
      </c>
      <c r="AH287">
        <v>1020</v>
      </c>
      <c r="AI287">
        <v>235.28299999999999</v>
      </c>
      <c r="AO287">
        <f t="shared" si="12"/>
        <v>111.65900000000001</v>
      </c>
      <c r="AP287">
        <f t="shared" si="13"/>
        <v>235.28299999999999</v>
      </c>
    </row>
    <row r="288" spans="2:42" x14ac:dyDescent="0.25">
      <c r="B288" t="s">
        <v>485</v>
      </c>
      <c r="C288" s="2">
        <v>43644.726770833331</v>
      </c>
      <c r="D288">
        <v>76</v>
      </c>
      <c r="E288" t="s">
        <v>13</v>
      </c>
      <c r="F288">
        <v>0</v>
      </c>
      <c r="G288">
        <v>6.0250000000000004</v>
      </c>
      <c r="H288">
        <v>61513</v>
      </c>
      <c r="I288">
        <v>137.46899999999999</v>
      </c>
      <c r="O288" t="s">
        <v>485</v>
      </c>
      <c r="P288" s="2">
        <v>43644.726770833331</v>
      </c>
      <c r="Q288">
        <v>76</v>
      </c>
      <c r="R288" t="s">
        <v>13</v>
      </c>
      <c r="S288">
        <v>0</v>
      </c>
      <c r="T288" t="s">
        <v>14</v>
      </c>
      <c r="U288" t="s">
        <v>14</v>
      </c>
      <c r="V288" t="s">
        <v>14</v>
      </c>
      <c r="AB288" t="s">
        <v>485</v>
      </c>
      <c r="AC288" s="2">
        <v>43644.726770833331</v>
      </c>
      <c r="AD288">
        <v>76</v>
      </c>
      <c r="AE288" t="s">
        <v>13</v>
      </c>
      <c r="AF288">
        <v>0</v>
      </c>
      <c r="AG288">
        <v>12.156000000000001</v>
      </c>
      <c r="AH288">
        <v>2181</v>
      </c>
      <c r="AI288">
        <v>435.34899999999999</v>
      </c>
      <c r="AO288">
        <f t="shared" si="12"/>
        <v>137.46899999999999</v>
      </c>
      <c r="AP288">
        <f t="shared" si="13"/>
        <v>435.34899999999999</v>
      </c>
    </row>
    <row r="289" spans="1:42" x14ac:dyDescent="0.25">
      <c r="B289" t="s">
        <v>501</v>
      </c>
      <c r="C289" s="2">
        <v>43645.066828703704</v>
      </c>
      <c r="D289">
        <v>78</v>
      </c>
      <c r="E289" t="s">
        <v>13</v>
      </c>
      <c r="F289">
        <v>0</v>
      </c>
      <c r="G289">
        <v>6.0419999999999998</v>
      </c>
      <c r="H289">
        <v>2607</v>
      </c>
      <c r="I289">
        <v>3.9689999999999999</v>
      </c>
      <c r="O289" t="s">
        <v>501</v>
      </c>
      <c r="P289" s="2">
        <v>43645.066828703704</v>
      </c>
      <c r="Q289">
        <v>78</v>
      </c>
      <c r="R289" t="s">
        <v>13</v>
      </c>
      <c r="S289">
        <v>0</v>
      </c>
      <c r="T289" t="s">
        <v>14</v>
      </c>
      <c r="U289" t="s">
        <v>14</v>
      </c>
      <c r="V289" t="s">
        <v>14</v>
      </c>
      <c r="AB289" t="s">
        <v>501</v>
      </c>
      <c r="AC289" s="2">
        <v>43645.066828703704</v>
      </c>
      <c r="AD289">
        <v>78</v>
      </c>
      <c r="AE289" t="s">
        <v>13</v>
      </c>
      <c r="AF289">
        <v>0</v>
      </c>
      <c r="AG289">
        <v>12.15</v>
      </c>
      <c r="AH289">
        <v>6591</v>
      </c>
      <c r="AI289">
        <v>1195.443</v>
      </c>
      <c r="AO289">
        <f t="shared" si="12"/>
        <v>3.9689999999999999</v>
      </c>
      <c r="AP289">
        <f t="shared" si="13"/>
        <v>1195.443</v>
      </c>
    </row>
    <row r="290" spans="1:42" x14ac:dyDescent="0.25">
      <c r="B290" t="s">
        <v>494</v>
      </c>
      <c r="C290" s="2">
        <v>43644.918078703704</v>
      </c>
      <c r="D290">
        <v>88</v>
      </c>
      <c r="E290" t="s">
        <v>13</v>
      </c>
      <c r="F290">
        <v>0</v>
      </c>
      <c r="G290">
        <v>6.0270000000000001</v>
      </c>
      <c r="H290">
        <v>92354</v>
      </c>
      <c r="I290">
        <v>206.87</v>
      </c>
      <c r="O290" t="s">
        <v>494</v>
      </c>
      <c r="P290" s="2">
        <v>43644.918078703704</v>
      </c>
      <c r="Q290">
        <v>88</v>
      </c>
      <c r="R290" t="s">
        <v>13</v>
      </c>
      <c r="S290">
        <v>0</v>
      </c>
      <c r="T290" t="s">
        <v>14</v>
      </c>
      <c r="U290" t="s">
        <v>14</v>
      </c>
      <c r="V290" t="s">
        <v>14</v>
      </c>
      <c r="AB290" t="s">
        <v>494</v>
      </c>
      <c r="AC290" s="2">
        <v>43644.918078703704</v>
      </c>
      <c r="AD290">
        <v>88</v>
      </c>
      <c r="AE290" t="s">
        <v>13</v>
      </c>
      <c r="AF290">
        <v>0</v>
      </c>
      <c r="AG290">
        <v>12.131</v>
      </c>
      <c r="AH290">
        <v>13550</v>
      </c>
      <c r="AI290">
        <v>2394.8850000000002</v>
      </c>
      <c r="AO290">
        <f t="shared" si="12"/>
        <v>206.87</v>
      </c>
      <c r="AP290">
        <f t="shared" si="13"/>
        <v>2394.8850000000002</v>
      </c>
    </row>
    <row r="291" spans="1:42" x14ac:dyDescent="0.25">
      <c r="B291" t="s">
        <v>508</v>
      </c>
      <c r="C291" s="2">
        <v>43645.215648148151</v>
      </c>
      <c r="D291">
        <v>90</v>
      </c>
      <c r="E291" t="s">
        <v>13</v>
      </c>
      <c r="F291">
        <v>0</v>
      </c>
      <c r="G291">
        <v>6.0289999999999999</v>
      </c>
      <c r="H291">
        <v>26582</v>
      </c>
      <c r="I291">
        <v>58.456000000000003</v>
      </c>
      <c r="O291" t="s">
        <v>508</v>
      </c>
      <c r="P291" s="2">
        <v>43645.215648148151</v>
      </c>
      <c r="Q291">
        <v>90</v>
      </c>
      <c r="R291" t="s">
        <v>13</v>
      </c>
      <c r="S291">
        <v>0</v>
      </c>
      <c r="T291" t="s">
        <v>14</v>
      </c>
      <c r="U291" t="s">
        <v>14</v>
      </c>
      <c r="V291" t="s">
        <v>14</v>
      </c>
      <c r="AB291" t="s">
        <v>508</v>
      </c>
      <c r="AC291" s="2">
        <v>43645.215648148151</v>
      </c>
      <c r="AD291">
        <v>90</v>
      </c>
      <c r="AE291" t="s">
        <v>13</v>
      </c>
      <c r="AF291">
        <v>0</v>
      </c>
      <c r="AG291">
        <v>12.137</v>
      </c>
      <c r="AH291">
        <v>9527</v>
      </c>
      <c r="AI291">
        <v>1701.596</v>
      </c>
      <c r="AO291">
        <f t="shared" si="12"/>
        <v>58.456000000000003</v>
      </c>
      <c r="AP291">
        <f t="shared" si="13"/>
        <v>1701.596</v>
      </c>
    </row>
    <row r="292" spans="1:42" x14ac:dyDescent="0.25">
      <c r="B292" t="s">
        <v>499</v>
      </c>
      <c r="C292" s="2">
        <v>43645.024340277778</v>
      </c>
      <c r="D292">
        <v>92</v>
      </c>
      <c r="E292" t="s">
        <v>13</v>
      </c>
      <c r="F292">
        <v>0</v>
      </c>
      <c r="G292">
        <v>5.9370000000000003</v>
      </c>
      <c r="H292">
        <v>36641137</v>
      </c>
      <c r="I292">
        <v>36474.605000000003</v>
      </c>
      <c r="O292" t="s">
        <v>499</v>
      </c>
      <c r="P292" s="2">
        <v>43645.024340277778</v>
      </c>
      <c r="Q292">
        <v>92</v>
      </c>
      <c r="R292" t="s">
        <v>13</v>
      </c>
      <c r="S292">
        <v>0</v>
      </c>
      <c r="T292">
        <v>5.8869999999999996</v>
      </c>
      <c r="U292">
        <v>263850</v>
      </c>
      <c r="V292">
        <v>61906.040999999997</v>
      </c>
      <c r="AB292" t="s">
        <v>499</v>
      </c>
      <c r="AC292" s="2">
        <v>43645.024340277778</v>
      </c>
      <c r="AD292">
        <v>92</v>
      </c>
      <c r="AE292" t="s">
        <v>13</v>
      </c>
      <c r="AF292">
        <v>0</v>
      </c>
      <c r="AG292">
        <v>12.053000000000001</v>
      </c>
      <c r="AH292">
        <v>78564</v>
      </c>
      <c r="AI292">
        <v>13601.112999999999</v>
      </c>
      <c r="AO292">
        <f t="shared" si="12"/>
        <v>61906.040999999997</v>
      </c>
      <c r="AP292">
        <f t="shared" si="13"/>
        <v>13601.112999999999</v>
      </c>
    </row>
    <row r="293" spans="1:42" x14ac:dyDescent="0.25">
      <c r="B293" t="s">
        <v>477</v>
      </c>
      <c r="C293" s="2">
        <v>43644.556666666664</v>
      </c>
      <c r="D293">
        <v>94</v>
      </c>
      <c r="E293" t="s">
        <v>13</v>
      </c>
      <c r="F293">
        <v>0</v>
      </c>
      <c r="G293">
        <v>6.02</v>
      </c>
      <c r="H293">
        <v>28192</v>
      </c>
      <c r="I293">
        <v>62.107999999999997</v>
      </c>
      <c r="O293" t="s">
        <v>477</v>
      </c>
      <c r="P293" s="2">
        <v>43644.556666666664</v>
      </c>
      <c r="Q293">
        <v>94</v>
      </c>
      <c r="R293" t="s">
        <v>13</v>
      </c>
      <c r="S293">
        <v>0</v>
      </c>
      <c r="T293" t="s">
        <v>14</v>
      </c>
      <c r="U293" t="s">
        <v>14</v>
      </c>
      <c r="V293" t="s">
        <v>14</v>
      </c>
      <c r="AB293" t="s">
        <v>477</v>
      </c>
      <c r="AC293" s="2">
        <v>43644.556666666664</v>
      </c>
      <c r="AD293">
        <v>94</v>
      </c>
      <c r="AE293" t="s">
        <v>13</v>
      </c>
      <c r="AF293">
        <v>0</v>
      </c>
      <c r="AG293">
        <v>12.131</v>
      </c>
      <c r="AH293">
        <v>1505</v>
      </c>
      <c r="AI293">
        <v>318.79300000000001</v>
      </c>
      <c r="AO293">
        <f t="shared" si="12"/>
        <v>62.107999999999997</v>
      </c>
      <c r="AP293">
        <f t="shared" si="13"/>
        <v>318.79300000000001</v>
      </c>
    </row>
    <row r="294" spans="1:42" x14ac:dyDescent="0.25">
      <c r="B294" t="s">
        <v>515</v>
      </c>
      <c r="C294" s="2">
        <v>43645.364525462966</v>
      </c>
      <c r="D294">
        <v>94</v>
      </c>
      <c r="E294" t="s">
        <v>13</v>
      </c>
      <c r="F294">
        <v>0</v>
      </c>
      <c r="G294">
        <v>6.03</v>
      </c>
      <c r="H294">
        <v>26587</v>
      </c>
      <c r="I294">
        <v>58.466999999999999</v>
      </c>
      <c r="O294" t="s">
        <v>515</v>
      </c>
      <c r="P294" s="2">
        <v>43645.364525462966</v>
      </c>
      <c r="Q294">
        <v>94</v>
      </c>
      <c r="R294" t="s">
        <v>13</v>
      </c>
      <c r="S294">
        <v>0</v>
      </c>
      <c r="T294" t="s">
        <v>14</v>
      </c>
      <c r="U294" t="s">
        <v>14</v>
      </c>
      <c r="V294" t="s">
        <v>14</v>
      </c>
      <c r="AB294" t="s">
        <v>515</v>
      </c>
      <c r="AC294" s="2">
        <v>43645.364525462966</v>
      </c>
      <c r="AD294">
        <v>94</v>
      </c>
      <c r="AE294" t="s">
        <v>13</v>
      </c>
      <c r="AF294">
        <v>0</v>
      </c>
      <c r="AG294">
        <v>12.137</v>
      </c>
      <c r="AH294">
        <v>8412</v>
      </c>
      <c r="AI294">
        <v>1509.2670000000001</v>
      </c>
      <c r="AO294">
        <f t="shared" si="12"/>
        <v>58.466999999999999</v>
      </c>
      <c r="AP294">
        <f t="shared" si="13"/>
        <v>1509.2670000000001</v>
      </c>
    </row>
    <row r="295" spans="1:42" x14ac:dyDescent="0.25">
      <c r="A295" t="s">
        <v>538</v>
      </c>
      <c r="B295" t="s">
        <v>471</v>
      </c>
      <c r="C295" s="2">
        <v>43644.429155092592</v>
      </c>
      <c r="D295">
        <v>95</v>
      </c>
      <c r="E295" t="s">
        <v>13</v>
      </c>
      <c r="F295">
        <v>0</v>
      </c>
      <c r="G295">
        <v>6.0250000000000004</v>
      </c>
      <c r="H295">
        <v>22717</v>
      </c>
      <c r="I295">
        <v>49.686</v>
      </c>
      <c r="O295" t="s">
        <v>471</v>
      </c>
      <c r="P295" s="2">
        <v>43644.429155092592</v>
      </c>
      <c r="Q295">
        <v>95</v>
      </c>
      <c r="R295" t="s">
        <v>13</v>
      </c>
      <c r="S295">
        <v>0</v>
      </c>
      <c r="T295" t="s">
        <v>14</v>
      </c>
      <c r="U295" t="s">
        <v>14</v>
      </c>
      <c r="V295" t="s">
        <v>14</v>
      </c>
      <c r="AB295" t="s">
        <v>471</v>
      </c>
      <c r="AC295" s="2">
        <v>43644.429155092592</v>
      </c>
      <c r="AD295">
        <v>95</v>
      </c>
      <c r="AE295" t="s">
        <v>13</v>
      </c>
      <c r="AF295">
        <v>0</v>
      </c>
      <c r="AG295">
        <v>12.159000000000001</v>
      </c>
      <c r="AH295">
        <v>1736</v>
      </c>
      <c r="AI295">
        <v>358.53399999999999</v>
      </c>
      <c r="AO295">
        <f t="shared" si="12"/>
        <v>49.686</v>
      </c>
      <c r="AP295">
        <f t="shared" si="13"/>
        <v>358.53399999999999</v>
      </c>
    </row>
    <row r="296" spans="1:42" x14ac:dyDescent="0.25">
      <c r="B296" t="s">
        <v>490</v>
      </c>
      <c r="C296" s="2">
        <v>43644.833055555559</v>
      </c>
      <c r="D296">
        <v>109</v>
      </c>
      <c r="E296" t="s">
        <v>13</v>
      </c>
      <c r="F296">
        <v>0</v>
      </c>
      <c r="G296">
        <v>6.0209999999999999</v>
      </c>
      <c r="H296">
        <v>36148</v>
      </c>
      <c r="I296">
        <v>80.138000000000005</v>
      </c>
      <c r="O296" t="s">
        <v>490</v>
      </c>
      <c r="P296" s="2">
        <v>43644.833055555559</v>
      </c>
      <c r="Q296">
        <v>109</v>
      </c>
      <c r="R296" t="s">
        <v>13</v>
      </c>
      <c r="S296">
        <v>0</v>
      </c>
      <c r="T296" t="s">
        <v>14</v>
      </c>
      <c r="U296" t="s">
        <v>14</v>
      </c>
      <c r="V296" t="s">
        <v>14</v>
      </c>
      <c r="AB296" t="s">
        <v>490</v>
      </c>
      <c r="AC296" s="2">
        <v>43644.833055555559</v>
      </c>
      <c r="AD296">
        <v>109</v>
      </c>
      <c r="AE296" t="s">
        <v>13</v>
      </c>
      <c r="AF296">
        <v>0</v>
      </c>
      <c r="AG296">
        <v>12.138999999999999</v>
      </c>
      <c r="AH296">
        <v>1461</v>
      </c>
      <c r="AI296">
        <v>311.262</v>
      </c>
      <c r="AO296">
        <f t="shared" si="12"/>
        <v>80.138000000000005</v>
      </c>
      <c r="AP296">
        <f t="shared" si="13"/>
        <v>311.262</v>
      </c>
    </row>
    <row r="297" spans="1:42" x14ac:dyDescent="0.25">
      <c r="B297" t="s">
        <v>517</v>
      </c>
      <c r="C297" s="2">
        <v>43645.407025462962</v>
      </c>
      <c r="D297">
        <v>110</v>
      </c>
      <c r="E297" t="s">
        <v>13</v>
      </c>
      <c r="F297">
        <v>0</v>
      </c>
      <c r="G297">
        <v>6.0309999999999997</v>
      </c>
      <c r="H297">
        <v>13999</v>
      </c>
      <c r="I297">
        <v>29.887</v>
      </c>
      <c r="O297" t="s">
        <v>517</v>
      </c>
      <c r="P297" s="2">
        <v>43645.407025462962</v>
      </c>
      <c r="Q297">
        <v>110</v>
      </c>
      <c r="R297" t="s">
        <v>13</v>
      </c>
      <c r="S297">
        <v>0</v>
      </c>
      <c r="T297" t="s">
        <v>14</v>
      </c>
      <c r="U297" t="s">
        <v>14</v>
      </c>
      <c r="V297" t="s">
        <v>14</v>
      </c>
      <c r="AB297" t="s">
        <v>517</v>
      </c>
      <c r="AC297" s="2">
        <v>43645.407025462962</v>
      </c>
      <c r="AD297">
        <v>110</v>
      </c>
      <c r="AE297" t="s">
        <v>13</v>
      </c>
      <c r="AF297">
        <v>0</v>
      </c>
      <c r="AG297">
        <v>12.013</v>
      </c>
      <c r="AH297">
        <v>25933</v>
      </c>
      <c r="AI297">
        <v>4529.3029999999999</v>
      </c>
      <c r="AO297">
        <f t="shared" si="12"/>
        <v>29.887</v>
      </c>
      <c r="AP297">
        <f t="shared" si="13"/>
        <v>4529.3029999999999</v>
      </c>
    </row>
    <row r="298" spans="1:42" x14ac:dyDescent="0.25">
      <c r="B298" t="s">
        <v>484</v>
      </c>
      <c r="C298" s="2">
        <v>43644.705497685187</v>
      </c>
      <c r="D298">
        <v>111</v>
      </c>
      <c r="E298" t="s">
        <v>13</v>
      </c>
      <c r="F298">
        <v>0</v>
      </c>
      <c r="G298">
        <v>6.0250000000000004</v>
      </c>
      <c r="H298">
        <v>55252</v>
      </c>
      <c r="I298">
        <v>123.339</v>
      </c>
      <c r="O298" t="s">
        <v>484</v>
      </c>
      <c r="P298" s="2">
        <v>43644.705497685187</v>
      </c>
      <c r="Q298">
        <v>111</v>
      </c>
      <c r="R298" t="s">
        <v>13</v>
      </c>
      <c r="S298">
        <v>0</v>
      </c>
      <c r="T298" t="s">
        <v>14</v>
      </c>
      <c r="U298" t="s">
        <v>14</v>
      </c>
      <c r="V298" t="s">
        <v>14</v>
      </c>
      <c r="AB298" t="s">
        <v>484</v>
      </c>
      <c r="AC298" s="2">
        <v>43644.705497685187</v>
      </c>
      <c r="AD298">
        <v>111</v>
      </c>
      <c r="AE298" t="s">
        <v>13</v>
      </c>
      <c r="AF298">
        <v>0</v>
      </c>
      <c r="AG298">
        <v>12.151</v>
      </c>
      <c r="AH298">
        <v>964</v>
      </c>
      <c r="AI298">
        <v>225.59299999999999</v>
      </c>
      <c r="AO298">
        <f t="shared" si="12"/>
        <v>123.339</v>
      </c>
      <c r="AP298">
        <f t="shared" si="13"/>
        <v>225.59299999999999</v>
      </c>
    </row>
    <row r="299" spans="1:42" x14ac:dyDescent="0.25">
      <c r="B299" t="s">
        <v>505</v>
      </c>
      <c r="C299" s="2">
        <v>43645.151898148149</v>
      </c>
      <c r="D299">
        <v>112</v>
      </c>
      <c r="E299" t="s">
        <v>13</v>
      </c>
      <c r="F299">
        <v>0</v>
      </c>
      <c r="G299">
        <v>6.0179999999999998</v>
      </c>
      <c r="H299">
        <v>130692</v>
      </c>
      <c r="I299">
        <v>292.67599999999999</v>
      </c>
      <c r="O299" t="s">
        <v>505</v>
      </c>
      <c r="P299" s="2">
        <v>43645.151898148149</v>
      </c>
      <c r="Q299">
        <v>112</v>
      </c>
      <c r="R299" t="s">
        <v>13</v>
      </c>
      <c r="S299">
        <v>0</v>
      </c>
      <c r="T299" t="s">
        <v>14</v>
      </c>
      <c r="U299" t="s">
        <v>14</v>
      </c>
      <c r="V299" t="s">
        <v>14</v>
      </c>
      <c r="AB299" t="s">
        <v>505</v>
      </c>
      <c r="AC299" s="2">
        <v>43645.151898148149</v>
      </c>
      <c r="AD299">
        <v>112</v>
      </c>
      <c r="AE299" t="s">
        <v>13</v>
      </c>
      <c r="AF299">
        <v>0</v>
      </c>
      <c r="AG299">
        <v>12.116</v>
      </c>
      <c r="AH299">
        <v>18669</v>
      </c>
      <c r="AI299">
        <v>3277.317</v>
      </c>
      <c r="AO299">
        <f t="shared" si="12"/>
        <v>292.67599999999999</v>
      </c>
      <c r="AP299">
        <f t="shared" si="13"/>
        <v>3277.317</v>
      </c>
    </row>
    <row r="300" spans="1:42" x14ac:dyDescent="0.25">
      <c r="B300" t="s">
        <v>509</v>
      </c>
      <c r="C300" s="2">
        <v>43645.236909722225</v>
      </c>
      <c r="D300">
        <v>113</v>
      </c>
      <c r="E300" t="s">
        <v>13</v>
      </c>
      <c r="F300">
        <v>0</v>
      </c>
      <c r="G300">
        <v>6.0179999999999998</v>
      </c>
      <c r="H300">
        <v>83612</v>
      </c>
      <c r="I300">
        <v>187.233</v>
      </c>
      <c r="O300" t="s">
        <v>509</v>
      </c>
      <c r="P300" s="2">
        <v>43645.236909722225</v>
      </c>
      <c r="Q300">
        <v>113</v>
      </c>
      <c r="R300" t="s">
        <v>13</v>
      </c>
      <c r="S300">
        <v>0</v>
      </c>
      <c r="T300" t="s">
        <v>14</v>
      </c>
      <c r="U300" t="s">
        <v>14</v>
      </c>
      <c r="V300" t="s">
        <v>14</v>
      </c>
      <c r="AB300" t="s">
        <v>509</v>
      </c>
      <c r="AC300" s="2">
        <v>43645.236909722225</v>
      </c>
      <c r="AD300">
        <v>113</v>
      </c>
      <c r="AE300" t="s">
        <v>13</v>
      </c>
      <c r="AF300">
        <v>0</v>
      </c>
      <c r="AG300">
        <v>12.135999999999999</v>
      </c>
      <c r="AH300">
        <v>1228</v>
      </c>
      <c r="AI300">
        <v>271.09800000000001</v>
      </c>
      <c r="AO300">
        <f t="shared" si="12"/>
        <v>187.233</v>
      </c>
      <c r="AP300">
        <f t="shared" si="13"/>
        <v>271.09800000000001</v>
      </c>
    </row>
    <row r="301" spans="1:42" x14ac:dyDescent="0.25">
      <c r="B301" t="s">
        <v>487</v>
      </c>
      <c r="C301" s="2">
        <v>43644.769293981481</v>
      </c>
      <c r="D301">
        <v>116</v>
      </c>
      <c r="E301" t="s">
        <v>13</v>
      </c>
      <c r="F301">
        <v>0</v>
      </c>
      <c r="G301">
        <v>5.9850000000000003</v>
      </c>
      <c r="H301">
        <v>13880932</v>
      </c>
      <c r="I301">
        <v>18942.825000000001</v>
      </c>
      <c r="O301" t="s">
        <v>487</v>
      </c>
      <c r="P301" s="2">
        <v>43644.769293981481</v>
      </c>
      <c r="Q301">
        <v>116</v>
      </c>
      <c r="R301" t="s">
        <v>13</v>
      </c>
      <c r="S301">
        <v>0</v>
      </c>
      <c r="T301">
        <v>5.9379999999999997</v>
      </c>
      <c r="U301">
        <v>97814</v>
      </c>
      <c r="V301">
        <v>23039.460999999999</v>
      </c>
      <c r="AB301" t="s">
        <v>487</v>
      </c>
      <c r="AC301" s="2">
        <v>43644.769293981481</v>
      </c>
      <c r="AD301">
        <v>116</v>
      </c>
      <c r="AE301" t="s">
        <v>13</v>
      </c>
      <c r="AF301">
        <v>0</v>
      </c>
      <c r="AG301">
        <v>12.067</v>
      </c>
      <c r="AH301">
        <v>64555</v>
      </c>
      <c r="AI301">
        <v>11186.377</v>
      </c>
      <c r="AO301">
        <f t="shared" si="12"/>
        <v>23039.460999999999</v>
      </c>
      <c r="AP301">
        <f t="shared" si="13"/>
        <v>11186.377</v>
      </c>
    </row>
    <row r="302" spans="1:42" x14ac:dyDescent="0.25">
      <c r="B302" t="s">
        <v>488</v>
      </c>
      <c r="C302" s="2">
        <v>43644.790555555555</v>
      </c>
      <c r="D302">
        <v>121</v>
      </c>
      <c r="E302" t="s">
        <v>13</v>
      </c>
      <c r="F302">
        <v>0</v>
      </c>
      <c r="G302">
        <v>6.02</v>
      </c>
      <c r="H302">
        <v>35767</v>
      </c>
      <c r="I302">
        <v>79.275999999999996</v>
      </c>
      <c r="O302" t="s">
        <v>488</v>
      </c>
      <c r="P302" s="2">
        <v>43644.790555555555</v>
      </c>
      <c r="Q302">
        <v>121</v>
      </c>
      <c r="R302" t="s">
        <v>13</v>
      </c>
      <c r="S302">
        <v>0</v>
      </c>
      <c r="T302" t="s">
        <v>14</v>
      </c>
      <c r="U302" t="s">
        <v>14</v>
      </c>
      <c r="V302" t="s">
        <v>14</v>
      </c>
      <c r="AB302" t="s">
        <v>488</v>
      </c>
      <c r="AC302" s="2">
        <v>43644.790555555555</v>
      </c>
      <c r="AD302">
        <v>121</v>
      </c>
      <c r="AE302" t="s">
        <v>13</v>
      </c>
      <c r="AF302">
        <v>0</v>
      </c>
      <c r="AG302">
        <v>12.124000000000001</v>
      </c>
      <c r="AH302">
        <v>9252</v>
      </c>
      <c r="AI302">
        <v>1654.1559999999999</v>
      </c>
      <c r="AO302">
        <f t="shared" si="12"/>
        <v>79.275999999999996</v>
      </c>
      <c r="AP302">
        <f t="shared" si="13"/>
        <v>1654.1559999999999</v>
      </c>
    </row>
    <row r="303" spans="1:42" x14ac:dyDescent="0.25">
      <c r="B303" t="s">
        <v>510</v>
      </c>
      <c r="C303" s="2">
        <v>43645.25818287037</v>
      </c>
      <c r="D303">
        <v>125</v>
      </c>
      <c r="E303" t="s">
        <v>13</v>
      </c>
      <c r="F303">
        <v>0</v>
      </c>
      <c r="G303">
        <v>6.032</v>
      </c>
      <c r="H303">
        <v>19865</v>
      </c>
      <c r="I303">
        <v>43.213000000000001</v>
      </c>
      <c r="O303" t="s">
        <v>510</v>
      </c>
      <c r="P303" s="2">
        <v>43645.25818287037</v>
      </c>
      <c r="Q303">
        <v>125</v>
      </c>
      <c r="R303" t="s">
        <v>13</v>
      </c>
      <c r="S303">
        <v>0</v>
      </c>
      <c r="T303" t="s">
        <v>14</v>
      </c>
      <c r="U303" t="s">
        <v>14</v>
      </c>
      <c r="V303" t="s">
        <v>14</v>
      </c>
      <c r="AB303" t="s">
        <v>510</v>
      </c>
      <c r="AC303" s="2">
        <v>43645.25818287037</v>
      </c>
      <c r="AD303">
        <v>125</v>
      </c>
      <c r="AE303" t="s">
        <v>13</v>
      </c>
      <c r="AF303">
        <v>0</v>
      </c>
      <c r="AG303">
        <v>12.077999999999999</v>
      </c>
      <c r="AH303">
        <v>71781</v>
      </c>
      <c r="AI303">
        <v>12431.962</v>
      </c>
      <c r="AO303">
        <f t="shared" si="12"/>
        <v>43.213000000000001</v>
      </c>
      <c r="AP303">
        <f t="shared" si="13"/>
        <v>12431.962</v>
      </c>
    </row>
    <row r="304" spans="1:42" x14ac:dyDescent="0.25">
      <c r="B304" t="s">
        <v>472</v>
      </c>
      <c r="C304" s="2">
        <v>43644.45040509259</v>
      </c>
      <c r="D304">
        <v>128</v>
      </c>
      <c r="E304" t="s">
        <v>13</v>
      </c>
      <c r="F304">
        <v>0</v>
      </c>
      <c r="G304">
        <v>6.0540000000000003</v>
      </c>
      <c r="H304">
        <v>1942</v>
      </c>
      <c r="I304">
        <v>2.4550000000000001</v>
      </c>
      <c r="O304" t="s">
        <v>472</v>
      </c>
      <c r="P304" s="2">
        <v>43644.45040509259</v>
      </c>
      <c r="Q304">
        <v>128</v>
      </c>
      <c r="R304" t="s">
        <v>13</v>
      </c>
      <c r="S304">
        <v>0</v>
      </c>
      <c r="T304" t="s">
        <v>14</v>
      </c>
      <c r="U304" t="s">
        <v>14</v>
      </c>
      <c r="V304" t="s">
        <v>14</v>
      </c>
      <c r="AB304" t="s">
        <v>472</v>
      </c>
      <c r="AC304" s="2">
        <v>43644.45040509259</v>
      </c>
      <c r="AD304">
        <v>128</v>
      </c>
      <c r="AE304" t="s">
        <v>13</v>
      </c>
      <c r="AF304">
        <v>0</v>
      </c>
      <c r="AG304">
        <v>12.138</v>
      </c>
      <c r="AH304">
        <v>4343</v>
      </c>
      <c r="AI304">
        <v>808.00699999999995</v>
      </c>
      <c r="AO304">
        <f t="shared" si="12"/>
        <v>2.4550000000000001</v>
      </c>
      <c r="AP304">
        <f t="shared" si="13"/>
        <v>808.00699999999995</v>
      </c>
    </row>
    <row r="305" spans="2:42" x14ac:dyDescent="0.25">
      <c r="B305" t="s">
        <v>492</v>
      </c>
      <c r="C305" s="2">
        <v>43644.875567129631</v>
      </c>
      <c r="D305">
        <v>130</v>
      </c>
      <c r="E305" t="s">
        <v>13</v>
      </c>
      <c r="F305">
        <v>0</v>
      </c>
      <c r="G305">
        <v>6.0490000000000004</v>
      </c>
      <c r="H305">
        <v>1591</v>
      </c>
      <c r="I305">
        <v>1.657</v>
      </c>
      <c r="O305" t="s">
        <v>492</v>
      </c>
      <c r="P305" s="2">
        <v>43644.875567129631</v>
      </c>
      <c r="Q305">
        <v>130</v>
      </c>
      <c r="R305" t="s">
        <v>13</v>
      </c>
      <c r="S305">
        <v>0</v>
      </c>
      <c r="T305" t="s">
        <v>14</v>
      </c>
      <c r="U305" t="s">
        <v>14</v>
      </c>
      <c r="V305" t="s">
        <v>14</v>
      </c>
      <c r="AB305" t="s">
        <v>492</v>
      </c>
      <c r="AC305" s="2">
        <v>43644.875567129631</v>
      </c>
      <c r="AD305">
        <v>130</v>
      </c>
      <c r="AE305" t="s">
        <v>13</v>
      </c>
      <c r="AF305">
        <v>0</v>
      </c>
      <c r="AG305">
        <v>12.105</v>
      </c>
      <c r="AH305">
        <v>6057</v>
      </c>
      <c r="AI305">
        <v>1103.3589999999999</v>
      </c>
      <c r="AO305">
        <f t="shared" si="12"/>
        <v>1.657</v>
      </c>
      <c r="AP305">
        <f t="shared" si="13"/>
        <v>1103.3589999999999</v>
      </c>
    </row>
    <row r="306" spans="2:42" x14ac:dyDescent="0.25">
      <c r="B306" t="s">
        <v>480</v>
      </c>
      <c r="C306" s="2">
        <v>43644.620451388888</v>
      </c>
      <c r="D306">
        <v>131</v>
      </c>
      <c r="E306" t="s">
        <v>13</v>
      </c>
      <c r="F306">
        <v>0</v>
      </c>
      <c r="G306">
        <v>6.0179999999999998</v>
      </c>
      <c r="H306">
        <v>26971</v>
      </c>
      <c r="I306">
        <v>59.338999999999999</v>
      </c>
      <c r="O306" t="s">
        <v>480</v>
      </c>
      <c r="P306" s="2">
        <v>43644.620451388888</v>
      </c>
      <c r="Q306">
        <v>131</v>
      </c>
      <c r="R306" t="s">
        <v>13</v>
      </c>
      <c r="S306">
        <v>0</v>
      </c>
      <c r="T306" t="s">
        <v>14</v>
      </c>
      <c r="U306" t="s">
        <v>14</v>
      </c>
      <c r="V306" t="s">
        <v>14</v>
      </c>
      <c r="AB306" t="s">
        <v>480</v>
      </c>
      <c r="AC306" s="2">
        <v>43644.620451388888</v>
      </c>
      <c r="AD306">
        <v>131</v>
      </c>
      <c r="AE306" t="s">
        <v>13</v>
      </c>
      <c r="AF306">
        <v>0</v>
      </c>
      <c r="AG306">
        <v>12.151999999999999</v>
      </c>
      <c r="AH306">
        <v>2036</v>
      </c>
      <c r="AI306">
        <v>410.39800000000002</v>
      </c>
      <c r="AO306">
        <f t="shared" si="12"/>
        <v>59.338999999999999</v>
      </c>
      <c r="AP306">
        <f t="shared" si="13"/>
        <v>410.39800000000002</v>
      </c>
    </row>
    <row r="307" spans="2:42" x14ac:dyDescent="0.25">
      <c r="B307" t="s">
        <v>519</v>
      </c>
      <c r="C307" s="2">
        <v>43645.449548611112</v>
      </c>
      <c r="D307">
        <v>135</v>
      </c>
      <c r="E307" t="s">
        <v>13</v>
      </c>
      <c r="F307">
        <v>0</v>
      </c>
      <c r="G307">
        <v>6.0170000000000003</v>
      </c>
      <c r="H307">
        <v>29359</v>
      </c>
      <c r="I307">
        <v>64.754000000000005</v>
      </c>
      <c r="O307" t="s">
        <v>519</v>
      </c>
      <c r="P307" s="2">
        <v>43645.449548611112</v>
      </c>
      <c r="Q307">
        <v>135</v>
      </c>
      <c r="R307" t="s">
        <v>13</v>
      </c>
      <c r="S307">
        <v>0</v>
      </c>
      <c r="T307" t="s">
        <v>14</v>
      </c>
      <c r="U307" t="s">
        <v>14</v>
      </c>
      <c r="V307" t="s">
        <v>14</v>
      </c>
      <c r="AB307" t="s">
        <v>519</v>
      </c>
      <c r="AC307" s="2">
        <v>43645.449548611112</v>
      </c>
      <c r="AD307">
        <v>135</v>
      </c>
      <c r="AE307" t="s">
        <v>13</v>
      </c>
      <c r="AF307">
        <v>0</v>
      </c>
      <c r="AG307">
        <v>12.082000000000001</v>
      </c>
      <c r="AH307">
        <v>14609</v>
      </c>
      <c r="AI307">
        <v>2577.4319999999998</v>
      </c>
      <c r="AO307">
        <f t="shared" si="12"/>
        <v>64.754000000000005</v>
      </c>
      <c r="AP307">
        <f t="shared" si="13"/>
        <v>2577.4319999999998</v>
      </c>
    </row>
    <row r="308" spans="2:42" x14ac:dyDescent="0.25">
      <c r="B308" t="s">
        <v>482</v>
      </c>
      <c r="C308" s="2">
        <v>43644.662986111114</v>
      </c>
      <c r="D308">
        <v>137</v>
      </c>
      <c r="E308" t="s">
        <v>13</v>
      </c>
      <c r="F308">
        <v>0</v>
      </c>
      <c r="G308">
        <v>5.9539999999999997</v>
      </c>
      <c r="H308">
        <v>31180769</v>
      </c>
      <c r="I308">
        <v>32868.311000000002</v>
      </c>
      <c r="O308" t="s">
        <v>482</v>
      </c>
      <c r="P308" s="2">
        <v>43644.662986111114</v>
      </c>
      <c r="Q308">
        <v>137</v>
      </c>
      <c r="R308" t="s">
        <v>13</v>
      </c>
      <c r="S308">
        <v>0</v>
      </c>
      <c r="T308">
        <v>5.9039999999999999</v>
      </c>
      <c r="U308">
        <v>224365</v>
      </c>
      <c r="V308">
        <v>52663.252</v>
      </c>
      <c r="AB308" t="s">
        <v>482</v>
      </c>
      <c r="AC308" s="2">
        <v>43644.662986111114</v>
      </c>
      <c r="AD308">
        <v>137</v>
      </c>
      <c r="AE308" t="s">
        <v>13</v>
      </c>
      <c r="AF308">
        <v>0</v>
      </c>
      <c r="AG308">
        <v>12.063000000000001</v>
      </c>
      <c r="AH308">
        <v>73623</v>
      </c>
      <c r="AI308">
        <v>12749.329</v>
      </c>
      <c r="AO308">
        <f t="shared" ref="AO308:AO339" si="14">IF(H308&lt;1000000,I308,V308)</f>
        <v>52663.252</v>
      </c>
      <c r="AP308">
        <f t="shared" ref="AP308:AP343" si="15">AI308</f>
        <v>12749.329</v>
      </c>
    </row>
    <row r="309" spans="2:42" x14ac:dyDescent="0.25">
      <c r="B309" t="s">
        <v>476</v>
      </c>
      <c r="C309" s="2">
        <v>43644.535416666666</v>
      </c>
      <c r="D309">
        <v>145</v>
      </c>
      <c r="E309" t="s">
        <v>13</v>
      </c>
      <c r="F309">
        <v>0</v>
      </c>
      <c r="G309">
        <v>6.0220000000000002</v>
      </c>
      <c r="H309">
        <v>33071</v>
      </c>
      <c r="I309">
        <v>73.168000000000006</v>
      </c>
      <c r="O309" t="s">
        <v>476</v>
      </c>
      <c r="P309" s="2">
        <v>43644.535416666666</v>
      </c>
      <c r="Q309">
        <v>145</v>
      </c>
      <c r="R309" t="s">
        <v>13</v>
      </c>
      <c r="S309">
        <v>0</v>
      </c>
      <c r="T309" t="s">
        <v>14</v>
      </c>
      <c r="U309" t="s">
        <v>14</v>
      </c>
      <c r="V309" t="s">
        <v>14</v>
      </c>
      <c r="AB309" t="s">
        <v>476</v>
      </c>
      <c r="AC309" s="2">
        <v>43644.535416666666</v>
      </c>
      <c r="AD309">
        <v>145</v>
      </c>
      <c r="AE309" t="s">
        <v>13</v>
      </c>
      <c r="AF309">
        <v>0</v>
      </c>
      <c r="AG309">
        <v>12.047000000000001</v>
      </c>
      <c r="AH309">
        <v>393</v>
      </c>
      <c r="AI309">
        <v>127.197</v>
      </c>
      <c r="AO309">
        <f t="shared" si="14"/>
        <v>73.168000000000006</v>
      </c>
      <c r="AP309">
        <f t="shared" si="15"/>
        <v>127.197</v>
      </c>
    </row>
    <row r="310" spans="2:42" x14ac:dyDescent="0.25">
      <c r="B310" t="s">
        <v>506</v>
      </c>
      <c r="C310" s="2">
        <v>43645.173159722224</v>
      </c>
      <c r="D310">
        <v>152</v>
      </c>
      <c r="E310" t="s">
        <v>13</v>
      </c>
      <c r="F310">
        <v>0</v>
      </c>
      <c r="G310">
        <v>6.03</v>
      </c>
      <c r="H310">
        <v>47943</v>
      </c>
      <c r="I310">
        <v>106.827</v>
      </c>
      <c r="O310" t="s">
        <v>506</v>
      </c>
      <c r="P310" s="2">
        <v>43645.173159722224</v>
      </c>
      <c r="Q310">
        <v>152</v>
      </c>
      <c r="R310" t="s">
        <v>13</v>
      </c>
      <c r="S310">
        <v>0</v>
      </c>
      <c r="T310" t="s">
        <v>14</v>
      </c>
      <c r="U310" t="s">
        <v>14</v>
      </c>
      <c r="V310" t="s">
        <v>14</v>
      </c>
      <c r="AB310" t="s">
        <v>506</v>
      </c>
      <c r="AC310" s="2">
        <v>43645.173159722224</v>
      </c>
      <c r="AD310">
        <v>152</v>
      </c>
      <c r="AE310" t="s">
        <v>13</v>
      </c>
      <c r="AF310">
        <v>0</v>
      </c>
      <c r="AG310">
        <v>12.141</v>
      </c>
      <c r="AH310">
        <v>1753</v>
      </c>
      <c r="AI310">
        <v>361.56400000000002</v>
      </c>
      <c r="AO310">
        <f t="shared" si="14"/>
        <v>106.827</v>
      </c>
      <c r="AP310">
        <f t="shared" si="15"/>
        <v>361.56400000000002</v>
      </c>
    </row>
    <row r="311" spans="2:42" x14ac:dyDescent="0.25">
      <c r="B311" t="s">
        <v>489</v>
      </c>
      <c r="C311" s="2">
        <v>43644.811782407407</v>
      </c>
      <c r="D311">
        <v>155</v>
      </c>
      <c r="E311" t="s">
        <v>13</v>
      </c>
      <c r="F311">
        <v>0</v>
      </c>
      <c r="G311">
        <v>6.0270000000000001</v>
      </c>
      <c r="H311">
        <v>38796</v>
      </c>
      <c r="I311">
        <v>86.134</v>
      </c>
      <c r="O311" t="s">
        <v>489</v>
      </c>
      <c r="P311" s="2">
        <v>43644.811782407407</v>
      </c>
      <c r="Q311">
        <v>155</v>
      </c>
      <c r="R311" t="s">
        <v>13</v>
      </c>
      <c r="S311">
        <v>0</v>
      </c>
      <c r="T311" t="s">
        <v>14</v>
      </c>
      <c r="U311" t="s">
        <v>14</v>
      </c>
      <c r="V311" t="s">
        <v>14</v>
      </c>
      <c r="AB311" t="s">
        <v>489</v>
      </c>
      <c r="AC311" s="2">
        <v>43644.811782407407</v>
      </c>
      <c r="AD311">
        <v>155</v>
      </c>
      <c r="AE311" t="s">
        <v>13</v>
      </c>
      <c r="AF311">
        <v>0</v>
      </c>
      <c r="AG311">
        <v>12.148999999999999</v>
      </c>
      <c r="AH311">
        <v>1224</v>
      </c>
      <c r="AI311">
        <v>270.37700000000001</v>
      </c>
      <c r="AO311">
        <f t="shared" si="14"/>
        <v>86.134</v>
      </c>
      <c r="AP311">
        <f t="shared" si="15"/>
        <v>270.37700000000001</v>
      </c>
    </row>
    <row r="312" spans="2:42" x14ac:dyDescent="0.25">
      <c r="B312" t="s">
        <v>473</v>
      </c>
      <c r="C312" s="2">
        <v>43644.471655092595</v>
      </c>
      <c r="D312">
        <v>159</v>
      </c>
      <c r="E312" t="s">
        <v>13</v>
      </c>
      <c r="F312">
        <v>0</v>
      </c>
      <c r="G312">
        <v>6.0330000000000004</v>
      </c>
      <c r="H312">
        <v>5616</v>
      </c>
      <c r="I312">
        <v>10.821</v>
      </c>
      <c r="O312" t="s">
        <v>473</v>
      </c>
      <c r="P312" s="2">
        <v>43644.471655092595</v>
      </c>
      <c r="Q312">
        <v>159</v>
      </c>
      <c r="R312" t="s">
        <v>13</v>
      </c>
      <c r="S312">
        <v>0</v>
      </c>
      <c r="T312" t="s">
        <v>14</v>
      </c>
      <c r="U312" t="s">
        <v>14</v>
      </c>
      <c r="V312" t="s">
        <v>14</v>
      </c>
      <c r="AB312" t="s">
        <v>473</v>
      </c>
      <c r="AC312" s="2">
        <v>43644.471655092595</v>
      </c>
      <c r="AD312">
        <v>159</v>
      </c>
      <c r="AE312" t="s">
        <v>13</v>
      </c>
      <c r="AF312">
        <v>0</v>
      </c>
      <c r="AG312">
        <v>12.134</v>
      </c>
      <c r="AH312">
        <v>11002</v>
      </c>
      <c r="AI312">
        <v>1955.6990000000001</v>
      </c>
      <c r="AO312">
        <f t="shared" si="14"/>
        <v>10.821</v>
      </c>
      <c r="AP312">
        <f t="shared" si="15"/>
        <v>1955.6990000000001</v>
      </c>
    </row>
    <row r="313" spans="2:42" x14ac:dyDescent="0.25">
      <c r="B313" t="s">
        <v>481</v>
      </c>
      <c r="C313" s="2">
        <v>43644.641724537039</v>
      </c>
      <c r="D313">
        <v>162</v>
      </c>
      <c r="E313" t="s">
        <v>13</v>
      </c>
      <c r="F313">
        <v>0</v>
      </c>
      <c r="G313">
        <v>6.0259999999999998</v>
      </c>
      <c r="H313">
        <v>87537</v>
      </c>
      <c r="I313">
        <v>196.053</v>
      </c>
      <c r="O313" t="s">
        <v>481</v>
      </c>
      <c r="P313" s="2">
        <v>43644.641724537039</v>
      </c>
      <c r="Q313">
        <v>162</v>
      </c>
      <c r="R313" t="s">
        <v>13</v>
      </c>
      <c r="S313">
        <v>0</v>
      </c>
      <c r="T313" t="s">
        <v>14</v>
      </c>
      <c r="U313" t="s">
        <v>14</v>
      </c>
      <c r="V313" t="s">
        <v>14</v>
      </c>
      <c r="AB313" t="s">
        <v>481</v>
      </c>
      <c r="AC313" s="2">
        <v>43644.641724537039</v>
      </c>
      <c r="AD313">
        <v>162</v>
      </c>
      <c r="AE313" t="s">
        <v>13</v>
      </c>
      <c r="AF313">
        <v>0</v>
      </c>
      <c r="AG313">
        <v>12.132</v>
      </c>
      <c r="AH313">
        <v>13241</v>
      </c>
      <c r="AI313">
        <v>2341.6990000000001</v>
      </c>
      <c r="AO313">
        <f t="shared" si="14"/>
        <v>196.053</v>
      </c>
      <c r="AP313">
        <f t="shared" si="15"/>
        <v>2341.6990000000001</v>
      </c>
    </row>
    <row r="314" spans="2:42" x14ac:dyDescent="0.25">
      <c r="B314" t="s">
        <v>475</v>
      </c>
      <c r="C314" s="2">
        <v>43644.514178240737</v>
      </c>
      <c r="D314">
        <v>171</v>
      </c>
      <c r="E314" t="s">
        <v>13</v>
      </c>
      <c r="F314">
        <v>0</v>
      </c>
      <c r="G314">
        <v>6.0229999999999997</v>
      </c>
      <c r="H314">
        <v>40932</v>
      </c>
      <c r="I314">
        <v>90.968000000000004</v>
      </c>
      <c r="O314" t="s">
        <v>475</v>
      </c>
      <c r="P314" s="2">
        <v>43644.514178240737</v>
      </c>
      <c r="Q314">
        <v>171</v>
      </c>
      <c r="R314" t="s">
        <v>13</v>
      </c>
      <c r="S314">
        <v>0</v>
      </c>
      <c r="T314" t="s">
        <v>14</v>
      </c>
      <c r="U314" t="s">
        <v>14</v>
      </c>
      <c r="V314" t="s">
        <v>14</v>
      </c>
      <c r="AB314" t="s">
        <v>475</v>
      </c>
      <c r="AC314" s="2">
        <v>43644.514178240737</v>
      </c>
      <c r="AD314">
        <v>171</v>
      </c>
      <c r="AE314" t="s">
        <v>13</v>
      </c>
      <c r="AF314">
        <v>0</v>
      </c>
      <c r="AG314">
        <v>12.137</v>
      </c>
      <c r="AH314">
        <v>2356</v>
      </c>
      <c r="AI314">
        <v>465.54899999999998</v>
      </c>
      <c r="AO314">
        <f t="shared" si="14"/>
        <v>90.968000000000004</v>
      </c>
      <c r="AP314">
        <f t="shared" si="15"/>
        <v>465.54899999999998</v>
      </c>
    </row>
    <row r="315" spans="2:42" x14ac:dyDescent="0.25">
      <c r="B315" t="s">
        <v>486</v>
      </c>
      <c r="C315" s="2">
        <v>43644.748043981483</v>
      </c>
      <c r="D315">
        <v>172</v>
      </c>
      <c r="E315" t="s">
        <v>13</v>
      </c>
      <c r="F315">
        <v>0</v>
      </c>
      <c r="G315">
        <v>6.0250000000000004</v>
      </c>
      <c r="H315">
        <v>44839</v>
      </c>
      <c r="I315">
        <v>99.808000000000007</v>
      </c>
      <c r="O315" t="s">
        <v>486</v>
      </c>
      <c r="P315" s="2">
        <v>43644.748043981483</v>
      </c>
      <c r="Q315">
        <v>172</v>
      </c>
      <c r="R315" t="s">
        <v>13</v>
      </c>
      <c r="S315">
        <v>0</v>
      </c>
      <c r="T315" t="s">
        <v>14</v>
      </c>
      <c r="U315" t="s">
        <v>14</v>
      </c>
      <c r="V315" t="s">
        <v>14</v>
      </c>
      <c r="AB315" t="s">
        <v>486</v>
      </c>
      <c r="AC315" s="2">
        <v>43644.748043981483</v>
      </c>
      <c r="AD315">
        <v>172</v>
      </c>
      <c r="AE315" t="s">
        <v>13</v>
      </c>
      <c r="AF315">
        <v>0</v>
      </c>
      <c r="AG315">
        <v>12.164</v>
      </c>
      <c r="AH315">
        <v>1675</v>
      </c>
      <c r="AI315">
        <v>348.13400000000001</v>
      </c>
      <c r="AO315">
        <f t="shared" si="14"/>
        <v>99.808000000000007</v>
      </c>
      <c r="AP315">
        <f t="shared" si="15"/>
        <v>348.13400000000001</v>
      </c>
    </row>
    <row r="316" spans="2:42" x14ac:dyDescent="0.25">
      <c r="B316" t="s">
        <v>498</v>
      </c>
      <c r="C316" s="2">
        <v>43645.003078703703</v>
      </c>
      <c r="D316">
        <v>176</v>
      </c>
      <c r="E316" t="s">
        <v>13</v>
      </c>
      <c r="F316">
        <v>0</v>
      </c>
      <c r="G316">
        <v>6.0449999999999999</v>
      </c>
      <c r="H316">
        <v>2136</v>
      </c>
      <c r="I316">
        <v>2.8980000000000001</v>
      </c>
      <c r="O316" t="s">
        <v>498</v>
      </c>
      <c r="P316" s="2">
        <v>43645.003078703703</v>
      </c>
      <c r="Q316">
        <v>176</v>
      </c>
      <c r="R316" t="s">
        <v>13</v>
      </c>
      <c r="S316">
        <v>0</v>
      </c>
      <c r="T316" t="s">
        <v>14</v>
      </c>
      <c r="U316" t="s">
        <v>14</v>
      </c>
      <c r="V316" t="s">
        <v>14</v>
      </c>
      <c r="AB316" t="s">
        <v>498</v>
      </c>
      <c r="AC316" s="2">
        <v>43645.003078703703</v>
      </c>
      <c r="AD316">
        <v>176</v>
      </c>
      <c r="AE316" t="s">
        <v>13</v>
      </c>
      <c r="AF316">
        <v>0</v>
      </c>
      <c r="AG316">
        <v>12.146000000000001</v>
      </c>
      <c r="AH316">
        <v>3649</v>
      </c>
      <c r="AI316">
        <v>688.30499999999995</v>
      </c>
      <c r="AO316">
        <f t="shared" si="14"/>
        <v>2.8980000000000001</v>
      </c>
      <c r="AP316">
        <f t="shared" si="15"/>
        <v>688.30499999999995</v>
      </c>
    </row>
    <row r="317" spans="2:42" x14ac:dyDescent="0.25">
      <c r="B317" t="s">
        <v>504</v>
      </c>
      <c r="C317" s="2">
        <v>43645.130613425928</v>
      </c>
      <c r="D317">
        <v>178</v>
      </c>
      <c r="E317" t="s">
        <v>13</v>
      </c>
      <c r="F317">
        <v>0</v>
      </c>
      <c r="G317">
        <v>6.0289999999999999</v>
      </c>
      <c r="H317">
        <v>56001</v>
      </c>
      <c r="I317">
        <v>125.03100000000001</v>
      </c>
      <c r="O317" t="s">
        <v>504</v>
      </c>
      <c r="P317" s="2">
        <v>43645.130613425928</v>
      </c>
      <c r="Q317">
        <v>178</v>
      </c>
      <c r="R317" t="s">
        <v>13</v>
      </c>
      <c r="S317">
        <v>0</v>
      </c>
      <c r="T317" t="s">
        <v>14</v>
      </c>
      <c r="U317" t="s">
        <v>14</v>
      </c>
      <c r="V317" t="s">
        <v>14</v>
      </c>
      <c r="AB317" t="s">
        <v>504</v>
      </c>
      <c r="AC317" s="2">
        <v>43645.130613425928</v>
      </c>
      <c r="AD317">
        <v>178</v>
      </c>
      <c r="AE317" t="s">
        <v>13</v>
      </c>
      <c r="AF317">
        <v>0</v>
      </c>
      <c r="AG317">
        <v>12.172000000000001</v>
      </c>
      <c r="AH317">
        <v>1062</v>
      </c>
      <c r="AI317">
        <v>242.41</v>
      </c>
      <c r="AO317">
        <f t="shared" si="14"/>
        <v>125.03100000000001</v>
      </c>
      <c r="AP317">
        <f t="shared" si="15"/>
        <v>242.41</v>
      </c>
    </row>
    <row r="318" spans="2:42" x14ac:dyDescent="0.25">
      <c r="B318" t="s">
        <v>513</v>
      </c>
      <c r="C318" s="2">
        <v>43645.321979166663</v>
      </c>
      <c r="D318">
        <v>183</v>
      </c>
      <c r="E318" t="s">
        <v>13</v>
      </c>
      <c r="F318">
        <v>0</v>
      </c>
      <c r="G318">
        <v>6.0179999999999998</v>
      </c>
      <c r="H318">
        <v>62583</v>
      </c>
      <c r="I318">
        <v>139.88399999999999</v>
      </c>
      <c r="O318" t="s">
        <v>513</v>
      </c>
      <c r="P318" s="2">
        <v>43645.321979166663</v>
      </c>
      <c r="Q318">
        <v>183</v>
      </c>
      <c r="R318" t="s">
        <v>13</v>
      </c>
      <c r="S318">
        <v>0</v>
      </c>
      <c r="T318" t="s">
        <v>14</v>
      </c>
      <c r="U318" t="s">
        <v>14</v>
      </c>
      <c r="V318" t="s">
        <v>14</v>
      </c>
      <c r="AB318" t="s">
        <v>513</v>
      </c>
      <c r="AC318" s="2">
        <v>43645.321979166663</v>
      </c>
      <c r="AD318">
        <v>183</v>
      </c>
      <c r="AE318" t="s">
        <v>13</v>
      </c>
      <c r="AF318">
        <v>0</v>
      </c>
      <c r="AG318">
        <v>12.138</v>
      </c>
      <c r="AH318">
        <v>1435</v>
      </c>
      <c r="AI318">
        <v>306.70600000000002</v>
      </c>
      <c r="AO318">
        <f t="shared" si="14"/>
        <v>139.88399999999999</v>
      </c>
      <c r="AP318">
        <f t="shared" si="15"/>
        <v>306.70600000000002</v>
      </c>
    </row>
    <row r="319" spans="2:42" x14ac:dyDescent="0.25">
      <c r="B319" t="s">
        <v>479</v>
      </c>
      <c r="C319" s="2">
        <v>43644.599189814813</v>
      </c>
      <c r="D319">
        <v>184</v>
      </c>
      <c r="E319" t="s">
        <v>13</v>
      </c>
      <c r="F319">
        <v>0</v>
      </c>
      <c r="G319">
        <v>6.0250000000000004</v>
      </c>
      <c r="H319">
        <v>30006</v>
      </c>
      <c r="I319">
        <v>66.22</v>
      </c>
      <c r="O319" t="s">
        <v>479</v>
      </c>
      <c r="P319" s="2">
        <v>43644.599189814813</v>
      </c>
      <c r="Q319">
        <v>184</v>
      </c>
      <c r="R319" t="s">
        <v>13</v>
      </c>
      <c r="S319">
        <v>0</v>
      </c>
      <c r="T319" t="s">
        <v>14</v>
      </c>
      <c r="U319" t="s">
        <v>14</v>
      </c>
      <c r="V319" t="s">
        <v>14</v>
      </c>
      <c r="AB319" t="s">
        <v>479</v>
      </c>
      <c r="AC319" s="2">
        <v>43644.599189814813</v>
      </c>
      <c r="AD319">
        <v>184</v>
      </c>
      <c r="AE319" t="s">
        <v>13</v>
      </c>
      <c r="AF319">
        <v>0</v>
      </c>
      <c r="AG319">
        <v>12.071</v>
      </c>
      <c r="AH319">
        <v>65463</v>
      </c>
      <c r="AI319">
        <v>11342.964</v>
      </c>
      <c r="AO319">
        <f t="shared" si="14"/>
        <v>66.22</v>
      </c>
      <c r="AP319">
        <f t="shared" si="15"/>
        <v>11342.964</v>
      </c>
    </row>
    <row r="320" spans="2:42" x14ac:dyDescent="0.25">
      <c r="B320" t="s">
        <v>500</v>
      </c>
      <c r="C320" s="2">
        <v>43645.045578703706</v>
      </c>
      <c r="D320">
        <v>190</v>
      </c>
      <c r="E320" t="s">
        <v>13</v>
      </c>
      <c r="F320">
        <v>0</v>
      </c>
      <c r="G320">
        <v>6.0179999999999998</v>
      </c>
      <c r="H320">
        <v>72198</v>
      </c>
      <c r="I320">
        <v>161.55099999999999</v>
      </c>
      <c r="O320" t="s">
        <v>500</v>
      </c>
      <c r="P320" s="2">
        <v>43645.045578703706</v>
      </c>
      <c r="Q320">
        <v>190</v>
      </c>
      <c r="R320" t="s">
        <v>13</v>
      </c>
      <c r="S320">
        <v>0</v>
      </c>
      <c r="T320" t="s">
        <v>14</v>
      </c>
      <c r="U320" t="s">
        <v>14</v>
      </c>
      <c r="V320" t="s">
        <v>14</v>
      </c>
      <c r="AB320" t="s">
        <v>500</v>
      </c>
      <c r="AC320" s="2">
        <v>43645.045578703706</v>
      </c>
      <c r="AD320">
        <v>190</v>
      </c>
      <c r="AE320" t="s">
        <v>13</v>
      </c>
      <c r="AF320">
        <v>0</v>
      </c>
      <c r="AG320">
        <v>12.134</v>
      </c>
      <c r="AH320">
        <v>2447</v>
      </c>
      <c r="AI320">
        <v>481.12599999999998</v>
      </c>
      <c r="AO320">
        <f t="shared" si="14"/>
        <v>161.55099999999999</v>
      </c>
      <c r="AP320">
        <f t="shared" si="15"/>
        <v>481.12599999999998</v>
      </c>
    </row>
    <row r="321" spans="2:42" x14ac:dyDescent="0.25">
      <c r="B321" t="s">
        <v>474</v>
      </c>
      <c r="C321" s="2">
        <v>43644.49291666667</v>
      </c>
      <c r="D321">
        <v>192</v>
      </c>
      <c r="E321" t="s">
        <v>13</v>
      </c>
      <c r="F321">
        <v>0</v>
      </c>
      <c r="G321">
        <v>6.0339999999999998</v>
      </c>
      <c r="H321">
        <v>5362</v>
      </c>
      <c r="I321">
        <v>10.24</v>
      </c>
      <c r="O321" t="s">
        <v>474</v>
      </c>
      <c r="P321" s="2">
        <v>43644.49291666667</v>
      </c>
      <c r="Q321">
        <v>192</v>
      </c>
      <c r="R321" t="s">
        <v>13</v>
      </c>
      <c r="S321">
        <v>0</v>
      </c>
      <c r="T321" t="s">
        <v>14</v>
      </c>
      <c r="U321" t="s">
        <v>14</v>
      </c>
      <c r="V321" t="s">
        <v>14</v>
      </c>
      <c r="AB321" t="s">
        <v>474</v>
      </c>
      <c r="AC321" s="2">
        <v>43644.49291666667</v>
      </c>
      <c r="AD321">
        <v>192</v>
      </c>
      <c r="AE321" t="s">
        <v>13</v>
      </c>
      <c r="AF321">
        <v>0</v>
      </c>
      <c r="AG321">
        <v>12.111000000000001</v>
      </c>
      <c r="AH321">
        <v>10815</v>
      </c>
      <c r="AI321">
        <v>1923.443</v>
      </c>
      <c r="AO321">
        <f t="shared" si="14"/>
        <v>10.24</v>
      </c>
      <c r="AP321">
        <f t="shared" si="15"/>
        <v>1923.443</v>
      </c>
    </row>
    <row r="322" spans="2:42" x14ac:dyDescent="0.25">
      <c r="B322" t="s">
        <v>491</v>
      </c>
      <c r="C322" s="2">
        <v>43644.854317129626</v>
      </c>
      <c r="D322">
        <v>196</v>
      </c>
      <c r="E322" t="s">
        <v>13</v>
      </c>
      <c r="F322">
        <v>0</v>
      </c>
      <c r="G322">
        <v>6.0289999999999999</v>
      </c>
      <c r="H322">
        <v>33156</v>
      </c>
      <c r="I322">
        <v>73.358999999999995</v>
      </c>
      <c r="O322" t="s">
        <v>491</v>
      </c>
      <c r="P322" s="2">
        <v>43644.854317129626</v>
      </c>
      <c r="Q322">
        <v>196</v>
      </c>
      <c r="R322" t="s">
        <v>13</v>
      </c>
      <c r="S322">
        <v>0</v>
      </c>
      <c r="T322" t="s">
        <v>14</v>
      </c>
      <c r="U322" t="s">
        <v>14</v>
      </c>
      <c r="V322" t="s">
        <v>14</v>
      </c>
      <c r="AB322" t="s">
        <v>491</v>
      </c>
      <c r="AC322" s="2">
        <v>43644.854317129626</v>
      </c>
      <c r="AD322">
        <v>196</v>
      </c>
      <c r="AE322" t="s">
        <v>13</v>
      </c>
      <c r="AF322">
        <v>0</v>
      </c>
      <c r="AG322">
        <v>12.132999999999999</v>
      </c>
      <c r="AH322">
        <v>472</v>
      </c>
      <c r="AI322">
        <v>140.708</v>
      </c>
      <c r="AO322">
        <f t="shared" si="14"/>
        <v>73.358999999999995</v>
      </c>
      <c r="AP322">
        <f t="shared" si="15"/>
        <v>140.708</v>
      </c>
    </row>
    <row r="323" spans="2:42" x14ac:dyDescent="0.25">
      <c r="B323" t="s">
        <v>497</v>
      </c>
      <c r="C323" s="2">
        <v>43644.981851851851</v>
      </c>
      <c r="D323">
        <v>198</v>
      </c>
      <c r="E323" t="s">
        <v>13</v>
      </c>
      <c r="F323">
        <v>0</v>
      </c>
      <c r="G323">
        <v>6.02</v>
      </c>
      <c r="H323">
        <v>40219</v>
      </c>
      <c r="I323">
        <v>89.355999999999995</v>
      </c>
      <c r="O323" t="s">
        <v>497</v>
      </c>
      <c r="P323" s="2">
        <v>43644.981851851851</v>
      </c>
      <c r="Q323">
        <v>198</v>
      </c>
      <c r="R323" t="s">
        <v>13</v>
      </c>
      <c r="S323">
        <v>0</v>
      </c>
      <c r="T323" t="s">
        <v>14</v>
      </c>
      <c r="U323" t="s">
        <v>14</v>
      </c>
      <c r="V323" t="s">
        <v>14</v>
      </c>
      <c r="AB323" t="s">
        <v>497</v>
      </c>
      <c r="AC323" s="2">
        <v>43644.981851851851</v>
      </c>
      <c r="AD323">
        <v>198</v>
      </c>
      <c r="AE323" t="s">
        <v>13</v>
      </c>
      <c r="AF323">
        <v>0</v>
      </c>
      <c r="AG323">
        <v>12.131</v>
      </c>
      <c r="AH323">
        <v>2148</v>
      </c>
      <c r="AI323">
        <v>429.69099999999997</v>
      </c>
      <c r="AO323">
        <f t="shared" si="14"/>
        <v>89.355999999999995</v>
      </c>
      <c r="AP323">
        <f t="shared" si="15"/>
        <v>429.69099999999997</v>
      </c>
    </row>
    <row r="324" spans="2:42" x14ac:dyDescent="0.25">
      <c r="B324" t="s">
        <v>502</v>
      </c>
      <c r="C324" s="2">
        <v>43645.088090277779</v>
      </c>
      <c r="D324">
        <v>199</v>
      </c>
      <c r="E324" t="s">
        <v>13</v>
      </c>
      <c r="F324">
        <v>0</v>
      </c>
      <c r="G324">
        <v>6.02</v>
      </c>
      <c r="H324">
        <v>43313</v>
      </c>
      <c r="I324">
        <v>96.356999999999999</v>
      </c>
      <c r="O324" t="s">
        <v>502</v>
      </c>
      <c r="P324" s="2">
        <v>43645.088090277779</v>
      </c>
      <c r="Q324">
        <v>199</v>
      </c>
      <c r="R324" t="s">
        <v>13</v>
      </c>
      <c r="S324">
        <v>0</v>
      </c>
      <c r="T324" t="s">
        <v>14</v>
      </c>
      <c r="U324" t="s">
        <v>14</v>
      </c>
      <c r="V324" t="s">
        <v>14</v>
      </c>
      <c r="AB324" t="s">
        <v>502</v>
      </c>
      <c r="AC324" s="2">
        <v>43645.088090277779</v>
      </c>
      <c r="AD324">
        <v>199</v>
      </c>
      <c r="AE324" t="s">
        <v>13</v>
      </c>
      <c r="AF324">
        <v>0</v>
      </c>
      <c r="AG324">
        <v>12.164</v>
      </c>
      <c r="AH324">
        <v>1708</v>
      </c>
      <c r="AI324">
        <v>353.71499999999997</v>
      </c>
      <c r="AO324">
        <f t="shared" si="14"/>
        <v>96.356999999999999</v>
      </c>
      <c r="AP324">
        <f t="shared" si="15"/>
        <v>353.71499999999997</v>
      </c>
    </row>
    <row r="325" spans="2:42" x14ac:dyDescent="0.25">
      <c r="B325" t="s">
        <v>507</v>
      </c>
      <c r="C325" s="2">
        <v>43645.194421296299</v>
      </c>
      <c r="D325">
        <v>200</v>
      </c>
      <c r="E325" t="s">
        <v>13</v>
      </c>
      <c r="F325">
        <v>0</v>
      </c>
      <c r="G325">
        <v>6.0270000000000001</v>
      </c>
      <c r="H325">
        <v>5220</v>
      </c>
      <c r="I325">
        <v>9.9179999999999993</v>
      </c>
      <c r="O325" t="s">
        <v>507</v>
      </c>
      <c r="P325" s="2">
        <v>43645.194421296299</v>
      </c>
      <c r="Q325">
        <v>200</v>
      </c>
      <c r="R325" t="s">
        <v>13</v>
      </c>
      <c r="S325">
        <v>0</v>
      </c>
      <c r="T325" t="s">
        <v>14</v>
      </c>
      <c r="U325" t="s">
        <v>14</v>
      </c>
      <c r="V325" t="s">
        <v>14</v>
      </c>
      <c r="AB325" t="s">
        <v>507</v>
      </c>
      <c r="AC325" s="2">
        <v>43645.194421296299</v>
      </c>
      <c r="AD325">
        <v>200</v>
      </c>
      <c r="AE325" t="s">
        <v>13</v>
      </c>
      <c r="AF325">
        <v>0</v>
      </c>
      <c r="AG325">
        <v>12.132999999999999</v>
      </c>
      <c r="AH325">
        <v>3903</v>
      </c>
      <c r="AI325">
        <v>732.16</v>
      </c>
      <c r="AO325">
        <f t="shared" si="14"/>
        <v>9.9179999999999993</v>
      </c>
      <c r="AP325">
        <f t="shared" si="15"/>
        <v>732.16</v>
      </c>
    </row>
    <row r="326" spans="2:42" x14ac:dyDescent="0.25">
      <c r="B326" t="s">
        <v>539</v>
      </c>
      <c r="C326" s="2">
        <v>43648.429895833331</v>
      </c>
      <c r="D326">
        <v>71</v>
      </c>
      <c r="E326" t="s">
        <v>13</v>
      </c>
      <c r="F326">
        <v>0</v>
      </c>
      <c r="G326">
        <v>6.024</v>
      </c>
      <c r="H326">
        <v>42148</v>
      </c>
      <c r="I326">
        <v>93.718999999999994</v>
      </c>
      <c r="O326" t="s">
        <v>539</v>
      </c>
      <c r="P326" s="2">
        <v>43648.429895833331</v>
      </c>
      <c r="Q326">
        <v>71</v>
      </c>
      <c r="R326" t="s">
        <v>13</v>
      </c>
      <c r="S326">
        <v>0</v>
      </c>
      <c r="T326" t="s">
        <v>14</v>
      </c>
      <c r="U326" t="s">
        <v>14</v>
      </c>
      <c r="V326" t="s">
        <v>14</v>
      </c>
      <c r="AB326" t="s">
        <v>539</v>
      </c>
      <c r="AC326" s="2">
        <v>43648.429895833331</v>
      </c>
      <c r="AD326">
        <v>71</v>
      </c>
      <c r="AE326" t="s">
        <v>13</v>
      </c>
      <c r="AF326">
        <v>0</v>
      </c>
      <c r="AG326">
        <v>12.157</v>
      </c>
      <c r="AH326">
        <v>1493</v>
      </c>
      <c r="AI326">
        <v>316.70400000000001</v>
      </c>
      <c r="AO326">
        <f t="shared" si="14"/>
        <v>93.718999999999994</v>
      </c>
      <c r="AP326">
        <f t="shared" si="15"/>
        <v>316.70400000000001</v>
      </c>
    </row>
    <row r="327" spans="2:42" x14ac:dyDescent="0.25">
      <c r="B327" t="s">
        <v>540</v>
      </c>
      <c r="C327" s="2">
        <v>43648.451168981483</v>
      </c>
      <c r="D327">
        <v>77</v>
      </c>
      <c r="E327" t="s">
        <v>13</v>
      </c>
      <c r="F327">
        <v>0</v>
      </c>
      <c r="G327">
        <v>6.0190000000000001</v>
      </c>
      <c r="H327">
        <v>47563</v>
      </c>
      <c r="I327">
        <v>105.967</v>
      </c>
      <c r="O327" t="s">
        <v>540</v>
      </c>
      <c r="P327" s="2">
        <v>43648.451168981483</v>
      </c>
      <c r="Q327">
        <v>77</v>
      </c>
      <c r="R327" t="s">
        <v>13</v>
      </c>
      <c r="S327">
        <v>0</v>
      </c>
      <c r="T327" t="s">
        <v>14</v>
      </c>
      <c r="U327" t="s">
        <v>14</v>
      </c>
      <c r="V327" t="s">
        <v>14</v>
      </c>
      <c r="AB327" t="s">
        <v>540</v>
      </c>
      <c r="AC327" s="2">
        <v>43648.451168981483</v>
      </c>
      <c r="AD327">
        <v>77</v>
      </c>
      <c r="AE327" t="s">
        <v>13</v>
      </c>
      <c r="AF327">
        <v>0</v>
      </c>
      <c r="AG327">
        <v>12.194000000000001</v>
      </c>
      <c r="AH327">
        <v>846</v>
      </c>
      <c r="AI327">
        <v>205.25800000000001</v>
      </c>
      <c r="AO327">
        <f t="shared" si="14"/>
        <v>105.967</v>
      </c>
      <c r="AP327">
        <f t="shared" si="15"/>
        <v>205.25800000000001</v>
      </c>
    </row>
    <row r="328" spans="2:42" x14ac:dyDescent="0.25">
      <c r="B328" t="s">
        <v>541</v>
      </c>
      <c r="C328" s="2">
        <v>43648.472407407404</v>
      </c>
      <c r="D328">
        <v>103</v>
      </c>
      <c r="E328" t="s">
        <v>13</v>
      </c>
      <c r="F328">
        <v>0</v>
      </c>
      <c r="G328">
        <v>6.0679999999999996</v>
      </c>
      <c r="H328">
        <v>1798</v>
      </c>
      <c r="I328">
        <v>2.1280000000000001</v>
      </c>
      <c r="O328" t="s">
        <v>541</v>
      </c>
      <c r="P328" s="2">
        <v>43648.472407407404</v>
      </c>
      <c r="Q328">
        <v>103</v>
      </c>
      <c r="R328" t="s">
        <v>13</v>
      </c>
      <c r="S328">
        <v>0</v>
      </c>
      <c r="T328" t="s">
        <v>14</v>
      </c>
      <c r="U328" t="s">
        <v>14</v>
      </c>
      <c r="V328" t="s">
        <v>14</v>
      </c>
      <c r="AB328" t="s">
        <v>541</v>
      </c>
      <c r="AC328" s="2">
        <v>43648.472407407404</v>
      </c>
      <c r="AD328">
        <v>103</v>
      </c>
      <c r="AE328" t="s">
        <v>13</v>
      </c>
      <c r="AF328">
        <v>0</v>
      </c>
      <c r="AG328">
        <v>12.128</v>
      </c>
      <c r="AH328">
        <v>4543</v>
      </c>
      <c r="AI328">
        <v>842.47500000000002</v>
      </c>
      <c r="AO328">
        <f t="shared" si="14"/>
        <v>2.1280000000000001</v>
      </c>
      <c r="AP328">
        <f t="shared" si="15"/>
        <v>842.47500000000002</v>
      </c>
    </row>
    <row r="329" spans="2:42" x14ac:dyDescent="0.25">
      <c r="B329" t="s">
        <v>542</v>
      </c>
      <c r="C329" s="2">
        <v>43648.493680555555</v>
      </c>
      <c r="D329">
        <v>40</v>
      </c>
      <c r="E329" t="s">
        <v>13</v>
      </c>
      <c r="F329">
        <v>0</v>
      </c>
      <c r="G329">
        <v>6.0590000000000002</v>
      </c>
      <c r="H329">
        <v>1970</v>
      </c>
      <c r="I329">
        <v>2.5190000000000001</v>
      </c>
      <c r="O329" t="s">
        <v>542</v>
      </c>
      <c r="P329" s="2">
        <v>43648.493680555555</v>
      </c>
      <c r="Q329">
        <v>40</v>
      </c>
      <c r="R329" t="s">
        <v>13</v>
      </c>
      <c r="S329">
        <v>0</v>
      </c>
      <c r="T329" t="s">
        <v>14</v>
      </c>
      <c r="U329" t="s">
        <v>14</v>
      </c>
      <c r="V329" t="s">
        <v>14</v>
      </c>
      <c r="AB329" t="s">
        <v>542</v>
      </c>
      <c r="AC329" s="2">
        <v>43648.493680555555</v>
      </c>
      <c r="AD329">
        <v>40</v>
      </c>
      <c r="AE329" t="s">
        <v>13</v>
      </c>
      <c r="AF329">
        <v>0</v>
      </c>
      <c r="AG329">
        <v>12.138999999999999</v>
      </c>
      <c r="AH329">
        <v>4030</v>
      </c>
      <c r="AI329">
        <v>753.97199999999998</v>
      </c>
      <c r="AO329">
        <f t="shared" si="14"/>
        <v>2.5190000000000001</v>
      </c>
      <c r="AP329">
        <f t="shared" si="15"/>
        <v>753.97199999999998</v>
      </c>
    </row>
    <row r="330" spans="2:42" x14ac:dyDescent="0.25">
      <c r="B330" t="s">
        <v>543</v>
      </c>
      <c r="C330" s="2">
        <v>43648.514930555553</v>
      </c>
      <c r="D330">
        <v>23</v>
      </c>
      <c r="E330" t="s">
        <v>13</v>
      </c>
      <c r="F330">
        <v>0</v>
      </c>
      <c r="G330">
        <v>6.0270000000000001</v>
      </c>
      <c r="H330">
        <v>14746</v>
      </c>
      <c r="I330">
        <v>31.584</v>
      </c>
      <c r="O330" t="s">
        <v>543</v>
      </c>
      <c r="P330" s="2">
        <v>43648.514930555553</v>
      </c>
      <c r="Q330">
        <v>23</v>
      </c>
      <c r="R330" t="s">
        <v>13</v>
      </c>
      <c r="S330">
        <v>0</v>
      </c>
      <c r="T330" t="s">
        <v>14</v>
      </c>
      <c r="U330" t="s">
        <v>14</v>
      </c>
      <c r="V330" t="s">
        <v>14</v>
      </c>
      <c r="AB330" t="s">
        <v>543</v>
      </c>
      <c r="AC330" s="2">
        <v>43648.514930555553</v>
      </c>
      <c r="AD330">
        <v>23</v>
      </c>
      <c r="AE330" t="s">
        <v>13</v>
      </c>
      <c r="AF330">
        <v>0</v>
      </c>
      <c r="AG330">
        <v>12.074</v>
      </c>
      <c r="AH330">
        <v>69102</v>
      </c>
      <c r="AI330">
        <v>11970.137000000001</v>
      </c>
      <c r="AO330">
        <f t="shared" si="14"/>
        <v>31.584</v>
      </c>
      <c r="AP330">
        <f t="shared" si="15"/>
        <v>11970.137000000001</v>
      </c>
    </row>
    <row r="331" spans="2:42" x14ac:dyDescent="0.25">
      <c r="B331" t="s">
        <v>544</v>
      </c>
      <c r="C331" s="2">
        <v>43648.536192129628</v>
      </c>
      <c r="D331">
        <v>166</v>
      </c>
      <c r="E331" t="s">
        <v>13</v>
      </c>
      <c r="F331">
        <v>0</v>
      </c>
      <c r="G331">
        <v>6.0170000000000003</v>
      </c>
      <c r="H331">
        <v>401300</v>
      </c>
      <c r="I331">
        <v>884.428</v>
      </c>
      <c r="O331" t="s">
        <v>544</v>
      </c>
      <c r="P331" s="2">
        <v>43648.536192129628</v>
      </c>
      <c r="Q331">
        <v>166</v>
      </c>
      <c r="R331" t="s">
        <v>13</v>
      </c>
      <c r="S331">
        <v>0</v>
      </c>
      <c r="T331">
        <v>5.9580000000000002</v>
      </c>
      <c r="U331">
        <v>3000</v>
      </c>
      <c r="V331">
        <v>844.95399999999995</v>
      </c>
      <c r="AB331" t="s">
        <v>544</v>
      </c>
      <c r="AC331" s="2">
        <v>43648.536192129628</v>
      </c>
      <c r="AD331">
        <v>166</v>
      </c>
      <c r="AE331" t="s">
        <v>13</v>
      </c>
      <c r="AF331">
        <v>0</v>
      </c>
      <c r="AG331">
        <v>12.051</v>
      </c>
      <c r="AH331">
        <v>90003</v>
      </c>
      <c r="AI331">
        <v>15572.662</v>
      </c>
      <c r="AO331">
        <f t="shared" si="14"/>
        <v>884.428</v>
      </c>
      <c r="AP331">
        <f t="shared" si="15"/>
        <v>15572.662</v>
      </c>
    </row>
    <row r="332" spans="2:42" x14ac:dyDescent="0.25">
      <c r="B332" t="s">
        <v>545</v>
      </c>
      <c r="C332" s="2">
        <v>43648.557453703703</v>
      </c>
      <c r="D332">
        <v>57</v>
      </c>
      <c r="E332" t="s">
        <v>13</v>
      </c>
      <c r="F332">
        <v>0</v>
      </c>
      <c r="G332">
        <v>5.9630000000000001</v>
      </c>
      <c r="H332">
        <v>24602545</v>
      </c>
      <c r="I332">
        <v>28117.149000000001</v>
      </c>
      <c r="O332" t="s">
        <v>545</v>
      </c>
      <c r="P332" s="2">
        <v>43648.557453703703</v>
      </c>
      <c r="Q332">
        <v>57</v>
      </c>
      <c r="R332" t="s">
        <v>13</v>
      </c>
      <c r="S332">
        <v>0</v>
      </c>
      <c r="T332">
        <v>5.915</v>
      </c>
      <c r="U332">
        <v>176912</v>
      </c>
      <c r="V332">
        <v>41555.067999999999</v>
      </c>
      <c r="AB332" t="s">
        <v>545</v>
      </c>
      <c r="AC332" s="2">
        <v>43648.557453703703</v>
      </c>
      <c r="AD332">
        <v>57</v>
      </c>
      <c r="AE332" t="s">
        <v>13</v>
      </c>
      <c r="AF332">
        <v>0</v>
      </c>
      <c r="AG332">
        <v>12.089</v>
      </c>
      <c r="AH332">
        <v>41896</v>
      </c>
      <c r="AI332">
        <v>7280.7740000000003</v>
      </c>
      <c r="AO332">
        <f t="shared" si="14"/>
        <v>41555.067999999999</v>
      </c>
      <c r="AP332">
        <f t="shared" si="15"/>
        <v>7280.7740000000003</v>
      </c>
    </row>
    <row r="333" spans="2:42" x14ac:dyDescent="0.25">
      <c r="B333" t="s">
        <v>546</v>
      </c>
      <c r="C333" s="2">
        <v>43648.578726851854</v>
      </c>
      <c r="D333">
        <v>195</v>
      </c>
      <c r="E333" t="s">
        <v>13</v>
      </c>
      <c r="F333">
        <v>0</v>
      </c>
      <c r="G333">
        <v>5.6529999999999996</v>
      </c>
      <c r="H333">
        <v>176617030</v>
      </c>
      <c r="I333">
        <v>93508.323000000004</v>
      </c>
      <c r="O333" t="s">
        <v>546</v>
      </c>
      <c r="P333" s="2">
        <v>43648.578726851854</v>
      </c>
      <c r="Q333">
        <v>195</v>
      </c>
      <c r="R333" t="s">
        <v>13</v>
      </c>
      <c r="S333">
        <v>0</v>
      </c>
      <c r="T333">
        <v>5.5949999999999998</v>
      </c>
      <c r="U333">
        <v>1708984</v>
      </c>
      <c r="V333">
        <v>400190.87599999999</v>
      </c>
      <c r="AB333" t="s">
        <v>546</v>
      </c>
      <c r="AC333" s="2">
        <v>43648.578726851854</v>
      </c>
      <c r="AD333">
        <v>195</v>
      </c>
      <c r="AE333" t="s">
        <v>13</v>
      </c>
      <c r="AF333">
        <v>0</v>
      </c>
      <c r="AG333">
        <v>12.061999999999999</v>
      </c>
      <c r="AH333">
        <v>47370</v>
      </c>
      <c r="AI333">
        <v>8224.2819999999992</v>
      </c>
      <c r="AO333">
        <f t="shared" si="14"/>
        <v>400190.87599999999</v>
      </c>
      <c r="AP333">
        <f t="shared" si="15"/>
        <v>8224.2819999999992</v>
      </c>
    </row>
    <row r="334" spans="2:42" x14ac:dyDescent="0.25">
      <c r="B334" t="s">
        <v>547</v>
      </c>
      <c r="C334" s="2">
        <v>43648.600011574075</v>
      </c>
      <c r="D334">
        <v>68</v>
      </c>
      <c r="E334" t="s">
        <v>13</v>
      </c>
      <c r="F334">
        <v>0</v>
      </c>
      <c r="G334">
        <v>6.0289999999999999</v>
      </c>
      <c r="H334">
        <v>12877</v>
      </c>
      <c r="I334">
        <v>27.335999999999999</v>
      </c>
      <c r="O334" t="s">
        <v>547</v>
      </c>
      <c r="P334" s="2">
        <v>43648.600011574075</v>
      </c>
      <c r="Q334">
        <v>68</v>
      </c>
      <c r="R334" t="s">
        <v>13</v>
      </c>
      <c r="S334">
        <v>0</v>
      </c>
      <c r="T334" t="s">
        <v>14</v>
      </c>
      <c r="U334" t="s">
        <v>14</v>
      </c>
      <c r="V334" t="s">
        <v>14</v>
      </c>
      <c r="AB334" t="s">
        <v>547</v>
      </c>
      <c r="AC334" s="2">
        <v>43648.600011574075</v>
      </c>
      <c r="AD334">
        <v>68</v>
      </c>
      <c r="AE334" t="s">
        <v>13</v>
      </c>
      <c r="AF334">
        <v>0</v>
      </c>
      <c r="AG334">
        <v>12.074</v>
      </c>
      <c r="AH334">
        <v>60023</v>
      </c>
      <c r="AI334">
        <v>10405.212</v>
      </c>
      <c r="AO334">
        <f t="shared" si="14"/>
        <v>27.335999999999999</v>
      </c>
      <c r="AP334">
        <f t="shared" si="15"/>
        <v>10405.212</v>
      </c>
    </row>
    <row r="335" spans="2:42" x14ac:dyDescent="0.25">
      <c r="B335" t="s">
        <v>548</v>
      </c>
      <c r="C335" s="2">
        <v>43648.621296296296</v>
      </c>
      <c r="D335">
        <v>187</v>
      </c>
      <c r="E335" t="s">
        <v>13</v>
      </c>
      <c r="F335">
        <v>0</v>
      </c>
      <c r="G335">
        <v>6.0229999999999997</v>
      </c>
      <c r="H335">
        <v>14294</v>
      </c>
      <c r="I335">
        <v>30.556000000000001</v>
      </c>
      <c r="O335" t="s">
        <v>548</v>
      </c>
      <c r="P335" s="2">
        <v>43648.621296296296</v>
      </c>
      <c r="Q335">
        <v>187</v>
      </c>
      <c r="R335" t="s">
        <v>13</v>
      </c>
      <c r="S335">
        <v>0</v>
      </c>
      <c r="T335" t="s">
        <v>14</v>
      </c>
      <c r="U335" t="s">
        <v>14</v>
      </c>
      <c r="V335" t="s">
        <v>14</v>
      </c>
      <c r="AB335" t="s">
        <v>548</v>
      </c>
      <c r="AC335" s="2">
        <v>43648.621296296296</v>
      </c>
      <c r="AD335">
        <v>187</v>
      </c>
      <c r="AE335" t="s">
        <v>13</v>
      </c>
      <c r="AF335">
        <v>0</v>
      </c>
      <c r="AG335">
        <v>12.055999999999999</v>
      </c>
      <c r="AH335">
        <v>66131</v>
      </c>
      <c r="AI335">
        <v>11458.1</v>
      </c>
      <c r="AO335">
        <f t="shared" si="14"/>
        <v>30.556000000000001</v>
      </c>
      <c r="AP335">
        <f t="shared" si="15"/>
        <v>11458.1</v>
      </c>
    </row>
    <row r="336" spans="2:42" x14ac:dyDescent="0.25">
      <c r="B336" t="s">
        <v>549</v>
      </c>
      <c r="C336" s="2">
        <v>43648.642592592594</v>
      </c>
      <c r="D336">
        <v>28</v>
      </c>
      <c r="E336" t="s">
        <v>13</v>
      </c>
      <c r="F336">
        <v>0</v>
      </c>
      <c r="G336">
        <v>6.0190000000000001</v>
      </c>
      <c r="H336">
        <v>248554</v>
      </c>
      <c r="I336">
        <v>553.33699999999999</v>
      </c>
      <c r="O336" t="s">
        <v>549</v>
      </c>
      <c r="P336" s="2">
        <v>43648.642592592594</v>
      </c>
      <c r="Q336">
        <v>28</v>
      </c>
      <c r="R336" t="s">
        <v>13</v>
      </c>
      <c r="S336">
        <v>0</v>
      </c>
      <c r="T336">
        <v>5.9790000000000001</v>
      </c>
      <c r="U336">
        <v>2083</v>
      </c>
      <c r="V336">
        <v>630.20100000000002</v>
      </c>
      <c r="AB336" t="s">
        <v>549</v>
      </c>
      <c r="AC336" s="2">
        <v>43648.642592592594</v>
      </c>
      <c r="AD336">
        <v>28</v>
      </c>
      <c r="AE336" t="s">
        <v>13</v>
      </c>
      <c r="AF336">
        <v>0</v>
      </c>
      <c r="AG336">
        <v>12.2</v>
      </c>
      <c r="AH336">
        <v>94815</v>
      </c>
      <c r="AI336">
        <v>16402.243999999999</v>
      </c>
      <c r="AO336">
        <f t="shared" si="14"/>
        <v>553.33699999999999</v>
      </c>
      <c r="AP336">
        <f t="shared" si="15"/>
        <v>16402.243999999999</v>
      </c>
    </row>
    <row r="337" spans="2:42" x14ac:dyDescent="0.25">
      <c r="B337" t="s">
        <v>550</v>
      </c>
      <c r="C337" s="2">
        <v>43648.663854166669</v>
      </c>
      <c r="D337">
        <v>25</v>
      </c>
      <c r="E337" t="s">
        <v>13</v>
      </c>
      <c r="F337">
        <v>0</v>
      </c>
      <c r="G337">
        <v>6.0250000000000004</v>
      </c>
      <c r="H337">
        <v>66471</v>
      </c>
      <c r="I337">
        <v>148.649</v>
      </c>
      <c r="O337" t="s">
        <v>550</v>
      </c>
      <c r="P337" s="2">
        <v>43648.663854166669</v>
      </c>
      <c r="Q337">
        <v>25</v>
      </c>
      <c r="R337" t="s">
        <v>13</v>
      </c>
      <c r="S337">
        <v>0</v>
      </c>
      <c r="T337" t="s">
        <v>14</v>
      </c>
      <c r="U337" t="s">
        <v>14</v>
      </c>
      <c r="V337" t="s">
        <v>14</v>
      </c>
      <c r="AB337" t="s">
        <v>550</v>
      </c>
      <c r="AC337" s="2">
        <v>43648.663854166669</v>
      </c>
      <c r="AD337">
        <v>25</v>
      </c>
      <c r="AE337" t="s">
        <v>13</v>
      </c>
      <c r="AF337">
        <v>0</v>
      </c>
      <c r="AG337">
        <v>12.125</v>
      </c>
      <c r="AH337">
        <v>1105</v>
      </c>
      <c r="AI337">
        <v>249.83500000000001</v>
      </c>
      <c r="AO337">
        <f t="shared" si="14"/>
        <v>148.649</v>
      </c>
      <c r="AP337">
        <f t="shared" si="15"/>
        <v>249.83500000000001</v>
      </c>
    </row>
    <row r="338" spans="2:42" x14ac:dyDescent="0.25">
      <c r="B338" t="s">
        <v>551</v>
      </c>
      <c r="C338" s="2">
        <v>43648.685127314813</v>
      </c>
      <c r="D338">
        <v>175</v>
      </c>
      <c r="E338" t="s">
        <v>13</v>
      </c>
      <c r="F338">
        <v>0</v>
      </c>
      <c r="G338">
        <v>6.0190000000000001</v>
      </c>
      <c r="H338">
        <v>106167</v>
      </c>
      <c r="I338">
        <v>237.845</v>
      </c>
      <c r="O338" t="s">
        <v>551</v>
      </c>
      <c r="P338" s="2">
        <v>43648.685127314813</v>
      </c>
      <c r="Q338">
        <v>175</v>
      </c>
      <c r="R338" t="s">
        <v>13</v>
      </c>
      <c r="S338">
        <v>0</v>
      </c>
      <c r="T338" t="s">
        <v>14</v>
      </c>
      <c r="U338" t="s">
        <v>14</v>
      </c>
      <c r="V338" t="s">
        <v>14</v>
      </c>
      <c r="AB338" t="s">
        <v>551</v>
      </c>
      <c r="AC338" s="2">
        <v>43648.685127314813</v>
      </c>
      <c r="AD338">
        <v>175</v>
      </c>
      <c r="AE338" t="s">
        <v>13</v>
      </c>
      <c r="AF338">
        <v>0</v>
      </c>
      <c r="AG338">
        <v>12.122999999999999</v>
      </c>
      <c r="AH338">
        <v>10670</v>
      </c>
      <c r="AI338">
        <v>1898.559</v>
      </c>
      <c r="AO338">
        <f t="shared" si="14"/>
        <v>237.845</v>
      </c>
      <c r="AP338">
        <f t="shared" si="15"/>
        <v>1898.559</v>
      </c>
    </row>
    <row r="339" spans="2:42" x14ac:dyDescent="0.25">
      <c r="B339" t="s">
        <v>552</v>
      </c>
      <c r="C339" s="2">
        <v>43648.706400462965</v>
      </c>
      <c r="D339">
        <v>149</v>
      </c>
      <c r="E339" t="s">
        <v>13</v>
      </c>
      <c r="F339">
        <v>0</v>
      </c>
      <c r="G339">
        <v>5.601</v>
      </c>
      <c r="H339">
        <v>207485349</v>
      </c>
      <c r="I339">
        <v>102388.30100000001</v>
      </c>
      <c r="O339" t="s">
        <v>552</v>
      </c>
      <c r="P339" s="2">
        <v>43648.706400462965</v>
      </c>
      <c r="Q339">
        <v>149</v>
      </c>
      <c r="R339" t="s">
        <v>13</v>
      </c>
      <c r="S339">
        <v>0</v>
      </c>
      <c r="T339">
        <v>5.5439999999999996</v>
      </c>
      <c r="U339">
        <v>2104609</v>
      </c>
      <c r="V339">
        <v>492800.92599999998</v>
      </c>
      <c r="AB339" t="s">
        <v>552</v>
      </c>
      <c r="AC339" s="2">
        <v>43648.706400462965</v>
      </c>
      <c r="AD339">
        <v>149</v>
      </c>
      <c r="AE339" t="s">
        <v>13</v>
      </c>
      <c r="AF339">
        <v>0</v>
      </c>
      <c r="AG339">
        <v>12.067</v>
      </c>
      <c r="AH339">
        <v>51301</v>
      </c>
      <c r="AI339">
        <v>8901.9040000000005</v>
      </c>
      <c r="AO339">
        <f t="shared" si="14"/>
        <v>492800.92599999998</v>
      </c>
      <c r="AP339">
        <f t="shared" si="15"/>
        <v>8901.9040000000005</v>
      </c>
    </row>
    <row r="340" spans="2:42" x14ac:dyDescent="0.25">
      <c r="B340" t="s">
        <v>553</v>
      </c>
      <c r="C340" s="2">
        <v>43648.727650462963</v>
      </c>
      <c r="D340">
        <v>129</v>
      </c>
      <c r="E340" t="s">
        <v>13</v>
      </c>
      <c r="F340">
        <v>0</v>
      </c>
      <c r="G340">
        <v>5.9749999999999996</v>
      </c>
      <c r="H340">
        <v>23288542</v>
      </c>
      <c r="I340">
        <v>27102.601999999999</v>
      </c>
      <c r="O340" t="s">
        <v>553</v>
      </c>
      <c r="P340" s="2">
        <v>43648.727650462963</v>
      </c>
      <c r="Q340">
        <v>129</v>
      </c>
      <c r="R340" t="s">
        <v>13</v>
      </c>
      <c r="S340">
        <v>0</v>
      </c>
      <c r="T340">
        <v>5.9260000000000002</v>
      </c>
      <c r="U340">
        <v>166063</v>
      </c>
      <c r="V340">
        <v>39015.610999999997</v>
      </c>
      <c r="AB340" t="s">
        <v>553</v>
      </c>
      <c r="AC340" s="2">
        <v>43648.727650462963</v>
      </c>
      <c r="AD340">
        <v>129</v>
      </c>
      <c r="AE340" t="s">
        <v>13</v>
      </c>
      <c r="AF340">
        <v>0</v>
      </c>
      <c r="AG340">
        <v>12.102</v>
      </c>
      <c r="AH340">
        <v>43420</v>
      </c>
      <c r="AI340">
        <v>7543.5</v>
      </c>
      <c r="AO340">
        <f t="shared" ref="AO340:AO351" si="16">IF(H340&lt;1000000,I340,V340)</f>
        <v>39015.610999999997</v>
      </c>
      <c r="AP340">
        <f t="shared" si="15"/>
        <v>7543.5</v>
      </c>
    </row>
    <row r="341" spans="2:42" x14ac:dyDescent="0.25">
      <c r="B341" t="s">
        <v>554</v>
      </c>
      <c r="C341" s="2">
        <v>43648.748912037037</v>
      </c>
      <c r="D341">
        <v>202</v>
      </c>
      <c r="E341" t="s">
        <v>13</v>
      </c>
      <c r="F341">
        <v>0</v>
      </c>
      <c r="G341">
        <v>6.02</v>
      </c>
      <c r="H341">
        <v>50734</v>
      </c>
      <c r="I341">
        <v>113.134</v>
      </c>
      <c r="O341" t="s">
        <v>554</v>
      </c>
      <c r="P341" s="2">
        <v>43648.748912037037</v>
      </c>
      <c r="Q341">
        <v>202</v>
      </c>
      <c r="R341" t="s">
        <v>13</v>
      </c>
      <c r="S341">
        <v>0</v>
      </c>
      <c r="T341" t="s">
        <v>14</v>
      </c>
      <c r="U341" t="s">
        <v>14</v>
      </c>
      <c r="V341" t="s">
        <v>14</v>
      </c>
      <c r="AB341" t="s">
        <v>554</v>
      </c>
      <c r="AC341" s="2">
        <v>43648.748912037037</v>
      </c>
      <c r="AD341">
        <v>202</v>
      </c>
      <c r="AE341" t="s">
        <v>13</v>
      </c>
      <c r="AF341">
        <v>0</v>
      </c>
      <c r="AG341">
        <v>12.077999999999999</v>
      </c>
      <c r="AH341">
        <v>60610</v>
      </c>
      <c r="AI341">
        <v>10506.404</v>
      </c>
      <c r="AO341">
        <f t="shared" si="16"/>
        <v>113.134</v>
      </c>
      <c r="AP341">
        <f t="shared" si="15"/>
        <v>10506.404</v>
      </c>
    </row>
    <row r="342" spans="2:42" x14ac:dyDescent="0.25">
      <c r="B342" t="s">
        <v>555</v>
      </c>
      <c r="C342" s="2">
        <v>43648.770173611112</v>
      </c>
      <c r="D342">
        <v>69</v>
      </c>
      <c r="E342" t="s">
        <v>13</v>
      </c>
      <c r="F342">
        <v>0</v>
      </c>
      <c r="G342">
        <v>5.6559999999999997</v>
      </c>
      <c r="H342">
        <v>174456826</v>
      </c>
      <c r="I342">
        <v>92859.308000000005</v>
      </c>
      <c r="O342" t="s">
        <v>555</v>
      </c>
      <c r="P342" s="2">
        <v>43648.770173611112</v>
      </c>
      <c r="Q342">
        <v>69</v>
      </c>
      <c r="R342" t="s">
        <v>13</v>
      </c>
      <c r="S342">
        <v>0</v>
      </c>
      <c r="T342">
        <v>5.5990000000000002</v>
      </c>
      <c r="U342">
        <v>1685563</v>
      </c>
      <c r="V342">
        <v>394708.46399999998</v>
      </c>
      <c r="AB342" t="s">
        <v>555</v>
      </c>
      <c r="AC342" s="2">
        <v>43648.770173611112</v>
      </c>
      <c r="AD342">
        <v>69</v>
      </c>
      <c r="AE342" t="s">
        <v>13</v>
      </c>
      <c r="AF342">
        <v>0</v>
      </c>
      <c r="AG342">
        <v>12.06</v>
      </c>
      <c r="AH342">
        <v>56869</v>
      </c>
      <c r="AI342">
        <v>9861.6440000000002</v>
      </c>
      <c r="AO342">
        <f t="shared" si="16"/>
        <v>394708.46399999998</v>
      </c>
      <c r="AP342">
        <f t="shared" si="15"/>
        <v>9861.6440000000002</v>
      </c>
    </row>
    <row r="343" spans="2:42" x14ac:dyDescent="0.25">
      <c r="B343" t="s">
        <v>556</v>
      </c>
      <c r="C343" s="2">
        <v>43648.79146990741</v>
      </c>
      <c r="D343">
        <v>147</v>
      </c>
      <c r="E343" t="s">
        <v>13</v>
      </c>
      <c r="F343">
        <v>0</v>
      </c>
      <c r="G343">
        <v>6.032</v>
      </c>
      <c r="H343">
        <v>14963</v>
      </c>
      <c r="I343">
        <v>32.076000000000001</v>
      </c>
      <c r="O343" t="s">
        <v>556</v>
      </c>
      <c r="P343" s="2">
        <v>43648.79146990741</v>
      </c>
      <c r="Q343">
        <v>147</v>
      </c>
      <c r="R343" t="s">
        <v>13</v>
      </c>
      <c r="S343">
        <v>0</v>
      </c>
      <c r="T343" t="s">
        <v>14</v>
      </c>
      <c r="U343" t="s">
        <v>14</v>
      </c>
      <c r="V343" t="s">
        <v>14</v>
      </c>
      <c r="AB343" t="s">
        <v>556</v>
      </c>
      <c r="AC343" s="2">
        <v>43648.79146990741</v>
      </c>
      <c r="AD343">
        <v>147</v>
      </c>
      <c r="AE343" t="s">
        <v>13</v>
      </c>
      <c r="AF343">
        <v>0</v>
      </c>
      <c r="AG343">
        <v>12.092000000000001</v>
      </c>
      <c r="AH343">
        <v>63679</v>
      </c>
      <c r="AI343">
        <v>11035.444</v>
      </c>
      <c r="AO343">
        <f t="shared" si="16"/>
        <v>32.076000000000001</v>
      </c>
      <c r="AP343">
        <f t="shared" si="15"/>
        <v>11035.444</v>
      </c>
    </row>
    <row r="344" spans="2:42" x14ac:dyDescent="0.25">
      <c r="B344" t="s">
        <v>557</v>
      </c>
      <c r="C344" s="2">
        <v>43648.812743055554</v>
      </c>
      <c r="D344">
        <v>24</v>
      </c>
      <c r="E344" t="s">
        <v>13</v>
      </c>
      <c r="F344">
        <v>0</v>
      </c>
      <c r="G344">
        <v>6.03</v>
      </c>
      <c r="H344">
        <v>71402</v>
      </c>
      <c r="I344">
        <v>159.75800000000001</v>
      </c>
      <c r="O344" t="s">
        <v>557</v>
      </c>
      <c r="P344" s="2">
        <v>43648.812743055554</v>
      </c>
      <c r="Q344">
        <v>24</v>
      </c>
      <c r="R344" t="s">
        <v>13</v>
      </c>
      <c r="S344">
        <v>0</v>
      </c>
      <c r="T344" t="s">
        <v>14</v>
      </c>
      <c r="U344" t="s">
        <v>14</v>
      </c>
      <c r="V344" t="s">
        <v>14</v>
      </c>
      <c r="AB344" t="s">
        <v>557</v>
      </c>
      <c r="AC344" s="2">
        <v>43648.812743055554</v>
      </c>
      <c r="AD344">
        <v>24</v>
      </c>
      <c r="AE344" t="s">
        <v>13</v>
      </c>
      <c r="AF344">
        <v>0</v>
      </c>
      <c r="AG344" t="s">
        <v>14</v>
      </c>
      <c r="AH344" t="s">
        <v>14</v>
      </c>
      <c r="AI344" t="s">
        <v>14</v>
      </c>
      <c r="AO344">
        <f t="shared" si="16"/>
        <v>159.75800000000001</v>
      </c>
      <c r="AP344">
        <v>0.1</v>
      </c>
    </row>
    <row r="345" spans="2:42" x14ac:dyDescent="0.25">
      <c r="B345" t="s">
        <v>558</v>
      </c>
      <c r="C345" s="2">
        <v>43648.834004629629</v>
      </c>
      <c r="D345">
        <v>120</v>
      </c>
      <c r="E345" t="s">
        <v>13</v>
      </c>
      <c r="F345">
        <v>0</v>
      </c>
      <c r="G345">
        <v>6.0229999999999997</v>
      </c>
      <c r="H345">
        <v>44599</v>
      </c>
      <c r="I345">
        <v>99.265000000000001</v>
      </c>
      <c r="O345" t="s">
        <v>558</v>
      </c>
      <c r="P345" s="2">
        <v>43648.834004629629</v>
      </c>
      <c r="Q345">
        <v>120</v>
      </c>
      <c r="R345" t="s">
        <v>13</v>
      </c>
      <c r="S345">
        <v>0</v>
      </c>
      <c r="T345" t="s">
        <v>14</v>
      </c>
      <c r="U345" t="s">
        <v>14</v>
      </c>
      <c r="V345" t="s">
        <v>14</v>
      </c>
      <c r="AB345" t="s">
        <v>558</v>
      </c>
      <c r="AC345" s="2">
        <v>43648.834004629629</v>
      </c>
      <c r="AD345">
        <v>120</v>
      </c>
      <c r="AE345" t="s">
        <v>13</v>
      </c>
      <c r="AF345">
        <v>0</v>
      </c>
      <c r="AG345">
        <v>12.079000000000001</v>
      </c>
      <c r="AH345">
        <v>67669</v>
      </c>
      <c r="AI345">
        <v>11723.147000000001</v>
      </c>
      <c r="AO345">
        <f t="shared" si="16"/>
        <v>99.265000000000001</v>
      </c>
      <c r="AP345">
        <f t="shared" ref="AP345:AP351" si="17">AI345</f>
        <v>11723.147000000001</v>
      </c>
    </row>
    <row r="346" spans="2:42" x14ac:dyDescent="0.25">
      <c r="B346" t="s">
        <v>559</v>
      </c>
      <c r="C346" s="2">
        <v>43648.85528935185</v>
      </c>
      <c r="D346">
        <v>44</v>
      </c>
      <c r="E346" t="s">
        <v>13</v>
      </c>
      <c r="F346">
        <v>0</v>
      </c>
      <c r="G346">
        <v>5.6020000000000003</v>
      </c>
      <c r="H346">
        <v>203504684</v>
      </c>
      <c r="I346">
        <v>101281.541</v>
      </c>
      <c r="O346" t="s">
        <v>559</v>
      </c>
      <c r="P346" s="2">
        <v>43648.85528935185</v>
      </c>
      <c r="Q346">
        <v>44</v>
      </c>
      <c r="R346" t="s">
        <v>13</v>
      </c>
      <c r="S346">
        <v>0</v>
      </c>
      <c r="T346">
        <v>5.5439999999999996</v>
      </c>
      <c r="U346">
        <v>2065457</v>
      </c>
      <c r="V346">
        <v>483636.08</v>
      </c>
      <c r="AB346" t="s">
        <v>559</v>
      </c>
      <c r="AC346" s="2">
        <v>43648.85528935185</v>
      </c>
      <c r="AD346">
        <v>44</v>
      </c>
      <c r="AE346" t="s">
        <v>13</v>
      </c>
      <c r="AF346">
        <v>0</v>
      </c>
      <c r="AG346">
        <v>12.047000000000001</v>
      </c>
      <c r="AH346">
        <v>63059</v>
      </c>
      <c r="AI346">
        <v>10928.581</v>
      </c>
      <c r="AO346">
        <f t="shared" si="16"/>
        <v>483636.08</v>
      </c>
      <c r="AP346">
        <f t="shared" si="17"/>
        <v>10928.581</v>
      </c>
    </row>
    <row r="347" spans="2:42" x14ac:dyDescent="0.25">
      <c r="B347" t="s">
        <v>560</v>
      </c>
      <c r="C347" s="2">
        <v>43648.876562500001</v>
      </c>
      <c r="D347">
        <v>91</v>
      </c>
      <c r="E347" t="s">
        <v>13</v>
      </c>
      <c r="F347">
        <v>0</v>
      </c>
      <c r="G347">
        <v>5.593</v>
      </c>
      <c r="H347">
        <v>212059931</v>
      </c>
      <c r="I347">
        <v>103647.349</v>
      </c>
      <c r="O347" t="s">
        <v>560</v>
      </c>
      <c r="P347" s="2">
        <v>43648.876562500001</v>
      </c>
      <c r="Q347">
        <v>91</v>
      </c>
      <c r="R347" t="s">
        <v>13</v>
      </c>
      <c r="S347">
        <v>0</v>
      </c>
      <c r="T347">
        <v>5.5350000000000001</v>
      </c>
      <c r="U347">
        <v>2192987</v>
      </c>
      <c r="V347">
        <v>513489.038</v>
      </c>
      <c r="AB347" t="s">
        <v>560</v>
      </c>
      <c r="AC347" s="2">
        <v>43648.876562500001</v>
      </c>
      <c r="AD347">
        <v>91</v>
      </c>
      <c r="AE347" t="s">
        <v>13</v>
      </c>
      <c r="AF347">
        <v>0</v>
      </c>
      <c r="AG347">
        <v>12.065</v>
      </c>
      <c r="AH347">
        <v>53536</v>
      </c>
      <c r="AI347">
        <v>9287.0490000000009</v>
      </c>
      <c r="AO347">
        <f t="shared" si="16"/>
        <v>513489.038</v>
      </c>
      <c r="AP347">
        <f t="shared" si="17"/>
        <v>9287.0490000000009</v>
      </c>
    </row>
    <row r="348" spans="2:42" x14ac:dyDescent="0.25">
      <c r="B348" t="s">
        <v>561</v>
      </c>
      <c r="C348" s="2">
        <v>43648.897847222222</v>
      </c>
      <c r="D348">
        <v>122</v>
      </c>
      <c r="E348" t="s">
        <v>13</v>
      </c>
      <c r="F348">
        <v>0</v>
      </c>
      <c r="G348">
        <v>6.0209999999999999</v>
      </c>
      <c r="H348">
        <v>104183</v>
      </c>
      <c r="I348">
        <v>233.4</v>
      </c>
      <c r="O348" t="s">
        <v>561</v>
      </c>
      <c r="P348" s="2">
        <v>43648.897847222222</v>
      </c>
      <c r="Q348">
        <v>122</v>
      </c>
      <c r="R348" t="s">
        <v>13</v>
      </c>
      <c r="S348">
        <v>0</v>
      </c>
      <c r="T348" t="s">
        <v>14</v>
      </c>
      <c r="U348" t="s">
        <v>14</v>
      </c>
      <c r="V348" t="s">
        <v>14</v>
      </c>
      <c r="AB348" t="s">
        <v>561</v>
      </c>
      <c r="AC348" s="2">
        <v>43648.897847222222</v>
      </c>
      <c r="AD348">
        <v>122</v>
      </c>
      <c r="AE348" t="s">
        <v>13</v>
      </c>
      <c r="AF348">
        <v>0</v>
      </c>
      <c r="AG348">
        <v>12.134</v>
      </c>
      <c r="AH348">
        <v>12946</v>
      </c>
      <c r="AI348">
        <v>2290.752</v>
      </c>
      <c r="AO348">
        <f t="shared" si="16"/>
        <v>233.4</v>
      </c>
      <c r="AP348">
        <f t="shared" si="17"/>
        <v>2290.752</v>
      </c>
    </row>
    <row r="349" spans="2:42" x14ac:dyDescent="0.25">
      <c r="B349" t="s">
        <v>562</v>
      </c>
      <c r="C349" s="2">
        <v>43648.919108796297</v>
      </c>
      <c r="D349">
        <v>216</v>
      </c>
      <c r="E349" t="s">
        <v>13</v>
      </c>
      <c r="F349">
        <v>0</v>
      </c>
      <c r="G349">
        <v>5.609</v>
      </c>
      <c r="H349">
        <v>202871177</v>
      </c>
      <c r="I349">
        <v>101104.424</v>
      </c>
      <c r="O349" t="s">
        <v>562</v>
      </c>
      <c r="P349" s="2">
        <v>43648.919108796297</v>
      </c>
      <c r="Q349">
        <v>216</v>
      </c>
      <c r="R349" t="s">
        <v>13</v>
      </c>
      <c r="S349">
        <v>0</v>
      </c>
      <c r="T349">
        <v>5.5529999999999999</v>
      </c>
      <c r="U349">
        <v>2049386</v>
      </c>
      <c r="V349">
        <v>479874.01799999998</v>
      </c>
      <c r="AB349" t="s">
        <v>562</v>
      </c>
      <c r="AC349" s="2">
        <v>43648.919108796297</v>
      </c>
      <c r="AD349">
        <v>216</v>
      </c>
      <c r="AE349" t="s">
        <v>13</v>
      </c>
      <c r="AF349">
        <v>0</v>
      </c>
      <c r="AG349">
        <v>12.076000000000001</v>
      </c>
      <c r="AH349">
        <v>43458</v>
      </c>
      <c r="AI349">
        <v>7549.97</v>
      </c>
      <c r="AO349">
        <f t="shared" si="16"/>
        <v>479874.01799999998</v>
      </c>
      <c r="AP349">
        <f t="shared" si="17"/>
        <v>7549.97</v>
      </c>
    </row>
    <row r="350" spans="2:42" x14ac:dyDescent="0.25">
      <c r="B350" t="s">
        <v>563</v>
      </c>
      <c r="C350" s="2">
        <v>43648.940393518518</v>
      </c>
      <c r="D350">
        <v>101</v>
      </c>
      <c r="E350" t="s">
        <v>13</v>
      </c>
      <c r="F350">
        <v>0</v>
      </c>
      <c r="G350">
        <v>6.024</v>
      </c>
      <c r="H350">
        <v>27535</v>
      </c>
      <c r="I350">
        <v>60.616999999999997</v>
      </c>
      <c r="O350" t="s">
        <v>563</v>
      </c>
      <c r="P350" s="2">
        <v>43648.940393518518</v>
      </c>
      <c r="Q350">
        <v>101</v>
      </c>
      <c r="R350" t="s">
        <v>13</v>
      </c>
      <c r="S350">
        <v>0</v>
      </c>
      <c r="T350" t="s">
        <v>14</v>
      </c>
      <c r="U350" t="s">
        <v>14</v>
      </c>
      <c r="V350" t="s">
        <v>14</v>
      </c>
      <c r="AB350" t="s">
        <v>563</v>
      </c>
      <c r="AC350" s="2">
        <v>43648.940393518518</v>
      </c>
      <c r="AD350">
        <v>101</v>
      </c>
      <c r="AE350" t="s">
        <v>13</v>
      </c>
      <c r="AF350">
        <v>0</v>
      </c>
      <c r="AG350">
        <v>12.131</v>
      </c>
      <c r="AH350">
        <v>13547</v>
      </c>
      <c r="AI350">
        <v>2394.3539999999998</v>
      </c>
      <c r="AO350">
        <f t="shared" si="16"/>
        <v>60.616999999999997</v>
      </c>
      <c r="AP350">
        <f t="shared" si="17"/>
        <v>2394.3539999999998</v>
      </c>
    </row>
    <row r="351" spans="2:42" x14ac:dyDescent="0.25">
      <c r="B351" t="s">
        <v>564</v>
      </c>
      <c r="C351" s="2">
        <v>43648.96166666667</v>
      </c>
      <c r="D351">
        <v>164</v>
      </c>
      <c r="E351" t="s">
        <v>13</v>
      </c>
      <c r="F351">
        <v>0</v>
      </c>
      <c r="G351">
        <v>6.0229999999999997</v>
      </c>
      <c r="H351">
        <v>24199</v>
      </c>
      <c r="I351">
        <v>53.05</v>
      </c>
      <c r="O351" t="s">
        <v>564</v>
      </c>
      <c r="P351" s="2">
        <v>43648.96166666667</v>
      </c>
      <c r="Q351">
        <v>164</v>
      </c>
      <c r="R351" t="s">
        <v>13</v>
      </c>
      <c r="S351">
        <v>0</v>
      </c>
      <c r="T351" t="s">
        <v>14</v>
      </c>
      <c r="U351" t="s">
        <v>14</v>
      </c>
      <c r="V351" t="s">
        <v>14</v>
      </c>
      <c r="AB351" t="s">
        <v>564</v>
      </c>
      <c r="AC351" s="2">
        <v>43648.96166666667</v>
      </c>
      <c r="AD351">
        <v>164</v>
      </c>
      <c r="AE351" t="s">
        <v>13</v>
      </c>
      <c r="AF351">
        <v>0</v>
      </c>
      <c r="AG351">
        <v>12.135999999999999</v>
      </c>
      <c r="AH351">
        <v>8710</v>
      </c>
      <c r="AI351">
        <v>1560.77</v>
      </c>
      <c r="AO351">
        <f t="shared" si="16"/>
        <v>53.05</v>
      </c>
      <c r="AP351">
        <f t="shared" si="17"/>
        <v>1560.77</v>
      </c>
    </row>
    <row r="352" spans="2:42" x14ac:dyDescent="0.25">
      <c r="B352" t="s">
        <v>569</v>
      </c>
      <c r="C352" s="2">
        <v>43655.424537037034</v>
      </c>
      <c r="D352">
        <v>177</v>
      </c>
      <c r="E352" t="s">
        <v>13</v>
      </c>
      <c r="F352">
        <v>0</v>
      </c>
      <c r="G352">
        <v>6.0190000000000001</v>
      </c>
      <c r="H352">
        <v>68853</v>
      </c>
      <c r="I352">
        <v>154.017</v>
      </c>
      <c r="O352" t="s">
        <v>569</v>
      </c>
      <c r="P352" s="2">
        <v>43655.424537037034</v>
      </c>
      <c r="Q352">
        <v>177</v>
      </c>
      <c r="R352" t="s">
        <v>13</v>
      </c>
      <c r="S352">
        <v>0</v>
      </c>
      <c r="T352" t="s">
        <v>14</v>
      </c>
      <c r="U352" t="s">
        <v>14</v>
      </c>
      <c r="V352" t="s">
        <v>14</v>
      </c>
      <c r="AB352" t="s">
        <v>569</v>
      </c>
      <c r="AC352" s="2">
        <v>43655.424537037034</v>
      </c>
      <c r="AD352">
        <v>177</v>
      </c>
      <c r="AE352" t="s">
        <v>13</v>
      </c>
      <c r="AF352">
        <v>0</v>
      </c>
      <c r="AG352">
        <v>12.028</v>
      </c>
      <c r="AH352">
        <v>79273</v>
      </c>
      <c r="AI352">
        <v>13723.285</v>
      </c>
      <c r="AO352">
        <f t="shared" ref="AO352:AO377" si="18">IF(H352&lt;1000000,I352,V352)</f>
        <v>154.017</v>
      </c>
      <c r="AP352">
        <f t="shared" ref="AP352:AP377" si="19">AI352</f>
        <v>13723.285</v>
      </c>
    </row>
    <row r="353" spans="2:42" x14ac:dyDescent="0.25">
      <c r="B353" t="s">
        <v>570</v>
      </c>
      <c r="C353" s="2">
        <v>43655.445787037039</v>
      </c>
      <c r="D353">
        <v>96</v>
      </c>
      <c r="E353" t="s">
        <v>13</v>
      </c>
      <c r="F353">
        <v>0</v>
      </c>
      <c r="G353">
        <v>6.024</v>
      </c>
      <c r="H353">
        <v>92669</v>
      </c>
      <c r="I353">
        <v>207.578</v>
      </c>
      <c r="O353" t="s">
        <v>570</v>
      </c>
      <c r="P353" s="2">
        <v>43655.445787037039</v>
      </c>
      <c r="Q353">
        <v>96</v>
      </c>
      <c r="R353" t="s">
        <v>13</v>
      </c>
      <c r="S353">
        <v>0</v>
      </c>
      <c r="T353" t="s">
        <v>14</v>
      </c>
      <c r="U353" t="s">
        <v>14</v>
      </c>
      <c r="V353" t="s">
        <v>14</v>
      </c>
      <c r="AB353" t="s">
        <v>570</v>
      </c>
      <c r="AC353" s="2">
        <v>43655.445787037039</v>
      </c>
      <c r="AD353">
        <v>96</v>
      </c>
      <c r="AE353" t="s">
        <v>13</v>
      </c>
      <c r="AF353">
        <v>0</v>
      </c>
      <c r="AG353">
        <v>12.135</v>
      </c>
      <c r="AH353">
        <v>13953</v>
      </c>
      <c r="AI353">
        <v>2464.4609999999998</v>
      </c>
      <c r="AO353">
        <f t="shared" si="18"/>
        <v>207.578</v>
      </c>
      <c r="AP353">
        <f t="shared" si="19"/>
        <v>2464.4609999999998</v>
      </c>
    </row>
    <row r="354" spans="2:42" x14ac:dyDescent="0.25">
      <c r="B354" t="s">
        <v>571</v>
      </c>
      <c r="C354" s="2">
        <v>43655.46707175926</v>
      </c>
      <c r="D354">
        <v>100</v>
      </c>
      <c r="E354" t="s">
        <v>13</v>
      </c>
      <c r="F354">
        <v>0</v>
      </c>
      <c r="G354">
        <v>6.0179999999999998</v>
      </c>
      <c r="H354">
        <v>61018</v>
      </c>
      <c r="I354">
        <v>136.35300000000001</v>
      </c>
      <c r="O354" t="s">
        <v>571</v>
      </c>
      <c r="P354" s="2">
        <v>43655.46707175926</v>
      </c>
      <c r="Q354">
        <v>100</v>
      </c>
      <c r="R354" t="s">
        <v>13</v>
      </c>
      <c r="S354">
        <v>0</v>
      </c>
      <c r="T354" t="s">
        <v>14</v>
      </c>
      <c r="U354" t="s">
        <v>14</v>
      </c>
      <c r="V354" t="s">
        <v>14</v>
      </c>
      <c r="AB354" t="s">
        <v>571</v>
      </c>
      <c r="AC354" s="2">
        <v>43655.46707175926</v>
      </c>
      <c r="AD354">
        <v>100</v>
      </c>
      <c r="AE354" t="s">
        <v>13</v>
      </c>
      <c r="AF354">
        <v>0</v>
      </c>
      <c r="AG354">
        <v>12.038</v>
      </c>
      <c r="AH354">
        <v>87382</v>
      </c>
      <c r="AI354">
        <v>15120.971</v>
      </c>
      <c r="AO354">
        <f t="shared" si="18"/>
        <v>136.35300000000001</v>
      </c>
      <c r="AP354">
        <f t="shared" si="19"/>
        <v>15120.971</v>
      </c>
    </row>
    <row r="355" spans="2:42" x14ac:dyDescent="0.25">
      <c r="B355" t="s">
        <v>572</v>
      </c>
      <c r="C355" s="2">
        <v>43655.488368055558</v>
      </c>
      <c r="D355">
        <v>73</v>
      </c>
      <c r="E355" t="s">
        <v>13</v>
      </c>
      <c r="F355">
        <v>0</v>
      </c>
      <c r="G355">
        <v>6.0289999999999999</v>
      </c>
      <c r="H355">
        <v>11837</v>
      </c>
      <c r="I355">
        <v>24.97</v>
      </c>
      <c r="O355" t="s">
        <v>572</v>
      </c>
      <c r="P355" s="2">
        <v>43655.488368055558</v>
      </c>
      <c r="Q355">
        <v>73</v>
      </c>
      <c r="R355" t="s">
        <v>13</v>
      </c>
      <c r="S355">
        <v>0</v>
      </c>
      <c r="T355" t="s">
        <v>14</v>
      </c>
      <c r="U355" t="s">
        <v>14</v>
      </c>
      <c r="V355" t="s">
        <v>14</v>
      </c>
      <c r="AB355" t="s">
        <v>572</v>
      </c>
      <c r="AC355" s="2">
        <v>43655.488368055558</v>
      </c>
      <c r="AD355">
        <v>73</v>
      </c>
      <c r="AE355" t="s">
        <v>13</v>
      </c>
      <c r="AF355">
        <v>0</v>
      </c>
      <c r="AG355">
        <v>12.127000000000001</v>
      </c>
      <c r="AH355">
        <v>14196</v>
      </c>
      <c r="AI355">
        <v>2506.3539999999998</v>
      </c>
      <c r="AO355">
        <f t="shared" si="18"/>
        <v>24.97</v>
      </c>
      <c r="AP355">
        <f t="shared" si="19"/>
        <v>2506.3539999999998</v>
      </c>
    </row>
    <row r="356" spans="2:42" x14ac:dyDescent="0.25">
      <c r="B356" t="s">
        <v>573</v>
      </c>
      <c r="C356" s="2">
        <v>43655.509641203702</v>
      </c>
      <c r="D356">
        <v>173</v>
      </c>
      <c r="E356" t="s">
        <v>13</v>
      </c>
      <c r="F356">
        <v>0</v>
      </c>
      <c r="G356">
        <v>5.5970000000000004</v>
      </c>
      <c r="H356">
        <v>202913239</v>
      </c>
      <c r="I356">
        <v>101116.193</v>
      </c>
      <c r="O356" t="s">
        <v>573</v>
      </c>
      <c r="P356" s="2">
        <v>43655.509641203702</v>
      </c>
      <c r="Q356">
        <v>173</v>
      </c>
      <c r="R356" t="s">
        <v>13</v>
      </c>
      <c r="S356">
        <v>0</v>
      </c>
      <c r="T356">
        <v>5.5410000000000004</v>
      </c>
      <c r="U356">
        <v>2058096</v>
      </c>
      <c r="V356">
        <v>481912.93</v>
      </c>
      <c r="AB356" t="s">
        <v>573</v>
      </c>
      <c r="AC356" s="2">
        <v>43655.509641203702</v>
      </c>
      <c r="AD356">
        <v>173</v>
      </c>
      <c r="AE356" t="s">
        <v>13</v>
      </c>
      <c r="AF356">
        <v>0</v>
      </c>
      <c r="AG356">
        <v>12.042999999999999</v>
      </c>
      <c r="AH356">
        <v>45355</v>
      </c>
      <c r="AI356">
        <v>7877.0259999999998</v>
      </c>
      <c r="AO356">
        <f t="shared" si="18"/>
        <v>481912.93</v>
      </c>
      <c r="AP356">
        <f t="shared" si="19"/>
        <v>7877.0259999999998</v>
      </c>
    </row>
    <row r="357" spans="2:42" x14ac:dyDescent="0.25">
      <c r="B357" t="s">
        <v>574</v>
      </c>
      <c r="C357" s="2">
        <v>43655.530925925923</v>
      </c>
      <c r="D357">
        <v>26</v>
      </c>
      <c r="E357" t="s">
        <v>13</v>
      </c>
      <c r="F357">
        <v>0</v>
      </c>
      <c r="G357">
        <v>6.0190000000000001</v>
      </c>
      <c r="H357">
        <v>81638</v>
      </c>
      <c r="I357">
        <v>182.79499999999999</v>
      </c>
      <c r="O357" t="s">
        <v>574</v>
      </c>
      <c r="P357" s="2">
        <v>43655.530925925923</v>
      </c>
      <c r="Q357">
        <v>26</v>
      </c>
      <c r="R357" t="s">
        <v>13</v>
      </c>
      <c r="S357">
        <v>0</v>
      </c>
      <c r="T357" t="s">
        <v>14</v>
      </c>
      <c r="U357" t="s">
        <v>14</v>
      </c>
      <c r="V357" t="s">
        <v>14</v>
      </c>
      <c r="AB357" t="s">
        <v>574</v>
      </c>
      <c r="AC357" s="2">
        <v>43655.530925925923</v>
      </c>
      <c r="AD357">
        <v>26</v>
      </c>
      <c r="AE357" t="s">
        <v>13</v>
      </c>
      <c r="AF357">
        <v>0</v>
      </c>
      <c r="AG357">
        <v>12.13</v>
      </c>
      <c r="AH357">
        <v>652</v>
      </c>
      <c r="AI357">
        <v>171.846</v>
      </c>
      <c r="AO357">
        <f t="shared" si="18"/>
        <v>182.79499999999999</v>
      </c>
      <c r="AP357">
        <f t="shared" si="19"/>
        <v>171.846</v>
      </c>
    </row>
    <row r="358" spans="2:42" x14ac:dyDescent="0.25">
      <c r="B358" t="s">
        <v>575</v>
      </c>
      <c r="C358" s="2">
        <v>43655.552210648151</v>
      </c>
      <c r="D358">
        <v>208</v>
      </c>
      <c r="E358" t="s">
        <v>13</v>
      </c>
      <c r="F358">
        <v>0</v>
      </c>
      <c r="G358">
        <v>6.0250000000000004</v>
      </c>
      <c r="H358">
        <v>63798</v>
      </c>
      <c r="I358">
        <v>142.62299999999999</v>
      </c>
      <c r="O358" t="s">
        <v>575</v>
      </c>
      <c r="P358" s="2">
        <v>43655.552210648151</v>
      </c>
      <c r="Q358">
        <v>208</v>
      </c>
      <c r="R358" t="s">
        <v>13</v>
      </c>
      <c r="S358">
        <v>0</v>
      </c>
      <c r="T358" t="s">
        <v>14</v>
      </c>
      <c r="U358" t="s">
        <v>14</v>
      </c>
      <c r="V358" t="s">
        <v>14</v>
      </c>
      <c r="AB358" t="s">
        <v>575</v>
      </c>
      <c r="AC358" s="2">
        <v>43655.552210648151</v>
      </c>
      <c r="AD358">
        <v>208</v>
      </c>
      <c r="AE358" t="s">
        <v>13</v>
      </c>
      <c r="AF358">
        <v>0</v>
      </c>
      <c r="AG358">
        <v>12.065</v>
      </c>
      <c r="AH358">
        <v>82147</v>
      </c>
      <c r="AI358">
        <v>14218.609</v>
      </c>
      <c r="AO358">
        <f t="shared" si="18"/>
        <v>142.62299999999999</v>
      </c>
      <c r="AP358">
        <f t="shared" si="19"/>
        <v>14218.609</v>
      </c>
    </row>
    <row r="359" spans="2:42" x14ac:dyDescent="0.25">
      <c r="B359" t="s">
        <v>576</v>
      </c>
      <c r="C359" s="2">
        <v>43655.573495370372</v>
      </c>
      <c r="D359">
        <v>119</v>
      </c>
      <c r="E359" t="s">
        <v>13</v>
      </c>
      <c r="F359">
        <v>0</v>
      </c>
      <c r="G359">
        <v>5.7759999999999998</v>
      </c>
      <c r="H359">
        <v>116559946</v>
      </c>
      <c r="I359">
        <v>73696.254000000001</v>
      </c>
      <c r="O359" t="s">
        <v>576</v>
      </c>
      <c r="P359" s="2">
        <v>43655.573495370372</v>
      </c>
      <c r="Q359">
        <v>119</v>
      </c>
      <c r="R359" t="s">
        <v>13</v>
      </c>
      <c r="S359">
        <v>0</v>
      </c>
      <c r="T359">
        <v>5.7240000000000002</v>
      </c>
      <c r="U359">
        <v>1007411</v>
      </c>
      <c r="V359">
        <v>235962.94099999999</v>
      </c>
      <c r="AB359" t="s">
        <v>576</v>
      </c>
      <c r="AC359" s="2">
        <v>43655.573495370372</v>
      </c>
      <c r="AD359">
        <v>119</v>
      </c>
      <c r="AE359" t="s">
        <v>13</v>
      </c>
      <c r="AF359">
        <v>0</v>
      </c>
      <c r="AG359">
        <v>12.09</v>
      </c>
      <c r="AH359">
        <v>42469</v>
      </c>
      <c r="AI359">
        <v>7379.5590000000002</v>
      </c>
      <c r="AO359">
        <f t="shared" si="18"/>
        <v>235962.94099999999</v>
      </c>
      <c r="AP359">
        <f t="shared" si="19"/>
        <v>7379.5590000000002</v>
      </c>
    </row>
    <row r="360" spans="2:42" x14ac:dyDescent="0.25">
      <c r="B360" t="s">
        <v>577</v>
      </c>
      <c r="C360" s="2">
        <v>43655.59474537037</v>
      </c>
      <c r="D360">
        <v>127</v>
      </c>
      <c r="E360" t="s">
        <v>13</v>
      </c>
      <c r="F360">
        <v>0</v>
      </c>
      <c r="G360">
        <v>6.0279999999999996</v>
      </c>
      <c r="H360">
        <v>60548</v>
      </c>
      <c r="I360">
        <v>135.292</v>
      </c>
      <c r="O360" t="s">
        <v>577</v>
      </c>
      <c r="P360" s="2">
        <v>43655.59474537037</v>
      </c>
      <c r="Q360">
        <v>127</v>
      </c>
      <c r="R360" t="s">
        <v>13</v>
      </c>
      <c r="S360">
        <v>0</v>
      </c>
      <c r="T360" t="s">
        <v>14</v>
      </c>
      <c r="U360" t="s">
        <v>14</v>
      </c>
      <c r="V360" t="s">
        <v>14</v>
      </c>
      <c r="AB360" t="s">
        <v>577</v>
      </c>
      <c r="AC360" s="2">
        <v>43655.59474537037</v>
      </c>
      <c r="AD360">
        <v>127</v>
      </c>
      <c r="AE360" t="s">
        <v>13</v>
      </c>
      <c r="AF360">
        <v>0</v>
      </c>
      <c r="AG360">
        <v>12.071999999999999</v>
      </c>
      <c r="AH360">
        <v>78513</v>
      </c>
      <c r="AI360">
        <v>13592.282999999999</v>
      </c>
      <c r="AO360">
        <f t="shared" si="18"/>
        <v>135.292</v>
      </c>
      <c r="AP360">
        <f t="shared" si="19"/>
        <v>13592.282999999999</v>
      </c>
    </row>
    <row r="361" spans="2:42" x14ac:dyDescent="0.25">
      <c r="B361" t="s">
        <v>578</v>
      </c>
      <c r="C361" s="2">
        <v>43655.616006944445</v>
      </c>
      <c r="D361">
        <v>108</v>
      </c>
      <c r="E361" t="s">
        <v>13</v>
      </c>
      <c r="F361">
        <v>0</v>
      </c>
      <c r="G361">
        <v>6.0549999999999997</v>
      </c>
      <c r="H361">
        <v>3494</v>
      </c>
      <c r="I361">
        <v>5.99</v>
      </c>
      <c r="O361" t="s">
        <v>578</v>
      </c>
      <c r="P361" s="2">
        <v>43655.616006944445</v>
      </c>
      <c r="Q361">
        <v>108</v>
      </c>
      <c r="R361" t="s">
        <v>13</v>
      </c>
      <c r="S361">
        <v>0</v>
      </c>
      <c r="T361" t="s">
        <v>14</v>
      </c>
      <c r="U361" t="s">
        <v>14</v>
      </c>
      <c r="V361" t="s">
        <v>14</v>
      </c>
      <c r="AB361" t="s">
        <v>578</v>
      </c>
      <c r="AC361" s="2">
        <v>43655.616006944445</v>
      </c>
      <c r="AD361">
        <v>108</v>
      </c>
      <c r="AE361" t="s">
        <v>13</v>
      </c>
      <c r="AF361">
        <v>0</v>
      </c>
      <c r="AG361">
        <v>12.145</v>
      </c>
      <c r="AH361">
        <v>5311</v>
      </c>
      <c r="AI361">
        <v>974.78899999999999</v>
      </c>
      <c r="AO361">
        <f t="shared" si="18"/>
        <v>5.99</v>
      </c>
      <c r="AP361">
        <f t="shared" si="19"/>
        <v>974.78899999999999</v>
      </c>
    </row>
    <row r="362" spans="2:42" x14ac:dyDescent="0.25">
      <c r="B362" t="s">
        <v>579</v>
      </c>
      <c r="C362" s="2">
        <v>43655.637280092589</v>
      </c>
      <c r="D362">
        <v>31</v>
      </c>
      <c r="E362" t="s">
        <v>13</v>
      </c>
      <c r="F362">
        <v>0</v>
      </c>
      <c r="G362">
        <v>6.0250000000000004</v>
      </c>
      <c r="H362">
        <v>117612</v>
      </c>
      <c r="I362">
        <v>263.45999999999998</v>
      </c>
      <c r="O362" t="s">
        <v>579</v>
      </c>
      <c r="P362" s="2">
        <v>43655.637280092589</v>
      </c>
      <c r="Q362">
        <v>31</v>
      </c>
      <c r="R362" t="s">
        <v>13</v>
      </c>
      <c r="S362">
        <v>0</v>
      </c>
      <c r="T362" t="s">
        <v>14</v>
      </c>
      <c r="U362" t="s">
        <v>14</v>
      </c>
      <c r="V362" t="s">
        <v>14</v>
      </c>
      <c r="AB362" t="s">
        <v>579</v>
      </c>
      <c r="AC362" s="2">
        <v>43655.637280092589</v>
      </c>
      <c r="AD362">
        <v>31</v>
      </c>
      <c r="AE362" t="s">
        <v>13</v>
      </c>
      <c r="AF362">
        <v>0</v>
      </c>
      <c r="AG362">
        <v>12.138</v>
      </c>
      <c r="AH362">
        <v>16034</v>
      </c>
      <c r="AI362">
        <v>2823.0819999999999</v>
      </c>
      <c r="AO362">
        <f t="shared" si="18"/>
        <v>263.45999999999998</v>
      </c>
      <c r="AP362">
        <f t="shared" si="19"/>
        <v>2823.0819999999999</v>
      </c>
    </row>
    <row r="363" spans="2:42" x14ac:dyDescent="0.25">
      <c r="B363" t="s">
        <v>580</v>
      </c>
      <c r="C363" s="2">
        <v>43655.658576388887</v>
      </c>
      <c r="D363">
        <v>211</v>
      </c>
      <c r="E363" t="s">
        <v>13</v>
      </c>
      <c r="F363">
        <v>0</v>
      </c>
      <c r="G363">
        <v>6.0730000000000004</v>
      </c>
      <c r="H363">
        <v>2978</v>
      </c>
      <c r="I363">
        <v>4.8129999999999997</v>
      </c>
      <c r="O363" t="s">
        <v>580</v>
      </c>
      <c r="P363" s="2">
        <v>43655.658576388887</v>
      </c>
      <c r="Q363">
        <v>211</v>
      </c>
      <c r="R363" t="s">
        <v>13</v>
      </c>
      <c r="S363">
        <v>0</v>
      </c>
      <c r="T363" t="s">
        <v>14</v>
      </c>
      <c r="U363" t="s">
        <v>14</v>
      </c>
      <c r="V363" t="s">
        <v>14</v>
      </c>
      <c r="AB363" t="s">
        <v>580</v>
      </c>
      <c r="AC363" s="2">
        <v>43655.658576388887</v>
      </c>
      <c r="AD363">
        <v>211</v>
      </c>
      <c r="AE363" t="s">
        <v>13</v>
      </c>
      <c r="AF363">
        <v>0</v>
      </c>
      <c r="AG363">
        <v>12.161</v>
      </c>
      <c r="AH363">
        <v>3787</v>
      </c>
      <c r="AI363">
        <v>712.19600000000003</v>
      </c>
      <c r="AO363">
        <f t="shared" si="18"/>
        <v>4.8129999999999997</v>
      </c>
      <c r="AP363">
        <f t="shared" si="19"/>
        <v>712.19600000000003</v>
      </c>
    </row>
    <row r="364" spans="2:42" x14ac:dyDescent="0.25">
      <c r="B364" t="s">
        <v>581</v>
      </c>
      <c r="C364" s="2">
        <v>43655.679837962962</v>
      </c>
      <c r="D364">
        <v>136</v>
      </c>
      <c r="E364" t="s">
        <v>13</v>
      </c>
      <c r="F364">
        <v>0</v>
      </c>
      <c r="G364">
        <v>6.0309999999999997</v>
      </c>
      <c r="H364">
        <v>71400</v>
      </c>
      <c r="I364">
        <v>159.75399999999999</v>
      </c>
      <c r="O364" t="s">
        <v>581</v>
      </c>
      <c r="P364" s="2">
        <v>43655.679837962962</v>
      </c>
      <c r="Q364">
        <v>136</v>
      </c>
      <c r="R364" t="s">
        <v>13</v>
      </c>
      <c r="S364">
        <v>0</v>
      </c>
      <c r="T364" t="s">
        <v>14</v>
      </c>
      <c r="U364" t="s">
        <v>14</v>
      </c>
      <c r="V364" t="s">
        <v>14</v>
      </c>
      <c r="AB364" t="s">
        <v>581</v>
      </c>
      <c r="AC364" s="2">
        <v>43655.679837962962</v>
      </c>
      <c r="AD364">
        <v>136</v>
      </c>
      <c r="AE364" t="s">
        <v>13</v>
      </c>
      <c r="AF364">
        <v>0</v>
      </c>
      <c r="AG364">
        <v>12.076000000000001</v>
      </c>
      <c r="AH364">
        <v>78017</v>
      </c>
      <c r="AI364">
        <v>13506.691000000001</v>
      </c>
      <c r="AO364">
        <f t="shared" si="18"/>
        <v>159.75399999999999</v>
      </c>
      <c r="AP364">
        <f t="shared" si="19"/>
        <v>13506.691000000001</v>
      </c>
    </row>
    <row r="365" spans="2:42" x14ac:dyDescent="0.25">
      <c r="B365" t="s">
        <v>582</v>
      </c>
      <c r="C365" s="2">
        <v>43655.701111111113</v>
      </c>
      <c r="D365">
        <v>193</v>
      </c>
      <c r="E365" t="s">
        <v>13</v>
      </c>
      <c r="F365">
        <v>0</v>
      </c>
      <c r="G365">
        <v>5.6619999999999999</v>
      </c>
      <c r="H365">
        <v>170101150</v>
      </c>
      <c r="I365">
        <v>91538.565000000002</v>
      </c>
      <c r="O365" t="s">
        <v>582</v>
      </c>
      <c r="P365" s="2">
        <v>43655.701111111113</v>
      </c>
      <c r="Q365">
        <v>193</v>
      </c>
      <c r="R365" t="s">
        <v>13</v>
      </c>
      <c r="S365">
        <v>0</v>
      </c>
      <c r="T365">
        <v>5.6079999999999997</v>
      </c>
      <c r="U365">
        <v>1634093</v>
      </c>
      <c r="V365">
        <v>382659.96299999999</v>
      </c>
      <c r="AB365" t="s">
        <v>582</v>
      </c>
      <c r="AC365" s="2">
        <v>43655.701111111113</v>
      </c>
      <c r="AD365">
        <v>193</v>
      </c>
      <c r="AE365" t="s">
        <v>13</v>
      </c>
      <c r="AF365">
        <v>0</v>
      </c>
      <c r="AG365">
        <v>12.076000000000001</v>
      </c>
      <c r="AH365">
        <v>43701</v>
      </c>
      <c r="AI365">
        <v>7591.9040000000005</v>
      </c>
      <c r="AO365">
        <f t="shared" si="18"/>
        <v>382659.96299999999</v>
      </c>
      <c r="AP365">
        <f t="shared" si="19"/>
        <v>7591.9040000000005</v>
      </c>
    </row>
    <row r="366" spans="2:42" x14ac:dyDescent="0.25">
      <c r="B366" t="s">
        <v>583</v>
      </c>
      <c r="C366" s="2">
        <v>43655.722407407404</v>
      </c>
      <c r="D366">
        <v>21</v>
      </c>
      <c r="E366" t="s">
        <v>13</v>
      </c>
      <c r="F366">
        <v>0</v>
      </c>
      <c r="G366">
        <v>5.6159999999999997</v>
      </c>
      <c r="H366">
        <v>192821495</v>
      </c>
      <c r="I366">
        <v>98257.403999999995</v>
      </c>
      <c r="O366" t="s">
        <v>583</v>
      </c>
      <c r="P366" s="2">
        <v>43655.722407407404</v>
      </c>
      <c r="Q366">
        <v>21</v>
      </c>
      <c r="R366" t="s">
        <v>13</v>
      </c>
      <c r="S366">
        <v>0</v>
      </c>
      <c r="T366">
        <v>5.5620000000000003</v>
      </c>
      <c r="U366">
        <v>1944649</v>
      </c>
      <c r="V366">
        <v>455356.63099999999</v>
      </c>
      <c r="AB366" t="s">
        <v>583</v>
      </c>
      <c r="AC366" s="2">
        <v>43655.722407407404</v>
      </c>
      <c r="AD366">
        <v>21</v>
      </c>
      <c r="AE366" t="s">
        <v>13</v>
      </c>
      <c r="AF366">
        <v>0</v>
      </c>
      <c r="AG366">
        <v>12.063000000000001</v>
      </c>
      <c r="AH366">
        <v>59379</v>
      </c>
      <c r="AI366">
        <v>10294.275</v>
      </c>
      <c r="AO366">
        <f t="shared" si="18"/>
        <v>455356.63099999999</v>
      </c>
      <c r="AP366">
        <f t="shared" si="19"/>
        <v>10294.275</v>
      </c>
    </row>
    <row r="367" spans="2:42" x14ac:dyDescent="0.25">
      <c r="B367" t="s">
        <v>584</v>
      </c>
      <c r="C367" s="2">
        <v>43655.743680555555</v>
      </c>
      <c r="D367">
        <v>14</v>
      </c>
      <c r="E367" t="s">
        <v>13</v>
      </c>
      <c r="F367">
        <v>0</v>
      </c>
      <c r="G367">
        <v>6.0289999999999999</v>
      </c>
      <c r="H367">
        <v>87610</v>
      </c>
      <c r="I367">
        <v>196.21600000000001</v>
      </c>
      <c r="O367" t="s">
        <v>584</v>
      </c>
      <c r="P367" s="2">
        <v>43655.743680555555</v>
      </c>
      <c r="Q367">
        <v>14</v>
      </c>
      <c r="R367" t="s">
        <v>13</v>
      </c>
      <c r="S367">
        <v>0</v>
      </c>
      <c r="T367" t="s">
        <v>14</v>
      </c>
      <c r="U367" t="s">
        <v>14</v>
      </c>
      <c r="V367" t="s">
        <v>14</v>
      </c>
      <c r="AB367" t="s">
        <v>584</v>
      </c>
      <c r="AC367" s="2">
        <v>43655.743680555555</v>
      </c>
      <c r="AD367">
        <v>14</v>
      </c>
      <c r="AE367" t="s">
        <v>13</v>
      </c>
      <c r="AF367">
        <v>0</v>
      </c>
      <c r="AG367">
        <v>12.195</v>
      </c>
      <c r="AH367">
        <v>494</v>
      </c>
      <c r="AI367">
        <v>144.57300000000001</v>
      </c>
      <c r="AO367">
        <f t="shared" si="18"/>
        <v>196.21600000000001</v>
      </c>
      <c r="AP367">
        <f t="shared" si="19"/>
        <v>144.57300000000001</v>
      </c>
    </row>
    <row r="368" spans="2:42" x14ac:dyDescent="0.25">
      <c r="B368" t="s">
        <v>585</v>
      </c>
      <c r="C368" s="2">
        <v>43655.764953703707</v>
      </c>
      <c r="D368">
        <v>79</v>
      </c>
      <c r="E368" t="s">
        <v>13</v>
      </c>
      <c r="F368">
        <v>0</v>
      </c>
      <c r="G368">
        <v>6.0289999999999999</v>
      </c>
      <c r="H368">
        <v>97008</v>
      </c>
      <c r="I368">
        <v>217.31399999999999</v>
      </c>
      <c r="O368" t="s">
        <v>585</v>
      </c>
      <c r="P368" s="2">
        <v>43655.764953703707</v>
      </c>
      <c r="Q368">
        <v>79</v>
      </c>
      <c r="R368" t="s">
        <v>13</v>
      </c>
      <c r="S368">
        <v>0</v>
      </c>
      <c r="T368" t="s">
        <v>14</v>
      </c>
      <c r="U368" t="s">
        <v>14</v>
      </c>
      <c r="V368" t="s">
        <v>14</v>
      </c>
      <c r="AB368" t="s">
        <v>585</v>
      </c>
      <c r="AC368" s="2">
        <v>43655.764953703707</v>
      </c>
      <c r="AD368">
        <v>79</v>
      </c>
      <c r="AE368" t="s">
        <v>13</v>
      </c>
      <c r="AF368">
        <v>0</v>
      </c>
      <c r="AG368">
        <v>12.148999999999999</v>
      </c>
      <c r="AH368">
        <v>1629</v>
      </c>
      <c r="AI368">
        <v>340.238</v>
      </c>
      <c r="AO368">
        <f t="shared" si="18"/>
        <v>217.31399999999999</v>
      </c>
      <c r="AP368">
        <f t="shared" si="19"/>
        <v>340.238</v>
      </c>
    </row>
    <row r="369" spans="2:42" x14ac:dyDescent="0.25">
      <c r="B369" t="s">
        <v>586</v>
      </c>
      <c r="C369" s="2">
        <v>43655.786238425928</v>
      </c>
      <c r="D369">
        <v>48</v>
      </c>
      <c r="E369" t="s">
        <v>13</v>
      </c>
      <c r="F369">
        <v>0</v>
      </c>
      <c r="G369">
        <v>6.0330000000000004</v>
      </c>
      <c r="H369">
        <v>22116</v>
      </c>
      <c r="I369">
        <v>48.323</v>
      </c>
      <c r="O369" t="s">
        <v>586</v>
      </c>
      <c r="P369" s="2">
        <v>43655.786238425928</v>
      </c>
      <c r="Q369">
        <v>48</v>
      </c>
      <c r="R369" t="s">
        <v>13</v>
      </c>
      <c r="S369">
        <v>0</v>
      </c>
      <c r="T369" t="s">
        <v>14</v>
      </c>
      <c r="U369" t="s">
        <v>14</v>
      </c>
      <c r="V369" t="s">
        <v>14</v>
      </c>
      <c r="AB369" t="s">
        <v>586</v>
      </c>
      <c r="AC369" s="2">
        <v>43655.786238425928</v>
      </c>
      <c r="AD369">
        <v>48</v>
      </c>
      <c r="AE369" t="s">
        <v>13</v>
      </c>
      <c r="AF369">
        <v>0</v>
      </c>
      <c r="AG369">
        <v>12.086</v>
      </c>
      <c r="AH369">
        <v>61852</v>
      </c>
      <c r="AI369">
        <v>10720.581</v>
      </c>
      <c r="AO369">
        <f t="shared" si="18"/>
        <v>48.323</v>
      </c>
      <c r="AP369">
        <f t="shared" si="19"/>
        <v>10720.581</v>
      </c>
    </row>
    <row r="370" spans="2:42" x14ac:dyDescent="0.25">
      <c r="B370" t="s">
        <v>587</v>
      </c>
      <c r="C370" s="2">
        <v>43655.807523148149</v>
      </c>
      <c r="D370">
        <v>72</v>
      </c>
      <c r="E370" t="s">
        <v>13</v>
      </c>
      <c r="F370">
        <v>0</v>
      </c>
      <c r="G370">
        <v>6.0190000000000001</v>
      </c>
      <c r="H370">
        <v>74793</v>
      </c>
      <c r="I370">
        <v>167.393</v>
      </c>
      <c r="O370" t="s">
        <v>587</v>
      </c>
      <c r="P370" s="2">
        <v>43655.807523148149</v>
      </c>
      <c r="Q370">
        <v>72</v>
      </c>
      <c r="R370" t="s">
        <v>13</v>
      </c>
      <c r="S370">
        <v>0</v>
      </c>
      <c r="T370" t="s">
        <v>14</v>
      </c>
      <c r="U370" t="s">
        <v>14</v>
      </c>
      <c r="V370" t="s">
        <v>14</v>
      </c>
      <c r="AB370" t="s">
        <v>587</v>
      </c>
      <c r="AC370" s="2">
        <v>43655.807523148149</v>
      </c>
      <c r="AD370">
        <v>72</v>
      </c>
      <c r="AE370" t="s">
        <v>13</v>
      </c>
      <c r="AF370">
        <v>0</v>
      </c>
      <c r="AG370">
        <v>12.028</v>
      </c>
      <c r="AH370">
        <v>85976</v>
      </c>
      <c r="AI370">
        <v>14878.581</v>
      </c>
      <c r="AO370">
        <f t="shared" si="18"/>
        <v>167.393</v>
      </c>
      <c r="AP370">
        <f t="shared" si="19"/>
        <v>14878.581</v>
      </c>
    </row>
    <row r="371" spans="2:42" x14ac:dyDescent="0.25">
      <c r="B371" t="s">
        <v>588</v>
      </c>
      <c r="C371" s="2">
        <v>43655.82880787037</v>
      </c>
      <c r="D371">
        <v>33</v>
      </c>
      <c r="E371" t="s">
        <v>13</v>
      </c>
      <c r="F371">
        <v>0</v>
      </c>
      <c r="G371">
        <v>5.6059999999999999</v>
      </c>
      <c r="H371">
        <v>203724291</v>
      </c>
      <c r="I371">
        <v>101342.876</v>
      </c>
      <c r="O371" t="s">
        <v>588</v>
      </c>
      <c r="P371" s="2">
        <v>43655.82880787037</v>
      </c>
      <c r="Q371">
        <v>33</v>
      </c>
      <c r="R371" t="s">
        <v>13</v>
      </c>
      <c r="S371">
        <v>0</v>
      </c>
      <c r="T371">
        <v>5.548</v>
      </c>
      <c r="U371">
        <v>2079554</v>
      </c>
      <c r="V371">
        <v>486936.08299999998</v>
      </c>
      <c r="AB371" t="s">
        <v>588</v>
      </c>
      <c r="AC371" s="2">
        <v>43655.82880787037</v>
      </c>
      <c r="AD371">
        <v>33</v>
      </c>
      <c r="AE371" t="s">
        <v>13</v>
      </c>
      <c r="AF371">
        <v>0</v>
      </c>
      <c r="AG371">
        <v>12.064</v>
      </c>
      <c r="AH371">
        <v>58635</v>
      </c>
      <c r="AI371">
        <v>10165.93</v>
      </c>
      <c r="AO371">
        <f t="shared" si="18"/>
        <v>486936.08299999998</v>
      </c>
      <c r="AP371">
        <f t="shared" si="19"/>
        <v>10165.93</v>
      </c>
    </row>
    <row r="372" spans="2:42" x14ac:dyDescent="0.25">
      <c r="B372" t="s">
        <v>589</v>
      </c>
      <c r="C372" s="2">
        <v>43655.850092592591</v>
      </c>
      <c r="D372">
        <v>32</v>
      </c>
      <c r="E372" t="s">
        <v>13</v>
      </c>
      <c r="F372">
        <v>0</v>
      </c>
      <c r="G372">
        <v>5.63</v>
      </c>
      <c r="H372">
        <v>189133763</v>
      </c>
      <c r="I372">
        <v>97194.434999999998</v>
      </c>
      <c r="O372" t="s">
        <v>589</v>
      </c>
      <c r="P372" s="2">
        <v>43655.850092592591</v>
      </c>
      <c r="Q372">
        <v>32</v>
      </c>
      <c r="R372" t="s">
        <v>13</v>
      </c>
      <c r="S372">
        <v>0</v>
      </c>
      <c r="T372">
        <v>5.5730000000000004</v>
      </c>
      <c r="U372">
        <v>1895414</v>
      </c>
      <c r="V372">
        <v>443831.54300000001</v>
      </c>
      <c r="AB372" t="s">
        <v>589</v>
      </c>
      <c r="AC372" s="2">
        <v>43655.850092592591</v>
      </c>
      <c r="AD372">
        <v>32</v>
      </c>
      <c r="AE372" t="s">
        <v>13</v>
      </c>
      <c r="AF372">
        <v>0</v>
      </c>
      <c r="AG372">
        <v>12.079000000000001</v>
      </c>
      <c r="AH372">
        <v>50242</v>
      </c>
      <c r="AI372">
        <v>8719.3250000000007</v>
      </c>
      <c r="AO372">
        <f t="shared" si="18"/>
        <v>443831.54300000001</v>
      </c>
      <c r="AP372">
        <f t="shared" si="19"/>
        <v>8719.3250000000007</v>
      </c>
    </row>
    <row r="373" spans="2:42" x14ac:dyDescent="0.25">
      <c r="B373" t="s">
        <v>590</v>
      </c>
      <c r="C373" s="2">
        <v>43655.871354166666</v>
      </c>
      <c r="D373">
        <v>157</v>
      </c>
      <c r="E373" t="s">
        <v>13</v>
      </c>
      <c r="F373">
        <v>0</v>
      </c>
      <c r="G373">
        <v>6.0309999999999997</v>
      </c>
      <c r="H373">
        <v>107849</v>
      </c>
      <c r="I373">
        <v>241.61099999999999</v>
      </c>
      <c r="O373" t="s">
        <v>590</v>
      </c>
      <c r="P373" s="2">
        <v>43655.871354166666</v>
      </c>
      <c r="Q373">
        <v>157</v>
      </c>
      <c r="R373" t="s">
        <v>13</v>
      </c>
      <c r="S373">
        <v>0</v>
      </c>
      <c r="T373" t="s">
        <v>14</v>
      </c>
      <c r="U373" t="s">
        <v>14</v>
      </c>
      <c r="V373" t="s">
        <v>14</v>
      </c>
      <c r="AB373" t="s">
        <v>590</v>
      </c>
      <c r="AC373" s="2">
        <v>43655.871354166666</v>
      </c>
      <c r="AD373">
        <v>157</v>
      </c>
      <c r="AE373" t="s">
        <v>13</v>
      </c>
      <c r="AF373">
        <v>0</v>
      </c>
      <c r="AG373">
        <v>12.173999999999999</v>
      </c>
      <c r="AH373">
        <v>460</v>
      </c>
      <c r="AI373">
        <v>138.72</v>
      </c>
      <c r="AO373">
        <f t="shared" si="18"/>
        <v>241.61099999999999</v>
      </c>
      <c r="AP373">
        <f t="shared" si="19"/>
        <v>138.72</v>
      </c>
    </row>
    <row r="374" spans="2:42" x14ac:dyDescent="0.25">
      <c r="B374" t="s">
        <v>591</v>
      </c>
      <c r="C374" s="2">
        <v>43655.89261574074</v>
      </c>
      <c r="D374">
        <v>182</v>
      </c>
      <c r="E374" t="s">
        <v>13</v>
      </c>
      <c r="F374">
        <v>0</v>
      </c>
      <c r="G374">
        <v>5.7679999999999998</v>
      </c>
      <c r="H374">
        <v>120786762</v>
      </c>
      <c r="I374">
        <v>75234.383000000002</v>
      </c>
      <c r="O374" t="s">
        <v>591</v>
      </c>
      <c r="P374" s="2">
        <v>43655.89261574074</v>
      </c>
      <c r="Q374">
        <v>182</v>
      </c>
      <c r="R374" t="s">
        <v>13</v>
      </c>
      <c r="S374">
        <v>0</v>
      </c>
      <c r="T374">
        <v>5.7149999999999999</v>
      </c>
      <c r="U374">
        <v>1055016</v>
      </c>
      <c r="V374">
        <v>247106.50099999999</v>
      </c>
      <c r="AB374" t="s">
        <v>591</v>
      </c>
      <c r="AC374" s="2">
        <v>43655.89261574074</v>
      </c>
      <c r="AD374">
        <v>182</v>
      </c>
      <c r="AE374" t="s">
        <v>13</v>
      </c>
      <c r="AF374">
        <v>0</v>
      </c>
      <c r="AG374">
        <v>12.097</v>
      </c>
      <c r="AH374">
        <v>45250</v>
      </c>
      <c r="AI374">
        <v>7858.8789999999999</v>
      </c>
      <c r="AO374">
        <f t="shared" si="18"/>
        <v>247106.50099999999</v>
      </c>
      <c r="AP374">
        <f t="shared" si="19"/>
        <v>7858.8789999999999</v>
      </c>
    </row>
    <row r="375" spans="2:42" x14ac:dyDescent="0.25">
      <c r="B375" t="s">
        <v>592</v>
      </c>
      <c r="C375" s="2">
        <v>43655.913900462961</v>
      </c>
      <c r="D375">
        <v>18</v>
      </c>
      <c r="E375" t="s">
        <v>13</v>
      </c>
      <c r="F375">
        <v>0</v>
      </c>
      <c r="G375">
        <v>6.0259999999999998</v>
      </c>
      <c r="H375">
        <v>23586</v>
      </c>
      <c r="I375">
        <v>51.658999999999999</v>
      </c>
      <c r="O375" t="s">
        <v>592</v>
      </c>
      <c r="P375" s="2">
        <v>43655.913900462961</v>
      </c>
      <c r="Q375">
        <v>18</v>
      </c>
      <c r="R375" t="s">
        <v>13</v>
      </c>
      <c r="S375">
        <v>0</v>
      </c>
      <c r="T375" t="s">
        <v>14</v>
      </c>
      <c r="U375" t="s">
        <v>14</v>
      </c>
      <c r="V375" t="s">
        <v>14</v>
      </c>
      <c r="AB375" t="s">
        <v>592</v>
      </c>
      <c r="AC375" s="2">
        <v>43655.913900462961</v>
      </c>
      <c r="AD375">
        <v>18</v>
      </c>
      <c r="AE375" t="s">
        <v>13</v>
      </c>
      <c r="AF375">
        <v>0</v>
      </c>
      <c r="AG375">
        <v>12.135</v>
      </c>
      <c r="AH375">
        <v>14532</v>
      </c>
      <c r="AI375">
        <v>2564.2510000000002</v>
      </c>
      <c r="AO375">
        <f t="shared" si="18"/>
        <v>51.658999999999999</v>
      </c>
      <c r="AP375">
        <f t="shared" si="19"/>
        <v>2564.2510000000002</v>
      </c>
    </row>
    <row r="376" spans="2:42" x14ac:dyDescent="0.25">
      <c r="B376" t="s">
        <v>593</v>
      </c>
      <c r="C376" s="2">
        <v>43655.935150462959</v>
      </c>
      <c r="D376">
        <v>185</v>
      </c>
      <c r="E376" t="s">
        <v>13</v>
      </c>
      <c r="F376">
        <v>0</v>
      </c>
      <c r="G376">
        <v>5.6219999999999999</v>
      </c>
      <c r="H376">
        <v>189208291</v>
      </c>
      <c r="I376">
        <v>97216.017000000007</v>
      </c>
      <c r="O376" t="s">
        <v>593</v>
      </c>
      <c r="P376" s="2">
        <v>43655.935150462959</v>
      </c>
      <c r="Q376">
        <v>185</v>
      </c>
      <c r="R376" t="s">
        <v>13</v>
      </c>
      <c r="S376">
        <v>0</v>
      </c>
      <c r="T376">
        <v>5.5679999999999996</v>
      </c>
      <c r="U376">
        <v>1901680</v>
      </c>
      <c r="V376">
        <v>445298.36499999999</v>
      </c>
      <c r="AB376" t="s">
        <v>593</v>
      </c>
      <c r="AC376" s="2">
        <v>43655.935150462959</v>
      </c>
      <c r="AD376">
        <v>185</v>
      </c>
      <c r="AE376" t="s">
        <v>13</v>
      </c>
      <c r="AF376">
        <v>0</v>
      </c>
      <c r="AG376">
        <v>12.069000000000001</v>
      </c>
      <c r="AH376">
        <v>47746</v>
      </c>
      <c r="AI376">
        <v>8289.0939999999991</v>
      </c>
      <c r="AO376">
        <f t="shared" si="18"/>
        <v>445298.36499999999</v>
      </c>
      <c r="AP376">
        <f t="shared" si="19"/>
        <v>8289.0939999999991</v>
      </c>
    </row>
    <row r="377" spans="2:42" x14ac:dyDescent="0.25">
      <c r="B377" t="s">
        <v>594</v>
      </c>
      <c r="C377" s="2">
        <v>43655.956423611111</v>
      </c>
      <c r="D377">
        <v>168</v>
      </c>
      <c r="E377" t="s">
        <v>13</v>
      </c>
      <c r="F377">
        <v>0</v>
      </c>
      <c r="G377">
        <v>6.0350000000000001</v>
      </c>
      <c r="H377">
        <v>27449</v>
      </c>
      <c r="I377">
        <v>60.421999999999997</v>
      </c>
      <c r="O377" t="s">
        <v>594</v>
      </c>
      <c r="P377" s="2">
        <v>43655.956423611111</v>
      </c>
      <c r="Q377">
        <v>168</v>
      </c>
      <c r="R377" t="s">
        <v>13</v>
      </c>
      <c r="S377">
        <v>0</v>
      </c>
      <c r="T377" t="s">
        <v>14</v>
      </c>
      <c r="U377" t="s">
        <v>14</v>
      </c>
      <c r="V377" t="s">
        <v>14</v>
      </c>
      <c r="AB377" t="s">
        <v>594</v>
      </c>
      <c r="AC377" s="2">
        <v>43655.956423611111</v>
      </c>
      <c r="AD377">
        <v>168</v>
      </c>
      <c r="AE377" t="s">
        <v>13</v>
      </c>
      <c r="AF377">
        <v>0</v>
      </c>
      <c r="AG377">
        <v>12.103</v>
      </c>
      <c r="AH377">
        <v>54202</v>
      </c>
      <c r="AI377">
        <v>9401.9770000000008</v>
      </c>
      <c r="AO377">
        <f t="shared" si="18"/>
        <v>60.421999999999997</v>
      </c>
      <c r="AP377">
        <f t="shared" si="19"/>
        <v>9401.9770000000008</v>
      </c>
    </row>
    <row r="378" spans="2:42" x14ac:dyDescent="0.25">
      <c r="B378" t="s">
        <v>595</v>
      </c>
      <c r="C378" s="2">
        <v>43651.435624999998</v>
      </c>
      <c r="D378">
        <v>107</v>
      </c>
      <c r="E378" t="s">
        <v>13</v>
      </c>
      <c r="F378">
        <v>0</v>
      </c>
      <c r="G378">
        <v>6.0259999999999998</v>
      </c>
      <c r="H378">
        <v>30726</v>
      </c>
      <c r="I378">
        <v>67.852000000000004</v>
      </c>
      <c r="O378" t="s">
        <v>595</v>
      </c>
      <c r="P378" s="2">
        <v>43651.435624999998</v>
      </c>
      <c r="Q378">
        <v>107</v>
      </c>
      <c r="R378" t="s">
        <v>13</v>
      </c>
      <c r="S378">
        <v>0</v>
      </c>
      <c r="T378" t="s">
        <v>14</v>
      </c>
      <c r="U378" t="s">
        <v>14</v>
      </c>
      <c r="V378" t="s">
        <v>14</v>
      </c>
      <c r="AB378" t="s">
        <v>595</v>
      </c>
      <c r="AC378" s="2">
        <v>43651.435624999998</v>
      </c>
      <c r="AD378">
        <v>107</v>
      </c>
      <c r="AE378" t="s">
        <v>13</v>
      </c>
      <c r="AF378">
        <v>0</v>
      </c>
      <c r="AG378">
        <v>12.145</v>
      </c>
      <c r="AH378">
        <v>2131</v>
      </c>
      <c r="AI378">
        <v>426.71699999999998</v>
      </c>
      <c r="AO378">
        <f t="shared" ref="AO378:AO404" si="20">IF(H378&lt;1000000,I378,V378)</f>
        <v>67.852000000000004</v>
      </c>
      <c r="AP378">
        <f t="shared" ref="AP378:AP404" si="21">AI378</f>
        <v>426.71699999999998</v>
      </c>
    </row>
    <row r="379" spans="2:42" x14ac:dyDescent="0.25">
      <c r="B379" t="s">
        <v>596</v>
      </c>
      <c r="C379" s="2">
        <v>43651.456863425927</v>
      </c>
      <c r="D379">
        <v>66</v>
      </c>
      <c r="E379" t="s">
        <v>13</v>
      </c>
      <c r="F379">
        <v>0</v>
      </c>
      <c r="G379">
        <v>6.0259999999999998</v>
      </c>
      <c r="H379">
        <v>28421</v>
      </c>
      <c r="I379">
        <v>62.625999999999998</v>
      </c>
      <c r="O379" t="s">
        <v>596</v>
      </c>
      <c r="P379" s="2">
        <v>43651.456863425927</v>
      </c>
      <c r="Q379">
        <v>66</v>
      </c>
      <c r="R379" t="s">
        <v>13</v>
      </c>
      <c r="S379">
        <v>0</v>
      </c>
      <c r="T379" t="s">
        <v>14</v>
      </c>
      <c r="U379" t="s">
        <v>14</v>
      </c>
      <c r="V379" t="s">
        <v>14</v>
      </c>
      <c r="AB379" t="s">
        <v>596</v>
      </c>
      <c r="AC379" s="2">
        <v>43651.456863425927</v>
      </c>
      <c r="AD379">
        <v>66</v>
      </c>
      <c r="AE379" t="s">
        <v>13</v>
      </c>
      <c r="AF379">
        <v>0</v>
      </c>
      <c r="AG379">
        <v>12.131</v>
      </c>
      <c r="AH379">
        <v>16151</v>
      </c>
      <c r="AI379">
        <v>2843.2280000000001</v>
      </c>
      <c r="AO379">
        <f t="shared" si="20"/>
        <v>62.625999999999998</v>
      </c>
      <c r="AP379">
        <f t="shared" si="21"/>
        <v>2843.2280000000001</v>
      </c>
    </row>
    <row r="380" spans="2:42" x14ac:dyDescent="0.25">
      <c r="B380" t="s">
        <v>597</v>
      </c>
      <c r="C380" s="2">
        <v>43651.478113425925</v>
      </c>
      <c r="D380">
        <v>59</v>
      </c>
      <c r="E380" t="s">
        <v>13</v>
      </c>
      <c r="F380">
        <v>0</v>
      </c>
      <c r="G380">
        <v>6.0250000000000004</v>
      </c>
      <c r="H380">
        <v>30933</v>
      </c>
      <c r="I380">
        <v>68.320999999999998</v>
      </c>
      <c r="O380" t="s">
        <v>597</v>
      </c>
      <c r="P380" s="2">
        <v>43651.478113425925</v>
      </c>
      <c r="Q380">
        <v>59</v>
      </c>
      <c r="R380" t="s">
        <v>13</v>
      </c>
      <c r="S380">
        <v>0</v>
      </c>
      <c r="T380" t="s">
        <v>14</v>
      </c>
      <c r="U380" t="s">
        <v>14</v>
      </c>
      <c r="V380" t="s">
        <v>14</v>
      </c>
      <c r="AB380" t="s">
        <v>597</v>
      </c>
      <c r="AC380" s="2">
        <v>43651.478113425925</v>
      </c>
      <c r="AD380">
        <v>59</v>
      </c>
      <c r="AE380" t="s">
        <v>13</v>
      </c>
      <c r="AF380">
        <v>0</v>
      </c>
      <c r="AG380">
        <v>12.144</v>
      </c>
      <c r="AH380">
        <v>2491</v>
      </c>
      <c r="AI380">
        <v>488.78</v>
      </c>
      <c r="AO380">
        <f t="shared" si="20"/>
        <v>68.320999999999998</v>
      </c>
      <c r="AP380">
        <f t="shared" si="21"/>
        <v>488.78</v>
      </c>
    </row>
    <row r="381" spans="2:42" x14ac:dyDescent="0.25">
      <c r="B381" t="s">
        <v>598</v>
      </c>
      <c r="C381" s="2">
        <v>43651.499363425923</v>
      </c>
      <c r="D381">
        <v>201</v>
      </c>
      <c r="E381" t="s">
        <v>13</v>
      </c>
      <c r="F381">
        <v>0</v>
      </c>
      <c r="G381">
        <v>6.024</v>
      </c>
      <c r="H381">
        <v>36666</v>
      </c>
      <c r="I381">
        <v>81.311000000000007</v>
      </c>
      <c r="O381" t="s">
        <v>598</v>
      </c>
      <c r="P381" s="2">
        <v>43651.499363425923</v>
      </c>
      <c r="Q381">
        <v>201</v>
      </c>
      <c r="R381" t="s">
        <v>13</v>
      </c>
      <c r="S381">
        <v>0</v>
      </c>
      <c r="T381" t="s">
        <v>14</v>
      </c>
      <c r="U381" t="s">
        <v>14</v>
      </c>
      <c r="V381" t="s">
        <v>14</v>
      </c>
      <c r="AB381" t="s">
        <v>598</v>
      </c>
      <c r="AC381" s="2">
        <v>43651.499363425923</v>
      </c>
      <c r="AD381">
        <v>201</v>
      </c>
      <c r="AE381" t="s">
        <v>13</v>
      </c>
      <c r="AF381">
        <v>0</v>
      </c>
      <c r="AG381">
        <v>12.131</v>
      </c>
      <c r="AH381">
        <v>13251</v>
      </c>
      <c r="AI381">
        <v>2343.364</v>
      </c>
      <c r="AO381">
        <f t="shared" si="20"/>
        <v>81.311000000000007</v>
      </c>
      <c r="AP381">
        <f t="shared" si="21"/>
        <v>2343.364</v>
      </c>
    </row>
    <row r="382" spans="2:42" x14ac:dyDescent="0.25">
      <c r="B382" t="s">
        <v>599</v>
      </c>
      <c r="C382" s="2">
        <v>43651.520613425928</v>
      </c>
      <c r="D382">
        <v>181</v>
      </c>
      <c r="E382" t="s">
        <v>13</v>
      </c>
      <c r="F382">
        <v>0</v>
      </c>
      <c r="G382">
        <v>6.0190000000000001</v>
      </c>
      <c r="H382">
        <v>33973</v>
      </c>
      <c r="I382">
        <v>75.209999999999994</v>
      </c>
      <c r="O382" t="s">
        <v>599</v>
      </c>
      <c r="P382" s="2">
        <v>43651.520613425928</v>
      </c>
      <c r="Q382">
        <v>181</v>
      </c>
      <c r="R382" t="s">
        <v>13</v>
      </c>
      <c r="S382">
        <v>0</v>
      </c>
      <c r="T382" t="s">
        <v>14</v>
      </c>
      <c r="U382" t="s">
        <v>14</v>
      </c>
      <c r="V382" t="s">
        <v>14</v>
      </c>
      <c r="AB382" t="s">
        <v>599</v>
      </c>
      <c r="AC382" s="2">
        <v>43651.520613425928</v>
      </c>
      <c r="AD382">
        <v>181</v>
      </c>
      <c r="AE382" t="s">
        <v>13</v>
      </c>
      <c r="AF382">
        <v>0</v>
      </c>
      <c r="AG382">
        <v>12.143000000000001</v>
      </c>
      <c r="AH382">
        <v>2709</v>
      </c>
      <c r="AI382">
        <v>526.26800000000003</v>
      </c>
      <c r="AO382">
        <f t="shared" si="20"/>
        <v>75.209999999999994</v>
      </c>
      <c r="AP382">
        <f t="shared" si="21"/>
        <v>526.26800000000003</v>
      </c>
    </row>
    <row r="383" spans="2:42" x14ac:dyDescent="0.25">
      <c r="B383" t="s">
        <v>600</v>
      </c>
      <c r="C383" s="2">
        <v>43651.541886574072</v>
      </c>
      <c r="D383">
        <v>22</v>
      </c>
      <c r="E383" t="s">
        <v>13</v>
      </c>
      <c r="F383">
        <v>0</v>
      </c>
      <c r="G383">
        <v>5.9530000000000003</v>
      </c>
      <c r="H383">
        <v>28246795</v>
      </c>
      <c r="I383">
        <v>30811.287</v>
      </c>
      <c r="O383" t="s">
        <v>600</v>
      </c>
      <c r="P383" s="2">
        <v>43651.541886574072</v>
      </c>
      <c r="Q383">
        <v>22</v>
      </c>
      <c r="R383" t="s">
        <v>13</v>
      </c>
      <c r="S383">
        <v>0</v>
      </c>
      <c r="T383">
        <v>5.9059999999999997</v>
      </c>
      <c r="U383">
        <v>203992</v>
      </c>
      <c r="V383">
        <v>47894.129000000001</v>
      </c>
      <c r="AB383" t="s">
        <v>600</v>
      </c>
      <c r="AC383" s="2">
        <v>43651.541886574072</v>
      </c>
      <c r="AD383">
        <v>22</v>
      </c>
      <c r="AE383" t="s">
        <v>13</v>
      </c>
      <c r="AF383">
        <v>0</v>
      </c>
      <c r="AG383">
        <v>12.045</v>
      </c>
      <c r="AH383">
        <v>84615</v>
      </c>
      <c r="AI383">
        <v>14644.108</v>
      </c>
      <c r="AO383">
        <f t="shared" si="20"/>
        <v>47894.129000000001</v>
      </c>
      <c r="AP383">
        <f t="shared" si="21"/>
        <v>14644.108</v>
      </c>
    </row>
    <row r="384" spans="2:42" x14ac:dyDescent="0.25">
      <c r="B384" t="s">
        <v>601</v>
      </c>
      <c r="C384" s="2">
        <v>43651.563125000001</v>
      </c>
      <c r="D384">
        <v>104</v>
      </c>
      <c r="E384" t="s">
        <v>13</v>
      </c>
      <c r="F384">
        <v>0</v>
      </c>
      <c r="G384">
        <v>6.0010000000000003</v>
      </c>
      <c r="H384">
        <v>9713563</v>
      </c>
      <c r="I384">
        <v>14597.516</v>
      </c>
      <c r="O384" t="s">
        <v>601</v>
      </c>
      <c r="P384" s="2">
        <v>43651.563125000001</v>
      </c>
      <c r="Q384">
        <v>104</v>
      </c>
      <c r="R384" t="s">
        <v>13</v>
      </c>
      <c r="S384">
        <v>0</v>
      </c>
      <c r="T384">
        <v>5.9539999999999997</v>
      </c>
      <c r="U384">
        <v>70614</v>
      </c>
      <c r="V384">
        <v>16672.221000000001</v>
      </c>
      <c r="AB384" t="s">
        <v>601</v>
      </c>
      <c r="AC384" s="2">
        <v>43651.563125000001</v>
      </c>
      <c r="AD384">
        <v>104</v>
      </c>
      <c r="AE384" t="s">
        <v>13</v>
      </c>
      <c r="AF384">
        <v>0</v>
      </c>
      <c r="AG384">
        <v>12.089</v>
      </c>
      <c r="AH384">
        <v>56147</v>
      </c>
      <c r="AI384">
        <v>9737.1579999999994</v>
      </c>
      <c r="AO384">
        <f t="shared" si="20"/>
        <v>16672.221000000001</v>
      </c>
      <c r="AP384">
        <f t="shared" si="21"/>
        <v>9737.1579999999994</v>
      </c>
    </row>
    <row r="385" spans="2:42" x14ac:dyDescent="0.25">
      <c r="B385" t="s">
        <v>602</v>
      </c>
      <c r="C385" s="2">
        <v>43651.584374999999</v>
      </c>
      <c r="D385">
        <v>39</v>
      </c>
      <c r="E385" t="s">
        <v>13</v>
      </c>
      <c r="F385">
        <v>0</v>
      </c>
      <c r="G385">
        <v>5.9569999999999999</v>
      </c>
      <c r="H385">
        <v>29655944</v>
      </c>
      <c r="I385">
        <v>31810.738000000001</v>
      </c>
      <c r="O385" t="s">
        <v>602</v>
      </c>
      <c r="P385" s="2">
        <v>43651.584374999999</v>
      </c>
      <c r="Q385">
        <v>39</v>
      </c>
      <c r="R385" t="s">
        <v>13</v>
      </c>
      <c r="S385">
        <v>0</v>
      </c>
      <c r="T385">
        <v>5.9059999999999997</v>
      </c>
      <c r="U385">
        <v>220000</v>
      </c>
      <c r="V385">
        <v>51641.385000000002</v>
      </c>
      <c r="AB385" t="s">
        <v>602</v>
      </c>
      <c r="AC385" s="2">
        <v>43651.584374999999</v>
      </c>
      <c r="AD385">
        <v>39</v>
      </c>
      <c r="AE385" t="s">
        <v>13</v>
      </c>
      <c r="AF385">
        <v>0</v>
      </c>
      <c r="AG385">
        <v>12.061</v>
      </c>
      <c r="AH385">
        <v>80748</v>
      </c>
      <c r="AI385">
        <v>13977.468000000001</v>
      </c>
      <c r="AO385">
        <f t="shared" si="20"/>
        <v>51641.385000000002</v>
      </c>
      <c r="AP385">
        <f t="shared" si="21"/>
        <v>13977.468000000001</v>
      </c>
    </row>
    <row r="386" spans="2:42" x14ac:dyDescent="0.25">
      <c r="B386" t="s">
        <v>603</v>
      </c>
      <c r="C386" s="2">
        <v>43651.605671296296</v>
      </c>
      <c r="D386">
        <v>140</v>
      </c>
      <c r="E386" t="s">
        <v>13</v>
      </c>
      <c r="F386">
        <v>0</v>
      </c>
      <c r="G386">
        <v>6.0010000000000003</v>
      </c>
      <c r="H386">
        <v>9123434</v>
      </c>
      <c r="I386">
        <v>13927.905000000001</v>
      </c>
      <c r="O386" t="s">
        <v>603</v>
      </c>
      <c r="P386" s="2">
        <v>43651.605671296296</v>
      </c>
      <c r="Q386">
        <v>140</v>
      </c>
      <c r="R386" t="s">
        <v>13</v>
      </c>
      <c r="S386">
        <v>0</v>
      </c>
      <c r="T386">
        <v>5.9530000000000003</v>
      </c>
      <c r="U386">
        <v>66351</v>
      </c>
      <c r="V386">
        <v>15674.513999999999</v>
      </c>
      <c r="AB386" t="s">
        <v>603</v>
      </c>
      <c r="AC386" s="2">
        <v>43651.605671296296</v>
      </c>
      <c r="AD386">
        <v>140</v>
      </c>
      <c r="AE386" t="s">
        <v>13</v>
      </c>
      <c r="AF386">
        <v>0</v>
      </c>
      <c r="AG386">
        <v>12.086</v>
      </c>
      <c r="AH386">
        <v>56255</v>
      </c>
      <c r="AI386">
        <v>9755.7980000000007</v>
      </c>
      <c r="AO386">
        <f t="shared" si="20"/>
        <v>15674.513999999999</v>
      </c>
      <c r="AP386">
        <f t="shared" si="21"/>
        <v>9755.7980000000007</v>
      </c>
    </row>
    <row r="387" spans="2:42" x14ac:dyDescent="0.25">
      <c r="B387" t="s">
        <v>604</v>
      </c>
      <c r="C387" s="2">
        <v>43651.626898148148</v>
      </c>
      <c r="D387">
        <v>205</v>
      </c>
      <c r="E387" t="s">
        <v>13</v>
      </c>
      <c r="F387">
        <v>0</v>
      </c>
      <c r="G387">
        <v>6.024</v>
      </c>
      <c r="H387">
        <v>69114</v>
      </c>
      <c r="I387">
        <v>154.60499999999999</v>
      </c>
      <c r="O387" t="s">
        <v>604</v>
      </c>
      <c r="P387" s="2">
        <v>43651.626898148148</v>
      </c>
      <c r="Q387">
        <v>205</v>
      </c>
      <c r="R387" t="s">
        <v>13</v>
      </c>
      <c r="S387">
        <v>0</v>
      </c>
      <c r="T387" t="s">
        <v>14</v>
      </c>
      <c r="U387" t="s">
        <v>14</v>
      </c>
      <c r="V387" t="s">
        <v>14</v>
      </c>
      <c r="AB387" t="s">
        <v>604</v>
      </c>
      <c r="AC387" s="2">
        <v>43651.626898148148</v>
      </c>
      <c r="AD387">
        <v>205</v>
      </c>
      <c r="AE387" t="s">
        <v>13</v>
      </c>
      <c r="AF387">
        <v>0</v>
      </c>
      <c r="AG387">
        <v>12.132</v>
      </c>
      <c r="AH387">
        <v>1102</v>
      </c>
      <c r="AI387">
        <v>249.423</v>
      </c>
      <c r="AO387">
        <f t="shared" si="20"/>
        <v>154.60499999999999</v>
      </c>
      <c r="AP387">
        <f t="shared" si="21"/>
        <v>249.423</v>
      </c>
    </row>
    <row r="388" spans="2:42" x14ac:dyDescent="0.25">
      <c r="B388" t="s">
        <v>605</v>
      </c>
      <c r="C388" s="2">
        <v>43651.648136574076</v>
      </c>
      <c r="D388">
        <v>99</v>
      </c>
      <c r="E388" t="s">
        <v>13</v>
      </c>
      <c r="F388">
        <v>0</v>
      </c>
      <c r="G388">
        <v>6.0309999999999997</v>
      </c>
      <c r="H388">
        <v>21063</v>
      </c>
      <c r="I388">
        <v>45.932000000000002</v>
      </c>
      <c r="O388" t="s">
        <v>605</v>
      </c>
      <c r="P388" s="2">
        <v>43651.648136574076</v>
      </c>
      <c r="Q388">
        <v>99</v>
      </c>
      <c r="R388" t="s">
        <v>13</v>
      </c>
      <c r="S388">
        <v>0</v>
      </c>
      <c r="T388" t="s">
        <v>14</v>
      </c>
      <c r="U388" t="s">
        <v>14</v>
      </c>
      <c r="V388" t="s">
        <v>14</v>
      </c>
      <c r="AB388" t="s">
        <v>605</v>
      </c>
      <c r="AC388" s="2">
        <v>43651.648136574076</v>
      </c>
      <c r="AD388">
        <v>99</v>
      </c>
      <c r="AE388" t="s">
        <v>13</v>
      </c>
      <c r="AF388">
        <v>0</v>
      </c>
      <c r="AG388">
        <v>12.096</v>
      </c>
      <c r="AH388">
        <v>31124</v>
      </c>
      <c r="AI388">
        <v>5424.1030000000001</v>
      </c>
      <c r="AO388">
        <f t="shared" si="20"/>
        <v>45.932000000000002</v>
      </c>
      <c r="AP388">
        <f t="shared" si="21"/>
        <v>5424.1030000000001</v>
      </c>
    </row>
    <row r="389" spans="2:42" x14ac:dyDescent="0.25">
      <c r="B389" t="s">
        <v>606</v>
      </c>
      <c r="C389" s="2">
        <v>43651.669421296298</v>
      </c>
      <c r="D389">
        <v>138</v>
      </c>
      <c r="E389" t="s">
        <v>13</v>
      </c>
      <c r="F389">
        <v>0</v>
      </c>
      <c r="G389">
        <v>6.0259999999999998</v>
      </c>
      <c r="H389">
        <v>63730</v>
      </c>
      <c r="I389">
        <v>142.471</v>
      </c>
      <c r="O389" t="s">
        <v>606</v>
      </c>
      <c r="P389" s="2">
        <v>43651.669421296298</v>
      </c>
      <c r="Q389">
        <v>138</v>
      </c>
      <c r="R389" t="s">
        <v>13</v>
      </c>
      <c r="S389">
        <v>0</v>
      </c>
      <c r="T389" t="s">
        <v>14</v>
      </c>
      <c r="U389" t="s">
        <v>14</v>
      </c>
      <c r="V389" t="s">
        <v>14</v>
      </c>
      <c r="AB389" t="s">
        <v>606</v>
      </c>
      <c r="AC389" s="2">
        <v>43651.669421296298</v>
      </c>
      <c r="AD389">
        <v>138</v>
      </c>
      <c r="AE389" t="s">
        <v>13</v>
      </c>
      <c r="AF389">
        <v>0</v>
      </c>
      <c r="AG389">
        <v>10.981</v>
      </c>
      <c r="AH389">
        <v>743</v>
      </c>
      <c r="AI389">
        <v>187.42</v>
      </c>
      <c r="AO389">
        <f t="shared" si="20"/>
        <v>142.471</v>
      </c>
      <c r="AP389">
        <f t="shared" si="21"/>
        <v>187.42</v>
      </c>
    </row>
    <row r="390" spans="2:42" x14ac:dyDescent="0.25">
      <c r="B390" t="s">
        <v>607</v>
      </c>
      <c r="C390" s="2">
        <v>43651.690706018519</v>
      </c>
      <c r="D390">
        <v>97</v>
      </c>
      <c r="E390" t="s">
        <v>13</v>
      </c>
      <c r="F390">
        <v>0</v>
      </c>
      <c r="G390">
        <v>6.0270000000000001</v>
      </c>
      <c r="H390">
        <v>60545</v>
      </c>
      <c r="I390">
        <v>135.286</v>
      </c>
      <c r="O390" t="s">
        <v>607</v>
      </c>
      <c r="P390" s="2">
        <v>43651.690706018519</v>
      </c>
      <c r="Q390">
        <v>97</v>
      </c>
      <c r="R390" t="s">
        <v>13</v>
      </c>
      <c r="S390">
        <v>0</v>
      </c>
      <c r="T390" t="s">
        <v>14</v>
      </c>
      <c r="U390" t="s">
        <v>14</v>
      </c>
      <c r="V390" t="s">
        <v>14</v>
      </c>
      <c r="AB390" t="s">
        <v>607</v>
      </c>
      <c r="AC390" s="2">
        <v>43651.690706018519</v>
      </c>
      <c r="AD390">
        <v>97</v>
      </c>
      <c r="AE390" t="s">
        <v>13</v>
      </c>
      <c r="AF390">
        <v>0</v>
      </c>
      <c r="AG390">
        <v>11.023</v>
      </c>
      <c r="AH390">
        <v>1774</v>
      </c>
      <c r="AI390">
        <v>365.15699999999998</v>
      </c>
      <c r="AO390">
        <f t="shared" si="20"/>
        <v>135.286</v>
      </c>
      <c r="AP390">
        <f t="shared" si="21"/>
        <v>365.15699999999998</v>
      </c>
    </row>
    <row r="391" spans="2:42" x14ac:dyDescent="0.25">
      <c r="B391" t="s">
        <v>608</v>
      </c>
      <c r="C391" s="2">
        <v>43651.711967592593</v>
      </c>
      <c r="D391">
        <v>186</v>
      </c>
      <c r="E391" t="s">
        <v>13</v>
      </c>
      <c r="F391">
        <v>0</v>
      </c>
      <c r="G391">
        <v>6.0289999999999999</v>
      </c>
      <c r="H391">
        <v>26111</v>
      </c>
      <c r="I391">
        <v>57.387999999999998</v>
      </c>
      <c r="O391" t="s">
        <v>608</v>
      </c>
      <c r="P391" s="2">
        <v>43651.711967592593</v>
      </c>
      <c r="Q391">
        <v>186</v>
      </c>
      <c r="R391" t="s">
        <v>13</v>
      </c>
      <c r="S391">
        <v>0</v>
      </c>
      <c r="T391" t="s">
        <v>14</v>
      </c>
      <c r="U391" t="s">
        <v>14</v>
      </c>
      <c r="V391" t="s">
        <v>14</v>
      </c>
      <c r="AB391" t="s">
        <v>608</v>
      </c>
      <c r="AC391" s="2">
        <v>43651.711967592593</v>
      </c>
      <c r="AD391">
        <v>186</v>
      </c>
      <c r="AE391" t="s">
        <v>13</v>
      </c>
      <c r="AF391">
        <v>0</v>
      </c>
      <c r="AG391">
        <v>12.05</v>
      </c>
      <c r="AH391">
        <v>74190</v>
      </c>
      <c r="AI391">
        <v>12847.083000000001</v>
      </c>
      <c r="AO391">
        <f t="shared" si="20"/>
        <v>57.387999999999998</v>
      </c>
      <c r="AP391">
        <f t="shared" si="21"/>
        <v>12847.083000000001</v>
      </c>
    </row>
    <row r="392" spans="2:42" x14ac:dyDescent="0.25">
      <c r="B392" t="s">
        <v>609</v>
      </c>
      <c r="C392" s="2">
        <v>43651.733229166668</v>
      </c>
      <c r="D392">
        <v>142</v>
      </c>
      <c r="E392" t="s">
        <v>13</v>
      </c>
      <c r="F392">
        <v>0</v>
      </c>
      <c r="G392">
        <v>6.0289999999999999</v>
      </c>
      <c r="H392">
        <v>22268</v>
      </c>
      <c r="I392">
        <v>48.665999999999997</v>
      </c>
      <c r="O392" t="s">
        <v>609</v>
      </c>
      <c r="P392" s="2">
        <v>43651.733229166668</v>
      </c>
      <c r="Q392">
        <v>142</v>
      </c>
      <c r="R392" t="s">
        <v>13</v>
      </c>
      <c r="S392">
        <v>0</v>
      </c>
      <c r="T392" t="s">
        <v>14</v>
      </c>
      <c r="U392" t="s">
        <v>14</v>
      </c>
      <c r="V392" t="s">
        <v>14</v>
      </c>
      <c r="AB392" t="s">
        <v>609</v>
      </c>
      <c r="AC392" s="2">
        <v>43651.733229166668</v>
      </c>
      <c r="AD392">
        <v>142</v>
      </c>
      <c r="AE392" t="s">
        <v>13</v>
      </c>
      <c r="AF392">
        <v>0</v>
      </c>
      <c r="AG392">
        <v>12.077</v>
      </c>
      <c r="AH392">
        <v>37714</v>
      </c>
      <c r="AI392">
        <v>6559.9089999999997</v>
      </c>
      <c r="AO392">
        <f t="shared" si="20"/>
        <v>48.665999999999997</v>
      </c>
      <c r="AP392">
        <f t="shared" si="21"/>
        <v>6559.9089999999997</v>
      </c>
    </row>
    <row r="393" spans="2:42" x14ac:dyDescent="0.25">
      <c r="B393" t="s">
        <v>610</v>
      </c>
      <c r="C393" s="2">
        <v>43651.754467592589</v>
      </c>
      <c r="D393">
        <v>98</v>
      </c>
      <c r="E393" t="s">
        <v>13</v>
      </c>
      <c r="F393">
        <v>0</v>
      </c>
      <c r="G393">
        <v>6.03</v>
      </c>
      <c r="H393">
        <v>26473</v>
      </c>
      <c r="I393">
        <v>58.209000000000003</v>
      </c>
      <c r="O393" t="s">
        <v>610</v>
      </c>
      <c r="P393" s="2">
        <v>43651.754467592589</v>
      </c>
      <c r="Q393">
        <v>98</v>
      </c>
      <c r="R393" t="s">
        <v>13</v>
      </c>
      <c r="S393">
        <v>0</v>
      </c>
      <c r="T393" t="s">
        <v>14</v>
      </c>
      <c r="U393" t="s">
        <v>14</v>
      </c>
      <c r="V393" t="s">
        <v>14</v>
      </c>
      <c r="AB393" t="s">
        <v>610</v>
      </c>
      <c r="AC393" s="2">
        <v>43651.754467592589</v>
      </c>
      <c r="AD393">
        <v>98</v>
      </c>
      <c r="AE393" t="s">
        <v>13</v>
      </c>
      <c r="AF393">
        <v>0</v>
      </c>
      <c r="AG393">
        <v>12.053000000000001</v>
      </c>
      <c r="AH393">
        <v>76371</v>
      </c>
      <c r="AI393">
        <v>13223.014999999999</v>
      </c>
      <c r="AO393">
        <f t="shared" si="20"/>
        <v>58.209000000000003</v>
      </c>
      <c r="AP393">
        <f t="shared" si="21"/>
        <v>13223.014999999999</v>
      </c>
    </row>
    <row r="394" spans="2:42" x14ac:dyDescent="0.25">
      <c r="B394" t="s">
        <v>611</v>
      </c>
      <c r="C394" s="2">
        <v>43651.775717592594</v>
      </c>
      <c r="D394">
        <v>71</v>
      </c>
      <c r="E394" t="s">
        <v>13</v>
      </c>
      <c r="F394">
        <v>0</v>
      </c>
      <c r="G394">
        <v>6.02</v>
      </c>
      <c r="H394">
        <v>66605</v>
      </c>
      <c r="I394">
        <v>148.95099999999999</v>
      </c>
      <c r="O394" t="s">
        <v>611</v>
      </c>
      <c r="P394" s="2">
        <v>43651.775717592594</v>
      </c>
      <c r="Q394">
        <v>71</v>
      </c>
      <c r="R394" t="s">
        <v>13</v>
      </c>
      <c r="S394">
        <v>0</v>
      </c>
      <c r="T394" t="s">
        <v>14</v>
      </c>
      <c r="U394" t="s">
        <v>14</v>
      </c>
      <c r="V394" t="s">
        <v>14</v>
      </c>
      <c r="AB394" t="s">
        <v>611</v>
      </c>
      <c r="AC394" s="2">
        <v>43651.775717592594</v>
      </c>
      <c r="AD394">
        <v>71</v>
      </c>
      <c r="AE394" t="s">
        <v>13</v>
      </c>
      <c r="AF394">
        <v>0</v>
      </c>
      <c r="AG394">
        <v>12.14</v>
      </c>
      <c r="AH394">
        <v>1226</v>
      </c>
      <c r="AI394">
        <v>270.68799999999999</v>
      </c>
      <c r="AO394">
        <f t="shared" si="20"/>
        <v>148.95099999999999</v>
      </c>
      <c r="AP394">
        <f t="shared" si="21"/>
        <v>270.68799999999999</v>
      </c>
    </row>
    <row r="395" spans="2:42" x14ac:dyDescent="0.25">
      <c r="B395" t="s">
        <v>614</v>
      </c>
      <c r="C395" s="2">
        <v>43658.420671296299</v>
      </c>
      <c r="D395">
        <v>206</v>
      </c>
      <c r="E395" t="s">
        <v>13</v>
      </c>
      <c r="F395">
        <v>0</v>
      </c>
      <c r="G395">
        <v>6.0270000000000001</v>
      </c>
      <c r="H395">
        <v>60363</v>
      </c>
      <c r="I395">
        <v>134.876</v>
      </c>
      <c r="O395" t="s">
        <v>614</v>
      </c>
      <c r="P395" s="2">
        <v>43658.420671296299</v>
      </c>
      <c r="Q395">
        <v>206</v>
      </c>
      <c r="R395" t="s">
        <v>13</v>
      </c>
      <c r="S395">
        <v>0</v>
      </c>
      <c r="T395" t="s">
        <v>14</v>
      </c>
      <c r="U395" t="s">
        <v>14</v>
      </c>
      <c r="V395" t="s">
        <v>14</v>
      </c>
      <c r="AB395" t="s">
        <v>614</v>
      </c>
      <c r="AC395" s="2">
        <v>43658.420671296299</v>
      </c>
      <c r="AD395">
        <v>206</v>
      </c>
      <c r="AE395" t="s">
        <v>13</v>
      </c>
      <c r="AF395">
        <v>0</v>
      </c>
      <c r="AG395">
        <v>12.144</v>
      </c>
      <c r="AH395">
        <v>3971</v>
      </c>
      <c r="AI395">
        <v>743.82500000000005</v>
      </c>
      <c r="AO395">
        <f t="shared" si="20"/>
        <v>134.876</v>
      </c>
      <c r="AP395">
        <f t="shared" si="21"/>
        <v>743.82500000000005</v>
      </c>
    </row>
    <row r="396" spans="2:42" x14ac:dyDescent="0.25">
      <c r="B396" t="s">
        <v>615</v>
      </c>
      <c r="C396" s="2">
        <v>43658.441932870373</v>
      </c>
      <c r="D396">
        <v>118</v>
      </c>
      <c r="E396" t="s">
        <v>13</v>
      </c>
      <c r="F396">
        <v>0</v>
      </c>
      <c r="G396">
        <v>6.0259999999999998</v>
      </c>
      <c r="H396">
        <v>69434</v>
      </c>
      <c r="I396">
        <v>155.327</v>
      </c>
      <c r="O396" t="s">
        <v>615</v>
      </c>
      <c r="P396" s="2">
        <v>43658.441932870373</v>
      </c>
      <c r="Q396">
        <v>118</v>
      </c>
      <c r="R396" t="s">
        <v>13</v>
      </c>
      <c r="S396">
        <v>0</v>
      </c>
      <c r="T396" t="s">
        <v>14</v>
      </c>
      <c r="U396" t="s">
        <v>14</v>
      </c>
      <c r="V396" t="s">
        <v>14</v>
      </c>
      <c r="AB396" t="s">
        <v>615</v>
      </c>
      <c r="AC396" s="2">
        <v>43658.441932870373</v>
      </c>
      <c r="AD396">
        <v>118</v>
      </c>
      <c r="AE396" t="s">
        <v>13</v>
      </c>
      <c r="AF396">
        <v>0</v>
      </c>
      <c r="AG396">
        <v>12.161</v>
      </c>
      <c r="AH396">
        <v>1207</v>
      </c>
      <c r="AI396">
        <v>267.43099999999998</v>
      </c>
      <c r="AO396">
        <f t="shared" si="20"/>
        <v>155.327</v>
      </c>
      <c r="AP396">
        <f t="shared" si="21"/>
        <v>267.43099999999998</v>
      </c>
    </row>
    <row r="397" spans="2:42" x14ac:dyDescent="0.25">
      <c r="B397" t="s">
        <v>616</v>
      </c>
      <c r="C397" s="2">
        <v>43658.463182870371</v>
      </c>
      <c r="D397">
        <v>37</v>
      </c>
      <c r="E397" t="s">
        <v>13</v>
      </c>
      <c r="F397">
        <v>0</v>
      </c>
      <c r="G397">
        <v>6.0250000000000004</v>
      </c>
      <c r="H397">
        <v>66953</v>
      </c>
      <c r="I397">
        <v>149.73599999999999</v>
      </c>
      <c r="O397" t="s">
        <v>616</v>
      </c>
      <c r="P397" s="2">
        <v>43658.463182870371</v>
      </c>
      <c r="Q397">
        <v>37</v>
      </c>
      <c r="R397" t="s">
        <v>13</v>
      </c>
      <c r="S397">
        <v>0</v>
      </c>
      <c r="T397" t="s">
        <v>14</v>
      </c>
      <c r="U397" t="s">
        <v>14</v>
      </c>
      <c r="V397" t="s">
        <v>14</v>
      </c>
      <c r="AB397" t="s">
        <v>616</v>
      </c>
      <c r="AC397" s="2">
        <v>43658.463182870371</v>
      </c>
      <c r="AD397">
        <v>37</v>
      </c>
      <c r="AE397" t="s">
        <v>13</v>
      </c>
      <c r="AF397">
        <v>0</v>
      </c>
      <c r="AG397">
        <v>12.151999999999999</v>
      </c>
      <c r="AH397">
        <v>3235</v>
      </c>
      <c r="AI397">
        <v>617.00599999999997</v>
      </c>
      <c r="AO397">
        <f t="shared" si="20"/>
        <v>149.73599999999999</v>
      </c>
      <c r="AP397">
        <f t="shared" si="21"/>
        <v>617.00599999999997</v>
      </c>
    </row>
    <row r="398" spans="2:42" x14ac:dyDescent="0.25">
      <c r="B398" t="s">
        <v>617</v>
      </c>
      <c r="C398" s="2">
        <v>43658.484444444446</v>
      </c>
      <c r="D398">
        <v>163</v>
      </c>
      <c r="E398" t="s">
        <v>13</v>
      </c>
      <c r="F398">
        <v>0</v>
      </c>
      <c r="G398">
        <v>6.0250000000000004</v>
      </c>
      <c r="H398">
        <v>71686</v>
      </c>
      <c r="I398">
        <v>160.398</v>
      </c>
      <c r="O398" t="s">
        <v>617</v>
      </c>
      <c r="P398" s="2">
        <v>43658.484444444446</v>
      </c>
      <c r="Q398">
        <v>163</v>
      </c>
      <c r="R398" t="s">
        <v>13</v>
      </c>
      <c r="S398">
        <v>0</v>
      </c>
      <c r="T398" t="s">
        <v>14</v>
      </c>
      <c r="U398" t="s">
        <v>14</v>
      </c>
      <c r="V398" t="s">
        <v>14</v>
      </c>
      <c r="AB398" t="s">
        <v>617</v>
      </c>
      <c r="AC398" s="2">
        <v>43658.484444444446</v>
      </c>
      <c r="AD398">
        <v>163</v>
      </c>
      <c r="AE398" t="s">
        <v>13</v>
      </c>
      <c r="AF398">
        <v>0</v>
      </c>
      <c r="AG398">
        <v>12.157</v>
      </c>
      <c r="AH398">
        <v>2353</v>
      </c>
      <c r="AI398">
        <v>465.01299999999998</v>
      </c>
      <c r="AO398">
        <f t="shared" si="20"/>
        <v>160.398</v>
      </c>
      <c r="AP398">
        <f t="shared" si="21"/>
        <v>465.01299999999998</v>
      </c>
    </row>
    <row r="399" spans="2:42" x14ac:dyDescent="0.25">
      <c r="B399" t="s">
        <v>618</v>
      </c>
      <c r="C399" s="2">
        <v>43658.50571759259</v>
      </c>
      <c r="D399">
        <v>41</v>
      </c>
      <c r="E399" t="s">
        <v>13</v>
      </c>
      <c r="F399">
        <v>0</v>
      </c>
      <c r="G399">
        <v>5.9859999999999998</v>
      </c>
      <c r="H399">
        <v>17793939</v>
      </c>
      <c r="I399">
        <v>22557.736000000001</v>
      </c>
      <c r="O399" t="s">
        <v>618</v>
      </c>
      <c r="P399" s="2">
        <v>43658.50571759259</v>
      </c>
      <c r="Q399">
        <v>41</v>
      </c>
      <c r="R399" t="s">
        <v>13</v>
      </c>
      <c r="S399">
        <v>0</v>
      </c>
      <c r="T399">
        <v>5.9370000000000003</v>
      </c>
      <c r="U399">
        <v>127662</v>
      </c>
      <c r="V399">
        <v>30026.351999999999</v>
      </c>
      <c r="AB399" t="s">
        <v>618</v>
      </c>
      <c r="AC399" s="2">
        <v>43658.50571759259</v>
      </c>
      <c r="AD399">
        <v>41</v>
      </c>
      <c r="AE399" t="s">
        <v>13</v>
      </c>
      <c r="AF399">
        <v>0</v>
      </c>
      <c r="AG399">
        <v>12.086</v>
      </c>
      <c r="AH399">
        <v>66109</v>
      </c>
      <c r="AI399">
        <v>11454.314</v>
      </c>
      <c r="AO399">
        <f t="shared" si="20"/>
        <v>30026.351999999999</v>
      </c>
      <c r="AP399">
        <f t="shared" si="21"/>
        <v>11454.314</v>
      </c>
    </row>
    <row r="400" spans="2:42" x14ac:dyDescent="0.25">
      <c r="B400" t="s">
        <v>619</v>
      </c>
      <c r="C400" s="2">
        <v>43658.527002314811</v>
      </c>
      <c r="D400">
        <v>34</v>
      </c>
      <c r="E400" t="s">
        <v>13</v>
      </c>
      <c r="F400">
        <v>0</v>
      </c>
      <c r="G400">
        <v>6.0259999999999998</v>
      </c>
      <c r="H400">
        <v>90430</v>
      </c>
      <c r="I400">
        <v>202.55099999999999</v>
      </c>
      <c r="O400" t="s">
        <v>619</v>
      </c>
      <c r="P400" s="2">
        <v>43658.527002314811</v>
      </c>
      <c r="Q400">
        <v>34</v>
      </c>
      <c r="R400" t="s">
        <v>13</v>
      </c>
      <c r="S400">
        <v>0</v>
      </c>
      <c r="T400" t="s">
        <v>14</v>
      </c>
      <c r="U400" t="s">
        <v>14</v>
      </c>
      <c r="V400" t="s">
        <v>14</v>
      </c>
      <c r="AB400" t="s">
        <v>619</v>
      </c>
      <c r="AC400" s="2">
        <v>43658.527002314811</v>
      </c>
      <c r="AD400">
        <v>34</v>
      </c>
      <c r="AE400" t="s">
        <v>13</v>
      </c>
      <c r="AF400">
        <v>0</v>
      </c>
      <c r="AG400">
        <v>12.154</v>
      </c>
      <c r="AH400">
        <v>1349</v>
      </c>
      <c r="AI400">
        <v>291.964</v>
      </c>
      <c r="AO400">
        <f t="shared" si="20"/>
        <v>202.55099999999999</v>
      </c>
      <c r="AP400">
        <f t="shared" si="21"/>
        <v>291.964</v>
      </c>
    </row>
    <row r="401" spans="2:42" x14ac:dyDescent="0.25">
      <c r="B401" t="s">
        <v>620</v>
      </c>
      <c r="C401" s="2">
        <v>43658.548263888886</v>
      </c>
      <c r="D401">
        <v>2</v>
      </c>
      <c r="E401" t="s">
        <v>13</v>
      </c>
      <c r="F401">
        <v>0</v>
      </c>
      <c r="G401">
        <v>6.0279999999999996</v>
      </c>
      <c r="H401">
        <v>66690</v>
      </c>
      <c r="I401">
        <v>149.142</v>
      </c>
      <c r="O401" t="s">
        <v>620</v>
      </c>
      <c r="P401" s="2">
        <v>43658.548263888886</v>
      </c>
      <c r="Q401">
        <v>2</v>
      </c>
      <c r="R401" t="s">
        <v>13</v>
      </c>
      <c r="S401">
        <v>0</v>
      </c>
      <c r="T401" t="s">
        <v>14</v>
      </c>
      <c r="U401" t="s">
        <v>14</v>
      </c>
      <c r="V401" t="s">
        <v>14</v>
      </c>
      <c r="AB401" t="s">
        <v>620</v>
      </c>
      <c r="AC401" s="2">
        <v>43658.548263888886</v>
      </c>
      <c r="AD401">
        <v>2</v>
      </c>
      <c r="AE401" t="s">
        <v>13</v>
      </c>
      <c r="AF401">
        <v>0</v>
      </c>
      <c r="AG401">
        <v>12.14</v>
      </c>
      <c r="AH401">
        <v>19798</v>
      </c>
      <c r="AI401">
        <v>3471.84</v>
      </c>
      <c r="AO401">
        <f t="shared" si="20"/>
        <v>149.142</v>
      </c>
      <c r="AP401">
        <f t="shared" si="21"/>
        <v>3471.84</v>
      </c>
    </row>
    <row r="402" spans="2:42" x14ac:dyDescent="0.25">
      <c r="B402" t="s">
        <v>621</v>
      </c>
      <c r="C402" s="2">
        <v>43658.569537037038</v>
      </c>
      <c r="D402">
        <v>81</v>
      </c>
      <c r="E402" t="s">
        <v>13</v>
      </c>
      <c r="F402">
        <v>0</v>
      </c>
      <c r="G402">
        <v>6.0279999999999996</v>
      </c>
      <c r="H402">
        <v>100276</v>
      </c>
      <c r="I402">
        <v>224.643</v>
      </c>
      <c r="O402" t="s">
        <v>621</v>
      </c>
      <c r="P402" s="2">
        <v>43658.569537037038</v>
      </c>
      <c r="Q402">
        <v>81</v>
      </c>
      <c r="R402" t="s">
        <v>13</v>
      </c>
      <c r="S402">
        <v>0</v>
      </c>
      <c r="T402" t="s">
        <v>14</v>
      </c>
      <c r="U402" t="s">
        <v>14</v>
      </c>
      <c r="V402" t="s">
        <v>14</v>
      </c>
      <c r="AB402" t="s">
        <v>621</v>
      </c>
      <c r="AC402" s="2">
        <v>43658.569537037038</v>
      </c>
      <c r="AD402">
        <v>81</v>
      </c>
      <c r="AE402" t="s">
        <v>13</v>
      </c>
      <c r="AF402">
        <v>0</v>
      </c>
      <c r="AG402">
        <v>12.148</v>
      </c>
      <c r="AH402">
        <v>2465</v>
      </c>
      <c r="AI402">
        <v>484.34199999999998</v>
      </c>
      <c r="AO402">
        <f t="shared" si="20"/>
        <v>224.643</v>
      </c>
      <c r="AP402">
        <f t="shared" si="21"/>
        <v>484.34199999999998</v>
      </c>
    </row>
    <row r="403" spans="2:42" x14ac:dyDescent="0.25">
      <c r="B403" t="s">
        <v>622</v>
      </c>
      <c r="C403" s="2">
        <v>43658.590798611112</v>
      </c>
      <c r="D403">
        <v>210</v>
      </c>
      <c r="E403" t="s">
        <v>13</v>
      </c>
      <c r="F403">
        <v>0</v>
      </c>
      <c r="G403">
        <v>6.03</v>
      </c>
      <c r="H403">
        <v>53287</v>
      </c>
      <c r="I403">
        <v>118.901</v>
      </c>
      <c r="O403" t="s">
        <v>622</v>
      </c>
      <c r="P403" s="2">
        <v>43658.590798611112</v>
      </c>
      <c r="Q403">
        <v>210</v>
      </c>
      <c r="R403" t="s">
        <v>13</v>
      </c>
      <c r="S403">
        <v>0</v>
      </c>
      <c r="T403" t="s">
        <v>14</v>
      </c>
      <c r="U403" t="s">
        <v>14</v>
      </c>
      <c r="V403" t="s">
        <v>14</v>
      </c>
      <c r="AB403" t="s">
        <v>622</v>
      </c>
      <c r="AC403" s="2">
        <v>43658.590798611112</v>
      </c>
      <c r="AD403">
        <v>210</v>
      </c>
      <c r="AE403" t="s">
        <v>13</v>
      </c>
      <c r="AF403">
        <v>0</v>
      </c>
      <c r="AG403">
        <v>12.163</v>
      </c>
      <c r="AH403">
        <v>3312</v>
      </c>
      <c r="AI403">
        <v>630.20699999999999</v>
      </c>
      <c r="AO403">
        <f t="shared" si="20"/>
        <v>118.901</v>
      </c>
      <c r="AP403">
        <f t="shared" si="21"/>
        <v>630.20699999999999</v>
      </c>
    </row>
    <row r="404" spans="2:42" x14ac:dyDescent="0.25">
      <c r="B404" t="s">
        <v>623</v>
      </c>
      <c r="C404" s="2">
        <v>43658.612060185187</v>
      </c>
      <c r="D404">
        <v>213</v>
      </c>
      <c r="E404" t="s">
        <v>13</v>
      </c>
      <c r="F404">
        <v>0</v>
      </c>
      <c r="G404">
        <v>6.0410000000000004</v>
      </c>
      <c r="H404">
        <v>3305</v>
      </c>
      <c r="I404">
        <v>5.56</v>
      </c>
      <c r="O404" t="s">
        <v>623</v>
      </c>
      <c r="P404" s="2">
        <v>43658.612060185187</v>
      </c>
      <c r="Q404">
        <v>213</v>
      </c>
      <c r="R404" t="s">
        <v>13</v>
      </c>
      <c r="S404">
        <v>0</v>
      </c>
      <c r="T404" t="s">
        <v>14</v>
      </c>
      <c r="U404" t="s">
        <v>14</v>
      </c>
      <c r="V404" t="s">
        <v>14</v>
      </c>
      <c r="AB404" t="s">
        <v>623</v>
      </c>
      <c r="AC404" s="2">
        <v>43658.612060185187</v>
      </c>
      <c r="AD404">
        <v>213</v>
      </c>
      <c r="AE404" t="s">
        <v>13</v>
      </c>
      <c r="AF404">
        <v>0</v>
      </c>
      <c r="AG404">
        <v>12.08</v>
      </c>
      <c r="AH404">
        <v>79196</v>
      </c>
      <c r="AI404">
        <v>13710.034</v>
      </c>
      <c r="AO404">
        <f t="shared" si="20"/>
        <v>5.56</v>
      </c>
      <c r="AP404">
        <f t="shared" si="21"/>
        <v>13710.034</v>
      </c>
    </row>
    <row r="405" spans="2:42" x14ac:dyDescent="0.25">
      <c r="B405" t="s">
        <v>624</v>
      </c>
      <c r="C405" s="2">
        <v>43658.633321759262</v>
      </c>
      <c r="D405">
        <v>86</v>
      </c>
      <c r="E405" t="s">
        <v>13</v>
      </c>
      <c r="F405">
        <v>0</v>
      </c>
      <c r="G405">
        <v>6.0309999999999997</v>
      </c>
      <c r="H405">
        <v>57599</v>
      </c>
      <c r="I405">
        <v>128.63800000000001</v>
      </c>
      <c r="O405" t="s">
        <v>624</v>
      </c>
      <c r="P405" s="2">
        <v>43658.633321759262</v>
      </c>
      <c r="Q405">
        <v>86</v>
      </c>
      <c r="R405" t="s">
        <v>13</v>
      </c>
      <c r="S405">
        <v>0</v>
      </c>
      <c r="T405" t="s">
        <v>14</v>
      </c>
      <c r="U405" t="s">
        <v>14</v>
      </c>
      <c r="V405" t="s">
        <v>14</v>
      </c>
      <c r="AB405" t="s">
        <v>624</v>
      </c>
      <c r="AC405" s="2">
        <v>43658.633321759262</v>
      </c>
      <c r="AD405">
        <v>86</v>
      </c>
      <c r="AE405" t="s">
        <v>13</v>
      </c>
      <c r="AF405">
        <v>0</v>
      </c>
      <c r="AG405">
        <v>12.156000000000001</v>
      </c>
      <c r="AH405">
        <v>3745</v>
      </c>
      <c r="AI405">
        <v>704.94600000000003</v>
      </c>
      <c r="AO405">
        <f t="shared" ref="AO405:AO418" si="22">IF(H405&lt;1000000,I405,V405)</f>
        <v>128.63800000000001</v>
      </c>
      <c r="AP405">
        <f t="shared" ref="AP405:AP418" si="23">AI405</f>
        <v>704.94600000000003</v>
      </c>
    </row>
    <row r="406" spans="2:42" x14ac:dyDescent="0.25">
      <c r="B406" t="s">
        <v>625</v>
      </c>
      <c r="C406" s="2">
        <v>43658.654594907406</v>
      </c>
      <c r="D406">
        <v>75</v>
      </c>
      <c r="E406" t="s">
        <v>13</v>
      </c>
      <c r="F406">
        <v>0</v>
      </c>
      <c r="G406">
        <v>6.0519999999999996</v>
      </c>
      <c r="H406">
        <v>2961</v>
      </c>
      <c r="I406">
        <v>4.7750000000000004</v>
      </c>
      <c r="O406" t="s">
        <v>625</v>
      </c>
      <c r="P406" s="2">
        <v>43658.654594907406</v>
      </c>
      <c r="Q406">
        <v>75</v>
      </c>
      <c r="R406" t="s">
        <v>13</v>
      </c>
      <c r="S406">
        <v>0</v>
      </c>
      <c r="T406" t="s">
        <v>14</v>
      </c>
      <c r="U406" t="s">
        <v>14</v>
      </c>
      <c r="V406" t="s">
        <v>14</v>
      </c>
      <c r="AB406" t="s">
        <v>625</v>
      </c>
      <c r="AC406" s="2">
        <v>43658.654594907406</v>
      </c>
      <c r="AD406">
        <v>75</v>
      </c>
      <c r="AE406" t="s">
        <v>13</v>
      </c>
      <c r="AF406">
        <v>0</v>
      </c>
      <c r="AG406">
        <v>12.081</v>
      </c>
      <c r="AH406">
        <v>73633</v>
      </c>
      <c r="AI406">
        <v>12751.084999999999</v>
      </c>
      <c r="AO406">
        <f t="shared" si="22"/>
        <v>4.7750000000000004</v>
      </c>
      <c r="AP406">
        <f t="shared" si="23"/>
        <v>12751.084999999999</v>
      </c>
    </row>
    <row r="407" spans="2:42" x14ac:dyDescent="0.25">
      <c r="B407" t="s">
        <v>626</v>
      </c>
      <c r="C407" s="2">
        <v>43658.675856481481</v>
      </c>
      <c r="D407">
        <v>123</v>
      </c>
      <c r="E407" t="s">
        <v>13</v>
      </c>
      <c r="F407">
        <v>0</v>
      </c>
      <c r="G407">
        <v>5.9349999999999996</v>
      </c>
      <c r="H407">
        <v>42275551</v>
      </c>
      <c r="I407">
        <v>39944.438999999998</v>
      </c>
      <c r="O407" t="s">
        <v>626</v>
      </c>
      <c r="P407" s="2">
        <v>43658.675856481481</v>
      </c>
      <c r="Q407">
        <v>123</v>
      </c>
      <c r="R407" t="s">
        <v>13</v>
      </c>
      <c r="S407">
        <v>0</v>
      </c>
      <c r="T407">
        <v>5.883</v>
      </c>
      <c r="U407">
        <v>314809</v>
      </c>
      <c r="V407">
        <v>73834.951000000001</v>
      </c>
      <c r="AB407" t="s">
        <v>626</v>
      </c>
      <c r="AC407" s="2">
        <v>43658.675856481481</v>
      </c>
      <c r="AD407">
        <v>123</v>
      </c>
      <c r="AE407" t="s">
        <v>13</v>
      </c>
      <c r="AF407">
        <v>0</v>
      </c>
      <c r="AG407">
        <v>12.082000000000001</v>
      </c>
      <c r="AH407">
        <v>68563</v>
      </c>
      <c r="AI407">
        <v>11877.187</v>
      </c>
      <c r="AO407">
        <f t="shared" si="22"/>
        <v>73834.951000000001</v>
      </c>
      <c r="AP407">
        <f t="shared" si="23"/>
        <v>11877.187</v>
      </c>
    </row>
    <row r="408" spans="2:42" x14ac:dyDescent="0.25">
      <c r="B408" t="s">
        <v>627</v>
      </c>
      <c r="C408" s="2">
        <v>43658.697141203702</v>
      </c>
      <c r="D408">
        <v>215</v>
      </c>
      <c r="E408" t="s">
        <v>13</v>
      </c>
      <c r="F408">
        <v>0</v>
      </c>
      <c r="G408">
        <v>6.0350000000000001</v>
      </c>
      <c r="H408">
        <v>11479</v>
      </c>
      <c r="I408">
        <v>24.155999999999999</v>
      </c>
      <c r="O408" t="s">
        <v>627</v>
      </c>
      <c r="P408" s="2">
        <v>43658.697141203702</v>
      </c>
      <c r="Q408">
        <v>215</v>
      </c>
      <c r="R408" t="s">
        <v>13</v>
      </c>
      <c r="S408">
        <v>0</v>
      </c>
      <c r="T408" t="s">
        <v>14</v>
      </c>
      <c r="U408" t="s">
        <v>14</v>
      </c>
      <c r="V408" t="s">
        <v>14</v>
      </c>
      <c r="AB408" t="s">
        <v>627</v>
      </c>
      <c r="AC408" s="2">
        <v>43658.697141203702</v>
      </c>
      <c r="AD408">
        <v>215</v>
      </c>
      <c r="AE408" t="s">
        <v>13</v>
      </c>
      <c r="AF408">
        <v>0</v>
      </c>
      <c r="AG408">
        <v>12.101000000000001</v>
      </c>
      <c r="AH408">
        <v>54387</v>
      </c>
      <c r="AI408">
        <v>9433.8060000000005</v>
      </c>
      <c r="AO408">
        <f t="shared" si="22"/>
        <v>24.155999999999999</v>
      </c>
      <c r="AP408">
        <f t="shared" si="23"/>
        <v>9433.8060000000005</v>
      </c>
    </row>
    <row r="409" spans="2:42" x14ac:dyDescent="0.25">
      <c r="B409" t="s">
        <v>628</v>
      </c>
      <c r="C409" s="2">
        <v>43658.718414351853</v>
      </c>
      <c r="D409">
        <v>124</v>
      </c>
      <c r="E409" t="s">
        <v>13</v>
      </c>
      <c r="F409">
        <v>0</v>
      </c>
      <c r="G409">
        <v>5.93</v>
      </c>
      <c r="H409">
        <v>43409098</v>
      </c>
      <c r="I409">
        <v>40615.957999999999</v>
      </c>
      <c r="O409" t="s">
        <v>628</v>
      </c>
      <c r="P409" s="2">
        <v>43658.718414351853</v>
      </c>
      <c r="Q409">
        <v>124</v>
      </c>
      <c r="R409" t="s">
        <v>13</v>
      </c>
      <c r="S409">
        <v>0</v>
      </c>
      <c r="T409">
        <v>5.8810000000000002</v>
      </c>
      <c r="U409">
        <v>322916</v>
      </c>
      <c r="V409">
        <v>75732.649000000005</v>
      </c>
      <c r="AB409" t="s">
        <v>628</v>
      </c>
      <c r="AC409" s="2">
        <v>43658.718414351853</v>
      </c>
      <c r="AD409">
        <v>124</v>
      </c>
      <c r="AE409" t="s">
        <v>13</v>
      </c>
      <c r="AF409">
        <v>0</v>
      </c>
      <c r="AG409">
        <v>12.065</v>
      </c>
      <c r="AH409">
        <v>81653</v>
      </c>
      <c r="AI409">
        <v>14133.493</v>
      </c>
      <c r="AO409">
        <f t="shared" si="22"/>
        <v>75732.649000000005</v>
      </c>
      <c r="AP409">
        <f t="shared" si="23"/>
        <v>14133.493</v>
      </c>
    </row>
    <row r="410" spans="2:42" x14ac:dyDescent="0.25">
      <c r="B410" t="s">
        <v>629</v>
      </c>
      <c r="C410" s="2">
        <v>43658.739699074074</v>
      </c>
      <c r="D410">
        <v>214</v>
      </c>
      <c r="E410" t="s">
        <v>13</v>
      </c>
      <c r="F410">
        <v>0</v>
      </c>
      <c r="G410">
        <v>6.0380000000000003</v>
      </c>
      <c r="H410">
        <v>12113</v>
      </c>
      <c r="I410">
        <v>25.597999999999999</v>
      </c>
      <c r="O410" t="s">
        <v>629</v>
      </c>
      <c r="P410" s="2">
        <v>43658.739699074074</v>
      </c>
      <c r="Q410">
        <v>214</v>
      </c>
      <c r="R410" t="s">
        <v>13</v>
      </c>
      <c r="S410">
        <v>0</v>
      </c>
      <c r="T410" t="s">
        <v>14</v>
      </c>
      <c r="U410" t="s">
        <v>14</v>
      </c>
      <c r="V410" t="s">
        <v>14</v>
      </c>
      <c r="AB410" t="s">
        <v>629</v>
      </c>
      <c r="AC410" s="2">
        <v>43658.739699074074</v>
      </c>
      <c r="AD410">
        <v>214</v>
      </c>
      <c r="AE410" t="s">
        <v>13</v>
      </c>
      <c r="AF410">
        <v>0</v>
      </c>
      <c r="AG410">
        <v>12.113</v>
      </c>
      <c r="AH410">
        <v>50138</v>
      </c>
      <c r="AI410">
        <v>8701.4860000000008</v>
      </c>
      <c r="AO410">
        <f t="shared" si="22"/>
        <v>25.597999999999999</v>
      </c>
      <c r="AP410">
        <f t="shared" si="23"/>
        <v>8701.4860000000008</v>
      </c>
    </row>
    <row r="411" spans="2:42" x14ac:dyDescent="0.25">
      <c r="B411" t="s">
        <v>630</v>
      </c>
      <c r="C411" s="2">
        <v>43658.760983796295</v>
      </c>
      <c r="D411">
        <v>209</v>
      </c>
      <c r="E411" t="s">
        <v>13</v>
      </c>
      <c r="F411">
        <v>0</v>
      </c>
      <c r="G411">
        <v>5.9770000000000003</v>
      </c>
      <c r="H411">
        <v>23630301</v>
      </c>
      <c r="I411">
        <v>27368.86</v>
      </c>
      <c r="O411" t="s">
        <v>630</v>
      </c>
      <c r="P411" s="2">
        <v>43658.760983796295</v>
      </c>
      <c r="Q411">
        <v>209</v>
      </c>
      <c r="R411" t="s">
        <v>13</v>
      </c>
      <c r="S411">
        <v>0</v>
      </c>
      <c r="T411">
        <v>5.9279999999999999</v>
      </c>
      <c r="U411">
        <v>180667</v>
      </c>
      <c r="V411">
        <v>42434.241000000002</v>
      </c>
      <c r="AB411" t="s">
        <v>630</v>
      </c>
      <c r="AC411" s="2">
        <v>43658.760983796295</v>
      </c>
      <c r="AD411">
        <v>209</v>
      </c>
      <c r="AE411" t="s">
        <v>13</v>
      </c>
      <c r="AF411">
        <v>0</v>
      </c>
      <c r="AG411">
        <v>12.076000000000001</v>
      </c>
      <c r="AH411">
        <v>80644</v>
      </c>
      <c r="AI411">
        <v>13959.61</v>
      </c>
      <c r="AO411">
        <f t="shared" si="22"/>
        <v>42434.241000000002</v>
      </c>
      <c r="AP411">
        <f t="shared" si="23"/>
        <v>13959.61</v>
      </c>
    </row>
    <row r="412" spans="2:42" x14ac:dyDescent="0.25">
      <c r="B412" t="s">
        <v>631</v>
      </c>
      <c r="C412" s="2">
        <v>43658.782280092593</v>
      </c>
      <c r="D412">
        <v>106</v>
      </c>
      <c r="E412" t="s">
        <v>13</v>
      </c>
      <c r="F412">
        <v>0</v>
      </c>
      <c r="G412">
        <v>6.0330000000000004</v>
      </c>
      <c r="H412">
        <v>90553</v>
      </c>
      <c r="I412">
        <v>202.82599999999999</v>
      </c>
      <c r="O412" t="s">
        <v>631</v>
      </c>
      <c r="P412" s="2">
        <v>43658.782280092593</v>
      </c>
      <c r="Q412">
        <v>106</v>
      </c>
      <c r="R412" t="s">
        <v>13</v>
      </c>
      <c r="S412">
        <v>0</v>
      </c>
      <c r="T412" t="s">
        <v>14</v>
      </c>
      <c r="U412" t="s">
        <v>14</v>
      </c>
      <c r="V412" t="s">
        <v>14</v>
      </c>
      <c r="AB412" t="s">
        <v>631</v>
      </c>
      <c r="AC412" s="2">
        <v>43658.782280092593</v>
      </c>
      <c r="AD412">
        <v>106</v>
      </c>
      <c r="AE412" t="s">
        <v>13</v>
      </c>
      <c r="AF412">
        <v>0</v>
      </c>
      <c r="AG412">
        <v>12.144</v>
      </c>
      <c r="AH412">
        <v>19706</v>
      </c>
      <c r="AI412">
        <v>3456.087</v>
      </c>
      <c r="AO412">
        <f t="shared" si="22"/>
        <v>202.82599999999999</v>
      </c>
      <c r="AP412">
        <f t="shared" si="23"/>
        <v>3456.087</v>
      </c>
    </row>
    <row r="413" spans="2:42" x14ac:dyDescent="0.25">
      <c r="B413" t="s">
        <v>632</v>
      </c>
      <c r="C413" s="2">
        <v>43662.42864583333</v>
      </c>
      <c r="D413">
        <v>197</v>
      </c>
      <c r="E413" t="s">
        <v>13</v>
      </c>
      <c r="F413">
        <v>0</v>
      </c>
      <c r="G413">
        <v>6.03</v>
      </c>
      <c r="H413">
        <v>15028</v>
      </c>
      <c r="I413">
        <v>32.223999999999997</v>
      </c>
      <c r="O413" t="s">
        <v>632</v>
      </c>
      <c r="P413" s="2">
        <v>43662.42864583333</v>
      </c>
      <c r="Q413">
        <v>197</v>
      </c>
      <c r="R413" t="s">
        <v>13</v>
      </c>
      <c r="S413">
        <v>0</v>
      </c>
      <c r="T413" t="s">
        <v>14</v>
      </c>
      <c r="U413" t="s">
        <v>14</v>
      </c>
      <c r="V413" t="s">
        <v>14</v>
      </c>
      <c r="AB413" t="s">
        <v>632</v>
      </c>
      <c r="AC413" s="2">
        <v>43662.42864583333</v>
      </c>
      <c r="AD413">
        <v>197</v>
      </c>
      <c r="AE413" t="s">
        <v>13</v>
      </c>
      <c r="AF413">
        <v>0</v>
      </c>
      <c r="AG413">
        <v>12.148999999999999</v>
      </c>
      <c r="AH413">
        <v>5956</v>
      </c>
      <c r="AI413">
        <v>1085.923</v>
      </c>
      <c r="AO413">
        <f t="shared" si="22"/>
        <v>32.223999999999997</v>
      </c>
      <c r="AP413">
        <f t="shared" si="23"/>
        <v>1085.923</v>
      </c>
    </row>
    <row r="414" spans="2:42" x14ac:dyDescent="0.25">
      <c r="B414" t="s">
        <v>633</v>
      </c>
      <c r="C414" s="2">
        <v>43662.449895833335</v>
      </c>
      <c r="D414">
        <v>105</v>
      </c>
      <c r="E414" t="s">
        <v>13</v>
      </c>
      <c r="F414">
        <v>0</v>
      </c>
      <c r="G414">
        <v>6.0380000000000003</v>
      </c>
      <c r="H414">
        <v>2935</v>
      </c>
      <c r="I414">
        <v>4.7149999999999999</v>
      </c>
      <c r="O414" t="s">
        <v>633</v>
      </c>
      <c r="P414" s="2">
        <v>43662.449895833335</v>
      </c>
      <c r="Q414">
        <v>105</v>
      </c>
      <c r="R414" t="s">
        <v>13</v>
      </c>
      <c r="S414">
        <v>0</v>
      </c>
      <c r="T414" t="s">
        <v>14</v>
      </c>
      <c r="U414" t="s">
        <v>14</v>
      </c>
      <c r="V414" t="s">
        <v>14</v>
      </c>
      <c r="AB414" t="s">
        <v>633</v>
      </c>
      <c r="AC414" s="2">
        <v>43662.449895833335</v>
      </c>
      <c r="AD414">
        <v>105</v>
      </c>
      <c r="AE414" t="s">
        <v>13</v>
      </c>
      <c r="AF414">
        <v>0</v>
      </c>
      <c r="AG414">
        <v>12.08</v>
      </c>
      <c r="AH414">
        <v>68834</v>
      </c>
      <c r="AI414">
        <v>11923.897000000001</v>
      </c>
      <c r="AO414">
        <f t="shared" si="22"/>
        <v>4.7149999999999999</v>
      </c>
      <c r="AP414">
        <f t="shared" si="23"/>
        <v>11923.897000000001</v>
      </c>
    </row>
    <row r="415" spans="2:42" x14ac:dyDescent="0.25">
      <c r="B415" t="s">
        <v>634</v>
      </c>
      <c r="C415" s="2">
        <v>43662.471168981479</v>
      </c>
      <c r="D415">
        <v>188</v>
      </c>
      <c r="E415" t="s">
        <v>13</v>
      </c>
      <c r="F415">
        <v>0</v>
      </c>
      <c r="G415">
        <v>6.0350000000000001</v>
      </c>
      <c r="H415">
        <v>3709</v>
      </c>
      <c r="I415">
        <v>6.48</v>
      </c>
      <c r="O415" t="s">
        <v>634</v>
      </c>
      <c r="P415" s="2">
        <v>43662.471168981479</v>
      </c>
      <c r="Q415">
        <v>188</v>
      </c>
      <c r="R415" t="s">
        <v>13</v>
      </c>
      <c r="S415">
        <v>0</v>
      </c>
      <c r="T415" t="s">
        <v>14</v>
      </c>
      <c r="U415" t="s">
        <v>14</v>
      </c>
      <c r="V415" t="s">
        <v>14</v>
      </c>
      <c r="AB415" t="s">
        <v>634</v>
      </c>
      <c r="AC415" s="2">
        <v>43662.471168981479</v>
      </c>
      <c r="AD415">
        <v>188</v>
      </c>
      <c r="AE415" t="s">
        <v>13</v>
      </c>
      <c r="AF415">
        <v>0</v>
      </c>
      <c r="AG415">
        <v>12.067</v>
      </c>
      <c r="AH415">
        <v>77448</v>
      </c>
      <c r="AI415">
        <v>13408.713</v>
      </c>
      <c r="AO415">
        <f t="shared" si="22"/>
        <v>6.48</v>
      </c>
      <c r="AP415">
        <f t="shared" si="23"/>
        <v>13408.713</v>
      </c>
    </row>
    <row r="416" spans="2:42" x14ac:dyDescent="0.25">
      <c r="B416" t="s">
        <v>635</v>
      </c>
      <c r="C416" s="2">
        <v>43662.492418981485</v>
      </c>
      <c r="D416">
        <v>154</v>
      </c>
      <c r="E416" t="s">
        <v>13</v>
      </c>
      <c r="F416">
        <v>0</v>
      </c>
      <c r="G416">
        <v>6.024</v>
      </c>
      <c r="H416">
        <v>62948</v>
      </c>
      <c r="I416">
        <v>140.70699999999999</v>
      </c>
      <c r="O416" t="s">
        <v>635</v>
      </c>
      <c r="P416" s="2">
        <v>43662.492418981485</v>
      </c>
      <c r="Q416">
        <v>154</v>
      </c>
      <c r="R416" t="s">
        <v>13</v>
      </c>
      <c r="S416">
        <v>0</v>
      </c>
      <c r="T416" t="s">
        <v>14</v>
      </c>
      <c r="U416" t="s">
        <v>14</v>
      </c>
      <c r="V416" t="s">
        <v>14</v>
      </c>
      <c r="AB416" t="s">
        <v>635</v>
      </c>
      <c r="AC416" s="2">
        <v>43662.492418981485</v>
      </c>
      <c r="AD416">
        <v>154</v>
      </c>
      <c r="AE416" t="s">
        <v>13</v>
      </c>
      <c r="AF416">
        <v>0</v>
      </c>
      <c r="AG416">
        <v>12.157999999999999</v>
      </c>
      <c r="AH416">
        <v>192</v>
      </c>
      <c r="AI416">
        <v>92.48</v>
      </c>
      <c r="AO416">
        <f t="shared" si="22"/>
        <v>140.70699999999999</v>
      </c>
      <c r="AP416">
        <f t="shared" si="23"/>
        <v>92.48</v>
      </c>
    </row>
    <row r="417" spans="2:42" x14ac:dyDescent="0.25">
      <c r="B417" t="s">
        <v>636</v>
      </c>
      <c r="C417" s="2">
        <v>43662.513668981483</v>
      </c>
      <c r="D417">
        <v>189</v>
      </c>
      <c r="E417" t="s">
        <v>13</v>
      </c>
      <c r="F417">
        <v>0</v>
      </c>
      <c r="G417">
        <v>6.0270000000000001</v>
      </c>
      <c r="H417">
        <v>14705</v>
      </c>
      <c r="I417">
        <v>31.491</v>
      </c>
      <c r="O417" t="s">
        <v>636</v>
      </c>
      <c r="P417" s="2">
        <v>43662.513668981483</v>
      </c>
      <c r="Q417">
        <v>189</v>
      </c>
      <c r="R417" t="s">
        <v>13</v>
      </c>
      <c r="S417">
        <v>0</v>
      </c>
      <c r="T417" t="s">
        <v>14</v>
      </c>
      <c r="U417" t="s">
        <v>14</v>
      </c>
      <c r="V417" t="s">
        <v>14</v>
      </c>
      <c r="AB417" t="s">
        <v>636</v>
      </c>
      <c r="AC417" s="2">
        <v>43662.513668981483</v>
      </c>
      <c r="AD417">
        <v>189</v>
      </c>
      <c r="AE417" t="s">
        <v>13</v>
      </c>
      <c r="AF417">
        <v>0</v>
      </c>
      <c r="AG417">
        <v>12.103</v>
      </c>
      <c r="AH417">
        <v>41323</v>
      </c>
      <c r="AI417">
        <v>7182.0060000000003</v>
      </c>
      <c r="AO417">
        <f t="shared" si="22"/>
        <v>31.491</v>
      </c>
      <c r="AP417">
        <f t="shared" si="23"/>
        <v>7182.0060000000003</v>
      </c>
    </row>
    <row r="418" spans="2:42" x14ac:dyDescent="0.25">
      <c r="B418" t="s">
        <v>637</v>
      </c>
      <c r="C418" s="2">
        <v>43662.534918981481</v>
      </c>
      <c r="D418">
        <v>12</v>
      </c>
      <c r="E418" t="s">
        <v>13</v>
      </c>
      <c r="F418">
        <v>0</v>
      </c>
      <c r="G418">
        <v>5.6539999999999999</v>
      </c>
      <c r="H418">
        <v>175938644</v>
      </c>
      <c r="I418">
        <v>93304.93</v>
      </c>
      <c r="O418" t="s">
        <v>637</v>
      </c>
      <c r="P418" s="2">
        <v>43662.534918981481</v>
      </c>
      <c r="Q418">
        <v>12</v>
      </c>
      <c r="R418" t="s">
        <v>13</v>
      </c>
      <c r="S418">
        <v>0</v>
      </c>
      <c r="T418">
        <v>5.6</v>
      </c>
      <c r="U418">
        <v>1701008</v>
      </c>
      <c r="V418">
        <v>398323.87199999997</v>
      </c>
      <c r="AB418" t="s">
        <v>637</v>
      </c>
      <c r="AC418" s="2">
        <v>43662.534918981481</v>
      </c>
      <c r="AD418">
        <v>12</v>
      </c>
      <c r="AE418" t="s">
        <v>13</v>
      </c>
      <c r="AF418">
        <v>0</v>
      </c>
      <c r="AG418">
        <v>12.086</v>
      </c>
      <c r="AH418">
        <v>31467</v>
      </c>
      <c r="AI418">
        <v>5483.1210000000001</v>
      </c>
      <c r="AO418">
        <f t="shared" si="22"/>
        <v>398323.87199999997</v>
      </c>
      <c r="AP418">
        <f t="shared" si="23"/>
        <v>5483.1210000000001</v>
      </c>
    </row>
    <row r="419" spans="2:42" x14ac:dyDescent="0.25">
      <c r="B419" t="s">
        <v>638</v>
      </c>
      <c r="C419" s="2">
        <v>43662.556180555555</v>
      </c>
      <c r="D419">
        <v>80</v>
      </c>
      <c r="E419" t="s">
        <v>13</v>
      </c>
      <c r="F419">
        <v>0</v>
      </c>
      <c r="G419">
        <v>6.0250000000000004</v>
      </c>
      <c r="H419">
        <v>88010</v>
      </c>
      <c r="I419">
        <v>197.114</v>
      </c>
      <c r="O419" t="s">
        <v>638</v>
      </c>
      <c r="P419" s="2">
        <v>43662.556180555555</v>
      </c>
      <c r="Q419">
        <v>80</v>
      </c>
      <c r="R419" t="s">
        <v>13</v>
      </c>
      <c r="S419">
        <v>0</v>
      </c>
      <c r="T419" t="s">
        <v>14</v>
      </c>
      <c r="U419" t="s">
        <v>14</v>
      </c>
      <c r="V419" t="s">
        <v>14</v>
      </c>
      <c r="AB419" t="s">
        <v>638</v>
      </c>
      <c r="AC419" s="2">
        <v>43662.556180555555</v>
      </c>
      <c r="AD419">
        <v>80</v>
      </c>
      <c r="AE419" t="s">
        <v>13</v>
      </c>
      <c r="AF419">
        <v>0</v>
      </c>
      <c r="AG419">
        <v>12.135</v>
      </c>
      <c r="AH419">
        <v>11615</v>
      </c>
      <c r="AI419">
        <v>2061.4789999999998</v>
      </c>
      <c r="AO419">
        <f t="shared" ref="AO419:AO438" si="24">IF(H419&lt;1000000,I419,V419)</f>
        <v>197.114</v>
      </c>
      <c r="AP419">
        <f t="shared" ref="AP419:AP438" si="25">AI419</f>
        <v>2061.4789999999998</v>
      </c>
    </row>
    <row r="420" spans="2:42" x14ac:dyDescent="0.25">
      <c r="B420" t="s">
        <v>639</v>
      </c>
      <c r="C420" s="2">
        <v>43662.57744212963</v>
      </c>
      <c r="D420">
        <v>133</v>
      </c>
      <c r="E420" t="s">
        <v>13</v>
      </c>
      <c r="F420">
        <v>0</v>
      </c>
      <c r="G420">
        <v>6.0270000000000001</v>
      </c>
      <c r="H420">
        <v>61838</v>
      </c>
      <c r="I420">
        <v>138.202</v>
      </c>
      <c r="O420" t="s">
        <v>639</v>
      </c>
      <c r="P420" s="2">
        <v>43662.57744212963</v>
      </c>
      <c r="Q420">
        <v>133</v>
      </c>
      <c r="R420" t="s">
        <v>13</v>
      </c>
      <c r="S420">
        <v>0</v>
      </c>
      <c r="T420" t="s">
        <v>14</v>
      </c>
      <c r="U420" t="s">
        <v>14</v>
      </c>
      <c r="V420" t="s">
        <v>14</v>
      </c>
      <c r="AB420" t="s">
        <v>639</v>
      </c>
      <c r="AC420" s="2">
        <v>43662.57744212963</v>
      </c>
      <c r="AD420">
        <v>133</v>
      </c>
      <c r="AE420" t="s">
        <v>13</v>
      </c>
      <c r="AF420">
        <v>0</v>
      </c>
      <c r="AG420">
        <v>12.134</v>
      </c>
      <c r="AH420">
        <v>674</v>
      </c>
      <c r="AI420">
        <v>175.61099999999999</v>
      </c>
      <c r="AO420">
        <f t="shared" si="24"/>
        <v>138.202</v>
      </c>
      <c r="AP420">
        <f t="shared" si="25"/>
        <v>175.61099999999999</v>
      </c>
    </row>
    <row r="421" spans="2:42" x14ac:dyDescent="0.25">
      <c r="B421" t="s">
        <v>640</v>
      </c>
      <c r="C421" s="2">
        <v>43662.598703703705</v>
      </c>
      <c r="D421">
        <v>132</v>
      </c>
      <c r="E421" t="s">
        <v>13</v>
      </c>
      <c r="F421">
        <v>0</v>
      </c>
      <c r="G421">
        <v>5.6029999999999998</v>
      </c>
      <c r="H421">
        <v>201874460</v>
      </c>
      <c r="I421">
        <v>100825.209</v>
      </c>
      <c r="O421" t="s">
        <v>640</v>
      </c>
      <c r="P421" s="2">
        <v>43662.598703703705</v>
      </c>
      <c r="Q421">
        <v>132</v>
      </c>
      <c r="R421" t="s">
        <v>13</v>
      </c>
      <c r="S421">
        <v>0</v>
      </c>
      <c r="T421">
        <v>5.5469999999999997</v>
      </c>
      <c r="U421">
        <v>2061378</v>
      </c>
      <c r="V421">
        <v>482681.18900000001</v>
      </c>
      <c r="AB421" t="s">
        <v>640</v>
      </c>
      <c r="AC421" s="2">
        <v>43662.598703703705</v>
      </c>
      <c r="AD421">
        <v>132</v>
      </c>
      <c r="AE421" t="s">
        <v>13</v>
      </c>
      <c r="AF421">
        <v>0</v>
      </c>
      <c r="AG421">
        <v>12.063000000000001</v>
      </c>
      <c r="AH421">
        <v>49735</v>
      </c>
      <c r="AI421">
        <v>8631.9509999999991</v>
      </c>
      <c r="AO421">
        <f t="shared" si="24"/>
        <v>482681.18900000001</v>
      </c>
      <c r="AP421">
        <f t="shared" si="25"/>
        <v>8631.9509999999991</v>
      </c>
    </row>
    <row r="422" spans="2:42" x14ac:dyDescent="0.25">
      <c r="B422" t="s">
        <v>641</v>
      </c>
      <c r="C422" s="2">
        <v>43662.62</v>
      </c>
      <c r="D422">
        <v>151</v>
      </c>
      <c r="E422" t="s">
        <v>13</v>
      </c>
      <c r="F422">
        <v>0</v>
      </c>
      <c r="G422">
        <v>6.0270000000000001</v>
      </c>
      <c r="H422">
        <v>21112</v>
      </c>
      <c r="I422">
        <v>46.042999999999999</v>
      </c>
      <c r="O422" t="s">
        <v>641</v>
      </c>
      <c r="P422" s="2">
        <v>43662.62</v>
      </c>
      <c r="Q422">
        <v>151</v>
      </c>
      <c r="R422" t="s">
        <v>13</v>
      </c>
      <c r="S422">
        <v>0</v>
      </c>
      <c r="T422" t="s">
        <v>14</v>
      </c>
      <c r="U422" t="s">
        <v>14</v>
      </c>
      <c r="V422" t="s">
        <v>14</v>
      </c>
      <c r="AB422" t="s">
        <v>641</v>
      </c>
      <c r="AC422" s="2">
        <v>43662.62</v>
      </c>
      <c r="AD422">
        <v>151</v>
      </c>
      <c r="AE422" t="s">
        <v>13</v>
      </c>
      <c r="AF422">
        <v>0</v>
      </c>
      <c r="AG422">
        <v>12.11</v>
      </c>
      <c r="AH422">
        <v>37854</v>
      </c>
      <c r="AI422">
        <v>6584.0860000000002</v>
      </c>
      <c r="AO422">
        <f t="shared" si="24"/>
        <v>46.042999999999999</v>
      </c>
      <c r="AP422">
        <f t="shared" si="25"/>
        <v>6584.0860000000002</v>
      </c>
    </row>
    <row r="423" spans="2:42" x14ac:dyDescent="0.25">
      <c r="B423" t="s">
        <v>642</v>
      </c>
      <c r="C423" s="2">
        <v>43662.641261574077</v>
      </c>
      <c r="D423">
        <v>46</v>
      </c>
      <c r="E423" t="s">
        <v>13</v>
      </c>
      <c r="F423">
        <v>0</v>
      </c>
      <c r="G423">
        <v>6.0419999999999998</v>
      </c>
      <c r="H423">
        <v>4201</v>
      </c>
      <c r="I423">
        <v>7.5990000000000002</v>
      </c>
      <c r="O423" t="s">
        <v>642</v>
      </c>
      <c r="P423" s="2">
        <v>43662.641261574077</v>
      </c>
      <c r="Q423">
        <v>46</v>
      </c>
      <c r="R423" t="s">
        <v>13</v>
      </c>
      <c r="S423">
        <v>0</v>
      </c>
      <c r="T423" t="s">
        <v>14</v>
      </c>
      <c r="U423" t="s">
        <v>14</v>
      </c>
      <c r="V423" t="s">
        <v>14</v>
      </c>
      <c r="AB423" t="s">
        <v>642</v>
      </c>
      <c r="AC423" s="2">
        <v>43662.641261574077</v>
      </c>
      <c r="AD423">
        <v>46</v>
      </c>
      <c r="AE423" t="s">
        <v>13</v>
      </c>
      <c r="AF423">
        <v>0</v>
      </c>
      <c r="AG423">
        <v>12.067</v>
      </c>
      <c r="AH423">
        <v>73254</v>
      </c>
      <c r="AI423">
        <v>12685.817999999999</v>
      </c>
      <c r="AO423">
        <f t="shared" si="24"/>
        <v>7.5990000000000002</v>
      </c>
      <c r="AP423">
        <f t="shared" si="25"/>
        <v>12685.817999999999</v>
      </c>
    </row>
    <row r="424" spans="2:42" x14ac:dyDescent="0.25">
      <c r="B424" t="s">
        <v>643</v>
      </c>
      <c r="C424" s="2">
        <v>43662.662534722222</v>
      </c>
      <c r="D424">
        <v>93</v>
      </c>
      <c r="E424" t="s">
        <v>13</v>
      </c>
      <c r="F424">
        <v>0</v>
      </c>
      <c r="G424">
        <v>6.0279999999999996</v>
      </c>
      <c r="H424">
        <v>80118</v>
      </c>
      <c r="I424">
        <v>179.375</v>
      </c>
      <c r="O424" t="s">
        <v>643</v>
      </c>
      <c r="P424" s="2">
        <v>43662.662534722222</v>
      </c>
      <c r="Q424">
        <v>93</v>
      </c>
      <c r="R424" t="s">
        <v>13</v>
      </c>
      <c r="S424">
        <v>0</v>
      </c>
      <c r="T424" t="s">
        <v>14</v>
      </c>
      <c r="U424" t="s">
        <v>14</v>
      </c>
      <c r="V424" t="s">
        <v>14</v>
      </c>
      <c r="AB424" t="s">
        <v>643</v>
      </c>
      <c r="AC424" s="2">
        <v>43662.662534722222</v>
      </c>
      <c r="AD424">
        <v>93</v>
      </c>
      <c r="AE424" t="s">
        <v>13</v>
      </c>
      <c r="AF424">
        <v>0</v>
      </c>
      <c r="AG424">
        <v>12.085000000000001</v>
      </c>
      <c r="AH424">
        <v>284</v>
      </c>
      <c r="AI424">
        <v>108.35599999999999</v>
      </c>
      <c r="AO424">
        <f t="shared" si="24"/>
        <v>179.375</v>
      </c>
      <c r="AP424">
        <f t="shared" si="25"/>
        <v>108.35599999999999</v>
      </c>
    </row>
    <row r="425" spans="2:42" x14ac:dyDescent="0.25">
      <c r="B425" t="s">
        <v>644</v>
      </c>
      <c r="C425" s="2">
        <v>43662.68378472222</v>
      </c>
      <c r="D425">
        <v>212</v>
      </c>
      <c r="E425" t="s">
        <v>13</v>
      </c>
      <c r="F425">
        <v>0</v>
      </c>
      <c r="G425">
        <v>5.6559999999999997</v>
      </c>
      <c r="H425">
        <v>175779614</v>
      </c>
      <c r="I425">
        <v>93257.194000000003</v>
      </c>
      <c r="O425" t="s">
        <v>644</v>
      </c>
      <c r="P425" s="2">
        <v>43662.68378472222</v>
      </c>
      <c r="Q425">
        <v>212</v>
      </c>
      <c r="R425" t="s">
        <v>13</v>
      </c>
      <c r="S425">
        <v>0</v>
      </c>
      <c r="T425">
        <v>5.601</v>
      </c>
      <c r="U425">
        <v>1713314</v>
      </c>
      <c r="V425">
        <v>401204.47100000002</v>
      </c>
      <c r="AB425" t="s">
        <v>644</v>
      </c>
      <c r="AC425" s="2">
        <v>43662.68378472222</v>
      </c>
      <c r="AD425">
        <v>212</v>
      </c>
      <c r="AE425" t="s">
        <v>13</v>
      </c>
      <c r="AF425">
        <v>0</v>
      </c>
      <c r="AG425">
        <v>12.081</v>
      </c>
      <c r="AH425">
        <v>44000</v>
      </c>
      <c r="AI425">
        <v>7643.4669999999996</v>
      </c>
      <c r="AO425">
        <f t="shared" si="24"/>
        <v>401204.47100000002</v>
      </c>
      <c r="AP425">
        <f t="shared" si="25"/>
        <v>7643.4669999999996</v>
      </c>
    </row>
    <row r="426" spans="2:42" x14ac:dyDescent="0.25">
      <c r="B426" t="s">
        <v>645</v>
      </c>
      <c r="C426" s="2">
        <v>43662.705069444448</v>
      </c>
      <c r="D426">
        <v>11</v>
      </c>
      <c r="E426" t="s">
        <v>13</v>
      </c>
      <c r="F426">
        <v>0</v>
      </c>
      <c r="G426">
        <v>5.5819999999999999</v>
      </c>
      <c r="H426">
        <v>211828424</v>
      </c>
      <c r="I426">
        <v>103583.95600000001</v>
      </c>
      <c r="O426" t="s">
        <v>645</v>
      </c>
      <c r="P426" s="2">
        <v>43662.705069444448</v>
      </c>
      <c r="Q426">
        <v>11</v>
      </c>
      <c r="R426" t="s">
        <v>13</v>
      </c>
      <c r="S426">
        <v>0</v>
      </c>
      <c r="T426">
        <v>5.5279999999999996</v>
      </c>
      <c r="U426">
        <v>2217328</v>
      </c>
      <c r="V426">
        <v>519186.761</v>
      </c>
      <c r="AB426" t="s">
        <v>645</v>
      </c>
      <c r="AC426" s="2">
        <v>43662.705069444448</v>
      </c>
      <c r="AD426">
        <v>11</v>
      </c>
      <c r="AE426" t="s">
        <v>13</v>
      </c>
      <c r="AF426">
        <v>0</v>
      </c>
      <c r="AG426">
        <v>12.07</v>
      </c>
      <c r="AH426">
        <v>52949</v>
      </c>
      <c r="AI426">
        <v>9185.9650000000001</v>
      </c>
      <c r="AO426">
        <f t="shared" si="24"/>
        <v>519186.761</v>
      </c>
      <c r="AP426">
        <f t="shared" si="25"/>
        <v>9185.9650000000001</v>
      </c>
    </row>
    <row r="427" spans="2:42" x14ac:dyDescent="0.25">
      <c r="B427" t="s">
        <v>646</v>
      </c>
      <c r="C427" s="2">
        <v>43662.726342592592</v>
      </c>
      <c r="D427">
        <v>167</v>
      </c>
      <c r="E427" t="s">
        <v>13</v>
      </c>
      <c r="F427">
        <v>0</v>
      </c>
      <c r="G427">
        <v>6.0289999999999999</v>
      </c>
      <c r="H427">
        <v>97502</v>
      </c>
      <c r="I427">
        <v>218.423</v>
      </c>
      <c r="O427" t="s">
        <v>646</v>
      </c>
      <c r="P427" s="2">
        <v>43662.726342592592</v>
      </c>
      <c r="Q427">
        <v>167</v>
      </c>
      <c r="R427" t="s">
        <v>13</v>
      </c>
      <c r="S427">
        <v>0</v>
      </c>
      <c r="T427" t="s">
        <v>14</v>
      </c>
      <c r="U427" t="s">
        <v>14</v>
      </c>
      <c r="V427" t="s">
        <v>14</v>
      </c>
      <c r="AB427" t="s">
        <v>646</v>
      </c>
      <c r="AC427" s="2">
        <v>43662.726342592592</v>
      </c>
      <c r="AD427">
        <v>167</v>
      </c>
      <c r="AE427" t="s">
        <v>13</v>
      </c>
      <c r="AF427">
        <v>0</v>
      </c>
      <c r="AG427">
        <v>12.146000000000001</v>
      </c>
      <c r="AH427">
        <v>11993</v>
      </c>
      <c r="AI427">
        <v>2126.607</v>
      </c>
      <c r="AO427">
        <f t="shared" si="24"/>
        <v>218.423</v>
      </c>
      <c r="AP427">
        <f t="shared" si="25"/>
        <v>2126.607</v>
      </c>
    </row>
    <row r="428" spans="2:42" x14ac:dyDescent="0.25">
      <c r="B428" t="s">
        <v>647</v>
      </c>
      <c r="C428" s="2">
        <v>43662.747581018521</v>
      </c>
      <c r="D428">
        <v>148</v>
      </c>
      <c r="E428" t="s">
        <v>13</v>
      </c>
      <c r="F428">
        <v>0</v>
      </c>
      <c r="G428">
        <v>6.0430000000000001</v>
      </c>
      <c r="H428">
        <v>4362</v>
      </c>
      <c r="I428">
        <v>7.9649999999999999</v>
      </c>
      <c r="O428" t="s">
        <v>647</v>
      </c>
      <c r="P428" s="2">
        <v>43662.747581018521</v>
      </c>
      <c r="Q428">
        <v>148</v>
      </c>
      <c r="R428" t="s">
        <v>13</v>
      </c>
      <c r="S428">
        <v>0</v>
      </c>
      <c r="T428" t="s">
        <v>14</v>
      </c>
      <c r="U428" t="s">
        <v>14</v>
      </c>
      <c r="V428" t="s">
        <v>14</v>
      </c>
      <c r="AB428" t="s">
        <v>647</v>
      </c>
      <c r="AC428" s="2">
        <v>43662.747581018521</v>
      </c>
      <c r="AD428">
        <v>148</v>
      </c>
      <c r="AE428" t="s">
        <v>13</v>
      </c>
      <c r="AF428">
        <v>0</v>
      </c>
      <c r="AG428">
        <v>12.079000000000001</v>
      </c>
      <c r="AH428">
        <v>68002</v>
      </c>
      <c r="AI428">
        <v>11780.477000000001</v>
      </c>
      <c r="AO428">
        <f t="shared" si="24"/>
        <v>7.9649999999999999</v>
      </c>
      <c r="AP428">
        <f t="shared" si="25"/>
        <v>11780.477000000001</v>
      </c>
    </row>
    <row r="429" spans="2:42" x14ac:dyDescent="0.25">
      <c r="B429" t="s">
        <v>648</v>
      </c>
      <c r="C429" s="2">
        <v>43662.768854166665</v>
      </c>
      <c r="D429">
        <v>62</v>
      </c>
      <c r="E429" t="s">
        <v>13</v>
      </c>
      <c r="F429">
        <v>0</v>
      </c>
      <c r="G429">
        <v>6.0270000000000001</v>
      </c>
      <c r="H429">
        <v>76723</v>
      </c>
      <c r="I429">
        <v>171.739</v>
      </c>
      <c r="O429" t="s">
        <v>648</v>
      </c>
      <c r="P429" s="2">
        <v>43662.768854166665</v>
      </c>
      <c r="Q429">
        <v>62</v>
      </c>
      <c r="R429" t="s">
        <v>13</v>
      </c>
      <c r="S429">
        <v>0</v>
      </c>
      <c r="T429" t="s">
        <v>14</v>
      </c>
      <c r="U429" t="s">
        <v>14</v>
      </c>
      <c r="V429" t="s">
        <v>14</v>
      </c>
      <c r="AB429" t="s">
        <v>648</v>
      </c>
      <c r="AC429" s="2">
        <v>43662.768854166665</v>
      </c>
      <c r="AD429">
        <v>62</v>
      </c>
      <c r="AE429" t="s">
        <v>13</v>
      </c>
      <c r="AF429">
        <v>0</v>
      </c>
      <c r="AG429">
        <v>12.114000000000001</v>
      </c>
      <c r="AH429">
        <v>517</v>
      </c>
      <c r="AI429">
        <v>148.49799999999999</v>
      </c>
      <c r="AO429">
        <f t="shared" si="24"/>
        <v>171.739</v>
      </c>
      <c r="AP429">
        <f t="shared" si="25"/>
        <v>148.49799999999999</v>
      </c>
    </row>
    <row r="430" spans="2:42" x14ac:dyDescent="0.25">
      <c r="B430" t="s">
        <v>649</v>
      </c>
      <c r="C430" s="2">
        <v>43662.790092592593</v>
      </c>
      <c r="D430">
        <v>160</v>
      </c>
      <c r="E430" t="s">
        <v>13</v>
      </c>
      <c r="F430">
        <v>0</v>
      </c>
      <c r="G430">
        <v>5.5880000000000001</v>
      </c>
      <c r="H430">
        <v>209270564</v>
      </c>
      <c r="I430">
        <v>102881.25199999999</v>
      </c>
      <c r="O430" t="s">
        <v>649</v>
      </c>
      <c r="P430" s="2">
        <v>43662.790092592593</v>
      </c>
      <c r="Q430">
        <v>160</v>
      </c>
      <c r="R430" t="s">
        <v>13</v>
      </c>
      <c r="S430">
        <v>0</v>
      </c>
      <c r="T430">
        <v>5.532</v>
      </c>
      <c r="U430">
        <v>2196395</v>
      </c>
      <c r="V430">
        <v>514286.761</v>
      </c>
      <c r="AB430" t="s">
        <v>649</v>
      </c>
      <c r="AC430" s="2">
        <v>43662.790092592593</v>
      </c>
      <c r="AD430">
        <v>160</v>
      </c>
      <c r="AE430" t="s">
        <v>13</v>
      </c>
      <c r="AF430">
        <v>0</v>
      </c>
      <c r="AG430">
        <v>12.071</v>
      </c>
      <c r="AH430">
        <v>51564</v>
      </c>
      <c r="AI430">
        <v>8947.2860000000001</v>
      </c>
      <c r="AO430">
        <f t="shared" si="24"/>
        <v>514286.761</v>
      </c>
      <c r="AP430">
        <f t="shared" si="25"/>
        <v>8947.2860000000001</v>
      </c>
    </row>
    <row r="431" spans="2:42" x14ac:dyDescent="0.25">
      <c r="B431" t="s">
        <v>650</v>
      </c>
      <c r="C431" s="2">
        <v>43662.811365740738</v>
      </c>
      <c r="D431">
        <v>29</v>
      </c>
      <c r="E431" t="s">
        <v>13</v>
      </c>
      <c r="F431">
        <v>0</v>
      </c>
      <c r="G431">
        <v>6.0339999999999998</v>
      </c>
      <c r="H431">
        <v>25285</v>
      </c>
      <c r="I431">
        <v>55.514000000000003</v>
      </c>
      <c r="O431" t="s">
        <v>650</v>
      </c>
      <c r="P431" s="2">
        <v>43662.811365740738</v>
      </c>
      <c r="Q431">
        <v>29</v>
      </c>
      <c r="R431" t="s">
        <v>13</v>
      </c>
      <c r="S431">
        <v>0</v>
      </c>
      <c r="T431" t="s">
        <v>14</v>
      </c>
      <c r="U431" t="s">
        <v>14</v>
      </c>
      <c r="V431" t="s">
        <v>14</v>
      </c>
      <c r="AB431" t="s">
        <v>650</v>
      </c>
      <c r="AC431" s="2">
        <v>43662.811365740738</v>
      </c>
      <c r="AD431">
        <v>29</v>
      </c>
      <c r="AE431" t="s">
        <v>13</v>
      </c>
      <c r="AF431">
        <v>0</v>
      </c>
      <c r="AG431">
        <v>12.132</v>
      </c>
      <c r="AH431">
        <v>7998</v>
      </c>
      <c r="AI431">
        <v>1437.9</v>
      </c>
      <c r="AO431">
        <f t="shared" si="24"/>
        <v>55.514000000000003</v>
      </c>
      <c r="AP431">
        <f t="shared" si="25"/>
        <v>1437.9</v>
      </c>
    </row>
    <row r="432" spans="2:42" x14ac:dyDescent="0.25">
      <c r="B432" t="s">
        <v>651</v>
      </c>
      <c r="C432" s="2">
        <v>43662.832627314812</v>
      </c>
      <c r="D432">
        <v>165</v>
      </c>
      <c r="E432" t="s">
        <v>13</v>
      </c>
      <c r="F432">
        <v>0</v>
      </c>
      <c r="G432">
        <v>5.6050000000000004</v>
      </c>
      <c r="H432">
        <v>200670816</v>
      </c>
      <c r="I432">
        <v>100487.11900000001</v>
      </c>
      <c r="O432" t="s">
        <v>651</v>
      </c>
      <c r="P432" s="2">
        <v>43662.832627314812</v>
      </c>
      <c r="Q432">
        <v>165</v>
      </c>
      <c r="R432" t="s">
        <v>13</v>
      </c>
      <c r="S432">
        <v>0</v>
      </c>
      <c r="T432">
        <v>5.5510000000000002</v>
      </c>
      <c r="U432">
        <v>2072656</v>
      </c>
      <c r="V432">
        <v>485321.32299999997</v>
      </c>
      <c r="AB432" t="s">
        <v>651</v>
      </c>
      <c r="AC432" s="2">
        <v>43662.832627314812</v>
      </c>
      <c r="AD432">
        <v>165</v>
      </c>
      <c r="AE432" t="s">
        <v>13</v>
      </c>
      <c r="AF432">
        <v>0</v>
      </c>
      <c r="AG432">
        <v>12.06</v>
      </c>
      <c r="AH432">
        <v>59233</v>
      </c>
      <c r="AI432">
        <v>10269.103999999999</v>
      </c>
      <c r="AO432">
        <f t="shared" si="24"/>
        <v>485321.32299999997</v>
      </c>
      <c r="AP432">
        <f t="shared" si="25"/>
        <v>10269.103999999999</v>
      </c>
    </row>
    <row r="433" spans="2:42" x14ac:dyDescent="0.25">
      <c r="B433" t="s">
        <v>652</v>
      </c>
      <c r="C433" s="2">
        <v>43662.85392361111</v>
      </c>
      <c r="D433">
        <v>174</v>
      </c>
      <c r="E433" t="s">
        <v>13</v>
      </c>
      <c r="F433">
        <v>0</v>
      </c>
      <c r="G433">
        <v>6.0380000000000003</v>
      </c>
      <c r="H433">
        <v>6322</v>
      </c>
      <c r="I433">
        <v>12.427</v>
      </c>
      <c r="O433" t="s">
        <v>652</v>
      </c>
      <c r="P433" s="2">
        <v>43662.85392361111</v>
      </c>
      <c r="Q433">
        <v>174</v>
      </c>
      <c r="R433" t="s">
        <v>13</v>
      </c>
      <c r="S433">
        <v>0</v>
      </c>
      <c r="T433" t="s">
        <v>14</v>
      </c>
      <c r="U433" t="s">
        <v>14</v>
      </c>
      <c r="V433" t="s">
        <v>14</v>
      </c>
      <c r="AB433" t="s">
        <v>652</v>
      </c>
      <c r="AC433" s="2">
        <v>43662.85392361111</v>
      </c>
      <c r="AD433">
        <v>174</v>
      </c>
      <c r="AE433" t="s">
        <v>13</v>
      </c>
      <c r="AF433">
        <v>0</v>
      </c>
      <c r="AG433">
        <v>12.054</v>
      </c>
      <c r="AH433">
        <v>81699</v>
      </c>
      <c r="AI433">
        <v>14141.369000000001</v>
      </c>
      <c r="AO433">
        <f t="shared" si="24"/>
        <v>12.427</v>
      </c>
      <c r="AP433">
        <f t="shared" si="25"/>
        <v>14141.369000000001</v>
      </c>
    </row>
    <row r="434" spans="2:42" x14ac:dyDescent="0.25">
      <c r="B434" t="s">
        <v>653</v>
      </c>
      <c r="C434" s="2">
        <v>43662.875185185185</v>
      </c>
      <c r="D434">
        <v>16</v>
      </c>
      <c r="E434" t="s">
        <v>13</v>
      </c>
      <c r="F434">
        <v>0</v>
      </c>
      <c r="G434">
        <v>5.6349999999999998</v>
      </c>
      <c r="H434">
        <v>182236370</v>
      </c>
      <c r="I434">
        <v>95178.562000000005</v>
      </c>
      <c r="O434" t="s">
        <v>653</v>
      </c>
      <c r="P434" s="2">
        <v>43662.875185185185</v>
      </c>
      <c r="Q434">
        <v>16</v>
      </c>
      <c r="R434" t="s">
        <v>13</v>
      </c>
      <c r="S434">
        <v>0</v>
      </c>
      <c r="T434">
        <v>5.5810000000000004</v>
      </c>
      <c r="U434">
        <v>1821088</v>
      </c>
      <c r="V434">
        <v>426432.82500000001</v>
      </c>
      <c r="AB434" t="s">
        <v>653</v>
      </c>
      <c r="AC434" s="2">
        <v>43662.875185185185</v>
      </c>
      <c r="AD434">
        <v>16</v>
      </c>
      <c r="AE434" t="s">
        <v>13</v>
      </c>
      <c r="AF434">
        <v>0</v>
      </c>
      <c r="AG434">
        <v>12.074999999999999</v>
      </c>
      <c r="AH434">
        <v>47251</v>
      </c>
      <c r="AI434">
        <v>8203.7950000000001</v>
      </c>
      <c r="AO434">
        <f t="shared" si="24"/>
        <v>426432.82500000001</v>
      </c>
      <c r="AP434">
        <f t="shared" si="25"/>
        <v>8203.7950000000001</v>
      </c>
    </row>
    <row r="435" spans="2:42" x14ac:dyDescent="0.25">
      <c r="B435" t="s">
        <v>654</v>
      </c>
      <c r="C435" s="2">
        <v>43662.896435185183</v>
      </c>
      <c r="D435">
        <v>60</v>
      </c>
      <c r="E435" t="s">
        <v>13</v>
      </c>
      <c r="F435">
        <v>0</v>
      </c>
      <c r="G435">
        <v>5.59</v>
      </c>
      <c r="H435">
        <v>208555312</v>
      </c>
      <c r="I435">
        <v>102683.999</v>
      </c>
      <c r="O435" t="s">
        <v>654</v>
      </c>
      <c r="P435" s="2">
        <v>43662.896435185183</v>
      </c>
      <c r="Q435">
        <v>60</v>
      </c>
      <c r="R435" t="s">
        <v>13</v>
      </c>
      <c r="S435">
        <v>0</v>
      </c>
      <c r="T435">
        <v>5.5339999999999998</v>
      </c>
      <c r="U435">
        <v>2179960</v>
      </c>
      <c r="V435">
        <v>510439.55900000001</v>
      </c>
      <c r="AB435" t="s">
        <v>654</v>
      </c>
      <c r="AC435" s="2">
        <v>43662.896435185183</v>
      </c>
      <c r="AD435">
        <v>60</v>
      </c>
      <c r="AE435" t="s">
        <v>13</v>
      </c>
      <c r="AF435">
        <v>0</v>
      </c>
      <c r="AG435">
        <v>12.074</v>
      </c>
      <c r="AH435">
        <v>48811</v>
      </c>
      <c r="AI435">
        <v>8472.6839999999993</v>
      </c>
      <c r="AO435">
        <f t="shared" si="24"/>
        <v>510439.55900000001</v>
      </c>
      <c r="AP435">
        <f t="shared" si="25"/>
        <v>8472.6839999999993</v>
      </c>
    </row>
    <row r="436" spans="2:42" x14ac:dyDescent="0.25">
      <c r="B436" t="s">
        <v>655</v>
      </c>
      <c r="C436" s="2">
        <v>43662.917731481481</v>
      </c>
      <c r="D436">
        <v>134</v>
      </c>
      <c r="E436" t="s">
        <v>13</v>
      </c>
      <c r="F436">
        <v>0</v>
      </c>
      <c r="G436">
        <v>6.0369999999999999</v>
      </c>
      <c r="H436">
        <v>6842</v>
      </c>
      <c r="I436">
        <v>13.609</v>
      </c>
      <c r="O436" t="s">
        <v>655</v>
      </c>
      <c r="P436" s="2">
        <v>43662.917731481481</v>
      </c>
      <c r="Q436">
        <v>134</v>
      </c>
      <c r="R436" t="s">
        <v>13</v>
      </c>
      <c r="S436">
        <v>0</v>
      </c>
      <c r="T436" t="s">
        <v>14</v>
      </c>
      <c r="U436" t="s">
        <v>14</v>
      </c>
      <c r="V436" t="s">
        <v>14</v>
      </c>
      <c r="AB436" t="s">
        <v>655</v>
      </c>
      <c r="AC436" s="2">
        <v>43662.917731481481</v>
      </c>
      <c r="AD436">
        <v>134</v>
      </c>
      <c r="AE436" t="s">
        <v>13</v>
      </c>
      <c r="AF436">
        <v>0</v>
      </c>
      <c r="AG436">
        <v>12.07</v>
      </c>
      <c r="AH436">
        <v>85159</v>
      </c>
      <c r="AI436">
        <v>14737.870999999999</v>
      </c>
      <c r="AO436">
        <f t="shared" si="24"/>
        <v>13.609</v>
      </c>
      <c r="AP436">
        <f t="shared" si="25"/>
        <v>14737.870999999999</v>
      </c>
    </row>
    <row r="437" spans="2:42" x14ac:dyDescent="0.25">
      <c r="B437" t="s">
        <v>656</v>
      </c>
      <c r="C437" s="2">
        <v>43662.939004629632</v>
      </c>
      <c r="D437">
        <v>191</v>
      </c>
      <c r="E437" t="s">
        <v>13</v>
      </c>
      <c r="F437">
        <v>0</v>
      </c>
      <c r="G437">
        <v>6.0540000000000003</v>
      </c>
      <c r="H437">
        <v>2390</v>
      </c>
      <c r="I437">
        <v>3.4750000000000001</v>
      </c>
      <c r="O437" t="s">
        <v>656</v>
      </c>
      <c r="P437" s="2">
        <v>43662.939004629632</v>
      </c>
      <c r="Q437">
        <v>191</v>
      </c>
      <c r="R437" t="s">
        <v>13</v>
      </c>
      <c r="S437">
        <v>0</v>
      </c>
      <c r="T437" t="s">
        <v>14</v>
      </c>
      <c r="U437" t="s">
        <v>14</v>
      </c>
      <c r="V437" t="s">
        <v>14</v>
      </c>
      <c r="AB437" t="s">
        <v>656</v>
      </c>
      <c r="AC437" s="2">
        <v>43662.939004629632</v>
      </c>
      <c r="AD437">
        <v>191</v>
      </c>
      <c r="AE437" t="s">
        <v>13</v>
      </c>
      <c r="AF437">
        <v>0</v>
      </c>
      <c r="AG437">
        <v>12.148</v>
      </c>
      <c r="AH437">
        <v>5878</v>
      </c>
      <c r="AI437">
        <v>1072.6110000000001</v>
      </c>
      <c r="AO437">
        <f t="shared" si="24"/>
        <v>3.4750000000000001</v>
      </c>
      <c r="AP437">
        <f t="shared" si="25"/>
        <v>1072.6110000000001</v>
      </c>
    </row>
    <row r="438" spans="2:42" x14ac:dyDescent="0.25">
      <c r="B438" t="s">
        <v>657</v>
      </c>
      <c r="C438" s="2">
        <v>43662.960277777776</v>
      </c>
      <c r="D438">
        <v>153</v>
      </c>
      <c r="E438" t="s">
        <v>13</v>
      </c>
      <c r="F438">
        <v>0</v>
      </c>
      <c r="G438">
        <v>6.0490000000000004</v>
      </c>
      <c r="H438">
        <v>2081</v>
      </c>
      <c r="I438">
        <v>2.7719999999999998</v>
      </c>
      <c r="O438" t="s">
        <v>657</v>
      </c>
      <c r="P438" s="2">
        <v>43662.960277777776</v>
      </c>
      <c r="Q438">
        <v>153</v>
      </c>
      <c r="R438" t="s">
        <v>13</v>
      </c>
      <c r="S438">
        <v>0</v>
      </c>
      <c r="T438" t="s">
        <v>14</v>
      </c>
      <c r="U438" t="s">
        <v>14</v>
      </c>
      <c r="V438" t="s">
        <v>14</v>
      </c>
      <c r="AB438" t="s">
        <v>657</v>
      </c>
      <c r="AC438" s="2">
        <v>43662.960277777776</v>
      </c>
      <c r="AD438">
        <v>153</v>
      </c>
      <c r="AE438" t="s">
        <v>13</v>
      </c>
      <c r="AF438">
        <v>0</v>
      </c>
      <c r="AG438">
        <v>12.157999999999999</v>
      </c>
      <c r="AH438">
        <v>5883</v>
      </c>
      <c r="AI438">
        <v>1073.44</v>
      </c>
      <c r="AO438">
        <f t="shared" si="24"/>
        <v>2.7719999999999998</v>
      </c>
      <c r="AP438">
        <f t="shared" si="25"/>
        <v>1073.44</v>
      </c>
    </row>
    <row r="439" spans="2:42" x14ac:dyDescent="0.25">
      <c r="B439" t="s">
        <v>660</v>
      </c>
      <c r="C439" s="27">
        <v>43669.428472222222</v>
      </c>
      <c r="D439">
        <v>217</v>
      </c>
      <c r="E439" t="s">
        <v>13</v>
      </c>
      <c r="F439">
        <v>0</v>
      </c>
      <c r="G439">
        <v>5.7210000000000001</v>
      </c>
      <c r="H439">
        <v>141972970</v>
      </c>
      <c r="I439">
        <v>82576.183000000005</v>
      </c>
      <c r="O439" t="s">
        <v>660</v>
      </c>
      <c r="P439" s="27">
        <v>43669.428472222222</v>
      </c>
      <c r="Q439">
        <v>217</v>
      </c>
      <c r="R439" t="s">
        <v>13</v>
      </c>
      <c r="S439">
        <v>0</v>
      </c>
      <c r="T439">
        <v>5.6689999999999996</v>
      </c>
      <c r="U439">
        <v>1295629</v>
      </c>
      <c r="V439">
        <v>303430.51</v>
      </c>
      <c r="AB439" t="s">
        <v>660</v>
      </c>
      <c r="AC439" s="27">
        <v>43669.428472222222</v>
      </c>
      <c r="AD439">
        <v>217</v>
      </c>
      <c r="AE439" t="s">
        <v>13</v>
      </c>
      <c r="AF439">
        <v>0</v>
      </c>
      <c r="AG439">
        <v>12.090999999999999</v>
      </c>
      <c r="AH439">
        <v>38744</v>
      </c>
      <c r="AI439">
        <v>6737.4740000000002</v>
      </c>
      <c r="AO439">
        <f t="shared" ref="AO439:AO445" si="26">IF(H439&lt;1000000,I439,V439)</f>
        <v>303430.51</v>
      </c>
      <c r="AP439">
        <f t="shared" ref="AP439:AP446" si="27">AI439</f>
        <v>6737.4740000000002</v>
      </c>
    </row>
    <row r="440" spans="2:42" x14ac:dyDescent="0.25">
      <c r="B440" t="s">
        <v>661</v>
      </c>
      <c r="C440" s="27">
        <v>43669.44972222222</v>
      </c>
      <c r="D440">
        <v>82</v>
      </c>
      <c r="E440" t="s">
        <v>13</v>
      </c>
      <c r="F440">
        <v>0</v>
      </c>
      <c r="G440">
        <v>5.6349999999999998</v>
      </c>
      <c r="H440">
        <v>180434743</v>
      </c>
      <c r="I440">
        <v>94645.856</v>
      </c>
      <c r="O440" t="s">
        <v>661</v>
      </c>
      <c r="P440" s="27">
        <v>43669.44972222222</v>
      </c>
      <c r="Q440">
        <v>82</v>
      </c>
      <c r="R440" t="s">
        <v>13</v>
      </c>
      <c r="S440">
        <v>0</v>
      </c>
      <c r="T440">
        <v>5.5810000000000004</v>
      </c>
      <c r="U440">
        <v>1792120</v>
      </c>
      <c r="V440">
        <v>419651.88099999999</v>
      </c>
      <c r="AB440" t="s">
        <v>661</v>
      </c>
      <c r="AC440" s="27">
        <v>43669.44972222222</v>
      </c>
      <c r="AD440">
        <v>82</v>
      </c>
      <c r="AE440" t="s">
        <v>13</v>
      </c>
      <c r="AF440">
        <v>0</v>
      </c>
      <c r="AG440">
        <v>12.069000000000001</v>
      </c>
      <c r="AH440">
        <v>43847</v>
      </c>
      <c r="AI440">
        <v>7617.018</v>
      </c>
      <c r="AO440">
        <f t="shared" si="26"/>
        <v>419651.88099999999</v>
      </c>
      <c r="AP440">
        <f t="shared" si="27"/>
        <v>7617.018</v>
      </c>
    </row>
    <row r="441" spans="2:42" x14ac:dyDescent="0.25">
      <c r="B441" t="s">
        <v>662</v>
      </c>
      <c r="C441" s="27">
        <v>43669.470960648148</v>
      </c>
      <c r="D441">
        <v>171</v>
      </c>
      <c r="E441" t="s">
        <v>13</v>
      </c>
      <c r="F441">
        <v>0</v>
      </c>
      <c r="G441">
        <v>5.6079999999999997</v>
      </c>
      <c r="H441">
        <v>196803444</v>
      </c>
      <c r="I441">
        <v>99394.006999999998</v>
      </c>
      <c r="O441" t="s">
        <v>662</v>
      </c>
      <c r="P441" s="27">
        <v>43669.470960648148</v>
      </c>
      <c r="Q441">
        <v>171</v>
      </c>
      <c r="R441" t="s">
        <v>13</v>
      </c>
      <c r="S441">
        <v>0</v>
      </c>
      <c r="T441">
        <v>5.5540000000000003</v>
      </c>
      <c r="U441">
        <v>2007466</v>
      </c>
      <c r="V441">
        <v>470061.18</v>
      </c>
      <c r="AB441" t="s">
        <v>662</v>
      </c>
      <c r="AC441" s="27">
        <v>43669.470960648148</v>
      </c>
      <c r="AD441">
        <v>171</v>
      </c>
      <c r="AE441" t="s">
        <v>13</v>
      </c>
      <c r="AF441">
        <v>0</v>
      </c>
      <c r="AG441">
        <v>12.09</v>
      </c>
      <c r="AH441">
        <v>37862</v>
      </c>
      <c r="AI441">
        <v>6585.4189999999999</v>
      </c>
      <c r="AO441">
        <f t="shared" si="26"/>
        <v>470061.18</v>
      </c>
      <c r="AP441">
        <f t="shared" si="27"/>
        <v>6585.4189999999999</v>
      </c>
    </row>
    <row r="442" spans="2:42" x14ac:dyDescent="0.25">
      <c r="B442" t="s">
        <v>663</v>
      </c>
      <c r="C442" s="27">
        <v>43669.492222222223</v>
      </c>
      <c r="D442">
        <v>155</v>
      </c>
      <c r="E442" t="s">
        <v>13</v>
      </c>
      <c r="F442">
        <v>0</v>
      </c>
      <c r="G442">
        <v>5.64</v>
      </c>
      <c r="H442">
        <v>179634872</v>
      </c>
      <c r="I442">
        <v>94408.512000000002</v>
      </c>
      <c r="O442" t="s">
        <v>663</v>
      </c>
      <c r="P442" s="27">
        <v>43669.492222222223</v>
      </c>
      <c r="Q442">
        <v>155</v>
      </c>
      <c r="R442" t="s">
        <v>13</v>
      </c>
      <c r="S442">
        <v>0</v>
      </c>
      <c r="T442">
        <v>5.5880000000000001</v>
      </c>
      <c r="U442">
        <v>1789523</v>
      </c>
      <c r="V442">
        <v>419043.85600000003</v>
      </c>
      <c r="AB442" t="s">
        <v>663</v>
      </c>
      <c r="AC442" s="27">
        <v>43669.492222222223</v>
      </c>
      <c r="AD442">
        <v>155</v>
      </c>
      <c r="AE442" t="s">
        <v>13</v>
      </c>
      <c r="AF442">
        <v>0</v>
      </c>
      <c r="AG442">
        <v>12.08</v>
      </c>
      <c r="AH442">
        <v>43466</v>
      </c>
      <c r="AI442">
        <v>7551.4089999999997</v>
      </c>
      <c r="AO442">
        <f t="shared" si="26"/>
        <v>419043.85600000003</v>
      </c>
      <c r="AP442">
        <f t="shared" si="27"/>
        <v>7551.4089999999997</v>
      </c>
    </row>
    <row r="443" spans="2:42" x14ac:dyDescent="0.25">
      <c r="B443" t="s">
        <v>664</v>
      </c>
      <c r="C443" s="27">
        <v>43669.513460648152</v>
      </c>
      <c r="D443">
        <v>42</v>
      </c>
      <c r="E443" t="s">
        <v>13</v>
      </c>
      <c r="F443">
        <v>0</v>
      </c>
      <c r="G443">
        <v>5.6559999999999997</v>
      </c>
      <c r="H443">
        <v>170965975</v>
      </c>
      <c r="I443">
        <v>91802.11</v>
      </c>
      <c r="O443" t="s">
        <v>664</v>
      </c>
      <c r="P443" s="27">
        <v>43669.513460648152</v>
      </c>
      <c r="Q443">
        <v>42</v>
      </c>
      <c r="R443" t="s">
        <v>13</v>
      </c>
      <c r="S443">
        <v>0</v>
      </c>
      <c r="T443">
        <v>5.6040000000000001</v>
      </c>
      <c r="U443">
        <v>1678551</v>
      </c>
      <c r="V443">
        <v>393067.00699999998</v>
      </c>
      <c r="AB443" t="s">
        <v>664</v>
      </c>
      <c r="AC443" s="27">
        <v>43669.513460648152</v>
      </c>
      <c r="AD443">
        <v>42</v>
      </c>
      <c r="AE443" t="s">
        <v>13</v>
      </c>
      <c r="AF443">
        <v>0</v>
      </c>
      <c r="AG443">
        <v>12.074</v>
      </c>
      <c r="AH443">
        <v>52224</v>
      </c>
      <c r="AI443">
        <v>9060.9120000000003</v>
      </c>
      <c r="AO443">
        <f t="shared" si="26"/>
        <v>393067.00699999998</v>
      </c>
      <c r="AP443">
        <f t="shared" si="27"/>
        <v>9060.9120000000003</v>
      </c>
    </row>
    <row r="444" spans="2:42" x14ac:dyDescent="0.25">
      <c r="B444" t="s">
        <v>665</v>
      </c>
      <c r="C444" s="27">
        <v>43669.534699074073</v>
      </c>
      <c r="D444">
        <v>117</v>
      </c>
      <c r="E444" t="s">
        <v>13</v>
      </c>
      <c r="F444">
        <v>0</v>
      </c>
      <c r="G444">
        <v>5.6529999999999996</v>
      </c>
      <c r="H444">
        <v>173162462</v>
      </c>
      <c r="I444">
        <v>92468.535000000003</v>
      </c>
      <c r="O444" t="s">
        <v>665</v>
      </c>
      <c r="P444" s="27">
        <v>43669.534699074073</v>
      </c>
      <c r="Q444">
        <v>117</v>
      </c>
      <c r="R444" t="s">
        <v>13</v>
      </c>
      <c r="S444">
        <v>0</v>
      </c>
      <c r="T444">
        <v>5.6</v>
      </c>
      <c r="U444">
        <v>1709851</v>
      </c>
      <c r="V444">
        <v>400393.80300000001</v>
      </c>
      <c r="AB444" t="s">
        <v>665</v>
      </c>
      <c r="AC444" s="27">
        <v>43669.534699074073</v>
      </c>
      <c r="AD444">
        <v>117</v>
      </c>
      <c r="AE444" t="s">
        <v>13</v>
      </c>
      <c r="AF444">
        <v>0</v>
      </c>
      <c r="AG444">
        <v>12.086</v>
      </c>
      <c r="AH444">
        <v>40137</v>
      </c>
      <c r="AI444">
        <v>6977.6589999999997</v>
      </c>
      <c r="AO444">
        <f t="shared" si="26"/>
        <v>400393.80300000001</v>
      </c>
      <c r="AP444">
        <f t="shared" si="27"/>
        <v>6977.6589999999997</v>
      </c>
    </row>
    <row r="445" spans="2:42" x14ac:dyDescent="0.25">
      <c r="B445" t="s">
        <v>666</v>
      </c>
      <c r="C445" s="27">
        <v>43669.555937500001</v>
      </c>
      <c r="D445">
        <v>103</v>
      </c>
      <c r="E445" t="s">
        <v>13</v>
      </c>
      <c r="F445">
        <v>0</v>
      </c>
      <c r="G445">
        <v>5.6589999999999998</v>
      </c>
      <c r="H445">
        <v>170391755</v>
      </c>
      <c r="I445">
        <v>91627.197</v>
      </c>
      <c r="O445" t="s">
        <v>666</v>
      </c>
      <c r="P445" s="27">
        <v>43669.555937500001</v>
      </c>
      <c r="Q445">
        <v>103</v>
      </c>
      <c r="R445" t="s">
        <v>13</v>
      </c>
      <c r="S445">
        <v>0</v>
      </c>
      <c r="T445">
        <v>5.6059999999999999</v>
      </c>
      <c r="U445">
        <v>1674544</v>
      </c>
      <c r="V445">
        <v>392128.946</v>
      </c>
      <c r="AB445" t="s">
        <v>666</v>
      </c>
      <c r="AC445" s="27">
        <v>43669.555937500001</v>
      </c>
      <c r="AD445">
        <v>103</v>
      </c>
      <c r="AE445" t="s">
        <v>13</v>
      </c>
      <c r="AF445">
        <v>0</v>
      </c>
      <c r="AG445">
        <v>12.085000000000001</v>
      </c>
      <c r="AH445">
        <v>42397</v>
      </c>
      <c r="AI445">
        <v>7367.2160000000003</v>
      </c>
      <c r="AO445">
        <f t="shared" si="26"/>
        <v>392128.946</v>
      </c>
      <c r="AP445">
        <f t="shared" si="27"/>
        <v>7367.2160000000003</v>
      </c>
    </row>
    <row r="446" spans="2:42" x14ac:dyDescent="0.25">
      <c r="B446" t="s">
        <v>667</v>
      </c>
      <c r="C446" s="27">
        <v>43669.577233796299</v>
      </c>
      <c r="D446">
        <v>102</v>
      </c>
      <c r="E446" t="s">
        <v>13</v>
      </c>
      <c r="F446">
        <v>0</v>
      </c>
      <c r="G446">
        <v>5.7240000000000002</v>
      </c>
      <c r="H446">
        <v>138931825</v>
      </c>
      <c r="I446">
        <v>81556.937000000005</v>
      </c>
      <c r="O446" t="s">
        <v>667</v>
      </c>
      <c r="P446" s="27">
        <v>43669.577233796299</v>
      </c>
      <c r="Q446">
        <v>102</v>
      </c>
      <c r="R446" t="s">
        <v>13</v>
      </c>
      <c r="S446">
        <v>0</v>
      </c>
      <c r="T446">
        <v>5.6710000000000003</v>
      </c>
      <c r="U446">
        <v>1289358</v>
      </c>
      <c r="V446">
        <v>301962.47399999999</v>
      </c>
      <c r="AB446" t="s">
        <v>667</v>
      </c>
      <c r="AC446" s="27">
        <v>43669.577233796299</v>
      </c>
      <c r="AD446">
        <v>102</v>
      </c>
      <c r="AE446" t="s">
        <v>13</v>
      </c>
      <c r="AF446">
        <v>0</v>
      </c>
      <c r="AG446">
        <v>12.106</v>
      </c>
      <c r="AH446">
        <v>27124</v>
      </c>
      <c r="AI446">
        <v>4734.625</v>
      </c>
      <c r="AO446">
        <f>IF(H446&lt;1000000,I446,V446)</f>
        <v>301962.47399999999</v>
      </c>
      <c r="AP446">
        <f t="shared" si="27"/>
        <v>4734.625</v>
      </c>
    </row>
    <row r="447" spans="2:42" x14ac:dyDescent="0.25">
      <c r="B447" t="s">
        <v>668</v>
      </c>
      <c r="C447" s="27">
        <v>43669.598483796297</v>
      </c>
      <c r="D447">
        <v>90</v>
      </c>
      <c r="E447" t="s">
        <v>13</v>
      </c>
      <c r="F447">
        <v>0</v>
      </c>
      <c r="G447">
        <v>6.0410000000000004</v>
      </c>
      <c r="H447">
        <v>6973</v>
      </c>
      <c r="I447">
        <v>13.909000000000001</v>
      </c>
      <c r="O447" t="s">
        <v>668</v>
      </c>
      <c r="P447" s="27">
        <v>43669.598483796297</v>
      </c>
      <c r="Q447">
        <v>90</v>
      </c>
      <c r="R447" t="s">
        <v>13</v>
      </c>
      <c r="S447">
        <v>0</v>
      </c>
      <c r="T447" t="s">
        <v>14</v>
      </c>
      <c r="U447" t="s">
        <v>14</v>
      </c>
      <c r="V447" t="s">
        <v>14</v>
      </c>
      <c r="AB447" t="s">
        <v>668</v>
      </c>
      <c r="AC447" s="27">
        <v>43669.598483796297</v>
      </c>
      <c r="AD447">
        <v>90</v>
      </c>
      <c r="AE447" t="s">
        <v>13</v>
      </c>
      <c r="AF447">
        <v>0</v>
      </c>
      <c r="AG447">
        <v>12.067</v>
      </c>
      <c r="AH447">
        <v>88257</v>
      </c>
      <c r="AI447">
        <v>15271.727000000001</v>
      </c>
      <c r="AO447">
        <f t="shared" ref="AO447:AO459" si="28">IF(H447&lt;1000000,I447,V447)</f>
        <v>13.909000000000001</v>
      </c>
      <c r="AP447">
        <f t="shared" ref="AP447:AP459" si="29">AI447</f>
        <v>15271.727000000001</v>
      </c>
    </row>
    <row r="448" spans="2:42" x14ac:dyDescent="0.25">
      <c r="B448" t="s">
        <v>669</v>
      </c>
      <c r="C448" s="27">
        <v>43669.619756944441</v>
      </c>
      <c r="D448">
        <v>113</v>
      </c>
      <c r="E448" t="s">
        <v>13</v>
      </c>
      <c r="F448">
        <v>0</v>
      </c>
      <c r="G448">
        <v>6.048</v>
      </c>
      <c r="H448">
        <v>3151</v>
      </c>
      <c r="I448">
        <v>5.2069999999999999</v>
      </c>
      <c r="O448" t="s">
        <v>669</v>
      </c>
      <c r="P448" s="27">
        <v>43669.619756944441</v>
      </c>
      <c r="Q448">
        <v>113</v>
      </c>
      <c r="R448" t="s">
        <v>13</v>
      </c>
      <c r="S448">
        <v>0</v>
      </c>
      <c r="T448" t="s">
        <v>14</v>
      </c>
      <c r="U448" t="s">
        <v>14</v>
      </c>
      <c r="V448" t="s">
        <v>14</v>
      </c>
      <c r="AB448" t="s">
        <v>669</v>
      </c>
      <c r="AC448" s="27">
        <v>43669.619756944441</v>
      </c>
      <c r="AD448">
        <v>113</v>
      </c>
      <c r="AE448" t="s">
        <v>13</v>
      </c>
      <c r="AF448">
        <v>0</v>
      </c>
      <c r="AG448">
        <v>12.162000000000001</v>
      </c>
      <c r="AH448">
        <v>6321</v>
      </c>
      <c r="AI448">
        <v>1148.963</v>
      </c>
      <c r="AO448">
        <f t="shared" si="28"/>
        <v>5.2069999999999999</v>
      </c>
      <c r="AP448">
        <f t="shared" si="29"/>
        <v>1148.963</v>
      </c>
    </row>
    <row r="449" spans="2:42" x14ac:dyDescent="0.25">
      <c r="B449" t="s">
        <v>670</v>
      </c>
      <c r="C449" s="27">
        <v>43669.641018518516</v>
      </c>
      <c r="D449">
        <v>30</v>
      </c>
      <c r="E449" t="s">
        <v>13</v>
      </c>
      <c r="F449">
        <v>0</v>
      </c>
      <c r="G449">
        <v>6.0439999999999996</v>
      </c>
      <c r="H449">
        <v>4520</v>
      </c>
      <c r="I449">
        <v>8.3249999999999993</v>
      </c>
      <c r="O449" t="s">
        <v>670</v>
      </c>
      <c r="P449" s="27">
        <v>43669.641018518516</v>
      </c>
      <c r="Q449">
        <v>30</v>
      </c>
      <c r="R449" t="s">
        <v>13</v>
      </c>
      <c r="S449">
        <v>0</v>
      </c>
      <c r="T449" t="s">
        <v>14</v>
      </c>
      <c r="U449" t="s">
        <v>14</v>
      </c>
      <c r="V449" t="s">
        <v>14</v>
      </c>
      <c r="AB449" t="s">
        <v>670</v>
      </c>
      <c r="AC449" s="27">
        <v>43669.641018518516</v>
      </c>
      <c r="AD449">
        <v>30</v>
      </c>
      <c r="AE449" t="s">
        <v>13</v>
      </c>
      <c r="AF449">
        <v>0</v>
      </c>
      <c r="AG449">
        <v>12.061999999999999</v>
      </c>
      <c r="AH449">
        <v>84541</v>
      </c>
      <c r="AI449">
        <v>14631.316000000001</v>
      </c>
      <c r="AO449">
        <f t="shared" si="28"/>
        <v>8.3249999999999993</v>
      </c>
      <c r="AP449">
        <f t="shared" si="29"/>
        <v>14631.316000000001</v>
      </c>
    </row>
    <row r="450" spans="2:42" x14ac:dyDescent="0.25">
      <c r="B450" t="s">
        <v>671</v>
      </c>
      <c r="C450" s="27">
        <v>43669.662326388891</v>
      </c>
      <c r="D450">
        <v>201</v>
      </c>
      <c r="E450" t="s">
        <v>13</v>
      </c>
      <c r="F450">
        <v>0</v>
      </c>
      <c r="G450">
        <v>6.0279999999999996</v>
      </c>
      <c r="H450">
        <v>254018</v>
      </c>
      <c r="I450">
        <v>565.30899999999997</v>
      </c>
      <c r="O450" t="s">
        <v>671</v>
      </c>
      <c r="P450" s="27">
        <v>43669.662326388891</v>
      </c>
      <c r="Q450">
        <v>201</v>
      </c>
      <c r="R450" t="s">
        <v>13</v>
      </c>
      <c r="S450">
        <v>0</v>
      </c>
      <c r="T450">
        <v>5.9909999999999997</v>
      </c>
      <c r="U450">
        <v>1796</v>
      </c>
      <c r="V450">
        <v>563.03700000000003</v>
      </c>
      <c r="AB450" t="s">
        <v>671</v>
      </c>
      <c r="AC450" s="27">
        <v>43669.662326388891</v>
      </c>
      <c r="AD450">
        <v>201</v>
      </c>
      <c r="AE450" t="s">
        <v>13</v>
      </c>
      <c r="AF450">
        <v>0</v>
      </c>
      <c r="AG450">
        <v>12.132</v>
      </c>
      <c r="AH450">
        <v>24107</v>
      </c>
      <c r="AI450">
        <v>4214.6679999999997</v>
      </c>
      <c r="AO450">
        <f t="shared" si="28"/>
        <v>565.30899999999997</v>
      </c>
      <c r="AP450">
        <f t="shared" si="29"/>
        <v>4214.6679999999997</v>
      </c>
    </row>
    <row r="451" spans="2:42" x14ac:dyDescent="0.25">
      <c r="B451" t="s">
        <v>672</v>
      </c>
      <c r="C451" s="27">
        <v>43669.683564814812</v>
      </c>
      <c r="D451">
        <v>172</v>
      </c>
      <c r="E451" t="s">
        <v>13</v>
      </c>
      <c r="F451">
        <v>0</v>
      </c>
      <c r="G451">
        <v>6.0279999999999996</v>
      </c>
      <c r="H451">
        <v>219563</v>
      </c>
      <c r="I451">
        <v>489.65100000000001</v>
      </c>
      <c r="O451" t="s">
        <v>672</v>
      </c>
      <c r="P451" s="27">
        <v>43669.683564814812</v>
      </c>
      <c r="Q451">
        <v>172</v>
      </c>
      <c r="R451" t="s">
        <v>13</v>
      </c>
      <c r="S451">
        <v>0</v>
      </c>
      <c r="T451">
        <v>5.976</v>
      </c>
      <c r="U451">
        <v>2077</v>
      </c>
      <c r="V451">
        <v>628.73800000000006</v>
      </c>
      <c r="AB451" t="s">
        <v>672</v>
      </c>
      <c r="AC451" s="27">
        <v>43669.683564814812</v>
      </c>
      <c r="AD451">
        <v>172</v>
      </c>
      <c r="AE451" t="s">
        <v>13</v>
      </c>
      <c r="AF451">
        <v>0</v>
      </c>
      <c r="AG451">
        <v>12.135</v>
      </c>
      <c r="AH451">
        <v>20999</v>
      </c>
      <c r="AI451">
        <v>3678.797</v>
      </c>
      <c r="AO451">
        <f t="shared" si="28"/>
        <v>489.65100000000001</v>
      </c>
      <c r="AP451">
        <f t="shared" si="29"/>
        <v>3678.797</v>
      </c>
    </row>
    <row r="452" spans="2:42" x14ac:dyDescent="0.25">
      <c r="B452" t="s">
        <v>673</v>
      </c>
      <c r="C452" s="27">
        <v>43669.726099537038</v>
      </c>
      <c r="D452">
        <v>202</v>
      </c>
      <c r="E452" t="s">
        <v>13</v>
      </c>
      <c r="F452">
        <v>0</v>
      </c>
      <c r="G452">
        <v>6.04</v>
      </c>
      <c r="H452">
        <v>6749</v>
      </c>
      <c r="I452">
        <v>13.398</v>
      </c>
      <c r="O452" t="s">
        <v>673</v>
      </c>
      <c r="P452" s="27">
        <v>43669.726099537038</v>
      </c>
      <c r="Q452">
        <v>202</v>
      </c>
      <c r="R452" t="s">
        <v>13</v>
      </c>
      <c r="S452">
        <v>0</v>
      </c>
      <c r="T452" t="s">
        <v>14</v>
      </c>
      <c r="U452" t="s">
        <v>14</v>
      </c>
      <c r="V452" t="s">
        <v>14</v>
      </c>
      <c r="AB452" t="s">
        <v>673</v>
      </c>
      <c r="AC452" s="27">
        <v>43669.726099537038</v>
      </c>
      <c r="AD452">
        <v>202</v>
      </c>
      <c r="AE452" t="s">
        <v>13</v>
      </c>
      <c r="AF452">
        <v>0</v>
      </c>
      <c r="AG452">
        <v>12.053000000000001</v>
      </c>
      <c r="AH452">
        <v>102904</v>
      </c>
      <c r="AI452">
        <v>17796.391</v>
      </c>
      <c r="AO452">
        <f t="shared" si="28"/>
        <v>13.398</v>
      </c>
      <c r="AP452">
        <f t="shared" si="29"/>
        <v>17796.391</v>
      </c>
    </row>
    <row r="453" spans="2:42" x14ac:dyDescent="0.25">
      <c r="B453" t="s">
        <v>674</v>
      </c>
      <c r="C453" s="27">
        <v>43669.747384259259</v>
      </c>
      <c r="D453">
        <v>78</v>
      </c>
      <c r="E453" t="s">
        <v>13</v>
      </c>
      <c r="F453">
        <v>0</v>
      </c>
      <c r="G453">
        <v>6.0270000000000001</v>
      </c>
      <c r="H453">
        <v>8691</v>
      </c>
      <c r="I453">
        <v>17.815999999999999</v>
      </c>
      <c r="O453" t="s">
        <v>674</v>
      </c>
      <c r="P453" s="27">
        <v>43669.747384259259</v>
      </c>
      <c r="Q453">
        <v>78</v>
      </c>
      <c r="R453" t="s">
        <v>13</v>
      </c>
      <c r="S453">
        <v>0</v>
      </c>
      <c r="T453" t="s">
        <v>14</v>
      </c>
      <c r="U453" t="s">
        <v>14</v>
      </c>
      <c r="V453" t="s">
        <v>14</v>
      </c>
      <c r="AB453" t="s">
        <v>674</v>
      </c>
      <c r="AC453" s="27">
        <v>43669.747384259259</v>
      </c>
      <c r="AD453">
        <v>78</v>
      </c>
      <c r="AE453" t="s">
        <v>13</v>
      </c>
      <c r="AF453">
        <v>0</v>
      </c>
      <c r="AG453">
        <v>12.04</v>
      </c>
      <c r="AH453">
        <v>105308</v>
      </c>
      <c r="AI453">
        <v>18210.830000000002</v>
      </c>
      <c r="AO453">
        <f t="shared" si="28"/>
        <v>17.815999999999999</v>
      </c>
      <c r="AP453">
        <f t="shared" si="29"/>
        <v>18210.830000000002</v>
      </c>
    </row>
    <row r="454" spans="2:42" x14ac:dyDescent="0.25">
      <c r="B454" t="s">
        <v>675</v>
      </c>
      <c r="C454" s="27">
        <v>43669.768657407411</v>
      </c>
      <c r="D454">
        <v>24</v>
      </c>
      <c r="E454" t="s">
        <v>13</v>
      </c>
      <c r="F454">
        <v>0</v>
      </c>
      <c r="G454">
        <v>6.0469999999999997</v>
      </c>
      <c r="H454">
        <v>2601</v>
      </c>
      <c r="I454">
        <v>3.9550000000000001</v>
      </c>
      <c r="O454" t="s">
        <v>675</v>
      </c>
      <c r="P454" s="27">
        <v>43669.768657407411</v>
      </c>
      <c r="Q454">
        <v>24</v>
      </c>
      <c r="R454" t="s">
        <v>13</v>
      </c>
      <c r="S454">
        <v>0</v>
      </c>
      <c r="T454" t="s">
        <v>14</v>
      </c>
      <c r="U454" t="s">
        <v>14</v>
      </c>
      <c r="V454" t="s">
        <v>14</v>
      </c>
      <c r="AB454" t="s">
        <v>675</v>
      </c>
      <c r="AC454" s="27">
        <v>43669.768657407411</v>
      </c>
      <c r="AD454">
        <v>24</v>
      </c>
      <c r="AE454" t="s">
        <v>13</v>
      </c>
      <c r="AF454">
        <v>0</v>
      </c>
      <c r="AG454">
        <v>12.1</v>
      </c>
      <c r="AH454">
        <v>55636</v>
      </c>
      <c r="AI454">
        <v>9649.1020000000008</v>
      </c>
      <c r="AO454">
        <f t="shared" si="28"/>
        <v>3.9550000000000001</v>
      </c>
      <c r="AP454">
        <f t="shared" si="29"/>
        <v>9649.1020000000008</v>
      </c>
    </row>
    <row r="455" spans="2:42" x14ac:dyDescent="0.25">
      <c r="B455" t="s">
        <v>676</v>
      </c>
      <c r="C455" s="27">
        <v>43669.789907407408</v>
      </c>
      <c r="D455">
        <v>15</v>
      </c>
      <c r="E455" t="s">
        <v>13</v>
      </c>
      <c r="F455">
        <v>0</v>
      </c>
      <c r="G455">
        <v>6.0380000000000003</v>
      </c>
      <c r="H455">
        <v>5219</v>
      </c>
      <c r="I455">
        <v>9.9149999999999991</v>
      </c>
      <c r="O455" t="s">
        <v>676</v>
      </c>
      <c r="P455" s="27">
        <v>43669.789907407408</v>
      </c>
      <c r="Q455">
        <v>15</v>
      </c>
      <c r="R455" t="s">
        <v>13</v>
      </c>
      <c r="S455">
        <v>0</v>
      </c>
      <c r="T455" t="s">
        <v>14</v>
      </c>
      <c r="U455" t="s">
        <v>14</v>
      </c>
      <c r="V455" t="s">
        <v>14</v>
      </c>
      <c r="AB455" t="s">
        <v>676</v>
      </c>
      <c r="AC455" s="27">
        <v>43669.789907407408</v>
      </c>
      <c r="AD455">
        <v>15</v>
      </c>
      <c r="AE455" t="s">
        <v>13</v>
      </c>
      <c r="AF455">
        <v>0</v>
      </c>
      <c r="AG455">
        <v>12.114000000000001</v>
      </c>
      <c r="AH455">
        <v>45617</v>
      </c>
      <c r="AI455">
        <v>7922.1909999999998</v>
      </c>
      <c r="AO455">
        <f t="shared" si="28"/>
        <v>9.9149999999999991</v>
      </c>
      <c r="AP455">
        <f t="shared" si="29"/>
        <v>7922.1909999999998</v>
      </c>
    </row>
    <row r="456" spans="2:42" x14ac:dyDescent="0.25">
      <c r="B456" t="s">
        <v>677</v>
      </c>
      <c r="C456" s="27">
        <v>43669.811192129629</v>
      </c>
      <c r="D456">
        <v>17</v>
      </c>
      <c r="E456" t="s">
        <v>13</v>
      </c>
      <c r="F456">
        <v>0</v>
      </c>
      <c r="G456">
        <v>6.0430000000000001</v>
      </c>
      <c r="H456">
        <v>5221</v>
      </c>
      <c r="I456">
        <v>9.92</v>
      </c>
      <c r="O456" t="s">
        <v>677</v>
      </c>
      <c r="P456" s="27">
        <v>43669.811192129629</v>
      </c>
      <c r="Q456">
        <v>17</v>
      </c>
      <c r="R456" t="s">
        <v>13</v>
      </c>
      <c r="S456">
        <v>0</v>
      </c>
      <c r="T456" t="s">
        <v>14</v>
      </c>
      <c r="U456" t="s">
        <v>14</v>
      </c>
      <c r="V456" t="s">
        <v>14</v>
      </c>
      <c r="AB456" t="s">
        <v>677</v>
      </c>
      <c r="AC456" s="27">
        <v>43669.811192129629</v>
      </c>
      <c r="AD456">
        <v>17</v>
      </c>
      <c r="AE456" t="s">
        <v>13</v>
      </c>
      <c r="AF456">
        <v>0</v>
      </c>
      <c r="AG456">
        <v>12.11</v>
      </c>
      <c r="AH456">
        <v>50057</v>
      </c>
      <c r="AI456">
        <v>8687.4249999999993</v>
      </c>
      <c r="AO456">
        <f t="shared" si="28"/>
        <v>9.92</v>
      </c>
      <c r="AP456">
        <f t="shared" si="29"/>
        <v>8687.4249999999993</v>
      </c>
    </row>
    <row r="457" spans="2:42" x14ac:dyDescent="0.25">
      <c r="B457" t="s">
        <v>678</v>
      </c>
      <c r="C457" s="27">
        <v>43669.832453703704</v>
      </c>
      <c r="D457">
        <v>143</v>
      </c>
      <c r="E457" t="s">
        <v>13</v>
      </c>
      <c r="F457">
        <v>0</v>
      </c>
      <c r="G457">
        <v>6.032</v>
      </c>
      <c r="H457">
        <v>51058</v>
      </c>
      <c r="I457">
        <v>113.866</v>
      </c>
      <c r="O457" t="s">
        <v>678</v>
      </c>
      <c r="P457" s="27">
        <v>43669.832453703704</v>
      </c>
      <c r="Q457">
        <v>143</v>
      </c>
      <c r="R457" t="s">
        <v>13</v>
      </c>
      <c r="S457">
        <v>0</v>
      </c>
      <c r="T457" t="s">
        <v>14</v>
      </c>
      <c r="U457" t="s">
        <v>14</v>
      </c>
      <c r="V457" t="s">
        <v>14</v>
      </c>
      <c r="AB457" t="s">
        <v>678</v>
      </c>
      <c r="AC457" s="27">
        <v>43669.832453703704</v>
      </c>
      <c r="AD457">
        <v>143</v>
      </c>
      <c r="AE457" t="s">
        <v>13</v>
      </c>
      <c r="AF457">
        <v>0</v>
      </c>
      <c r="AG457">
        <v>12.151</v>
      </c>
      <c r="AH457">
        <v>6439</v>
      </c>
      <c r="AI457">
        <v>1169.3340000000001</v>
      </c>
      <c r="AO457">
        <f t="shared" si="28"/>
        <v>113.866</v>
      </c>
      <c r="AP457">
        <f t="shared" si="29"/>
        <v>1169.3340000000001</v>
      </c>
    </row>
    <row r="458" spans="2:42" x14ac:dyDescent="0.25">
      <c r="B458" t="s">
        <v>679</v>
      </c>
      <c r="C458" s="27">
        <v>43669.853726851848</v>
      </c>
      <c r="D458">
        <v>99</v>
      </c>
      <c r="E458" t="s">
        <v>13</v>
      </c>
      <c r="F458">
        <v>0</v>
      </c>
      <c r="G458">
        <v>6.0339999999999998</v>
      </c>
      <c r="H458">
        <v>79501</v>
      </c>
      <c r="I458">
        <v>177.988</v>
      </c>
      <c r="O458" t="s">
        <v>679</v>
      </c>
      <c r="P458" s="27">
        <v>43669.853726851848</v>
      </c>
      <c r="Q458">
        <v>99</v>
      </c>
      <c r="R458" t="s">
        <v>13</v>
      </c>
      <c r="S458">
        <v>0</v>
      </c>
      <c r="T458" t="s">
        <v>14</v>
      </c>
      <c r="U458" t="s">
        <v>14</v>
      </c>
      <c r="V458" t="s">
        <v>14</v>
      </c>
      <c r="AB458" t="s">
        <v>679</v>
      </c>
      <c r="AC458" s="27">
        <v>43669.853726851848</v>
      </c>
      <c r="AD458">
        <v>99</v>
      </c>
      <c r="AE458" t="s">
        <v>13</v>
      </c>
      <c r="AF458">
        <v>0</v>
      </c>
      <c r="AG458">
        <v>11.516999999999999</v>
      </c>
      <c r="AH458">
        <v>141</v>
      </c>
      <c r="AI458">
        <v>83.632999999999996</v>
      </c>
      <c r="AO458">
        <f t="shared" si="28"/>
        <v>177.988</v>
      </c>
      <c r="AP458">
        <f t="shared" si="29"/>
        <v>83.632999999999996</v>
      </c>
    </row>
    <row r="459" spans="2:42" x14ac:dyDescent="0.25">
      <c r="B459" t="s">
        <v>680</v>
      </c>
      <c r="C459" s="27">
        <v>43669.875</v>
      </c>
      <c r="D459">
        <v>203</v>
      </c>
      <c r="E459" t="s">
        <v>13</v>
      </c>
      <c r="F459">
        <v>0</v>
      </c>
      <c r="G459">
        <v>6.0650000000000004</v>
      </c>
      <c r="H459">
        <v>1620</v>
      </c>
      <c r="I459">
        <v>1.7210000000000001</v>
      </c>
      <c r="O459" t="s">
        <v>680</v>
      </c>
      <c r="P459" s="27">
        <v>43669.875</v>
      </c>
      <c r="Q459">
        <v>203</v>
      </c>
      <c r="R459" t="s">
        <v>13</v>
      </c>
      <c r="S459">
        <v>0</v>
      </c>
      <c r="T459" t="s">
        <v>14</v>
      </c>
      <c r="U459" t="s">
        <v>14</v>
      </c>
      <c r="V459" t="s">
        <v>14</v>
      </c>
      <c r="AB459" t="s">
        <v>680</v>
      </c>
      <c r="AC459" s="27">
        <v>43669.875</v>
      </c>
      <c r="AD459">
        <v>203</v>
      </c>
      <c r="AE459" t="s">
        <v>13</v>
      </c>
      <c r="AF459">
        <v>0</v>
      </c>
      <c r="AG459">
        <v>12.151</v>
      </c>
      <c r="AH459">
        <v>5573</v>
      </c>
      <c r="AI459">
        <v>1020.044</v>
      </c>
      <c r="AO459">
        <f t="shared" si="28"/>
        <v>1.7210000000000001</v>
      </c>
      <c r="AP459">
        <f t="shared" si="29"/>
        <v>1020.044</v>
      </c>
    </row>
    <row r="460" spans="2:42" x14ac:dyDescent="0.25">
      <c r="B460" t="s">
        <v>681</v>
      </c>
      <c r="C460" s="27">
        <v>43669.896261574075</v>
      </c>
      <c r="D460">
        <v>14</v>
      </c>
      <c r="E460" t="s">
        <v>13</v>
      </c>
      <c r="F460">
        <v>0</v>
      </c>
      <c r="G460">
        <v>6.032</v>
      </c>
      <c r="H460">
        <v>84687</v>
      </c>
      <c r="I460">
        <v>189.648</v>
      </c>
      <c r="O460" t="s">
        <v>681</v>
      </c>
      <c r="P460" s="27">
        <v>43669.896261574075</v>
      </c>
      <c r="Q460">
        <v>14</v>
      </c>
      <c r="R460" t="s">
        <v>13</v>
      </c>
      <c r="S460">
        <v>0</v>
      </c>
      <c r="T460" t="s">
        <v>14</v>
      </c>
      <c r="U460" t="s">
        <v>14</v>
      </c>
      <c r="V460" t="s">
        <v>14</v>
      </c>
      <c r="AB460" t="s">
        <v>681</v>
      </c>
      <c r="AC460" s="27">
        <v>43669.896261574075</v>
      </c>
      <c r="AD460">
        <v>14</v>
      </c>
      <c r="AE460" t="s">
        <v>13</v>
      </c>
      <c r="AF460">
        <v>0</v>
      </c>
      <c r="AG460">
        <v>12.196</v>
      </c>
      <c r="AH460">
        <v>138</v>
      </c>
      <c r="AI460">
        <v>83.180999999999997</v>
      </c>
      <c r="AO460">
        <f t="shared" ref="AO460:AO462" si="30">IF(H460&lt;1000000,I460,V460)</f>
        <v>189.648</v>
      </c>
      <c r="AP460">
        <f t="shared" ref="AP460:AP462" si="31">AI460</f>
        <v>83.180999999999997</v>
      </c>
    </row>
    <row r="461" spans="2:42" x14ac:dyDescent="0.25">
      <c r="B461" t="s">
        <v>682</v>
      </c>
      <c r="C461" s="27">
        <v>43669.917534722219</v>
      </c>
      <c r="D461">
        <v>8</v>
      </c>
      <c r="E461" t="s">
        <v>13</v>
      </c>
      <c r="F461">
        <v>0</v>
      </c>
      <c r="G461">
        <v>6.0410000000000004</v>
      </c>
      <c r="H461">
        <v>2307</v>
      </c>
      <c r="I461">
        <v>3.2869999999999999</v>
      </c>
      <c r="O461" t="s">
        <v>682</v>
      </c>
      <c r="P461" s="27">
        <v>43669.917534722219</v>
      </c>
      <c r="Q461">
        <v>8</v>
      </c>
      <c r="R461" t="s">
        <v>13</v>
      </c>
      <c r="S461">
        <v>0</v>
      </c>
      <c r="T461" t="s">
        <v>14</v>
      </c>
      <c r="U461" t="s">
        <v>14</v>
      </c>
      <c r="V461" t="s">
        <v>14</v>
      </c>
      <c r="AB461" t="s">
        <v>682</v>
      </c>
      <c r="AC461" s="27">
        <v>43669.917534722219</v>
      </c>
      <c r="AD461">
        <v>8</v>
      </c>
      <c r="AE461" t="s">
        <v>13</v>
      </c>
      <c r="AF461">
        <v>0</v>
      </c>
      <c r="AG461">
        <v>12.092000000000001</v>
      </c>
      <c r="AH461">
        <v>60902</v>
      </c>
      <c r="AI461">
        <v>10556.767</v>
      </c>
      <c r="AO461">
        <f t="shared" si="30"/>
        <v>3.2869999999999999</v>
      </c>
      <c r="AP461">
        <f t="shared" si="31"/>
        <v>10556.767</v>
      </c>
    </row>
    <row r="462" spans="2:42" x14ac:dyDescent="0.25">
      <c r="B462" t="s">
        <v>683</v>
      </c>
      <c r="C462" s="27">
        <v>43669.938796296294</v>
      </c>
      <c r="D462">
        <v>40</v>
      </c>
      <c r="E462" t="s">
        <v>13</v>
      </c>
      <c r="F462">
        <v>0</v>
      </c>
      <c r="G462">
        <v>6.0309999999999997</v>
      </c>
      <c r="H462">
        <v>74015</v>
      </c>
      <c r="I462">
        <v>165.642</v>
      </c>
      <c r="O462" t="s">
        <v>683</v>
      </c>
      <c r="P462" s="27">
        <v>43669.938796296294</v>
      </c>
      <c r="Q462">
        <v>40</v>
      </c>
      <c r="R462" t="s">
        <v>13</v>
      </c>
      <c r="S462">
        <v>0</v>
      </c>
      <c r="T462" t="s">
        <v>14</v>
      </c>
      <c r="U462" t="s">
        <v>14</v>
      </c>
      <c r="V462" t="s">
        <v>14</v>
      </c>
      <c r="AB462" t="s">
        <v>683</v>
      </c>
      <c r="AC462" s="27">
        <v>43669.938796296294</v>
      </c>
      <c r="AD462">
        <v>40</v>
      </c>
      <c r="AE462" t="s">
        <v>13</v>
      </c>
      <c r="AF462">
        <v>0</v>
      </c>
      <c r="AG462">
        <v>12.097</v>
      </c>
      <c r="AH462">
        <v>135</v>
      </c>
      <c r="AI462">
        <v>82.597999999999999</v>
      </c>
      <c r="AO462">
        <f t="shared" si="30"/>
        <v>165.642</v>
      </c>
      <c r="AP462">
        <f t="shared" si="31"/>
        <v>82.597999999999999</v>
      </c>
    </row>
    <row r="463" spans="2:42" x14ac:dyDescent="0.25">
      <c r="B463" t="s">
        <v>684</v>
      </c>
      <c r="C463" s="2">
        <v>43665.483888888892</v>
      </c>
      <c r="D463">
        <v>216</v>
      </c>
      <c r="E463" t="s">
        <v>13</v>
      </c>
      <c r="F463">
        <v>0</v>
      </c>
      <c r="G463">
        <v>6.0270000000000001</v>
      </c>
      <c r="H463">
        <v>135043</v>
      </c>
      <c r="I463">
        <v>302.38200000000001</v>
      </c>
      <c r="O463" t="s">
        <v>684</v>
      </c>
      <c r="P463" s="2">
        <v>43665.483888888892</v>
      </c>
      <c r="Q463">
        <v>216</v>
      </c>
      <c r="R463" t="s">
        <v>13</v>
      </c>
      <c r="S463">
        <v>0</v>
      </c>
      <c r="T463">
        <v>5.9790000000000001</v>
      </c>
      <c r="U463">
        <v>1020</v>
      </c>
      <c r="V463">
        <v>381.28300000000002</v>
      </c>
      <c r="AB463" t="s">
        <v>684</v>
      </c>
      <c r="AC463" s="2">
        <v>43665.483888888892</v>
      </c>
      <c r="AD463">
        <v>216</v>
      </c>
      <c r="AE463" t="s">
        <v>13</v>
      </c>
      <c r="AF463">
        <v>0</v>
      </c>
      <c r="AG463">
        <v>12.18</v>
      </c>
      <c r="AH463">
        <v>335</v>
      </c>
      <c r="AI463">
        <v>117.07899999999999</v>
      </c>
      <c r="AO463">
        <f t="shared" ref="AO463:AO489" si="32">IF(H463&lt;1000000,I463,V463)</f>
        <v>302.38200000000001</v>
      </c>
      <c r="AP463">
        <f t="shared" ref="AP463:AP488" si="33">AI463</f>
        <v>117.07899999999999</v>
      </c>
    </row>
    <row r="464" spans="2:42" x14ac:dyDescent="0.25">
      <c r="B464" t="s">
        <v>685</v>
      </c>
      <c r="C464" s="2">
        <v>43665.505150462966</v>
      </c>
      <c r="D464">
        <v>111</v>
      </c>
      <c r="E464" t="s">
        <v>13</v>
      </c>
      <c r="F464">
        <v>0</v>
      </c>
      <c r="G464">
        <v>6.0330000000000004</v>
      </c>
      <c r="H464">
        <v>7268</v>
      </c>
      <c r="I464">
        <v>14.577999999999999</v>
      </c>
      <c r="O464" t="s">
        <v>685</v>
      </c>
      <c r="P464" s="2">
        <v>43665.505150462966</v>
      </c>
      <c r="Q464">
        <v>111</v>
      </c>
      <c r="R464" t="s">
        <v>13</v>
      </c>
      <c r="S464">
        <v>0</v>
      </c>
      <c r="T464" t="s">
        <v>14</v>
      </c>
      <c r="U464" t="s">
        <v>14</v>
      </c>
      <c r="V464" t="s">
        <v>14</v>
      </c>
      <c r="AB464" t="s">
        <v>685</v>
      </c>
      <c r="AC464" s="2">
        <v>43665.505150462966</v>
      </c>
      <c r="AD464">
        <v>111</v>
      </c>
      <c r="AE464" t="s">
        <v>13</v>
      </c>
      <c r="AF464">
        <v>0</v>
      </c>
      <c r="AG464">
        <v>12.146000000000001</v>
      </c>
      <c r="AH464">
        <v>8698</v>
      </c>
      <c r="AI464">
        <v>1558.5609999999999</v>
      </c>
      <c r="AO464">
        <f t="shared" si="32"/>
        <v>14.577999999999999</v>
      </c>
      <c r="AP464">
        <f t="shared" si="33"/>
        <v>1558.5609999999999</v>
      </c>
    </row>
    <row r="465" spans="2:42" x14ac:dyDescent="0.25">
      <c r="B465" t="s">
        <v>686</v>
      </c>
      <c r="C465" s="2">
        <v>43665.526446759257</v>
      </c>
      <c r="D465">
        <v>175</v>
      </c>
      <c r="E465" t="s">
        <v>13</v>
      </c>
      <c r="F465">
        <v>0</v>
      </c>
      <c r="G465">
        <v>6.0309999999999997</v>
      </c>
      <c r="H465">
        <v>89084</v>
      </c>
      <c r="I465">
        <v>199.52699999999999</v>
      </c>
      <c r="O465" t="s">
        <v>686</v>
      </c>
      <c r="P465" s="2">
        <v>43665.526446759257</v>
      </c>
      <c r="Q465">
        <v>175</v>
      </c>
      <c r="R465" t="s">
        <v>13</v>
      </c>
      <c r="S465">
        <v>0</v>
      </c>
      <c r="T465" t="s">
        <v>14</v>
      </c>
      <c r="U465" t="s">
        <v>14</v>
      </c>
      <c r="V465" t="s">
        <v>14</v>
      </c>
      <c r="AB465" t="s">
        <v>686</v>
      </c>
      <c r="AC465" s="2">
        <v>43665.526446759257</v>
      </c>
      <c r="AD465">
        <v>175</v>
      </c>
      <c r="AE465" t="s">
        <v>13</v>
      </c>
      <c r="AF465">
        <v>0</v>
      </c>
      <c r="AG465">
        <v>12.294</v>
      </c>
      <c r="AH465">
        <v>492</v>
      </c>
      <c r="AI465">
        <v>144.125</v>
      </c>
      <c r="AO465">
        <f t="shared" si="32"/>
        <v>199.52699999999999</v>
      </c>
      <c r="AP465">
        <f t="shared" si="33"/>
        <v>144.125</v>
      </c>
    </row>
    <row r="466" spans="2:42" x14ac:dyDescent="0.25">
      <c r="B466" t="s">
        <v>687</v>
      </c>
      <c r="C466" s="2">
        <v>43665.547719907408</v>
      </c>
      <c r="D466">
        <v>180</v>
      </c>
      <c r="E466" t="s">
        <v>13</v>
      </c>
      <c r="F466">
        <v>0</v>
      </c>
      <c r="G466">
        <v>6.032</v>
      </c>
      <c r="H466">
        <v>11639</v>
      </c>
      <c r="I466">
        <v>24.52</v>
      </c>
      <c r="O466" t="s">
        <v>687</v>
      </c>
      <c r="P466" s="2">
        <v>43665.547719907408</v>
      </c>
      <c r="Q466">
        <v>180</v>
      </c>
      <c r="R466" t="s">
        <v>13</v>
      </c>
      <c r="S466">
        <v>0</v>
      </c>
      <c r="T466" t="s">
        <v>14</v>
      </c>
      <c r="U466" t="s">
        <v>14</v>
      </c>
      <c r="V466" t="s">
        <v>14</v>
      </c>
      <c r="AB466" t="s">
        <v>687</v>
      </c>
      <c r="AC466" s="2">
        <v>43665.547719907408</v>
      </c>
      <c r="AD466">
        <v>180</v>
      </c>
      <c r="AE466" t="s">
        <v>13</v>
      </c>
      <c r="AF466">
        <v>0</v>
      </c>
      <c r="AG466">
        <v>12.114000000000001</v>
      </c>
      <c r="AH466">
        <v>45360</v>
      </c>
      <c r="AI466">
        <v>7877.866</v>
      </c>
      <c r="AO466">
        <f t="shared" si="32"/>
        <v>24.52</v>
      </c>
      <c r="AP466">
        <f t="shared" si="33"/>
        <v>7877.866</v>
      </c>
    </row>
    <row r="467" spans="2:42" x14ac:dyDescent="0.25">
      <c r="B467" t="s">
        <v>688</v>
      </c>
      <c r="C467" s="2">
        <v>43665.569004629629</v>
      </c>
      <c r="D467">
        <v>95</v>
      </c>
      <c r="E467" t="s">
        <v>13</v>
      </c>
      <c r="F467">
        <v>0</v>
      </c>
      <c r="G467">
        <v>6.03</v>
      </c>
      <c r="H467">
        <v>89375</v>
      </c>
      <c r="I467">
        <v>200.18100000000001</v>
      </c>
      <c r="O467" t="s">
        <v>688</v>
      </c>
      <c r="P467" s="2">
        <v>43665.569004629629</v>
      </c>
      <c r="Q467">
        <v>95</v>
      </c>
      <c r="R467" t="s">
        <v>13</v>
      </c>
      <c r="S467">
        <v>0</v>
      </c>
      <c r="T467" t="s">
        <v>14</v>
      </c>
      <c r="U467" t="s">
        <v>14</v>
      </c>
      <c r="V467" t="s">
        <v>14</v>
      </c>
      <c r="AB467" t="s">
        <v>688</v>
      </c>
      <c r="AC467" s="2">
        <v>43665.569004629629</v>
      </c>
      <c r="AD467">
        <v>95</v>
      </c>
      <c r="AE467" t="s">
        <v>13</v>
      </c>
      <c r="AF467">
        <v>0</v>
      </c>
      <c r="AG467">
        <v>12.106999999999999</v>
      </c>
      <c r="AH467">
        <v>212</v>
      </c>
      <c r="AI467">
        <v>95.980999999999995</v>
      </c>
      <c r="AO467">
        <f t="shared" si="32"/>
        <v>200.18100000000001</v>
      </c>
      <c r="AP467">
        <f t="shared" si="33"/>
        <v>95.980999999999995</v>
      </c>
    </row>
    <row r="468" spans="2:42" x14ac:dyDescent="0.25">
      <c r="B468" t="s">
        <v>689</v>
      </c>
      <c r="C468" s="2">
        <v>43665.590266203704</v>
      </c>
      <c r="D468">
        <v>125</v>
      </c>
      <c r="E468" t="s">
        <v>13</v>
      </c>
      <c r="F468">
        <v>0</v>
      </c>
      <c r="G468">
        <v>6.056</v>
      </c>
      <c r="H468">
        <v>1843</v>
      </c>
      <c r="I468">
        <v>2.23</v>
      </c>
      <c r="O468" t="s">
        <v>689</v>
      </c>
      <c r="P468" s="2">
        <v>43665.590266203704</v>
      </c>
      <c r="Q468">
        <v>125</v>
      </c>
      <c r="R468" t="s">
        <v>13</v>
      </c>
      <c r="S468">
        <v>0</v>
      </c>
      <c r="T468" t="s">
        <v>14</v>
      </c>
      <c r="U468" t="s">
        <v>14</v>
      </c>
      <c r="V468" t="s">
        <v>14</v>
      </c>
      <c r="AB468" t="s">
        <v>689</v>
      </c>
      <c r="AC468" s="2">
        <v>43665.590266203704</v>
      </c>
      <c r="AD468">
        <v>125</v>
      </c>
      <c r="AE468" t="s">
        <v>13</v>
      </c>
      <c r="AF468">
        <v>0</v>
      </c>
      <c r="AG468">
        <v>12.066000000000001</v>
      </c>
      <c r="AH468">
        <v>92955</v>
      </c>
      <c r="AI468">
        <v>16081.644</v>
      </c>
      <c r="AO468">
        <f t="shared" si="32"/>
        <v>2.23</v>
      </c>
      <c r="AP468">
        <f t="shared" si="33"/>
        <v>16081.644</v>
      </c>
    </row>
    <row r="469" spans="2:42" x14ac:dyDescent="0.25">
      <c r="B469" t="s">
        <v>690</v>
      </c>
      <c r="C469" s="2">
        <v>43665.611562500002</v>
      </c>
      <c r="D469">
        <v>122</v>
      </c>
      <c r="E469" t="s">
        <v>13</v>
      </c>
      <c r="F469">
        <v>0</v>
      </c>
      <c r="G469">
        <v>6.0369999999999999</v>
      </c>
      <c r="H469">
        <v>6791</v>
      </c>
      <c r="I469">
        <v>13.494</v>
      </c>
      <c r="O469" t="s">
        <v>690</v>
      </c>
      <c r="P469" s="2">
        <v>43665.611562500002</v>
      </c>
      <c r="Q469">
        <v>122</v>
      </c>
      <c r="R469" t="s">
        <v>13</v>
      </c>
      <c r="S469">
        <v>0</v>
      </c>
      <c r="T469" t="s">
        <v>14</v>
      </c>
      <c r="U469" t="s">
        <v>14</v>
      </c>
      <c r="V469" t="s">
        <v>14</v>
      </c>
      <c r="AB469" t="s">
        <v>690</v>
      </c>
      <c r="AC469" s="2">
        <v>43665.611562500002</v>
      </c>
      <c r="AD469">
        <v>122</v>
      </c>
      <c r="AE469" t="s">
        <v>13</v>
      </c>
      <c r="AF469">
        <v>0</v>
      </c>
      <c r="AG469">
        <v>12.151</v>
      </c>
      <c r="AH469">
        <v>8495</v>
      </c>
      <c r="AI469">
        <v>1523.6389999999999</v>
      </c>
      <c r="AO469">
        <f t="shared" si="32"/>
        <v>13.494</v>
      </c>
      <c r="AP469">
        <f t="shared" si="33"/>
        <v>1523.6389999999999</v>
      </c>
    </row>
    <row r="470" spans="2:42" x14ac:dyDescent="0.25">
      <c r="B470" t="s">
        <v>691</v>
      </c>
      <c r="C470" s="2">
        <v>43665.6328125</v>
      </c>
      <c r="D470">
        <v>49</v>
      </c>
      <c r="E470" t="s">
        <v>13</v>
      </c>
      <c r="F470">
        <v>0</v>
      </c>
      <c r="G470">
        <v>6.0289999999999999</v>
      </c>
      <c r="H470">
        <v>96426</v>
      </c>
      <c r="I470">
        <v>216.00800000000001</v>
      </c>
      <c r="O470" t="s">
        <v>691</v>
      </c>
      <c r="P470" s="2">
        <v>43665.6328125</v>
      </c>
      <c r="Q470">
        <v>49</v>
      </c>
      <c r="R470" t="s">
        <v>13</v>
      </c>
      <c r="S470">
        <v>0</v>
      </c>
      <c r="T470" t="s">
        <v>14</v>
      </c>
      <c r="U470" t="s">
        <v>14</v>
      </c>
      <c r="V470" t="s">
        <v>14</v>
      </c>
      <c r="AB470" t="s">
        <v>691</v>
      </c>
      <c r="AC470" s="2">
        <v>43665.6328125</v>
      </c>
      <c r="AD470">
        <v>49</v>
      </c>
      <c r="AE470" t="s">
        <v>13</v>
      </c>
      <c r="AF470">
        <v>0</v>
      </c>
      <c r="AG470">
        <v>11.742000000000001</v>
      </c>
      <c r="AH470">
        <v>102</v>
      </c>
      <c r="AI470">
        <v>77.024000000000001</v>
      </c>
      <c r="AO470">
        <f t="shared" si="32"/>
        <v>216.00800000000001</v>
      </c>
      <c r="AP470">
        <f t="shared" si="33"/>
        <v>77.024000000000001</v>
      </c>
    </row>
    <row r="471" spans="2:42" x14ac:dyDescent="0.25">
      <c r="B471" t="s">
        <v>692</v>
      </c>
      <c r="C471" s="2">
        <v>43665.654120370367</v>
      </c>
      <c r="D471">
        <v>91</v>
      </c>
      <c r="E471" t="s">
        <v>13</v>
      </c>
      <c r="F471">
        <v>0</v>
      </c>
      <c r="G471">
        <v>6.032</v>
      </c>
      <c r="H471">
        <v>11950</v>
      </c>
      <c r="I471">
        <v>25.228000000000002</v>
      </c>
      <c r="O471" t="s">
        <v>692</v>
      </c>
      <c r="P471" s="2">
        <v>43665.654120370367</v>
      </c>
      <c r="Q471">
        <v>91</v>
      </c>
      <c r="R471" t="s">
        <v>13</v>
      </c>
      <c r="S471">
        <v>0</v>
      </c>
      <c r="T471" t="s">
        <v>14</v>
      </c>
      <c r="U471" t="s">
        <v>14</v>
      </c>
      <c r="V471" t="s">
        <v>14</v>
      </c>
      <c r="AB471" t="s">
        <v>692</v>
      </c>
      <c r="AC471" s="2">
        <v>43665.654120370367</v>
      </c>
      <c r="AD471">
        <v>91</v>
      </c>
      <c r="AE471" t="s">
        <v>13</v>
      </c>
      <c r="AF471">
        <v>0</v>
      </c>
      <c r="AG471">
        <v>12.114000000000001</v>
      </c>
      <c r="AH471">
        <v>46257</v>
      </c>
      <c r="AI471">
        <v>8032.509</v>
      </c>
      <c r="AO471">
        <f t="shared" si="32"/>
        <v>25.228000000000002</v>
      </c>
      <c r="AP471">
        <f t="shared" si="33"/>
        <v>8032.509</v>
      </c>
    </row>
    <row r="472" spans="2:42" x14ac:dyDescent="0.25">
      <c r="B472" t="s">
        <v>693</v>
      </c>
      <c r="C472" s="2">
        <v>43665.675428240742</v>
      </c>
      <c r="D472">
        <v>159</v>
      </c>
      <c r="E472" t="s">
        <v>13</v>
      </c>
      <c r="F472">
        <v>0</v>
      </c>
      <c r="G472">
        <v>6.0309999999999997</v>
      </c>
      <c r="H472">
        <v>83533</v>
      </c>
      <c r="I472">
        <v>187.05500000000001</v>
      </c>
      <c r="O472" t="s">
        <v>693</v>
      </c>
      <c r="P472" s="2">
        <v>43665.675428240742</v>
      </c>
      <c r="Q472">
        <v>159</v>
      </c>
      <c r="R472" t="s">
        <v>13</v>
      </c>
      <c r="S472">
        <v>0</v>
      </c>
      <c r="T472" t="s">
        <v>14</v>
      </c>
      <c r="U472" t="s">
        <v>14</v>
      </c>
      <c r="V472" t="s">
        <v>14</v>
      </c>
      <c r="AB472" t="s">
        <v>693</v>
      </c>
      <c r="AC472" s="2">
        <v>43665.675428240742</v>
      </c>
      <c r="AD472">
        <v>159</v>
      </c>
      <c r="AE472" t="s">
        <v>13</v>
      </c>
      <c r="AF472">
        <v>0</v>
      </c>
      <c r="AG472">
        <v>12.135</v>
      </c>
      <c r="AH472">
        <v>224</v>
      </c>
      <c r="AI472">
        <v>98.040999999999997</v>
      </c>
      <c r="AO472">
        <f t="shared" si="32"/>
        <v>187.05500000000001</v>
      </c>
      <c r="AP472">
        <f t="shared" si="33"/>
        <v>98.040999999999997</v>
      </c>
    </row>
    <row r="473" spans="2:42" x14ac:dyDescent="0.25">
      <c r="B473" t="s">
        <v>694</v>
      </c>
      <c r="C473" s="2">
        <v>43665.69672453704</v>
      </c>
      <c r="D473">
        <v>120</v>
      </c>
      <c r="E473" t="s">
        <v>13</v>
      </c>
      <c r="F473">
        <v>0</v>
      </c>
      <c r="G473">
        <v>6.0549999999999997</v>
      </c>
      <c r="H473">
        <v>1965</v>
      </c>
      <c r="I473">
        <v>2.508</v>
      </c>
      <c r="O473" t="s">
        <v>694</v>
      </c>
      <c r="P473" s="2">
        <v>43665.69672453704</v>
      </c>
      <c r="Q473">
        <v>120</v>
      </c>
      <c r="R473" t="s">
        <v>13</v>
      </c>
      <c r="S473">
        <v>0</v>
      </c>
      <c r="T473" t="s">
        <v>14</v>
      </c>
      <c r="U473" t="s">
        <v>14</v>
      </c>
      <c r="V473" t="s">
        <v>14</v>
      </c>
      <c r="AB473" t="s">
        <v>694</v>
      </c>
      <c r="AC473" s="2">
        <v>43665.69672453704</v>
      </c>
      <c r="AD473">
        <v>120</v>
      </c>
      <c r="AE473" t="s">
        <v>13</v>
      </c>
      <c r="AF473">
        <v>0</v>
      </c>
      <c r="AG473">
        <v>12.065</v>
      </c>
      <c r="AH473">
        <v>91511</v>
      </c>
      <c r="AI473">
        <v>15832.619000000001</v>
      </c>
      <c r="AO473">
        <f t="shared" si="32"/>
        <v>2.508</v>
      </c>
      <c r="AP473">
        <f t="shared" si="33"/>
        <v>15832.619000000001</v>
      </c>
    </row>
    <row r="474" spans="2:42" x14ac:dyDescent="0.25">
      <c r="B474" t="s">
        <v>695</v>
      </c>
      <c r="C474" s="2">
        <v>43665.718032407407</v>
      </c>
      <c r="D474">
        <v>53</v>
      </c>
      <c r="E474" t="s">
        <v>13</v>
      </c>
      <c r="F474">
        <v>0</v>
      </c>
      <c r="G474">
        <v>6.0309999999999997</v>
      </c>
      <c r="H474">
        <v>80176</v>
      </c>
      <c r="I474">
        <v>179.506</v>
      </c>
      <c r="O474" t="s">
        <v>695</v>
      </c>
      <c r="P474" s="2">
        <v>43665.718032407407</v>
      </c>
      <c r="Q474">
        <v>53</v>
      </c>
      <c r="R474" t="s">
        <v>13</v>
      </c>
      <c r="S474">
        <v>0</v>
      </c>
      <c r="T474" t="s">
        <v>14</v>
      </c>
      <c r="U474" t="s">
        <v>14</v>
      </c>
      <c r="V474" t="s">
        <v>14</v>
      </c>
      <c r="AB474" t="s">
        <v>695</v>
      </c>
      <c r="AC474" s="2">
        <v>43665.718032407407</v>
      </c>
      <c r="AD474">
        <v>53</v>
      </c>
      <c r="AE474" t="s">
        <v>13</v>
      </c>
      <c r="AF474">
        <v>0</v>
      </c>
      <c r="AG474">
        <v>12.196999999999999</v>
      </c>
      <c r="AH474">
        <v>171</v>
      </c>
      <c r="AI474">
        <v>88.787000000000006</v>
      </c>
      <c r="AO474">
        <f t="shared" si="32"/>
        <v>179.506</v>
      </c>
      <c r="AP474">
        <f t="shared" si="33"/>
        <v>88.787000000000006</v>
      </c>
    </row>
    <row r="475" spans="2:42" x14ac:dyDescent="0.25">
      <c r="B475" t="s">
        <v>696</v>
      </c>
      <c r="C475" s="2">
        <v>43665.739293981482</v>
      </c>
      <c r="D475">
        <v>170</v>
      </c>
      <c r="E475" t="s">
        <v>13</v>
      </c>
      <c r="F475">
        <v>0</v>
      </c>
      <c r="G475">
        <v>6.03</v>
      </c>
      <c r="H475">
        <v>85735</v>
      </c>
      <c r="I475">
        <v>192.005</v>
      </c>
      <c r="O475" t="s">
        <v>696</v>
      </c>
      <c r="P475" s="2">
        <v>43665.739293981482</v>
      </c>
      <c r="Q475">
        <v>170</v>
      </c>
      <c r="R475" t="s">
        <v>13</v>
      </c>
      <c r="S475">
        <v>0</v>
      </c>
      <c r="T475" t="s">
        <v>14</v>
      </c>
      <c r="U475" t="s">
        <v>14</v>
      </c>
      <c r="V475" t="s">
        <v>14</v>
      </c>
      <c r="AB475" t="s">
        <v>696</v>
      </c>
      <c r="AC475" s="2">
        <v>43665.739293981482</v>
      </c>
      <c r="AD475">
        <v>170</v>
      </c>
      <c r="AE475" t="s">
        <v>13</v>
      </c>
      <c r="AF475">
        <v>0</v>
      </c>
      <c r="AG475">
        <v>12.117000000000001</v>
      </c>
      <c r="AH475">
        <v>150</v>
      </c>
      <c r="AI475">
        <v>85.317999999999998</v>
      </c>
      <c r="AO475">
        <f t="shared" si="32"/>
        <v>192.005</v>
      </c>
      <c r="AP475">
        <f t="shared" si="33"/>
        <v>85.317999999999998</v>
      </c>
    </row>
    <row r="476" spans="2:42" x14ac:dyDescent="0.25">
      <c r="B476" t="s">
        <v>697</v>
      </c>
      <c r="C476" s="2">
        <v>43665.760613425926</v>
      </c>
      <c r="D476">
        <v>45</v>
      </c>
      <c r="E476" t="s">
        <v>13</v>
      </c>
      <c r="F476">
        <v>0</v>
      </c>
      <c r="G476">
        <v>6.0229999999999997</v>
      </c>
      <c r="H476">
        <v>104840</v>
      </c>
      <c r="I476">
        <v>234.87200000000001</v>
      </c>
      <c r="O476" t="s">
        <v>697</v>
      </c>
      <c r="P476" s="2">
        <v>43665.760613425926</v>
      </c>
      <c r="Q476">
        <v>45</v>
      </c>
      <c r="R476" t="s">
        <v>13</v>
      </c>
      <c r="S476">
        <v>0</v>
      </c>
      <c r="T476" t="s">
        <v>14</v>
      </c>
      <c r="U476" t="s">
        <v>14</v>
      </c>
      <c r="V476" t="s">
        <v>14</v>
      </c>
      <c r="AB476" t="s">
        <v>697</v>
      </c>
      <c r="AC476" s="2">
        <v>43665.760613425926</v>
      </c>
      <c r="AD476">
        <v>45</v>
      </c>
      <c r="AE476" t="s">
        <v>13</v>
      </c>
      <c r="AF476">
        <v>0</v>
      </c>
      <c r="AG476">
        <v>12.218999999999999</v>
      </c>
      <c r="AH476">
        <v>145</v>
      </c>
      <c r="AI476">
        <v>84.418999999999997</v>
      </c>
      <c r="AO476">
        <f t="shared" si="32"/>
        <v>234.87200000000001</v>
      </c>
      <c r="AP476">
        <f t="shared" si="33"/>
        <v>84.418999999999997</v>
      </c>
    </row>
    <row r="477" spans="2:42" x14ac:dyDescent="0.25">
      <c r="B477" t="s">
        <v>698</v>
      </c>
      <c r="C477" s="2">
        <v>43665.781909722224</v>
      </c>
      <c r="D477">
        <v>164</v>
      </c>
      <c r="E477" t="s">
        <v>13</v>
      </c>
      <c r="F477">
        <v>0</v>
      </c>
      <c r="G477">
        <v>6.0339999999999998</v>
      </c>
      <c r="H477">
        <v>18536</v>
      </c>
      <c r="I477">
        <v>40.194000000000003</v>
      </c>
      <c r="O477" t="s">
        <v>698</v>
      </c>
      <c r="P477" s="2">
        <v>43665.781909722224</v>
      </c>
      <c r="Q477">
        <v>164</v>
      </c>
      <c r="R477" t="s">
        <v>13</v>
      </c>
      <c r="S477">
        <v>0</v>
      </c>
      <c r="T477" t="s">
        <v>14</v>
      </c>
      <c r="U477" t="s">
        <v>14</v>
      </c>
      <c r="V477" t="s">
        <v>14</v>
      </c>
      <c r="AB477" t="s">
        <v>698</v>
      </c>
      <c r="AC477" s="2">
        <v>43665.781909722224</v>
      </c>
      <c r="AD477">
        <v>164</v>
      </c>
      <c r="AE477" t="s">
        <v>13</v>
      </c>
      <c r="AF477">
        <v>0</v>
      </c>
      <c r="AG477">
        <v>12.159000000000001</v>
      </c>
      <c r="AH477">
        <v>7170</v>
      </c>
      <c r="AI477">
        <v>1295.171</v>
      </c>
      <c r="AO477">
        <f t="shared" si="32"/>
        <v>40.194000000000003</v>
      </c>
      <c r="AP477">
        <f t="shared" si="33"/>
        <v>1295.171</v>
      </c>
    </row>
    <row r="478" spans="2:42" x14ac:dyDescent="0.25">
      <c r="B478" t="s">
        <v>699</v>
      </c>
      <c r="C478" s="2">
        <v>43665.803194444445</v>
      </c>
      <c r="D478">
        <v>184</v>
      </c>
      <c r="E478" t="s">
        <v>13</v>
      </c>
      <c r="F478">
        <v>0</v>
      </c>
      <c r="G478">
        <v>6.0330000000000004</v>
      </c>
      <c r="H478">
        <v>86789</v>
      </c>
      <c r="I478">
        <v>194.37299999999999</v>
      </c>
      <c r="M478">
        <v>94</v>
      </c>
      <c r="O478" t="s">
        <v>699</v>
      </c>
      <c r="P478" s="2">
        <v>43665.803194444445</v>
      </c>
      <c r="Q478">
        <v>184</v>
      </c>
      <c r="R478" t="s">
        <v>13</v>
      </c>
      <c r="S478">
        <v>0</v>
      </c>
      <c r="T478" t="s">
        <v>14</v>
      </c>
      <c r="U478" t="s">
        <v>14</v>
      </c>
      <c r="V478" t="s">
        <v>14</v>
      </c>
      <c r="AB478" t="s">
        <v>699</v>
      </c>
      <c r="AC478" s="2">
        <v>43665.803194444445</v>
      </c>
      <c r="AD478">
        <v>184</v>
      </c>
      <c r="AE478" t="s">
        <v>13</v>
      </c>
      <c r="AF478">
        <v>0</v>
      </c>
      <c r="AG478">
        <v>12.544</v>
      </c>
      <c r="AH478">
        <v>134</v>
      </c>
      <c r="AI478">
        <v>82.555000000000007</v>
      </c>
      <c r="AO478">
        <f t="shared" si="32"/>
        <v>194.37299999999999</v>
      </c>
      <c r="AP478">
        <f t="shared" si="33"/>
        <v>82.555000000000007</v>
      </c>
    </row>
    <row r="479" spans="2:42" x14ac:dyDescent="0.25">
      <c r="B479" t="s">
        <v>700</v>
      </c>
      <c r="C479" s="2">
        <v>43665.824479166666</v>
      </c>
      <c r="D479">
        <v>183</v>
      </c>
      <c r="E479" t="s">
        <v>13</v>
      </c>
      <c r="F479">
        <v>0</v>
      </c>
      <c r="G479">
        <v>6.032</v>
      </c>
      <c r="H479">
        <v>175209</v>
      </c>
      <c r="I479">
        <v>391.67899999999997</v>
      </c>
      <c r="M479">
        <v>112</v>
      </c>
      <c r="O479" t="s">
        <v>700</v>
      </c>
      <c r="P479" s="2">
        <v>43665.824479166666</v>
      </c>
      <c r="Q479">
        <v>183</v>
      </c>
      <c r="R479" t="s">
        <v>13</v>
      </c>
      <c r="S479">
        <v>0</v>
      </c>
      <c r="T479">
        <v>5.9880000000000004</v>
      </c>
      <c r="U479">
        <v>1463</v>
      </c>
      <c r="V479">
        <v>484.98700000000002</v>
      </c>
      <c r="AB479" t="s">
        <v>700</v>
      </c>
      <c r="AC479" s="2">
        <v>43665.824479166666</v>
      </c>
      <c r="AD479">
        <v>183</v>
      </c>
      <c r="AE479" t="s">
        <v>13</v>
      </c>
      <c r="AF479">
        <v>0</v>
      </c>
      <c r="AG479">
        <v>12.156000000000001</v>
      </c>
      <c r="AH479">
        <v>227</v>
      </c>
      <c r="AI479">
        <v>98.448999999999998</v>
      </c>
      <c r="AO479">
        <f t="shared" si="32"/>
        <v>391.67899999999997</v>
      </c>
      <c r="AP479">
        <f t="shared" si="33"/>
        <v>98.448999999999998</v>
      </c>
    </row>
    <row r="480" spans="2:42" x14ac:dyDescent="0.25">
      <c r="B480" t="s">
        <v>701</v>
      </c>
      <c r="C480" s="2">
        <v>43665.84579861111</v>
      </c>
      <c r="D480">
        <v>162</v>
      </c>
      <c r="E480" t="s">
        <v>13</v>
      </c>
      <c r="F480">
        <v>0</v>
      </c>
      <c r="G480">
        <v>6.07</v>
      </c>
      <c r="H480">
        <v>1686</v>
      </c>
      <c r="I480">
        <v>1.8720000000000001</v>
      </c>
      <c r="O480" t="s">
        <v>701</v>
      </c>
      <c r="P480" s="2">
        <v>43665.84579861111</v>
      </c>
      <c r="Q480">
        <v>162</v>
      </c>
      <c r="R480" t="s">
        <v>13</v>
      </c>
      <c r="S480">
        <v>0</v>
      </c>
      <c r="T480" t="s">
        <v>14</v>
      </c>
      <c r="U480" t="s">
        <v>14</v>
      </c>
      <c r="V480" t="s">
        <v>14</v>
      </c>
      <c r="AB480" t="s">
        <v>701</v>
      </c>
      <c r="AC480" s="2">
        <v>43665.84579861111</v>
      </c>
      <c r="AD480">
        <v>162</v>
      </c>
      <c r="AE480" t="s">
        <v>13</v>
      </c>
      <c r="AF480">
        <v>0</v>
      </c>
      <c r="AG480">
        <v>12.162000000000001</v>
      </c>
      <c r="AH480">
        <v>4456</v>
      </c>
      <c r="AI480">
        <v>827.52</v>
      </c>
      <c r="AO480">
        <f t="shared" si="32"/>
        <v>1.8720000000000001</v>
      </c>
      <c r="AP480">
        <f t="shared" si="33"/>
        <v>827.52</v>
      </c>
    </row>
    <row r="481" spans="2:42" x14ac:dyDescent="0.25">
      <c r="B481" t="s">
        <v>702</v>
      </c>
      <c r="C481" s="2">
        <v>43665.867118055554</v>
      </c>
      <c r="D481">
        <v>28</v>
      </c>
      <c r="E481" t="s">
        <v>13</v>
      </c>
      <c r="F481">
        <v>0</v>
      </c>
      <c r="G481">
        <v>6.0250000000000004</v>
      </c>
      <c r="H481">
        <v>19528</v>
      </c>
      <c r="I481">
        <v>42.447000000000003</v>
      </c>
      <c r="O481" t="s">
        <v>702</v>
      </c>
      <c r="P481" s="2">
        <v>43665.867118055554</v>
      </c>
      <c r="Q481">
        <v>28</v>
      </c>
      <c r="R481" t="s">
        <v>13</v>
      </c>
      <c r="S481">
        <v>0</v>
      </c>
      <c r="T481" t="s">
        <v>14</v>
      </c>
      <c r="U481" t="s">
        <v>14</v>
      </c>
      <c r="V481" t="s">
        <v>14</v>
      </c>
      <c r="AB481" t="s">
        <v>702</v>
      </c>
      <c r="AC481" s="2">
        <v>43665.867118055554</v>
      </c>
      <c r="AD481">
        <v>28</v>
      </c>
      <c r="AE481" t="s">
        <v>13</v>
      </c>
      <c r="AF481">
        <v>0</v>
      </c>
      <c r="AG481">
        <v>12.135</v>
      </c>
      <c r="AH481">
        <v>7493</v>
      </c>
      <c r="AI481">
        <v>1350.99</v>
      </c>
      <c r="AO481">
        <f t="shared" si="32"/>
        <v>42.447000000000003</v>
      </c>
      <c r="AP481">
        <f t="shared" si="33"/>
        <v>1350.99</v>
      </c>
    </row>
    <row r="482" spans="2:42" x14ac:dyDescent="0.25">
      <c r="B482" t="s">
        <v>703</v>
      </c>
      <c r="C482" s="2">
        <v>43665.888414351852</v>
      </c>
      <c r="D482">
        <v>112</v>
      </c>
      <c r="E482" t="s">
        <v>13</v>
      </c>
      <c r="F482">
        <v>0</v>
      </c>
      <c r="G482">
        <v>6.0410000000000004</v>
      </c>
      <c r="H482">
        <v>7384</v>
      </c>
      <c r="I482">
        <v>14.842000000000001</v>
      </c>
      <c r="O482" t="s">
        <v>703</v>
      </c>
      <c r="P482" s="2">
        <v>43665.888414351852</v>
      </c>
      <c r="Q482">
        <v>112</v>
      </c>
      <c r="R482" t="s">
        <v>13</v>
      </c>
      <c r="S482">
        <v>0</v>
      </c>
      <c r="T482" t="s">
        <v>14</v>
      </c>
      <c r="U482" t="s">
        <v>14</v>
      </c>
      <c r="V482" t="s">
        <v>14</v>
      </c>
      <c r="AB482" t="s">
        <v>703</v>
      </c>
      <c r="AC482" s="2">
        <v>43665.888414351852</v>
      </c>
      <c r="AD482">
        <v>112</v>
      </c>
      <c r="AE482" t="s">
        <v>13</v>
      </c>
      <c r="AF482">
        <v>0</v>
      </c>
      <c r="AG482">
        <v>12.111000000000001</v>
      </c>
      <c r="AH482">
        <v>30728</v>
      </c>
      <c r="AI482">
        <v>5355.7719999999999</v>
      </c>
      <c r="AO482">
        <f t="shared" si="32"/>
        <v>14.842000000000001</v>
      </c>
      <c r="AP482">
        <f t="shared" si="33"/>
        <v>5355.7719999999999</v>
      </c>
    </row>
    <row r="483" spans="2:42" x14ac:dyDescent="0.25">
      <c r="B483" t="s">
        <v>704</v>
      </c>
      <c r="C483" s="2">
        <v>43665.909733796296</v>
      </c>
      <c r="D483">
        <v>110</v>
      </c>
      <c r="E483" t="s">
        <v>13</v>
      </c>
      <c r="F483">
        <v>0</v>
      </c>
      <c r="G483">
        <v>6.0670000000000002</v>
      </c>
      <c r="H483">
        <v>1606</v>
      </c>
      <c r="I483">
        <v>1.6910000000000001</v>
      </c>
      <c r="O483" t="s">
        <v>704</v>
      </c>
      <c r="P483" s="2">
        <v>43665.909733796296</v>
      </c>
      <c r="Q483">
        <v>110</v>
      </c>
      <c r="R483" t="s">
        <v>13</v>
      </c>
      <c r="S483">
        <v>0</v>
      </c>
      <c r="T483" t="s">
        <v>14</v>
      </c>
      <c r="U483" t="s">
        <v>14</v>
      </c>
      <c r="V483" t="s">
        <v>14</v>
      </c>
      <c r="AB483" t="s">
        <v>704</v>
      </c>
      <c r="AC483" s="2">
        <v>43665.909733796296</v>
      </c>
      <c r="AD483">
        <v>110</v>
      </c>
      <c r="AE483" t="s">
        <v>13</v>
      </c>
      <c r="AF483">
        <v>0</v>
      </c>
      <c r="AG483">
        <v>12.162000000000001</v>
      </c>
      <c r="AH483">
        <v>8167</v>
      </c>
      <c r="AI483">
        <v>1467.0450000000001</v>
      </c>
      <c r="AO483">
        <f t="shared" si="32"/>
        <v>1.6910000000000001</v>
      </c>
      <c r="AP483">
        <f t="shared" si="33"/>
        <v>1467.0450000000001</v>
      </c>
    </row>
    <row r="484" spans="2:42" x14ac:dyDescent="0.25">
      <c r="B484" t="s">
        <v>705</v>
      </c>
      <c r="C484" s="2">
        <v>43665.931018518517</v>
      </c>
      <c r="D484">
        <v>94</v>
      </c>
      <c r="E484" t="s">
        <v>13</v>
      </c>
      <c r="F484">
        <v>0</v>
      </c>
      <c r="G484">
        <v>6.056</v>
      </c>
      <c r="H484">
        <v>2356</v>
      </c>
      <c r="I484">
        <v>3.3980000000000001</v>
      </c>
      <c r="O484" t="s">
        <v>705</v>
      </c>
      <c r="P484" s="2">
        <v>43665.931018518517</v>
      </c>
      <c r="Q484">
        <v>94</v>
      </c>
      <c r="R484" t="s">
        <v>13</v>
      </c>
      <c r="S484">
        <v>0</v>
      </c>
      <c r="T484" t="s">
        <v>14</v>
      </c>
      <c r="U484" t="s">
        <v>14</v>
      </c>
      <c r="V484" t="s">
        <v>14</v>
      </c>
      <c r="AB484" t="s">
        <v>705</v>
      </c>
      <c r="AC484" s="2">
        <v>43665.931018518517</v>
      </c>
      <c r="AD484">
        <v>94</v>
      </c>
      <c r="AE484" t="s">
        <v>13</v>
      </c>
      <c r="AF484">
        <v>0</v>
      </c>
      <c r="AG484">
        <v>12.157999999999999</v>
      </c>
      <c r="AH484">
        <v>18136</v>
      </c>
      <c r="AI484">
        <v>3185.366</v>
      </c>
      <c r="AO484">
        <f t="shared" si="32"/>
        <v>3.3980000000000001</v>
      </c>
      <c r="AP484">
        <f t="shared" si="33"/>
        <v>3185.366</v>
      </c>
    </row>
    <row r="485" spans="2:42" x14ac:dyDescent="0.25">
      <c r="B485" t="s">
        <v>706</v>
      </c>
      <c r="C485" s="2">
        <v>43665.952314814815</v>
      </c>
      <c r="D485">
        <v>198</v>
      </c>
      <c r="E485" t="s">
        <v>13</v>
      </c>
      <c r="F485">
        <v>0</v>
      </c>
      <c r="G485">
        <v>6.0339999999999998</v>
      </c>
      <c r="H485">
        <v>137196</v>
      </c>
      <c r="I485">
        <v>307.18200000000002</v>
      </c>
      <c r="O485" t="s">
        <v>706</v>
      </c>
      <c r="P485" s="2">
        <v>43665.952314814815</v>
      </c>
      <c r="Q485">
        <v>198</v>
      </c>
      <c r="R485" t="s">
        <v>13</v>
      </c>
      <c r="S485">
        <v>0</v>
      </c>
      <c r="T485" t="s">
        <v>14</v>
      </c>
      <c r="U485" t="s">
        <v>14</v>
      </c>
      <c r="V485" t="s">
        <v>14</v>
      </c>
      <c r="AB485" t="s">
        <v>706</v>
      </c>
      <c r="AC485" s="2">
        <v>43665.952314814815</v>
      </c>
      <c r="AD485">
        <v>198</v>
      </c>
      <c r="AE485" t="s">
        <v>13</v>
      </c>
      <c r="AF485">
        <v>0</v>
      </c>
      <c r="AG485">
        <v>12.156000000000001</v>
      </c>
      <c r="AH485">
        <v>14557</v>
      </c>
      <c r="AI485">
        <v>2568.5030000000002</v>
      </c>
      <c r="AO485">
        <f t="shared" si="32"/>
        <v>307.18200000000002</v>
      </c>
      <c r="AP485">
        <f t="shared" si="33"/>
        <v>2568.5030000000002</v>
      </c>
    </row>
    <row r="486" spans="2:42" x14ac:dyDescent="0.25">
      <c r="B486" t="s">
        <v>707</v>
      </c>
      <c r="C486" s="2">
        <v>43665.973611111112</v>
      </c>
      <c r="D486">
        <v>51</v>
      </c>
      <c r="E486" t="s">
        <v>13</v>
      </c>
      <c r="F486">
        <v>0</v>
      </c>
      <c r="G486">
        <v>6.032</v>
      </c>
      <c r="H486">
        <v>132878</v>
      </c>
      <c r="I486">
        <v>297.553</v>
      </c>
      <c r="O486" t="s">
        <v>707</v>
      </c>
      <c r="P486" s="2">
        <v>43665.973611111112</v>
      </c>
      <c r="Q486">
        <v>51</v>
      </c>
      <c r="R486" t="s">
        <v>13</v>
      </c>
      <c r="S486">
        <v>0</v>
      </c>
      <c r="T486" t="s">
        <v>14</v>
      </c>
      <c r="U486" t="s">
        <v>14</v>
      </c>
      <c r="V486" t="s">
        <v>14</v>
      </c>
      <c r="AB486" t="s">
        <v>707</v>
      </c>
      <c r="AC486" s="2">
        <v>43665.973611111112</v>
      </c>
      <c r="AD486">
        <v>51</v>
      </c>
      <c r="AE486" t="s">
        <v>13</v>
      </c>
      <c r="AF486">
        <v>0</v>
      </c>
      <c r="AG486">
        <v>12.151999999999999</v>
      </c>
      <c r="AH486">
        <v>13885</v>
      </c>
      <c r="AI486">
        <v>2452.7649999999999</v>
      </c>
      <c r="AO486">
        <f t="shared" si="32"/>
        <v>297.553</v>
      </c>
      <c r="AP486">
        <f t="shared" si="33"/>
        <v>2452.7649999999999</v>
      </c>
    </row>
    <row r="487" spans="2:42" x14ac:dyDescent="0.25">
      <c r="B487" t="s">
        <v>708</v>
      </c>
      <c r="C487" s="2">
        <v>43665.99490740741</v>
      </c>
      <c r="D487">
        <v>69</v>
      </c>
      <c r="E487" t="s">
        <v>13</v>
      </c>
      <c r="F487">
        <v>0</v>
      </c>
      <c r="G487">
        <v>6.0789999999999997</v>
      </c>
      <c r="H487">
        <v>1800</v>
      </c>
      <c r="I487">
        <v>2.1320000000000001</v>
      </c>
      <c r="O487" t="s">
        <v>708</v>
      </c>
      <c r="P487" s="2">
        <v>43665.99490740741</v>
      </c>
      <c r="Q487">
        <v>69</v>
      </c>
      <c r="R487" t="s">
        <v>13</v>
      </c>
      <c r="S487">
        <v>0</v>
      </c>
      <c r="T487" t="s">
        <v>14</v>
      </c>
      <c r="U487" t="s">
        <v>14</v>
      </c>
      <c r="V487" t="s">
        <v>14</v>
      </c>
      <c r="AB487" t="s">
        <v>708</v>
      </c>
      <c r="AC487" s="2">
        <v>43665.99490740741</v>
      </c>
      <c r="AD487">
        <v>69</v>
      </c>
      <c r="AE487" t="s">
        <v>13</v>
      </c>
      <c r="AF487">
        <v>0</v>
      </c>
      <c r="AG487">
        <v>12.16</v>
      </c>
      <c r="AH487">
        <v>7797</v>
      </c>
      <c r="AI487">
        <v>1403.319</v>
      </c>
      <c r="AO487">
        <f t="shared" si="32"/>
        <v>2.1320000000000001</v>
      </c>
      <c r="AP487">
        <f t="shared" si="33"/>
        <v>1403.319</v>
      </c>
    </row>
    <row r="488" spans="2:42" x14ac:dyDescent="0.25">
      <c r="B488" t="s">
        <v>709</v>
      </c>
      <c r="C488" s="2">
        <v>43666.016203703701</v>
      </c>
      <c r="D488">
        <v>190</v>
      </c>
      <c r="E488" t="s">
        <v>13</v>
      </c>
      <c r="F488">
        <v>0</v>
      </c>
      <c r="G488">
        <v>6.069</v>
      </c>
      <c r="H488">
        <v>1732</v>
      </c>
      <c r="I488">
        <v>1.9770000000000001</v>
      </c>
      <c r="O488" t="s">
        <v>709</v>
      </c>
      <c r="P488" s="2">
        <v>43666.016203703701</v>
      </c>
      <c r="Q488">
        <v>190</v>
      </c>
      <c r="R488" t="s">
        <v>13</v>
      </c>
      <c r="S488">
        <v>0</v>
      </c>
      <c r="T488" t="s">
        <v>14</v>
      </c>
      <c r="U488" t="s">
        <v>14</v>
      </c>
      <c r="V488" t="s">
        <v>14</v>
      </c>
      <c r="AB488" t="s">
        <v>709</v>
      </c>
      <c r="AC488" s="2">
        <v>43666.016203703701</v>
      </c>
      <c r="AD488">
        <v>190</v>
      </c>
      <c r="AE488" t="s">
        <v>13</v>
      </c>
      <c r="AF488">
        <v>0</v>
      </c>
      <c r="AG488">
        <v>12.145</v>
      </c>
      <c r="AH488">
        <v>5060</v>
      </c>
      <c r="AI488">
        <v>931.49599999999998</v>
      </c>
      <c r="AO488">
        <f t="shared" si="32"/>
        <v>1.9770000000000001</v>
      </c>
      <c r="AP488">
        <f t="shared" si="33"/>
        <v>931.49599999999998</v>
      </c>
    </row>
    <row r="489" spans="2:42" x14ac:dyDescent="0.25">
      <c r="B489" t="s">
        <v>710</v>
      </c>
      <c r="C489" s="2">
        <v>43666.037499999999</v>
      </c>
      <c r="D489">
        <v>101</v>
      </c>
      <c r="E489" t="s">
        <v>13</v>
      </c>
      <c r="F489">
        <v>0</v>
      </c>
      <c r="G489">
        <v>6.0289999999999999</v>
      </c>
      <c r="H489">
        <v>81968</v>
      </c>
      <c r="I489">
        <v>183.536</v>
      </c>
      <c r="O489" t="s">
        <v>710</v>
      </c>
      <c r="P489" s="2">
        <v>43666.037499999999</v>
      </c>
      <c r="Q489">
        <v>101</v>
      </c>
      <c r="R489" t="s">
        <v>13</v>
      </c>
      <c r="S489">
        <v>0</v>
      </c>
      <c r="T489" t="s">
        <v>14</v>
      </c>
      <c r="U489" t="s">
        <v>14</v>
      </c>
      <c r="V489" t="s">
        <v>14</v>
      </c>
      <c r="AB489" t="s">
        <v>710</v>
      </c>
      <c r="AC489" s="2">
        <v>43666.037499999999</v>
      </c>
      <c r="AD489">
        <v>101</v>
      </c>
      <c r="AE489" t="s">
        <v>13</v>
      </c>
      <c r="AF489">
        <v>0</v>
      </c>
      <c r="AG489" t="s">
        <v>14</v>
      </c>
      <c r="AH489" t="s">
        <v>14</v>
      </c>
      <c r="AI489" t="s">
        <v>14</v>
      </c>
      <c r="AO489">
        <f t="shared" si="32"/>
        <v>183.536</v>
      </c>
      <c r="AP489">
        <v>83.9863</v>
      </c>
    </row>
    <row r="490" spans="2:42" x14ac:dyDescent="0.25">
      <c r="B490" t="s">
        <v>711</v>
      </c>
      <c r="C490" s="2">
        <v>43666.058819444443</v>
      </c>
      <c r="D490">
        <v>169</v>
      </c>
      <c r="E490" t="s">
        <v>13</v>
      </c>
      <c r="F490">
        <v>0</v>
      </c>
      <c r="G490">
        <v>6.0250000000000004</v>
      </c>
      <c r="H490">
        <v>39513</v>
      </c>
      <c r="I490">
        <v>87.757000000000005</v>
      </c>
      <c r="O490" t="s">
        <v>711</v>
      </c>
      <c r="P490" s="2">
        <v>43666.058819444443</v>
      </c>
      <c r="Q490">
        <v>169</v>
      </c>
      <c r="R490" t="s">
        <v>13</v>
      </c>
      <c r="S490">
        <v>0</v>
      </c>
      <c r="T490" t="s">
        <v>14</v>
      </c>
      <c r="U490" t="s">
        <v>14</v>
      </c>
      <c r="V490" t="s">
        <v>14</v>
      </c>
      <c r="AB490" t="s">
        <v>711</v>
      </c>
      <c r="AC490" s="2">
        <v>43666.058819444443</v>
      </c>
      <c r="AD490">
        <v>169</v>
      </c>
      <c r="AE490" t="s">
        <v>13</v>
      </c>
      <c r="AF490">
        <v>0</v>
      </c>
      <c r="AG490">
        <v>12.121</v>
      </c>
      <c r="AH490">
        <v>4536</v>
      </c>
      <c r="AI490">
        <v>841.15599999999995</v>
      </c>
      <c r="AO490">
        <f t="shared" ref="AO490:AO510" si="34">IF(H490&lt;1000000,I490,V490)</f>
        <v>87.757000000000005</v>
      </c>
      <c r="AP490">
        <f t="shared" ref="AP490:AP510" si="35">AI490</f>
        <v>841.15599999999995</v>
      </c>
    </row>
    <row r="491" spans="2:42" x14ac:dyDescent="0.25">
      <c r="B491" t="s">
        <v>712</v>
      </c>
      <c r="C491" s="2">
        <v>43666.08011574074</v>
      </c>
      <c r="D491">
        <v>87</v>
      </c>
      <c r="E491" t="s">
        <v>13</v>
      </c>
      <c r="F491">
        <v>0</v>
      </c>
      <c r="G491">
        <v>6.0309999999999997</v>
      </c>
      <c r="H491">
        <v>84035</v>
      </c>
      <c r="I491">
        <v>188.18299999999999</v>
      </c>
      <c r="O491" t="s">
        <v>712</v>
      </c>
      <c r="P491" s="2">
        <v>43666.08011574074</v>
      </c>
      <c r="Q491">
        <v>87</v>
      </c>
      <c r="R491" t="s">
        <v>13</v>
      </c>
      <c r="S491">
        <v>0</v>
      </c>
      <c r="T491" t="s">
        <v>14</v>
      </c>
      <c r="U491" t="s">
        <v>14</v>
      </c>
      <c r="V491" t="s">
        <v>14</v>
      </c>
      <c r="AB491" t="s">
        <v>712</v>
      </c>
      <c r="AC491" s="2">
        <v>43666.08011574074</v>
      </c>
      <c r="AD491">
        <v>87</v>
      </c>
      <c r="AE491" t="s">
        <v>13</v>
      </c>
      <c r="AF491">
        <v>0</v>
      </c>
      <c r="AG491">
        <v>12.159000000000001</v>
      </c>
      <c r="AH491">
        <v>1873</v>
      </c>
      <c r="AI491">
        <v>382.24900000000002</v>
      </c>
      <c r="AO491">
        <f t="shared" si="34"/>
        <v>188.18299999999999</v>
      </c>
      <c r="AP491">
        <f t="shared" si="35"/>
        <v>382.24900000000002</v>
      </c>
    </row>
    <row r="492" spans="2:42" x14ac:dyDescent="0.25">
      <c r="B492" t="s">
        <v>713</v>
      </c>
      <c r="C492" s="2">
        <v>43666.101388888892</v>
      </c>
      <c r="D492">
        <v>77</v>
      </c>
      <c r="E492" t="s">
        <v>13</v>
      </c>
      <c r="F492">
        <v>0</v>
      </c>
      <c r="G492">
        <v>6.0339999999999998</v>
      </c>
      <c r="H492">
        <v>22044</v>
      </c>
      <c r="I492">
        <v>48.16</v>
      </c>
      <c r="O492" t="s">
        <v>713</v>
      </c>
      <c r="P492" s="2">
        <v>43666.101388888892</v>
      </c>
      <c r="Q492">
        <v>77</v>
      </c>
      <c r="R492" t="s">
        <v>13</v>
      </c>
      <c r="S492">
        <v>0</v>
      </c>
      <c r="T492" t="s">
        <v>14</v>
      </c>
      <c r="U492" t="s">
        <v>14</v>
      </c>
      <c r="V492" t="s">
        <v>14</v>
      </c>
      <c r="AB492" t="s">
        <v>713</v>
      </c>
      <c r="AC492" s="2">
        <v>43666.101388888892</v>
      </c>
      <c r="AD492">
        <v>77</v>
      </c>
      <c r="AE492" t="s">
        <v>13</v>
      </c>
      <c r="AF492">
        <v>0</v>
      </c>
      <c r="AG492">
        <v>12.135999999999999</v>
      </c>
      <c r="AH492">
        <v>26264</v>
      </c>
      <c r="AI492">
        <v>4586.3639999999996</v>
      </c>
      <c r="AO492">
        <f t="shared" si="34"/>
        <v>48.16</v>
      </c>
      <c r="AP492">
        <f t="shared" si="35"/>
        <v>4586.3639999999996</v>
      </c>
    </row>
    <row r="493" spans="2:42" x14ac:dyDescent="0.25">
      <c r="B493" t="s">
        <v>714</v>
      </c>
      <c r="C493" s="2">
        <v>43666.122662037036</v>
      </c>
      <c r="D493">
        <v>156</v>
      </c>
      <c r="E493" t="s">
        <v>13</v>
      </c>
      <c r="F493">
        <v>0</v>
      </c>
      <c r="G493">
        <v>6.0350000000000001</v>
      </c>
      <c r="H493">
        <v>88151</v>
      </c>
      <c r="I493">
        <v>197.43100000000001</v>
      </c>
      <c r="O493" t="s">
        <v>714</v>
      </c>
      <c r="P493" s="2">
        <v>43666.122662037036</v>
      </c>
      <c r="Q493">
        <v>156</v>
      </c>
      <c r="R493" t="s">
        <v>13</v>
      </c>
      <c r="S493">
        <v>0</v>
      </c>
      <c r="T493" t="s">
        <v>14</v>
      </c>
      <c r="U493" t="s">
        <v>14</v>
      </c>
      <c r="V493" t="s">
        <v>14</v>
      </c>
      <c r="AB493" t="s">
        <v>714</v>
      </c>
      <c r="AC493" s="2">
        <v>43666.122662037036</v>
      </c>
      <c r="AD493">
        <v>156</v>
      </c>
      <c r="AE493" t="s">
        <v>13</v>
      </c>
      <c r="AF493">
        <v>0</v>
      </c>
      <c r="AG493">
        <v>12.154999999999999</v>
      </c>
      <c r="AH493">
        <v>11656</v>
      </c>
      <c r="AI493">
        <v>2068.5279999999998</v>
      </c>
      <c r="AO493">
        <f t="shared" si="34"/>
        <v>197.43100000000001</v>
      </c>
      <c r="AP493">
        <f t="shared" si="35"/>
        <v>2068.5279999999998</v>
      </c>
    </row>
    <row r="494" spans="2:42" x14ac:dyDescent="0.25">
      <c r="B494" t="s">
        <v>715</v>
      </c>
      <c r="C494" s="2">
        <v>43666.143958333334</v>
      </c>
      <c r="D494">
        <v>192</v>
      </c>
      <c r="E494" t="s">
        <v>13</v>
      </c>
      <c r="F494">
        <v>0</v>
      </c>
      <c r="G494">
        <v>6.0339999999999998</v>
      </c>
      <c r="H494">
        <v>56371</v>
      </c>
      <c r="I494">
        <v>125.86499999999999</v>
      </c>
      <c r="O494" t="s">
        <v>715</v>
      </c>
      <c r="P494" s="2">
        <v>43666.143958333334</v>
      </c>
      <c r="Q494">
        <v>192</v>
      </c>
      <c r="R494" t="s">
        <v>13</v>
      </c>
      <c r="S494">
        <v>0</v>
      </c>
      <c r="T494" t="s">
        <v>14</v>
      </c>
      <c r="U494" t="s">
        <v>14</v>
      </c>
      <c r="V494" t="s">
        <v>14</v>
      </c>
      <c r="AB494" t="s">
        <v>715</v>
      </c>
      <c r="AC494" s="2">
        <v>43666.143958333334</v>
      </c>
      <c r="AD494">
        <v>192</v>
      </c>
      <c r="AE494" t="s">
        <v>13</v>
      </c>
      <c r="AF494">
        <v>0</v>
      </c>
      <c r="AG494">
        <v>12.164999999999999</v>
      </c>
      <c r="AH494">
        <v>3977</v>
      </c>
      <c r="AI494">
        <v>744.80399999999997</v>
      </c>
      <c r="AO494">
        <f t="shared" si="34"/>
        <v>125.86499999999999</v>
      </c>
      <c r="AP494">
        <f t="shared" si="35"/>
        <v>744.80399999999997</v>
      </c>
    </row>
    <row r="495" spans="2:42" x14ac:dyDescent="0.25">
      <c r="B495" t="s">
        <v>716</v>
      </c>
      <c r="C495" s="2">
        <v>43666.165254629632</v>
      </c>
      <c r="D495">
        <v>149</v>
      </c>
      <c r="E495" t="s">
        <v>13</v>
      </c>
      <c r="F495">
        <v>0</v>
      </c>
      <c r="G495">
        <v>5.9109999999999996</v>
      </c>
      <c r="H495">
        <v>54156669</v>
      </c>
      <c r="I495">
        <v>46615.303999999996</v>
      </c>
      <c r="O495" t="s">
        <v>716</v>
      </c>
      <c r="P495" s="2">
        <v>43666.165254629632</v>
      </c>
      <c r="Q495">
        <v>149</v>
      </c>
      <c r="R495" t="s">
        <v>13</v>
      </c>
      <c r="S495">
        <v>0</v>
      </c>
      <c r="T495">
        <v>5.8609999999999998</v>
      </c>
      <c r="U495">
        <v>412925</v>
      </c>
      <c r="V495">
        <v>96802.457999999999</v>
      </c>
      <c r="AB495" t="s">
        <v>716</v>
      </c>
      <c r="AC495" s="2">
        <v>43666.165254629632</v>
      </c>
      <c r="AD495">
        <v>149</v>
      </c>
      <c r="AE495" t="s">
        <v>13</v>
      </c>
      <c r="AF495">
        <v>0</v>
      </c>
      <c r="AG495">
        <v>12.074</v>
      </c>
      <c r="AH495">
        <v>80682</v>
      </c>
      <c r="AI495">
        <v>13966.214</v>
      </c>
      <c r="AO495">
        <f t="shared" si="34"/>
        <v>96802.457999999999</v>
      </c>
      <c r="AP495">
        <f t="shared" si="35"/>
        <v>13966.214</v>
      </c>
    </row>
    <row r="496" spans="2:42" x14ac:dyDescent="0.25">
      <c r="B496" t="s">
        <v>717</v>
      </c>
      <c r="C496" s="2">
        <v>43666.186562499999</v>
      </c>
      <c r="D496">
        <v>69</v>
      </c>
      <c r="E496" t="s">
        <v>13</v>
      </c>
      <c r="F496">
        <v>0</v>
      </c>
      <c r="G496">
        <v>5.9729999999999999</v>
      </c>
      <c r="H496">
        <v>27097918</v>
      </c>
      <c r="I496">
        <v>29979.692999999999</v>
      </c>
      <c r="O496" t="s">
        <v>717</v>
      </c>
      <c r="P496" s="2">
        <v>43666.186562499999</v>
      </c>
      <c r="Q496">
        <v>69</v>
      </c>
      <c r="R496" t="s">
        <v>13</v>
      </c>
      <c r="S496">
        <v>0</v>
      </c>
      <c r="T496">
        <v>5.9219999999999997</v>
      </c>
      <c r="U496">
        <v>195735</v>
      </c>
      <c r="V496">
        <v>45961.271000000001</v>
      </c>
      <c r="AB496" t="s">
        <v>717</v>
      </c>
      <c r="AC496" s="2">
        <v>43666.186562499999</v>
      </c>
      <c r="AD496">
        <v>69</v>
      </c>
      <c r="AE496" t="s">
        <v>13</v>
      </c>
      <c r="AF496">
        <v>0</v>
      </c>
      <c r="AG496">
        <v>12.071</v>
      </c>
      <c r="AH496">
        <v>94374</v>
      </c>
      <c r="AI496">
        <v>16326.082</v>
      </c>
      <c r="AO496">
        <f t="shared" si="34"/>
        <v>45961.271000000001</v>
      </c>
      <c r="AP496">
        <f t="shared" si="35"/>
        <v>16326.082</v>
      </c>
    </row>
    <row r="497" spans="2:42" x14ac:dyDescent="0.25">
      <c r="B497" t="s">
        <v>718</v>
      </c>
      <c r="C497" s="2">
        <v>43666.20784722222</v>
      </c>
      <c r="D497">
        <v>145</v>
      </c>
      <c r="E497" t="s">
        <v>13</v>
      </c>
      <c r="F497">
        <v>0</v>
      </c>
      <c r="G497">
        <v>6.0350000000000001</v>
      </c>
      <c r="H497">
        <v>31274</v>
      </c>
      <c r="I497">
        <v>69.094999999999999</v>
      </c>
      <c r="O497" t="s">
        <v>718</v>
      </c>
      <c r="P497" s="2">
        <v>43666.20784722222</v>
      </c>
      <c r="Q497">
        <v>145</v>
      </c>
      <c r="R497" t="s">
        <v>13</v>
      </c>
      <c r="S497">
        <v>0</v>
      </c>
      <c r="T497" t="s">
        <v>14</v>
      </c>
      <c r="U497" t="s">
        <v>14</v>
      </c>
      <c r="V497" t="s">
        <v>14</v>
      </c>
      <c r="AB497" t="s">
        <v>718</v>
      </c>
      <c r="AC497" s="2">
        <v>43666.20784722222</v>
      </c>
      <c r="AD497">
        <v>145</v>
      </c>
      <c r="AE497" t="s">
        <v>13</v>
      </c>
      <c r="AF497">
        <v>0</v>
      </c>
      <c r="AG497">
        <v>12.14</v>
      </c>
      <c r="AH497">
        <v>25535</v>
      </c>
      <c r="AI497">
        <v>4460.71</v>
      </c>
      <c r="AO497">
        <f t="shared" si="34"/>
        <v>69.094999999999999</v>
      </c>
      <c r="AP497">
        <f t="shared" si="35"/>
        <v>4460.71</v>
      </c>
    </row>
    <row r="498" spans="2:42" x14ac:dyDescent="0.25">
      <c r="B498" t="s">
        <v>719</v>
      </c>
      <c r="C498" s="2">
        <v>43666.229166666664</v>
      </c>
      <c r="D498">
        <v>152</v>
      </c>
      <c r="E498" t="s">
        <v>13</v>
      </c>
      <c r="F498">
        <v>0</v>
      </c>
      <c r="G498">
        <v>6.0229999999999997</v>
      </c>
      <c r="H498">
        <v>96768</v>
      </c>
      <c r="I498">
        <v>216.77600000000001</v>
      </c>
      <c r="O498" t="s">
        <v>719</v>
      </c>
      <c r="P498" s="2">
        <v>43666.229166666664</v>
      </c>
      <c r="Q498">
        <v>152</v>
      </c>
      <c r="R498" t="s">
        <v>13</v>
      </c>
      <c r="S498">
        <v>0</v>
      </c>
      <c r="T498" t="s">
        <v>14</v>
      </c>
      <c r="U498" t="s">
        <v>14</v>
      </c>
      <c r="V498" t="s">
        <v>14</v>
      </c>
      <c r="AB498" t="s">
        <v>719</v>
      </c>
      <c r="AC498" s="2">
        <v>43666.229166666664</v>
      </c>
      <c r="AD498">
        <v>152</v>
      </c>
      <c r="AE498" t="s">
        <v>13</v>
      </c>
      <c r="AF498">
        <v>0</v>
      </c>
      <c r="AG498">
        <v>12.15</v>
      </c>
      <c r="AH498">
        <v>2663</v>
      </c>
      <c r="AI498">
        <v>518.45699999999999</v>
      </c>
      <c r="AO498">
        <f t="shared" si="34"/>
        <v>216.77600000000001</v>
      </c>
      <c r="AP498">
        <f t="shared" si="35"/>
        <v>518.45699999999999</v>
      </c>
    </row>
    <row r="499" spans="2:42" x14ac:dyDescent="0.25">
      <c r="B499" t="s">
        <v>720</v>
      </c>
      <c r="C499" s="2">
        <v>43666.250462962962</v>
      </c>
      <c r="D499">
        <v>178</v>
      </c>
      <c r="E499" t="s">
        <v>13</v>
      </c>
      <c r="F499">
        <v>0</v>
      </c>
      <c r="G499">
        <v>5.9119999999999999</v>
      </c>
      <c r="H499">
        <v>49606077</v>
      </c>
      <c r="I499">
        <v>44150.536</v>
      </c>
      <c r="O499" t="s">
        <v>720</v>
      </c>
      <c r="P499" s="2">
        <v>43666.250462962962</v>
      </c>
      <c r="Q499">
        <v>178</v>
      </c>
      <c r="R499" t="s">
        <v>13</v>
      </c>
      <c r="S499">
        <v>0</v>
      </c>
      <c r="T499">
        <v>5.8620000000000001</v>
      </c>
      <c r="U499">
        <v>375012</v>
      </c>
      <c r="V499">
        <v>87927.551999999996</v>
      </c>
      <c r="AB499" t="s">
        <v>720</v>
      </c>
      <c r="AC499" s="2">
        <v>43666.250462962962</v>
      </c>
      <c r="AD499">
        <v>178</v>
      </c>
      <c r="AE499" t="s">
        <v>13</v>
      </c>
      <c r="AF499">
        <v>0</v>
      </c>
      <c r="AG499">
        <v>11.999000000000001</v>
      </c>
      <c r="AH499">
        <v>155450</v>
      </c>
      <c r="AI499">
        <v>26853.474999999999</v>
      </c>
      <c r="AO499">
        <f t="shared" si="34"/>
        <v>87927.551999999996</v>
      </c>
      <c r="AP499">
        <f t="shared" si="35"/>
        <v>26853.474999999999</v>
      </c>
    </row>
    <row r="500" spans="2:42" x14ac:dyDescent="0.25">
      <c r="B500" t="s">
        <v>721</v>
      </c>
      <c r="C500" s="2">
        <v>43666.271736111114</v>
      </c>
      <c r="D500">
        <v>68</v>
      </c>
      <c r="E500" t="s">
        <v>13</v>
      </c>
      <c r="F500">
        <v>0</v>
      </c>
      <c r="G500">
        <v>5.9710000000000001</v>
      </c>
      <c r="H500">
        <v>27766371</v>
      </c>
      <c r="I500">
        <v>30465.425999999999</v>
      </c>
      <c r="O500" t="s">
        <v>721</v>
      </c>
      <c r="P500" s="2">
        <v>43666.271736111114</v>
      </c>
      <c r="Q500">
        <v>68</v>
      </c>
      <c r="R500" t="s">
        <v>13</v>
      </c>
      <c r="S500">
        <v>0</v>
      </c>
      <c r="T500">
        <v>5.9219999999999997</v>
      </c>
      <c r="U500">
        <v>202374</v>
      </c>
      <c r="V500">
        <v>47515.48</v>
      </c>
      <c r="AB500" t="s">
        <v>721</v>
      </c>
      <c r="AC500" s="2">
        <v>43666.271736111114</v>
      </c>
      <c r="AD500">
        <v>68</v>
      </c>
      <c r="AE500" t="s">
        <v>13</v>
      </c>
      <c r="AF500">
        <v>0</v>
      </c>
      <c r="AG500">
        <v>12.081</v>
      </c>
      <c r="AH500">
        <v>76773</v>
      </c>
      <c r="AI500">
        <v>13292.428</v>
      </c>
      <c r="AO500">
        <f t="shared" si="34"/>
        <v>47515.48</v>
      </c>
      <c r="AP500">
        <f t="shared" si="35"/>
        <v>13292.428</v>
      </c>
    </row>
    <row r="501" spans="2:42" x14ac:dyDescent="0.25">
      <c r="B501" t="s">
        <v>722</v>
      </c>
      <c r="C501" s="2">
        <v>43666.293043981481</v>
      </c>
      <c r="D501">
        <v>89</v>
      </c>
      <c r="E501" t="s">
        <v>13</v>
      </c>
      <c r="F501">
        <v>0</v>
      </c>
      <c r="G501">
        <v>6.0330000000000004</v>
      </c>
      <c r="H501">
        <v>49650</v>
      </c>
      <c r="I501">
        <v>110.684</v>
      </c>
      <c r="O501" t="s">
        <v>722</v>
      </c>
      <c r="P501" s="2">
        <v>43666.293043981481</v>
      </c>
      <c r="Q501">
        <v>89</v>
      </c>
      <c r="R501" t="s">
        <v>13</v>
      </c>
      <c r="S501">
        <v>0</v>
      </c>
      <c r="T501" t="s">
        <v>14</v>
      </c>
      <c r="U501" t="s">
        <v>14</v>
      </c>
      <c r="V501" t="s">
        <v>14</v>
      </c>
      <c r="AB501" t="s">
        <v>722</v>
      </c>
      <c r="AC501" s="2">
        <v>43666.293043981481</v>
      </c>
      <c r="AD501">
        <v>89</v>
      </c>
      <c r="AE501" t="s">
        <v>13</v>
      </c>
      <c r="AF501">
        <v>0</v>
      </c>
      <c r="AG501">
        <v>12.151</v>
      </c>
      <c r="AH501">
        <v>16807</v>
      </c>
      <c r="AI501">
        <v>2956.3719999999998</v>
      </c>
      <c r="AO501">
        <f t="shared" si="34"/>
        <v>110.684</v>
      </c>
      <c r="AP501">
        <f t="shared" si="35"/>
        <v>2956.3719999999998</v>
      </c>
    </row>
    <row r="502" spans="2:42" x14ac:dyDescent="0.25">
      <c r="B502" t="s">
        <v>723</v>
      </c>
      <c r="C502" s="2">
        <v>43666.314340277779</v>
      </c>
      <c r="D502">
        <v>57</v>
      </c>
      <c r="E502" t="s">
        <v>13</v>
      </c>
      <c r="F502">
        <v>0</v>
      </c>
      <c r="G502">
        <v>6.032</v>
      </c>
      <c r="H502">
        <v>109712</v>
      </c>
      <c r="I502">
        <v>245.78299999999999</v>
      </c>
      <c r="O502" t="s">
        <v>723</v>
      </c>
      <c r="P502" s="2">
        <v>43666.314340277779</v>
      </c>
      <c r="Q502">
        <v>57</v>
      </c>
      <c r="R502" t="s">
        <v>13</v>
      </c>
      <c r="S502">
        <v>0</v>
      </c>
      <c r="T502" t="s">
        <v>14</v>
      </c>
      <c r="U502" t="s">
        <v>14</v>
      </c>
      <c r="V502" t="s">
        <v>14</v>
      </c>
      <c r="AB502" t="s">
        <v>723</v>
      </c>
      <c r="AC502" s="2">
        <v>43666.314340277779</v>
      </c>
      <c r="AD502">
        <v>57</v>
      </c>
      <c r="AE502" t="s">
        <v>13</v>
      </c>
      <c r="AF502">
        <v>0</v>
      </c>
      <c r="AG502">
        <v>12.162000000000001</v>
      </c>
      <c r="AH502">
        <v>3480</v>
      </c>
      <c r="AI502">
        <v>659.26700000000005</v>
      </c>
      <c r="AO502">
        <f t="shared" si="34"/>
        <v>245.78299999999999</v>
      </c>
      <c r="AP502">
        <f t="shared" si="35"/>
        <v>659.26700000000005</v>
      </c>
    </row>
    <row r="503" spans="2:42" x14ac:dyDescent="0.25">
      <c r="B503" t="s">
        <v>724</v>
      </c>
      <c r="C503" s="2">
        <v>43666.335601851853</v>
      </c>
      <c r="D503">
        <v>115</v>
      </c>
      <c r="E503" t="s">
        <v>13</v>
      </c>
      <c r="F503">
        <v>0</v>
      </c>
      <c r="G503">
        <v>6.0369999999999999</v>
      </c>
      <c r="H503">
        <v>47953</v>
      </c>
      <c r="I503">
        <v>106.85</v>
      </c>
      <c r="O503" t="s">
        <v>724</v>
      </c>
      <c r="P503" s="2">
        <v>43666.335601851853</v>
      </c>
      <c r="Q503">
        <v>115</v>
      </c>
      <c r="R503" t="s">
        <v>13</v>
      </c>
      <c r="S503">
        <v>0</v>
      </c>
      <c r="T503" t="s">
        <v>14</v>
      </c>
      <c r="U503" t="s">
        <v>14</v>
      </c>
      <c r="V503" t="s">
        <v>14</v>
      </c>
      <c r="AB503" t="s">
        <v>724</v>
      </c>
      <c r="AC503" s="2">
        <v>43666.335601851853</v>
      </c>
      <c r="AD503">
        <v>115</v>
      </c>
      <c r="AE503" t="s">
        <v>13</v>
      </c>
      <c r="AF503">
        <v>0</v>
      </c>
      <c r="AG503">
        <v>12.138</v>
      </c>
      <c r="AH503">
        <v>18825</v>
      </c>
      <c r="AI503">
        <v>3304.19</v>
      </c>
      <c r="AO503">
        <f t="shared" si="34"/>
        <v>106.85</v>
      </c>
      <c r="AP503">
        <f t="shared" si="35"/>
        <v>3304.19</v>
      </c>
    </row>
    <row r="504" spans="2:42" x14ac:dyDescent="0.25">
      <c r="B504" t="s">
        <v>725</v>
      </c>
      <c r="C504" s="2">
        <v>43666.356874999998</v>
      </c>
      <c r="D504">
        <v>129</v>
      </c>
      <c r="E504" t="s">
        <v>13</v>
      </c>
      <c r="F504">
        <v>0</v>
      </c>
      <c r="G504">
        <v>6.0359999999999996</v>
      </c>
      <c r="H504">
        <v>108485</v>
      </c>
      <c r="I504">
        <v>243.03700000000001</v>
      </c>
      <c r="O504" t="s">
        <v>725</v>
      </c>
      <c r="P504" s="2">
        <v>43666.356874999998</v>
      </c>
      <c r="Q504">
        <v>129</v>
      </c>
      <c r="R504" t="s">
        <v>13</v>
      </c>
      <c r="S504">
        <v>0</v>
      </c>
      <c r="T504" t="s">
        <v>14</v>
      </c>
      <c r="U504" t="s">
        <v>14</v>
      </c>
      <c r="V504" t="s">
        <v>14</v>
      </c>
      <c r="AB504" t="s">
        <v>725</v>
      </c>
      <c r="AC504" s="2">
        <v>43666.356874999998</v>
      </c>
      <c r="AD504">
        <v>129</v>
      </c>
      <c r="AE504" t="s">
        <v>13</v>
      </c>
      <c r="AF504">
        <v>0</v>
      </c>
      <c r="AG504">
        <v>12.17</v>
      </c>
      <c r="AH504">
        <v>4161</v>
      </c>
      <c r="AI504">
        <v>776.57600000000002</v>
      </c>
      <c r="AO504">
        <f t="shared" si="34"/>
        <v>243.03700000000001</v>
      </c>
      <c r="AP504">
        <f t="shared" si="35"/>
        <v>776.57600000000002</v>
      </c>
    </row>
    <row r="505" spans="2:42" x14ac:dyDescent="0.25">
      <c r="B505" t="s">
        <v>726</v>
      </c>
      <c r="C505" s="2">
        <v>43666.378182870372</v>
      </c>
      <c r="D505">
        <v>161</v>
      </c>
      <c r="E505" t="s">
        <v>13</v>
      </c>
      <c r="F505">
        <v>0</v>
      </c>
      <c r="G505">
        <v>6.0339999999999998</v>
      </c>
      <c r="H505">
        <v>69858</v>
      </c>
      <c r="I505">
        <v>156.28200000000001</v>
      </c>
      <c r="O505" t="s">
        <v>726</v>
      </c>
      <c r="P505" s="2">
        <v>43666.378182870372</v>
      </c>
      <c r="Q505">
        <v>161</v>
      </c>
      <c r="R505" t="s">
        <v>13</v>
      </c>
      <c r="S505">
        <v>0</v>
      </c>
      <c r="T505" t="s">
        <v>14</v>
      </c>
      <c r="U505" t="s">
        <v>14</v>
      </c>
      <c r="V505" t="s">
        <v>14</v>
      </c>
      <c r="AB505" t="s">
        <v>726</v>
      </c>
      <c r="AC505" s="2">
        <v>43666.378182870372</v>
      </c>
      <c r="AD505">
        <v>161</v>
      </c>
      <c r="AE505" t="s">
        <v>13</v>
      </c>
      <c r="AF505">
        <v>0</v>
      </c>
      <c r="AG505">
        <v>12.15</v>
      </c>
      <c r="AH505">
        <v>18158</v>
      </c>
      <c r="AI505">
        <v>3189.2739999999999</v>
      </c>
      <c r="AO505">
        <f t="shared" si="34"/>
        <v>156.28200000000001</v>
      </c>
      <c r="AP505">
        <f t="shared" si="35"/>
        <v>3189.2739999999999</v>
      </c>
    </row>
    <row r="506" spans="2:42" x14ac:dyDescent="0.25">
      <c r="B506" t="s">
        <v>727</v>
      </c>
      <c r="C506" s="2">
        <v>43666.399467592593</v>
      </c>
      <c r="D506">
        <v>147</v>
      </c>
      <c r="E506" t="s">
        <v>13</v>
      </c>
      <c r="F506">
        <v>0</v>
      </c>
      <c r="G506">
        <v>6.0350000000000001</v>
      </c>
      <c r="H506">
        <v>90117</v>
      </c>
      <c r="I506">
        <v>201.84700000000001</v>
      </c>
      <c r="O506" t="s">
        <v>727</v>
      </c>
      <c r="P506" s="2">
        <v>43666.399467592593</v>
      </c>
      <c r="Q506">
        <v>147</v>
      </c>
      <c r="R506" t="s">
        <v>13</v>
      </c>
      <c r="S506">
        <v>0</v>
      </c>
      <c r="T506" t="s">
        <v>14</v>
      </c>
      <c r="U506" t="s">
        <v>14</v>
      </c>
      <c r="V506" t="s">
        <v>14</v>
      </c>
      <c r="AB506" t="s">
        <v>727</v>
      </c>
      <c r="AC506" s="2">
        <v>43666.399467592593</v>
      </c>
      <c r="AD506">
        <v>147</v>
      </c>
      <c r="AE506" t="s">
        <v>13</v>
      </c>
      <c r="AF506">
        <v>0</v>
      </c>
      <c r="AG506">
        <v>12.157999999999999</v>
      </c>
      <c r="AH506">
        <v>1865</v>
      </c>
      <c r="AI506">
        <v>380.88499999999999</v>
      </c>
      <c r="AO506">
        <f t="shared" si="34"/>
        <v>201.84700000000001</v>
      </c>
      <c r="AP506">
        <f t="shared" si="35"/>
        <v>380.88499999999999</v>
      </c>
    </row>
    <row r="507" spans="2:42" x14ac:dyDescent="0.25">
      <c r="B507" t="s">
        <v>728</v>
      </c>
      <c r="C507" s="2">
        <v>43666.420775462961</v>
      </c>
      <c r="D507">
        <v>187</v>
      </c>
      <c r="E507" t="s">
        <v>13</v>
      </c>
      <c r="F507">
        <v>0</v>
      </c>
      <c r="G507">
        <v>6.024</v>
      </c>
      <c r="H507">
        <v>82037</v>
      </c>
      <c r="I507">
        <v>183.691</v>
      </c>
      <c r="O507" t="s">
        <v>728</v>
      </c>
      <c r="P507" s="2">
        <v>43666.420775462961</v>
      </c>
      <c r="Q507">
        <v>187</v>
      </c>
      <c r="R507" t="s">
        <v>13</v>
      </c>
      <c r="S507">
        <v>0</v>
      </c>
      <c r="T507" t="s">
        <v>14</v>
      </c>
      <c r="U507" t="s">
        <v>14</v>
      </c>
      <c r="V507" t="s">
        <v>14</v>
      </c>
      <c r="AB507" t="s">
        <v>728</v>
      </c>
      <c r="AC507" s="2">
        <v>43666.420775462961</v>
      </c>
      <c r="AD507">
        <v>187</v>
      </c>
      <c r="AE507" t="s">
        <v>13</v>
      </c>
      <c r="AF507">
        <v>0</v>
      </c>
      <c r="AG507">
        <v>12.154999999999999</v>
      </c>
      <c r="AH507">
        <v>3712</v>
      </c>
      <c r="AI507">
        <v>699.13</v>
      </c>
      <c r="AO507">
        <f t="shared" si="34"/>
        <v>183.691</v>
      </c>
      <c r="AP507">
        <f t="shared" si="35"/>
        <v>699.13</v>
      </c>
    </row>
    <row r="508" spans="2:42" x14ac:dyDescent="0.25">
      <c r="B508" t="s">
        <v>729</v>
      </c>
      <c r="C508" s="2">
        <v>43666.442071759258</v>
      </c>
      <c r="D508">
        <v>76</v>
      </c>
      <c r="E508" t="s">
        <v>13</v>
      </c>
      <c r="F508">
        <v>0</v>
      </c>
      <c r="G508">
        <v>6.0369999999999999</v>
      </c>
      <c r="H508">
        <v>86556</v>
      </c>
      <c r="I508">
        <v>193.84800000000001</v>
      </c>
      <c r="O508" t="s">
        <v>729</v>
      </c>
      <c r="P508" s="2">
        <v>43666.442071759258</v>
      </c>
      <c r="Q508">
        <v>76</v>
      </c>
      <c r="R508" t="s">
        <v>13</v>
      </c>
      <c r="S508">
        <v>0</v>
      </c>
      <c r="T508" t="s">
        <v>14</v>
      </c>
      <c r="U508" t="s">
        <v>14</v>
      </c>
      <c r="V508" t="s">
        <v>14</v>
      </c>
      <c r="AB508" t="s">
        <v>729</v>
      </c>
      <c r="AC508" s="2">
        <v>43666.442071759258</v>
      </c>
      <c r="AD508">
        <v>76</v>
      </c>
      <c r="AE508" t="s">
        <v>13</v>
      </c>
      <c r="AF508">
        <v>0</v>
      </c>
      <c r="AG508">
        <v>12.170999999999999</v>
      </c>
      <c r="AH508">
        <v>2353</v>
      </c>
      <c r="AI508">
        <v>465.03399999999999</v>
      </c>
      <c r="AO508">
        <f t="shared" si="34"/>
        <v>193.84800000000001</v>
      </c>
      <c r="AP508">
        <f t="shared" si="35"/>
        <v>465.03399999999999</v>
      </c>
    </row>
    <row r="509" spans="2:42" x14ac:dyDescent="0.25">
      <c r="B509" t="s">
        <v>730</v>
      </c>
      <c r="C509" s="2">
        <v>43666.463368055556</v>
      </c>
      <c r="D509">
        <v>25</v>
      </c>
      <c r="E509" t="s">
        <v>13</v>
      </c>
      <c r="F509">
        <v>0</v>
      </c>
      <c r="G509">
        <v>6.0350000000000001</v>
      </c>
      <c r="H509">
        <v>63446</v>
      </c>
      <c r="I509">
        <v>141.82900000000001</v>
      </c>
      <c r="O509" t="s">
        <v>730</v>
      </c>
      <c r="P509" s="2">
        <v>43666.463368055556</v>
      </c>
      <c r="Q509">
        <v>25</v>
      </c>
      <c r="R509" t="s">
        <v>13</v>
      </c>
      <c r="S509">
        <v>0</v>
      </c>
      <c r="T509" t="s">
        <v>14</v>
      </c>
      <c r="U509" t="s">
        <v>14</v>
      </c>
      <c r="V509" t="s">
        <v>14</v>
      </c>
      <c r="AB509" t="s">
        <v>730</v>
      </c>
      <c r="AC509" s="2">
        <v>43666.463368055556</v>
      </c>
      <c r="AD509">
        <v>25</v>
      </c>
      <c r="AE509" t="s">
        <v>13</v>
      </c>
      <c r="AF509">
        <v>0</v>
      </c>
      <c r="AG509">
        <v>12.146000000000001</v>
      </c>
      <c r="AH509">
        <v>4464</v>
      </c>
      <c r="AI509">
        <v>828.83699999999999</v>
      </c>
      <c r="AO509">
        <f t="shared" si="34"/>
        <v>141.82900000000001</v>
      </c>
      <c r="AP509">
        <f t="shared" si="35"/>
        <v>828.83699999999999</v>
      </c>
    </row>
    <row r="510" spans="2:42" x14ac:dyDescent="0.25">
      <c r="B510" t="s">
        <v>731</v>
      </c>
      <c r="C510" s="2">
        <v>43666.484675925924</v>
      </c>
      <c r="D510">
        <v>166</v>
      </c>
      <c r="E510" t="s">
        <v>13</v>
      </c>
      <c r="F510">
        <v>0</v>
      </c>
      <c r="G510">
        <v>6.024</v>
      </c>
      <c r="H510">
        <v>88734</v>
      </c>
      <c r="I510">
        <v>198.74199999999999</v>
      </c>
      <c r="O510" t="s">
        <v>731</v>
      </c>
      <c r="P510" s="2">
        <v>43666.484675925924</v>
      </c>
      <c r="Q510">
        <v>166</v>
      </c>
      <c r="R510" t="s">
        <v>13</v>
      </c>
      <c r="S510">
        <v>0</v>
      </c>
      <c r="T510" t="s">
        <v>14</v>
      </c>
      <c r="U510" t="s">
        <v>14</v>
      </c>
      <c r="V510" t="s">
        <v>14</v>
      </c>
      <c r="AB510" t="s">
        <v>731</v>
      </c>
      <c r="AC510" s="2">
        <v>43666.484675925924</v>
      </c>
      <c r="AD510">
        <v>166</v>
      </c>
      <c r="AE510" t="s">
        <v>13</v>
      </c>
      <c r="AF510">
        <v>0</v>
      </c>
      <c r="AG510">
        <v>12.16</v>
      </c>
      <c r="AH510">
        <v>3583</v>
      </c>
      <c r="AI510">
        <v>676.95399999999995</v>
      </c>
      <c r="AO510">
        <f t="shared" si="34"/>
        <v>198.74199999999999</v>
      </c>
      <c r="AP510">
        <f t="shared" si="35"/>
        <v>676.95399999999995</v>
      </c>
    </row>
    <row r="511" spans="2:42" x14ac:dyDescent="0.25">
      <c r="B511" t="s">
        <v>732</v>
      </c>
      <c r="C511" s="2">
        <v>43672.561238425929</v>
      </c>
      <c r="D511">
        <v>204</v>
      </c>
      <c r="E511" t="s">
        <v>13</v>
      </c>
      <c r="F511">
        <v>0</v>
      </c>
      <c r="G511">
        <v>6.0250000000000004</v>
      </c>
      <c r="H511">
        <v>16505</v>
      </c>
      <c r="I511">
        <v>35.58</v>
      </c>
      <c r="O511" t="s">
        <v>732</v>
      </c>
      <c r="P511" s="2">
        <v>43672.561238425929</v>
      </c>
      <c r="Q511">
        <v>204</v>
      </c>
      <c r="R511" t="s">
        <v>13</v>
      </c>
      <c r="S511">
        <v>0</v>
      </c>
      <c r="T511" t="s">
        <v>14</v>
      </c>
      <c r="U511" t="s">
        <v>14</v>
      </c>
      <c r="V511" t="s">
        <v>14</v>
      </c>
      <c r="AB511" t="s">
        <v>732</v>
      </c>
      <c r="AC511" s="2">
        <v>43672.561238425929</v>
      </c>
      <c r="AD511">
        <v>204</v>
      </c>
      <c r="AE511" t="s">
        <v>13</v>
      </c>
      <c r="AF511">
        <v>0</v>
      </c>
      <c r="AG511">
        <v>12.097</v>
      </c>
      <c r="AH511">
        <v>39779</v>
      </c>
      <c r="AI511">
        <v>6915.8760000000002</v>
      </c>
      <c r="AO511">
        <f t="shared" ref="AO511:AO556" si="36">IF(H511&lt;1000000,I511,V511)</f>
        <v>35.58</v>
      </c>
      <c r="AP511">
        <f t="shared" ref="AP511:AP543" si="37">AI511</f>
        <v>6915.8760000000002</v>
      </c>
    </row>
    <row r="512" spans="2:42" x14ac:dyDescent="0.25">
      <c r="B512" t="s">
        <v>733</v>
      </c>
      <c r="C512" s="2">
        <v>43672.582488425927</v>
      </c>
      <c r="D512">
        <v>41</v>
      </c>
      <c r="E512" t="s">
        <v>13</v>
      </c>
      <c r="F512">
        <v>0</v>
      </c>
      <c r="G512">
        <v>5.9240000000000004</v>
      </c>
      <c r="H512">
        <v>44875963</v>
      </c>
      <c r="I512">
        <v>41472.906000000003</v>
      </c>
      <c r="O512" t="s">
        <v>733</v>
      </c>
      <c r="P512" s="2">
        <v>43672.582488425927</v>
      </c>
      <c r="Q512">
        <v>41</v>
      </c>
      <c r="R512" t="s">
        <v>13</v>
      </c>
      <c r="S512">
        <v>0</v>
      </c>
      <c r="T512">
        <v>5.8730000000000002</v>
      </c>
      <c r="U512">
        <v>330170</v>
      </c>
      <c r="V512">
        <v>77430.527000000002</v>
      </c>
      <c r="AB512" t="s">
        <v>733</v>
      </c>
      <c r="AC512" s="2">
        <v>43672.582488425927</v>
      </c>
      <c r="AD512">
        <v>41</v>
      </c>
      <c r="AE512" t="s">
        <v>13</v>
      </c>
      <c r="AF512">
        <v>0</v>
      </c>
      <c r="AG512">
        <v>12.058999999999999</v>
      </c>
      <c r="AH512">
        <v>77781</v>
      </c>
      <c r="AI512">
        <v>13466.18</v>
      </c>
      <c r="AO512">
        <f t="shared" si="36"/>
        <v>77430.527000000002</v>
      </c>
      <c r="AP512">
        <f t="shared" si="37"/>
        <v>13466.18</v>
      </c>
    </row>
    <row r="513" spans="2:42" x14ac:dyDescent="0.25">
      <c r="B513" t="s">
        <v>734</v>
      </c>
      <c r="C513" s="2">
        <v>43672.603738425925</v>
      </c>
      <c r="D513">
        <v>181</v>
      </c>
      <c r="E513" t="s">
        <v>13</v>
      </c>
      <c r="F513">
        <v>0</v>
      </c>
      <c r="G513">
        <v>6.0289999999999999</v>
      </c>
      <c r="H513">
        <v>47239</v>
      </c>
      <c r="I513">
        <v>105.235</v>
      </c>
      <c r="O513" t="s">
        <v>734</v>
      </c>
      <c r="P513" s="2">
        <v>43672.603738425925</v>
      </c>
      <c r="Q513">
        <v>181</v>
      </c>
      <c r="R513" t="s">
        <v>13</v>
      </c>
      <c r="S513">
        <v>0</v>
      </c>
      <c r="T513" t="s">
        <v>14</v>
      </c>
      <c r="U513" t="s">
        <v>14</v>
      </c>
      <c r="V513" t="s">
        <v>14</v>
      </c>
      <c r="AB513" t="s">
        <v>734</v>
      </c>
      <c r="AC513" s="2">
        <v>43672.603738425925</v>
      </c>
      <c r="AD513">
        <v>181</v>
      </c>
      <c r="AE513" t="s">
        <v>13</v>
      </c>
      <c r="AF513">
        <v>0</v>
      </c>
      <c r="AG513">
        <v>12.125999999999999</v>
      </c>
      <c r="AH513">
        <v>20576</v>
      </c>
      <c r="AI513">
        <v>3605.9140000000002</v>
      </c>
      <c r="AO513">
        <f t="shared" si="36"/>
        <v>105.235</v>
      </c>
      <c r="AP513">
        <f t="shared" si="37"/>
        <v>3605.9140000000002</v>
      </c>
    </row>
    <row r="514" spans="2:42" x14ac:dyDescent="0.25">
      <c r="B514" t="s">
        <v>735</v>
      </c>
      <c r="C514" s="2">
        <v>43672.624988425923</v>
      </c>
      <c r="D514">
        <v>34</v>
      </c>
      <c r="E514" t="s">
        <v>13</v>
      </c>
      <c r="F514">
        <v>0</v>
      </c>
      <c r="G514">
        <v>6.03</v>
      </c>
      <c r="H514">
        <v>46576</v>
      </c>
      <c r="I514">
        <v>103.735</v>
      </c>
      <c r="O514" t="s">
        <v>735</v>
      </c>
      <c r="P514" s="2">
        <v>43672.624988425923</v>
      </c>
      <c r="Q514">
        <v>34</v>
      </c>
      <c r="R514" t="s">
        <v>13</v>
      </c>
      <c r="S514">
        <v>0</v>
      </c>
      <c r="T514" t="s">
        <v>14</v>
      </c>
      <c r="U514" t="s">
        <v>14</v>
      </c>
      <c r="V514" t="s">
        <v>14</v>
      </c>
      <c r="AB514" t="s">
        <v>735</v>
      </c>
      <c r="AC514" s="2">
        <v>43672.624988425923</v>
      </c>
      <c r="AD514">
        <v>34</v>
      </c>
      <c r="AE514" t="s">
        <v>13</v>
      </c>
      <c r="AF514">
        <v>0</v>
      </c>
      <c r="AG514" t="s">
        <v>14</v>
      </c>
      <c r="AH514" t="s">
        <v>14</v>
      </c>
      <c r="AI514" t="s">
        <v>14</v>
      </c>
      <c r="AO514">
        <f t="shared" si="36"/>
        <v>103.735</v>
      </c>
      <c r="AP514">
        <v>0.01</v>
      </c>
    </row>
    <row r="515" spans="2:42" x14ac:dyDescent="0.25">
      <c r="B515" t="s">
        <v>736</v>
      </c>
      <c r="C515" s="2">
        <v>43672.646238425928</v>
      </c>
      <c r="D515">
        <v>212</v>
      </c>
      <c r="E515" t="s">
        <v>13</v>
      </c>
      <c r="F515">
        <v>0</v>
      </c>
      <c r="G515">
        <v>6.03</v>
      </c>
      <c r="H515">
        <v>47028</v>
      </c>
      <c r="I515">
        <v>104.758</v>
      </c>
      <c r="O515" t="s">
        <v>736</v>
      </c>
      <c r="P515" s="2">
        <v>43672.646238425928</v>
      </c>
      <c r="Q515">
        <v>212</v>
      </c>
      <c r="R515" t="s">
        <v>13</v>
      </c>
      <c r="S515">
        <v>0</v>
      </c>
      <c r="T515" t="s">
        <v>14</v>
      </c>
      <c r="U515" t="s">
        <v>14</v>
      </c>
      <c r="V515" t="s">
        <v>14</v>
      </c>
      <c r="AB515" t="s">
        <v>736</v>
      </c>
      <c r="AC515" s="2">
        <v>43672.646238425928</v>
      </c>
      <c r="AD515">
        <v>212</v>
      </c>
      <c r="AE515" t="s">
        <v>13</v>
      </c>
      <c r="AF515">
        <v>0</v>
      </c>
      <c r="AG515">
        <v>12.141</v>
      </c>
      <c r="AH515">
        <v>5529</v>
      </c>
      <c r="AI515">
        <v>1012.324</v>
      </c>
      <c r="AO515">
        <f t="shared" si="36"/>
        <v>104.758</v>
      </c>
      <c r="AP515">
        <f t="shared" si="37"/>
        <v>1012.324</v>
      </c>
    </row>
    <row r="516" spans="2:42" x14ac:dyDescent="0.25">
      <c r="B516" t="s">
        <v>737</v>
      </c>
      <c r="C516" s="2">
        <v>43672.667500000003</v>
      </c>
      <c r="D516">
        <v>98</v>
      </c>
      <c r="E516" t="s">
        <v>13</v>
      </c>
      <c r="F516">
        <v>0</v>
      </c>
      <c r="G516">
        <v>5.9180000000000001</v>
      </c>
      <c r="H516">
        <v>49148314</v>
      </c>
      <c r="I516">
        <v>43896.803</v>
      </c>
      <c r="O516" t="s">
        <v>737</v>
      </c>
      <c r="P516" s="2">
        <v>43672.667500000003</v>
      </c>
      <c r="Q516">
        <v>98</v>
      </c>
      <c r="R516" t="s">
        <v>13</v>
      </c>
      <c r="S516">
        <v>0</v>
      </c>
      <c r="T516">
        <v>5.87</v>
      </c>
      <c r="U516">
        <v>363393</v>
      </c>
      <c r="V516">
        <v>85207.615000000005</v>
      </c>
      <c r="AB516" t="s">
        <v>737</v>
      </c>
      <c r="AC516" s="2">
        <v>43672.667500000003</v>
      </c>
      <c r="AD516">
        <v>98</v>
      </c>
      <c r="AE516" t="s">
        <v>13</v>
      </c>
      <c r="AF516">
        <v>0</v>
      </c>
      <c r="AG516">
        <v>12.061</v>
      </c>
      <c r="AH516">
        <v>81495</v>
      </c>
      <c r="AI516">
        <v>14106.316999999999</v>
      </c>
      <c r="AO516">
        <f t="shared" si="36"/>
        <v>85207.615000000005</v>
      </c>
      <c r="AP516">
        <f t="shared" si="37"/>
        <v>14106.316999999999</v>
      </c>
    </row>
    <row r="517" spans="2:42" x14ac:dyDescent="0.25">
      <c r="B517" t="s">
        <v>738</v>
      </c>
      <c r="C517" s="2">
        <v>43672.688750000001</v>
      </c>
      <c r="D517">
        <v>97</v>
      </c>
      <c r="E517" t="s">
        <v>13</v>
      </c>
      <c r="F517">
        <v>0</v>
      </c>
      <c r="G517">
        <v>6.0279999999999996</v>
      </c>
      <c r="H517">
        <v>43369</v>
      </c>
      <c r="I517">
        <v>96.483000000000004</v>
      </c>
      <c r="O517" t="s">
        <v>738</v>
      </c>
      <c r="P517" s="2">
        <v>43672.688750000001</v>
      </c>
      <c r="Q517">
        <v>97</v>
      </c>
      <c r="R517" t="s">
        <v>13</v>
      </c>
      <c r="S517">
        <v>0</v>
      </c>
      <c r="T517" t="s">
        <v>14</v>
      </c>
      <c r="U517" t="s">
        <v>14</v>
      </c>
      <c r="V517" t="s">
        <v>14</v>
      </c>
      <c r="AB517" t="s">
        <v>738</v>
      </c>
      <c r="AC517" s="2">
        <v>43672.688750000001</v>
      </c>
      <c r="AD517">
        <v>97</v>
      </c>
      <c r="AE517" t="s">
        <v>13</v>
      </c>
      <c r="AF517">
        <v>0</v>
      </c>
      <c r="AG517">
        <v>12.053000000000001</v>
      </c>
      <c r="AH517">
        <v>100284</v>
      </c>
      <c r="AI517">
        <v>17344.762999999999</v>
      </c>
      <c r="AO517">
        <f t="shared" si="36"/>
        <v>96.483000000000004</v>
      </c>
      <c r="AP517">
        <f t="shared" si="37"/>
        <v>17344.762999999999</v>
      </c>
    </row>
    <row r="518" spans="2:42" x14ac:dyDescent="0.25">
      <c r="B518" t="s">
        <v>739</v>
      </c>
      <c r="C518" s="2">
        <v>43672.710046296299</v>
      </c>
      <c r="D518">
        <v>135</v>
      </c>
      <c r="E518" t="s">
        <v>13</v>
      </c>
      <c r="F518">
        <v>0</v>
      </c>
      <c r="G518">
        <v>5.976</v>
      </c>
      <c r="H518">
        <v>23773160</v>
      </c>
      <c r="I518">
        <v>27479.654999999999</v>
      </c>
      <c r="O518" t="s">
        <v>739</v>
      </c>
      <c r="P518" s="2">
        <v>43672.710046296299</v>
      </c>
      <c r="Q518">
        <v>135</v>
      </c>
      <c r="R518" t="s">
        <v>13</v>
      </c>
      <c r="S518">
        <v>0</v>
      </c>
      <c r="T518">
        <v>5.9260000000000002</v>
      </c>
      <c r="U518">
        <v>169297</v>
      </c>
      <c r="V518">
        <v>39772.502</v>
      </c>
      <c r="AB518" t="s">
        <v>739</v>
      </c>
      <c r="AC518" s="2">
        <v>43672.710046296299</v>
      </c>
      <c r="AD518">
        <v>135</v>
      </c>
      <c r="AE518" t="s">
        <v>13</v>
      </c>
      <c r="AF518">
        <v>0</v>
      </c>
      <c r="AG518">
        <v>12.096</v>
      </c>
      <c r="AH518">
        <v>57704</v>
      </c>
      <c r="AI518">
        <v>10005.607</v>
      </c>
      <c r="AO518">
        <f t="shared" si="36"/>
        <v>39772.502</v>
      </c>
      <c r="AP518">
        <f t="shared" si="37"/>
        <v>10005.607</v>
      </c>
    </row>
    <row r="519" spans="2:42" x14ac:dyDescent="0.25">
      <c r="B519" t="s">
        <v>740</v>
      </c>
      <c r="C519" s="2">
        <v>43672.731273148151</v>
      </c>
      <c r="D519">
        <v>165</v>
      </c>
      <c r="E519" t="s">
        <v>13</v>
      </c>
      <c r="F519">
        <v>0</v>
      </c>
      <c r="G519">
        <v>6.0279999999999996</v>
      </c>
      <c r="H519">
        <v>74516</v>
      </c>
      <c r="I519">
        <v>166.77199999999999</v>
      </c>
      <c r="O519" t="s">
        <v>740</v>
      </c>
      <c r="P519" s="2">
        <v>43672.731273148151</v>
      </c>
      <c r="Q519">
        <v>165</v>
      </c>
      <c r="R519" t="s">
        <v>13</v>
      </c>
      <c r="S519">
        <v>0</v>
      </c>
      <c r="T519" t="s">
        <v>14</v>
      </c>
      <c r="U519" t="s">
        <v>14</v>
      </c>
      <c r="V519" t="s">
        <v>14</v>
      </c>
      <c r="AB519" t="s">
        <v>740</v>
      </c>
      <c r="AC519" s="2">
        <v>43672.731273148151</v>
      </c>
      <c r="AD519">
        <v>165</v>
      </c>
      <c r="AE519" t="s">
        <v>13</v>
      </c>
      <c r="AF519">
        <v>0</v>
      </c>
      <c r="AG519" t="s">
        <v>14</v>
      </c>
      <c r="AH519" t="s">
        <v>14</v>
      </c>
      <c r="AI519" t="s">
        <v>14</v>
      </c>
      <c r="AO519">
        <f t="shared" si="36"/>
        <v>166.77199999999999</v>
      </c>
      <c r="AP519">
        <v>0.01</v>
      </c>
    </row>
    <row r="520" spans="2:42" x14ac:dyDescent="0.25">
      <c r="B520" t="s">
        <v>741</v>
      </c>
      <c r="C520" s="2">
        <v>43672.752546296295</v>
      </c>
      <c r="D520">
        <v>154</v>
      </c>
      <c r="E520" t="s">
        <v>13</v>
      </c>
      <c r="F520">
        <v>0</v>
      </c>
      <c r="G520">
        <v>6.0220000000000002</v>
      </c>
      <c r="H520">
        <v>54015</v>
      </c>
      <c r="I520">
        <v>120.545</v>
      </c>
      <c r="O520" t="s">
        <v>741</v>
      </c>
      <c r="P520" s="2">
        <v>43672.752546296295</v>
      </c>
      <c r="Q520">
        <v>154</v>
      </c>
      <c r="R520" t="s">
        <v>13</v>
      </c>
      <c r="S520">
        <v>0</v>
      </c>
      <c r="T520" t="s">
        <v>14</v>
      </c>
      <c r="U520" t="s">
        <v>14</v>
      </c>
      <c r="V520" t="s">
        <v>14</v>
      </c>
      <c r="AB520" t="s">
        <v>741</v>
      </c>
      <c r="AC520" s="2">
        <v>43672.752546296295</v>
      </c>
      <c r="AD520">
        <v>154</v>
      </c>
      <c r="AE520" t="s">
        <v>13</v>
      </c>
      <c r="AF520">
        <v>0</v>
      </c>
      <c r="AG520">
        <v>12.141999999999999</v>
      </c>
      <c r="AH520">
        <v>4422</v>
      </c>
      <c r="AI520">
        <v>821.59</v>
      </c>
      <c r="AO520">
        <f t="shared" si="36"/>
        <v>120.545</v>
      </c>
      <c r="AP520">
        <f t="shared" si="37"/>
        <v>821.59</v>
      </c>
    </row>
    <row r="521" spans="2:42" x14ac:dyDescent="0.25">
      <c r="B521" t="s">
        <v>742</v>
      </c>
      <c r="C521" s="2">
        <v>43672.773784722223</v>
      </c>
      <c r="D521">
        <v>132</v>
      </c>
      <c r="E521" t="s">
        <v>13</v>
      </c>
      <c r="F521">
        <v>0</v>
      </c>
      <c r="G521">
        <v>5.9729999999999999</v>
      </c>
      <c r="H521">
        <v>25590080</v>
      </c>
      <c r="I521">
        <v>28863.886999999999</v>
      </c>
      <c r="O521" t="s">
        <v>742</v>
      </c>
      <c r="P521" s="2">
        <v>43672.773784722223</v>
      </c>
      <c r="Q521">
        <v>132</v>
      </c>
      <c r="R521" t="s">
        <v>13</v>
      </c>
      <c r="S521">
        <v>0</v>
      </c>
      <c r="T521">
        <v>5.9249999999999998</v>
      </c>
      <c r="U521">
        <v>184722</v>
      </c>
      <c r="V521">
        <v>43383.39</v>
      </c>
      <c r="AB521" t="s">
        <v>742</v>
      </c>
      <c r="AC521" s="2">
        <v>43672.773784722223</v>
      </c>
      <c r="AD521">
        <v>132</v>
      </c>
      <c r="AE521" t="s">
        <v>13</v>
      </c>
      <c r="AF521">
        <v>0</v>
      </c>
      <c r="AG521">
        <v>12.077999999999999</v>
      </c>
      <c r="AH521">
        <v>78230</v>
      </c>
      <c r="AI521">
        <v>13543.415000000001</v>
      </c>
      <c r="AO521">
        <f t="shared" si="36"/>
        <v>43383.39</v>
      </c>
      <c r="AP521">
        <f t="shared" si="37"/>
        <v>13543.415000000001</v>
      </c>
    </row>
    <row r="522" spans="2:42" x14ac:dyDescent="0.25">
      <c r="B522" t="s">
        <v>743</v>
      </c>
      <c r="C522" s="2">
        <v>43672.795023148145</v>
      </c>
      <c r="D522">
        <v>196</v>
      </c>
      <c r="E522" t="s">
        <v>13</v>
      </c>
      <c r="F522">
        <v>0</v>
      </c>
      <c r="G522">
        <v>6.0190000000000001</v>
      </c>
      <c r="H522">
        <v>1112233</v>
      </c>
      <c r="I522">
        <v>2338.2350000000001</v>
      </c>
      <c r="O522" t="s">
        <v>743</v>
      </c>
      <c r="P522" s="2">
        <v>43672.795023148145</v>
      </c>
      <c r="Q522">
        <v>196</v>
      </c>
      <c r="R522" t="s">
        <v>13</v>
      </c>
      <c r="S522">
        <v>0</v>
      </c>
      <c r="T522">
        <v>5.9720000000000004</v>
      </c>
      <c r="U522">
        <v>8705</v>
      </c>
      <c r="V522">
        <v>2180.2840000000001</v>
      </c>
      <c r="AB522" t="s">
        <v>743</v>
      </c>
      <c r="AC522" s="2">
        <v>43672.795023148145</v>
      </c>
      <c r="AD522">
        <v>196</v>
      </c>
      <c r="AE522" t="s">
        <v>13</v>
      </c>
      <c r="AF522">
        <v>0</v>
      </c>
      <c r="AG522">
        <v>12.031000000000001</v>
      </c>
      <c r="AH522">
        <v>120994</v>
      </c>
      <c r="AI522">
        <v>20914.444</v>
      </c>
      <c r="AO522">
        <f t="shared" si="36"/>
        <v>2180.2840000000001</v>
      </c>
      <c r="AP522">
        <f t="shared" si="37"/>
        <v>20914.444</v>
      </c>
    </row>
    <row r="523" spans="2:42" x14ac:dyDescent="0.25">
      <c r="B523" t="s">
        <v>744</v>
      </c>
      <c r="C523" s="2">
        <v>43672.816296296296</v>
      </c>
      <c r="D523">
        <v>151</v>
      </c>
      <c r="E523" t="s">
        <v>13</v>
      </c>
      <c r="F523">
        <v>0</v>
      </c>
      <c r="G523">
        <v>6.0330000000000004</v>
      </c>
      <c r="H523">
        <v>53045</v>
      </c>
      <c r="I523">
        <v>118.355</v>
      </c>
      <c r="O523" t="s">
        <v>744</v>
      </c>
      <c r="P523" s="2">
        <v>43672.816296296296</v>
      </c>
      <c r="Q523">
        <v>151</v>
      </c>
      <c r="R523" t="s">
        <v>13</v>
      </c>
      <c r="S523">
        <v>0</v>
      </c>
      <c r="T523" t="s">
        <v>14</v>
      </c>
      <c r="U523" t="s">
        <v>14</v>
      </c>
      <c r="V523" t="s">
        <v>14</v>
      </c>
      <c r="AB523" t="s">
        <v>744</v>
      </c>
      <c r="AC523" s="2">
        <v>43672.816296296296</v>
      </c>
      <c r="AD523">
        <v>151</v>
      </c>
      <c r="AE523" t="s">
        <v>13</v>
      </c>
      <c r="AF523">
        <v>0</v>
      </c>
      <c r="AG523" t="s">
        <v>14</v>
      </c>
      <c r="AH523" t="s">
        <v>14</v>
      </c>
      <c r="AI523" t="s">
        <v>14</v>
      </c>
      <c r="AO523">
        <f t="shared" si="36"/>
        <v>118.355</v>
      </c>
      <c r="AP523">
        <v>0.01</v>
      </c>
    </row>
    <row r="524" spans="2:42" x14ac:dyDescent="0.25">
      <c r="B524" t="s">
        <v>745</v>
      </c>
      <c r="C524" s="2">
        <v>43672.837569444448</v>
      </c>
      <c r="D524">
        <v>118</v>
      </c>
      <c r="E524" t="s">
        <v>13</v>
      </c>
      <c r="F524">
        <v>0</v>
      </c>
      <c r="G524">
        <v>6.024</v>
      </c>
      <c r="H524">
        <v>58028</v>
      </c>
      <c r="I524">
        <v>129.60599999999999</v>
      </c>
      <c r="O524" t="s">
        <v>745</v>
      </c>
      <c r="P524" s="2">
        <v>43672.837569444448</v>
      </c>
      <c r="Q524">
        <v>118</v>
      </c>
      <c r="R524" t="s">
        <v>13</v>
      </c>
      <c r="S524">
        <v>0</v>
      </c>
      <c r="T524" t="s">
        <v>14</v>
      </c>
      <c r="U524" t="s">
        <v>14</v>
      </c>
      <c r="V524" t="s">
        <v>14</v>
      </c>
      <c r="AB524" t="s">
        <v>745</v>
      </c>
      <c r="AC524" s="2">
        <v>43672.837569444448</v>
      </c>
      <c r="AD524">
        <v>118</v>
      </c>
      <c r="AE524" t="s">
        <v>13</v>
      </c>
      <c r="AF524">
        <v>0</v>
      </c>
      <c r="AG524" t="s">
        <v>14</v>
      </c>
      <c r="AH524" t="s">
        <v>14</v>
      </c>
      <c r="AI524" t="s">
        <v>14</v>
      </c>
      <c r="AO524">
        <f t="shared" si="36"/>
        <v>129.60599999999999</v>
      </c>
      <c r="AP524">
        <v>0.01</v>
      </c>
    </row>
    <row r="525" spans="2:42" x14ac:dyDescent="0.25">
      <c r="B525" t="s">
        <v>746</v>
      </c>
      <c r="C525" s="2">
        <v>43672.858831018515</v>
      </c>
      <c r="D525">
        <v>29</v>
      </c>
      <c r="E525" t="s">
        <v>13</v>
      </c>
      <c r="F525">
        <v>0</v>
      </c>
      <c r="G525">
        <v>6.032</v>
      </c>
      <c r="H525">
        <v>53729</v>
      </c>
      <c r="I525">
        <v>119.899</v>
      </c>
      <c r="O525" t="s">
        <v>746</v>
      </c>
      <c r="P525" s="2">
        <v>43672.858831018515</v>
      </c>
      <c r="Q525">
        <v>29</v>
      </c>
      <c r="R525" t="s">
        <v>13</v>
      </c>
      <c r="S525">
        <v>0</v>
      </c>
      <c r="T525" t="s">
        <v>14</v>
      </c>
      <c r="U525" t="s">
        <v>14</v>
      </c>
      <c r="V525" t="s">
        <v>14</v>
      </c>
      <c r="AB525" t="s">
        <v>746</v>
      </c>
      <c r="AC525" s="2">
        <v>43672.858831018515</v>
      </c>
      <c r="AD525">
        <v>29</v>
      </c>
      <c r="AE525" t="s">
        <v>13</v>
      </c>
      <c r="AF525">
        <v>0</v>
      </c>
      <c r="AG525">
        <v>12.145</v>
      </c>
      <c r="AH525">
        <v>5049</v>
      </c>
      <c r="AI525">
        <v>929.71100000000001</v>
      </c>
      <c r="AO525">
        <f t="shared" si="36"/>
        <v>119.899</v>
      </c>
      <c r="AP525">
        <f t="shared" si="37"/>
        <v>929.71100000000001</v>
      </c>
    </row>
    <row r="526" spans="2:42" x14ac:dyDescent="0.25">
      <c r="B526" t="s">
        <v>747</v>
      </c>
      <c r="C526" s="2">
        <v>43672.880115740743</v>
      </c>
      <c r="D526">
        <v>124</v>
      </c>
      <c r="E526" t="s">
        <v>13</v>
      </c>
      <c r="F526">
        <v>0</v>
      </c>
      <c r="G526">
        <v>6.0250000000000004</v>
      </c>
      <c r="H526">
        <v>28686</v>
      </c>
      <c r="I526">
        <v>63.228000000000002</v>
      </c>
      <c r="O526" t="s">
        <v>747</v>
      </c>
      <c r="P526" s="2">
        <v>43672.880115740743</v>
      </c>
      <c r="Q526">
        <v>124</v>
      </c>
      <c r="R526" t="s">
        <v>13</v>
      </c>
      <c r="S526">
        <v>0</v>
      </c>
      <c r="T526" t="s">
        <v>14</v>
      </c>
      <c r="U526" t="s">
        <v>14</v>
      </c>
      <c r="V526" t="s">
        <v>14</v>
      </c>
      <c r="AB526" t="s">
        <v>747</v>
      </c>
      <c r="AC526" s="2">
        <v>43672.880115740743</v>
      </c>
      <c r="AD526">
        <v>124</v>
      </c>
      <c r="AE526" t="s">
        <v>13</v>
      </c>
      <c r="AF526">
        <v>0</v>
      </c>
      <c r="AG526">
        <v>12.042</v>
      </c>
      <c r="AH526">
        <v>92551</v>
      </c>
      <c r="AI526">
        <v>16011.925999999999</v>
      </c>
      <c r="AO526">
        <f t="shared" si="36"/>
        <v>63.228000000000002</v>
      </c>
      <c r="AP526">
        <f t="shared" si="37"/>
        <v>16011.925999999999</v>
      </c>
    </row>
    <row r="527" spans="2:42" x14ac:dyDescent="0.25">
      <c r="B527" t="s">
        <v>748</v>
      </c>
      <c r="C527" s="2">
        <v>43672.901388888888</v>
      </c>
      <c r="D527">
        <v>48</v>
      </c>
      <c r="E527" t="s">
        <v>13</v>
      </c>
      <c r="F527">
        <v>0</v>
      </c>
      <c r="G527">
        <v>6.0279999999999996</v>
      </c>
      <c r="H527">
        <v>920384</v>
      </c>
      <c r="I527">
        <v>1958.8420000000001</v>
      </c>
      <c r="O527" t="s">
        <v>748</v>
      </c>
      <c r="P527" s="2">
        <v>43672.901388888888</v>
      </c>
      <c r="Q527">
        <v>48</v>
      </c>
      <c r="R527" t="s">
        <v>13</v>
      </c>
      <c r="S527">
        <v>0</v>
      </c>
      <c r="T527">
        <v>5.9790000000000001</v>
      </c>
      <c r="U527">
        <v>8115</v>
      </c>
      <c r="V527">
        <v>2042.297</v>
      </c>
      <c r="AB527" t="s">
        <v>748</v>
      </c>
      <c r="AC527" s="2">
        <v>43672.901388888888</v>
      </c>
      <c r="AD527">
        <v>48</v>
      </c>
      <c r="AE527" t="s">
        <v>13</v>
      </c>
      <c r="AF527">
        <v>0</v>
      </c>
      <c r="AG527">
        <v>12.039</v>
      </c>
      <c r="AH527">
        <v>115115</v>
      </c>
      <c r="AI527">
        <v>19901.198</v>
      </c>
      <c r="AO527">
        <f t="shared" si="36"/>
        <v>1958.8420000000001</v>
      </c>
      <c r="AP527">
        <f t="shared" si="37"/>
        <v>19901.198</v>
      </c>
    </row>
    <row r="528" spans="2:42" x14ac:dyDescent="0.25">
      <c r="B528" t="s">
        <v>749</v>
      </c>
      <c r="C528" s="2">
        <v>43672.922650462962</v>
      </c>
      <c r="D528">
        <v>188</v>
      </c>
      <c r="E528" t="s">
        <v>13</v>
      </c>
      <c r="F528">
        <v>0</v>
      </c>
      <c r="G528">
        <v>6.0330000000000004</v>
      </c>
      <c r="H528">
        <v>60995</v>
      </c>
      <c r="I528">
        <v>136.30000000000001</v>
      </c>
      <c r="O528" t="s">
        <v>749</v>
      </c>
      <c r="P528" s="2">
        <v>43672.922650462962</v>
      </c>
      <c r="Q528">
        <v>188</v>
      </c>
      <c r="R528" t="s">
        <v>13</v>
      </c>
      <c r="S528">
        <v>0</v>
      </c>
      <c r="T528" t="s">
        <v>14</v>
      </c>
      <c r="U528" t="s">
        <v>14</v>
      </c>
      <c r="V528" t="s">
        <v>14</v>
      </c>
      <c r="AB528" t="s">
        <v>749</v>
      </c>
      <c r="AC528" s="2">
        <v>43672.922650462962</v>
      </c>
      <c r="AD528">
        <v>188</v>
      </c>
      <c r="AE528" t="s">
        <v>13</v>
      </c>
      <c r="AF528">
        <v>0</v>
      </c>
      <c r="AG528">
        <v>12.169</v>
      </c>
      <c r="AH528">
        <v>4381</v>
      </c>
      <c r="AI528">
        <v>814.55499999999995</v>
      </c>
      <c r="AO528">
        <f t="shared" si="36"/>
        <v>136.30000000000001</v>
      </c>
      <c r="AP528">
        <f t="shared" si="37"/>
        <v>814.55499999999995</v>
      </c>
    </row>
    <row r="529" spans="2:43" x14ac:dyDescent="0.25">
      <c r="B529" t="s">
        <v>750</v>
      </c>
      <c r="C529" s="2">
        <v>43676.427928240744</v>
      </c>
      <c r="D529">
        <v>156</v>
      </c>
      <c r="E529" t="s">
        <v>13</v>
      </c>
      <c r="F529">
        <v>0</v>
      </c>
      <c r="G529">
        <v>6.02</v>
      </c>
      <c r="H529">
        <v>2719352</v>
      </c>
      <c r="I529">
        <v>5226.9709999999995</v>
      </c>
      <c r="O529" t="s">
        <v>750</v>
      </c>
      <c r="P529" s="2">
        <v>43676.427928240744</v>
      </c>
      <c r="Q529">
        <v>156</v>
      </c>
      <c r="R529" t="s">
        <v>13</v>
      </c>
      <c r="S529">
        <v>0</v>
      </c>
      <c r="T529">
        <v>5.9729999999999999</v>
      </c>
      <c r="U529">
        <v>21499</v>
      </c>
      <c r="V529">
        <v>5175.3140000000003</v>
      </c>
      <c r="AB529" t="s">
        <v>750</v>
      </c>
      <c r="AC529" s="2">
        <v>43676.427928240744</v>
      </c>
      <c r="AD529">
        <v>156</v>
      </c>
      <c r="AE529" t="s">
        <v>13</v>
      </c>
      <c r="AF529">
        <v>0</v>
      </c>
      <c r="AG529">
        <v>12.045999999999999</v>
      </c>
      <c r="AH529">
        <v>110887</v>
      </c>
      <c r="AI529">
        <v>19172.345000000001</v>
      </c>
      <c r="AO529">
        <f t="shared" si="36"/>
        <v>5175.3140000000003</v>
      </c>
      <c r="AP529">
        <f t="shared" si="37"/>
        <v>19172.345000000001</v>
      </c>
    </row>
    <row r="530" spans="2:43" x14ac:dyDescent="0.25">
      <c r="B530" t="s">
        <v>751</v>
      </c>
      <c r="C530" s="2">
        <v>43676.449166666665</v>
      </c>
      <c r="D530">
        <v>180</v>
      </c>
      <c r="E530" t="s">
        <v>13</v>
      </c>
      <c r="F530">
        <v>0</v>
      </c>
      <c r="G530">
        <v>6.0359999999999996</v>
      </c>
      <c r="H530">
        <v>11803</v>
      </c>
      <c r="I530">
        <v>24.893999999999998</v>
      </c>
      <c r="O530" t="s">
        <v>751</v>
      </c>
      <c r="P530" s="2">
        <v>43676.449166666665</v>
      </c>
      <c r="Q530">
        <v>180</v>
      </c>
      <c r="R530" t="s">
        <v>13</v>
      </c>
      <c r="S530">
        <v>0</v>
      </c>
      <c r="T530" t="s">
        <v>14</v>
      </c>
      <c r="U530" t="s">
        <v>14</v>
      </c>
      <c r="V530" t="s">
        <v>14</v>
      </c>
      <c r="AB530" t="s">
        <v>751</v>
      </c>
      <c r="AC530" s="2">
        <v>43676.449166666665</v>
      </c>
      <c r="AD530">
        <v>180</v>
      </c>
      <c r="AE530" t="s">
        <v>13</v>
      </c>
      <c r="AF530">
        <v>0</v>
      </c>
      <c r="AG530">
        <v>12.138</v>
      </c>
      <c r="AH530">
        <v>24859</v>
      </c>
      <c r="AI530">
        <v>4344.1469999999999</v>
      </c>
      <c r="AO530">
        <f t="shared" si="36"/>
        <v>24.893999999999998</v>
      </c>
      <c r="AP530">
        <f t="shared" si="37"/>
        <v>4344.1469999999999</v>
      </c>
    </row>
    <row r="531" spans="2:43" x14ac:dyDescent="0.25">
      <c r="B531" t="s">
        <v>752</v>
      </c>
      <c r="C531" s="2">
        <v>43676.470439814817</v>
      </c>
      <c r="D531">
        <v>161</v>
      </c>
      <c r="E531" t="s">
        <v>13</v>
      </c>
      <c r="F531">
        <v>0</v>
      </c>
      <c r="G531">
        <v>6.0880000000000001</v>
      </c>
      <c r="H531">
        <v>1624</v>
      </c>
      <c r="I531">
        <v>1.7310000000000001</v>
      </c>
      <c r="O531" t="s">
        <v>752</v>
      </c>
      <c r="P531" s="2">
        <v>43676.470439814817</v>
      </c>
      <c r="Q531">
        <v>161</v>
      </c>
      <c r="R531" t="s">
        <v>13</v>
      </c>
      <c r="S531">
        <v>0</v>
      </c>
      <c r="T531" t="s">
        <v>14</v>
      </c>
      <c r="U531" t="s">
        <v>14</v>
      </c>
      <c r="V531" t="s">
        <v>14</v>
      </c>
      <c r="AB531" t="s">
        <v>752</v>
      </c>
      <c r="AC531" s="2">
        <v>43676.470439814817</v>
      </c>
      <c r="AD531">
        <v>161</v>
      </c>
      <c r="AE531" t="s">
        <v>13</v>
      </c>
      <c r="AF531">
        <v>0</v>
      </c>
      <c r="AG531">
        <v>12.169</v>
      </c>
      <c r="AH531">
        <v>8053</v>
      </c>
      <c r="AI531">
        <v>1447.4870000000001</v>
      </c>
      <c r="AO531">
        <f t="shared" si="36"/>
        <v>1.7310000000000001</v>
      </c>
      <c r="AP531">
        <f t="shared" si="37"/>
        <v>1447.4870000000001</v>
      </c>
    </row>
    <row r="532" spans="2:43" x14ac:dyDescent="0.25">
      <c r="B532" t="s">
        <v>753</v>
      </c>
      <c r="C532" s="2">
        <v>43676.491701388892</v>
      </c>
      <c r="D532">
        <v>147</v>
      </c>
      <c r="E532" t="s">
        <v>13</v>
      </c>
      <c r="F532">
        <v>0</v>
      </c>
      <c r="G532">
        <v>6.0369999999999999</v>
      </c>
      <c r="H532">
        <v>14495</v>
      </c>
      <c r="I532">
        <v>31.012</v>
      </c>
      <c r="O532" t="s">
        <v>753</v>
      </c>
      <c r="P532" s="2">
        <v>43676.491701388892</v>
      </c>
      <c r="Q532">
        <v>147</v>
      </c>
      <c r="R532" t="s">
        <v>13</v>
      </c>
      <c r="S532">
        <v>0</v>
      </c>
      <c r="T532" t="s">
        <v>14</v>
      </c>
      <c r="U532" t="s">
        <v>14</v>
      </c>
      <c r="V532" t="s">
        <v>14</v>
      </c>
      <c r="AB532" t="s">
        <v>753</v>
      </c>
      <c r="AC532" s="2">
        <v>43676.491701388892</v>
      </c>
      <c r="AD532">
        <v>147</v>
      </c>
      <c r="AE532" t="s">
        <v>13</v>
      </c>
      <c r="AF532">
        <v>0</v>
      </c>
      <c r="AG532">
        <v>12.118</v>
      </c>
      <c r="AH532">
        <v>42609</v>
      </c>
      <c r="AI532">
        <v>7403.732</v>
      </c>
      <c r="AO532">
        <f t="shared" si="36"/>
        <v>31.012</v>
      </c>
      <c r="AP532">
        <f t="shared" si="37"/>
        <v>7403.732</v>
      </c>
    </row>
    <row r="533" spans="2:43" x14ac:dyDescent="0.25">
      <c r="B533" t="s">
        <v>754</v>
      </c>
      <c r="C533" s="2">
        <v>43676.51295138889</v>
      </c>
      <c r="D533">
        <v>213</v>
      </c>
      <c r="E533" t="s">
        <v>13</v>
      </c>
      <c r="F533">
        <v>0</v>
      </c>
      <c r="G533">
        <v>6.0350000000000001</v>
      </c>
      <c r="H533">
        <v>24295</v>
      </c>
      <c r="I533">
        <v>53.267000000000003</v>
      </c>
      <c r="O533" t="s">
        <v>754</v>
      </c>
      <c r="P533" s="2">
        <v>43676.51295138889</v>
      </c>
      <c r="Q533">
        <v>213</v>
      </c>
      <c r="R533" t="s">
        <v>13</v>
      </c>
      <c r="S533">
        <v>0</v>
      </c>
      <c r="T533" t="s">
        <v>14</v>
      </c>
      <c r="U533" t="s">
        <v>14</v>
      </c>
      <c r="V533" t="s">
        <v>14</v>
      </c>
      <c r="AB533" t="s">
        <v>754</v>
      </c>
      <c r="AC533" s="2">
        <v>43676.51295138889</v>
      </c>
      <c r="AD533">
        <v>213</v>
      </c>
      <c r="AE533" t="s">
        <v>13</v>
      </c>
      <c r="AF533">
        <v>0</v>
      </c>
      <c r="AG533">
        <v>12.071999999999999</v>
      </c>
      <c r="AH533">
        <v>90282</v>
      </c>
      <c r="AI533">
        <v>15620.903</v>
      </c>
      <c r="AO533">
        <f t="shared" si="36"/>
        <v>53.267000000000003</v>
      </c>
      <c r="AP533">
        <f t="shared" si="37"/>
        <v>15620.903</v>
      </c>
    </row>
    <row r="534" spans="2:43" x14ac:dyDescent="0.25">
      <c r="B534" t="s">
        <v>755</v>
      </c>
      <c r="C534" s="2">
        <v>43676.534212962964</v>
      </c>
      <c r="D534">
        <v>85</v>
      </c>
      <c r="E534" t="s">
        <v>13</v>
      </c>
      <c r="F534">
        <v>0</v>
      </c>
      <c r="G534">
        <v>6.0359999999999996</v>
      </c>
      <c r="H534">
        <v>19873</v>
      </c>
      <c r="I534">
        <v>43.23</v>
      </c>
      <c r="O534" t="s">
        <v>755</v>
      </c>
      <c r="P534" s="2">
        <v>43676.534212962964</v>
      </c>
      <c r="Q534">
        <v>85</v>
      </c>
      <c r="R534" t="s">
        <v>13</v>
      </c>
      <c r="S534">
        <v>0</v>
      </c>
      <c r="T534" t="s">
        <v>14</v>
      </c>
      <c r="U534" t="s">
        <v>14</v>
      </c>
      <c r="V534" t="s">
        <v>14</v>
      </c>
      <c r="AB534" t="s">
        <v>755</v>
      </c>
      <c r="AC534" s="2">
        <v>43676.534212962964</v>
      </c>
      <c r="AD534">
        <v>85</v>
      </c>
      <c r="AE534" t="s">
        <v>13</v>
      </c>
      <c r="AF534">
        <v>0</v>
      </c>
      <c r="AG534">
        <v>12.183999999999999</v>
      </c>
      <c r="AH534">
        <v>1554</v>
      </c>
      <c r="AI534">
        <v>327.19600000000003</v>
      </c>
      <c r="AO534">
        <f t="shared" si="36"/>
        <v>43.23</v>
      </c>
      <c r="AP534">
        <f t="shared" si="37"/>
        <v>327.19600000000003</v>
      </c>
    </row>
    <row r="535" spans="2:43" x14ac:dyDescent="0.25">
      <c r="B535" t="s">
        <v>756</v>
      </c>
      <c r="C535" s="2">
        <v>43676.555474537039</v>
      </c>
      <c r="D535">
        <v>173</v>
      </c>
      <c r="E535" t="s">
        <v>13</v>
      </c>
      <c r="F535">
        <v>0</v>
      </c>
      <c r="G535">
        <v>6.0309999999999997</v>
      </c>
      <c r="H535">
        <v>100980</v>
      </c>
      <c r="I535">
        <v>226.22200000000001</v>
      </c>
      <c r="O535" t="s">
        <v>756</v>
      </c>
      <c r="P535" s="2">
        <v>43676.555474537039</v>
      </c>
      <c r="Q535">
        <v>173</v>
      </c>
      <c r="R535" t="s">
        <v>13</v>
      </c>
      <c r="S535">
        <v>0</v>
      </c>
      <c r="T535" t="s">
        <v>14</v>
      </c>
      <c r="U535" t="s">
        <v>14</v>
      </c>
      <c r="V535" t="s">
        <v>14</v>
      </c>
      <c r="AB535" t="s">
        <v>756</v>
      </c>
      <c r="AC535" s="2">
        <v>43676.555474537039</v>
      </c>
      <c r="AD535">
        <v>173</v>
      </c>
      <c r="AE535" t="s">
        <v>13</v>
      </c>
      <c r="AF535">
        <v>0</v>
      </c>
      <c r="AG535">
        <v>12.148999999999999</v>
      </c>
      <c r="AH535">
        <v>16671</v>
      </c>
      <c r="AI535">
        <v>2932.9560000000001</v>
      </c>
      <c r="AO535">
        <f t="shared" si="36"/>
        <v>226.22200000000001</v>
      </c>
      <c r="AP535">
        <f t="shared" si="37"/>
        <v>2932.9560000000001</v>
      </c>
    </row>
    <row r="536" spans="2:43" x14ac:dyDescent="0.25">
      <c r="B536" t="s">
        <v>757</v>
      </c>
      <c r="C536" s="2">
        <v>43676.576782407406</v>
      </c>
      <c r="D536">
        <v>122</v>
      </c>
      <c r="E536" t="s">
        <v>13</v>
      </c>
      <c r="F536">
        <v>0</v>
      </c>
      <c r="G536">
        <v>6.0339999999999998</v>
      </c>
      <c r="H536">
        <v>46553</v>
      </c>
      <c r="I536">
        <v>103.68300000000001</v>
      </c>
      <c r="O536" t="s">
        <v>757</v>
      </c>
      <c r="P536" s="2">
        <v>43676.576782407406</v>
      </c>
      <c r="Q536">
        <v>122</v>
      </c>
      <c r="R536" t="s">
        <v>13</v>
      </c>
      <c r="S536">
        <v>0</v>
      </c>
      <c r="T536" t="s">
        <v>14</v>
      </c>
      <c r="U536" t="s">
        <v>14</v>
      </c>
      <c r="V536" t="s">
        <v>14</v>
      </c>
      <c r="AB536" t="s">
        <v>757</v>
      </c>
      <c r="AC536" s="2">
        <v>43676.576782407406</v>
      </c>
      <c r="AD536">
        <v>122</v>
      </c>
      <c r="AE536" t="s">
        <v>13</v>
      </c>
      <c r="AF536">
        <v>0</v>
      </c>
      <c r="AG536">
        <v>12.125</v>
      </c>
      <c r="AH536">
        <v>224</v>
      </c>
      <c r="AI536">
        <v>98.08</v>
      </c>
      <c r="AO536">
        <f t="shared" si="36"/>
        <v>103.68300000000001</v>
      </c>
      <c r="AP536">
        <f t="shared" si="37"/>
        <v>98.08</v>
      </c>
    </row>
    <row r="537" spans="2:43" x14ac:dyDescent="0.25">
      <c r="B537" t="s">
        <v>758</v>
      </c>
      <c r="C537" s="2">
        <v>43676.598055555558</v>
      </c>
      <c r="D537">
        <v>159</v>
      </c>
      <c r="E537" t="s">
        <v>13</v>
      </c>
      <c r="F537">
        <v>0</v>
      </c>
      <c r="G537">
        <v>6.032</v>
      </c>
      <c r="H537">
        <v>45134</v>
      </c>
      <c r="I537">
        <v>100.476</v>
      </c>
      <c r="O537" t="s">
        <v>758</v>
      </c>
      <c r="P537" s="2">
        <v>43676.598055555558</v>
      </c>
      <c r="Q537">
        <v>159</v>
      </c>
      <c r="R537" t="s">
        <v>13</v>
      </c>
      <c r="S537">
        <v>0</v>
      </c>
      <c r="T537" t="s">
        <v>14</v>
      </c>
      <c r="U537" t="s">
        <v>14</v>
      </c>
      <c r="V537" t="s">
        <v>14</v>
      </c>
      <c r="AB537" t="s">
        <v>758</v>
      </c>
      <c r="AC537" s="2">
        <v>43676.598055555558</v>
      </c>
      <c r="AD537">
        <v>159</v>
      </c>
      <c r="AE537" t="s">
        <v>13</v>
      </c>
      <c r="AF537">
        <v>0</v>
      </c>
      <c r="AG537">
        <v>12.087999999999999</v>
      </c>
      <c r="AH537">
        <v>76650</v>
      </c>
      <c r="AI537">
        <v>13271.217000000001</v>
      </c>
      <c r="AO537">
        <f t="shared" si="36"/>
        <v>100.476</v>
      </c>
      <c r="AP537">
        <f t="shared" si="37"/>
        <v>13271.217000000001</v>
      </c>
    </row>
    <row r="538" spans="2:43" x14ac:dyDescent="0.25">
      <c r="B538" t="s">
        <v>759</v>
      </c>
      <c r="C538" s="2">
        <v>43676.619328703702</v>
      </c>
      <c r="D538">
        <v>138</v>
      </c>
      <c r="E538" t="s">
        <v>13</v>
      </c>
      <c r="F538">
        <v>0</v>
      </c>
      <c r="G538">
        <v>6.0369999999999999</v>
      </c>
      <c r="H538">
        <v>14162</v>
      </c>
      <c r="I538">
        <v>30.256</v>
      </c>
      <c r="O538" t="s">
        <v>759</v>
      </c>
      <c r="P538" s="2">
        <v>43676.619328703702</v>
      </c>
      <c r="Q538">
        <v>138</v>
      </c>
      <c r="R538" t="s">
        <v>13</v>
      </c>
      <c r="S538">
        <v>0</v>
      </c>
      <c r="T538" t="s">
        <v>14</v>
      </c>
      <c r="U538" t="s">
        <v>14</v>
      </c>
      <c r="V538" t="s">
        <v>14</v>
      </c>
      <c r="AB538" t="s">
        <v>759</v>
      </c>
      <c r="AC538" s="2">
        <v>43676.619328703702</v>
      </c>
      <c r="AD538">
        <v>138</v>
      </c>
      <c r="AE538" t="s">
        <v>13</v>
      </c>
      <c r="AF538">
        <v>0</v>
      </c>
      <c r="AG538">
        <v>12.074</v>
      </c>
      <c r="AH538">
        <v>95564</v>
      </c>
      <c r="AI538">
        <v>16531.182000000001</v>
      </c>
      <c r="AO538">
        <f t="shared" si="36"/>
        <v>30.256</v>
      </c>
      <c r="AP538">
        <f t="shared" si="37"/>
        <v>16531.182000000001</v>
      </c>
    </row>
    <row r="539" spans="2:43" x14ac:dyDescent="0.25">
      <c r="B539" t="s">
        <v>760</v>
      </c>
      <c r="C539" s="2">
        <v>43676.640601851854</v>
      </c>
      <c r="D539">
        <v>175</v>
      </c>
      <c r="E539" t="s">
        <v>13</v>
      </c>
      <c r="F539">
        <v>0</v>
      </c>
      <c r="G539">
        <v>5.5629999999999997</v>
      </c>
      <c r="H539">
        <v>222203379</v>
      </c>
      <c r="I539">
        <v>106392.20600000001</v>
      </c>
      <c r="O539" t="s">
        <v>760</v>
      </c>
      <c r="P539" s="2">
        <v>43676.640601851854</v>
      </c>
      <c r="Q539">
        <v>175</v>
      </c>
      <c r="R539" t="s">
        <v>13</v>
      </c>
      <c r="S539">
        <v>0</v>
      </c>
      <c r="T539">
        <v>5.5090000000000003</v>
      </c>
      <c r="U539">
        <v>2390266</v>
      </c>
      <c r="V539">
        <v>559669.10600000003</v>
      </c>
      <c r="AB539" t="s">
        <v>760</v>
      </c>
      <c r="AC539" s="2">
        <v>43676.640601851854</v>
      </c>
      <c r="AD539">
        <v>175</v>
      </c>
      <c r="AE539" t="s">
        <v>13</v>
      </c>
      <c r="AF539">
        <v>0</v>
      </c>
      <c r="AG539">
        <v>12.135</v>
      </c>
      <c r="AH539">
        <v>2603</v>
      </c>
      <c r="AI539">
        <v>508.07299999999998</v>
      </c>
      <c r="AO539">
        <f t="shared" si="36"/>
        <v>559669.10600000003</v>
      </c>
      <c r="AP539">
        <f t="shared" si="37"/>
        <v>508.07299999999998</v>
      </c>
    </row>
    <row r="540" spans="2:43" x14ac:dyDescent="0.25">
      <c r="B540" t="s">
        <v>761</v>
      </c>
      <c r="C540" s="2">
        <v>43676.661874999998</v>
      </c>
      <c r="D540">
        <v>110</v>
      </c>
      <c r="E540" t="s">
        <v>13</v>
      </c>
      <c r="F540">
        <v>0</v>
      </c>
      <c r="G540">
        <v>5.657</v>
      </c>
      <c r="H540">
        <v>173220263</v>
      </c>
      <c r="I540">
        <v>92486.016000000003</v>
      </c>
      <c r="O540" t="s">
        <v>761</v>
      </c>
      <c r="P540" s="2">
        <v>43676.661874999998</v>
      </c>
      <c r="Q540">
        <v>110</v>
      </c>
      <c r="R540" t="s">
        <v>13</v>
      </c>
      <c r="S540">
        <v>0</v>
      </c>
      <c r="T540">
        <v>5.6050000000000004</v>
      </c>
      <c r="U540">
        <v>1729336</v>
      </c>
      <c r="V540">
        <v>404955.08600000001</v>
      </c>
      <c r="AB540" t="s">
        <v>761</v>
      </c>
      <c r="AC540" s="2">
        <v>43676.661874999998</v>
      </c>
      <c r="AD540">
        <v>110</v>
      </c>
      <c r="AE540" t="s">
        <v>13</v>
      </c>
      <c r="AF540">
        <v>0</v>
      </c>
      <c r="AG540">
        <v>12.141</v>
      </c>
      <c r="AH540">
        <v>1345</v>
      </c>
      <c r="AI540">
        <v>291.28300000000002</v>
      </c>
      <c r="AO540">
        <f t="shared" si="36"/>
        <v>404955.08600000001</v>
      </c>
      <c r="AP540">
        <f t="shared" si="37"/>
        <v>291.28300000000002</v>
      </c>
    </row>
    <row r="541" spans="2:43" x14ac:dyDescent="0.25">
      <c r="B541" t="s">
        <v>762</v>
      </c>
      <c r="C541" s="2">
        <v>43676.683148148149</v>
      </c>
      <c r="D541">
        <v>184</v>
      </c>
      <c r="E541" t="s">
        <v>13</v>
      </c>
      <c r="F541">
        <v>0</v>
      </c>
      <c r="G541">
        <v>5.6550000000000002</v>
      </c>
      <c r="H541">
        <v>174756309</v>
      </c>
      <c r="I541">
        <v>92949.52</v>
      </c>
      <c r="O541" t="s">
        <v>762</v>
      </c>
      <c r="P541" s="2">
        <v>43676.683148148149</v>
      </c>
      <c r="Q541">
        <v>184</v>
      </c>
      <c r="R541" t="s">
        <v>13</v>
      </c>
      <c r="S541">
        <v>0</v>
      </c>
      <c r="T541">
        <v>5.6029999999999998</v>
      </c>
      <c r="U541">
        <v>1759659</v>
      </c>
      <c r="V541">
        <v>412053.18300000002</v>
      </c>
      <c r="AB541" t="s">
        <v>762</v>
      </c>
      <c r="AC541" s="2">
        <v>43676.683148148149</v>
      </c>
      <c r="AD541">
        <v>184</v>
      </c>
      <c r="AE541" t="s">
        <v>13</v>
      </c>
      <c r="AF541">
        <v>0</v>
      </c>
      <c r="AG541">
        <v>12.163</v>
      </c>
      <c r="AH541">
        <v>2298</v>
      </c>
      <c r="AI541">
        <v>455.52600000000001</v>
      </c>
      <c r="AO541">
        <f t="shared" si="36"/>
        <v>412053.18300000002</v>
      </c>
      <c r="AP541">
        <f t="shared" si="37"/>
        <v>455.52600000000001</v>
      </c>
    </row>
    <row r="542" spans="2:43" x14ac:dyDescent="0.25">
      <c r="B542" t="s">
        <v>763</v>
      </c>
      <c r="C542" s="2">
        <v>43676.704421296294</v>
      </c>
      <c r="D542">
        <v>149</v>
      </c>
      <c r="E542" t="s">
        <v>13</v>
      </c>
      <c r="F542">
        <v>0</v>
      </c>
      <c r="G542">
        <v>6.0410000000000004</v>
      </c>
      <c r="H542">
        <v>7796</v>
      </c>
      <c r="I542">
        <v>15.779</v>
      </c>
      <c r="O542" t="s">
        <v>763</v>
      </c>
      <c r="P542" s="2">
        <v>43676.704421296294</v>
      </c>
      <c r="Q542">
        <v>149</v>
      </c>
      <c r="R542" t="s">
        <v>13</v>
      </c>
      <c r="S542">
        <v>0</v>
      </c>
      <c r="T542" t="s">
        <v>14</v>
      </c>
      <c r="U542" t="s">
        <v>14</v>
      </c>
      <c r="V542" t="s">
        <v>14</v>
      </c>
      <c r="AB542" t="s">
        <v>763</v>
      </c>
      <c r="AC542" s="2">
        <v>43676.704421296294</v>
      </c>
      <c r="AD542">
        <v>149</v>
      </c>
      <c r="AE542" t="s">
        <v>13</v>
      </c>
      <c r="AF542">
        <v>0</v>
      </c>
      <c r="AG542">
        <v>12.148999999999999</v>
      </c>
      <c r="AH542">
        <v>5058</v>
      </c>
      <c r="AI542">
        <v>931.14</v>
      </c>
      <c r="AO542">
        <f t="shared" si="36"/>
        <v>15.779</v>
      </c>
      <c r="AP542">
        <f t="shared" si="37"/>
        <v>931.14</v>
      </c>
    </row>
    <row r="543" spans="2:43" x14ac:dyDescent="0.25">
      <c r="B543" t="s">
        <v>764</v>
      </c>
      <c r="C543" s="2">
        <v>43676.725694444445</v>
      </c>
      <c r="D543">
        <v>111</v>
      </c>
      <c r="E543" t="s">
        <v>13</v>
      </c>
      <c r="F543">
        <v>0</v>
      </c>
      <c r="G543">
        <v>6.0350000000000001</v>
      </c>
      <c r="H543">
        <v>51373</v>
      </c>
      <c r="I543">
        <v>114.578</v>
      </c>
      <c r="O543" t="s">
        <v>764</v>
      </c>
      <c r="P543" s="2">
        <v>43676.725694444445</v>
      </c>
      <c r="Q543">
        <v>111</v>
      </c>
      <c r="R543" t="s">
        <v>13</v>
      </c>
      <c r="S543">
        <v>0</v>
      </c>
      <c r="T543" t="s">
        <v>14</v>
      </c>
      <c r="U543" t="s">
        <v>14</v>
      </c>
      <c r="V543" t="s">
        <v>14</v>
      </c>
      <c r="AB543" t="s">
        <v>764</v>
      </c>
      <c r="AC543" s="2">
        <v>43676.725694444445</v>
      </c>
      <c r="AD543">
        <v>111</v>
      </c>
      <c r="AE543" t="s">
        <v>13</v>
      </c>
      <c r="AF543">
        <v>0</v>
      </c>
      <c r="AG543">
        <v>12.206</v>
      </c>
      <c r="AH543">
        <v>242</v>
      </c>
      <c r="AI543">
        <v>101.032</v>
      </c>
      <c r="AO543">
        <f t="shared" si="36"/>
        <v>114.578</v>
      </c>
      <c r="AP543">
        <f t="shared" si="37"/>
        <v>101.032</v>
      </c>
    </row>
    <row r="544" spans="2:43" x14ac:dyDescent="0.25">
      <c r="B544" t="s">
        <v>765</v>
      </c>
      <c r="C544" s="2">
        <v>43676.746990740743</v>
      </c>
      <c r="D544">
        <v>114</v>
      </c>
      <c r="E544" t="s">
        <v>13</v>
      </c>
      <c r="F544">
        <v>0</v>
      </c>
      <c r="G544">
        <v>6.0359999999999996</v>
      </c>
      <c r="H544">
        <v>23925</v>
      </c>
      <c r="I544">
        <v>52.429000000000002</v>
      </c>
      <c r="O544" t="s">
        <v>765</v>
      </c>
      <c r="P544" s="2">
        <v>43676.746990740743</v>
      </c>
      <c r="Q544">
        <v>114</v>
      </c>
      <c r="R544" t="s">
        <v>13</v>
      </c>
      <c r="S544">
        <v>0</v>
      </c>
      <c r="T544" t="s">
        <v>14</v>
      </c>
      <c r="U544" t="s">
        <v>14</v>
      </c>
      <c r="V544" t="s">
        <v>14</v>
      </c>
      <c r="AB544" t="s">
        <v>765</v>
      </c>
      <c r="AC544" s="2">
        <v>43676.746990740743</v>
      </c>
      <c r="AD544">
        <v>114</v>
      </c>
      <c r="AE544" t="s">
        <v>13</v>
      </c>
      <c r="AF544">
        <v>0</v>
      </c>
      <c r="AG544">
        <v>12.163</v>
      </c>
      <c r="AH544">
        <v>3046</v>
      </c>
      <c r="AI544">
        <v>584.49800000000005</v>
      </c>
      <c r="AO544">
        <f t="shared" si="36"/>
        <v>52.429000000000002</v>
      </c>
      <c r="AP544">
        <f t="shared" ref="AP544:AP556" si="38">AI544</f>
        <v>584.49800000000005</v>
      </c>
      <c r="AQ544">
        <f t="shared" ref="AQ544" si="39">AJ544</f>
        <v>0</v>
      </c>
    </row>
    <row r="545" spans="2:42" x14ac:dyDescent="0.25">
      <c r="B545" t="s">
        <v>766</v>
      </c>
      <c r="C545" s="2">
        <v>43676.768229166664</v>
      </c>
      <c r="D545">
        <v>152</v>
      </c>
      <c r="E545" t="s">
        <v>13</v>
      </c>
      <c r="F545">
        <v>0</v>
      </c>
      <c r="G545">
        <v>6.0359999999999996</v>
      </c>
      <c r="H545">
        <v>16665</v>
      </c>
      <c r="I545">
        <v>35.944000000000003</v>
      </c>
      <c r="O545" t="s">
        <v>766</v>
      </c>
      <c r="P545" s="2">
        <v>43676.768229166664</v>
      </c>
      <c r="Q545">
        <v>152</v>
      </c>
      <c r="R545" t="s">
        <v>13</v>
      </c>
      <c r="S545">
        <v>0</v>
      </c>
      <c r="T545" t="s">
        <v>14</v>
      </c>
      <c r="U545" t="s">
        <v>14</v>
      </c>
      <c r="V545" t="s">
        <v>14</v>
      </c>
      <c r="AB545" t="s">
        <v>766</v>
      </c>
      <c r="AC545" s="2">
        <v>43676.768229166664</v>
      </c>
      <c r="AD545">
        <v>152</v>
      </c>
      <c r="AE545" t="s">
        <v>13</v>
      </c>
      <c r="AF545">
        <v>0</v>
      </c>
      <c r="AG545">
        <v>12.144</v>
      </c>
      <c r="AH545">
        <v>22507</v>
      </c>
      <c r="AI545">
        <v>3938.8649999999998</v>
      </c>
      <c r="AO545">
        <f t="shared" si="36"/>
        <v>35.944000000000003</v>
      </c>
      <c r="AP545">
        <f t="shared" si="38"/>
        <v>3938.8649999999998</v>
      </c>
    </row>
    <row r="546" spans="2:42" x14ac:dyDescent="0.25">
      <c r="B546" t="s">
        <v>767</v>
      </c>
      <c r="C546" s="2">
        <v>43676.789525462962</v>
      </c>
      <c r="D546">
        <v>95</v>
      </c>
      <c r="E546" t="s">
        <v>13</v>
      </c>
      <c r="F546">
        <v>0</v>
      </c>
      <c r="G546">
        <v>5.61</v>
      </c>
      <c r="H546">
        <v>191763696</v>
      </c>
      <c r="I546">
        <v>97953.53</v>
      </c>
      <c r="O546" t="s">
        <v>767</v>
      </c>
      <c r="P546" s="2">
        <v>43676.789525462962</v>
      </c>
      <c r="Q546">
        <v>95</v>
      </c>
      <c r="R546" t="s">
        <v>13</v>
      </c>
      <c r="S546">
        <v>0</v>
      </c>
      <c r="T546">
        <v>5.56</v>
      </c>
      <c r="U546">
        <v>1968684</v>
      </c>
      <c r="V546">
        <v>460982.81599999999</v>
      </c>
      <c r="AB546" t="s">
        <v>767</v>
      </c>
      <c r="AC546" s="2">
        <v>43676.789525462962</v>
      </c>
      <c r="AD546">
        <v>95</v>
      </c>
      <c r="AE546" t="s">
        <v>13</v>
      </c>
      <c r="AF546">
        <v>0</v>
      </c>
      <c r="AG546">
        <v>12.109</v>
      </c>
      <c r="AH546">
        <v>1584</v>
      </c>
      <c r="AI546">
        <v>332.34500000000003</v>
      </c>
      <c r="AO546">
        <f t="shared" si="36"/>
        <v>460982.81599999999</v>
      </c>
      <c r="AP546">
        <f t="shared" si="38"/>
        <v>332.34500000000003</v>
      </c>
    </row>
    <row r="547" spans="2:42" x14ac:dyDescent="0.25">
      <c r="B547" t="s">
        <v>768</v>
      </c>
      <c r="C547" s="2">
        <v>43676.810798611114</v>
      </c>
      <c r="D547">
        <v>53</v>
      </c>
      <c r="E547" t="s">
        <v>13</v>
      </c>
      <c r="F547">
        <v>0</v>
      </c>
      <c r="G547">
        <v>5.5970000000000004</v>
      </c>
      <c r="H547">
        <v>201657490</v>
      </c>
      <c r="I547">
        <v>100764.338</v>
      </c>
      <c r="O547" t="s">
        <v>768</v>
      </c>
      <c r="P547" s="2">
        <v>43676.810798611114</v>
      </c>
      <c r="Q547">
        <v>53</v>
      </c>
      <c r="R547" t="s">
        <v>13</v>
      </c>
      <c r="S547">
        <v>0</v>
      </c>
      <c r="T547">
        <v>5.5469999999999997</v>
      </c>
      <c r="U547">
        <v>2133036</v>
      </c>
      <c r="V547">
        <v>499455.40600000002</v>
      </c>
      <c r="AB547" t="s">
        <v>768</v>
      </c>
      <c r="AC547" s="2">
        <v>43676.810798611114</v>
      </c>
      <c r="AD547">
        <v>53</v>
      </c>
      <c r="AE547" t="s">
        <v>13</v>
      </c>
      <c r="AF547">
        <v>0</v>
      </c>
      <c r="AG547">
        <v>12.151</v>
      </c>
      <c r="AH547">
        <v>2844</v>
      </c>
      <c r="AI547">
        <v>549.58199999999999</v>
      </c>
      <c r="AO547">
        <f t="shared" si="36"/>
        <v>499455.40600000002</v>
      </c>
      <c r="AP547">
        <f t="shared" si="38"/>
        <v>549.58199999999999</v>
      </c>
    </row>
    <row r="548" spans="2:42" x14ac:dyDescent="0.25">
      <c r="B548" t="s">
        <v>769</v>
      </c>
      <c r="C548" s="2">
        <v>43676.832106481481</v>
      </c>
      <c r="D548">
        <v>145</v>
      </c>
      <c r="E548" t="s">
        <v>13</v>
      </c>
      <c r="F548">
        <v>0</v>
      </c>
      <c r="G548">
        <v>6.016</v>
      </c>
      <c r="H548">
        <v>3005716</v>
      </c>
      <c r="I548">
        <v>5697.6369999999997</v>
      </c>
      <c r="O548" t="s">
        <v>769</v>
      </c>
      <c r="P548" s="2">
        <v>43676.832106481481</v>
      </c>
      <c r="Q548">
        <v>145</v>
      </c>
      <c r="R548" t="s">
        <v>13</v>
      </c>
      <c r="S548">
        <v>0</v>
      </c>
      <c r="T548">
        <v>5.968</v>
      </c>
      <c r="U548">
        <v>22326</v>
      </c>
      <c r="V548">
        <v>5368.8909999999996</v>
      </c>
      <c r="AB548" t="s">
        <v>769</v>
      </c>
      <c r="AC548" s="2">
        <v>43676.832106481481</v>
      </c>
      <c r="AD548">
        <v>145</v>
      </c>
      <c r="AE548" t="s">
        <v>13</v>
      </c>
      <c r="AF548">
        <v>0</v>
      </c>
      <c r="AG548">
        <v>12.023</v>
      </c>
      <c r="AH548">
        <v>138980</v>
      </c>
      <c r="AI548">
        <v>24014.647000000001</v>
      </c>
      <c r="AO548">
        <f t="shared" si="36"/>
        <v>5368.8909999999996</v>
      </c>
      <c r="AP548">
        <f t="shared" si="38"/>
        <v>24014.647000000001</v>
      </c>
    </row>
    <row r="549" spans="2:42" x14ac:dyDescent="0.25">
      <c r="B549" t="s">
        <v>770</v>
      </c>
      <c r="C549" s="2">
        <v>43676.853402777779</v>
      </c>
      <c r="D549">
        <v>94</v>
      </c>
      <c r="E549" t="s">
        <v>13</v>
      </c>
      <c r="F549">
        <v>0</v>
      </c>
      <c r="G549">
        <v>6.0339999999999998</v>
      </c>
      <c r="H549">
        <v>59385</v>
      </c>
      <c r="I549">
        <v>132.66800000000001</v>
      </c>
      <c r="O549" t="s">
        <v>770</v>
      </c>
      <c r="P549" s="2">
        <v>43676.853402777779</v>
      </c>
      <c r="Q549">
        <v>94</v>
      </c>
      <c r="R549" t="s">
        <v>13</v>
      </c>
      <c r="S549">
        <v>0</v>
      </c>
      <c r="T549" t="s">
        <v>14</v>
      </c>
      <c r="U549" t="s">
        <v>14</v>
      </c>
      <c r="V549" t="s">
        <v>14</v>
      </c>
      <c r="AB549" t="s">
        <v>770</v>
      </c>
      <c r="AC549" s="2">
        <v>43676.853402777779</v>
      </c>
      <c r="AD549">
        <v>94</v>
      </c>
      <c r="AE549" t="s">
        <v>13</v>
      </c>
      <c r="AF549">
        <v>0</v>
      </c>
      <c r="AG549">
        <v>12.11</v>
      </c>
      <c r="AH549">
        <v>150</v>
      </c>
      <c r="AI549">
        <v>85.247</v>
      </c>
      <c r="AO549">
        <f t="shared" si="36"/>
        <v>132.66800000000001</v>
      </c>
      <c r="AP549">
        <f t="shared" si="38"/>
        <v>85.247</v>
      </c>
    </row>
    <row r="550" spans="2:42" x14ac:dyDescent="0.25">
      <c r="B550" t="s">
        <v>771</v>
      </c>
      <c r="C550" s="2">
        <v>43676.8746875</v>
      </c>
      <c r="D550">
        <v>190</v>
      </c>
      <c r="E550" t="s">
        <v>13</v>
      </c>
      <c r="F550">
        <v>0</v>
      </c>
      <c r="G550">
        <v>5.67</v>
      </c>
      <c r="H550">
        <v>165907444</v>
      </c>
      <c r="I550">
        <v>90251.15</v>
      </c>
      <c r="O550" t="s">
        <v>771</v>
      </c>
      <c r="P550" s="2">
        <v>43676.8746875</v>
      </c>
      <c r="Q550">
        <v>190</v>
      </c>
      <c r="R550" t="s">
        <v>13</v>
      </c>
      <c r="S550">
        <v>0</v>
      </c>
      <c r="T550">
        <v>5.6180000000000003</v>
      </c>
      <c r="U550">
        <v>1632127</v>
      </c>
      <c r="V550">
        <v>382199.83299999998</v>
      </c>
      <c r="AB550" t="s">
        <v>771</v>
      </c>
      <c r="AC550" s="2">
        <v>43676.8746875</v>
      </c>
      <c r="AD550">
        <v>190</v>
      </c>
      <c r="AE550" t="s">
        <v>13</v>
      </c>
      <c r="AF550">
        <v>0</v>
      </c>
      <c r="AG550">
        <v>12.135</v>
      </c>
      <c r="AH550">
        <v>1282</v>
      </c>
      <c r="AI550">
        <v>280.303</v>
      </c>
      <c r="AO550">
        <f t="shared" si="36"/>
        <v>382199.83299999998</v>
      </c>
      <c r="AP550">
        <f t="shared" si="38"/>
        <v>280.303</v>
      </c>
    </row>
    <row r="551" spans="2:42" x14ac:dyDescent="0.25">
      <c r="B551" t="s">
        <v>772</v>
      </c>
      <c r="C551" s="2">
        <v>43676.895972222221</v>
      </c>
      <c r="D551">
        <v>57</v>
      </c>
      <c r="E551" t="s">
        <v>13</v>
      </c>
      <c r="F551">
        <v>0</v>
      </c>
      <c r="G551">
        <v>6.032</v>
      </c>
      <c r="H551">
        <v>117735</v>
      </c>
      <c r="I551">
        <v>263.73500000000001</v>
      </c>
      <c r="O551" t="s">
        <v>772</v>
      </c>
      <c r="P551" s="2">
        <v>43676.895972222221</v>
      </c>
      <c r="Q551">
        <v>57</v>
      </c>
      <c r="R551" t="s">
        <v>13</v>
      </c>
      <c r="S551">
        <v>0</v>
      </c>
      <c r="T551" t="s">
        <v>14</v>
      </c>
      <c r="U551" t="s">
        <v>14</v>
      </c>
      <c r="V551" t="s">
        <v>14</v>
      </c>
      <c r="AB551" t="s">
        <v>772</v>
      </c>
      <c r="AC551" s="2">
        <v>43676.895972222221</v>
      </c>
      <c r="AD551">
        <v>57</v>
      </c>
      <c r="AE551" t="s">
        <v>13</v>
      </c>
      <c r="AF551">
        <v>0</v>
      </c>
      <c r="AG551">
        <v>12.134</v>
      </c>
      <c r="AH551">
        <v>15037</v>
      </c>
      <c r="AI551">
        <v>2651.319</v>
      </c>
      <c r="AO551">
        <f t="shared" si="36"/>
        <v>263.73500000000001</v>
      </c>
      <c r="AP551">
        <f t="shared" si="38"/>
        <v>2651.319</v>
      </c>
    </row>
    <row r="552" spans="2:42" x14ac:dyDescent="0.25">
      <c r="B552" t="s">
        <v>773</v>
      </c>
      <c r="C552" s="2">
        <v>43676.917256944442</v>
      </c>
      <c r="D552">
        <v>170</v>
      </c>
      <c r="E552" t="s">
        <v>13</v>
      </c>
      <c r="F552">
        <v>0</v>
      </c>
      <c r="G552">
        <v>5.5960000000000001</v>
      </c>
      <c r="H552">
        <v>200337592</v>
      </c>
      <c r="I552">
        <v>100393.344</v>
      </c>
      <c r="O552" t="s">
        <v>773</v>
      </c>
      <c r="P552" s="2">
        <v>43676.917256944442</v>
      </c>
      <c r="Q552">
        <v>170</v>
      </c>
      <c r="R552" t="s">
        <v>13</v>
      </c>
      <c r="S552">
        <v>0</v>
      </c>
      <c r="T552">
        <v>5.5430000000000001</v>
      </c>
      <c r="U552">
        <v>2106475</v>
      </c>
      <c r="V552">
        <v>493237.68</v>
      </c>
      <c r="AB552" t="s">
        <v>773</v>
      </c>
      <c r="AC552" s="2">
        <v>43676.917256944442</v>
      </c>
      <c r="AD552">
        <v>170</v>
      </c>
      <c r="AE552" t="s">
        <v>13</v>
      </c>
      <c r="AF552">
        <v>0</v>
      </c>
      <c r="AG552" t="s">
        <v>14</v>
      </c>
      <c r="AH552" t="s">
        <v>14</v>
      </c>
      <c r="AI552" t="s">
        <v>14</v>
      </c>
      <c r="AO552">
        <f t="shared" si="36"/>
        <v>493237.68</v>
      </c>
      <c r="AP552">
        <v>0.01</v>
      </c>
    </row>
    <row r="553" spans="2:42" x14ac:dyDescent="0.25">
      <c r="B553" t="s">
        <v>774</v>
      </c>
      <c r="C553" s="2">
        <v>43676.938518518517</v>
      </c>
      <c r="D553">
        <v>129</v>
      </c>
      <c r="E553" t="s">
        <v>13</v>
      </c>
      <c r="F553">
        <v>0</v>
      </c>
      <c r="G553">
        <v>6.0359999999999996</v>
      </c>
      <c r="H553">
        <v>47891</v>
      </c>
      <c r="I553">
        <v>106.708</v>
      </c>
      <c r="O553" t="s">
        <v>774</v>
      </c>
      <c r="P553" s="2">
        <v>43676.938518518517</v>
      </c>
      <c r="Q553">
        <v>129</v>
      </c>
      <c r="R553" t="s">
        <v>13</v>
      </c>
      <c r="S553">
        <v>0</v>
      </c>
      <c r="T553" t="s">
        <v>14</v>
      </c>
      <c r="U553" t="s">
        <v>14</v>
      </c>
      <c r="V553" t="s">
        <v>14</v>
      </c>
      <c r="AB553" t="s">
        <v>774</v>
      </c>
      <c r="AC553" s="2">
        <v>43676.938518518517</v>
      </c>
      <c r="AD553">
        <v>129</v>
      </c>
      <c r="AE553" t="s">
        <v>13</v>
      </c>
      <c r="AF553">
        <v>0</v>
      </c>
      <c r="AG553">
        <v>12.068</v>
      </c>
      <c r="AH553">
        <v>77233</v>
      </c>
      <c r="AI553">
        <v>13371.644</v>
      </c>
      <c r="AO553">
        <f t="shared" si="36"/>
        <v>106.708</v>
      </c>
      <c r="AP553">
        <f t="shared" si="38"/>
        <v>13371.644</v>
      </c>
    </row>
    <row r="554" spans="2:42" x14ac:dyDescent="0.25">
      <c r="B554" t="s">
        <v>775</v>
      </c>
      <c r="C554" s="2">
        <v>43676.959791666668</v>
      </c>
      <c r="D554">
        <v>115</v>
      </c>
      <c r="E554" t="s">
        <v>13</v>
      </c>
      <c r="F554">
        <v>0</v>
      </c>
      <c r="G554">
        <v>6.0359999999999996</v>
      </c>
      <c r="H554">
        <v>60064</v>
      </c>
      <c r="I554">
        <v>134.20099999999999</v>
      </c>
      <c r="O554" t="s">
        <v>775</v>
      </c>
      <c r="P554" s="2">
        <v>43676.959791666668</v>
      </c>
      <c r="Q554">
        <v>115</v>
      </c>
      <c r="R554" t="s">
        <v>13</v>
      </c>
      <c r="S554">
        <v>0</v>
      </c>
      <c r="T554" t="s">
        <v>14</v>
      </c>
      <c r="U554" t="s">
        <v>14</v>
      </c>
      <c r="V554" t="s">
        <v>14</v>
      </c>
      <c r="AB554" t="s">
        <v>775</v>
      </c>
      <c r="AC554" s="2">
        <v>43676.959791666668</v>
      </c>
      <c r="AD554">
        <v>115</v>
      </c>
      <c r="AE554" t="s">
        <v>13</v>
      </c>
      <c r="AF554">
        <v>0</v>
      </c>
      <c r="AG554">
        <v>11.936</v>
      </c>
      <c r="AH554">
        <v>99</v>
      </c>
      <c r="AI554">
        <v>76.42</v>
      </c>
      <c r="AO554">
        <f t="shared" si="36"/>
        <v>134.20099999999999</v>
      </c>
      <c r="AP554">
        <f t="shared" si="38"/>
        <v>76.42</v>
      </c>
    </row>
    <row r="555" spans="2:42" x14ac:dyDescent="0.25">
      <c r="B555" t="s">
        <v>776</v>
      </c>
      <c r="C555" s="2">
        <v>43676.981099537035</v>
      </c>
      <c r="D555">
        <v>76</v>
      </c>
      <c r="E555" t="s">
        <v>13</v>
      </c>
      <c r="F555">
        <v>0</v>
      </c>
      <c r="G555">
        <v>6.0389999999999997</v>
      </c>
      <c r="H555">
        <v>13948</v>
      </c>
      <c r="I555">
        <v>29.77</v>
      </c>
      <c r="O555" t="s">
        <v>776</v>
      </c>
      <c r="P555" s="2">
        <v>43676.981099537035</v>
      </c>
      <c r="Q555">
        <v>76</v>
      </c>
      <c r="R555" t="s">
        <v>13</v>
      </c>
      <c r="S555">
        <v>0</v>
      </c>
      <c r="T555" t="s">
        <v>14</v>
      </c>
      <c r="U555" t="s">
        <v>14</v>
      </c>
      <c r="V555" t="s">
        <v>14</v>
      </c>
      <c r="AB555" t="s">
        <v>776</v>
      </c>
      <c r="AC555" s="2">
        <v>43676.981099537035</v>
      </c>
      <c r="AD555">
        <v>76</v>
      </c>
      <c r="AE555" t="s">
        <v>13</v>
      </c>
      <c r="AF555">
        <v>0</v>
      </c>
      <c r="AG555">
        <v>12.105</v>
      </c>
      <c r="AH555">
        <v>48520</v>
      </c>
      <c r="AI555">
        <v>8422.4539999999997</v>
      </c>
      <c r="AO555">
        <f t="shared" si="36"/>
        <v>29.77</v>
      </c>
      <c r="AP555">
        <f t="shared" si="38"/>
        <v>8422.4539999999997</v>
      </c>
    </row>
    <row r="556" spans="2:42" x14ac:dyDescent="0.25">
      <c r="B556" t="s">
        <v>777</v>
      </c>
      <c r="C556" s="2">
        <v>43677.002349537041</v>
      </c>
      <c r="D556">
        <v>183</v>
      </c>
      <c r="E556" t="s">
        <v>13</v>
      </c>
      <c r="F556">
        <v>0</v>
      </c>
      <c r="G556">
        <v>5.6139999999999999</v>
      </c>
      <c r="H556">
        <v>188926980</v>
      </c>
      <c r="I556">
        <v>97134.53</v>
      </c>
      <c r="O556" t="s">
        <v>777</v>
      </c>
      <c r="P556" s="2">
        <v>43677.002349537041</v>
      </c>
      <c r="Q556">
        <v>183</v>
      </c>
      <c r="R556" t="s">
        <v>13</v>
      </c>
      <c r="S556">
        <v>0</v>
      </c>
      <c r="T556">
        <v>5.5629999999999997</v>
      </c>
      <c r="U556">
        <v>1947307</v>
      </c>
      <c r="V556">
        <v>455978.76699999999</v>
      </c>
      <c r="AB556" t="s">
        <v>777</v>
      </c>
      <c r="AC556" s="2">
        <v>43677.002349537041</v>
      </c>
      <c r="AD556">
        <v>183</v>
      </c>
      <c r="AE556" t="s">
        <v>13</v>
      </c>
      <c r="AF556">
        <v>0</v>
      </c>
      <c r="AG556">
        <v>12.108000000000001</v>
      </c>
      <c r="AH556">
        <v>1811</v>
      </c>
      <c r="AI556">
        <v>371.54399999999998</v>
      </c>
      <c r="AO556">
        <f t="shared" si="36"/>
        <v>455978.76699999999</v>
      </c>
      <c r="AP556">
        <f t="shared" si="38"/>
        <v>371.54399999999998</v>
      </c>
    </row>
    <row r="557" spans="2:42" x14ac:dyDescent="0.25">
      <c r="B557" t="s">
        <v>778</v>
      </c>
      <c r="C557" s="2">
        <v>43679.424432870372</v>
      </c>
      <c r="D557">
        <v>31</v>
      </c>
      <c r="E557" t="s">
        <v>13</v>
      </c>
      <c r="F557">
        <v>0</v>
      </c>
      <c r="G557">
        <v>6.0289999999999999</v>
      </c>
      <c r="H557">
        <v>34523</v>
      </c>
      <c r="I557">
        <v>76.456999999999994</v>
      </c>
      <c r="O557" t="s">
        <v>778</v>
      </c>
      <c r="P557" s="2">
        <v>43679.424432870372</v>
      </c>
      <c r="Q557">
        <v>31</v>
      </c>
      <c r="R557" t="s">
        <v>13</v>
      </c>
      <c r="S557">
        <v>0</v>
      </c>
      <c r="T557" t="s">
        <v>14</v>
      </c>
      <c r="U557" t="s">
        <v>14</v>
      </c>
      <c r="V557" t="s">
        <v>14</v>
      </c>
      <c r="AB557" t="s">
        <v>778</v>
      </c>
      <c r="AC557" s="2">
        <v>43679.424432870372</v>
      </c>
      <c r="AD557">
        <v>31</v>
      </c>
      <c r="AE557" t="s">
        <v>13</v>
      </c>
      <c r="AF557">
        <v>0</v>
      </c>
      <c r="AG557">
        <v>12.170999999999999</v>
      </c>
      <c r="AH557">
        <v>2689</v>
      </c>
      <c r="AI557">
        <v>522.93799999999999</v>
      </c>
      <c r="AO557">
        <f t="shared" ref="AO557:AO586" si="40">IF(H557&lt;1000000,I557,V557)</f>
        <v>76.456999999999994</v>
      </c>
      <c r="AP557">
        <f t="shared" ref="AP557:AP586" si="41">AI557</f>
        <v>522.93799999999999</v>
      </c>
    </row>
    <row r="558" spans="2:42" x14ac:dyDescent="0.25">
      <c r="B558" t="s">
        <v>779</v>
      </c>
      <c r="C558" s="2">
        <v>43679.445706018516</v>
      </c>
      <c r="D558">
        <v>169</v>
      </c>
      <c r="E558" t="s">
        <v>13</v>
      </c>
      <c r="F558">
        <v>0</v>
      </c>
      <c r="G558">
        <v>5.984</v>
      </c>
      <c r="H558">
        <v>14629379</v>
      </c>
      <c r="I558">
        <v>19664.150000000001</v>
      </c>
      <c r="O558" t="s">
        <v>779</v>
      </c>
      <c r="P558" s="2">
        <v>43679.445706018516</v>
      </c>
      <c r="Q558">
        <v>169</v>
      </c>
      <c r="R558" t="s">
        <v>13</v>
      </c>
      <c r="S558">
        <v>0</v>
      </c>
      <c r="T558">
        <v>5.9359999999999999</v>
      </c>
      <c r="U558">
        <v>105624</v>
      </c>
      <c r="V558">
        <v>24867.754000000001</v>
      </c>
      <c r="AB558" t="s">
        <v>779</v>
      </c>
      <c r="AC558" s="2">
        <v>43679.445706018516</v>
      </c>
      <c r="AD558">
        <v>169</v>
      </c>
      <c r="AE558" t="s">
        <v>13</v>
      </c>
      <c r="AF558">
        <v>0</v>
      </c>
      <c r="AG558">
        <v>12.079000000000001</v>
      </c>
      <c r="AH558">
        <v>60144</v>
      </c>
      <c r="AI558">
        <v>10426.072</v>
      </c>
      <c r="AO558">
        <f t="shared" si="40"/>
        <v>24867.754000000001</v>
      </c>
      <c r="AP558">
        <f t="shared" si="41"/>
        <v>10426.072</v>
      </c>
    </row>
    <row r="559" spans="2:42" x14ac:dyDescent="0.25">
      <c r="B559" t="s">
        <v>780</v>
      </c>
      <c r="C559" s="2">
        <v>43679.466967592591</v>
      </c>
      <c r="D559">
        <v>205</v>
      </c>
      <c r="E559" t="s">
        <v>13</v>
      </c>
      <c r="F559">
        <v>0</v>
      </c>
      <c r="G559">
        <v>5.95</v>
      </c>
      <c r="H559">
        <v>33198439</v>
      </c>
      <c r="I559">
        <v>34232.195</v>
      </c>
      <c r="O559" t="s">
        <v>780</v>
      </c>
      <c r="P559" s="2">
        <v>43679.466967592591</v>
      </c>
      <c r="Q559">
        <v>205</v>
      </c>
      <c r="R559" t="s">
        <v>13</v>
      </c>
      <c r="S559">
        <v>0</v>
      </c>
      <c r="T559">
        <v>5.8979999999999997</v>
      </c>
      <c r="U559">
        <v>240992</v>
      </c>
      <c r="V559">
        <v>56555.375999999997</v>
      </c>
      <c r="AB559" t="s">
        <v>780</v>
      </c>
      <c r="AC559" s="2">
        <v>43679.466967592591</v>
      </c>
      <c r="AD559">
        <v>205</v>
      </c>
      <c r="AE559" t="s">
        <v>13</v>
      </c>
      <c r="AF559">
        <v>0</v>
      </c>
      <c r="AG559">
        <v>12.061999999999999</v>
      </c>
      <c r="AH559">
        <v>80776</v>
      </c>
      <c r="AI559">
        <v>13982.365</v>
      </c>
      <c r="AO559">
        <f t="shared" si="40"/>
        <v>56555.375999999997</v>
      </c>
      <c r="AP559">
        <f t="shared" si="41"/>
        <v>13982.365</v>
      </c>
    </row>
    <row r="560" spans="2:42" x14ac:dyDescent="0.25">
      <c r="B560" t="s">
        <v>781</v>
      </c>
      <c r="C560" s="2">
        <v>43679.488229166665</v>
      </c>
      <c r="D560">
        <v>51</v>
      </c>
      <c r="E560" t="s">
        <v>13</v>
      </c>
      <c r="F560">
        <v>0</v>
      </c>
      <c r="G560">
        <v>6.0209999999999999</v>
      </c>
      <c r="H560">
        <v>54487</v>
      </c>
      <c r="I560">
        <v>121.611</v>
      </c>
      <c r="O560" t="s">
        <v>781</v>
      </c>
      <c r="P560" s="2">
        <v>43679.488229166665</v>
      </c>
      <c r="Q560">
        <v>51</v>
      </c>
      <c r="R560" t="s">
        <v>13</v>
      </c>
      <c r="S560">
        <v>0</v>
      </c>
      <c r="T560" t="s">
        <v>14</v>
      </c>
      <c r="U560" t="s">
        <v>14</v>
      </c>
      <c r="V560" t="s">
        <v>14</v>
      </c>
      <c r="AB560" t="s">
        <v>781</v>
      </c>
      <c r="AC560" s="2">
        <v>43679.488229166665</v>
      </c>
      <c r="AD560">
        <v>51</v>
      </c>
      <c r="AE560" t="s">
        <v>13</v>
      </c>
      <c r="AF560">
        <v>0</v>
      </c>
      <c r="AG560">
        <v>12.127000000000001</v>
      </c>
      <c r="AH560">
        <v>2873</v>
      </c>
      <c r="AI560">
        <v>554.52099999999996</v>
      </c>
      <c r="AO560">
        <f t="shared" si="40"/>
        <v>121.611</v>
      </c>
      <c r="AP560">
        <f t="shared" si="41"/>
        <v>554.52099999999996</v>
      </c>
    </row>
    <row r="561" spans="2:42" x14ac:dyDescent="0.25">
      <c r="B561" t="s">
        <v>782</v>
      </c>
      <c r="C561" s="2">
        <v>43679.509502314817</v>
      </c>
      <c r="D561">
        <v>174</v>
      </c>
      <c r="E561" t="s">
        <v>13</v>
      </c>
      <c r="F561">
        <v>0</v>
      </c>
      <c r="G561">
        <v>5.9909999999999997</v>
      </c>
      <c r="H561">
        <v>15035785</v>
      </c>
      <c r="I561">
        <v>20049.455999999998</v>
      </c>
      <c r="O561" t="s">
        <v>782</v>
      </c>
      <c r="P561" s="2">
        <v>43679.509502314817</v>
      </c>
      <c r="Q561">
        <v>174</v>
      </c>
      <c r="R561" t="s">
        <v>13</v>
      </c>
      <c r="S561">
        <v>0</v>
      </c>
      <c r="T561">
        <v>5.9420000000000002</v>
      </c>
      <c r="U561">
        <v>107343</v>
      </c>
      <c r="V561">
        <v>25270.149000000001</v>
      </c>
      <c r="AB561" t="s">
        <v>782</v>
      </c>
      <c r="AC561" s="2">
        <v>43679.509502314817</v>
      </c>
      <c r="AD561">
        <v>174</v>
      </c>
      <c r="AE561" t="s">
        <v>13</v>
      </c>
      <c r="AF561">
        <v>0</v>
      </c>
      <c r="AG561">
        <v>12.087999999999999</v>
      </c>
      <c r="AH561">
        <v>61492</v>
      </c>
      <c r="AI561">
        <v>10658.392</v>
      </c>
      <c r="AO561">
        <f t="shared" si="40"/>
        <v>25270.149000000001</v>
      </c>
      <c r="AP561">
        <f t="shared" si="41"/>
        <v>10658.392</v>
      </c>
    </row>
    <row r="562" spans="2:42" x14ac:dyDescent="0.25">
      <c r="B562" t="s">
        <v>783</v>
      </c>
      <c r="C562" s="2">
        <v>43679.530763888892</v>
      </c>
      <c r="D562">
        <v>157</v>
      </c>
      <c r="E562" t="s">
        <v>13</v>
      </c>
      <c r="F562">
        <v>0</v>
      </c>
      <c r="G562">
        <v>6.0289999999999999</v>
      </c>
      <c r="H562">
        <v>43189</v>
      </c>
      <c r="I562">
        <v>96.076999999999998</v>
      </c>
      <c r="O562" t="s">
        <v>783</v>
      </c>
      <c r="P562" s="2">
        <v>43679.530763888892</v>
      </c>
      <c r="Q562">
        <v>157</v>
      </c>
      <c r="R562" t="s">
        <v>13</v>
      </c>
      <c r="S562">
        <v>0</v>
      </c>
      <c r="T562" t="s">
        <v>14</v>
      </c>
      <c r="U562" t="s">
        <v>14</v>
      </c>
      <c r="V562" t="s">
        <v>14</v>
      </c>
      <c r="AB562" t="s">
        <v>783</v>
      </c>
      <c r="AC562" s="2">
        <v>43679.530763888892</v>
      </c>
      <c r="AD562">
        <v>157</v>
      </c>
      <c r="AE562" t="s">
        <v>13</v>
      </c>
      <c r="AF562">
        <v>0</v>
      </c>
      <c r="AG562">
        <v>12.117000000000001</v>
      </c>
      <c r="AH562">
        <v>34057</v>
      </c>
      <c r="AI562">
        <v>5929.6890000000003</v>
      </c>
      <c r="AO562">
        <f t="shared" si="40"/>
        <v>96.076999999999998</v>
      </c>
      <c r="AP562">
        <f t="shared" si="41"/>
        <v>5929.6890000000003</v>
      </c>
    </row>
    <row r="563" spans="2:42" x14ac:dyDescent="0.25">
      <c r="B563" t="s">
        <v>784</v>
      </c>
      <c r="C563" s="2">
        <v>43679.55201388889</v>
      </c>
      <c r="D563">
        <v>37</v>
      </c>
      <c r="E563" t="s">
        <v>13</v>
      </c>
      <c r="F563">
        <v>0</v>
      </c>
      <c r="G563">
        <v>6.0270000000000001</v>
      </c>
      <c r="H563">
        <v>59737</v>
      </c>
      <c r="I563">
        <v>133.46199999999999</v>
      </c>
      <c r="O563" t="s">
        <v>784</v>
      </c>
      <c r="P563" s="2">
        <v>43679.55201388889</v>
      </c>
      <c r="Q563">
        <v>37</v>
      </c>
      <c r="R563" t="s">
        <v>13</v>
      </c>
      <c r="S563">
        <v>0</v>
      </c>
      <c r="T563" t="s">
        <v>14</v>
      </c>
      <c r="U563" t="s">
        <v>14</v>
      </c>
      <c r="V563" t="s">
        <v>14</v>
      </c>
      <c r="AB563" t="s">
        <v>784</v>
      </c>
      <c r="AC563" s="2">
        <v>43679.55201388889</v>
      </c>
      <c r="AD563">
        <v>37</v>
      </c>
      <c r="AE563" t="s">
        <v>13</v>
      </c>
      <c r="AF563">
        <v>0</v>
      </c>
      <c r="AG563">
        <v>12.151999999999999</v>
      </c>
      <c r="AH563">
        <v>3855</v>
      </c>
      <c r="AI563">
        <v>723.904</v>
      </c>
      <c r="AO563">
        <f t="shared" si="40"/>
        <v>133.46199999999999</v>
      </c>
      <c r="AP563">
        <f t="shared" si="41"/>
        <v>723.904</v>
      </c>
    </row>
    <row r="564" spans="2:42" x14ac:dyDescent="0.25">
      <c r="B564" t="s">
        <v>785</v>
      </c>
      <c r="C564" s="2">
        <v>43679.573298611111</v>
      </c>
      <c r="D564">
        <v>7</v>
      </c>
      <c r="E564" t="s">
        <v>13</v>
      </c>
      <c r="F564">
        <v>0</v>
      </c>
      <c r="G564">
        <v>6.0279999999999996</v>
      </c>
      <c r="H564">
        <v>60368</v>
      </c>
      <c r="I564">
        <v>134.887</v>
      </c>
      <c r="O564" t="s">
        <v>785</v>
      </c>
      <c r="P564" s="2">
        <v>43679.573298611111</v>
      </c>
      <c r="Q564">
        <v>7</v>
      </c>
      <c r="R564" t="s">
        <v>13</v>
      </c>
      <c r="S564">
        <v>0</v>
      </c>
      <c r="T564" t="s">
        <v>14</v>
      </c>
      <c r="U564" t="s">
        <v>14</v>
      </c>
      <c r="V564" t="s">
        <v>14</v>
      </c>
      <c r="AB564" t="s">
        <v>785</v>
      </c>
      <c r="AC564" s="2">
        <v>43679.573298611111</v>
      </c>
      <c r="AD564">
        <v>7</v>
      </c>
      <c r="AE564" t="s">
        <v>13</v>
      </c>
      <c r="AF564">
        <v>0</v>
      </c>
      <c r="AG564">
        <v>12.15</v>
      </c>
      <c r="AH564">
        <v>3944</v>
      </c>
      <c r="AI564">
        <v>739.22500000000002</v>
      </c>
      <c r="AO564">
        <f t="shared" si="40"/>
        <v>134.887</v>
      </c>
      <c r="AP564">
        <f t="shared" si="41"/>
        <v>739.22500000000002</v>
      </c>
    </row>
    <row r="565" spans="2:42" x14ac:dyDescent="0.25">
      <c r="B565" t="s">
        <v>786</v>
      </c>
      <c r="C565" s="2">
        <v>43679.594571759262</v>
      </c>
      <c r="D565">
        <v>25</v>
      </c>
      <c r="E565" t="s">
        <v>13</v>
      </c>
      <c r="F565">
        <v>0</v>
      </c>
      <c r="G565">
        <v>6.03</v>
      </c>
      <c r="H565">
        <v>56687</v>
      </c>
      <c r="I565">
        <v>126.58</v>
      </c>
      <c r="O565" t="s">
        <v>786</v>
      </c>
      <c r="P565" s="2">
        <v>43679.594571759262</v>
      </c>
      <c r="Q565">
        <v>25</v>
      </c>
      <c r="R565" t="s">
        <v>13</v>
      </c>
      <c r="S565">
        <v>0</v>
      </c>
      <c r="T565" t="s">
        <v>14</v>
      </c>
      <c r="U565" t="s">
        <v>14</v>
      </c>
      <c r="V565" t="s">
        <v>14</v>
      </c>
      <c r="AB565" t="s">
        <v>786</v>
      </c>
      <c r="AC565" s="2">
        <v>43679.594571759262</v>
      </c>
      <c r="AD565">
        <v>25</v>
      </c>
      <c r="AE565" t="s">
        <v>13</v>
      </c>
      <c r="AF565">
        <v>0</v>
      </c>
      <c r="AG565">
        <v>12.135999999999999</v>
      </c>
      <c r="AH565">
        <v>317</v>
      </c>
      <c r="AI565">
        <v>114.117</v>
      </c>
      <c r="AO565">
        <f t="shared" si="40"/>
        <v>126.58</v>
      </c>
      <c r="AP565">
        <f t="shared" si="41"/>
        <v>114.117</v>
      </c>
    </row>
    <row r="566" spans="2:42" x14ac:dyDescent="0.25">
      <c r="B566" t="s">
        <v>787</v>
      </c>
      <c r="C566" s="2">
        <v>43679.615844907406</v>
      </c>
      <c r="D566">
        <v>71</v>
      </c>
      <c r="E566" t="s">
        <v>13</v>
      </c>
      <c r="F566">
        <v>0</v>
      </c>
      <c r="G566">
        <v>6.03</v>
      </c>
      <c r="H566">
        <v>27724</v>
      </c>
      <c r="I566">
        <v>61.045999999999999</v>
      </c>
      <c r="O566" t="s">
        <v>787</v>
      </c>
      <c r="P566" s="2">
        <v>43679.615844907406</v>
      </c>
      <c r="Q566">
        <v>71</v>
      </c>
      <c r="R566" t="s">
        <v>13</v>
      </c>
      <c r="S566">
        <v>0</v>
      </c>
      <c r="T566" t="s">
        <v>14</v>
      </c>
      <c r="U566" t="s">
        <v>14</v>
      </c>
      <c r="V566" t="s">
        <v>14</v>
      </c>
      <c r="AB566" t="s">
        <v>787</v>
      </c>
      <c r="AC566" s="2">
        <v>43679.615844907406</v>
      </c>
      <c r="AD566">
        <v>71</v>
      </c>
      <c r="AE566" t="s">
        <v>13</v>
      </c>
      <c r="AF566">
        <v>0</v>
      </c>
      <c r="AG566">
        <v>12.124000000000001</v>
      </c>
      <c r="AH566">
        <v>31109</v>
      </c>
      <c r="AI566">
        <v>5421.5529999999999</v>
      </c>
      <c r="AO566">
        <f t="shared" si="40"/>
        <v>61.045999999999999</v>
      </c>
      <c r="AP566">
        <f t="shared" si="41"/>
        <v>5421.5529999999999</v>
      </c>
    </row>
    <row r="567" spans="2:42" x14ac:dyDescent="0.25">
      <c r="B567" t="s">
        <v>788</v>
      </c>
      <c r="C567" s="2">
        <v>43679.637129629627</v>
      </c>
      <c r="D567">
        <v>101</v>
      </c>
      <c r="E567" t="s">
        <v>13</v>
      </c>
      <c r="F567">
        <v>0</v>
      </c>
      <c r="G567">
        <v>6.0220000000000002</v>
      </c>
      <c r="H567">
        <v>61133</v>
      </c>
      <c r="I567">
        <v>136.61199999999999</v>
      </c>
      <c r="O567" t="s">
        <v>788</v>
      </c>
      <c r="P567" s="2">
        <v>43679.637129629627</v>
      </c>
      <c r="Q567">
        <v>101</v>
      </c>
      <c r="R567" t="s">
        <v>13</v>
      </c>
      <c r="S567">
        <v>0</v>
      </c>
      <c r="T567" t="s">
        <v>14</v>
      </c>
      <c r="U567" t="s">
        <v>14</v>
      </c>
      <c r="V567" t="s">
        <v>14</v>
      </c>
      <c r="AB567" t="s">
        <v>788</v>
      </c>
      <c r="AC567" s="2">
        <v>43679.637129629627</v>
      </c>
      <c r="AD567">
        <v>101</v>
      </c>
      <c r="AE567" t="s">
        <v>13</v>
      </c>
      <c r="AF567">
        <v>0</v>
      </c>
      <c r="AG567">
        <v>12.15</v>
      </c>
      <c r="AH567">
        <v>370</v>
      </c>
      <c r="AI567">
        <v>123.086</v>
      </c>
      <c r="AO567">
        <f t="shared" si="40"/>
        <v>136.61199999999999</v>
      </c>
      <c r="AP567">
        <f t="shared" si="41"/>
        <v>123.086</v>
      </c>
    </row>
    <row r="568" spans="2:42" x14ac:dyDescent="0.25">
      <c r="B568" t="s">
        <v>789</v>
      </c>
      <c r="C568" s="2">
        <v>43679.658425925925</v>
      </c>
      <c r="D568">
        <v>89</v>
      </c>
      <c r="E568" t="s">
        <v>13</v>
      </c>
      <c r="F568">
        <v>0</v>
      </c>
      <c r="G568">
        <v>6.0220000000000002</v>
      </c>
      <c r="H568">
        <v>60498</v>
      </c>
      <c r="I568">
        <v>135.179</v>
      </c>
      <c r="O568" t="s">
        <v>789</v>
      </c>
      <c r="P568" s="2">
        <v>43679.658425925925</v>
      </c>
      <c r="Q568">
        <v>89</v>
      </c>
      <c r="R568" t="s">
        <v>13</v>
      </c>
      <c r="S568">
        <v>0</v>
      </c>
      <c r="T568" t="s">
        <v>14</v>
      </c>
      <c r="U568" t="s">
        <v>14</v>
      </c>
      <c r="V568" t="s">
        <v>14</v>
      </c>
      <c r="AB568" t="s">
        <v>789</v>
      </c>
      <c r="AC568" s="2">
        <v>43679.658425925925</v>
      </c>
      <c r="AD568">
        <v>89</v>
      </c>
      <c r="AE568" t="s">
        <v>13</v>
      </c>
      <c r="AF568">
        <v>0</v>
      </c>
      <c r="AG568">
        <v>12.166</v>
      </c>
      <c r="AH568">
        <v>372</v>
      </c>
      <c r="AI568">
        <v>123.495</v>
      </c>
      <c r="AO568">
        <f t="shared" si="40"/>
        <v>135.179</v>
      </c>
      <c r="AP568">
        <f t="shared" si="41"/>
        <v>123.495</v>
      </c>
    </row>
    <row r="569" spans="2:42" x14ac:dyDescent="0.25">
      <c r="B569" t="s">
        <v>790</v>
      </c>
      <c r="C569" s="2">
        <v>43679.679675925923</v>
      </c>
      <c r="D569">
        <v>166</v>
      </c>
      <c r="E569" t="s">
        <v>13</v>
      </c>
      <c r="F569">
        <v>0</v>
      </c>
      <c r="G569">
        <v>6.0270000000000001</v>
      </c>
      <c r="H569">
        <v>1292500</v>
      </c>
      <c r="I569">
        <v>2686.942</v>
      </c>
      <c r="O569" t="s">
        <v>790</v>
      </c>
      <c r="P569" s="2">
        <v>43679.679675925923</v>
      </c>
      <c r="Q569">
        <v>166</v>
      </c>
      <c r="R569" t="s">
        <v>13</v>
      </c>
      <c r="S569">
        <v>0</v>
      </c>
      <c r="T569">
        <v>5.976</v>
      </c>
      <c r="U569">
        <v>9989</v>
      </c>
      <c r="V569">
        <v>2480.9960000000001</v>
      </c>
      <c r="AB569" t="s">
        <v>790</v>
      </c>
      <c r="AC569" s="2">
        <v>43679.679675925923</v>
      </c>
      <c r="AD569">
        <v>166</v>
      </c>
      <c r="AE569" t="s">
        <v>13</v>
      </c>
      <c r="AF569">
        <v>0</v>
      </c>
      <c r="AG569">
        <v>12.032999999999999</v>
      </c>
      <c r="AH569">
        <v>125375</v>
      </c>
      <c r="AI569">
        <v>21669.67</v>
      </c>
      <c r="AO569">
        <f t="shared" si="40"/>
        <v>2480.9960000000001</v>
      </c>
      <c r="AP569">
        <f t="shared" si="41"/>
        <v>21669.67</v>
      </c>
    </row>
    <row r="570" spans="2:42" x14ac:dyDescent="0.25">
      <c r="B570" t="s">
        <v>791</v>
      </c>
      <c r="C570" s="2">
        <v>43679.700937499998</v>
      </c>
      <c r="D570">
        <v>87</v>
      </c>
      <c r="E570" t="s">
        <v>13</v>
      </c>
      <c r="F570">
        <v>0</v>
      </c>
      <c r="G570">
        <v>6.0330000000000004</v>
      </c>
      <c r="H570">
        <v>4280</v>
      </c>
      <c r="I570">
        <v>7.7789999999999999</v>
      </c>
      <c r="O570" t="s">
        <v>791</v>
      </c>
      <c r="P570" s="2">
        <v>43679.700937499998</v>
      </c>
      <c r="Q570">
        <v>87</v>
      </c>
      <c r="R570" t="s">
        <v>13</v>
      </c>
      <c r="S570">
        <v>0</v>
      </c>
      <c r="T570" t="s">
        <v>14</v>
      </c>
      <c r="U570" t="s">
        <v>14</v>
      </c>
      <c r="V570" t="s">
        <v>14</v>
      </c>
      <c r="AB570" t="s">
        <v>791</v>
      </c>
      <c r="AC570" s="2">
        <v>43679.700937499998</v>
      </c>
      <c r="AD570">
        <v>87</v>
      </c>
      <c r="AE570" t="s">
        <v>13</v>
      </c>
      <c r="AF570">
        <v>0</v>
      </c>
      <c r="AG570">
        <v>12.039</v>
      </c>
      <c r="AH570">
        <v>109902</v>
      </c>
      <c r="AI570">
        <v>19002.683000000001</v>
      </c>
      <c r="AO570">
        <f t="shared" si="40"/>
        <v>7.7789999999999999</v>
      </c>
      <c r="AP570">
        <f t="shared" si="41"/>
        <v>19002.683000000001</v>
      </c>
    </row>
    <row r="571" spans="2:42" x14ac:dyDescent="0.25">
      <c r="B571" t="s">
        <v>792</v>
      </c>
      <c r="C571" s="2">
        <v>43679.722245370373</v>
      </c>
      <c r="D571">
        <v>187</v>
      </c>
      <c r="E571" t="s">
        <v>13</v>
      </c>
      <c r="F571">
        <v>0</v>
      </c>
      <c r="G571">
        <v>6.0609999999999999</v>
      </c>
      <c r="H571">
        <v>3636</v>
      </c>
      <c r="I571">
        <v>6.3120000000000003</v>
      </c>
      <c r="O571" t="s">
        <v>792</v>
      </c>
      <c r="P571" s="2">
        <v>43679.722245370373</v>
      </c>
      <c r="Q571">
        <v>187</v>
      </c>
      <c r="R571" t="s">
        <v>13</v>
      </c>
      <c r="S571">
        <v>0</v>
      </c>
      <c r="T571" t="s">
        <v>14</v>
      </c>
      <c r="U571" t="s">
        <v>14</v>
      </c>
      <c r="V571" t="s">
        <v>14</v>
      </c>
      <c r="AB571" t="s">
        <v>792</v>
      </c>
      <c r="AC571" s="2">
        <v>43679.722245370373</v>
      </c>
      <c r="AD571">
        <v>187</v>
      </c>
      <c r="AE571" t="s">
        <v>13</v>
      </c>
      <c r="AF571">
        <v>0</v>
      </c>
      <c r="AG571">
        <v>12.073</v>
      </c>
      <c r="AH571">
        <v>100126</v>
      </c>
      <c r="AI571">
        <v>17317.64</v>
      </c>
      <c r="AO571">
        <f t="shared" si="40"/>
        <v>6.3120000000000003</v>
      </c>
      <c r="AP571">
        <f t="shared" si="41"/>
        <v>17317.64</v>
      </c>
    </row>
    <row r="572" spans="2:42" x14ac:dyDescent="0.25">
      <c r="B572" t="s">
        <v>793</v>
      </c>
      <c r="C572" s="2">
        <v>43679.743506944447</v>
      </c>
      <c r="D572">
        <v>77</v>
      </c>
      <c r="E572" t="s">
        <v>13</v>
      </c>
      <c r="F572">
        <v>0</v>
      </c>
      <c r="G572">
        <v>6.0339999999999998</v>
      </c>
      <c r="H572">
        <v>65946</v>
      </c>
      <c r="I572">
        <v>147.465</v>
      </c>
      <c r="O572" t="s">
        <v>793</v>
      </c>
      <c r="P572" s="2">
        <v>43679.743506944447</v>
      </c>
      <c r="Q572">
        <v>77</v>
      </c>
      <c r="R572" t="s">
        <v>13</v>
      </c>
      <c r="S572">
        <v>0</v>
      </c>
      <c r="T572" t="s">
        <v>14</v>
      </c>
      <c r="U572" t="s">
        <v>14</v>
      </c>
      <c r="V572" t="s">
        <v>14</v>
      </c>
      <c r="AB572" t="s">
        <v>793</v>
      </c>
      <c r="AC572" s="2">
        <v>43679.743506944447</v>
      </c>
      <c r="AD572">
        <v>77</v>
      </c>
      <c r="AE572" t="s">
        <v>13</v>
      </c>
      <c r="AF572">
        <v>0</v>
      </c>
      <c r="AG572">
        <v>12.144</v>
      </c>
      <c r="AH572">
        <v>289</v>
      </c>
      <c r="AI572">
        <v>109.209</v>
      </c>
      <c r="AO572">
        <f t="shared" si="40"/>
        <v>147.465</v>
      </c>
      <c r="AP572">
        <f t="shared" si="41"/>
        <v>109.209</v>
      </c>
    </row>
    <row r="573" spans="2:42" x14ac:dyDescent="0.25">
      <c r="B573" t="s">
        <v>794</v>
      </c>
      <c r="C573" s="2">
        <v>43679.764768518522</v>
      </c>
      <c r="D573">
        <v>120</v>
      </c>
      <c r="E573" t="s">
        <v>13</v>
      </c>
      <c r="F573">
        <v>0</v>
      </c>
      <c r="G573">
        <v>6.024</v>
      </c>
      <c r="H573">
        <v>1266437</v>
      </c>
      <c r="I573">
        <v>2636.9740000000002</v>
      </c>
      <c r="O573" t="s">
        <v>794</v>
      </c>
      <c r="P573" s="2">
        <v>43679.764768518522</v>
      </c>
      <c r="Q573">
        <v>120</v>
      </c>
      <c r="R573" t="s">
        <v>13</v>
      </c>
      <c r="S573">
        <v>0</v>
      </c>
      <c r="T573">
        <v>5.9790000000000001</v>
      </c>
      <c r="U573">
        <v>10121</v>
      </c>
      <c r="V573">
        <v>2511.9110000000001</v>
      </c>
      <c r="AB573" t="s">
        <v>794</v>
      </c>
      <c r="AC573" s="2">
        <v>43679.764768518522</v>
      </c>
      <c r="AD573">
        <v>120</v>
      </c>
      <c r="AE573" t="s">
        <v>13</v>
      </c>
      <c r="AF573">
        <v>0</v>
      </c>
      <c r="AG573">
        <v>12.023</v>
      </c>
      <c r="AH573">
        <v>131123</v>
      </c>
      <c r="AI573">
        <v>22660.328000000001</v>
      </c>
      <c r="AO573">
        <f t="shared" si="40"/>
        <v>2511.9110000000001</v>
      </c>
      <c r="AP573">
        <f t="shared" si="41"/>
        <v>22660.328000000001</v>
      </c>
    </row>
    <row r="574" spans="2:42" x14ac:dyDescent="0.25">
      <c r="B574" t="s">
        <v>795</v>
      </c>
      <c r="C574" s="2">
        <v>43679.786053240743</v>
      </c>
      <c r="D574">
        <v>33</v>
      </c>
      <c r="E574" t="s">
        <v>13</v>
      </c>
      <c r="F574">
        <v>0</v>
      </c>
      <c r="G574">
        <v>5.9329999999999998</v>
      </c>
      <c r="H574">
        <v>42625226</v>
      </c>
      <c r="I574">
        <v>40152.474000000002</v>
      </c>
      <c r="O574" t="s">
        <v>795</v>
      </c>
      <c r="P574" s="2">
        <v>43679.786053240743</v>
      </c>
      <c r="Q574">
        <v>33</v>
      </c>
      <c r="R574" t="s">
        <v>13</v>
      </c>
      <c r="S574">
        <v>0</v>
      </c>
      <c r="T574">
        <v>5.8819999999999997</v>
      </c>
      <c r="U574">
        <v>325077</v>
      </c>
      <c r="V574">
        <v>76238.448999999993</v>
      </c>
      <c r="AB574" t="s">
        <v>795</v>
      </c>
      <c r="AC574" s="2">
        <v>43679.786053240743</v>
      </c>
      <c r="AD574">
        <v>33</v>
      </c>
      <c r="AE574" t="s">
        <v>13</v>
      </c>
      <c r="AF574">
        <v>0</v>
      </c>
      <c r="AG574">
        <v>12.055</v>
      </c>
      <c r="AH574">
        <v>96627</v>
      </c>
      <c r="AI574">
        <v>16714.489000000001</v>
      </c>
      <c r="AO574">
        <f t="shared" si="40"/>
        <v>76238.448999999993</v>
      </c>
      <c r="AP574">
        <f t="shared" si="41"/>
        <v>16714.489000000001</v>
      </c>
    </row>
    <row r="575" spans="2:42" x14ac:dyDescent="0.25">
      <c r="B575" t="s">
        <v>796</v>
      </c>
      <c r="C575" s="2">
        <v>43683.399143518516</v>
      </c>
      <c r="D575">
        <v>68</v>
      </c>
      <c r="E575" t="s">
        <v>13</v>
      </c>
      <c r="F575">
        <v>0</v>
      </c>
      <c r="G575">
        <v>5.6539999999999999</v>
      </c>
      <c r="H575">
        <v>168414323</v>
      </c>
      <c r="I575">
        <v>91022.625</v>
      </c>
      <c r="O575" t="s">
        <v>796</v>
      </c>
      <c r="P575" s="2">
        <v>43683.399143518516</v>
      </c>
      <c r="Q575">
        <v>68</v>
      </c>
      <c r="R575" t="s">
        <v>13</v>
      </c>
      <c r="S575">
        <v>0</v>
      </c>
      <c r="T575">
        <v>5.6040000000000001</v>
      </c>
      <c r="U575">
        <v>1688938</v>
      </c>
      <c r="V575">
        <v>395498.40299999999</v>
      </c>
      <c r="AB575" t="s">
        <v>796</v>
      </c>
      <c r="AC575" s="2">
        <v>43683.399143518516</v>
      </c>
      <c r="AD575">
        <v>68</v>
      </c>
      <c r="AE575" t="s">
        <v>13</v>
      </c>
      <c r="AF575">
        <v>0</v>
      </c>
      <c r="AG575">
        <v>12.127000000000001</v>
      </c>
      <c r="AH575">
        <v>3104</v>
      </c>
      <c r="AI575">
        <v>594.42200000000003</v>
      </c>
      <c r="AO575">
        <f t="shared" si="40"/>
        <v>395498.40299999999</v>
      </c>
      <c r="AP575">
        <f t="shared" si="41"/>
        <v>594.42200000000003</v>
      </c>
    </row>
    <row r="576" spans="2:42" x14ac:dyDescent="0.25">
      <c r="B576" t="s">
        <v>797</v>
      </c>
      <c r="C576" s="2">
        <v>43683.420439814814</v>
      </c>
      <c r="D576">
        <v>173</v>
      </c>
      <c r="E576" t="s">
        <v>13</v>
      </c>
      <c r="F576">
        <v>0</v>
      </c>
      <c r="G576">
        <v>6.0289999999999999</v>
      </c>
      <c r="H576">
        <v>4805</v>
      </c>
      <c r="I576">
        <v>8.9730000000000008</v>
      </c>
      <c r="O576" t="s">
        <v>797</v>
      </c>
      <c r="P576" s="2">
        <v>43683.420439814814</v>
      </c>
      <c r="Q576">
        <v>173</v>
      </c>
      <c r="R576" t="s">
        <v>13</v>
      </c>
      <c r="S576">
        <v>0</v>
      </c>
      <c r="T576" t="s">
        <v>14</v>
      </c>
      <c r="U576" t="s">
        <v>14</v>
      </c>
      <c r="V576" t="s">
        <v>14</v>
      </c>
      <c r="AB576" t="s">
        <v>797</v>
      </c>
      <c r="AC576" s="2">
        <v>43683.420439814814</v>
      </c>
      <c r="AD576">
        <v>173</v>
      </c>
      <c r="AE576" t="s">
        <v>13</v>
      </c>
      <c r="AF576">
        <v>0</v>
      </c>
      <c r="AG576">
        <v>12.14</v>
      </c>
      <c r="AH576">
        <v>6753</v>
      </c>
      <c r="AI576">
        <v>1223.434</v>
      </c>
      <c r="AO576">
        <f t="shared" si="40"/>
        <v>8.9730000000000008</v>
      </c>
      <c r="AP576">
        <f t="shared" si="41"/>
        <v>1223.434</v>
      </c>
    </row>
    <row r="577" spans="2:42" x14ac:dyDescent="0.25">
      <c r="B577" t="s">
        <v>798</v>
      </c>
      <c r="C577" s="2">
        <v>43683.441712962966</v>
      </c>
      <c r="D577">
        <v>76</v>
      </c>
      <c r="E577" t="s">
        <v>13</v>
      </c>
      <c r="F577">
        <v>0</v>
      </c>
      <c r="G577">
        <v>6.0430000000000001</v>
      </c>
      <c r="H577">
        <v>2117</v>
      </c>
      <c r="I577">
        <v>2.855</v>
      </c>
      <c r="O577" t="s">
        <v>798</v>
      </c>
      <c r="P577" s="2">
        <v>43683.441712962966</v>
      </c>
      <c r="Q577">
        <v>76</v>
      </c>
      <c r="R577" t="s">
        <v>13</v>
      </c>
      <c r="S577">
        <v>0</v>
      </c>
      <c r="T577" t="s">
        <v>14</v>
      </c>
      <c r="U577" t="s">
        <v>14</v>
      </c>
      <c r="V577" t="s">
        <v>14</v>
      </c>
      <c r="AB577" t="s">
        <v>798</v>
      </c>
      <c r="AC577" s="2">
        <v>43683.441712962966</v>
      </c>
      <c r="AD577">
        <v>76</v>
      </c>
      <c r="AE577" t="s">
        <v>13</v>
      </c>
      <c r="AF577">
        <v>0</v>
      </c>
      <c r="AG577">
        <v>12.14</v>
      </c>
      <c r="AH577">
        <v>5748</v>
      </c>
      <c r="AI577">
        <v>1050.087</v>
      </c>
      <c r="AO577">
        <f t="shared" si="40"/>
        <v>2.855</v>
      </c>
      <c r="AP577">
        <f t="shared" si="41"/>
        <v>1050.087</v>
      </c>
    </row>
    <row r="578" spans="2:42" x14ac:dyDescent="0.25">
      <c r="B578" t="s">
        <v>799</v>
      </c>
      <c r="C578" s="2">
        <v>43683.46298611111</v>
      </c>
      <c r="D578">
        <v>91</v>
      </c>
      <c r="E578" t="s">
        <v>13</v>
      </c>
      <c r="F578">
        <v>0</v>
      </c>
      <c r="G578">
        <v>5.5679999999999996</v>
      </c>
      <c r="H578">
        <v>208225135</v>
      </c>
      <c r="I578">
        <v>102592.83</v>
      </c>
      <c r="O578" t="s">
        <v>799</v>
      </c>
      <c r="P578" s="2">
        <v>43683.46298611111</v>
      </c>
      <c r="Q578">
        <v>91</v>
      </c>
      <c r="R578" t="s">
        <v>13</v>
      </c>
      <c r="S578">
        <v>0</v>
      </c>
      <c r="T578">
        <v>5.5179999999999998</v>
      </c>
      <c r="U578">
        <v>2258345</v>
      </c>
      <c r="V578">
        <v>528788.31900000002</v>
      </c>
      <c r="AB578" t="s">
        <v>799</v>
      </c>
      <c r="AC578" s="2">
        <v>43683.46298611111</v>
      </c>
      <c r="AD578">
        <v>91</v>
      </c>
      <c r="AE578" t="s">
        <v>13</v>
      </c>
      <c r="AF578">
        <v>0</v>
      </c>
      <c r="AG578">
        <v>12.116</v>
      </c>
      <c r="AH578">
        <v>4010</v>
      </c>
      <c r="AI578">
        <v>750.52099999999996</v>
      </c>
      <c r="AO578">
        <f t="shared" si="40"/>
        <v>528788.31900000002</v>
      </c>
      <c r="AP578">
        <f t="shared" si="41"/>
        <v>750.52099999999996</v>
      </c>
    </row>
    <row r="579" spans="2:42" x14ac:dyDescent="0.25">
      <c r="B579" t="s">
        <v>800</v>
      </c>
      <c r="C579" s="2">
        <v>43683.484259259261</v>
      </c>
      <c r="D579">
        <v>183</v>
      </c>
      <c r="E579" t="s">
        <v>13</v>
      </c>
      <c r="F579">
        <v>0</v>
      </c>
      <c r="G579">
        <v>6.03</v>
      </c>
      <c r="H579">
        <v>13231</v>
      </c>
      <c r="I579">
        <v>28.140999999999998</v>
      </c>
      <c r="O579" t="s">
        <v>800</v>
      </c>
      <c r="P579" s="2">
        <v>43683.484259259261</v>
      </c>
      <c r="Q579">
        <v>183</v>
      </c>
      <c r="R579" t="s">
        <v>13</v>
      </c>
      <c r="S579">
        <v>0</v>
      </c>
      <c r="T579" t="s">
        <v>14</v>
      </c>
      <c r="U579" t="s">
        <v>14</v>
      </c>
      <c r="V579" t="s">
        <v>14</v>
      </c>
      <c r="AB579" t="s">
        <v>800</v>
      </c>
      <c r="AC579" s="2">
        <v>43683.484259259261</v>
      </c>
      <c r="AD579">
        <v>183</v>
      </c>
      <c r="AE579" t="s">
        <v>13</v>
      </c>
      <c r="AF579">
        <v>0</v>
      </c>
      <c r="AG579">
        <v>12.103</v>
      </c>
      <c r="AH579">
        <v>42727</v>
      </c>
      <c r="AI579">
        <v>7424.085</v>
      </c>
      <c r="AO579">
        <f t="shared" si="40"/>
        <v>28.140999999999998</v>
      </c>
      <c r="AP579">
        <f t="shared" si="41"/>
        <v>7424.085</v>
      </c>
    </row>
    <row r="580" spans="2:42" x14ac:dyDescent="0.25">
      <c r="B580" t="s">
        <v>801</v>
      </c>
      <c r="C580" s="2">
        <v>43683.505520833336</v>
      </c>
      <c r="D580">
        <v>162</v>
      </c>
      <c r="E580" t="s">
        <v>13</v>
      </c>
      <c r="F580">
        <v>0</v>
      </c>
      <c r="G580">
        <v>5.6769999999999996</v>
      </c>
      <c r="H580">
        <v>156107755</v>
      </c>
      <c r="I580">
        <v>87179.024000000005</v>
      </c>
      <c r="O580" t="s">
        <v>801</v>
      </c>
      <c r="P580" s="2">
        <v>43683.505520833336</v>
      </c>
      <c r="Q580">
        <v>162</v>
      </c>
      <c r="R580" t="s">
        <v>13</v>
      </c>
      <c r="S580">
        <v>0</v>
      </c>
      <c r="T580">
        <v>5.6280000000000001</v>
      </c>
      <c r="U580">
        <v>1539767</v>
      </c>
      <c r="V580">
        <v>360579.58799999999</v>
      </c>
      <c r="AB580" t="s">
        <v>801</v>
      </c>
      <c r="AC580" s="2">
        <v>43683.505520833336</v>
      </c>
      <c r="AD580">
        <v>162</v>
      </c>
      <c r="AE580" t="s">
        <v>13</v>
      </c>
      <c r="AF580">
        <v>0</v>
      </c>
      <c r="AG580">
        <v>12.131</v>
      </c>
      <c r="AH580">
        <v>2339</v>
      </c>
      <c r="AI580">
        <v>462.62799999999999</v>
      </c>
      <c r="AO580">
        <f t="shared" si="40"/>
        <v>360579.58799999999</v>
      </c>
      <c r="AP580">
        <f t="shared" si="41"/>
        <v>462.62799999999999</v>
      </c>
    </row>
    <row r="581" spans="2:42" x14ac:dyDescent="0.25">
      <c r="B581" t="s">
        <v>802</v>
      </c>
      <c r="C581" s="2">
        <v>43683.52679398148</v>
      </c>
      <c r="D581">
        <v>95</v>
      </c>
      <c r="E581" t="s">
        <v>13</v>
      </c>
      <c r="F581">
        <v>0</v>
      </c>
      <c r="G581">
        <v>6.0270000000000001</v>
      </c>
      <c r="H581">
        <v>57990</v>
      </c>
      <c r="I581">
        <v>129.52000000000001</v>
      </c>
      <c r="O581" t="s">
        <v>802</v>
      </c>
      <c r="P581" s="2">
        <v>43683.52679398148</v>
      </c>
      <c r="Q581">
        <v>95</v>
      </c>
      <c r="R581" t="s">
        <v>13</v>
      </c>
      <c r="S581">
        <v>0</v>
      </c>
      <c r="T581" t="s">
        <v>14</v>
      </c>
      <c r="U581" t="s">
        <v>14</v>
      </c>
      <c r="V581" t="s">
        <v>14</v>
      </c>
      <c r="AB581" t="s">
        <v>802</v>
      </c>
      <c r="AC581" s="2">
        <v>43683.52679398148</v>
      </c>
      <c r="AD581">
        <v>95</v>
      </c>
      <c r="AE581" t="s">
        <v>13</v>
      </c>
      <c r="AF581">
        <v>0</v>
      </c>
      <c r="AG581">
        <v>11.407</v>
      </c>
      <c r="AH581">
        <v>33</v>
      </c>
      <c r="AI581">
        <v>65.161000000000001</v>
      </c>
      <c r="AO581">
        <f t="shared" si="40"/>
        <v>129.52000000000001</v>
      </c>
      <c r="AP581">
        <f t="shared" si="41"/>
        <v>65.161000000000001</v>
      </c>
    </row>
    <row r="582" spans="2:42" x14ac:dyDescent="0.25">
      <c r="B582" t="s">
        <v>803</v>
      </c>
      <c r="C582" s="2">
        <v>43683.548078703701</v>
      </c>
      <c r="D582">
        <v>125</v>
      </c>
      <c r="E582" t="s">
        <v>13</v>
      </c>
      <c r="F582">
        <v>0</v>
      </c>
      <c r="G582">
        <v>5.6769999999999996</v>
      </c>
      <c r="H582">
        <v>157242968</v>
      </c>
      <c r="I582">
        <v>87539.657000000007</v>
      </c>
      <c r="O582" t="s">
        <v>803</v>
      </c>
      <c r="P582" s="2">
        <v>43683.548078703701</v>
      </c>
      <c r="Q582">
        <v>125</v>
      </c>
      <c r="R582" t="s">
        <v>13</v>
      </c>
      <c r="S582">
        <v>0</v>
      </c>
      <c r="T582">
        <v>5.6260000000000003</v>
      </c>
      <c r="U582">
        <v>1554566</v>
      </c>
      <c r="V582">
        <v>364043.891</v>
      </c>
      <c r="AB582" t="s">
        <v>803</v>
      </c>
      <c r="AC582" s="2">
        <v>43683.548078703701</v>
      </c>
      <c r="AD582">
        <v>125</v>
      </c>
      <c r="AE582" t="s">
        <v>13</v>
      </c>
      <c r="AF582">
        <v>0</v>
      </c>
      <c r="AG582">
        <v>12.132999999999999</v>
      </c>
      <c r="AH582">
        <v>3332</v>
      </c>
      <c r="AI582">
        <v>633.697</v>
      </c>
      <c r="AO582">
        <f t="shared" si="40"/>
        <v>364043.891</v>
      </c>
      <c r="AP582">
        <f t="shared" si="41"/>
        <v>633.697</v>
      </c>
    </row>
    <row r="583" spans="2:42" x14ac:dyDescent="0.25">
      <c r="B583" t="s">
        <v>804</v>
      </c>
      <c r="C583" s="2">
        <v>43683.569340277776</v>
      </c>
      <c r="D583">
        <v>57</v>
      </c>
      <c r="E583" t="s">
        <v>13</v>
      </c>
      <c r="F583">
        <v>0</v>
      </c>
      <c r="G583">
        <v>6.03</v>
      </c>
      <c r="H583">
        <v>5012</v>
      </c>
      <c r="I583">
        <v>9.4450000000000003</v>
      </c>
      <c r="O583" t="s">
        <v>804</v>
      </c>
      <c r="P583" s="2">
        <v>43683.569340277776</v>
      </c>
      <c r="Q583">
        <v>57</v>
      </c>
      <c r="R583" t="s">
        <v>13</v>
      </c>
      <c r="S583">
        <v>0</v>
      </c>
      <c r="T583" t="s">
        <v>14</v>
      </c>
      <c r="U583" t="s">
        <v>14</v>
      </c>
      <c r="V583" t="s">
        <v>14</v>
      </c>
      <c r="AB583" t="s">
        <v>804</v>
      </c>
      <c r="AC583" s="2">
        <v>43683.569340277776</v>
      </c>
      <c r="AD583">
        <v>57</v>
      </c>
      <c r="AE583" t="s">
        <v>13</v>
      </c>
      <c r="AF583">
        <v>0</v>
      </c>
      <c r="AG583">
        <v>12.019</v>
      </c>
      <c r="AH583">
        <v>106407</v>
      </c>
      <c r="AI583">
        <v>18400.157999999999</v>
      </c>
      <c r="AO583">
        <f t="shared" si="40"/>
        <v>9.4450000000000003</v>
      </c>
      <c r="AP583">
        <f t="shared" si="41"/>
        <v>18400.157999999999</v>
      </c>
    </row>
    <row r="584" spans="2:42" x14ac:dyDescent="0.25">
      <c r="B584" t="s">
        <v>805</v>
      </c>
      <c r="C584" s="2">
        <v>43683.590613425928</v>
      </c>
      <c r="D584">
        <v>111</v>
      </c>
      <c r="E584" t="s">
        <v>13</v>
      </c>
      <c r="F584">
        <v>0</v>
      </c>
      <c r="G584">
        <v>6.0289999999999999</v>
      </c>
      <c r="H584">
        <v>60852</v>
      </c>
      <c r="I584">
        <v>135.97900000000001</v>
      </c>
      <c r="O584" t="s">
        <v>805</v>
      </c>
      <c r="P584" s="2">
        <v>43683.590613425928</v>
      </c>
      <c r="Q584">
        <v>111</v>
      </c>
      <c r="R584" t="s">
        <v>13</v>
      </c>
      <c r="S584">
        <v>0</v>
      </c>
      <c r="T584" t="s">
        <v>14</v>
      </c>
      <c r="U584" t="s">
        <v>14</v>
      </c>
      <c r="V584" t="s">
        <v>14</v>
      </c>
      <c r="AB584" t="s">
        <v>805</v>
      </c>
      <c r="AC584" s="2">
        <v>43683.590613425928</v>
      </c>
      <c r="AD584">
        <v>111</v>
      </c>
      <c r="AE584" t="s">
        <v>13</v>
      </c>
      <c r="AF584">
        <v>0</v>
      </c>
      <c r="AG584">
        <v>12.157999999999999</v>
      </c>
      <c r="AH584">
        <v>338</v>
      </c>
      <c r="AI584">
        <v>117.58499999999999</v>
      </c>
      <c r="AO584">
        <f t="shared" si="40"/>
        <v>135.97900000000001</v>
      </c>
      <c r="AP584">
        <f t="shared" si="41"/>
        <v>117.58499999999999</v>
      </c>
    </row>
    <row r="585" spans="2:42" x14ac:dyDescent="0.25">
      <c r="B585" t="s">
        <v>806</v>
      </c>
      <c r="C585" s="2">
        <v>43683.611921296295</v>
      </c>
      <c r="D585">
        <v>88</v>
      </c>
      <c r="E585" t="s">
        <v>13</v>
      </c>
      <c r="F585">
        <v>0</v>
      </c>
      <c r="G585">
        <v>5.6920000000000002</v>
      </c>
      <c r="H585">
        <v>150648457</v>
      </c>
      <c r="I585">
        <v>85426.482000000004</v>
      </c>
      <c r="O585" t="s">
        <v>806</v>
      </c>
      <c r="P585" s="2">
        <v>43683.611921296295</v>
      </c>
      <c r="Q585">
        <v>88</v>
      </c>
      <c r="R585" t="s">
        <v>13</v>
      </c>
      <c r="S585">
        <v>0</v>
      </c>
      <c r="T585">
        <v>5.6420000000000003</v>
      </c>
      <c r="U585">
        <v>1462759</v>
      </c>
      <c r="V585">
        <v>342553.27600000001</v>
      </c>
      <c r="AB585" t="s">
        <v>806</v>
      </c>
      <c r="AC585" s="2">
        <v>43683.611921296295</v>
      </c>
      <c r="AD585">
        <v>88</v>
      </c>
      <c r="AE585" t="s">
        <v>13</v>
      </c>
      <c r="AF585">
        <v>0</v>
      </c>
      <c r="AG585">
        <v>12.097</v>
      </c>
      <c r="AH585">
        <v>36666</v>
      </c>
      <c r="AI585">
        <v>6379.3410000000003</v>
      </c>
      <c r="AO585">
        <f t="shared" si="40"/>
        <v>342553.27600000001</v>
      </c>
      <c r="AP585">
        <f t="shared" si="41"/>
        <v>6379.3410000000003</v>
      </c>
    </row>
    <row r="586" spans="2:42" x14ac:dyDescent="0.25">
      <c r="B586" t="s">
        <v>807</v>
      </c>
      <c r="C586" s="2">
        <v>43683.633206018516</v>
      </c>
      <c r="D586">
        <v>114</v>
      </c>
      <c r="E586" t="s">
        <v>13</v>
      </c>
      <c r="F586">
        <v>0</v>
      </c>
      <c r="G586">
        <v>6.0449999999999999</v>
      </c>
      <c r="H586">
        <v>4571</v>
      </c>
      <c r="I586">
        <v>8.4410000000000007</v>
      </c>
      <c r="O586" t="s">
        <v>807</v>
      </c>
      <c r="P586" s="2">
        <v>43683.633206018516</v>
      </c>
      <c r="Q586">
        <v>114</v>
      </c>
      <c r="R586" t="s">
        <v>13</v>
      </c>
      <c r="S586">
        <v>0</v>
      </c>
      <c r="T586" t="s">
        <v>14</v>
      </c>
      <c r="U586" t="s">
        <v>14</v>
      </c>
      <c r="V586" t="s">
        <v>14</v>
      </c>
      <c r="AB586" t="s">
        <v>807</v>
      </c>
      <c r="AC586" s="2">
        <v>43683.633206018516</v>
      </c>
      <c r="AD586">
        <v>114</v>
      </c>
      <c r="AE586" t="s">
        <v>13</v>
      </c>
      <c r="AF586">
        <v>0</v>
      </c>
      <c r="AG586">
        <v>12.054</v>
      </c>
      <c r="AH586">
        <v>104082</v>
      </c>
      <c r="AI586">
        <v>17999.491000000002</v>
      </c>
      <c r="AO586">
        <f t="shared" si="40"/>
        <v>8.4410000000000007</v>
      </c>
      <c r="AP586">
        <f t="shared" si="41"/>
        <v>17999.491000000002</v>
      </c>
    </row>
    <row r="587" spans="2:42" x14ac:dyDescent="0.25">
      <c r="B587" t="s">
        <v>808</v>
      </c>
      <c r="C587" s="2">
        <v>43683.654467592591</v>
      </c>
      <c r="D587">
        <v>45</v>
      </c>
      <c r="E587" t="s">
        <v>13</v>
      </c>
      <c r="F587">
        <v>0</v>
      </c>
      <c r="G587">
        <v>5.5640000000000001</v>
      </c>
      <c r="H587">
        <v>211587354</v>
      </c>
      <c r="I587">
        <v>103517.90700000001</v>
      </c>
      <c r="O587" t="s">
        <v>808</v>
      </c>
      <c r="P587" s="2">
        <v>43683.654467592591</v>
      </c>
      <c r="Q587">
        <v>45</v>
      </c>
      <c r="R587" t="s">
        <v>13</v>
      </c>
      <c r="S587">
        <v>0</v>
      </c>
      <c r="T587">
        <v>5.5140000000000002</v>
      </c>
      <c r="U587">
        <v>2325789</v>
      </c>
      <c r="V587">
        <v>544576.04099999997</v>
      </c>
      <c r="AB587" t="s">
        <v>808</v>
      </c>
      <c r="AC587" s="2">
        <v>43683.654467592591</v>
      </c>
      <c r="AD587">
        <v>45</v>
      </c>
      <c r="AE587" t="s">
        <v>13</v>
      </c>
      <c r="AF587">
        <v>0</v>
      </c>
      <c r="AG587">
        <v>12.135999999999999</v>
      </c>
      <c r="AH587">
        <v>3806</v>
      </c>
      <c r="AI587">
        <v>715.38699999999994</v>
      </c>
      <c r="AO587">
        <f t="shared" ref="AO587:AO644" si="42">IF(H587&lt;1000000,I587,V587)</f>
        <v>544576.04099999997</v>
      </c>
      <c r="AP587">
        <f t="shared" ref="AP587:AP644" si="43">AI587</f>
        <v>715.38699999999994</v>
      </c>
    </row>
    <row r="588" spans="2:42" x14ac:dyDescent="0.25">
      <c r="B588" t="s">
        <v>809</v>
      </c>
      <c r="C588" s="2">
        <v>43683.675740740742</v>
      </c>
      <c r="D588">
        <v>122</v>
      </c>
      <c r="E588" t="s">
        <v>13</v>
      </c>
      <c r="F588">
        <v>0</v>
      </c>
      <c r="G588">
        <v>6.0330000000000004</v>
      </c>
      <c r="H588">
        <v>62454</v>
      </c>
      <c r="I588">
        <v>139.59299999999999</v>
      </c>
      <c r="O588" t="s">
        <v>809</v>
      </c>
      <c r="P588" s="2">
        <v>43683.675740740742</v>
      </c>
      <c r="Q588">
        <v>122</v>
      </c>
      <c r="R588" t="s">
        <v>13</v>
      </c>
      <c r="S588">
        <v>0</v>
      </c>
      <c r="T588" t="s">
        <v>14</v>
      </c>
      <c r="U588" t="s">
        <v>14</v>
      </c>
      <c r="V588" t="s">
        <v>14</v>
      </c>
      <c r="AB588" t="s">
        <v>809</v>
      </c>
      <c r="AC588" s="2">
        <v>43683.675740740742</v>
      </c>
      <c r="AD588">
        <v>122</v>
      </c>
      <c r="AE588" t="s">
        <v>13</v>
      </c>
      <c r="AF588">
        <v>0</v>
      </c>
      <c r="AG588">
        <v>11.928000000000001</v>
      </c>
      <c r="AH588">
        <v>106</v>
      </c>
      <c r="AI588">
        <v>77.674000000000007</v>
      </c>
      <c r="AO588">
        <f t="shared" si="42"/>
        <v>139.59299999999999</v>
      </c>
      <c r="AP588">
        <f t="shared" si="43"/>
        <v>77.674000000000007</v>
      </c>
    </row>
    <row r="589" spans="2:42" x14ac:dyDescent="0.25">
      <c r="B589" t="s">
        <v>810</v>
      </c>
      <c r="C589" s="2">
        <v>43683.69703703704</v>
      </c>
      <c r="D589">
        <v>138</v>
      </c>
      <c r="E589" t="s">
        <v>13</v>
      </c>
      <c r="F589">
        <v>0</v>
      </c>
      <c r="G589">
        <v>6.03</v>
      </c>
      <c r="H589">
        <v>143699</v>
      </c>
      <c r="I589">
        <v>321.67399999999998</v>
      </c>
      <c r="O589" t="s">
        <v>810</v>
      </c>
      <c r="P589" s="2">
        <v>43683.69703703704</v>
      </c>
      <c r="Q589">
        <v>138</v>
      </c>
      <c r="R589" t="s">
        <v>13</v>
      </c>
      <c r="S589">
        <v>0</v>
      </c>
      <c r="T589" t="s">
        <v>14</v>
      </c>
      <c r="U589" t="s">
        <v>14</v>
      </c>
      <c r="V589" t="s">
        <v>14</v>
      </c>
      <c r="AB589" t="s">
        <v>810</v>
      </c>
      <c r="AC589" s="2">
        <v>43683.69703703704</v>
      </c>
      <c r="AD589">
        <v>138</v>
      </c>
      <c r="AE589" t="s">
        <v>13</v>
      </c>
      <c r="AF589">
        <v>0</v>
      </c>
      <c r="AG589">
        <v>12.051</v>
      </c>
      <c r="AH589">
        <v>111870</v>
      </c>
      <c r="AI589">
        <v>19341.870999999999</v>
      </c>
      <c r="AO589">
        <f t="shared" si="42"/>
        <v>321.67399999999998</v>
      </c>
      <c r="AP589">
        <f t="shared" si="43"/>
        <v>19341.870999999999</v>
      </c>
    </row>
    <row r="590" spans="2:42" x14ac:dyDescent="0.25">
      <c r="B590" t="s">
        <v>811</v>
      </c>
      <c r="C590" s="2">
        <v>43683.718333333331</v>
      </c>
      <c r="D590">
        <v>69</v>
      </c>
      <c r="E590" t="s">
        <v>13</v>
      </c>
      <c r="F590">
        <v>0</v>
      </c>
      <c r="G590">
        <v>5.67</v>
      </c>
      <c r="H590">
        <v>162902787</v>
      </c>
      <c r="I590">
        <v>89318.909</v>
      </c>
      <c r="O590" t="s">
        <v>811</v>
      </c>
      <c r="P590" s="2">
        <v>43683.718333333331</v>
      </c>
      <c r="Q590">
        <v>69</v>
      </c>
      <c r="R590" t="s">
        <v>13</v>
      </c>
      <c r="S590">
        <v>0</v>
      </c>
      <c r="T590">
        <v>5.6219999999999999</v>
      </c>
      <c r="U590">
        <v>1634250</v>
      </c>
      <c r="V590">
        <v>382696.7</v>
      </c>
      <c r="AB590" t="s">
        <v>811</v>
      </c>
      <c r="AC590" s="2">
        <v>43683.718333333331</v>
      </c>
      <c r="AD590">
        <v>69</v>
      </c>
      <c r="AE590" t="s">
        <v>13</v>
      </c>
      <c r="AF590">
        <v>0</v>
      </c>
      <c r="AG590">
        <v>12.137</v>
      </c>
      <c r="AH590">
        <v>2886</v>
      </c>
      <c r="AI590">
        <v>556.81799999999998</v>
      </c>
      <c r="AO590">
        <f t="shared" si="42"/>
        <v>382696.7</v>
      </c>
      <c r="AP590">
        <f t="shared" si="43"/>
        <v>556.81799999999998</v>
      </c>
    </row>
    <row r="591" spans="2:42" x14ac:dyDescent="0.25">
      <c r="B591" t="s">
        <v>812</v>
      </c>
      <c r="C591" s="2">
        <v>43683.739641203705</v>
      </c>
      <c r="D591">
        <v>184</v>
      </c>
      <c r="E591" t="s">
        <v>13</v>
      </c>
      <c r="F591">
        <v>0</v>
      </c>
      <c r="G591">
        <v>6.0330000000000004</v>
      </c>
      <c r="H591">
        <v>37904</v>
      </c>
      <c r="I591">
        <v>84.113</v>
      </c>
      <c r="O591" t="s">
        <v>812</v>
      </c>
      <c r="P591" s="2">
        <v>43683.739641203705</v>
      </c>
      <c r="Q591">
        <v>184</v>
      </c>
      <c r="R591" t="s">
        <v>13</v>
      </c>
      <c r="S591">
        <v>0</v>
      </c>
      <c r="T591" t="s">
        <v>14</v>
      </c>
      <c r="U591" t="s">
        <v>14</v>
      </c>
      <c r="V591" t="s">
        <v>14</v>
      </c>
      <c r="AB591" t="s">
        <v>812</v>
      </c>
      <c r="AC591" s="2">
        <v>43683.739641203705</v>
      </c>
      <c r="AD591">
        <v>184</v>
      </c>
      <c r="AE591" t="s">
        <v>13</v>
      </c>
      <c r="AF591">
        <v>0</v>
      </c>
      <c r="AG591">
        <v>12.05</v>
      </c>
      <c r="AH591">
        <v>113062</v>
      </c>
      <c r="AI591">
        <v>19547.239000000001</v>
      </c>
      <c r="AO591">
        <f t="shared" si="42"/>
        <v>84.113</v>
      </c>
      <c r="AP591">
        <f t="shared" si="43"/>
        <v>19547.239000000001</v>
      </c>
    </row>
    <row r="592" spans="2:42" x14ac:dyDescent="0.25">
      <c r="B592" t="s">
        <v>813</v>
      </c>
      <c r="C592" s="2">
        <v>43683.760891203703</v>
      </c>
      <c r="D592">
        <v>53</v>
      </c>
      <c r="E592" t="s">
        <v>13</v>
      </c>
      <c r="F592">
        <v>0</v>
      </c>
      <c r="G592">
        <v>6.0330000000000004</v>
      </c>
      <c r="H592">
        <v>149587</v>
      </c>
      <c r="I592">
        <v>334.78</v>
      </c>
      <c r="O592" t="s">
        <v>813</v>
      </c>
      <c r="P592" s="2">
        <v>43683.760891203703</v>
      </c>
      <c r="Q592">
        <v>53</v>
      </c>
      <c r="R592" t="s">
        <v>13</v>
      </c>
      <c r="S592">
        <v>0</v>
      </c>
      <c r="T592">
        <v>5.9989999999999997</v>
      </c>
      <c r="U592">
        <v>1233</v>
      </c>
      <c r="V592">
        <v>431.24</v>
      </c>
      <c r="AB592" t="s">
        <v>813</v>
      </c>
      <c r="AC592" s="2">
        <v>43683.760891203703</v>
      </c>
      <c r="AD592">
        <v>53</v>
      </c>
      <c r="AE592" t="s">
        <v>13</v>
      </c>
      <c r="AF592">
        <v>0</v>
      </c>
      <c r="AG592">
        <v>12.053000000000001</v>
      </c>
      <c r="AH592">
        <v>113244</v>
      </c>
      <c r="AI592">
        <v>19578.613000000001</v>
      </c>
      <c r="AO592">
        <f t="shared" si="42"/>
        <v>334.78</v>
      </c>
      <c r="AP592">
        <f t="shared" si="43"/>
        <v>19578.613000000001</v>
      </c>
    </row>
    <row r="593" spans="2:42" x14ac:dyDescent="0.25">
      <c r="B593" t="s">
        <v>814</v>
      </c>
      <c r="C593" s="2">
        <v>43683.782199074078</v>
      </c>
      <c r="D593">
        <v>159</v>
      </c>
      <c r="E593" t="s">
        <v>13</v>
      </c>
      <c r="F593">
        <v>0</v>
      </c>
      <c r="G593">
        <v>6.0250000000000004</v>
      </c>
      <c r="H593">
        <v>75631</v>
      </c>
      <c r="I593">
        <v>169.28100000000001</v>
      </c>
      <c r="O593" t="s">
        <v>814</v>
      </c>
      <c r="P593" s="2">
        <v>43683.782199074078</v>
      </c>
      <c r="Q593">
        <v>159</v>
      </c>
      <c r="R593" t="s">
        <v>13</v>
      </c>
      <c r="S593">
        <v>0</v>
      </c>
      <c r="T593" t="s">
        <v>14</v>
      </c>
      <c r="U593" t="s">
        <v>14</v>
      </c>
      <c r="V593" t="s">
        <v>14</v>
      </c>
      <c r="AB593" t="s">
        <v>814</v>
      </c>
      <c r="AC593" s="2">
        <v>43683.782199074078</v>
      </c>
      <c r="AD593">
        <v>159</v>
      </c>
      <c r="AE593" t="s">
        <v>13</v>
      </c>
      <c r="AF593">
        <v>0</v>
      </c>
      <c r="AG593">
        <v>12.18</v>
      </c>
      <c r="AH593">
        <v>323</v>
      </c>
      <c r="AI593">
        <v>114.995</v>
      </c>
      <c r="AO593">
        <f t="shared" si="42"/>
        <v>169.28100000000001</v>
      </c>
      <c r="AP593">
        <f t="shared" si="43"/>
        <v>114.995</v>
      </c>
    </row>
    <row r="594" spans="2:42" x14ac:dyDescent="0.25">
      <c r="B594" t="s">
        <v>815</v>
      </c>
      <c r="C594" s="2">
        <v>43683.803495370368</v>
      </c>
      <c r="D594">
        <v>115</v>
      </c>
      <c r="E594" t="s">
        <v>13</v>
      </c>
      <c r="F594">
        <v>0</v>
      </c>
      <c r="G594">
        <v>6.0359999999999996</v>
      </c>
      <c r="H594">
        <v>147466</v>
      </c>
      <c r="I594">
        <v>330.06</v>
      </c>
      <c r="O594" t="s">
        <v>815</v>
      </c>
      <c r="P594" s="2">
        <v>43683.803495370368</v>
      </c>
      <c r="Q594">
        <v>115</v>
      </c>
      <c r="R594" t="s">
        <v>13</v>
      </c>
      <c r="S594">
        <v>0</v>
      </c>
      <c r="T594" t="s">
        <v>14</v>
      </c>
      <c r="U594" t="s">
        <v>14</v>
      </c>
      <c r="V594" t="s">
        <v>14</v>
      </c>
      <c r="AB594" t="s">
        <v>815</v>
      </c>
      <c r="AC594" s="2">
        <v>43683.803495370368</v>
      </c>
      <c r="AD594">
        <v>115</v>
      </c>
      <c r="AE594" t="s">
        <v>13</v>
      </c>
      <c r="AF594">
        <v>0</v>
      </c>
      <c r="AG594">
        <v>12.151999999999999</v>
      </c>
      <c r="AH594">
        <v>18767</v>
      </c>
      <c r="AI594">
        <v>3294.2260000000001</v>
      </c>
      <c r="AO594">
        <f t="shared" si="42"/>
        <v>330.06</v>
      </c>
      <c r="AP594">
        <f t="shared" si="43"/>
        <v>3294.2260000000001</v>
      </c>
    </row>
    <row r="595" spans="2:42" x14ac:dyDescent="0.25">
      <c r="B595" t="s">
        <v>816</v>
      </c>
      <c r="C595" s="2">
        <v>43683.824780092589</v>
      </c>
      <c r="D595">
        <v>94</v>
      </c>
      <c r="E595" t="s">
        <v>13</v>
      </c>
      <c r="F595">
        <v>0</v>
      </c>
      <c r="G595">
        <v>6.0259999999999998</v>
      </c>
      <c r="H595">
        <v>2744228</v>
      </c>
      <c r="I595">
        <v>5268.3090000000002</v>
      </c>
      <c r="O595" t="s">
        <v>816</v>
      </c>
      <c r="P595" s="2">
        <v>43683.824780092589</v>
      </c>
      <c r="Q595">
        <v>94</v>
      </c>
      <c r="R595" t="s">
        <v>13</v>
      </c>
      <c r="S595">
        <v>0</v>
      </c>
      <c r="T595">
        <v>5.9770000000000003</v>
      </c>
      <c r="U595">
        <v>21104</v>
      </c>
      <c r="V595">
        <v>5082.835</v>
      </c>
      <c r="AB595" t="s">
        <v>816</v>
      </c>
      <c r="AC595" s="2">
        <v>43683.824780092589</v>
      </c>
      <c r="AD595">
        <v>94</v>
      </c>
      <c r="AE595" t="s">
        <v>13</v>
      </c>
      <c r="AF595">
        <v>0</v>
      </c>
      <c r="AG595">
        <v>12.037000000000001</v>
      </c>
      <c r="AH595">
        <v>136436</v>
      </c>
      <c r="AI595">
        <v>23576.095000000001</v>
      </c>
      <c r="AO595">
        <f t="shared" si="42"/>
        <v>5082.835</v>
      </c>
      <c r="AP595">
        <f t="shared" si="43"/>
        <v>23576.095000000001</v>
      </c>
    </row>
    <row r="596" spans="2:42" x14ac:dyDescent="0.25">
      <c r="B596" t="s">
        <v>817</v>
      </c>
      <c r="C596" s="2">
        <v>43683.846076388887</v>
      </c>
      <c r="D596">
        <v>129</v>
      </c>
      <c r="E596" t="s">
        <v>13</v>
      </c>
      <c r="F596">
        <v>0</v>
      </c>
      <c r="G596">
        <v>6.0350000000000001</v>
      </c>
      <c r="H596">
        <v>51812</v>
      </c>
      <c r="I596">
        <v>115.57</v>
      </c>
      <c r="O596" t="s">
        <v>817</v>
      </c>
      <c r="P596" s="2">
        <v>43683.846076388887</v>
      </c>
      <c r="Q596">
        <v>129</v>
      </c>
      <c r="R596" t="s">
        <v>13</v>
      </c>
      <c r="S596">
        <v>0</v>
      </c>
      <c r="T596" t="s">
        <v>14</v>
      </c>
      <c r="U596" t="s">
        <v>14</v>
      </c>
      <c r="V596" t="s">
        <v>14</v>
      </c>
      <c r="AB596" t="s">
        <v>817</v>
      </c>
      <c r="AC596" s="2">
        <v>43683.846076388887</v>
      </c>
      <c r="AD596">
        <v>129</v>
      </c>
      <c r="AE596" t="s">
        <v>13</v>
      </c>
      <c r="AF596">
        <v>0</v>
      </c>
      <c r="AG596">
        <v>12.06</v>
      </c>
      <c r="AH596">
        <v>118176</v>
      </c>
      <c r="AI596">
        <v>20428.715</v>
      </c>
      <c r="AO596">
        <f t="shared" si="42"/>
        <v>115.57</v>
      </c>
      <c r="AP596">
        <f t="shared" si="43"/>
        <v>20428.715</v>
      </c>
    </row>
    <row r="597" spans="2:42" x14ac:dyDescent="0.25">
      <c r="B597" t="s">
        <v>818</v>
      </c>
      <c r="C597" s="2">
        <v>43683.867407407408</v>
      </c>
      <c r="D597">
        <v>112</v>
      </c>
      <c r="E597" t="s">
        <v>13</v>
      </c>
      <c r="F597">
        <v>0</v>
      </c>
      <c r="G597">
        <v>5.6609999999999996</v>
      </c>
      <c r="H597">
        <v>168358023</v>
      </c>
      <c r="I597">
        <v>91005.361000000004</v>
      </c>
      <c r="O597" t="s">
        <v>818</v>
      </c>
      <c r="P597" s="2">
        <v>43683.867407407408</v>
      </c>
      <c r="Q597">
        <v>112</v>
      </c>
      <c r="R597" t="s">
        <v>13</v>
      </c>
      <c r="S597">
        <v>0</v>
      </c>
      <c r="T597">
        <v>5.609</v>
      </c>
      <c r="U597">
        <v>1696940</v>
      </c>
      <c r="V597">
        <v>397371.603</v>
      </c>
      <c r="AB597" t="s">
        <v>818</v>
      </c>
      <c r="AC597" s="2">
        <v>43683.867407407408</v>
      </c>
      <c r="AD597">
        <v>112</v>
      </c>
      <c r="AE597" t="s">
        <v>13</v>
      </c>
      <c r="AF597">
        <v>0</v>
      </c>
      <c r="AG597">
        <v>12.141999999999999</v>
      </c>
      <c r="AH597">
        <v>3178</v>
      </c>
      <c r="AI597">
        <v>607.22400000000005</v>
      </c>
      <c r="AO597">
        <f t="shared" si="42"/>
        <v>397371.603</v>
      </c>
      <c r="AP597">
        <f t="shared" si="43"/>
        <v>607.22400000000005</v>
      </c>
    </row>
    <row r="598" spans="2:42" x14ac:dyDescent="0.25">
      <c r="B598" t="s">
        <v>819</v>
      </c>
      <c r="C598" s="2">
        <v>43683.888726851852</v>
      </c>
      <c r="D598">
        <v>145</v>
      </c>
      <c r="E598" t="s">
        <v>13</v>
      </c>
      <c r="F598">
        <v>0</v>
      </c>
      <c r="G598">
        <v>6.032</v>
      </c>
      <c r="H598">
        <v>157115</v>
      </c>
      <c r="I598">
        <v>351.52</v>
      </c>
      <c r="O598" t="s">
        <v>819</v>
      </c>
      <c r="P598" s="2">
        <v>43683.888726851852</v>
      </c>
      <c r="Q598">
        <v>145</v>
      </c>
      <c r="R598" t="s">
        <v>13</v>
      </c>
      <c r="S598">
        <v>0</v>
      </c>
      <c r="T598">
        <v>5.9829999999999997</v>
      </c>
      <c r="U598">
        <v>1760</v>
      </c>
      <c r="V598">
        <v>554.69600000000003</v>
      </c>
      <c r="AB598" t="s">
        <v>819</v>
      </c>
      <c r="AC598" s="2">
        <v>43683.888726851852</v>
      </c>
      <c r="AD598">
        <v>145</v>
      </c>
      <c r="AE598" t="s">
        <v>13</v>
      </c>
      <c r="AF598">
        <v>0</v>
      </c>
      <c r="AG598">
        <v>12.132999999999999</v>
      </c>
      <c r="AH598">
        <v>23819</v>
      </c>
      <c r="AI598">
        <v>4164.9390000000003</v>
      </c>
      <c r="AO598">
        <f t="shared" si="42"/>
        <v>351.52</v>
      </c>
      <c r="AP598">
        <f t="shared" si="43"/>
        <v>4164.9390000000003</v>
      </c>
    </row>
    <row r="599" spans="2:42" x14ac:dyDescent="0.25">
      <c r="B599" t="s">
        <v>820</v>
      </c>
      <c r="C599" s="2">
        <v>43683.910046296296</v>
      </c>
      <c r="D599">
        <v>110</v>
      </c>
      <c r="E599" t="s">
        <v>13</v>
      </c>
      <c r="F599">
        <v>0</v>
      </c>
      <c r="G599">
        <v>6.0380000000000003</v>
      </c>
      <c r="H599">
        <v>10016</v>
      </c>
      <c r="I599">
        <v>20.831</v>
      </c>
      <c r="O599" t="s">
        <v>820</v>
      </c>
      <c r="P599" s="2">
        <v>43683.910046296296</v>
      </c>
      <c r="Q599">
        <v>110</v>
      </c>
      <c r="R599" t="s">
        <v>13</v>
      </c>
      <c r="S599">
        <v>0</v>
      </c>
      <c r="T599" t="s">
        <v>14</v>
      </c>
      <c r="U599" t="s">
        <v>14</v>
      </c>
      <c r="V599" t="s">
        <v>14</v>
      </c>
      <c r="AB599" t="s">
        <v>820</v>
      </c>
      <c r="AC599" s="2">
        <v>43683.910046296296</v>
      </c>
      <c r="AD599">
        <v>110</v>
      </c>
      <c r="AE599" t="s">
        <v>13</v>
      </c>
      <c r="AF599">
        <v>0</v>
      </c>
      <c r="AG599">
        <v>12.113</v>
      </c>
      <c r="AH599">
        <v>40920</v>
      </c>
      <c r="AI599">
        <v>7112.6369999999997</v>
      </c>
      <c r="AO599">
        <f t="shared" si="42"/>
        <v>20.831</v>
      </c>
      <c r="AP599">
        <f t="shared" si="43"/>
        <v>7112.6369999999997</v>
      </c>
    </row>
    <row r="600" spans="2:42" x14ac:dyDescent="0.25">
      <c r="B600" t="s">
        <v>821</v>
      </c>
      <c r="C600" s="2">
        <v>43683.931331018517</v>
      </c>
      <c r="D600">
        <v>156</v>
      </c>
      <c r="E600" t="s">
        <v>13</v>
      </c>
      <c r="F600">
        <v>0</v>
      </c>
      <c r="G600">
        <v>6.0309999999999997</v>
      </c>
      <c r="H600">
        <v>1312166</v>
      </c>
      <c r="I600">
        <v>2724.5479999999998</v>
      </c>
      <c r="O600" t="s">
        <v>821</v>
      </c>
      <c r="P600" s="2">
        <v>43683.931331018517</v>
      </c>
      <c r="Q600">
        <v>156</v>
      </c>
      <c r="R600" t="s">
        <v>13</v>
      </c>
      <c r="S600">
        <v>0</v>
      </c>
      <c r="T600">
        <v>5.984</v>
      </c>
      <c r="U600">
        <v>9870</v>
      </c>
      <c r="V600">
        <v>2453.1080000000002</v>
      </c>
      <c r="AB600" t="s">
        <v>821</v>
      </c>
      <c r="AC600" s="2">
        <v>43683.931331018517</v>
      </c>
      <c r="AD600">
        <v>156</v>
      </c>
      <c r="AE600" t="s">
        <v>13</v>
      </c>
      <c r="AF600">
        <v>0</v>
      </c>
      <c r="AG600">
        <v>12.010999999999999</v>
      </c>
      <c r="AH600">
        <v>130232</v>
      </c>
      <c r="AI600">
        <v>22506.774000000001</v>
      </c>
      <c r="AO600">
        <f t="shared" si="42"/>
        <v>2453.1080000000002</v>
      </c>
      <c r="AP600">
        <f t="shared" si="43"/>
        <v>22506.774000000001</v>
      </c>
    </row>
    <row r="601" spans="2:42" x14ac:dyDescent="0.25">
      <c r="B601" t="s">
        <v>822</v>
      </c>
      <c r="C601" s="2">
        <v>43686.398229166669</v>
      </c>
      <c r="D601">
        <v>170</v>
      </c>
      <c r="E601" t="s">
        <v>13</v>
      </c>
      <c r="F601">
        <v>0</v>
      </c>
      <c r="G601">
        <v>6.0270000000000001</v>
      </c>
      <c r="H601">
        <v>33672</v>
      </c>
      <c r="I601">
        <v>74.528000000000006</v>
      </c>
      <c r="O601" t="s">
        <v>822</v>
      </c>
      <c r="P601" s="2">
        <v>43686.398229166669</v>
      </c>
      <c r="Q601">
        <v>170</v>
      </c>
      <c r="R601" t="s">
        <v>13</v>
      </c>
      <c r="S601">
        <v>0</v>
      </c>
      <c r="T601" t="s">
        <v>14</v>
      </c>
      <c r="U601" t="s">
        <v>14</v>
      </c>
      <c r="V601" t="s">
        <v>14</v>
      </c>
      <c r="AB601" t="s">
        <v>822</v>
      </c>
      <c r="AC601" s="2">
        <v>43686.398229166669</v>
      </c>
      <c r="AD601">
        <v>170</v>
      </c>
      <c r="AE601" t="s">
        <v>13</v>
      </c>
      <c r="AF601">
        <v>0</v>
      </c>
      <c r="AG601">
        <v>12.162000000000001</v>
      </c>
      <c r="AH601">
        <v>1723</v>
      </c>
      <c r="AI601">
        <v>356.29399999999998</v>
      </c>
      <c r="AO601">
        <f t="shared" si="42"/>
        <v>74.528000000000006</v>
      </c>
      <c r="AP601">
        <f t="shared" si="43"/>
        <v>356.29399999999998</v>
      </c>
    </row>
    <row r="602" spans="2:42" x14ac:dyDescent="0.25">
      <c r="B602" t="s">
        <v>823</v>
      </c>
      <c r="C602" s="2">
        <v>43686.419502314813</v>
      </c>
      <c r="D602">
        <v>192</v>
      </c>
      <c r="E602" t="s">
        <v>13</v>
      </c>
      <c r="F602">
        <v>0</v>
      </c>
      <c r="G602">
        <v>5.9359999999999999</v>
      </c>
      <c r="H602">
        <v>38781800</v>
      </c>
      <c r="I602">
        <v>37820.177000000003</v>
      </c>
      <c r="O602" t="s">
        <v>823</v>
      </c>
      <c r="P602" s="2">
        <v>43686.419502314813</v>
      </c>
      <c r="Q602">
        <v>192</v>
      </c>
      <c r="R602" t="s">
        <v>13</v>
      </c>
      <c r="S602">
        <v>0</v>
      </c>
      <c r="T602">
        <v>5.8860000000000001</v>
      </c>
      <c r="U602">
        <v>288395</v>
      </c>
      <c r="V602">
        <v>67651.803</v>
      </c>
      <c r="AB602" t="s">
        <v>823</v>
      </c>
      <c r="AC602" s="2">
        <v>43686.419502314813</v>
      </c>
      <c r="AD602">
        <v>192</v>
      </c>
      <c r="AE602" t="s">
        <v>13</v>
      </c>
      <c r="AF602">
        <v>0</v>
      </c>
      <c r="AG602">
        <v>12.092000000000001</v>
      </c>
      <c r="AH602">
        <v>59377</v>
      </c>
      <c r="AI602">
        <v>10293.906999999999</v>
      </c>
      <c r="AO602">
        <f t="shared" si="42"/>
        <v>67651.803</v>
      </c>
      <c r="AP602">
        <f t="shared" si="43"/>
        <v>10293.906999999999</v>
      </c>
    </row>
    <row r="603" spans="2:42" x14ac:dyDescent="0.25">
      <c r="B603" t="s">
        <v>824</v>
      </c>
      <c r="C603" s="2">
        <v>43686.440752314818</v>
      </c>
      <c r="D603">
        <v>161</v>
      </c>
      <c r="E603" t="s">
        <v>13</v>
      </c>
      <c r="F603">
        <v>0</v>
      </c>
      <c r="G603">
        <v>5.968</v>
      </c>
      <c r="H603">
        <v>26572106</v>
      </c>
      <c r="I603">
        <v>29593.822</v>
      </c>
      <c r="O603" t="s">
        <v>824</v>
      </c>
      <c r="P603" s="2">
        <v>43686.440752314818</v>
      </c>
      <c r="Q603">
        <v>161</v>
      </c>
      <c r="R603" t="s">
        <v>13</v>
      </c>
      <c r="S603">
        <v>0</v>
      </c>
      <c r="T603">
        <v>5.9189999999999996</v>
      </c>
      <c r="U603">
        <v>201475</v>
      </c>
      <c r="V603">
        <v>47304.92</v>
      </c>
      <c r="AB603" t="s">
        <v>824</v>
      </c>
      <c r="AC603" s="2">
        <v>43686.440752314818</v>
      </c>
      <c r="AD603">
        <v>161</v>
      </c>
      <c r="AE603" t="s">
        <v>13</v>
      </c>
      <c r="AF603">
        <v>0</v>
      </c>
      <c r="AG603">
        <v>12.053000000000001</v>
      </c>
      <c r="AH603">
        <v>106922</v>
      </c>
      <c r="AI603">
        <v>18489.062999999998</v>
      </c>
      <c r="AO603">
        <f t="shared" si="42"/>
        <v>47304.92</v>
      </c>
      <c r="AP603">
        <f t="shared" si="43"/>
        <v>18489.062999999998</v>
      </c>
    </row>
    <row r="604" spans="2:42" x14ac:dyDescent="0.25">
      <c r="B604" t="s">
        <v>825</v>
      </c>
      <c r="C604" s="2">
        <v>43686.462025462963</v>
      </c>
      <c r="D604">
        <v>213</v>
      </c>
      <c r="E604" t="s">
        <v>13</v>
      </c>
      <c r="F604">
        <v>0</v>
      </c>
      <c r="G604">
        <v>6.0259999999999998</v>
      </c>
      <c r="H604">
        <v>85497</v>
      </c>
      <c r="I604">
        <v>191.47</v>
      </c>
      <c r="O604" t="s">
        <v>825</v>
      </c>
      <c r="P604" s="2">
        <v>43686.462025462963</v>
      </c>
      <c r="Q604">
        <v>213</v>
      </c>
      <c r="R604" t="s">
        <v>13</v>
      </c>
      <c r="S604">
        <v>0</v>
      </c>
      <c r="T604" t="s">
        <v>14</v>
      </c>
      <c r="U604" t="s">
        <v>14</v>
      </c>
      <c r="V604" t="s">
        <v>14</v>
      </c>
      <c r="AB604" t="s">
        <v>825</v>
      </c>
      <c r="AC604" s="2">
        <v>43686.462025462963</v>
      </c>
      <c r="AD604">
        <v>213</v>
      </c>
      <c r="AE604" t="s">
        <v>13</v>
      </c>
      <c r="AF604">
        <v>0</v>
      </c>
      <c r="AG604">
        <v>12.116</v>
      </c>
      <c r="AH604">
        <v>43614</v>
      </c>
      <c r="AI604">
        <v>7576.9309999999996</v>
      </c>
      <c r="AO604">
        <f t="shared" si="42"/>
        <v>191.47</v>
      </c>
      <c r="AP604">
        <f t="shared" si="43"/>
        <v>7576.9309999999996</v>
      </c>
    </row>
    <row r="605" spans="2:42" x14ac:dyDescent="0.25">
      <c r="B605" t="s">
        <v>826</v>
      </c>
      <c r="C605" s="2">
        <v>43686.48332175926</v>
      </c>
      <c r="D605">
        <v>190</v>
      </c>
      <c r="E605" t="s">
        <v>13</v>
      </c>
      <c r="F605">
        <v>0</v>
      </c>
      <c r="G605">
        <v>6.0250000000000004</v>
      </c>
      <c r="H605">
        <v>43258</v>
      </c>
      <c r="I605">
        <v>96.230999999999995</v>
      </c>
      <c r="O605" t="s">
        <v>826</v>
      </c>
      <c r="P605" s="2">
        <v>43686.48332175926</v>
      </c>
      <c r="Q605">
        <v>190</v>
      </c>
      <c r="R605" t="s">
        <v>13</v>
      </c>
      <c r="S605">
        <v>0</v>
      </c>
      <c r="T605" t="s">
        <v>14</v>
      </c>
      <c r="U605" t="s">
        <v>14</v>
      </c>
      <c r="V605" t="s">
        <v>14</v>
      </c>
      <c r="AB605" t="s">
        <v>826</v>
      </c>
      <c r="AC605" s="2">
        <v>43686.48332175926</v>
      </c>
      <c r="AD605">
        <v>190</v>
      </c>
      <c r="AE605" t="s">
        <v>13</v>
      </c>
      <c r="AF605">
        <v>0</v>
      </c>
      <c r="AG605">
        <v>12.145</v>
      </c>
      <c r="AH605">
        <v>2269</v>
      </c>
      <c r="AI605">
        <v>450.43099999999998</v>
      </c>
      <c r="AO605">
        <f t="shared" si="42"/>
        <v>96.230999999999995</v>
      </c>
      <c r="AP605">
        <f t="shared" si="43"/>
        <v>450.43099999999998</v>
      </c>
    </row>
    <row r="606" spans="2:42" x14ac:dyDescent="0.25">
      <c r="B606" t="s">
        <v>827</v>
      </c>
      <c r="C606" s="2">
        <v>43686.504548611112</v>
      </c>
      <c r="D606">
        <v>141</v>
      </c>
      <c r="E606" t="s">
        <v>13</v>
      </c>
      <c r="F606">
        <v>0</v>
      </c>
      <c r="G606">
        <v>6.032</v>
      </c>
      <c r="H606">
        <v>45555</v>
      </c>
      <c r="I606">
        <v>101.428</v>
      </c>
      <c r="O606" t="s">
        <v>827</v>
      </c>
      <c r="P606" s="2">
        <v>43686.504548611112</v>
      </c>
      <c r="Q606">
        <v>141</v>
      </c>
      <c r="R606" t="s">
        <v>13</v>
      </c>
      <c r="S606">
        <v>0</v>
      </c>
      <c r="T606" t="s">
        <v>14</v>
      </c>
      <c r="U606" t="s">
        <v>14</v>
      </c>
      <c r="V606" t="s">
        <v>14</v>
      </c>
      <c r="AB606" t="s">
        <v>827</v>
      </c>
      <c r="AC606" s="2">
        <v>43686.504548611112</v>
      </c>
      <c r="AD606">
        <v>141</v>
      </c>
      <c r="AE606" t="s">
        <v>13</v>
      </c>
      <c r="AF606">
        <v>0</v>
      </c>
      <c r="AG606">
        <v>12.11</v>
      </c>
      <c r="AH606">
        <v>38157</v>
      </c>
      <c r="AI606">
        <v>6636.3149999999996</v>
      </c>
      <c r="AO606">
        <f t="shared" si="42"/>
        <v>101.428</v>
      </c>
      <c r="AP606">
        <f t="shared" si="43"/>
        <v>6636.3149999999996</v>
      </c>
    </row>
    <row r="607" spans="2:42" x14ac:dyDescent="0.25">
      <c r="B607" t="s">
        <v>828</v>
      </c>
      <c r="C607" s="2">
        <v>43686.525775462964</v>
      </c>
      <c r="D607">
        <v>152</v>
      </c>
      <c r="E607" t="s">
        <v>13</v>
      </c>
      <c r="F607">
        <v>0</v>
      </c>
      <c r="G607">
        <v>5.9509999999999996</v>
      </c>
      <c r="H607">
        <v>31891278</v>
      </c>
      <c r="I607">
        <v>33353.06</v>
      </c>
      <c r="O607" t="s">
        <v>828</v>
      </c>
      <c r="P607" s="2">
        <v>43686.525775462964</v>
      </c>
      <c r="Q607">
        <v>152</v>
      </c>
      <c r="R607" t="s">
        <v>13</v>
      </c>
      <c r="S607">
        <v>0</v>
      </c>
      <c r="T607">
        <v>5.9020000000000001</v>
      </c>
      <c r="U607">
        <v>236097</v>
      </c>
      <c r="V607">
        <v>55409.525000000001</v>
      </c>
      <c r="AB607" t="s">
        <v>828</v>
      </c>
      <c r="AC607" s="2">
        <v>43686.525775462964</v>
      </c>
      <c r="AD607">
        <v>152</v>
      </c>
      <c r="AE607" t="s">
        <v>13</v>
      </c>
      <c r="AF607">
        <v>0</v>
      </c>
      <c r="AG607">
        <v>12.042</v>
      </c>
      <c r="AH607">
        <v>116963</v>
      </c>
      <c r="AI607">
        <v>20219.763999999999</v>
      </c>
      <c r="AO607">
        <f t="shared" si="42"/>
        <v>55409.525000000001</v>
      </c>
      <c r="AP607">
        <f t="shared" si="43"/>
        <v>20219.763999999999</v>
      </c>
    </row>
    <row r="608" spans="2:42" x14ac:dyDescent="0.25">
      <c r="B608" t="s">
        <v>829</v>
      </c>
      <c r="C608" s="2">
        <v>43686.547037037039</v>
      </c>
      <c r="D608">
        <v>180</v>
      </c>
      <c r="E608" t="s">
        <v>13</v>
      </c>
      <c r="F608">
        <v>0</v>
      </c>
      <c r="G608">
        <v>6.0279999999999996</v>
      </c>
      <c r="H608">
        <v>47932</v>
      </c>
      <c r="I608">
        <v>106.801</v>
      </c>
      <c r="O608" t="s">
        <v>829</v>
      </c>
      <c r="P608" s="2">
        <v>43686.547037037039</v>
      </c>
      <c r="Q608">
        <v>180</v>
      </c>
      <c r="R608" t="s">
        <v>13</v>
      </c>
      <c r="S608">
        <v>0</v>
      </c>
      <c r="T608" t="s">
        <v>14</v>
      </c>
      <c r="U608" t="s">
        <v>14</v>
      </c>
      <c r="V608" t="s">
        <v>14</v>
      </c>
      <c r="AB608" t="s">
        <v>829</v>
      </c>
      <c r="AC608" s="2">
        <v>43686.547037037039</v>
      </c>
      <c r="AD608">
        <v>180</v>
      </c>
      <c r="AE608" t="s">
        <v>13</v>
      </c>
      <c r="AF608">
        <v>0</v>
      </c>
      <c r="AG608">
        <v>12.157</v>
      </c>
      <c r="AH608">
        <v>2797</v>
      </c>
      <c r="AI608">
        <v>541.45699999999999</v>
      </c>
      <c r="AO608">
        <f t="shared" si="42"/>
        <v>106.801</v>
      </c>
      <c r="AP608">
        <f t="shared" si="43"/>
        <v>541.45699999999999</v>
      </c>
    </row>
    <row r="609" spans="2:42" x14ac:dyDescent="0.25">
      <c r="B609" t="s">
        <v>830</v>
      </c>
      <c r="C609" s="2">
        <v>43686.568298611113</v>
      </c>
      <c r="D609">
        <v>209</v>
      </c>
      <c r="E609" t="s">
        <v>13</v>
      </c>
      <c r="F609">
        <v>0</v>
      </c>
      <c r="G609">
        <v>6.032</v>
      </c>
      <c r="H609">
        <v>55244</v>
      </c>
      <c r="I609">
        <v>123.321</v>
      </c>
      <c r="O609" t="s">
        <v>830</v>
      </c>
      <c r="P609" s="2">
        <v>43686.568298611113</v>
      </c>
      <c r="Q609">
        <v>209</v>
      </c>
      <c r="R609" t="s">
        <v>13</v>
      </c>
      <c r="S609">
        <v>0</v>
      </c>
      <c r="T609" t="s">
        <v>14</v>
      </c>
      <c r="U609" t="s">
        <v>14</v>
      </c>
      <c r="V609" t="s">
        <v>14</v>
      </c>
      <c r="AB609" t="s">
        <v>830</v>
      </c>
      <c r="AC609" s="2">
        <v>43686.568298611113</v>
      </c>
      <c r="AD609">
        <v>209</v>
      </c>
      <c r="AE609" t="s">
        <v>13</v>
      </c>
      <c r="AF609">
        <v>0</v>
      </c>
      <c r="AG609">
        <v>12.122</v>
      </c>
      <c r="AH609">
        <v>37947</v>
      </c>
      <c r="AI609">
        <v>6600.1030000000001</v>
      </c>
      <c r="AO609">
        <f t="shared" si="42"/>
        <v>123.321</v>
      </c>
      <c r="AP609">
        <f t="shared" si="43"/>
        <v>6600.1030000000001</v>
      </c>
    </row>
    <row r="610" spans="2:42" x14ac:dyDescent="0.25">
      <c r="B610" t="s">
        <v>831</v>
      </c>
      <c r="C610" s="2">
        <v>43686.589571759258</v>
      </c>
      <c r="D610">
        <v>193</v>
      </c>
      <c r="E610" t="s">
        <v>13</v>
      </c>
      <c r="F610">
        <v>0</v>
      </c>
      <c r="G610">
        <v>6.0270000000000001</v>
      </c>
      <c r="H610">
        <v>39478</v>
      </c>
      <c r="I610">
        <v>87.677000000000007</v>
      </c>
      <c r="O610" t="s">
        <v>831</v>
      </c>
      <c r="P610" s="2">
        <v>43686.589571759258</v>
      </c>
      <c r="Q610">
        <v>193</v>
      </c>
      <c r="R610" t="s">
        <v>13</v>
      </c>
      <c r="S610">
        <v>0</v>
      </c>
      <c r="T610" t="s">
        <v>14</v>
      </c>
      <c r="U610" t="s">
        <v>14</v>
      </c>
      <c r="V610" t="s">
        <v>14</v>
      </c>
      <c r="AB610" t="s">
        <v>831</v>
      </c>
      <c r="AC610" s="2">
        <v>43686.589571759258</v>
      </c>
      <c r="AD610">
        <v>193</v>
      </c>
      <c r="AE610" t="s">
        <v>13</v>
      </c>
      <c r="AF610">
        <v>0</v>
      </c>
      <c r="AG610">
        <v>12.173999999999999</v>
      </c>
      <c r="AH610">
        <v>3171</v>
      </c>
      <c r="AI610">
        <v>605.93100000000004</v>
      </c>
      <c r="AO610">
        <f t="shared" si="42"/>
        <v>87.677000000000007</v>
      </c>
      <c r="AP610">
        <f t="shared" si="43"/>
        <v>605.93100000000004</v>
      </c>
    </row>
    <row r="611" spans="2:42" x14ac:dyDescent="0.25">
      <c r="B611" t="s">
        <v>832</v>
      </c>
      <c r="C611" s="2">
        <v>43686.610821759263</v>
      </c>
      <c r="D611">
        <v>81</v>
      </c>
      <c r="E611" t="s">
        <v>13</v>
      </c>
      <c r="F611">
        <v>0</v>
      </c>
      <c r="G611">
        <v>5.9109999999999996</v>
      </c>
      <c r="H611">
        <v>50656550</v>
      </c>
      <c r="I611">
        <v>44728.67</v>
      </c>
      <c r="O611" t="s">
        <v>832</v>
      </c>
      <c r="P611" s="2">
        <v>43686.610821759263</v>
      </c>
      <c r="Q611">
        <v>81</v>
      </c>
      <c r="R611" t="s">
        <v>13</v>
      </c>
      <c r="S611">
        <v>0</v>
      </c>
      <c r="T611">
        <v>5.86</v>
      </c>
      <c r="U611">
        <v>387984</v>
      </c>
      <c r="V611">
        <v>90964.014999999999</v>
      </c>
      <c r="AB611" t="s">
        <v>832</v>
      </c>
      <c r="AC611" s="2">
        <v>43686.610821759263</v>
      </c>
      <c r="AD611">
        <v>81</v>
      </c>
      <c r="AE611" t="s">
        <v>13</v>
      </c>
      <c r="AF611">
        <v>0</v>
      </c>
      <c r="AG611">
        <v>12.074</v>
      </c>
      <c r="AH611">
        <v>82827</v>
      </c>
      <c r="AI611">
        <v>14335.918</v>
      </c>
      <c r="AO611">
        <f t="shared" si="42"/>
        <v>90964.014999999999</v>
      </c>
      <c r="AP611">
        <f t="shared" si="43"/>
        <v>14335.918</v>
      </c>
    </row>
    <row r="612" spans="2:42" x14ac:dyDescent="0.25">
      <c r="B612" t="s">
        <v>833</v>
      </c>
      <c r="C612" s="2">
        <v>43686.632118055553</v>
      </c>
      <c r="D612">
        <v>179</v>
      </c>
      <c r="E612" t="s">
        <v>13</v>
      </c>
      <c r="F612">
        <v>0</v>
      </c>
      <c r="G612">
        <v>6.0330000000000004</v>
      </c>
      <c r="H612">
        <v>8328</v>
      </c>
      <c r="I612">
        <v>16.991</v>
      </c>
      <c r="O612" t="s">
        <v>833</v>
      </c>
      <c r="P612" s="2">
        <v>43686.632118055553</v>
      </c>
      <c r="Q612">
        <v>179</v>
      </c>
      <c r="R612" t="s">
        <v>13</v>
      </c>
      <c r="S612">
        <v>0</v>
      </c>
      <c r="T612" t="s">
        <v>14</v>
      </c>
      <c r="U612" t="s">
        <v>14</v>
      </c>
      <c r="V612" t="s">
        <v>14</v>
      </c>
      <c r="AB612" t="s">
        <v>833</v>
      </c>
      <c r="AC612" s="2">
        <v>43686.632118055553</v>
      </c>
      <c r="AD612">
        <v>179</v>
      </c>
      <c r="AE612" t="s">
        <v>13</v>
      </c>
      <c r="AF612">
        <v>0</v>
      </c>
      <c r="AG612">
        <v>12.037000000000001</v>
      </c>
      <c r="AH612">
        <v>122964</v>
      </c>
      <c r="AI612">
        <v>21253.989000000001</v>
      </c>
      <c r="AO612">
        <f t="shared" si="42"/>
        <v>16.991</v>
      </c>
      <c r="AP612">
        <f t="shared" si="43"/>
        <v>21253.989000000001</v>
      </c>
    </row>
    <row r="613" spans="2:42" x14ac:dyDescent="0.25">
      <c r="B613" t="s">
        <v>834</v>
      </c>
      <c r="C613" s="2">
        <v>43686.653368055559</v>
      </c>
      <c r="D613">
        <v>150</v>
      </c>
      <c r="E613" t="s">
        <v>13</v>
      </c>
      <c r="F613">
        <v>0</v>
      </c>
      <c r="G613">
        <v>6.056</v>
      </c>
      <c r="H613">
        <v>2616</v>
      </c>
      <c r="I613">
        <v>3.9889999999999999</v>
      </c>
      <c r="O613" t="s">
        <v>834</v>
      </c>
      <c r="P613" s="2">
        <v>43686.653368055559</v>
      </c>
      <c r="Q613">
        <v>150</v>
      </c>
      <c r="R613" t="s">
        <v>13</v>
      </c>
      <c r="S613">
        <v>0</v>
      </c>
      <c r="T613" t="s">
        <v>14</v>
      </c>
      <c r="U613" t="s">
        <v>14</v>
      </c>
      <c r="V613" t="s">
        <v>14</v>
      </c>
      <c r="AB613" t="s">
        <v>834</v>
      </c>
      <c r="AC613" s="2">
        <v>43686.653368055559</v>
      </c>
      <c r="AD613">
        <v>150</v>
      </c>
      <c r="AE613" t="s">
        <v>13</v>
      </c>
      <c r="AF613">
        <v>0</v>
      </c>
      <c r="AG613">
        <v>12.048999999999999</v>
      </c>
      <c r="AH613">
        <v>121569</v>
      </c>
      <c r="AI613">
        <v>21013.595000000001</v>
      </c>
      <c r="AO613">
        <f t="shared" si="42"/>
        <v>3.9889999999999999</v>
      </c>
      <c r="AP613">
        <f t="shared" si="43"/>
        <v>21013.595000000001</v>
      </c>
    </row>
    <row r="614" spans="2:42" x14ac:dyDescent="0.25">
      <c r="B614" t="s">
        <v>835</v>
      </c>
      <c r="C614" s="2">
        <v>43686.674629629626</v>
      </c>
      <c r="D614">
        <v>175</v>
      </c>
      <c r="E614" t="s">
        <v>13</v>
      </c>
      <c r="F614">
        <v>0</v>
      </c>
      <c r="G614">
        <v>6.0350000000000001</v>
      </c>
      <c r="H614">
        <v>62682</v>
      </c>
      <c r="I614">
        <v>140.10499999999999</v>
      </c>
      <c r="O614" t="s">
        <v>835</v>
      </c>
      <c r="P614" s="2">
        <v>43686.674629629626</v>
      </c>
      <c r="Q614">
        <v>175</v>
      </c>
      <c r="R614" t="s">
        <v>13</v>
      </c>
      <c r="S614">
        <v>0</v>
      </c>
      <c r="T614" t="s">
        <v>14</v>
      </c>
      <c r="U614" t="s">
        <v>14</v>
      </c>
      <c r="V614" t="s">
        <v>14</v>
      </c>
      <c r="AB614" t="s">
        <v>835</v>
      </c>
      <c r="AC614" s="2">
        <v>43686.674629629626</v>
      </c>
      <c r="AD614">
        <v>175</v>
      </c>
      <c r="AE614" t="s">
        <v>13</v>
      </c>
      <c r="AF614">
        <v>0</v>
      </c>
      <c r="AG614">
        <v>12.188000000000001</v>
      </c>
      <c r="AH614">
        <v>616</v>
      </c>
      <c r="AI614">
        <v>165.55799999999999</v>
      </c>
      <c r="AO614">
        <f t="shared" si="42"/>
        <v>140.10499999999999</v>
      </c>
      <c r="AP614">
        <f t="shared" si="43"/>
        <v>165.55799999999999</v>
      </c>
    </row>
    <row r="615" spans="2:42" x14ac:dyDescent="0.25">
      <c r="B615" t="s">
        <v>836</v>
      </c>
      <c r="C615" s="2">
        <v>43686.695902777778</v>
      </c>
      <c r="D615">
        <v>85</v>
      </c>
      <c r="E615" t="s">
        <v>13</v>
      </c>
      <c r="F615">
        <v>0</v>
      </c>
      <c r="G615">
        <v>6.0270000000000001</v>
      </c>
      <c r="H615">
        <v>63305</v>
      </c>
      <c r="I615">
        <v>141.511</v>
      </c>
      <c r="O615" t="s">
        <v>836</v>
      </c>
      <c r="P615" s="2">
        <v>43686.695902777778</v>
      </c>
      <c r="Q615">
        <v>85</v>
      </c>
      <c r="R615" t="s">
        <v>13</v>
      </c>
      <c r="S615">
        <v>0</v>
      </c>
      <c r="T615" t="s">
        <v>14</v>
      </c>
      <c r="U615" t="s">
        <v>14</v>
      </c>
      <c r="V615" t="s">
        <v>14</v>
      </c>
      <c r="AB615" t="s">
        <v>836</v>
      </c>
      <c r="AC615" s="2">
        <v>43686.695902777778</v>
      </c>
      <c r="AD615">
        <v>85</v>
      </c>
      <c r="AE615" t="s">
        <v>13</v>
      </c>
      <c r="AF615">
        <v>0</v>
      </c>
      <c r="AG615">
        <v>12.116</v>
      </c>
      <c r="AH615">
        <v>-35</v>
      </c>
      <c r="AI615">
        <v>0</v>
      </c>
      <c r="AO615">
        <f t="shared" si="42"/>
        <v>141.511</v>
      </c>
      <c r="AP615">
        <f t="shared" si="43"/>
        <v>0</v>
      </c>
    </row>
    <row r="616" spans="2:42" x14ac:dyDescent="0.25">
      <c r="B616" t="s">
        <v>837</v>
      </c>
      <c r="C616" s="2">
        <v>43686.717187499999</v>
      </c>
      <c r="D616">
        <v>208</v>
      </c>
      <c r="E616" t="s">
        <v>13</v>
      </c>
      <c r="F616">
        <v>0</v>
      </c>
      <c r="G616">
        <v>6.0330000000000004</v>
      </c>
      <c r="H616">
        <v>68517</v>
      </c>
      <c r="I616">
        <v>153.261</v>
      </c>
      <c r="O616" t="s">
        <v>837</v>
      </c>
      <c r="P616" s="2">
        <v>43686.717187499999</v>
      </c>
      <c r="Q616">
        <v>208</v>
      </c>
      <c r="R616" t="s">
        <v>13</v>
      </c>
      <c r="S616">
        <v>0</v>
      </c>
      <c r="T616" t="s">
        <v>14</v>
      </c>
      <c r="U616" t="s">
        <v>14</v>
      </c>
      <c r="V616" t="s">
        <v>14</v>
      </c>
      <c r="AB616" t="s">
        <v>837</v>
      </c>
      <c r="AC616" s="2">
        <v>43686.717187499999</v>
      </c>
      <c r="AD616">
        <v>208</v>
      </c>
      <c r="AE616" t="s">
        <v>13</v>
      </c>
      <c r="AF616">
        <v>0</v>
      </c>
      <c r="AG616">
        <v>12.097</v>
      </c>
      <c r="AH616">
        <v>68227</v>
      </c>
      <c r="AI616">
        <v>11819.406999999999</v>
      </c>
      <c r="AO616">
        <f t="shared" si="42"/>
        <v>153.261</v>
      </c>
      <c r="AP616">
        <f t="shared" si="43"/>
        <v>11819.406999999999</v>
      </c>
    </row>
    <row r="617" spans="2:42" x14ac:dyDescent="0.25">
      <c r="B617" t="s">
        <v>838</v>
      </c>
      <c r="C617" s="2">
        <v>43686.738437499997</v>
      </c>
      <c r="D617">
        <v>147</v>
      </c>
      <c r="E617" t="s">
        <v>13</v>
      </c>
      <c r="F617">
        <v>0</v>
      </c>
      <c r="G617">
        <v>6.0279999999999996</v>
      </c>
      <c r="H617">
        <v>67393</v>
      </c>
      <c r="I617">
        <v>150.726</v>
      </c>
      <c r="O617" t="s">
        <v>838</v>
      </c>
      <c r="P617" s="2">
        <v>43686.738437499997</v>
      </c>
      <c r="Q617">
        <v>147</v>
      </c>
      <c r="R617" t="s">
        <v>13</v>
      </c>
      <c r="S617">
        <v>0</v>
      </c>
      <c r="T617" t="s">
        <v>14</v>
      </c>
      <c r="U617" t="s">
        <v>14</v>
      </c>
      <c r="V617" t="s">
        <v>14</v>
      </c>
      <c r="AB617" t="s">
        <v>838</v>
      </c>
      <c r="AC617" s="2">
        <v>43686.738437499997</v>
      </c>
      <c r="AD617">
        <v>147</v>
      </c>
      <c r="AE617" t="s">
        <v>13</v>
      </c>
      <c r="AF617">
        <v>0</v>
      </c>
      <c r="AG617">
        <v>12.185</v>
      </c>
      <c r="AH617">
        <v>754</v>
      </c>
      <c r="AI617">
        <v>189.27099999999999</v>
      </c>
      <c r="AO617">
        <f t="shared" si="42"/>
        <v>150.726</v>
      </c>
      <c r="AP617">
        <f t="shared" si="43"/>
        <v>189.27099999999999</v>
      </c>
    </row>
    <row r="618" spans="2:42" x14ac:dyDescent="0.25">
      <c r="B618" t="s">
        <v>839</v>
      </c>
      <c r="C618" s="2">
        <v>43686.759745370371</v>
      </c>
      <c r="D618">
        <v>149</v>
      </c>
      <c r="E618" t="s">
        <v>13</v>
      </c>
      <c r="F618">
        <v>0</v>
      </c>
      <c r="G618">
        <v>6.0259999999999998</v>
      </c>
      <c r="H618">
        <v>74786</v>
      </c>
      <c r="I618">
        <v>167.37799999999999</v>
      </c>
      <c r="O618" t="s">
        <v>839</v>
      </c>
      <c r="P618" s="2">
        <v>43686.759745370371</v>
      </c>
      <c r="Q618">
        <v>149</v>
      </c>
      <c r="R618" t="s">
        <v>13</v>
      </c>
      <c r="S618">
        <v>0</v>
      </c>
      <c r="T618" t="s">
        <v>14</v>
      </c>
      <c r="U618" t="s">
        <v>14</v>
      </c>
      <c r="V618" t="s">
        <v>14</v>
      </c>
      <c r="AB618" t="s">
        <v>839</v>
      </c>
      <c r="AC618" s="2">
        <v>43686.759745370371</v>
      </c>
      <c r="AD618">
        <v>149</v>
      </c>
      <c r="AE618" t="s">
        <v>13</v>
      </c>
      <c r="AF618">
        <v>0</v>
      </c>
      <c r="AG618">
        <v>12.09</v>
      </c>
      <c r="AH618">
        <v>67345</v>
      </c>
      <c r="AI618">
        <v>11667.304</v>
      </c>
      <c r="AO618">
        <f t="shared" si="42"/>
        <v>167.37799999999999</v>
      </c>
      <c r="AP618">
        <f t="shared" si="43"/>
        <v>11667.304</v>
      </c>
    </row>
    <row r="619" spans="2:42" x14ac:dyDescent="0.25">
      <c r="B619" t="s">
        <v>840</v>
      </c>
      <c r="C619" s="2">
        <v>43686.781030092592</v>
      </c>
      <c r="D619">
        <v>206</v>
      </c>
      <c r="E619" t="s">
        <v>13</v>
      </c>
      <c r="F619">
        <v>0</v>
      </c>
      <c r="G619">
        <v>6.0279999999999996</v>
      </c>
      <c r="H619">
        <v>69656</v>
      </c>
      <c r="I619">
        <v>155.82599999999999</v>
      </c>
      <c r="O619" t="s">
        <v>840</v>
      </c>
      <c r="P619" s="2">
        <v>43686.781030092592</v>
      </c>
      <c r="Q619">
        <v>206</v>
      </c>
      <c r="R619" t="s">
        <v>13</v>
      </c>
      <c r="S619">
        <v>0</v>
      </c>
      <c r="T619" t="s">
        <v>14</v>
      </c>
      <c r="U619" t="s">
        <v>14</v>
      </c>
      <c r="V619" t="s">
        <v>14</v>
      </c>
      <c r="AB619" t="s">
        <v>840</v>
      </c>
      <c r="AC619" s="2">
        <v>43686.781030092592</v>
      </c>
      <c r="AD619">
        <v>206</v>
      </c>
      <c r="AE619" t="s">
        <v>13</v>
      </c>
      <c r="AF619">
        <v>0</v>
      </c>
      <c r="AG619">
        <v>12.148999999999999</v>
      </c>
      <c r="AH619">
        <v>705</v>
      </c>
      <c r="AI619">
        <v>180.91</v>
      </c>
      <c r="AO619">
        <f t="shared" si="42"/>
        <v>155.82599999999999</v>
      </c>
      <c r="AP619">
        <f t="shared" si="43"/>
        <v>180.91</v>
      </c>
    </row>
    <row r="620" spans="2:42" x14ac:dyDescent="0.25">
      <c r="B620" t="s">
        <v>841</v>
      </c>
      <c r="C620" s="2">
        <v>43690.418645833335</v>
      </c>
      <c r="D620">
        <v>198</v>
      </c>
      <c r="E620" t="s">
        <v>13</v>
      </c>
      <c r="F620">
        <v>0</v>
      </c>
      <c r="G620">
        <v>5.5359999999999996</v>
      </c>
      <c r="H620">
        <v>225501911</v>
      </c>
      <c r="I620">
        <v>107271.43399999999</v>
      </c>
      <c r="O620" t="s">
        <v>841</v>
      </c>
      <c r="P620" s="2">
        <v>43690.418645833335</v>
      </c>
      <c r="Q620">
        <v>198</v>
      </c>
      <c r="R620" t="s">
        <v>13</v>
      </c>
      <c r="S620">
        <v>0</v>
      </c>
      <c r="T620">
        <v>5.4850000000000003</v>
      </c>
      <c r="U620">
        <v>2536809</v>
      </c>
      <c r="V620">
        <v>593972.70700000005</v>
      </c>
      <c r="AB620" t="s">
        <v>841</v>
      </c>
      <c r="AC620" s="2">
        <v>43690.418645833335</v>
      </c>
      <c r="AD620">
        <v>198</v>
      </c>
      <c r="AE620" t="s">
        <v>13</v>
      </c>
      <c r="AF620">
        <v>0</v>
      </c>
      <c r="AG620">
        <v>12.127000000000001</v>
      </c>
      <c r="AH620">
        <v>3607</v>
      </c>
      <c r="AI620">
        <v>681.11800000000005</v>
      </c>
      <c r="AO620">
        <f t="shared" si="42"/>
        <v>593972.70700000005</v>
      </c>
      <c r="AP620">
        <f t="shared" si="43"/>
        <v>681.11800000000005</v>
      </c>
    </row>
    <row r="621" spans="2:42" x14ac:dyDescent="0.25">
      <c r="B621" t="s">
        <v>842</v>
      </c>
      <c r="C621" s="2">
        <v>43690.439918981479</v>
      </c>
      <c r="D621">
        <v>122</v>
      </c>
      <c r="E621" t="s">
        <v>13</v>
      </c>
      <c r="F621">
        <v>0</v>
      </c>
      <c r="G621">
        <v>6.0289999999999999</v>
      </c>
      <c r="H621">
        <v>31193</v>
      </c>
      <c r="I621">
        <v>68.91</v>
      </c>
      <c r="O621" t="s">
        <v>842</v>
      </c>
      <c r="P621" s="2">
        <v>43690.439918981479</v>
      </c>
      <c r="Q621">
        <v>122</v>
      </c>
      <c r="R621" t="s">
        <v>13</v>
      </c>
      <c r="S621">
        <v>0</v>
      </c>
      <c r="T621" t="s">
        <v>14</v>
      </c>
      <c r="U621" t="s">
        <v>14</v>
      </c>
      <c r="V621" t="s">
        <v>14</v>
      </c>
      <c r="AB621" t="s">
        <v>842</v>
      </c>
      <c r="AC621" s="2">
        <v>43690.439918981479</v>
      </c>
      <c r="AD621">
        <v>122</v>
      </c>
      <c r="AE621" t="s">
        <v>13</v>
      </c>
      <c r="AF621">
        <v>0</v>
      </c>
      <c r="AG621">
        <v>12.061</v>
      </c>
      <c r="AH621">
        <v>94378</v>
      </c>
      <c r="AI621">
        <v>16326.825999999999</v>
      </c>
      <c r="AO621">
        <f t="shared" si="42"/>
        <v>68.91</v>
      </c>
      <c r="AP621">
        <f t="shared" si="43"/>
        <v>16326.825999999999</v>
      </c>
    </row>
    <row r="622" spans="2:42" x14ac:dyDescent="0.25">
      <c r="B622" t="s">
        <v>843</v>
      </c>
      <c r="C622" s="2">
        <v>43690.461192129631</v>
      </c>
      <c r="D622">
        <v>25</v>
      </c>
      <c r="E622" t="s">
        <v>13</v>
      </c>
      <c r="F622">
        <v>0</v>
      </c>
      <c r="G622">
        <v>6.04</v>
      </c>
      <c r="H622">
        <v>6042</v>
      </c>
      <c r="I622">
        <v>11.789</v>
      </c>
      <c r="O622" t="s">
        <v>843</v>
      </c>
      <c r="P622" s="2">
        <v>43690.461192129631</v>
      </c>
      <c r="Q622">
        <v>25</v>
      </c>
      <c r="R622" t="s">
        <v>13</v>
      </c>
      <c r="S622">
        <v>0</v>
      </c>
      <c r="T622" t="s">
        <v>14</v>
      </c>
      <c r="U622" t="s">
        <v>14</v>
      </c>
      <c r="V622" t="s">
        <v>14</v>
      </c>
      <c r="AB622" t="s">
        <v>843</v>
      </c>
      <c r="AC622" s="2">
        <v>43690.461192129631</v>
      </c>
      <c r="AD622">
        <v>25</v>
      </c>
      <c r="AE622" t="s">
        <v>13</v>
      </c>
      <c r="AF622">
        <v>0</v>
      </c>
      <c r="AG622">
        <v>12.083</v>
      </c>
      <c r="AH622">
        <v>75221</v>
      </c>
      <c r="AI622">
        <v>13024.862999999999</v>
      </c>
      <c r="AO622">
        <f t="shared" si="42"/>
        <v>11.789</v>
      </c>
      <c r="AP622">
        <f t="shared" si="43"/>
        <v>13024.862999999999</v>
      </c>
    </row>
    <row r="623" spans="2:42" x14ac:dyDescent="0.25">
      <c r="B623" t="s">
        <v>844</v>
      </c>
      <c r="C623" s="2">
        <v>43690.482453703706</v>
      </c>
      <c r="D623">
        <v>111</v>
      </c>
      <c r="E623" t="s">
        <v>13</v>
      </c>
      <c r="F623">
        <v>0</v>
      </c>
      <c r="G623">
        <v>6.032</v>
      </c>
      <c r="H623">
        <v>26120</v>
      </c>
      <c r="I623">
        <v>57.408000000000001</v>
      </c>
      <c r="O623" t="s">
        <v>844</v>
      </c>
      <c r="P623" s="2">
        <v>43690.482453703706</v>
      </c>
      <c r="Q623">
        <v>111</v>
      </c>
      <c r="R623" t="s">
        <v>13</v>
      </c>
      <c r="S623">
        <v>0</v>
      </c>
      <c r="T623" t="s">
        <v>14</v>
      </c>
      <c r="U623" t="s">
        <v>14</v>
      </c>
      <c r="V623" t="s">
        <v>14</v>
      </c>
      <c r="AB623" t="s">
        <v>844</v>
      </c>
      <c r="AC623" s="2">
        <v>43690.482453703706</v>
      </c>
      <c r="AD623">
        <v>111</v>
      </c>
      <c r="AE623" t="s">
        <v>13</v>
      </c>
      <c r="AF623">
        <v>0</v>
      </c>
      <c r="AG623">
        <v>12.068</v>
      </c>
      <c r="AH623">
        <v>91051</v>
      </c>
      <c r="AI623">
        <v>15753.368</v>
      </c>
      <c r="AO623">
        <f t="shared" si="42"/>
        <v>57.408000000000001</v>
      </c>
      <c r="AP623">
        <f t="shared" si="43"/>
        <v>15753.368</v>
      </c>
    </row>
    <row r="624" spans="2:42" x14ac:dyDescent="0.25">
      <c r="B624" t="s">
        <v>845</v>
      </c>
      <c r="C624" s="2">
        <v>43690.50371527778</v>
      </c>
      <c r="D624">
        <v>184</v>
      </c>
      <c r="E624" t="s">
        <v>13</v>
      </c>
      <c r="F624">
        <v>0</v>
      </c>
      <c r="G624">
        <v>6.0449999999999999</v>
      </c>
      <c r="H624">
        <v>3599</v>
      </c>
      <c r="I624">
        <v>6.2279999999999998</v>
      </c>
      <c r="O624" t="s">
        <v>845</v>
      </c>
      <c r="P624" s="2">
        <v>43690.50371527778</v>
      </c>
      <c r="Q624">
        <v>184</v>
      </c>
      <c r="R624" t="s">
        <v>13</v>
      </c>
      <c r="S624">
        <v>0</v>
      </c>
      <c r="T624" t="s">
        <v>14</v>
      </c>
      <c r="U624" t="s">
        <v>14</v>
      </c>
      <c r="V624" t="s">
        <v>14</v>
      </c>
      <c r="AB624" t="s">
        <v>845</v>
      </c>
      <c r="AC624" s="2">
        <v>43690.50371527778</v>
      </c>
      <c r="AD624">
        <v>184</v>
      </c>
      <c r="AE624" t="s">
        <v>13</v>
      </c>
      <c r="AF624">
        <v>0</v>
      </c>
      <c r="AG624">
        <v>12.021000000000001</v>
      </c>
      <c r="AH624">
        <v>132729</v>
      </c>
      <c r="AI624">
        <v>22937.217000000001</v>
      </c>
      <c r="AO624">
        <f t="shared" si="42"/>
        <v>6.2279999999999998</v>
      </c>
      <c r="AP624">
        <f t="shared" si="43"/>
        <v>22937.217000000001</v>
      </c>
    </row>
    <row r="625" spans="2:42" x14ac:dyDescent="0.25">
      <c r="B625" t="s">
        <v>846</v>
      </c>
      <c r="C625" s="2">
        <v>43690.524988425925</v>
      </c>
      <c r="D625">
        <v>164</v>
      </c>
      <c r="E625" t="s">
        <v>13</v>
      </c>
      <c r="F625">
        <v>0</v>
      </c>
      <c r="G625">
        <v>5.58</v>
      </c>
      <c r="H625">
        <v>203153538</v>
      </c>
      <c r="I625">
        <v>101183.401</v>
      </c>
      <c r="O625" t="s">
        <v>846</v>
      </c>
      <c r="P625" s="2">
        <v>43690.524988425925</v>
      </c>
      <c r="Q625">
        <v>164</v>
      </c>
      <c r="R625" t="s">
        <v>13</v>
      </c>
      <c r="S625">
        <v>0</v>
      </c>
      <c r="T625">
        <v>5.5309999999999997</v>
      </c>
      <c r="U625">
        <v>2204239</v>
      </c>
      <c r="V625">
        <v>516122.89799999999</v>
      </c>
      <c r="AB625" t="s">
        <v>846</v>
      </c>
      <c r="AC625" s="2">
        <v>43690.524988425925</v>
      </c>
      <c r="AD625">
        <v>164</v>
      </c>
      <c r="AE625" t="s">
        <v>13</v>
      </c>
      <c r="AF625">
        <v>0</v>
      </c>
      <c r="AG625">
        <v>12.135999999999999</v>
      </c>
      <c r="AH625">
        <v>3242</v>
      </c>
      <c r="AI625">
        <v>618.18399999999997</v>
      </c>
      <c r="AO625">
        <f t="shared" si="42"/>
        <v>516122.89799999999</v>
      </c>
      <c r="AP625">
        <f t="shared" si="43"/>
        <v>618.18399999999997</v>
      </c>
    </row>
    <row r="626" spans="2:42" x14ac:dyDescent="0.25">
      <c r="B626" t="s">
        <v>847</v>
      </c>
      <c r="C626" s="2">
        <v>43690.546284722222</v>
      </c>
      <c r="D626">
        <v>203</v>
      </c>
      <c r="E626" t="s">
        <v>13</v>
      </c>
      <c r="F626">
        <v>0</v>
      </c>
      <c r="G626">
        <v>6.0259999999999998</v>
      </c>
      <c r="H626">
        <v>36069</v>
      </c>
      <c r="I626">
        <v>79.959000000000003</v>
      </c>
      <c r="O626" t="s">
        <v>847</v>
      </c>
      <c r="P626" s="2">
        <v>43690.546284722222</v>
      </c>
      <c r="Q626">
        <v>203</v>
      </c>
      <c r="R626" t="s">
        <v>13</v>
      </c>
      <c r="S626">
        <v>0</v>
      </c>
      <c r="T626" t="s">
        <v>14</v>
      </c>
      <c r="U626" t="s">
        <v>14</v>
      </c>
      <c r="V626" t="s">
        <v>14</v>
      </c>
      <c r="AB626" t="s">
        <v>847</v>
      </c>
      <c r="AC626" s="2">
        <v>43690.546284722222</v>
      </c>
      <c r="AD626">
        <v>203</v>
      </c>
      <c r="AE626" t="s">
        <v>13</v>
      </c>
      <c r="AF626">
        <v>0</v>
      </c>
      <c r="AG626">
        <v>12.167999999999999</v>
      </c>
      <c r="AH626">
        <v>496</v>
      </c>
      <c r="AI626">
        <v>144.80099999999999</v>
      </c>
      <c r="AO626">
        <f t="shared" si="42"/>
        <v>79.959000000000003</v>
      </c>
      <c r="AP626">
        <f t="shared" si="43"/>
        <v>144.80099999999999</v>
      </c>
    </row>
    <row r="627" spans="2:42" x14ac:dyDescent="0.25">
      <c r="B627" t="s">
        <v>848</v>
      </c>
      <c r="C627" s="2">
        <v>43690.567604166667</v>
      </c>
      <c r="D627">
        <v>68</v>
      </c>
      <c r="E627" t="s">
        <v>13</v>
      </c>
      <c r="F627">
        <v>0</v>
      </c>
      <c r="G627">
        <v>6.024</v>
      </c>
      <c r="H627">
        <v>39501</v>
      </c>
      <c r="I627">
        <v>87.73</v>
      </c>
      <c r="O627" t="s">
        <v>848</v>
      </c>
      <c r="P627" s="2">
        <v>43690.567604166667</v>
      </c>
      <c r="Q627">
        <v>68</v>
      </c>
      <c r="R627" t="s">
        <v>13</v>
      </c>
      <c r="S627">
        <v>0</v>
      </c>
      <c r="T627" t="s">
        <v>14</v>
      </c>
      <c r="U627" t="s">
        <v>14</v>
      </c>
      <c r="V627" t="s">
        <v>14</v>
      </c>
      <c r="AB627" t="s">
        <v>848</v>
      </c>
      <c r="AC627" s="2">
        <v>43690.567604166667</v>
      </c>
      <c r="AD627">
        <v>68</v>
      </c>
      <c r="AE627" t="s">
        <v>13</v>
      </c>
      <c r="AF627">
        <v>0</v>
      </c>
      <c r="AG627">
        <v>12.135</v>
      </c>
      <c r="AH627">
        <v>561</v>
      </c>
      <c r="AI627">
        <v>156.01599999999999</v>
      </c>
      <c r="AO627">
        <f t="shared" si="42"/>
        <v>87.73</v>
      </c>
      <c r="AP627">
        <f t="shared" si="43"/>
        <v>156.01599999999999</v>
      </c>
    </row>
    <row r="628" spans="2:42" x14ac:dyDescent="0.25">
      <c r="B628" t="s">
        <v>849</v>
      </c>
      <c r="C628" s="2">
        <v>43690.588877314818</v>
      </c>
      <c r="D628">
        <v>87</v>
      </c>
      <c r="E628" t="s">
        <v>13</v>
      </c>
      <c r="F628">
        <v>0</v>
      </c>
      <c r="G628">
        <v>6.0250000000000004</v>
      </c>
      <c r="H628">
        <v>39809</v>
      </c>
      <c r="I628">
        <v>88.426000000000002</v>
      </c>
      <c r="O628" t="s">
        <v>849</v>
      </c>
      <c r="P628" s="2">
        <v>43690.588877314818</v>
      </c>
      <c r="Q628">
        <v>87</v>
      </c>
      <c r="R628" t="s">
        <v>13</v>
      </c>
      <c r="S628">
        <v>0</v>
      </c>
      <c r="T628" t="s">
        <v>14</v>
      </c>
      <c r="U628" t="s">
        <v>14</v>
      </c>
      <c r="V628" t="s">
        <v>14</v>
      </c>
      <c r="AB628" t="s">
        <v>849</v>
      </c>
      <c r="AC628" s="2">
        <v>43690.588877314818</v>
      </c>
      <c r="AD628">
        <v>87</v>
      </c>
      <c r="AE628" t="s">
        <v>13</v>
      </c>
      <c r="AF628">
        <v>0</v>
      </c>
      <c r="AG628">
        <v>12.141999999999999</v>
      </c>
      <c r="AH628">
        <v>121</v>
      </c>
      <c r="AI628">
        <v>80.25</v>
      </c>
      <c r="AO628">
        <f t="shared" si="42"/>
        <v>88.426000000000002</v>
      </c>
      <c r="AP628">
        <f t="shared" si="43"/>
        <v>80.25</v>
      </c>
    </row>
    <row r="629" spans="2:42" x14ac:dyDescent="0.25">
      <c r="B629" t="s">
        <v>850</v>
      </c>
      <c r="C629" s="2">
        <v>43690.610173611109</v>
      </c>
      <c r="D629">
        <v>118</v>
      </c>
      <c r="E629" t="s">
        <v>13</v>
      </c>
      <c r="F629">
        <v>0</v>
      </c>
      <c r="G629">
        <v>6.0579999999999998</v>
      </c>
      <c r="H629">
        <v>1991</v>
      </c>
      <c r="I629">
        <v>2.5670000000000002</v>
      </c>
      <c r="O629" t="s">
        <v>850</v>
      </c>
      <c r="P629" s="2">
        <v>43690.610173611109</v>
      </c>
      <c r="Q629">
        <v>118</v>
      </c>
      <c r="R629" t="s">
        <v>13</v>
      </c>
      <c r="S629">
        <v>0</v>
      </c>
      <c r="T629" t="s">
        <v>14</v>
      </c>
      <c r="U629" t="s">
        <v>14</v>
      </c>
      <c r="V629" t="s">
        <v>14</v>
      </c>
      <c r="AB629" t="s">
        <v>850</v>
      </c>
      <c r="AC629" s="2">
        <v>43690.610173611109</v>
      </c>
      <c r="AD629">
        <v>118</v>
      </c>
      <c r="AE629" t="s">
        <v>13</v>
      </c>
      <c r="AF629">
        <v>0</v>
      </c>
      <c r="AG629">
        <v>12.157</v>
      </c>
      <c r="AH629">
        <v>5472</v>
      </c>
      <c r="AI629">
        <v>1002.615</v>
      </c>
      <c r="AO629">
        <f t="shared" si="42"/>
        <v>2.5670000000000002</v>
      </c>
      <c r="AP629">
        <f t="shared" si="43"/>
        <v>1002.615</v>
      </c>
    </row>
    <row r="630" spans="2:42" x14ac:dyDescent="0.25">
      <c r="B630" t="s">
        <v>851</v>
      </c>
      <c r="C630" s="2">
        <v>43690.631469907406</v>
      </c>
      <c r="D630">
        <v>8</v>
      </c>
      <c r="E630" t="s">
        <v>13</v>
      </c>
      <c r="F630">
        <v>0</v>
      </c>
      <c r="G630">
        <v>6.0229999999999997</v>
      </c>
      <c r="H630">
        <v>232542</v>
      </c>
      <c r="I630">
        <v>518.19799999999998</v>
      </c>
      <c r="O630" t="s">
        <v>851</v>
      </c>
      <c r="P630" s="2">
        <v>43690.631469907406</v>
      </c>
      <c r="Q630">
        <v>8</v>
      </c>
      <c r="R630" t="s">
        <v>13</v>
      </c>
      <c r="S630">
        <v>0</v>
      </c>
      <c r="T630">
        <v>5.9960000000000004</v>
      </c>
      <c r="U630">
        <v>2488</v>
      </c>
      <c r="V630">
        <v>724.96100000000001</v>
      </c>
      <c r="AB630" t="s">
        <v>851</v>
      </c>
      <c r="AC630" s="2">
        <v>43690.631469907406</v>
      </c>
      <c r="AD630">
        <v>8</v>
      </c>
      <c r="AE630" t="s">
        <v>13</v>
      </c>
      <c r="AF630">
        <v>0</v>
      </c>
      <c r="AG630">
        <v>12.118</v>
      </c>
      <c r="AH630">
        <v>25802</v>
      </c>
      <c r="AI630">
        <v>4506.7879999999996</v>
      </c>
      <c r="AO630">
        <f t="shared" si="42"/>
        <v>518.19799999999998</v>
      </c>
      <c r="AP630">
        <f t="shared" si="43"/>
        <v>4506.7879999999996</v>
      </c>
    </row>
    <row r="631" spans="2:42" x14ac:dyDescent="0.25">
      <c r="B631" t="s">
        <v>852</v>
      </c>
      <c r="C631" s="2">
        <v>43690.652708333335</v>
      </c>
      <c r="D631">
        <v>45</v>
      </c>
      <c r="E631" t="s">
        <v>13</v>
      </c>
      <c r="F631">
        <v>0</v>
      </c>
      <c r="G631">
        <v>6.0670000000000002</v>
      </c>
      <c r="H631">
        <v>2551</v>
      </c>
      <c r="I631">
        <v>3.843</v>
      </c>
      <c r="O631" t="s">
        <v>852</v>
      </c>
      <c r="P631" s="2">
        <v>43690.652708333335</v>
      </c>
      <c r="Q631">
        <v>45</v>
      </c>
      <c r="R631" t="s">
        <v>13</v>
      </c>
      <c r="S631">
        <v>0</v>
      </c>
      <c r="T631" t="s">
        <v>14</v>
      </c>
      <c r="U631" t="s">
        <v>14</v>
      </c>
      <c r="V631" t="s">
        <v>14</v>
      </c>
      <c r="AB631" t="s">
        <v>852</v>
      </c>
      <c r="AC631" s="2">
        <v>43690.652708333335</v>
      </c>
      <c r="AD631">
        <v>45</v>
      </c>
      <c r="AE631" t="s">
        <v>13</v>
      </c>
      <c r="AF631">
        <v>0</v>
      </c>
      <c r="AG631">
        <v>12.041</v>
      </c>
      <c r="AH631">
        <v>123419</v>
      </c>
      <c r="AI631">
        <v>21332.424999999999</v>
      </c>
      <c r="AO631">
        <f t="shared" si="42"/>
        <v>3.843</v>
      </c>
      <c r="AP631">
        <f t="shared" si="43"/>
        <v>21332.424999999999</v>
      </c>
    </row>
    <row r="632" spans="2:42" x14ac:dyDescent="0.25">
      <c r="B632" t="s">
        <v>853</v>
      </c>
      <c r="C632" s="2">
        <v>43690.674004629633</v>
      </c>
      <c r="D632">
        <v>28</v>
      </c>
      <c r="E632" t="s">
        <v>13</v>
      </c>
      <c r="F632">
        <v>0</v>
      </c>
      <c r="G632">
        <v>5.6139999999999999</v>
      </c>
      <c r="H632">
        <v>186720458</v>
      </c>
      <c r="I632">
        <v>96493.285000000003</v>
      </c>
      <c r="O632" t="s">
        <v>853</v>
      </c>
      <c r="P632" s="2">
        <v>43690.674004629633</v>
      </c>
      <c r="Q632">
        <v>28</v>
      </c>
      <c r="R632" t="s">
        <v>13</v>
      </c>
      <c r="S632">
        <v>0</v>
      </c>
      <c r="T632">
        <v>5.5650000000000004</v>
      </c>
      <c r="U632">
        <v>1972866</v>
      </c>
      <c r="V632">
        <v>461961.76799999998</v>
      </c>
      <c r="AB632" t="s">
        <v>853</v>
      </c>
      <c r="AC632" s="2">
        <v>43690.674004629633</v>
      </c>
      <c r="AD632">
        <v>28</v>
      </c>
      <c r="AE632" t="s">
        <v>13</v>
      </c>
      <c r="AF632">
        <v>0</v>
      </c>
      <c r="AG632">
        <v>12.121</v>
      </c>
      <c r="AH632">
        <v>2772</v>
      </c>
      <c r="AI632">
        <v>537.19200000000001</v>
      </c>
      <c r="AO632">
        <f t="shared" si="42"/>
        <v>461961.76799999998</v>
      </c>
      <c r="AP632">
        <f t="shared" si="43"/>
        <v>537.19200000000001</v>
      </c>
    </row>
    <row r="633" spans="2:42" x14ac:dyDescent="0.25">
      <c r="B633" t="s">
        <v>854</v>
      </c>
      <c r="C633" s="2">
        <v>43690.695324074077</v>
      </c>
      <c r="D633">
        <v>72</v>
      </c>
      <c r="E633" t="s">
        <v>13</v>
      </c>
      <c r="F633">
        <v>0</v>
      </c>
      <c r="G633">
        <v>6.04</v>
      </c>
      <c r="H633">
        <v>8410</v>
      </c>
      <c r="I633">
        <v>17.177</v>
      </c>
      <c r="O633" t="s">
        <v>854</v>
      </c>
      <c r="P633" s="2">
        <v>43690.695324074077</v>
      </c>
      <c r="Q633">
        <v>72</v>
      </c>
      <c r="R633" t="s">
        <v>13</v>
      </c>
      <c r="S633">
        <v>0</v>
      </c>
      <c r="T633" t="s">
        <v>14</v>
      </c>
      <c r="U633" t="s">
        <v>14</v>
      </c>
      <c r="V633" t="s">
        <v>14</v>
      </c>
      <c r="AB633" t="s">
        <v>854</v>
      </c>
      <c r="AC633" s="2">
        <v>43690.695324074077</v>
      </c>
      <c r="AD633">
        <v>72</v>
      </c>
      <c r="AE633" t="s">
        <v>13</v>
      </c>
      <c r="AF633">
        <v>0</v>
      </c>
      <c r="AG633">
        <v>12.093</v>
      </c>
      <c r="AH633">
        <v>69341</v>
      </c>
      <c r="AI633">
        <v>12011.288</v>
      </c>
      <c r="AO633">
        <f t="shared" si="42"/>
        <v>17.177</v>
      </c>
      <c r="AP633">
        <f t="shared" si="43"/>
        <v>12011.288</v>
      </c>
    </row>
    <row r="634" spans="2:42" x14ac:dyDescent="0.25">
      <c r="B634" t="s">
        <v>855</v>
      </c>
      <c r="C634" s="2">
        <v>43690.716620370367</v>
      </c>
      <c r="D634">
        <v>79</v>
      </c>
      <c r="E634" t="s">
        <v>13</v>
      </c>
      <c r="F634">
        <v>0</v>
      </c>
      <c r="G634">
        <v>6.0229999999999997</v>
      </c>
      <c r="H634">
        <v>277160</v>
      </c>
      <c r="I634">
        <v>615.90800000000002</v>
      </c>
      <c r="O634" t="s">
        <v>855</v>
      </c>
      <c r="P634" s="2">
        <v>43690.716620370367</v>
      </c>
      <c r="Q634">
        <v>79</v>
      </c>
      <c r="R634" t="s">
        <v>13</v>
      </c>
      <c r="S634">
        <v>0</v>
      </c>
      <c r="T634">
        <v>5.9669999999999996</v>
      </c>
      <c r="U634">
        <v>2747</v>
      </c>
      <c r="V634">
        <v>785.76700000000005</v>
      </c>
      <c r="AB634" t="s">
        <v>855</v>
      </c>
      <c r="AC634" s="2">
        <v>43690.716620370367</v>
      </c>
      <c r="AD634">
        <v>79</v>
      </c>
      <c r="AE634" t="s">
        <v>13</v>
      </c>
      <c r="AF634">
        <v>0</v>
      </c>
      <c r="AG634">
        <v>12.134</v>
      </c>
      <c r="AH634">
        <v>31235</v>
      </c>
      <c r="AI634">
        <v>5443.1809999999996</v>
      </c>
      <c r="AO634">
        <f t="shared" si="42"/>
        <v>615.90800000000002</v>
      </c>
      <c r="AP634">
        <f t="shared" si="43"/>
        <v>5443.1809999999996</v>
      </c>
    </row>
    <row r="635" spans="2:42" x14ac:dyDescent="0.25">
      <c r="B635" t="s">
        <v>856</v>
      </c>
      <c r="C635" s="2">
        <v>43690.737928240742</v>
      </c>
      <c r="D635">
        <v>49</v>
      </c>
      <c r="E635" t="s">
        <v>13</v>
      </c>
      <c r="F635">
        <v>0</v>
      </c>
      <c r="G635">
        <v>5.6109999999999998</v>
      </c>
      <c r="H635">
        <v>184238660</v>
      </c>
      <c r="I635">
        <v>95767.570999999996</v>
      </c>
      <c r="O635" t="s">
        <v>856</v>
      </c>
      <c r="P635" s="2">
        <v>43690.737928240742</v>
      </c>
      <c r="Q635">
        <v>49</v>
      </c>
      <c r="R635" t="s">
        <v>13</v>
      </c>
      <c r="S635">
        <v>0</v>
      </c>
      <c r="T635">
        <v>5.5609999999999999</v>
      </c>
      <c r="U635">
        <v>1946989</v>
      </c>
      <c r="V635">
        <v>455904.41800000001</v>
      </c>
      <c r="AB635" t="s">
        <v>856</v>
      </c>
      <c r="AC635" s="2">
        <v>43690.737928240742</v>
      </c>
      <c r="AD635">
        <v>49</v>
      </c>
      <c r="AE635" t="s">
        <v>13</v>
      </c>
      <c r="AF635">
        <v>0</v>
      </c>
      <c r="AG635">
        <v>12.127000000000001</v>
      </c>
      <c r="AH635">
        <v>2305</v>
      </c>
      <c r="AI635">
        <v>456.67700000000002</v>
      </c>
      <c r="AO635">
        <f t="shared" si="42"/>
        <v>455904.41800000001</v>
      </c>
      <c r="AP635">
        <f t="shared" si="43"/>
        <v>456.67700000000002</v>
      </c>
    </row>
    <row r="636" spans="2:42" x14ac:dyDescent="0.25">
      <c r="B636" t="s">
        <v>857</v>
      </c>
      <c r="C636" s="2">
        <v>43690.759212962963</v>
      </c>
      <c r="D636">
        <v>216</v>
      </c>
      <c r="E636" t="s">
        <v>13</v>
      </c>
      <c r="F636">
        <v>0</v>
      </c>
      <c r="G636">
        <v>5.5789999999999997</v>
      </c>
      <c r="H636">
        <v>200587713</v>
      </c>
      <c r="I636">
        <v>100463.74</v>
      </c>
      <c r="O636" t="s">
        <v>857</v>
      </c>
      <c r="P636" s="2">
        <v>43690.759212962963</v>
      </c>
      <c r="Q636">
        <v>216</v>
      </c>
      <c r="R636" t="s">
        <v>13</v>
      </c>
      <c r="S636">
        <v>0</v>
      </c>
      <c r="T636">
        <v>5.5330000000000004</v>
      </c>
      <c r="U636">
        <v>2208465</v>
      </c>
      <c r="V636">
        <v>517112.22700000001</v>
      </c>
      <c r="AB636" t="s">
        <v>857</v>
      </c>
      <c r="AC636" s="2">
        <v>43690.759212962963</v>
      </c>
      <c r="AD636">
        <v>216</v>
      </c>
      <c r="AE636" t="s">
        <v>13</v>
      </c>
      <c r="AF636">
        <v>0</v>
      </c>
      <c r="AG636">
        <v>12.125</v>
      </c>
      <c r="AH636">
        <v>1959</v>
      </c>
      <c r="AI636">
        <v>397.06900000000002</v>
      </c>
      <c r="AO636">
        <f t="shared" si="42"/>
        <v>517112.22700000001</v>
      </c>
      <c r="AP636">
        <f t="shared" si="43"/>
        <v>397.06900000000002</v>
      </c>
    </row>
    <row r="637" spans="2:42" x14ac:dyDescent="0.25">
      <c r="B637" t="s">
        <v>858</v>
      </c>
      <c r="C637" s="2">
        <v>43690.780486111114</v>
      </c>
      <c r="D637">
        <v>211</v>
      </c>
      <c r="E637" t="s">
        <v>13</v>
      </c>
      <c r="F637">
        <v>0</v>
      </c>
      <c r="G637">
        <v>6.0359999999999996</v>
      </c>
      <c r="H637">
        <v>5209</v>
      </c>
      <c r="I637">
        <v>9.8940000000000001</v>
      </c>
      <c r="O637" t="s">
        <v>858</v>
      </c>
      <c r="P637" s="2">
        <v>43690.780486111114</v>
      </c>
      <c r="Q637">
        <v>211</v>
      </c>
      <c r="R637" t="s">
        <v>13</v>
      </c>
      <c r="S637">
        <v>0</v>
      </c>
      <c r="T637" t="s">
        <v>14</v>
      </c>
      <c r="U637" t="s">
        <v>14</v>
      </c>
      <c r="V637" t="s">
        <v>14</v>
      </c>
      <c r="AB637" t="s">
        <v>858</v>
      </c>
      <c r="AC637" s="2">
        <v>43690.780486111114</v>
      </c>
      <c r="AD637">
        <v>211</v>
      </c>
      <c r="AE637" t="s">
        <v>13</v>
      </c>
      <c r="AF637">
        <v>0</v>
      </c>
      <c r="AG637">
        <v>12.153</v>
      </c>
      <c r="AH637">
        <v>5707</v>
      </c>
      <c r="AI637">
        <v>1043.0550000000001</v>
      </c>
      <c r="AO637">
        <f t="shared" si="42"/>
        <v>9.8940000000000001</v>
      </c>
      <c r="AP637">
        <f t="shared" si="43"/>
        <v>1043.0550000000001</v>
      </c>
    </row>
    <row r="638" spans="2:42" x14ac:dyDescent="0.25">
      <c r="B638" t="s">
        <v>859</v>
      </c>
      <c r="C638" s="2">
        <v>43690.801793981482</v>
      </c>
      <c r="D638">
        <v>169</v>
      </c>
      <c r="E638" t="s">
        <v>13</v>
      </c>
      <c r="F638">
        <v>0</v>
      </c>
      <c r="G638">
        <v>6.0270000000000001</v>
      </c>
      <c r="H638">
        <v>21040</v>
      </c>
      <c r="I638">
        <v>45.88</v>
      </c>
      <c r="O638" t="s">
        <v>859</v>
      </c>
      <c r="P638" s="2">
        <v>43690.801793981482</v>
      </c>
      <c r="Q638">
        <v>169</v>
      </c>
      <c r="R638" t="s">
        <v>13</v>
      </c>
      <c r="S638">
        <v>0</v>
      </c>
      <c r="T638" t="s">
        <v>14</v>
      </c>
      <c r="U638" t="s">
        <v>14</v>
      </c>
      <c r="V638" t="s">
        <v>14</v>
      </c>
      <c r="AB638" t="s">
        <v>859</v>
      </c>
      <c r="AC638" s="2">
        <v>43690.801793981482</v>
      </c>
      <c r="AD638">
        <v>169</v>
      </c>
      <c r="AE638" t="s">
        <v>13</v>
      </c>
      <c r="AF638">
        <v>0</v>
      </c>
      <c r="AG638">
        <v>12.042</v>
      </c>
      <c r="AH638">
        <v>100300</v>
      </c>
      <c r="AI638">
        <v>17347.620999999999</v>
      </c>
      <c r="AO638">
        <f t="shared" si="42"/>
        <v>45.88</v>
      </c>
      <c r="AP638">
        <f t="shared" si="43"/>
        <v>17347.620999999999</v>
      </c>
    </row>
    <row r="639" spans="2:42" x14ac:dyDescent="0.25">
      <c r="B639" t="s">
        <v>860</v>
      </c>
      <c r="C639" s="2">
        <v>43690.823078703703</v>
      </c>
      <c r="D639">
        <v>114</v>
      </c>
      <c r="E639" t="s">
        <v>13</v>
      </c>
      <c r="F639">
        <v>0</v>
      </c>
      <c r="G639">
        <v>5.53</v>
      </c>
      <c r="H639">
        <v>222666232</v>
      </c>
      <c r="I639">
        <v>106515.967</v>
      </c>
      <c r="O639" t="s">
        <v>860</v>
      </c>
      <c r="P639" s="2">
        <v>43690.823078703703</v>
      </c>
      <c r="Q639">
        <v>114</v>
      </c>
      <c r="R639" t="s">
        <v>13</v>
      </c>
      <c r="S639">
        <v>0</v>
      </c>
      <c r="T639">
        <v>5.4809999999999999</v>
      </c>
      <c r="U639">
        <v>2541112</v>
      </c>
      <c r="V639">
        <v>594979.91299999994</v>
      </c>
      <c r="AB639" t="s">
        <v>860</v>
      </c>
      <c r="AC639" s="2">
        <v>43690.823078703703</v>
      </c>
      <c r="AD639">
        <v>114</v>
      </c>
      <c r="AE639" t="s">
        <v>13</v>
      </c>
      <c r="AF639">
        <v>0</v>
      </c>
      <c r="AG639">
        <v>12.122999999999999</v>
      </c>
      <c r="AH639">
        <v>4512</v>
      </c>
      <c r="AI639">
        <v>837.05100000000004</v>
      </c>
      <c r="AO639">
        <f t="shared" si="42"/>
        <v>594979.91299999994</v>
      </c>
      <c r="AP639">
        <f t="shared" si="43"/>
        <v>837.05100000000004</v>
      </c>
    </row>
    <row r="640" spans="2:42" x14ac:dyDescent="0.25">
      <c r="B640" t="s">
        <v>861</v>
      </c>
      <c r="C640" s="2">
        <v>43690.844363425924</v>
      </c>
      <c r="D640">
        <v>204</v>
      </c>
      <c r="E640" t="s">
        <v>13</v>
      </c>
      <c r="F640">
        <v>0</v>
      </c>
      <c r="G640">
        <v>6.02</v>
      </c>
      <c r="H640">
        <v>582405</v>
      </c>
      <c r="I640">
        <v>1267.7850000000001</v>
      </c>
      <c r="O640" t="s">
        <v>861</v>
      </c>
      <c r="P640" s="2">
        <v>43690.844363425924</v>
      </c>
      <c r="Q640">
        <v>204</v>
      </c>
      <c r="R640" t="s">
        <v>13</v>
      </c>
      <c r="S640">
        <v>0</v>
      </c>
      <c r="T640">
        <v>5.9729999999999999</v>
      </c>
      <c r="U640">
        <v>4797</v>
      </c>
      <c r="V640">
        <v>1265.652</v>
      </c>
      <c r="AB640" t="s">
        <v>861</v>
      </c>
      <c r="AC640" s="2">
        <v>43690.844363425924</v>
      </c>
      <c r="AD640">
        <v>204</v>
      </c>
      <c r="AE640" t="s">
        <v>13</v>
      </c>
      <c r="AF640">
        <v>0</v>
      </c>
      <c r="AG640">
        <v>12.036</v>
      </c>
      <c r="AH640">
        <v>122079</v>
      </c>
      <c r="AI640">
        <v>21101.531999999999</v>
      </c>
      <c r="AO640">
        <f t="shared" si="42"/>
        <v>1267.7850000000001</v>
      </c>
      <c r="AP640">
        <f t="shared" si="43"/>
        <v>21101.531999999999</v>
      </c>
    </row>
    <row r="641" spans="2:42" x14ac:dyDescent="0.25">
      <c r="B641" t="s">
        <v>862</v>
      </c>
      <c r="C641" s="2">
        <v>43690.865659722222</v>
      </c>
      <c r="D641">
        <v>27</v>
      </c>
      <c r="E641" t="s">
        <v>13</v>
      </c>
      <c r="F641">
        <v>0</v>
      </c>
      <c r="G641">
        <v>5.6130000000000004</v>
      </c>
      <c r="H641">
        <v>181339788</v>
      </c>
      <c r="I641">
        <v>94913.785000000003</v>
      </c>
      <c r="O641" t="s">
        <v>862</v>
      </c>
      <c r="P641" s="2">
        <v>43690.865659722222</v>
      </c>
      <c r="Q641">
        <v>27</v>
      </c>
      <c r="R641" t="s">
        <v>13</v>
      </c>
      <c r="S641">
        <v>0</v>
      </c>
      <c r="T641">
        <v>5.5629999999999997</v>
      </c>
      <c r="U641">
        <v>1929439</v>
      </c>
      <c r="V641">
        <v>451796.239</v>
      </c>
      <c r="AB641" t="s">
        <v>862</v>
      </c>
      <c r="AC641" s="2">
        <v>43690.865659722222</v>
      </c>
      <c r="AD641">
        <v>27</v>
      </c>
      <c r="AE641" t="s">
        <v>13</v>
      </c>
      <c r="AF641">
        <v>0</v>
      </c>
      <c r="AG641">
        <v>12.076000000000001</v>
      </c>
      <c r="AH641">
        <v>32375</v>
      </c>
      <c r="AI641">
        <v>5639.7870000000003</v>
      </c>
      <c r="AO641">
        <f t="shared" si="42"/>
        <v>451796.239</v>
      </c>
      <c r="AP641">
        <f t="shared" si="43"/>
        <v>5639.7870000000003</v>
      </c>
    </row>
    <row r="642" spans="2:42" x14ac:dyDescent="0.25">
      <c r="B642" t="s">
        <v>863</v>
      </c>
      <c r="C642" s="2">
        <v>43690.886921296296</v>
      </c>
      <c r="D642">
        <v>37</v>
      </c>
      <c r="E642" t="s">
        <v>13</v>
      </c>
      <c r="F642">
        <v>0</v>
      </c>
      <c r="G642">
        <v>6.0250000000000004</v>
      </c>
      <c r="H642">
        <v>26597</v>
      </c>
      <c r="I642">
        <v>58.491</v>
      </c>
      <c r="O642" t="s">
        <v>863</v>
      </c>
      <c r="P642" s="2">
        <v>43690.886921296296</v>
      </c>
      <c r="Q642">
        <v>37</v>
      </c>
      <c r="R642" t="s">
        <v>13</v>
      </c>
      <c r="S642">
        <v>0</v>
      </c>
      <c r="T642" t="s">
        <v>14</v>
      </c>
      <c r="U642" t="s">
        <v>14</v>
      </c>
      <c r="V642" t="s">
        <v>14</v>
      </c>
      <c r="AB642" t="s">
        <v>863</v>
      </c>
      <c r="AC642" s="2">
        <v>43690.886921296296</v>
      </c>
      <c r="AD642">
        <v>37</v>
      </c>
      <c r="AE642" t="s">
        <v>13</v>
      </c>
      <c r="AF642">
        <v>0</v>
      </c>
      <c r="AG642">
        <v>12.028</v>
      </c>
      <c r="AH642">
        <v>106662</v>
      </c>
      <c r="AI642">
        <v>18444.085999999999</v>
      </c>
      <c r="AO642">
        <f t="shared" si="42"/>
        <v>58.491</v>
      </c>
      <c r="AP642">
        <f t="shared" si="43"/>
        <v>18444.085999999999</v>
      </c>
    </row>
    <row r="643" spans="2:42" x14ac:dyDescent="0.25">
      <c r="B643" t="s">
        <v>864</v>
      </c>
      <c r="C643" s="2">
        <v>43690.908194444448</v>
      </c>
      <c r="D643">
        <v>69</v>
      </c>
      <c r="E643" t="s">
        <v>13</v>
      </c>
      <c r="F643">
        <v>0</v>
      </c>
      <c r="G643">
        <v>5.6210000000000004</v>
      </c>
      <c r="H643">
        <v>181346533</v>
      </c>
      <c r="I643">
        <v>94915.78</v>
      </c>
      <c r="O643" t="s">
        <v>864</v>
      </c>
      <c r="P643" s="2">
        <v>43690.908194444448</v>
      </c>
      <c r="Q643">
        <v>69</v>
      </c>
      <c r="R643" t="s">
        <v>13</v>
      </c>
      <c r="S643">
        <v>0</v>
      </c>
      <c r="T643">
        <v>5.5730000000000004</v>
      </c>
      <c r="U643">
        <v>1915893</v>
      </c>
      <c r="V643">
        <v>448625.19699999999</v>
      </c>
      <c r="AB643" t="s">
        <v>864</v>
      </c>
      <c r="AC643" s="2">
        <v>43690.908194444448</v>
      </c>
      <c r="AD643">
        <v>69</v>
      </c>
      <c r="AE643" t="s">
        <v>13</v>
      </c>
      <c r="AF643">
        <v>0</v>
      </c>
      <c r="AG643">
        <v>12.119</v>
      </c>
      <c r="AH643">
        <v>3375</v>
      </c>
      <c r="AI643">
        <v>641.07500000000005</v>
      </c>
      <c r="AO643">
        <f t="shared" si="42"/>
        <v>448625.19699999999</v>
      </c>
      <c r="AP643">
        <f t="shared" si="43"/>
        <v>641.07500000000005</v>
      </c>
    </row>
    <row r="644" spans="2:42" x14ac:dyDescent="0.25">
      <c r="B644" t="s">
        <v>865</v>
      </c>
      <c r="C644" s="2">
        <v>43690.929467592592</v>
      </c>
      <c r="D644">
        <v>187</v>
      </c>
      <c r="E644" t="s">
        <v>13</v>
      </c>
      <c r="F644">
        <v>0</v>
      </c>
      <c r="G644">
        <v>6.0209999999999999</v>
      </c>
      <c r="H644">
        <v>546711</v>
      </c>
      <c r="I644">
        <v>1192.9860000000001</v>
      </c>
      <c r="O644" t="s">
        <v>865</v>
      </c>
      <c r="P644" s="2">
        <v>43690.929467592592</v>
      </c>
      <c r="Q644">
        <v>187</v>
      </c>
      <c r="R644" t="s">
        <v>13</v>
      </c>
      <c r="S644">
        <v>0</v>
      </c>
      <c r="T644">
        <v>5.9790000000000001</v>
      </c>
      <c r="U644">
        <v>4062</v>
      </c>
      <c r="V644">
        <v>1093.4939999999999</v>
      </c>
      <c r="AB644" t="s">
        <v>865</v>
      </c>
      <c r="AC644" s="2">
        <v>43690.929467592592</v>
      </c>
      <c r="AD644">
        <v>187</v>
      </c>
      <c r="AE644" t="s">
        <v>13</v>
      </c>
      <c r="AF644">
        <v>0</v>
      </c>
      <c r="AG644">
        <v>12.026999999999999</v>
      </c>
      <c r="AH644">
        <v>121311</v>
      </c>
      <c r="AI644">
        <v>20969.124</v>
      </c>
      <c r="AO644">
        <f t="shared" si="42"/>
        <v>1192.9860000000001</v>
      </c>
      <c r="AP644">
        <f t="shared" si="43"/>
        <v>20969.124</v>
      </c>
    </row>
    <row r="645" spans="2:42" x14ac:dyDescent="0.25">
      <c r="B645" t="s">
        <v>869</v>
      </c>
      <c r="C645" s="2">
        <v>43697.425995370373</v>
      </c>
      <c r="D645">
        <v>76</v>
      </c>
      <c r="E645" t="s">
        <v>13</v>
      </c>
      <c r="F645">
        <v>0</v>
      </c>
      <c r="G645">
        <v>5.7009999999999996</v>
      </c>
      <c r="H645">
        <v>144163492</v>
      </c>
      <c r="I645">
        <v>83303.737999999998</v>
      </c>
      <c r="O645" t="s">
        <v>869</v>
      </c>
      <c r="P645" s="2">
        <v>43697.425995370373</v>
      </c>
      <c r="Q645">
        <v>76</v>
      </c>
      <c r="R645" t="s">
        <v>13</v>
      </c>
      <c r="S645">
        <v>0</v>
      </c>
      <c r="T645">
        <v>5.6520000000000001</v>
      </c>
      <c r="U645">
        <v>1388471</v>
      </c>
      <c r="V645">
        <v>325163.49400000001</v>
      </c>
      <c r="AB645" t="s">
        <v>869</v>
      </c>
      <c r="AC645" s="2">
        <v>43697.425995370373</v>
      </c>
      <c r="AD645">
        <v>76</v>
      </c>
      <c r="AE645" t="s">
        <v>13</v>
      </c>
      <c r="AF645">
        <v>0</v>
      </c>
      <c r="AG645">
        <v>12.131</v>
      </c>
      <c r="AH645">
        <v>4203</v>
      </c>
      <c r="AI645">
        <v>783.76300000000003</v>
      </c>
      <c r="AO645">
        <f t="shared" ref="AO645:AO648" si="44">IF(H645&lt;1000000,I645,V645)</f>
        <v>325163.49400000001</v>
      </c>
      <c r="AP645">
        <f t="shared" ref="AP645:AP648" si="45">AI645</f>
        <v>783.76300000000003</v>
      </c>
    </row>
    <row r="646" spans="2:42" x14ac:dyDescent="0.25">
      <c r="B646" t="s">
        <v>870</v>
      </c>
      <c r="C646" s="2">
        <v>43697.447245370371</v>
      </c>
      <c r="D646">
        <v>204</v>
      </c>
      <c r="E646" t="s">
        <v>13</v>
      </c>
      <c r="F646">
        <v>0</v>
      </c>
      <c r="G646">
        <v>5.6890000000000001</v>
      </c>
      <c r="H646">
        <v>146873122</v>
      </c>
      <c r="I646">
        <v>84196.260999999999</v>
      </c>
      <c r="O646" t="s">
        <v>870</v>
      </c>
      <c r="P646" s="2">
        <v>43697.447245370371</v>
      </c>
      <c r="Q646">
        <v>204</v>
      </c>
      <c r="R646" t="s">
        <v>13</v>
      </c>
      <c r="S646">
        <v>0</v>
      </c>
      <c r="T646">
        <v>5.641</v>
      </c>
      <c r="U646">
        <v>1434356</v>
      </c>
      <c r="V646">
        <v>335904.43099999998</v>
      </c>
      <c r="AB646" t="s">
        <v>870</v>
      </c>
      <c r="AC646" s="2">
        <v>43697.447245370371</v>
      </c>
      <c r="AD646">
        <v>204</v>
      </c>
      <c r="AE646" t="s">
        <v>13</v>
      </c>
      <c r="AF646">
        <v>0</v>
      </c>
      <c r="AG646">
        <v>12.137</v>
      </c>
      <c r="AH646">
        <v>3157</v>
      </c>
      <c r="AI646">
        <v>603.56700000000001</v>
      </c>
      <c r="AO646">
        <f t="shared" si="44"/>
        <v>335904.43099999998</v>
      </c>
      <c r="AP646">
        <f t="shared" si="45"/>
        <v>603.56700000000001</v>
      </c>
    </row>
    <row r="647" spans="2:42" x14ac:dyDescent="0.25">
      <c r="B647" t="s">
        <v>871</v>
      </c>
      <c r="C647" s="2">
        <v>43697.468495370369</v>
      </c>
      <c r="D647">
        <v>170</v>
      </c>
      <c r="E647" t="s">
        <v>13</v>
      </c>
      <c r="F647">
        <v>0</v>
      </c>
      <c r="G647">
        <v>6.0179999999999998</v>
      </c>
      <c r="H647">
        <v>1752395</v>
      </c>
      <c r="I647">
        <v>3545.4720000000002</v>
      </c>
      <c r="O647" t="s">
        <v>871</v>
      </c>
      <c r="P647" s="2">
        <v>43697.468495370369</v>
      </c>
      <c r="Q647">
        <v>170</v>
      </c>
      <c r="R647" t="s">
        <v>13</v>
      </c>
      <c r="S647">
        <v>0</v>
      </c>
      <c r="T647">
        <v>5.9720000000000004</v>
      </c>
      <c r="U647">
        <v>13883</v>
      </c>
      <c r="V647">
        <v>3392.53</v>
      </c>
      <c r="AB647" t="s">
        <v>871</v>
      </c>
      <c r="AC647" s="2">
        <v>43697.468495370369</v>
      </c>
      <c r="AD647">
        <v>170</v>
      </c>
      <c r="AE647" t="s">
        <v>13</v>
      </c>
      <c r="AF647">
        <v>0</v>
      </c>
      <c r="AG647">
        <v>12.048999999999999</v>
      </c>
      <c r="AH647">
        <v>107776</v>
      </c>
      <c r="AI647">
        <v>18636.234</v>
      </c>
      <c r="AO647">
        <f t="shared" si="44"/>
        <v>3392.53</v>
      </c>
      <c r="AP647">
        <f t="shared" si="45"/>
        <v>18636.234</v>
      </c>
    </row>
    <row r="648" spans="2:42" x14ac:dyDescent="0.25">
      <c r="B648" t="s">
        <v>872</v>
      </c>
      <c r="C648" s="2">
        <v>43697.489745370367</v>
      </c>
      <c r="D648">
        <v>15</v>
      </c>
      <c r="E648" t="s">
        <v>13</v>
      </c>
      <c r="F648">
        <v>0</v>
      </c>
      <c r="G648">
        <v>5.5510000000000002</v>
      </c>
      <c r="H648">
        <v>212534640</v>
      </c>
      <c r="I648">
        <v>103777.232</v>
      </c>
      <c r="O648" t="s">
        <v>872</v>
      </c>
      <c r="P648" s="2">
        <v>43697.489745370367</v>
      </c>
      <c r="Q648">
        <v>15</v>
      </c>
      <c r="R648" t="s">
        <v>13</v>
      </c>
      <c r="S648">
        <v>0</v>
      </c>
      <c r="T648">
        <v>5.5030000000000001</v>
      </c>
      <c r="U648">
        <v>2391270</v>
      </c>
      <c r="V648">
        <v>559904.20400000003</v>
      </c>
      <c r="AB648" t="s">
        <v>872</v>
      </c>
      <c r="AC648" s="2">
        <v>43697.489745370367</v>
      </c>
      <c r="AD648">
        <v>15</v>
      </c>
      <c r="AE648" t="s">
        <v>13</v>
      </c>
      <c r="AF648">
        <v>0</v>
      </c>
      <c r="AG648">
        <v>12.132999999999999</v>
      </c>
      <c r="AH648">
        <v>4665</v>
      </c>
      <c r="AI648">
        <v>863.39499999999998</v>
      </c>
      <c r="AO648">
        <f t="shared" si="44"/>
        <v>559904.20400000003</v>
      </c>
      <c r="AP648">
        <f t="shared" si="45"/>
        <v>863.39499999999998</v>
      </c>
    </row>
    <row r="649" spans="2:42" x14ac:dyDescent="0.25">
      <c r="B649" t="s">
        <v>873</v>
      </c>
      <c r="C649" s="2">
        <v>43697.511006944442</v>
      </c>
      <c r="D649">
        <v>25</v>
      </c>
      <c r="E649" t="s">
        <v>13</v>
      </c>
      <c r="F649">
        <v>0</v>
      </c>
      <c r="G649">
        <v>6.0330000000000004</v>
      </c>
      <c r="H649">
        <v>46547</v>
      </c>
      <c r="I649">
        <v>103.67</v>
      </c>
      <c r="O649" t="s">
        <v>873</v>
      </c>
      <c r="P649" s="2">
        <v>43697.511006944442</v>
      </c>
      <c r="Q649">
        <v>25</v>
      </c>
      <c r="R649" t="s">
        <v>13</v>
      </c>
      <c r="S649">
        <v>0</v>
      </c>
      <c r="T649" t="s">
        <v>14</v>
      </c>
      <c r="U649" t="s">
        <v>14</v>
      </c>
      <c r="V649" t="s">
        <v>14</v>
      </c>
      <c r="AB649" t="s">
        <v>873</v>
      </c>
      <c r="AC649" s="2">
        <v>43697.511006944442</v>
      </c>
      <c r="AD649">
        <v>25</v>
      </c>
      <c r="AE649" t="s">
        <v>13</v>
      </c>
      <c r="AF649">
        <v>0</v>
      </c>
      <c r="AG649">
        <v>12.509</v>
      </c>
      <c r="AH649">
        <v>815</v>
      </c>
      <c r="AI649">
        <v>199.93899999999999</v>
      </c>
      <c r="AO649">
        <f t="shared" ref="AO649:AO670" si="46">IF(H649&lt;1000000,I649,V649)</f>
        <v>103.67</v>
      </c>
      <c r="AP649">
        <f t="shared" ref="AP649:AP670" si="47">AI649</f>
        <v>199.93899999999999</v>
      </c>
    </row>
    <row r="650" spans="2:42" x14ac:dyDescent="0.25">
      <c r="B650" t="s">
        <v>874</v>
      </c>
      <c r="C650" s="2">
        <v>43697.532280092593</v>
      </c>
      <c r="D650">
        <v>68</v>
      </c>
      <c r="E650" t="s">
        <v>13</v>
      </c>
      <c r="F650">
        <v>0</v>
      </c>
      <c r="G650">
        <v>6.024</v>
      </c>
      <c r="H650">
        <v>81805</v>
      </c>
      <c r="I650">
        <v>183.17</v>
      </c>
      <c r="O650" t="s">
        <v>874</v>
      </c>
      <c r="P650" s="2">
        <v>43697.532280092593</v>
      </c>
      <c r="Q650">
        <v>68</v>
      </c>
      <c r="R650" t="s">
        <v>13</v>
      </c>
      <c r="S650">
        <v>0</v>
      </c>
      <c r="T650" t="s">
        <v>14</v>
      </c>
      <c r="U650" t="s">
        <v>14</v>
      </c>
      <c r="V650" t="s">
        <v>14</v>
      </c>
      <c r="AB650" t="s">
        <v>874</v>
      </c>
      <c r="AC650" s="2">
        <v>43697.532280092593</v>
      </c>
      <c r="AD650">
        <v>68</v>
      </c>
      <c r="AE650" t="s">
        <v>13</v>
      </c>
      <c r="AF650">
        <v>0</v>
      </c>
      <c r="AG650">
        <v>12.025</v>
      </c>
      <c r="AH650">
        <v>133807</v>
      </c>
      <c r="AI650">
        <v>23122.936000000002</v>
      </c>
      <c r="AO650">
        <f t="shared" si="46"/>
        <v>183.17</v>
      </c>
      <c r="AP650">
        <f t="shared" si="47"/>
        <v>23122.936000000002</v>
      </c>
    </row>
    <row r="651" spans="2:42" x14ac:dyDescent="0.25">
      <c r="B651" t="s">
        <v>875</v>
      </c>
      <c r="C651" s="2">
        <v>43697.553541666668</v>
      </c>
      <c r="D651">
        <v>176</v>
      </c>
      <c r="E651" t="s">
        <v>13</v>
      </c>
      <c r="F651">
        <v>0</v>
      </c>
      <c r="G651">
        <v>6.0410000000000004</v>
      </c>
      <c r="H651">
        <v>6431</v>
      </c>
      <c r="I651">
        <v>12.675000000000001</v>
      </c>
      <c r="O651" t="s">
        <v>875</v>
      </c>
      <c r="P651" s="2">
        <v>43697.553541666668</v>
      </c>
      <c r="Q651">
        <v>176</v>
      </c>
      <c r="R651" t="s">
        <v>13</v>
      </c>
      <c r="S651">
        <v>0</v>
      </c>
      <c r="T651" t="s">
        <v>14</v>
      </c>
      <c r="U651" t="s">
        <v>14</v>
      </c>
      <c r="V651" t="s">
        <v>14</v>
      </c>
      <c r="AB651" t="s">
        <v>875</v>
      </c>
      <c r="AC651" s="2">
        <v>43697.553541666668</v>
      </c>
      <c r="AD651">
        <v>176</v>
      </c>
      <c r="AE651" t="s">
        <v>13</v>
      </c>
      <c r="AF651">
        <v>0</v>
      </c>
      <c r="AG651">
        <v>12.041</v>
      </c>
      <c r="AH651">
        <v>123784</v>
      </c>
      <c r="AI651">
        <v>21395.33</v>
      </c>
      <c r="AO651">
        <f t="shared" si="46"/>
        <v>12.675000000000001</v>
      </c>
      <c r="AP651">
        <f t="shared" si="47"/>
        <v>21395.33</v>
      </c>
    </row>
    <row r="652" spans="2:42" x14ac:dyDescent="0.25">
      <c r="B652" t="s">
        <v>876</v>
      </c>
      <c r="C652" s="2">
        <v>43697.574803240743</v>
      </c>
      <c r="D652">
        <v>91</v>
      </c>
      <c r="E652" t="s">
        <v>13</v>
      </c>
      <c r="F652">
        <v>0</v>
      </c>
      <c r="G652">
        <v>6.0229999999999997</v>
      </c>
      <c r="H652">
        <v>196091</v>
      </c>
      <c r="I652">
        <v>437.88600000000002</v>
      </c>
      <c r="O652" t="s">
        <v>876</v>
      </c>
      <c r="P652" s="2">
        <v>43697.574803240743</v>
      </c>
      <c r="Q652">
        <v>91</v>
      </c>
      <c r="R652" t="s">
        <v>13</v>
      </c>
      <c r="S652">
        <v>0</v>
      </c>
      <c r="T652">
        <v>5.9950000000000001</v>
      </c>
      <c r="U652">
        <v>1737</v>
      </c>
      <c r="V652">
        <v>549.31200000000001</v>
      </c>
      <c r="AB652" t="s">
        <v>876</v>
      </c>
      <c r="AC652" s="2">
        <v>43697.574803240743</v>
      </c>
      <c r="AD652">
        <v>91</v>
      </c>
      <c r="AE652" t="s">
        <v>13</v>
      </c>
      <c r="AF652">
        <v>0</v>
      </c>
      <c r="AG652">
        <v>12.13</v>
      </c>
      <c r="AH652">
        <v>25527</v>
      </c>
      <c r="AI652">
        <v>4459.2910000000002</v>
      </c>
      <c r="AO652">
        <f t="shared" si="46"/>
        <v>437.88600000000002</v>
      </c>
      <c r="AP652">
        <f t="shared" si="47"/>
        <v>4459.2910000000002</v>
      </c>
    </row>
    <row r="653" spans="2:42" x14ac:dyDescent="0.25">
      <c r="B653" t="s">
        <v>877</v>
      </c>
      <c r="C653" s="2">
        <v>43697.59611111111</v>
      </c>
      <c r="D653">
        <v>198</v>
      </c>
      <c r="E653" t="s">
        <v>13</v>
      </c>
      <c r="F653">
        <v>0</v>
      </c>
      <c r="G653">
        <v>6.0250000000000004</v>
      </c>
      <c r="H653">
        <v>109265</v>
      </c>
      <c r="I653">
        <v>244.78399999999999</v>
      </c>
      <c r="O653" t="s">
        <v>877</v>
      </c>
      <c r="P653" s="2">
        <v>43697.59611111111</v>
      </c>
      <c r="Q653">
        <v>198</v>
      </c>
      <c r="R653" t="s">
        <v>13</v>
      </c>
      <c r="S653">
        <v>0</v>
      </c>
      <c r="T653" t="s">
        <v>14</v>
      </c>
      <c r="U653" t="s">
        <v>14</v>
      </c>
      <c r="V653" t="s">
        <v>14</v>
      </c>
      <c r="AB653" t="s">
        <v>877</v>
      </c>
      <c r="AC653" s="2">
        <v>43697.59611111111</v>
      </c>
      <c r="AD653">
        <v>198</v>
      </c>
      <c r="AE653" t="s">
        <v>13</v>
      </c>
      <c r="AF653">
        <v>0</v>
      </c>
      <c r="AG653">
        <v>12.129</v>
      </c>
      <c r="AH653">
        <v>25580</v>
      </c>
      <c r="AI653">
        <v>4468.518</v>
      </c>
      <c r="AO653">
        <f t="shared" si="46"/>
        <v>244.78399999999999</v>
      </c>
      <c r="AP653">
        <f t="shared" si="47"/>
        <v>4468.518</v>
      </c>
    </row>
    <row r="654" spans="2:42" x14ac:dyDescent="0.25">
      <c r="B654" t="s">
        <v>878</v>
      </c>
      <c r="C654" s="2">
        <v>43697.617407407408</v>
      </c>
      <c r="D654">
        <v>172</v>
      </c>
      <c r="E654" t="s">
        <v>13</v>
      </c>
      <c r="F654">
        <v>0</v>
      </c>
      <c r="G654">
        <v>5.5780000000000003</v>
      </c>
      <c r="H654">
        <v>199156886</v>
      </c>
      <c r="I654">
        <v>100060.45299999999</v>
      </c>
      <c r="O654" t="s">
        <v>878</v>
      </c>
      <c r="P654" s="2">
        <v>43697.617407407408</v>
      </c>
      <c r="Q654">
        <v>172</v>
      </c>
      <c r="R654" t="s">
        <v>13</v>
      </c>
      <c r="S654">
        <v>0</v>
      </c>
      <c r="T654">
        <v>5.5289999999999999</v>
      </c>
      <c r="U654">
        <v>2164158</v>
      </c>
      <c r="V654">
        <v>506740.56599999999</v>
      </c>
      <c r="AB654" t="s">
        <v>878</v>
      </c>
      <c r="AC654" s="2">
        <v>43697.617407407408</v>
      </c>
      <c r="AD654">
        <v>172</v>
      </c>
      <c r="AE654" t="s">
        <v>13</v>
      </c>
      <c r="AF654">
        <v>0</v>
      </c>
      <c r="AG654">
        <v>12.118</v>
      </c>
      <c r="AH654">
        <v>3625</v>
      </c>
      <c r="AI654">
        <v>684.274</v>
      </c>
      <c r="AO654">
        <f t="shared" si="46"/>
        <v>506740.56599999999</v>
      </c>
      <c r="AP654">
        <f t="shared" si="47"/>
        <v>684.274</v>
      </c>
    </row>
    <row r="655" spans="2:42" x14ac:dyDescent="0.25">
      <c r="B655" t="s">
        <v>879</v>
      </c>
      <c r="C655" s="2">
        <v>43697.638692129629</v>
      </c>
      <c r="D655">
        <v>32</v>
      </c>
      <c r="E655" t="s">
        <v>13</v>
      </c>
      <c r="F655">
        <v>0</v>
      </c>
      <c r="G655">
        <v>6.0270000000000001</v>
      </c>
      <c r="H655">
        <v>53042</v>
      </c>
      <c r="I655">
        <v>118.348</v>
      </c>
      <c r="O655" t="s">
        <v>879</v>
      </c>
      <c r="P655" s="2">
        <v>43697.638692129629</v>
      </c>
      <c r="Q655">
        <v>32</v>
      </c>
      <c r="R655" t="s">
        <v>13</v>
      </c>
      <c r="S655">
        <v>0</v>
      </c>
      <c r="T655" t="s">
        <v>14</v>
      </c>
      <c r="U655" t="s">
        <v>14</v>
      </c>
      <c r="V655" t="s">
        <v>14</v>
      </c>
      <c r="AB655" t="s">
        <v>879</v>
      </c>
      <c r="AC655" s="2">
        <v>43697.638692129629</v>
      </c>
      <c r="AD655">
        <v>32</v>
      </c>
      <c r="AE655" t="s">
        <v>13</v>
      </c>
      <c r="AF655">
        <v>0</v>
      </c>
      <c r="AG655">
        <v>12.335000000000001</v>
      </c>
      <c r="AH655">
        <v>242</v>
      </c>
      <c r="AI655">
        <v>101.098</v>
      </c>
      <c r="AO655">
        <f t="shared" si="46"/>
        <v>118.348</v>
      </c>
      <c r="AP655">
        <f t="shared" si="47"/>
        <v>101.098</v>
      </c>
    </row>
    <row r="656" spans="2:42" x14ac:dyDescent="0.25">
      <c r="B656" t="s">
        <v>880</v>
      </c>
      <c r="C656" s="2">
        <v>43697.659953703704</v>
      </c>
      <c r="D656">
        <v>184</v>
      </c>
      <c r="E656" t="s">
        <v>13</v>
      </c>
      <c r="F656">
        <v>0</v>
      </c>
      <c r="G656">
        <v>6.0289999999999999</v>
      </c>
      <c r="H656">
        <v>80268</v>
      </c>
      <c r="I656">
        <v>179.71199999999999</v>
      </c>
      <c r="O656" t="s">
        <v>880</v>
      </c>
      <c r="P656" s="2">
        <v>43697.659953703704</v>
      </c>
      <c r="Q656">
        <v>184</v>
      </c>
      <c r="R656" t="s">
        <v>13</v>
      </c>
      <c r="S656">
        <v>0</v>
      </c>
      <c r="T656" t="s">
        <v>14</v>
      </c>
      <c r="U656" t="s">
        <v>14</v>
      </c>
      <c r="V656" t="s">
        <v>14</v>
      </c>
      <c r="AB656" t="s">
        <v>880</v>
      </c>
      <c r="AC656" s="2">
        <v>43697.659953703704</v>
      </c>
      <c r="AD656">
        <v>184</v>
      </c>
      <c r="AE656" t="s">
        <v>13</v>
      </c>
      <c r="AF656">
        <v>0</v>
      </c>
      <c r="AG656">
        <v>12.018000000000001</v>
      </c>
      <c r="AH656">
        <v>128750</v>
      </c>
      <c r="AI656">
        <v>22251.294000000002</v>
      </c>
      <c r="AO656">
        <f t="shared" si="46"/>
        <v>179.71199999999999</v>
      </c>
      <c r="AP656">
        <f t="shared" si="47"/>
        <v>22251.294000000002</v>
      </c>
    </row>
    <row r="657" spans="2:42" x14ac:dyDescent="0.25">
      <c r="B657" t="s">
        <v>881</v>
      </c>
      <c r="C657" s="2">
        <v>43697.681226851855</v>
      </c>
      <c r="D657">
        <v>27</v>
      </c>
      <c r="E657" t="s">
        <v>13</v>
      </c>
      <c r="F657">
        <v>0</v>
      </c>
      <c r="G657">
        <v>6.0330000000000004</v>
      </c>
      <c r="H657">
        <v>273368</v>
      </c>
      <c r="I657">
        <v>607.62699999999995</v>
      </c>
      <c r="O657" t="s">
        <v>881</v>
      </c>
      <c r="P657" s="2">
        <v>43697.681226851855</v>
      </c>
      <c r="Q657">
        <v>27</v>
      </c>
      <c r="R657" t="s">
        <v>13</v>
      </c>
      <c r="S657">
        <v>0</v>
      </c>
      <c r="T657">
        <v>5.992</v>
      </c>
      <c r="U657">
        <v>1669</v>
      </c>
      <c r="V657">
        <v>533.39300000000003</v>
      </c>
      <c r="AB657" t="s">
        <v>881</v>
      </c>
      <c r="AC657" s="2">
        <v>43697.681226851855</v>
      </c>
      <c r="AD657">
        <v>27</v>
      </c>
      <c r="AE657" t="s">
        <v>13</v>
      </c>
      <c r="AF657">
        <v>0</v>
      </c>
      <c r="AG657">
        <v>12.069000000000001</v>
      </c>
      <c r="AH657">
        <v>101073</v>
      </c>
      <c r="AI657">
        <v>17480.762999999999</v>
      </c>
      <c r="AO657">
        <f t="shared" si="46"/>
        <v>607.62699999999995</v>
      </c>
      <c r="AP657">
        <f t="shared" si="47"/>
        <v>17480.762999999999</v>
      </c>
    </row>
    <row r="658" spans="2:42" x14ac:dyDescent="0.25">
      <c r="B658" t="s">
        <v>882</v>
      </c>
      <c r="C658" s="2">
        <v>43697.702523148146</v>
      </c>
      <c r="D658">
        <v>90</v>
      </c>
      <c r="E658" t="s">
        <v>13</v>
      </c>
      <c r="F658">
        <v>0</v>
      </c>
      <c r="G658">
        <v>6.0259999999999998</v>
      </c>
      <c r="H658">
        <v>1948774</v>
      </c>
      <c r="I658">
        <v>3899.6410000000001</v>
      </c>
      <c r="O658" t="s">
        <v>882</v>
      </c>
      <c r="P658" s="2">
        <v>43697.702523148146</v>
      </c>
      <c r="Q658">
        <v>90</v>
      </c>
      <c r="R658" t="s">
        <v>13</v>
      </c>
      <c r="S658">
        <v>0</v>
      </c>
      <c r="T658">
        <v>5.9770000000000003</v>
      </c>
      <c r="U658">
        <v>15923</v>
      </c>
      <c r="V658">
        <v>3870.03</v>
      </c>
      <c r="AB658" t="s">
        <v>882</v>
      </c>
      <c r="AC658" s="2">
        <v>43697.702523148146</v>
      </c>
      <c r="AD658">
        <v>90</v>
      </c>
      <c r="AE658" t="s">
        <v>13</v>
      </c>
      <c r="AF658">
        <v>0</v>
      </c>
      <c r="AG658">
        <v>12.052</v>
      </c>
      <c r="AH658">
        <v>114183</v>
      </c>
      <c r="AI658">
        <v>19740.47</v>
      </c>
      <c r="AO658">
        <f t="shared" si="46"/>
        <v>3870.03</v>
      </c>
      <c r="AP658">
        <f t="shared" si="47"/>
        <v>19740.47</v>
      </c>
    </row>
    <row r="659" spans="2:42" x14ac:dyDescent="0.25">
      <c r="B659" t="s">
        <v>883</v>
      </c>
      <c r="C659" s="2">
        <v>43697.723807870374</v>
      </c>
      <c r="D659">
        <v>37</v>
      </c>
      <c r="E659" t="s">
        <v>13</v>
      </c>
      <c r="F659">
        <v>0</v>
      </c>
      <c r="G659">
        <v>6.032</v>
      </c>
      <c r="H659">
        <v>342858</v>
      </c>
      <c r="I659">
        <v>758.61599999999999</v>
      </c>
      <c r="O659" t="s">
        <v>883</v>
      </c>
      <c r="P659" s="2">
        <v>43697.723807870374</v>
      </c>
      <c r="Q659">
        <v>37</v>
      </c>
      <c r="R659" t="s">
        <v>13</v>
      </c>
      <c r="S659">
        <v>0</v>
      </c>
      <c r="T659">
        <v>5.9889999999999999</v>
      </c>
      <c r="U659">
        <v>2677</v>
      </c>
      <c r="V659">
        <v>769.23699999999997</v>
      </c>
      <c r="AB659" t="s">
        <v>883</v>
      </c>
      <c r="AC659" s="2">
        <v>43697.723807870374</v>
      </c>
      <c r="AD659">
        <v>37</v>
      </c>
      <c r="AE659" t="s">
        <v>13</v>
      </c>
      <c r="AF659">
        <v>0</v>
      </c>
      <c r="AG659">
        <v>12.099</v>
      </c>
      <c r="AH659">
        <v>70567</v>
      </c>
      <c r="AI659">
        <v>12222.605</v>
      </c>
      <c r="AO659">
        <f t="shared" si="46"/>
        <v>758.61599999999999</v>
      </c>
      <c r="AP659">
        <f t="shared" si="47"/>
        <v>12222.605</v>
      </c>
    </row>
    <row r="660" spans="2:42" x14ac:dyDescent="0.25">
      <c r="B660" t="s">
        <v>884</v>
      </c>
      <c r="C660" s="2">
        <v>43697.745104166665</v>
      </c>
      <c r="D660">
        <v>117</v>
      </c>
      <c r="E660" t="s">
        <v>13</v>
      </c>
      <c r="F660">
        <v>0</v>
      </c>
      <c r="G660">
        <v>5.6479999999999997</v>
      </c>
      <c r="H660">
        <v>170145297</v>
      </c>
      <c r="I660">
        <v>91552.034</v>
      </c>
      <c r="O660" t="s">
        <v>884</v>
      </c>
      <c r="P660" s="2">
        <v>43697.745104166665</v>
      </c>
      <c r="Q660">
        <v>117</v>
      </c>
      <c r="R660" t="s">
        <v>13</v>
      </c>
      <c r="S660">
        <v>0</v>
      </c>
      <c r="T660">
        <v>5.6</v>
      </c>
      <c r="U660">
        <v>1760385</v>
      </c>
      <c r="V660">
        <v>412223.038</v>
      </c>
      <c r="AB660" t="s">
        <v>884</v>
      </c>
      <c r="AC660" s="2">
        <v>43697.745104166665</v>
      </c>
      <c r="AD660">
        <v>117</v>
      </c>
      <c r="AE660" t="s">
        <v>13</v>
      </c>
      <c r="AF660">
        <v>0</v>
      </c>
      <c r="AG660">
        <v>12.146000000000001</v>
      </c>
      <c r="AH660">
        <v>9118</v>
      </c>
      <c r="AI660">
        <v>1631.0340000000001</v>
      </c>
      <c r="AO660">
        <f t="shared" si="46"/>
        <v>412223.038</v>
      </c>
      <c r="AP660">
        <f t="shared" si="47"/>
        <v>1631.0340000000001</v>
      </c>
    </row>
    <row r="661" spans="2:42" x14ac:dyDescent="0.25">
      <c r="B661" t="s">
        <v>885</v>
      </c>
      <c r="C661" s="2">
        <v>43697.766365740739</v>
      </c>
      <c r="D661">
        <v>111</v>
      </c>
      <c r="E661" t="s">
        <v>13</v>
      </c>
      <c r="F661">
        <v>0</v>
      </c>
      <c r="G661">
        <v>6.0330000000000004</v>
      </c>
      <c r="H661">
        <v>52112</v>
      </c>
      <c r="I661">
        <v>116.247</v>
      </c>
      <c r="O661" t="s">
        <v>885</v>
      </c>
      <c r="P661" s="2">
        <v>43697.766365740739</v>
      </c>
      <c r="Q661">
        <v>111</v>
      </c>
      <c r="R661" t="s">
        <v>13</v>
      </c>
      <c r="S661">
        <v>0</v>
      </c>
      <c r="T661" t="s">
        <v>14</v>
      </c>
      <c r="U661" t="s">
        <v>14</v>
      </c>
      <c r="V661" t="s">
        <v>14</v>
      </c>
      <c r="AB661" t="s">
        <v>885</v>
      </c>
      <c r="AC661" s="2">
        <v>43697.766365740739</v>
      </c>
      <c r="AD661">
        <v>111</v>
      </c>
      <c r="AE661" t="s">
        <v>13</v>
      </c>
      <c r="AF661">
        <v>0</v>
      </c>
      <c r="AG661">
        <v>12.122</v>
      </c>
      <c r="AH661">
        <v>27</v>
      </c>
      <c r="AI661">
        <v>64.058999999999997</v>
      </c>
      <c r="AO661">
        <f t="shared" si="46"/>
        <v>116.247</v>
      </c>
      <c r="AP661">
        <f t="shared" si="47"/>
        <v>64.058999999999997</v>
      </c>
    </row>
    <row r="662" spans="2:42" x14ac:dyDescent="0.25">
      <c r="B662" t="s">
        <v>886</v>
      </c>
      <c r="C662" s="2">
        <v>43697.787604166668</v>
      </c>
      <c r="D662">
        <v>8</v>
      </c>
      <c r="E662" t="s">
        <v>13</v>
      </c>
      <c r="F662">
        <v>0</v>
      </c>
      <c r="G662">
        <v>6.0229999999999997</v>
      </c>
      <c r="H662">
        <v>269155</v>
      </c>
      <c r="I662">
        <v>598.42600000000004</v>
      </c>
      <c r="O662" t="s">
        <v>886</v>
      </c>
      <c r="P662" s="2">
        <v>43697.787604166668</v>
      </c>
      <c r="Q662">
        <v>8</v>
      </c>
      <c r="R662" t="s">
        <v>13</v>
      </c>
      <c r="S662">
        <v>0</v>
      </c>
      <c r="T662">
        <v>5.9710000000000001</v>
      </c>
      <c r="U662">
        <v>2618</v>
      </c>
      <c r="V662">
        <v>755.48199999999997</v>
      </c>
      <c r="AB662" t="s">
        <v>886</v>
      </c>
      <c r="AC662" s="2">
        <v>43697.787604166668</v>
      </c>
      <c r="AD662">
        <v>8</v>
      </c>
      <c r="AE662" t="s">
        <v>13</v>
      </c>
      <c r="AF662">
        <v>0</v>
      </c>
      <c r="AG662">
        <v>12.054</v>
      </c>
      <c r="AH662">
        <v>106141</v>
      </c>
      <c r="AI662">
        <v>18354.310000000001</v>
      </c>
      <c r="AO662">
        <f t="shared" si="46"/>
        <v>598.42600000000004</v>
      </c>
      <c r="AP662">
        <f t="shared" si="47"/>
        <v>18354.310000000001</v>
      </c>
    </row>
    <row r="663" spans="2:42" x14ac:dyDescent="0.25">
      <c r="B663" t="s">
        <v>887</v>
      </c>
      <c r="C663" s="2">
        <v>43697.808900462966</v>
      </c>
      <c r="D663">
        <v>118</v>
      </c>
      <c r="E663" t="s">
        <v>13</v>
      </c>
      <c r="F663">
        <v>0</v>
      </c>
      <c r="G663">
        <v>6.032</v>
      </c>
      <c r="H663">
        <v>359839</v>
      </c>
      <c r="I663">
        <v>795.28300000000002</v>
      </c>
      <c r="O663" t="s">
        <v>887</v>
      </c>
      <c r="P663" s="2">
        <v>43697.808900462966</v>
      </c>
      <c r="Q663">
        <v>118</v>
      </c>
      <c r="R663" t="s">
        <v>13</v>
      </c>
      <c r="S663">
        <v>0</v>
      </c>
      <c r="T663">
        <v>5.984</v>
      </c>
      <c r="U663">
        <v>3059</v>
      </c>
      <c r="V663">
        <v>858.65</v>
      </c>
      <c r="AB663" t="s">
        <v>887</v>
      </c>
      <c r="AC663" s="2">
        <v>43697.808900462966</v>
      </c>
      <c r="AD663">
        <v>118</v>
      </c>
      <c r="AE663" t="s">
        <v>13</v>
      </c>
      <c r="AF663">
        <v>0</v>
      </c>
      <c r="AG663">
        <v>12.092000000000001</v>
      </c>
      <c r="AH663">
        <v>74768</v>
      </c>
      <c r="AI663">
        <v>12946.682000000001</v>
      </c>
      <c r="AO663">
        <f t="shared" si="46"/>
        <v>795.28300000000002</v>
      </c>
      <c r="AP663">
        <f t="shared" si="47"/>
        <v>12946.682000000001</v>
      </c>
    </row>
    <row r="664" spans="2:42" x14ac:dyDescent="0.25">
      <c r="B664" t="s">
        <v>888</v>
      </c>
      <c r="C664" s="2">
        <v>43697.830150462964</v>
      </c>
      <c r="D664">
        <v>24</v>
      </c>
      <c r="E664" t="s">
        <v>13</v>
      </c>
      <c r="F664">
        <v>0</v>
      </c>
      <c r="G664">
        <v>6.0419999999999998</v>
      </c>
      <c r="H664">
        <v>3902</v>
      </c>
      <c r="I664">
        <v>6.9189999999999996</v>
      </c>
      <c r="O664" t="s">
        <v>888</v>
      </c>
      <c r="P664" s="2">
        <v>43697.830150462964</v>
      </c>
      <c r="Q664">
        <v>24</v>
      </c>
      <c r="R664" t="s">
        <v>13</v>
      </c>
      <c r="S664">
        <v>0</v>
      </c>
      <c r="T664" t="s">
        <v>14</v>
      </c>
      <c r="U664" t="s">
        <v>14</v>
      </c>
      <c r="V664" t="s">
        <v>14</v>
      </c>
      <c r="AB664" t="s">
        <v>888</v>
      </c>
      <c r="AC664" s="2">
        <v>43697.830150462964</v>
      </c>
      <c r="AD664">
        <v>24</v>
      </c>
      <c r="AE664" t="s">
        <v>13</v>
      </c>
      <c r="AF664">
        <v>0</v>
      </c>
      <c r="AG664">
        <v>12.03</v>
      </c>
      <c r="AH664">
        <v>134059</v>
      </c>
      <c r="AI664">
        <v>23166.483</v>
      </c>
      <c r="AO664">
        <f t="shared" si="46"/>
        <v>6.9189999999999996</v>
      </c>
      <c r="AP664">
        <f t="shared" si="47"/>
        <v>23166.483</v>
      </c>
    </row>
    <row r="665" spans="2:42" x14ac:dyDescent="0.25">
      <c r="B665" t="s">
        <v>889</v>
      </c>
      <c r="C665" s="2">
        <v>43697.851435185185</v>
      </c>
      <c r="D665">
        <v>31</v>
      </c>
      <c r="E665" t="s">
        <v>13</v>
      </c>
      <c r="F665">
        <v>0</v>
      </c>
      <c r="G665">
        <v>5.6040000000000001</v>
      </c>
      <c r="H665">
        <v>190851857</v>
      </c>
      <c r="I665">
        <v>97690.922999999995</v>
      </c>
      <c r="O665" t="s">
        <v>889</v>
      </c>
      <c r="P665" s="2">
        <v>43697.851435185185</v>
      </c>
      <c r="Q665">
        <v>31</v>
      </c>
      <c r="R665" t="s">
        <v>13</v>
      </c>
      <c r="S665">
        <v>0</v>
      </c>
      <c r="T665">
        <v>5.556</v>
      </c>
      <c r="U665">
        <v>2063751</v>
      </c>
      <c r="V665">
        <v>483236.81099999999</v>
      </c>
      <c r="AB665" t="s">
        <v>889</v>
      </c>
      <c r="AC665" s="2">
        <v>43697.851435185185</v>
      </c>
      <c r="AD665">
        <v>31</v>
      </c>
      <c r="AE665" t="s">
        <v>13</v>
      </c>
      <c r="AF665">
        <v>0</v>
      </c>
      <c r="AG665">
        <v>12.141999999999999</v>
      </c>
      <c r="AH665">
        <v>4690</v>
      </c>
      <c r="AI665">
        <v>867.84199999999998</v>
      </c>
      <c r="AO665">
        <f t="shared" si="46"/>
        <v>483236.81099999999</v>
      </c>
      <c r="AP665">
        <f t="shared" si="47"/>
        <v>867.84199999999998</v>
      </c>
    </row>
    <row r="666" spans="2:42" x14ac:dyDescent="0.25">
      <c r="B666" t="s">
        <v>890</v>
      </c>
      <c r="C666" s="2">
        <v>43697.872708333336</v>
      </c>
      <c r="D666">
        <v>30</v>
      </c>
      <c r="E666" t="s">
        <v>13</v>
      </c>
      <c r="F666">
        <v>0</v>
      </c>
      <c r="G666">
        <v>6.0259999999999998</v>
      </c>
      <c r="H666">
        <v>56191</v>
      </c>
      <c r="I666">
        <v>125.46</v>
      </c>
      <c r="O666" t="s">
        <v>890</v>
      </c>
      <c r="P666" s="2">
        <v>43697.872708333336</v>
      </c>
      <c r="Q666">
        <v>30</v>
      </c>
      <c r="R666" t="s">
        <v>13</v>
      </c>
      <c r="S666">
        <v>0</v>
      </c>
      <c r="T666" t="s">
        <v>14</v>
      </c>
      <c r="U666" t="s">
        <v>14</v>
      </c>
      <c r="V666" t="s">
        <v>14</v>
      </c>
      <c r="AB666" t="s">
        <v>890</v>
      </c>
      <c r="AC666" s="2">
        <v>43697.872708333336</v>
      </c>
      <c r="AD666">
        <v>30</v>
      </c>
      <c r="AE666" t="s">
        <v>13</v>
      </c>
      <c r="AF666">
        <v>0</v>
      </c>
      <c r="AG666">
        <v>12.163</v>
      </c>
      <c r="AH666">
        <v>60</v>
      </c>
      <c r="AI666">
        <v>69.766000000000005</v>
      </c>
      <c r="AO666">
        <f t="shared" si="46"/>
        <v>125.46</v>
      </c>
      <c r="AP666">
        <f t="shared" si="47"/>
        <v>69.766000000000005</v>
      </c>
    </row>
    <row r="667" spans="2:42" x14ac:dyDescent="0.25">
      <c r="B667" t="s">
        <v>891</v>
      </c>
      <c r="C667" s="2">
        <v>43697.893993055557</v>
      </c>
      <c r="D667">
        <v>192</v>
      </c>
      <c r="E667" t="s">
        <v>13</v>
      </c>
      <c r="F667">
        <v>0</v>
      </c>
      <c r="G667">
        <v>5.5309999999999997</v>
      </c>
      <c r="H667">
        <v>219641416</v>
      </c>
      <c r="I667">
        <v>105704.86199999999</v>
      </c>
      <c r="O667" t="s">
        <v>891</v>
      </c>
      <c r="P667" s="2">
        <v>43697.893993055557</v>
      </c>
      <c r="Q667">
        <v>192</v>
      </c>
      <c r="R667" t="s">
        <v>13</v>
      </c>
      <c r="S667">
        <v>0</v>
      </c>
      <c r="T667">
        <v>5.4859999999999998</v>
      </c>
      <c r="U667">
        <v>2514380</v>
      </c>
      <c r="V667">
        <v>588722.397</v>
      </c>
      <c r="AB667" t="s">
        <v>891</v>
      </c>
      <c r="AC667" s="2">
        <v>43697.893993055557</v>
      </c>
      <c r="AD667">
        <v>192</v>
      </c>
      <c r="AE667" t="s">
        <v>13</v>
      </c>
      <c r="AF667">
        <v>0</v>
      </c>
      <c r="AG667">
        <v>12.113</v>
      </c>
      <c r="AH667">
        <v>4502</v>
      </c>
      <c r="AI667">
        <v>835.31100000000004</v>
      </c>
      <c r="AO667">
        <f t="shared" si="46"/>
        <v>588722.397</v>
      </c>
      <c r="AP667">
        <f t="shared" si="47"/>
        <v>835.31100000000004</v>
      </c>
    </row>
    <row r="668" spans="2:42" x14ac:dyDescent="0.25">
      <c r="B668" t="s">
        <v>892</v>
      </c>
      <c r="C668" s="2">
        <v>43697.915289351855</v>
      </c>
      <c r="D668">
        <v>122</v>
      </c>
      <c r="E668" t="s">
        <v>13</v>
      </c>
      <c r="F668">
        <v>0</v>
      </c>
      <c r="G668">
        <v>6.0419999999999998</v>
      </c>
      <c r="H668">
        <v>9662</v>
      </c>
      <c r="I668">
        <v>20.026</v>
      </c>
      <c r="O668" t="s">
        <v>892</v>
      </c>
      <c r="P668" s="2">
        <v>43697.915289351855</v>
      </c>
      <c r="Q668">
        <v>122</v>
      </c>
      <c r="R668" t="s">
        <v>13</v>
      </c>
      <c r="S668">
        <v>0</v>
      </c>
      <c r="T668" t="s">
        <v>14</v>
      </c>
      <c r="U668" t="s">
        <v>14</v>
      </c>
      <c r="V668" t="s">
        <v>14</v>
      </c>
      <c r="AB668" t="s">
        <v>892</v>
      </c>
      <c r="AC668" s="2">
        <v>43697.915289351855</v>
      </c>
      <c r="AD668">
        <v>122</v>
      </c>
      <c r="AE668" t="s">
        <v>13</v>
      </c>
      <c r="AF668">
        <v>0</v>
      </c>
      <c r="AG668">
        <v>12.15</v>
      </c>
      <c r="AH668">
        <v>6243</v>
      </c>
      <c r="AI668">
        <v>1135.471</v>
      </c>
      <c r="AO668">
        <f t="shared" si="46"/>
        <v>20.026</v>
      </c>
      <c r="AP668">
        <f t="shared" si="47"/>
        <v>1135.471</v>
      </c>
    </row>
    <row r="669" spans="2:42" x14ac:dyDescent="0.25">
      <c r="B669" t="s">
        <v>893</v>
      </c>
      <c r="C669" s="2">
        <v>43697.936562499999</v>
      </c>
      <c r="D669">
        <v>89</v>
      </c>
      <c r="E669" t="s">
        <v>13</v>
      </c>
      <c r="F669">
        <v>0</v>
      </c>
      <c r="G669">
        <v>5.649</v>
      </c>
      <c r="H669">
        <v>167970342</v>
      </c>
      <c r="I669">
        <v>90886.404999999999</v>
      </c>
      <c r="O669" t="s">
        <v>893</v>
      </c>
      <c r="P669" s="2">
        <v>43697.936562499999</v>
      </c>
      <c r="Q669">
        <v>89</v>
      </c>
      <c r="R669" t="s">
        <v>13</v>
      </c>
      <c r="S669">
        <v>0</v>
      </c>
      <c r="T669">
        <v>5.6029999999999998</v>
      </c>
      <c r="U669">
        <v>1733420</v>
      </c>
      <c r="V669">
        <v>405910.96100000001</v>
      </c>
      <c r="AB669" t="s">
        <v>893</v>
      </c>
      <c r="AC669" s="2">
        <v>43697.936562499999</v>
      </c>
      <c r="AD669">
        <v>89</v>
      </c>
      <c r="AE669" t="s">
        <v>13</v>
      </c>
      <c r="AF669">
        <v>0</v>
      </c>
      <c r="AG669">
        <v>12.134</v>
      </c>
      <c r="AH669">
        <v>9421</v>
      </c>
      <c r="AI669">
        <v>1683.241</v>
      </c>
      <c r="AO669">
        <f t="shared" si="46"/>
        <v>405910.96100000001</v>
      </c>
      <c r="AP669">
        <f t="shared" si="47"/>
        <v>1683.241</v>
      </c>
    </row>
    <row r="670" spans="2:42" x14ac:dyDescent="0.25">
      <c r="B670" t="s">
        <v>894</v>
      </c>
      <c r="C670" s="2">
        <v>43697.957824074074</v>
      </c>
      <c r="D670">
        <v>153</v>
      </c>
      <c r="E670" t="s">
        <v>13</v>
      </c>
      <c r="F670">
        <v>0</v>
      </c>
      <c r="G670">
        <v>6.0350000000000001</v>
      </c>
      <c r="H670">
        <v>7563</v>
      </c>
      <c r="I670">
        <v>15.249000000000001</v>
      </c>
      <c r="O670" t="s">
        <v>894</v>
      </c>
      <c r="P670" s="2">
        <v>43697.957824074074</v>
      </c>
      <c r="Q670">
        <v>153</v>
      </c>
      <c r="R670" t="s">
        <v>13</v>
      </c>
      <c r="S670">
        <v>0</v>
      </c>
      <c r="T670" t="s">
        <v>14</v>
      </c>
      <c r="U670" t="s">
        <v>14</v>
      </c>
      <c r="V670" t="s">
        <v>14</v>
      </c>
      <c r="AB670" t="s">
        <v>894</v>
      </c>
      <c r="AC670" s="2">
        <v>43697.957824074074</v>
      </c>
      <c r="AD670">
        <v>153</v>
      </c>
      <c r="AE670" t="s">
        <v>13</v>
      </c>
      <c r="AF670">
        <v>0</v>
      </c>
      <c r="AG670">
        <v>12.154999999999999</v>
      </c>
      <c r="AH670">
        <v>6620</v>
      </c>
      <c r="AI670">
        <v>1200.415</v>
      </c>
      <c r="AO670">
        <f t="shared" si="46"/>
        <v>15.249000000000001</v>
      </c>
      <c r="AP670">
        <f t="shared" si="47"/>
        <v>1200.415</v>
      </c>
    </row>
  </sheetData>
  <sortState xmlns:xlrd2="http://schemas.microsoft.com/office/spreadsheetml/2017/richdata2" ref="K463:K510">
    <sortCondition ref="K463:K51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63ABE-C876-4683-BD50-439AA704E30D}">
  <dimension ref="A1:AY1986"/>
  <sheetViews>
    <sheetView tabSelected="1" zoomScale="70" zoomScaleNormal="70" workbookViewId="0">
      <pane ySplit="10" topLeftCell="A956" activePane="bottomLeft" state="frozen"/>
      <selection pane="bottomLeft" activeCell="G982" sqref="G982"/>
    </sheetView>
  </sheetViews>
  <sheetFormatPr defaultRowHeight="15" x14ac:dyDescent="0.25"/>
  <cols>
    <col min="1" max="1" width="14.85546875" bestFit="1" customWidth="1"/>
    <col min="2" max="2" width="15" customWidth="1"/>
    <col min="3" max="3" width="10.85546875" customWidth="1"/>
    <col min="5" max="5" width="14.7109375" bestFit="1" customWidth="1"/>
    <col min="6" max="6" width="12.5703125" customWidth="1"/>
    <col min="7" max="7" width="20.5703125" customWidth="1"/>
    <col min="8" max="8" width="15.5703125" customWidth="1"/>
    <col min="9" max="9" width="17" customWidth="1"/>
    <col min="10" max="10" width="18.28515625" customWidth="1"/>
    <col min="11" max="12" width="14.5703125" customWidth="1"/>
    <col min="13" max="14" width="12" bestFit="1" customWidth="1"/>
    <col min="15" max="15" width="12" customWidth="1"/>
    <col min="18" max="18" width="12" bestFit="1" customWidth="1"/>
    <col min="19" max="19" width="11.7109375" customWidth="1"/>
    <col min="20" max="20" width="26.7109375" customWidth="1"/>
    <col min="21" max="21" width="13.7109375" customWidth="1"/>
    <col min="22" max="22" width="36.7109375" style="5" customWidth="1"/>
    <col min="23" max="23" width="16.5703125" customWidth="1"/>
    <col min="26" max="26" width="24.140625" customWidth="1"/>
    <col min="28" max="29" width="12" bestFit="1" customWidth="1"/>
    <col min="31" max="32" width="12" bestFit="1" customWidth="1"/>
    <col min="36" max="36" width="12" bestFit="1" customWidth="1"/>
    <col min="38" max="38" width="12" bestFit="1" customWidth="1"/>
    <col min="39" max="39" width="11" bestFit="1" customWidth="1"/>
    <col min="42" max="43" width="11.85546875" bestFit="1" customWidth="1"/>
    <col min="45" max="46" width="11.85546875" bestFit="1" customWidth="1"/>
  </cols>
  <sheetData>
    <row r="1" spans="1:51" x14ac:dyDescent="0.25">
      <c r="I1" t="s">
        <v>37</v>
      </c>
      <c r="J1" s="4" t="e">
        <f>MIN(J11:J216)</f>
        <v>#VALUE!</v>
      </c>
      <c r="K1" s="4">
        <f>MIN(K11:K216)</f>
        <v>366.42795052000014</v>
      </c>
    </row>
    <row r="2" spans="1:51" x14ac:dyDescent="0.25">
      <c r="I2" t="s">
        <v>38</v>
      </c>
      <c r="J2" s="4" t="e">
        <f>MAX(J11:J216)</f>
        <v>#VALUE!</v>
      </c>
      <c r="K2" s="4">
        <f>MAX(K11:K216)</f>
        <v>25565.172752793598</v>
      </c>
    </row>
    <row r="3" spans="1:51" x14ac:dyDescent="0.25">
      <c r="F3" s="1"/>
      <c r="G3" s="1"/>
      <c r="H3" s="5"/>
      <c r="I3" t="s">
        <v>39</v>
      </c>
      <c r="J3" t="e">
        <f>_xlfn.PERCENTILE.INC(J11:J216,0.8)</f>
        <v>#VALUE!</v>
      </c>
      <c r="K3">
        <f>_xlfn.PERCENTILE.INC(K11:K216,0.8)</f>
        <v>10826.550749303375</v>
      </c>
      <c r="V3"/>
    </row>
    <row r="4" spans="1:51" x14ac:dyDescent="0.25">
      <c r="J4" t="s">
        <v>40</v>
      </c>
      <c r="M4" t="s">
        <v>41</v>
      </c>
      <c r="N4" t="s">
        <v>42</v>
      </c>
      <c r="O4" t="s">
        <v>43</v>
      </c>
      <c r="V4" s="5" t="s">
        <v>44</v>
      </c>
      <c r="AB4" t="s">
        <v>45</v>
      </c>
      <c r="AI4" t="s">
        <v>46</v>
      </c>
      <c r="AP4" t="s">
        <v>47</v>
      </c>
    </row>
    <row r="5" spans="1:51" x14ac:dyDescent="0.25">
      <c r="J5" t="s">
        <v>48</v>
      </c>
      <c r="K5" t="s">
        <v>49</v>
      </c>
      <c r="L5" t="s">
        <v>50</v>
      </c>
      <c r="M5" t="s">
        <v>51</v>
      </c>
      <c r="N5" t="s">
        <v>51</v>
      </c>
      <c r="O5" t="s">
        <v>51</v>
      </c>
      <c r="V5" s="5" t="s">
        <v>52</v>
      </c>
      <c r="W5" t="s">
        <v>53</v>
      </c>
      <c r="X5" t="s">
        <v>54</v>
      </c>
      <c r="Y5" t="s">
        <v>55</v>
      </c>
      <c r="Z5" t="s">
        <v>56</v>
      </c>
      <c r="AB5" t="s">
        <v>57</v>
      </c>
      <c r="AC5" t="s">
        <v>58</v>
      </c>
      <c r="AD5" t="s">
        <v>59</v>
      </c>
      <c r="AE5" t="s">
        <v>60</v>
      </c>
      <c r="AF5" t="s">
        <v>61</v>
      </c>
      <c r="AG5" t="s">
        <v>62</v>
      </c>
      <c r="AI5" t="s">
        <v>57</v>
      </c>
      <c r="AJ5" t="s">
        <v>58</v>
      </c>
      <c r="AK5" t="s">
        <v>59</v>
      </c>
      <c r="AL5" t="s">
        <v>60</v>
      </c>
      <c r="AM5" t="s">
        <v>61</v>
      </c>
      <c r="AN5" t="s">
        <v>62</v>
      </c>
      <c r="AP5" t="s">
        <v>57</v>
      </c>
      <c r="AQ5" t="s">
        <v>58</v>
      </c>
      <c r="AR5" t="s">
        <v>59</v>
      </c>
      <c r="AS5" t="s">
        <v>60</v>
      </c>
      <c r="AT5" t="s">
        <v>61</v>
      </c>
      <c r="AU5" t="s">
        <v>62</v>
      </c>
    </row>
    <row r="6" spans="1:51" x14ac:dyDescent="0.25">
      <c r="H6" s="6" t="s">
        <v>63</v>
      </c>
      <c r="I6" s="6"/>
      <c r="J6" s="6"/>
      <c r="K6" s="6"/>
      <c r="L6" s="6"/>
      <c r="M6" s="7" t="s">
        <v>64</v>
      </c>
      <c r="N6" s="7"/>
      <c r="O6" s="7"/>
      <c r="P6" t="s">
        <v>65</v>
      </c>
      <c r="V6" s="5" t="s">
        <v>66</v>
      </c>
      <c r="AG6" t="s">
        <v>67</v>
      </c>
      <c r="AN6" t="s">
        <v>67</v>
      </c>
      <c r="AU6" t="s">
        <v>67</v>
      </c>
    </row>
    <row r="7" spans="1:51" s="1" customFormat="1" ht="100.5" customHeight="1" x14ac:dyDescent="0.25">
      <c r="A7" s="1" t="s">
        <v>68</v>
      </c>
      <c r="B7" s="1" t="s">
        <v>69</v>
      </c>
      <c r="C7" s="1" t="s">
        <v>70</v>
      </c>
      <c r="D7" s="1" t="s">
        <v>71</v>
      </c>
      <c r="E7" s="1" t="s">
        <v>72</v>
      </c>
      <c r="F7" s="1" t="s">
        <v>73</v>
      </c>
      <c r="G7" s="1" t="s">
        <v>74</v>
      </c>
      <c r="H7" s="8" t="s">
        <v>75</v>
      </c>
      <c r="I7" s="8" t="s">
        <v>76</v>
      </c>
      <c r="J7" s="8" t="s">
        <v>77</v>
      </c>
      <c r="K7" s="8" t="s">
        <v>78</v>
      </c>
      <c r="L7" s="8" t="s">
        <v>79</v>
      </c>
      <c r="M7" s="9" t="s">
        <v>80</v>
      </c>
      <c r="N7" s="9" t="s">
        <v>81</v>
      </c>
      <c r="O7" s="9" t="s">
        <v>82</v>
      </c>
      <c r="P7" s="1" t="s">
        <v>83</v>
      </c>
      <c r="Q7" s="1" t="s">
        <v>84</v>
      </c>
      <c r="R7" s="1" t="s">
        <v>85</v>
      </c>
      <c r="S7" s="1" t="s">
        <v>86</v>
      </c>
      <c r="T7" s="1" t="s">
        <v>87</v>
      </c>
      <c r="V7" s="10" t="s">
        <v>88</v>
      </c>
      <c r="W7" s="10" t="s">
        <v>89</v>
      </c>
      <c r="X7" s="10" t="s">
        <v>90</v>
      </c>
      <c r="Y7" s="10" t="s">
        <v>91</v>
      </c>
      <c r="Z7" s="10" t="s">
        <v>92</v>
      </c>
      <c r="AA7" s="10"/>
      <c r="AB7" s="10" t="s">
        <v>93</v>
      </c>
      <c r="AC7" s="10" t="s">
        <v>94</v>
      </c>
      <c r="AD7" s="1" t="s">
        <v>95</v>
      </c>
      <c r="AE7" s="11" t="s">
        <v>96</v>
      </c>
      <c r="AF7" s="11" t="s">
        <v>97</v>
      </c>
      <c r="AI7" s="1" t="s">
        <v>98</v>
      </c>
      <c r="AJ7" s="1" t="s">
        <v>99</v>
      </c>
      <c r="AK7" s="1" t="s">
        <v>95</v>
      </c>
      <c r="AL7" s="11" t="s">
        <v>100</v>
      </c>
      <c r="AM7" s="11" t="s">
        <v>101</v>
      </c>
      <c r="AP7" s="1" t="s">
        <v>98</v>
      </c>
      <c r="AQ7" s="1" t="s">
        <v>99</v>
      </c>
      <c r="AR7" s="1" t="s">
        <v>95</v>
      </c>
      <c r="AS7" s="11" t="s">
        <v>100</v>
      </c>
      <c r="AT7" s="11" t="s">
        <v>101</v>
      </c>
      <c r="AW7" s="1" t="s">
        <v>102</v>
      </c>
      <c r="AX7" s="1" t="s">
        <v>102</v>
      </c>
      <c r="AY7" s="1" t="s">
        <v>102</v>
      </c>
    </row>
    <row r="8" spans="1:51" ht="15.75" hidden="1" x14ac:dyDescent="0.25">
      <c r="H8" s="6"/>
      <c r="I8" s="6"/>
      <c r="J8" s="6"/>
      <c r="K8" s="6" t="s">
        <v>103</v>
      </c>
      <c r="L8" s="6" t="s">
        <v>103</v>
      </c>
      <c r="M8" s="7"/>
      <c r="N8" s="7"/>
      <c r="O8" s="7"/>
      <c r="R8" t="s">
        <v>104</v>
      </c>
      <c r="Z8" t="s">
        <v>105</v>
      </c>
      <c r="AB8" t="s">
        <v>106</v>
      </c>
      <c r="AC8" t="s">
        <v>107</v>
      </c>
      <c r="AD8" t="s">
        <v>108</v>
      </c>
      <c r="AE8" s="12" t="s">
        <v>109</v>
      </c>
      <c r="AF8" s="12" t="s">
        <v>110</v>
      </c>
      <c r="AG8" s="13" t="s">
        <v>111</v>
      </c>
      <c r="AH8" s="13"/>
      <c r="AI8" s="13"/>
      <c r="AJ8" s="13"/>
      <c r="AK8" s="13"/>
      <c r="AL8" s="14"/>
      <c r="AM8" s="14"/>
      <c r="AN8" s="13" t="s">
        <v>112</v>
      </c>
      <c r="AP8" s="13"/>
      <c r="AQ8" s="13"/>
      <c r="AR8" s="13"/>
      <c r="AS8" s="14"/>
      <c r="AT8" s="14"/>
      <c r="AU8" s="13" t="s">
        <v>113</v>
      </c>
    </row>
    <row r="9" spans="1:51" ht="15.75" hidden="1" x14ac:dyDescent="0.25">
      <c r="H9" s="6"/>
      <c r="I9" s="6"/>
      <c r="J9" s="6"/>
      <c r="K9" s="6" t="s">
        <v>114</v>
      </c>
      <c r="L9" s="6" t="s">
        <v>114</v>
      </c>
      <c r="M9" s="7"/>
      <c r="N9" s="7"/>
      <c r="O9" s="7"/>
      <c r="R9" t="s">
        <v>115</v>
      </c>
      <c r="T9" s="13"/>
      <c r="U9" s="13"/>
      <c r="AE9" s="12"/>
      <c r="AF9" s="12"/>
      <c r="AG9" s="15" t="s">
        <v>116</v>
      </c>
      <c r="AH9" s="13"/>
      <c r="AJ9" s="13"/>
      <c r="AK9" s="13"/>
      <c r="AL9" s="14"/>
      <c r="AM9" s="14"/>
      <c r="AN9" s="15" t="s">
        <v>116</v>
      </c>
      <c r="AQ9" s="13"/>
      <c r="AR9" s="13"/>
      <c r="AS9" s="14"/>
      <c r="AT9" s="14"/>
      <c r="AU9" s="15" t="s">
        <v>116</v>
      </c>
    </row>
    <row r="10" spans="1:51" ht="15.75" hidden="1" x14ac:dyDescent="0.25">
      <c r="H10" s="6"/>
      <c r="I10" s="6"/>
      <c r="J10" s="6"/>
      <c r="K10" s="6" t="s">
        <v>117</v>
      </c>
      <c r="L10" s="6"/>
      <c r="M10" s="7"/>
      <c r="N10" s="7"/>
      <c r="O10" s="7"/>
      <c r="T10" t="s">
        <v>118</v>
      </c>
      <c r="AE10" s="12"/>
      <c r="AF10" s="12"/>
      <c r="AG10" s="13" t="s">
        <v>119</v>
      </c>
      <c r="AH10" s="13"/>
      <c r="AI10" s="13"/>
      <c r="AJ10" s="13"/>
      <c r="AK10" s="13"/>
      <c r="AL10" s="14"/>
      <c r="AM10" s="14"/>
      <c r="AN10" s="13" t="s">
        <v>119</v>
      </c>
      <c r="AP10" s="13"/>
      <c r="AQ10" s="13"/>
      <c r="AR10" s="13"/>
      <c r="AS10" s="14"/>
      <c r="AT10" s="14"/>
      <c r="AU10" s="13" t="s">
        <v>119</v>
      </c>
    </row>
    <row r="11" spans="1:51" ht="14.45" customHeight="1" x14ac:dyDescent="0.25">
      <c r="A11" s="16">
        <v>43374</v>
      </c>
      <c r="B11" s="1">
        <v>0.1</v>
      </c>
      <c r="C11" s="17" t="s">
        <v>120</v>
      </c>
      <c r="D11" s="18" t="s">
        <v>121</v>
      </c>
      <c r="E11" s="16">
        <v>43375</v>
      </c>
      <c r="F11">
        <v>1</v>
      </c>
      <c r="H11" s="6">
        <v>21.7</v>
      </c>
      <c r="I11" s="6">
        <v>30.34</v>
      </c>
      <c r="J11" s="6">
        <v>15.5137450048319</v>
      </c>
      <c r="K11" s="6">
        <v>2454.1949937175996</v>
      </c>
      <c r="L11" s="6" t="s">
        <v>122</v>
      </c>
      <c r="M11" s="7">
        <f>1000000*(AF11-AD11)/X11</f>
        <v>8.0756619991546125E-2</v>
      </c>
      <c r="N11" s="7">
        <f>1000000*(AM11-AK11)/X11</f>
        <v>66.174402926343987</v>
      </c>
      <c r="O11" s="7" t="e">
        <f>1000000*(AT11-AR11)/X11</f>
        <v>#VALUE!</v>
      </c>
      <c r="P11">
        <f>(M11*16)</f>
        <v>1.292105919864738</v>
      </c>
      <c r="Q11">
        <f>(N11*44)</f>
        <v>2911.6737287591354</v>
      </c>
      <c r="R11">
        <f>1000000*(((AF11-AD11)*0.082057*W11)/(V11-Z11))/X11</f>
        <v>2.2251069155425593</v>
      </c>
      <c r="S11">
        <f>1000000*(((AM11-AK11)*0.082057*W11)/(V11-Z11))/X11</f>
        <v>1823.3195197956766</v>
      </c>
      <c r="T11">
        <f>N11*((1*0.082057*W11)/(V11-Z11))</f>
        <v>1823.3195197956763</v>
      </c>
      <c r="V11" s="5">
        <f>((0.001316*((I11*25.4)-(2.5*2053/100)))*(273.15+40))/(273.15+H11)</f>
        <v>1.0053652615886042</v>
      </c>
      <c r="W11">
        <v>313.14999999999998</v>
      </c>
      <c r="X11">
        <f>(21.0733341666667/1000)-Y11</f>
        <v>1.9073334166666699E-2</v>
      </c>
      <c r="Y11">
        <v>2E-3</v>
      </c>
      <c r="Z11">
        <f>(0.001316*10^(8.07131-(1730.63/(233.46+(W11-273.15)))))</f>
        <v>7.2765497523200454E-2</v>
      </c>
      <c r="AB11">
        <f>V11*(J11/10^6)</f>
        <v>1.5596980305001723E-5</v>
      </c>
      <c r="AC11">
        <f>(AB11*Y11)/(0.082057*W11)</f>
        <v>1.213954664659221E-9</v>
      </c>
      <c r="AD11">
        <v>0</v>
      </c>
      <c r="AE11" s="12">
        <f>AB11*AG11*X11</f>
        <v>3.2634333461005486E-10</v>
      </c>
      <c r="AF11" s="12">
        <f>AC11+AE11</f>
        <v>1.5402979992692758E-9</v>
      </c>
      <c r="AG11" s="19">
        <f>101.325*(0.000014*EXP(1600*((1/W11)-(1/298.15))))</f>
        <v>1.097002469958351E-3</v>
      </c>
      <c r="AI11">
        <f>V11*(K11/10^6)</f>
        <v>2.4673623918483375E-3</v>
      </c>
      <c r="AJ11">
        <f>(AI11*Y11)/(0.082057*W11)</f>
        <v>1.920414097098324E-7</v>
      </c>
      <c r="AK11">
        <v>0</v>
      </c>
      <c r="AL11" s="12">
        <f>AI11*AN11*X11</f>
        <v>1.0701250905839732E-6</v>
      </c>
      <c r="AM11" s="12">
        <f>AJ11+AL11</f>
        <v>1.2621665002938056E-6</v>
      </c>
      <c r="AN11" s="19">
        <f>101.325*(0.00033*EXP(2400*((1/W11)-(1/298.15))))</f>
        <v>2.2739189884214046E-2</v>
      </c>
      <c r="AO11" s="19"/>
      <c r="AP11" t="e">
        <f>V11*(L11/10^6)</f>
        <v>#VALUE!</v>
      </c>
      <c r="AQ11" t="e">
        <f>(AP11*Y11)/(0.082057*W11)</f>
        <v>#VALUE!</v>
      </c>
      <c r="AR11">
        <v>0</v>
      </c>
      <c r="AS11" s="12" t="e">
        <f>AP11*AU11*X11</f>
        <v>#VALUE!</v>
      </c>
      <c r="AT11" s="12" t="e">
        <f>AQ11+AS11</f>
        <v>#VALUE!</v>
      </c>
      <c r="AU11" s="19">
        <f>101.325*((2.4*10^-4)*EXP(2700*((1/W11)-(1/298.15))))</f>
        <v>1.5759424160826513E-2</v>
      </c>
      <c r="AW11">
        <f>100*(AF11-AE11)/AF11</f>
        <v>78.812974192989046</v>
      </c>
      <c r="AX11">
        <f>100*(AM11-AL11)/AM11</f>
        <v>15.215219993965082</v>
      </c>
      <c r="AY11" t="e">
        <f>100*(AT11-AS11)/AT11</f>
        <v>#VALUE!</v>
      </c>
    </row>
    <row r="12" spans="1:51" ht="14.45" customHeight="1" x14ac:dyDescent="0.25">
      <c r="A12" s="16">
        <v>43374</v>
      </c>
      <c r="B12" s="1">
        <v>0.1</v>
      </c>
      <c r="C12" s="1" t="s">
        <v>120</v>
      </c>
      <c r="D12" s="18" t="s">
        <v>121</v>
      </c>
      <c r="E12" s="16">
        <v>43375</v>
      </c>
      <c r="F12">
        <v>16</v>
      </c>
      <c r="H12" s="6">
        <v>21.7</v>
      </c>
      <c r="I12" s="6">
        <v>30.34</v>
      </c>
      <c r="J12" s="6">
        <v>34.273138453407896</v>
      </c>
      <c r="K12" s="6">
        <v>2400.1007304063996</v>
      </c>
      <c r="L12" s="6" t="s">
        <v>122</v>
      </c>
      <c r="M12" s="7">
        <f>1000000*(AF12-AD12)/X12</f>
        <v>0.17840842537617174</v>
      </c>
      <c r="N12" s="7">
        <f>1000000*(AM12-AK12)/X12</f>
        <v>64.715816471102031</v>
      </c>
      <c r="O12" s="7" t="e">
        <f>1000000*(AT12-AR12)/X12</f>
        <v>#VALUE!</v>
      </c>
      <c r="P12">
        <f>(M12*16)</f>
        <v>2.8545348060187479</v>
      </c>
      <c r="Q12">
        <f>(N12*44)</f>
        <v>2847.4959247284892</v>
      </c>
      <c r="R12">
        <f>1000000*(((AF12-AD12)*0.082057*W12)/(V12-Z12))/X12</f>
        <v>4.91573100926135</v>
      </c>
      <c r="S12">
        <f>1000000*(((AM12-AK12)*0.082057*W12)/(V12-Z12))/X12</f>
        <v>1783.1307302101864</v>
      </c>
      <c r="T12">
        <f>N12*((1*0.082057*W12)/(V12-Z12))</f>
        <v>1783.1307302101868</v>
      </c>
      <c r="V12" s="5">
        <f>((0.001316*((I12*25.4)-(2.5*2053/100)))*(273.15+40))/(273.15+H12)</f>
        <v>1.0053652615886042</v>
      </c>
      <c r="W12">
        <v>313.14999999999998</v>
      </c>
      <c r="X12">
        <f>(21.0733341666667/1000)-Y12</f>
        <v>1.9073334166666699E-2</v>
      </c>
      <c r="Y12">
        <v>2E-3</v>
      </c>
      <c r="Z12">
        <f>(0.001316*10^(8.07131-(1730.63/(233.46+(W12-273.15)))))</f>
        <v>7.2765497523200454E-2</v>
      </c>
      <c r="AB12">
        <f>V12*(J12/10^6)</f>
        <v>3.4457022806672877E-5</v>
      </c>
      <c r="AC12">
        <f>(AB12*Y12)/(0.082057*W12)</f>
        <v>2.6818821815794481E-9</v>
      </c>
      <c r="AD12">
        <v>0</v>
      </c>
      <c r="AE12" s="12">
        <f>AB12*AG12*X12</f>
        <v>7.2096133376909426E-10</v>
      </c>
      <c r="AF12" s="12">
        <f>AC12+AE12</f>
        <v>3.4028435153485423E-9</v>
      </c>
      <c r="AG12" s="19">
        <f>101.325*(0.000014*EXP(1600*((1/W12)-(1/298.15))))</f>
        <v>1.097002469958351E-3</v>
      </c>
      <c r="AI12">
        <f>V12*(K12/10^6)</f>
        <v>2.4129778986640297E-3</v>
      </c>
      <c r="AJ12">
        <f>(AI12*Y12)/(0.082057*W12)</f>
        <v>1.8780851924673126E-7</v>
      </c>
      <c r="AK12">
        <v>0</v>
      </c>
      <c r="AL12" s="12">
        <f>AI12*AN12*X12</f>
        <v>1.0465378741752706E-6</v>
      </c>
      <c r="AM12" s="12">
        <f>AJ12+AL12</f>
        <v>1.2343463934220018E-6</v>
      </c>
      <c r="AN12" s="19">
        <f>101.325*(0.00033*EXP(2400*((1/W12)-(1/298.15))))</f>
        <v>2.2739189884214046E-2</v>
      </c>
      <c r="AO12" s="19"/>
      <c r="AP12" t="e">
        <f>V12*(L12/10^6)</f>
        <v>#VALUE!</v>
      </c>
      <c r="AQ12" t="e">
        <f>(AP12*Y12)/(0.082057*W12)</f>
        <v>#VALUE!</v>
      </c>
      <c r="AR12">
        <v>0</v>
      </c>
      <c r="AS12" s="12" t="e">
        <f>AP12*AU12*X12</f>
        <v>#VALUE!</v>
      </c>
      <c r="AT12" s="12" t="e">
        <f>AQ12+AS12</f>
        <v>#VALUE!</v>
      </c>
      <c r="AU12" s="19">
        <f>101.325*((2.4*10^-4)*EXP(2700*((1/W12)-(1/298.15))))</f>
        <v>1.5759424160826513E-2</v>
      </c>
      <c r="AW12">
        <f>100*(AF12-AE12)/AF12</f>
        <v>78.81297419298906</v>
      </c>
      <c r="AX12">
        <f>100*(AM12-AL12)/AM12</f>
        <v>15.215219993965073</v>
      </c>
      <c r="AY12" t="e">
        <f>100*(AT12-AS12)/AT12</f>
        <v>#VALUE!</v>
      </c>
    </row>
    <row r="13" spans="1:51" ht="14.45" customHeight="1" x14ac:dyDescent="0.25">
      <c r="A13" s="16">
        <v>43374</v>
      </c>
      <c r="B13" s="1">
        <v>1.6</v>
      </c>
      <c r="C13" s="1" t="s">
        <v>120</v>
      </c>
      <c r="D13" s="18" t="s">
        <v>121</v>
      </c>
      <c r="E13" s="16">
        <v>43375</v>
      </c>
      <c r="F13">
        <v>11</v>
      </c>
      <c r="H13" s="6">
        <v>21.7</v>
      </c>
      <c r="I13" s="6">
        <v>30.34</v>
      </c>
      <c r="J13" s="6">
        <v>18.2530254914039</v>
      </c>
      <c r="K13" s="6">
        <v>2611.4486733183999</v>
      </c>
      <c r="L13" s="6" t="s">
        <v>122</v>
      </c>
      <c r="M13" s="7">
        <f>1000000*(AF13-AD13)/X13</f>
        <v>9.5015912846717676E-2</v>
      </c>
      <c r="N13" s="7">
        <f>1000000*(AM13-AK13)/X13</f>
        <v>70.414558407954829</v>
      </c>
      <c r="O13" s="7" t="e">
        <f>1000000*(AT13-AR13)/X13</f>
        <v>#VALUE!</v>
      </c>
      <c r="P13">
        <f>(M13*16)</f>
        <v>1.5202546055474828</v>
      </c>
      <c r="Q13">
        <f>(N13*44)</f>
        <v>3098.2405699500123</v>
      </c>
      <c r="R13">
        <f>1000000*(((AF13-AD13)*0.082057*W13)/(V13-Z13))/X13</f>
        <v>2.6179967014958376</v>
      </c>
      <c r="S13">
        <f>1000000*(((AM13-AK13)*0.082057*W13)/(V13-Z13))/X13</f>
        <v>1940.149561544521</v>
      </c>
      <c r="T13">
        <f>N13*((1*0.082057*W13)/(V13-Z13))</f>
        <v>1940.1495615445217</v>
      </c>
      <c r="V13" s="5">
        <f>((0.001316*((I13*25.4)-(2.5*2053/100)))*(273.15+40))/(273.15+H13)</f>
        <v>1.0053652615886042</v>
      </c>
      <c r="W13">
        <v>313.14999999999998</v>
      </c>
      <c r="X13">
        <f>(21.0733341666667/1000)-Y13</f>
        <v>1.9073334166666699E-2</v>
      </c>
      <c r="Y13">
        <v>2E-3</v>
      </c>
      <c r="Z13">
        <f>(0.001316*10^(8.07131-(1730.63/(233.46+(W13-273.15)))))</f>
        <v>7.2765497523200454E-2</v>
      </c>
      <c r="AB13">
        <f>V13*(J13/10^6)</f>
        <v>1.8350957747948741E-5</v>
      </c>
      <c r="AC13">
        <f>(AB13*Y13)/(0.082057*W13)</f>
        <v>1.4283040898591547E-9</v>
      </c>
      <c r="AD13">
        <v>0</v>
      </c>
      <c r="AE13" s="12">
        <f>AB13*AG13*X13</f>
        <v>3.8396616701717075E-10</v>
      </c>
      <c r="AF13" s="12">
        <f>AC13+AE13</f>
        <v>1.8122702568763254E-9</v>
      </c>
      <c r="AG13" s="19">
        <f>101.325*(0.000014*EXP(1600*((1/W13)-(1/298.15))))</f>
        <v>1.097002469958351E-3</v>
      </c>
      <c r="AI13">
        <f>V13*(K13/10^6)</f>
        <v>2.6254597785759664E-3</v>
      </c>
      <c r="AJ13">
        <f>(AI13*Y13)/(0.082057*W13)</f>
        <v>2.0434655188064674E-7</v>
      </c>
      <c r="AK13">
        <v>0</v>
      </c>
      <c r="AL13" s="12">
        <f>AI13*AN13*X13</f>
        <v>1.1386938508325459E-6</v>
      </c>
      <c r="AM13" s="12">
        <f>AJ13+AL13</f>
        <v>1.3430404027131925E-6</v>
      </c>
      <c r="AN13" s="19">
        <f>101.325*(0.00033*EXP(2400*((1/W13)-(1/298.15))))</f>
        <v>2.2739189884214046E-2</v>
      </c>
      <c r="AO13" s="19"/>
      <c r="AP13" t="e">
        <f>V13*(L13/10^6)</f>
        <v>#VALUE!</v>
      </c>
      <c r="AQ13" t="e">
        <f>(AP13*Y13)/(0.082057*W13)</f>
        <v>#VALUE!</v>
      </c>
      <c r="AR13">
        <v>0</v>
      </c>
      <c r="AS13" s="12" t="e">
        <f>AP13*AU13*X13</f>
        <v>#VALUE!</v>
      </c>
      <c r="AT13" s="12" t="e">
        <f>AQ13+AS13</f>
        <v>#VALUE!</v>
      </c>
      <c r="AU13" s="19">
        <f>101.325*((2.4*10^-4)*EXP(2700*((1/W13)-(1/298.15))))</f>
        <v>1.5759424160826513E-2</v>
      </c>
      <c r="AW13">
        <f>100*(AF13-AE13)/AF13</f>
        <v>78.812974192989046</v>
      </c>
      <c r="AX13">
        <f>100*(AM13-AL13)/AM13</f>
        <v>15.215219993965071</v>
      </c>
      <c r="AY13" t="e">
        <f>100*(AT13-AS13)/AT13</f>
        <v>#VALUE!</v>
      </c>
    </row>
    <row r="14" spans="1:51" ht="14.45" customHeight="1" x14ac:dyDescent="0.25">
      <c r="A14" s="16">
        <v>43374</v>
      </c>
      <c r="B14" s="1">
        <v>1.6</v>
      </c>
      <c r="C14" s="1" t="s">
        <v>120</v>
      </c>
      <c r="D14" s="18" t="s">
        <v>121</v>
      </c>
      <c r="E14" s="16">
        <v>43375</v>
      </c>
      <c r="F14">
        <v>12</v>
      </c>
      <c r="H14" s="6">
        <v>21.7</v>
      </c>
      <c r="I14" s="6">
        <v>30.34</v>
      </c>
      <c r="J14" s="6">
        <v>18.650684508614404</v>
      </c>
      <c r="K14" s="6">
        <v>2681.6122033175998</v>
      </c>
      <c r="L14" s="6" t="s">
        <v>122</v>
      </c>
      <c r="M14" s="7">
        <f>1000000*(AF14-AD14)/X14</f>
        <v>9.7085922256378493E-2</v>
      </c>
      <c r="N14" s="7">
        <f>1000000*(AM14-AK14)/X14</f>
        <v>72.306433225068858</v>
      </c>
      <c r="O14" s="7" t="e">
        <f>1000000*(AT14-AR14)/X14</f>
        <v>#VALUE!</v>
      </c>
      <c r="P14">
        <f>(M14*16)</f>
        <v>1.5533747561020559</v>
      </c>
      <c r="Q14">
        <f>(N14*44)</f>
        <v>3181.4830619030299</v>
      </c>
      <c r="R14">
        <f>1000000*(((AF14-AD14)*0.082057*W14)/(V14-Z14))/X14</f>
        <v>2.6750321773881756</v>
      </c>
      <c r="S14">
        <f>1000000*(((AM14-AK14)*0.082057*W14)/(V14-Z14))/X14</f>
        <v>1992.2768514105649</v>
      </c>
      <c r="T14">
        <f>N14*((1*0.082057*W14)/(V14-Z14))</f>
        <v>1992.2768514105651</v>
      </c>
      <c r="V14" s="5">
        <f>((0.001316*((I14*25.4)-(2.5*2053/100)))*(273.15+40))/(273.15+H14)</f>
        <v>1.0053652615886042</v>
      </c>
      <c r="W14">
        <v>313.14999999999998</v>
      </c>
      <c r="X14">
        <f>(21.0733341666667/1000)-Y14</f>
        <v>1.9073334166666699E-2</v>
      </c>
      <c r="Y14">
        <v>2E-3</v>
      </c>
      <c r="Z14">
        <f>(0.001316*10^(8.07131-(1730.63/(233.46+(W14-273.15)))))</f>
        <v>7.2765497523200454E-2</v>
      </c>
      <c r="AB14">
        <f>V14*(J14/10^6)</f>
        <v>1.8750750309809649E-5</v>
      </c>
      <c r="AC14">
        <f>(AB14*Y14)/(0.082057*W14)</f>
        <v>1.4594210135120923E-9</v>
      </c>
      <c r="AD14">
        <v>0</v>
      </c>
      <c r="AE14" s="12">
        <f>AB14*AG14*X14</f>
        <v>3.9233122456283846E-10</v>
      </c>
      <c r="AF14" s="12">
        <f>AC14+AE14</f>
        <v>1.8517522380749307E-9</v>
      </c>
      <c r="AG14" s="19">
        <f>101.325*(0.000014*EXP(1600*((1/W14)-(1/298.15))))</f>
        <v>1.097002469958351E-3</v>
      </c>
      <c r="AI14">
        <f>V14*(K14/10^6)</f>
        <v>2.6959997542675917E-3</v>
      </c>
      <c r="AJ14">
        <f>(AI14*Y14)/(0.082057*W14)</f>
        <v>2.0983686672757488E-7</v>
      </c>
      <c r="AK14">
        <v>0</v>
      </c>
      <c r="AL14" s="12">
        <f>AI14*AN14*X14</f>
        <v>1.1692878965739352E-6</v>
      </c>
      <c r="AM14" s="12">
        <f>AJ14+AL14</f>
        <v>1.3791247633015101E-6</v>
      </c>
      <c r="AN14" s="19">
        <f>101.325*(0.00033*EXP(2400*((1/W14)-(1/298.15))))</f>
        <v>2.2739189884214046E-2</v>
      </c>
      <c r="AO14" s="19"/>
      <c r="AP14" t="e">
        <f>V14*(L14/10^6)</f>
        <v>#VALUE!</v>
      </c>
      <c r="AQ14" t="e">
        <f>(AP14*Y14)/(0.082057*W14)</f>
        <v>#VALUE!</v>
      </c>
      <c r="AR14">
        <v>0</v>
      </c>
      <c r="AS14" s="12" t="e">
        <f>AP14*AU14*X14</f>
        <v>#VALUE!</v>
      </c>
      <c r="AT14" s="12" t="e">
        <f>AQ14+AS14</f>
        <v>#VALUE!</v>
      </c>
      <c r="AU14" s="19">
        <f>101.325*((2.4*10^-4)*EXP(2700*((1/W14)-(1/298.15))))</f>
        <v>1.5759424160826513E-2</v>
      </c>
      <c r="AW14">
        <f>100*(AF14-AE14)/AF14</f>
        <v>78.81297419298906</v>
      </c>
      <c r="AX14">
        <f>100*(AM14-AL14)/AM14</f>
        <v>15.215219993965071</v>
      </c>
      <c r="AY14" t="e">
        <f>100*(AT14-AS14)/AT14</f>
        <v>#VALUE!</v>
      </c>
    </row>
    <row r="15" spans="1:51" ht="14.45" customHeight="1" x14ac:dyDescent="0.25">
      <c r="A15" s="16">
        <v>43374</v>
      </c>
      <c r="B15" s="1">
        <v>3.8</v>
      </c>
      <c r="C15" s="1" t="s">
        <v>120</v>
      </c>
      <c r="D15" s="18" t="s">
        <v>121</v>
      </c>
      <c r="E15" s="16">
        <v>43375</v>
      </c>
      <c r="F15">
        <v>24</v>
      </c>
      <c r="H15" s="6">
        <v>21.7</v>
      </c>
      <c r="I15" s="6">
        <v>30.34</v>
      </c>
      <c r="J15" s="6">
        <v>22.598510595046402</v>
      </c>
      <c r="K15" s="6">
        <v>8903.4470101400002</v>
      </c>
      <c r="L15" s="6" t="s">
        <v>122</v>
      </c>
      <c r="M15" s="7">
        <f>1000000*(AF15-AD15)/X15</f>
        <v>0.11763628523807018</v>
      </c>
      <c r="N15" s="7">
        <f>1000000*(AM15-AK15)/X15</f>
        <v>240.07069177085654</v>
      </c>
      <c r="O15" s="7" t="e">
        <f>1000000*(AT15-AR15)/X15</f>
        <v>#VALUE!</v>
      </c>
      <c r="P15">
        <f>(M15*16)</f>
        <v>1.8821805638091229</v>
      </c>
      <c r="Q15">
        <f>(N15*44)</f>
        <v>10563.110437917689</v>
      </c>
      <c r="R15">
        <f>1000000*(((AF15-AD15)*0.082057*W15)/(V15-Z15))/X15</f>
        <v>3.2412613582560565</v>
      </c>
      <c r="S15">
        <f>1000000*(((AM15-AK15)*0.082057*W15)/(V15-Z15))/X15</f>
        <v>6614.7265268697365</v>
      </c>
      <c r="T15">
        <f>N15*((1*0.082057*W15)/(V15-Z15))</f>
        <v>6614.7265268697374</v>
      </c>
      <c r="V15" s="5">
        <f>((0.001316*((I15*25.4)-(2.5*2053/100)))*(273.15+40))/(273.15+H15)</f>
        <v>1.0053652615886042</v>
      </c>
      <c r="W15">
        <v>313.14999999999998</v>
      </c>
      <c r="X15">
        <f>(21.0733341666667/1000)-Y15</f>
        <v>1.9073334166666699E-2</v>
      </c>
      <c r="Y15">
        <v>2E-3</v>
      </c>
      <c r="Z15">
        <f>(0.001316*10^(8.07131-(1730.63/(233.46+(W15-273.15)))))</f>
        <v>7.2765497523200454E-2</v>
      </c>
      <c r="AB15">
        <f>V15*(J15/10^6)</f>
        <v>2.2719757515901671E-5</v>
      </c>
      <c r="AC15">
        <f>(AB15*Y15)/(0.082057*W15)</f>
        <v>1.7683394527022956E-9</v>
      </c>
      <c r="AD15">
        <v>0</v>
      </c>
      <c r="AE15" s="12">
        <f>AB15*AG15*X15</f>
        <v>4.7537672576873767E-10</v>
      </c>
      <c r="AF15" s="12">
        <f>AC15+AE15</f>
        <v>2.2437161784710333E-9</v>
      </c>
      <c r="AG15" s="19">
        <f>101.325*(0.000014*EXP(1600*((1/W15)-(1/298.15))))</f>
        <v>1.097002469958351E-3</v>
      </c>
      <c r="AI15">
        <f>V15*(K15/10^6)</f>
        <v>8.9512163323896762E-3</v>
      </c>
      <c r="AJ15">
        <f>(AI15*Y15)/(0.082057*W15)</f>
        <v>6.9669709191038516E-7</v>
      </c>
      <c r="AK15">
        <v>0</v>
      </c>
      <c r="AL15" s="12">
        <f>AI15*AN15*X15</f>
        <v>3.8822514358580022E-6</v>
      </c>
      <c r="AM15" s="12">
        <f>AJ15+AL15</f>
        <v>4.5789485277683875E-6</v>
      </c>
      <c r="AN15" s="19">
        <f>101.325*(0.00033*EXP(2400*((1/W15)-(1/298.15))))</f>
        <v>2.2739189884214046E-2</v>
      </c>
      <c r="AO15" s="19"/>
      <c r="AP15" t="e">
        <f>V15*(L15/10^6)</f>
        <v>#VALUE!</v>
      </c>
      <c r="AQ15" t="e">
        <f>(AP15*Y15)/(0.082057*W15)</f>
        <v>#VALUE!</v>
      </c>
      <c r="AR15">
        <v>0</v>
      </c>
      <c r="AS15" s="12" t="e">
        <f>AP15*AU15*X15</f>
        <v>#VALUE!</v>
      </c>
      <c r="AT15" s="12" t="e">
        <f>AQ15+AS15</f>
        <v>#VALUE!</v>
      </c>
      <c r="AU15" s="19">
        <f>101.325*((2.4*10^-4)*EXP(2700*((1/W15)-(1/298.15))))</f>
        <v>1.5759424160826513E-2</v>
      </c>
      <c r="AW15">
        <f>100*(AF15-AE15)/AF15</f>
        <v>78.812974192989046</v>
      </c>
      <c r="AX15">
        <f>100*(AM15-AL15)/AM15</f>
        <v>15.215219993965077</v>
      </c>
      <c r="AY15" t="e">
        <f>100*(AT15-AS15)/AT15</f>
        <v>#VALUE!</v>
      </c>
    </row>
    <row r="16" spans="1:51" ht="14.45" customHeight="1" x14ac:dyDescent="0.25">
      <c r="A16" s="16">
        <v>43374</v>
      </c>
      <c r="B16" s="1">
        <v>3.8</v>
      </c>
      <c r="C16" s="1" t="s">
        <v>120</v>
      </c>
      <c r="D16" s="18" t="s">
        <v>121</v>
      </c>
      <c r="E16" s="16">
        <v>43375</v>
      </c>
      <c r="F16">
        <v>42</v>
      </c>
      <c r="H16" s="6">
        <v>21.7</v>
      </c>
      <c r="I16" s="6">
        <v>30.34</v>
      </c>
      <c r="J16" s="6">
        <v>9.7462631394711003</v>
      </c>
      <c r="K16" s="6">
        <v>9337.8907038815996</v>
      </c>
      <c r="L16" s="6" t="s">
        <v>122</v>
      </c>
      <c r="M16" s="7">
        <f>1000000*(AF16-AD16)/X16</f>
        <v>5.0734059922136095E-2</v>
      </c>
      <c r="N16" s="7">
        <f>1000000*(AM16-AK16)/X16</f>
        <v>251.78494109173744</v>
      </c>
      <c r="O16" s="7" t="e">
        <f>1000000*(AT16-AR16)/X16</f>
        <v>#VALUE!</v>
      </c>
      <c r="P16">
        <f>(M16*16)</f>
        <v>0.81174495875417751</v>
      </c>
      <c r="Q16">
        <f>(N16*44)</f>
        <v>11078.537408036447</v>
      </c>
      <c r="R16">
        <f>1000000*(((AF16-AD16)*0.082057*W16)/(V16-Z16))/X16</f>
        <v>1.3978879700278839</v>
      </c>
      <c r="S16">
        <f>1000000*(((AM16-AK16)*0.082057*W16)/(V16-Z16))/X16</f>
        <v>6937.4921054317219</v>
      </c>
      <c r="T16">
        <f>N16*((1*0.082057*W16)/(V16-Z16))</f>
        <v>6937.4921054317238</v>
      </c>
      <c r="V16" s="5">
        <f>((0.001316*((I16*25.4)-(2.5*2053/100)))*(273.15+40))/(273.15+H16)</f>
        <v>1.0053652615886042</v>
      </c>
      <c r="W16">
        <v>313.14999999999998</v>
      </c>
      <c r="X16">
        <f>(21.0733341666667/1000)-Y16</f>
        <v>1.9073334166666699E-2</v>
      </c>
      <c r="Y16">
        <v>2E-3</v>
      </c>
      <c r="Z16">
        <f>(0.001316*10^(8.07131-(1730.63/(233.46+(W16-273.15)))))</f>
        <v>7.2765497523200454E-2</v>
      </c>
      <c r="AB16">
        <f>V16*(J16/10^6)</f>
        <v>9.7985543907257332E-6</v>
      </c>
      <c r="AC16">
        <f>(AB16*Y16)/(0.082057*W16)</f>
        <v>7.6264767775106078E-10</v>
      </c>
      <c r="AD16">
        <v>0</v>
      </c>
      <c r="AE16" s="12">
        <f>AB16*AG16*X16</f>
        <v>2.0502000077553325E-10</v>
      </c>
      <c r="AF16" s="12">
        <f>AC16+AE16</f>
        <v>9.6766767852659408E-10</v>
      </c>
      <c r="AG16" s="19">
        <f>101.325*(0.000014*EXP(1600*((1/W16)-(1/298.15))))</f>
        <v>1.097002469958351E-3</v>
      </c>
      <c r="AI16">
        <f>V16*(K16/10^6)</f>
        <v>9.3879909301937195E-3</v>
      </c>
      <c r="AJ16">
        <f>(AI16*Y16)/(0.082057*W16)</f>
        <v>7.3069242626615395E-7</v>
      </c>
      <c r="AK16">
        <v>0</v>
      </c>
      <c r="AL16" s="12">
        <f>AI16*AN16*X16</f>
        <v>4.0716858933110439E-6</v>
      </c>
      <c r="AM16" s="12">
        <f>AJ16+AL16</f>
        <v>4.8023783195771977E-6</v>
      </c>
      <c r="AN16" s="19">
        <f>101.325*(0.00033*EXP(2400*((1/W16)-(1/298.15))))</f>
        <v>2.2739189884214046E-2</v>
      </c>
      <c r="AO16" s="19"/>
      <c r="AP16" t="e">
        <f>V16*(L16/10^6)</f>
        <v>#VALUE!</v>
      </c>
      <c r="AQ16" t="e">
        <f>(AP16*Y16)/(0.082057*W16)</f>
        <v>#VALUE!</v>
      </c>
      <c r="AR16">
        <v>0</v>
      </c>
      <c r="AS16" s="12" t="e">
        <f>AP16*AU16*X16</f>
        <v>#VALUE!</v>
      </c>
      <c r="AT16" s="12" t="e">
        <f>AQ16+AS16</f>
        <v>#VALUE!</v>
      </c>
      <c r="AU16" s="19">
        <f>101.325*((2.4*10^-4)*EXP(2700*((1/W16)-(1/298.15))))</f>
        <v>1.5759424160826513E-2</v>
      </c>
      <c r="AW16">
        <f>100*(AF16-AE16)/AF16</f>
        <v>78.812974192989046</v>
      </c>
      <c r="AX16">
        <f>100*(AM16-AL16)/AM16</f>
        <v>15.215219993965075</v>
      </c>
      <c r="AY16" t="e">
        <f>100*(AT16-AS16)/AT16</f>
        <v>#VALUE!</v>
      </c>
    </row>
    <row r="17" spans="1:51" ht="14.45" customHeight="1" x14ac:dyDescent="0.25">
      <c r="A17" s="16">
        <v>43374</v>
      </c>
      <c r="B17" s="1">
        <v>5</v>
      </c>
      <c r="C17" s="1" t="s">
        <v>120</v>
      </c>
      <c r="D17" s="18" t="s">
        <v>121</v>
      </c>
      <c r="E17" s="16">
        <v>43375</v>
      </c>
      <c r="F17">
        <v>38</v>
      </c>
      <c r="H17" s="6">
        <v>21.7</v>
      </c>
      <c r="I17" s="6">
        <v>30.34</v>
      </c>
      <c r="J17" s="6">
        <v>7446.8414743231997</v>
      </c>
      <c r="K17" s="6">
        <v>16208.033220646399</v>
      </c>
      <c r="L17" s="6" t="s">
        <v>122</v>
      </c>
      <c r="M17" s="7">
        <f>1000000*(AF17-AD17)/X17</f>
        <v>38.764447068834635</v>
      </c>
      <c r="N17" s="7">
        <f>1000000*(AM17-AK17)/X17</f>
        <v>437.03003377165271</v>
      </c>
      <c r="O17" s="7" t="e">
        <f>1000000*(AT17-AR17)/X17</f>
        <v>#VALUE!</v>
      </c>
      <c r="P17">
        <f>(M17*16)</f>
        <v>620.23115310135415</v>
      </c>
      <c r="Q17">
        <f>(N17*44)</f>
        <v>19229.321485952718</v>
      </c>
      <c r="R17">
        <f>1000000*(((AF17-AD17)*0.082057*W17)/(V17-Z17))/X17</f>
        <v>1068.0862975577347</v>
      </c>
      <c r="S17">
        <f>1000000*(((AM17-AK17)*0.082057*W17)/(V17-Z17))/X17</f>
        <v>12041.595482164816</v>
      </c>
      <c r="T17">
        <f>N17*((1*0.082057*W17)/(V17-Z17))</f>
        <v>12041.595482164817</v>
      </c>
      <c r="V17" s="5">
        <f>((0.001316*((I17*25.4)-(2.5*2053/100)))*(273.15+40))/(273.15+H17)</f>
        <v>1.0053652615886042</v>
      </c>
      <c r="W17">
        <v>313.14999999999998</v>
      </c>
      <c r="X17">
        <f>(21.0733341666667/1000)-Y17</f>
        <v>1.9073334166666699E-2</v>
      </c>
      <c r="Y17">
        <v>2E-3</v>
      </c>
      <c r="Z17">
        <f>(0.001316*10^(8.07131-(1730.63/(233.46+(W17-273.15)))))</f>
        <v>7.2765497523200454E-2</v>
      </c>
      <c r="AB17">
        <f>V17*(J17/10^6)</f>
        <v>7.4867957268418108E-3</v>
      </c>
      <c r="AC17">
        <f>(AB17*Y17)/(0.082057*W17)</f>
        <v>5.8271732208546477E-7</v>
      </c>
      <c r="AD17">
        <v>0</v>
      </c>
      <c r="AE17" s="12">
        <f>AB17*AG17*X17</f>
        <v>1.5664993064448162E-7</v>
      </c>
      <c r="AF17" s="12">
        <f>AC17+AE17</f>
        <v>7.3936725272994639E-7</v>
      </c>
      <c r="AG17" s="19">
        <f>101.325*(0.000014*EXP(1600*((1/W17)-(1/298.15))))</f>
        <v>1.097002469958351E-3</v>
      </c>
      <c r="AI17">
        <f>V17*(K17/10^6)</f>
        <v>1.6294993558711956E-2</v>
      </c>
      <c r="AJ17">
        <f>(AI17*Y17)/(0.082057*W17)</f>
        <v>1.2682829018413738E-6</v>
      </c>
      <c r="AK17">
        <v>0</v>
      </c>
      <c r="AL17" s="12">
        <f>AI17*AN17*X17</f>
        <v>7.067336973154992E-6</v>
      </c>
      <c r="AM17" s="12">
        <f>AJ17+AL17</f>
        <v>8.335619874996365E-6</v>
      </c>
      <c r="AN17" s="19">
        <f>101.325*(0.00033*EXP(2400*((1/W17)-(1/298.15))))</f>
        <v>2.2739189884214046E-2</v>
      </c>
      <c r="AO17" s="19"/>
      <c r="AP17" t="e">
        <f>V17*(L17/10^6)</f>
        <v>#VALUE!</v>
      </c>
      <c r="AQ17" t="e">
        <f>(AP17*Y17)/(0.082057*W17)</f>
        <v>#VALUE!</v>
      </c>
      <c r="AR17">
        <v>0</v>
      </c>
      <c r="AS17" s="12" t="e">
        <f>AP17*AU17*X17</f>
        <v>#VALUE!</v>
      </c>
      <c r="AT17" s="12" t="e">
        <f>AQ17+AS17</f>
        <v>#VALUE!</v>
      </c>
      <c r="AU17" s="19">
        <f>101.325*((2.4*10^-4)*EXP(2700*((1/W17)-(1/298.15))))</f>
        <v>1.5759424160826513E-2</v>
      </c>
      <c r="AW17">
        <f>100*(AF17-AE17)/AF17</f>
        <v>78.812974192989046</v>
      </c>
      <c r="AX17">
        <f>100*(AM17-AL17)/AM17</f>
        <v>15.215219993965068</v>
      </c>
      <c r="AY17" t="e">
        <f>100*(AT17-AS17)/AT17</f>
        <v>#VALUE!</v>
      </c>
    </row>
    <row r="18" spans="1:51" ht="14.45" customHeight="1" x14ac:dyDescent="0.25">
      <c r="A18" s="16">
        <v>43374</v>
      </c>
      <c r="B18" s="1">
        <v>5</v>
      </c>
      <c r="C18" s="1" t="s">
        <v>120</v>
      </c>
      <c r="D18" s="18" t="s">
        <v>121</v>
      </c>
      <c r="E18" s="16">
        <v>43375</v>
      </c>
      <c r="F18" t="s">
        <v>123</v>
      </c>
      <c r="H18" s="6" t="s">
        <v>123</v>
      </c>
      <c r="I18" s="6" t="s">
        <v>123</v>
      </c>
      <c r="J18" s="6" t="e">
        <v>#VALUE!</v>
      </c>
      <c r="K18" s="6" t="s">
        <v>124</v>
      </c>
      <c r="L18" s="6" t="s">
        <v>122</v>
      </c>
      <c r="M18" s="7" t="e">
        <f>1000000*(AF18-AD18)/X18</f>
        <v>#VALUE!</v>
      </c>
      <c r="N18" s="7" t="e">
        <f>1000000*(AM18-AK18)/X18</f>
        <v>#VALUE!</v>
      </c>
      <c r="O18" s="7" t="e">
        <f>1000000*(AT18-AR18)/X18</f>
        <v>#VALUE!</v>
      </c>
      <c r="P18" t="e">
        <f>(M18*16)</f>
        <v>#VALUE!</v>
      </c>
      <c r="Q18" t="e">
        <f>(N18*44)</f>
        <v>#VALUE!</v>
      </c>
      <c r="R18" t="e">
        <f>1000000*(((AF18-AD18)*0.082057*W18)/(V18-Z18))/X18</f>
        <v>#VALUE!</v>
      </c>
      <c r="S18" t="e">
        <f>1000000*(((AM18-AK18)*0.082057*W18)/(V18-Z18))/X18</f>
        <v>#VALUE!</v>
      </c>
      <c r="T18" t="e">
        <f>N18*((1*0.082057*W18)/(V18-Z18))</f>
        <v>#VALUE!</v>
      </c>
      <c r="V18" s="5" t="e">
        <f>((0.001316*((I18*25.4)-(2.5*2053/100)))*(273.15+40))/(273.15+H18)</f>
        <v>#VALUE!</v>
      </c>
      <c r="W18">
        <v>313.14999999999998</v>
      </c>
      <c r="X18">
        <f>(21.0733341666667/1000)-Y18</f>
        <v>1.9073334166666699E-2</v>
      </c>
      <c r="Y18">
        <v>2E-3</v>
      </c>
      <c r="Z18">
        <f>(0.001316*10^(8.07131-(1730.63/(233.46+(W18-273.15)))))</f>
        <v>7.2765497523200454E-2</v>
      </c>
      <c r="AB18" t="e">
        <f>V18*(J18/10^6)</f>
        <v>#VALUE!</v>
      </c>
      <c r="AC18" t="e">
        <f>(AB18*Y18)/(0.082057*W18)</f>
        <v>#VALUE!</v>
      </c>
      <c r="AD18">
        <v>0</v>
      </c>
      <c r="AE18" s="12" t="e">
        <f>AB18*AG18*X18</f>
        <v>#VALUE!</v>
      </c>
      <c r="AF18" s="12" t="e">
        <f>AC18+AE18</f>
        <v>#VALUE!</v>
      </c>
      <c r="AG18" s="19">
        <f>101.325*(0.000014*EXP(1600*((1/W18)-(1/298.15))))</f>
        <v>1.097002469958351E-3</v>
      </c>
      <c r="AI18" t="e">
        <f>V18*(K18/10^6)</f>
        <v>#VALUE!</v>
      </c>
      <c r="AJ18" t="e">
        <f>(AI18*Y18)/(0.082057*W18)</f>
        <v>#VALUE!</v>
      </c>
      <c r="AK18">
        <v>0</v>
      </c>
      <c r="AL18" s="12" t="e">
        <f>AI18*AN18*X18</f>
        <v>#VALUE!</v>
      </c>
      <c r="AM18" s="12" t="e">
        <f>AJ18+AL18</f>
        <v>#VALUE!</v>
      </c>
      <c r="AN18" s="19">
        <f>101.325*(0.00033*EXP(2400*((1/W18)-(1/298.15))))</f>
        <v>2.2739189884214046E-2</v>
      </c>
      <c r="AO18" s="19"/>
      <c r="AP18" t="e">
        <f>V18*(L18/10^6)</f>
        <v>#VALUE!</v>
      </c>
      <c r="AQ18" t="e">
        <f>(AP18*Y18)/(0.082057*W18)</f>
        <v>#VALUE!</v>
      </c>
      <c r="AR18">
        <v>0</v>
      </c>
      <c r="AS18" s="12" t="e">
        <f>AP18*AU18*X18</f>
        <v>#VALUE!</v>
      </c>
      <c r="AT18" s="12" t="e">
        <f>AQ18+AS18</f>
        <v>#VALUE!</v>
      </c>
      <c r="AU18" s="19">
        <f>101.325*((2.4*10^-4)*EXP(2700*((1/W18)-(1/298.15))))</f>
        <v>1.5759424160826513E-2</v>
      </c>
      <c r="AW18" t="e">
        <f>100*(AF18-AE18)/AF18</f>
        <v>#VALUE!</v>
      </c>
      <c r="AX18" t="e">
        <f>100*(AM18-AL18)/AM18</f>
        <v>#VALUE!</v>
      </c>
      <c r="AY18" t="e">
        <f>100*(AT18-AS18)/AT18</f>
        <v>#VALUE!</v>
      </c>
    </row>
    <row r="19" spans="1:51" ht="14.45" customHeight="1" x14ac:dyDescent="0.25">
      <c r="A19" s="16">
        <v>43374</v>
      </c>
      <c r="B19" s="1">
        <v>6.2</v>
      </c>
      <c r="C19" s="17" t="s">
        <v>120</v>
      </c>
      <c r="D19" s="18" t="s">
        <v>121</v>
      </c>
      <c r="E19" s="16">
        <v>43375</v>
      </c>
      <c r="F19">
        <v>19</v>
      </c>
      <c r="H19" s="6">
        <v>21.7</v>
      </c>
      <c r="I19" s="6">
        <v>30.34</v>
      </c>
      <c r="J19" s="6">
        <v>19839.882757070001</v>
      </c>
      <c r="K19" s="6">
        <v>24490.441470434398</v>
      </c>
      <c r="L19" s="6" t="s">
        <v>122</v>
      </c>
      <c r="M19" s="7">
        <f>1000000*(AF19-AD19)/X19</f>
        <v>103.27627996918282</v>
      </c>
      <c r="N19" s="7">
        <f>1000000*(AM19-AK19)/X19</f>
        <v>660.35516568862113</v>
      </c>
      <c r="O19" s="7" t="e">
        <f>1000000*(AT19-AR19)/X19</f>
        <v>#VALUE!</v>
      </c>
      <c r="P19">
        <f>(M19*16)</f>
        <v>1652.4204795069252</v>
      </c>
      <c r="Q19">
        <f>(N19*44)</f>
        <v>29055.62729029933</v>
      </c>
      <c r="R19">
        <f>1000000*(((AF19-AD19)*0.082057*W19)/(V19-Z19))/X19</f>
        <v>2845.5966185186367</v>
      </c>
      <c r="S19">
        <f>1000000*(((AM19-AK19)*0.082057*W19)/(V19-Z19))/X19</f>
        <v>18194.927499960017</v>
      </c>
      <c r="T19">
        <f>N19*((1*0.082057*W19)/(V19-Z19))</f>
        <v>18194.92749996002</v>
      </c>
      <c r="V19" s="5">
        <f>((0.001316*((I19*25.4)-(2.5*2053/100)))*(273.15+40))/(273.15+H19)</f>
        <v>1.0053652615886042</v>
      </c>
      <c r="W19">
        <v>313.14999999999998</v>
      </c>
      <c r="X19">
        <f>(21.0733341666667/1000)-Y19</f>
        <v>1.9073334166666699E-2</v>
      </c>
      <c r="Y19">
        <v>2E-3</v>
      </c>
      <c r="Z19">
        <f>(0.001316*10^(8.07131-(1730.63/(233.46+(W19-273.15)))))</f>
        <v>7.2765497523200454E-2</v>
      </c>
      <c r="AB19">
        <f>V19*(J19/10^6)</f>
        <v>1.9946328917948918E-2</v>
      </c>
      <c r="AC19">
        <f>(AB19*Y19)/(0.082057*W19)</f>
        <v>1.5524760921193281E-6</v>
      </c>
      <c r="AD19">
        <v>0</v>
      </c>
      <c r="AE19" s="12">
        <f>AB19*AG19*X19</f>
        <v>4.173469072231221E-7</v>
      </c>
      <c r="AF19" s="12">
        <f>AC19+AE19</f>
        <v>1.9698229993424502E-6</v>
      </c>
      <c r="AG19" s="19">
        <f>101.325*(0.000014*EXP(1600*((1/W19)-(1/298.15))))</f>
        <v>1.097002469958351E-3</v>
      </c>
      <c r="AI19">
        <f>V19*(K19/10^6)</f>
        <v>2.4621839095343677E-2</v>
      </c>
      <c r="AJ19">
        <f>(AI19*Y19)/(0.082057*W19)</f>
        <v>1.916383545903178E-6</v>
      </c>
      <c r="AK19">
        <v>0</v>
      </c>
      <c r="AL19" s="12">
        <f>AI19*AN19*X19</f>
        <v>1.0678791197960448E-5</v>
      </c>
      <c r="AM19" s="12">
        <f>AJ19+AL19</f>
        <v>1.2595174743863626E-5</v>
      </c>
      <c r="AN19" s="19">
        <f>101.325*(0.00033*EXP(2400*((1/W19)-(1/298.15))))</f>
        <v>2.2739189884214046E-2</v>
      </c>
      <c r="AO19" s="19"/>
      <c r="AP19" t="e">
        <f>V19*(L19/10^6)</f>
        <v>#VALUE!</v>
      </c>
      <c r="AQ19" t="e">
        <f>(AP19*Y19)/(0.082057*W19)</f>
        <v>#VALUE!</v>
      </c>
      <c r="AR19">
        <v>0</v>
      </c>
      <c r="AS19" s="12" t="e">
        <f>AP19*AU19*X19</f>
        <v>#VALUE!</v>
      </c>
      <c r="AT19" s="12" t="e">
        <f>AQ19+AS19</f>
        <v>#VALUE!</v>
      </c>
      <c r="AU19" s="19">
        <f>101.325*((2.4*10^-4)*EXP(2700*((1/W19)-(1/298.15))))</f>
        <v>1.5759424160826513E-2</v>
      </c>
      <c r="AW19">
        <f>100*(AF19-AE19)/AF19</f>
        <v>78.812974192989046</v>
      </c>
      <c r="AX19">
        <f>100*(AM19-AL19)/AM19</f>
        <v>15.215219993965073</v>
      </c>
      <c r="AY19" t="e">
        <f>100*(AT19-AS19)/AT19</f>
        <v>#VALUE!</v>
      </c>
    </row>
    <row r="20" spans="1:51" ht="14.45" customHeight="1" x14ac:dyDescent="0.25">
      <c r="A20" s="16">
        <v>43374</v>
      </c>
      <c r="B20" s="1">
        <v>6.2</v>
      </c>
      <c r="C20" s="1" t="s">
        <v>120</v>
      </c>
      <c r="D20" s="18" t="s">
        <v>121</v>
      </c>
      <c r="E20" s="16">
        <v>43375</v>
      </c>
      <c r="F20">
        <v>37</v>
      </c>
      <c r="H20" s="6">
        <v>21.7</v>
      </c>
      <c r="I20" s="6">
        <v>30.34</v>
      </c>
      <c r="J20" s="6">
        <v>17882.68659392</v>
      </c>
      <c r="K20" s="6">
        <v>23402.219188159997</v>
      </c>
      <c r="L20" s="6" t="s">
        <v>122</v>
      </c>
      <c r="M20" s="7">
        <f>1000000*(AF20-AD20)/X20</f>
        <v>93.088118003958527</v>
      </c>
      <c r="N20" s="7">
        <f>1000000*(AM20-AK20)/X20</f>
        <v>631.01256660216154</v>
      </c>
      <c r="O20" s="7" t="e">
        <f>1000000*(AT20-AR20)/X20</f>
        <v>#VALUE!</v>
      </c>
      <c r="P20">
        <f>(M20*16)</f>
        <v>1489.4098880633364</v>
      </c>
      <c r="Q20">
        <f>(N20*44)</f>
        <v>27764.552930495109</v>
      </c>
      <c r="R20">
        <f>1000000*(((AF20-AD20)*0.082057*W20)/(V20-Z20))/X20</f>
        <v>2564.8796983718871</v>
      </c>
      <c r="S20">
        <f>1000000*(((AM20-AK20)*0.082057*W20)/(V20-Z20))/X20</f>
        <v>17386.443685826773</v>
      </c>
      <c r="T20">
        <f>N20*((1*0.082057*W20)/(V20-Z20))</f>
        <v>17386.443685826776</v>
      </c>
      <c r="V20" s="5">
        <f>((0.001316*((I20*25.4)-(2.5*2053/100)))*(273.15+40))/(273.15+H20)</f>
        <v>1.0053652615886042</v>
      </c>
      <c r="W20">
        <v>313.14999999999998</v>
      </c>
      <c r="X20">
        <f>(21.0733341666667/1000)-Y20</f>
        <v>1.9073334166666699E-2</v>
      </c>
      <c r="Y20">
        <v>2E-3</v>
      </c>
      <c r="Z20">
        <f>(0.001316*10^(8.07131-(1730.63/(233.46+(W20-273.15)))))</f>
        <v>7.2765497523200454E-2</v>
      </c>
      <c r="AB20">
        <f>V20*(J20/10^6)</f>
        <v>1.7978631885403405E-2</v>
      </c>
      <c r="AC20">
        <f>(AB20*Y20)/(0.082057*W20)</f>
        <v>1.3993249728267872E-6</v>
      </c>
      <c r="AD20">
        <v>0</v>
      </c>
      <c r="AE20" s="12">
        <f>AB20*AG20*X20</f>
        <v>3.7617580880881647E-7</v>
      </c>
      <c r="AF20" s="12">
        <f>AC20+AE20</f>
        <v>1.7755007816356037E-6</v>
      </c>
      <c r="AG20" s="19">
        <f>101.325*(0.000014*EXP(1600*((1/W20)-(1/298.15))))</f>
        <v>1.097002469958351E-3</v>
      </c>
      <c r="AI20">
        <f>V20*(K20/10^6)</f>
        <v>2.3527778215858327E-2</v>
      </c>
      <c r="AJ20">
        <f>(AI20*Y20)/(0.082057*W20)</f>
        <v>1.8312298634530891E-6</v>
      </c>
      <c r="AK20">
        <v>0</v>
      </c>
      <c r="AL20" s="12">
        <f>AI20*AN20*X20</f>
        <v>1.0204283682715964E-5</v>
      </c>
      <c r="AM20" s="12">
        <f>AJ20+AL20</f>
        <v>1.2035513546169053E-5</v>
      </c>
      <c r="AN20" s="19">
        <f>101.325*(0.00033*EXP(2400*((1/W20)-(1/298.15))))</f>
        <v>2.2739189884214046E-2</v>
      </c>
      <c r="AO20" s="19"/>
      <c r="AP20" t="e">
        <f>V20*(L20/10^6)</f>
        <v>#VALUE!</v>
      </c>
      <c r="AQ20" t="e">
        <f>(AP20*Y20)/(0.082057*W20)</f>
        <v>#VALUE!</v>
      </c>
      <c r="AR20">
        <v>0</v>
      </c>
      <c r="AS20" s="12" t="e">
        <f>AP20*AU20*X20</f>
        <v>#VALUE!</v>
      </c>
      <c r="AT20" s="12" t="e">
        <f>AQ20+AS20</f>
        <v>#VALUE!</v>
      </c>
      <c r="AU20" s="19">
        <f>101.325*((2.4*10^-4)*EXP(2700*((1/W20)-(1/298.15))))</f>
        <v>1.5759424160826513E-2</v>
      </c>
      <c r="AW20">
        <f>100*(AF20-AE20)/AF20</f>
        <v>78.812974192989046</v>
      </c>
      <c r="AX20">
        <f>100*(AM20-AL20)/AM20</f>
        <v>15.215219993965077</v>
      </c>
      <c r="AY20" t="e">
        <f>100*(AT20-AS20)/AT20</f>
        <v>#VALUE!</v>
      </c>
    </row>
    <row r="21" spans="1:51" ht="14.45" customHeight="1" x14ac:dyDescent="0.25">
      <c r="A21" s="16">
        <v>43374</v>
      </c>
      <c r="B21" s="1">
        <v>8</v>
      </c>
      <c r="C21" s="1" t="s">
        <v>120</v>
      </c>
      <c r="D21" s="18" t="s">
        <v>121</v>
      </c>
      <c r="E21" s="16">
        <v>43375</v>
      </c>
      <c r="F21">
        <v>17</v>
      </c>
      <c r="H21" s="6">
        <v>21.7</v>
      </c>
      <c r="I21" s="6">
        <v>30.34</v>
      </c>
      <c r="J21" s="6">
        <v>20463.134644280002</v>
      </c>
      <c r="K21" s="6">
        <v>20831.597207061601</v>
      </c>
      <c r="L21" s="6" t="s">
        <v>122</v>
      </c>
      <c r="M21" s="7">
        <f>1000000*(AF21-AD21)/X21</f>
        <v>106.52061045152321</v>
      </c>
      <c r="N21" s="7">
        <f>1000000*(AM21-AK21)/X21</f>
        <v>561.6988506244262</v>
      </c>
      <c r="O21" s="7" t="e">
        <f>1000000*(AT21-AR21)/X21</f>
        <v>#VALUE!</v>
      </c>
      <c r="P21">
        <f>(M21*16)</f>
        <v>1704.3297672243714</v>
      </c>
      <c r="Q21">
        <f>(N21*44)</f>
        <v>24714.749427474751</v>
      </c>
      <c r="R21">
        <f>1000000*(((AF21-AD21)*0.082057*W21)/(V21-Z21))/X21</f>
        <v>2934.9884503377111</v>
      </c>
      <c r="S21">
        <f>1000000*(((AM21-AK21)*0.082057*W21)/(V21-Z21))/X21</f>
        <v>15476.625905189636</v>
      </c>
      <c r="T21">
        <f>N21*((1*0.082057*W21)/(V21-Z21))</f>
        <v>15476.625905189634</v>
      </c>
      <c r="V21" s="5">
        <f>((0.001316*((I21*25.4)-(2.5*2053/100)))*(273.15+40))/(273.15+H21)</f>
        <v>1.0053652615886042</v>
      </c>
      <c r="W21">
        <v>313.14999999999998</v>
      </c>
      <c r="X21">
        <f>(21.0733341666667/1000)-Y21</f>
        <v>1.9073334166666699E-2</v>
      </c>
      <c r="Y21">
        <v>2E-3</v>
      </c>
      <c r="Z21">
        <f>(0.001316*10^(8.07131-(1730.63/(233.46+(W21-273.15)))))</f>
        <v>7.2765497523200454E-2</v>
      </c>
      <c r="AB21">
        <f>V21*(J21/10^6)</f>
        <v>2.0572924714569393E-2</v>
      </c>
      <c r="AC21">
        <f>(AB21*Y21)/(0.082057*W21)</f>
        <v>1.601245717732009E-6</v>
      </c>
      <c r="AD21">
        <v>0</v>
      </c>
      <c r="AE21" s="12">
        <f>AB21*AG21*X21</f>
        <v>4.304574810472228E-7</v>
      </c>
      <c r="AF21" s="12">
        <f>AC21+AE21</f>
        <v>2.0317031987792317E-6</v>
      </c>
      <c r="AG21" s="19">
        <f>101.325*(0.000014*EXP(1600*((1/W21)-(1/298.15))))</f>
        <v>1.097002469958351E-3</v>
      </c>
      <c r="AI21">
        <f>V21*(K21/10^6)</f>
        <v>2.0943364175385924E-2</v>
      </c>
      <c r="AJ21">
        <f>(AI21*Y21)/(0.082057*W21)</f>
        <v>1.6300780110758597E-6</v>
      </c>
      <c r="AK21">
        <v>0</v>
      </c>
      <c r="AL21" s="12">
        <f>AI21*AN21*X21</f>
        <v>9.0833918679164214E-6</v>
      </c>
      <c r="AM21" s="12">
        <f>AJ21+AL21</f>
        <v>1.0713469878992282E-5</v>
      </c>
      <c r="AN21" s="19">
        <f>101.325*(0.00033*EXP(2400*((1/W21)-(1/298.15))))</f>
        <v>2.2739189884214046E-2</v>
      </c>
      <c r="AO21" s="19"/>
      <c r="AP21" t="e">
        <f>V21*(L21/10^6)</f>
        <v>#VALUE!</v>
      </c>
      <c r="AQ21" t="e">
        <f>(AP21*Y21)/(0.082057*W21)</f>
        <v>#VALUE!</v>
      </c>
      <c r="AR21">
        <v>0</v>
      </c>
      <c r="AS21" s="12" t="e">
        <f>AP21*AU21*X21</f>
        <v>#VALUE!</v>
      </c>
      <c r="AT21" s="12" t="e">
        <f>AQ21+AS21</f>
        <v>#VALUE!</v>
      </c>
      <c r="AU21" s="19">
        <f>101.325*((2.4*10^-4)*EXP(2700*((1/W21)-(1/298.15))))</f>
        <v>1.5759424160826513E-2</v>
      </c>
      <c r="AW21">
        <f>100*(AF21-AE21)/AF21</f>
        <v>78.81297419298906</v>
      </c>
      <c r="AX21">
        <f>100*(AM21-AL21)/AM21</f>
        <v>15.21521999396508</v>
      </c>
      <c r="AY21" t="e">
        <f>100*(AT21-AS21)/AT21</f>
        <v>#VALUE!</v>
      </c>
    </row>
    <row r="22" spans="1:51" ht="14.45" customHeight="1" x14ac:dyDescent="0.25">
      <c r="A22" s="16">
        <v>43374</v>
      </c>
      <c r="B22" s="1">
        <v>8</v>
      </c>
      <c r="C22" s="1" t="s">
        <v>120</v>
      </c>
      <c r="D22" s="18" t="s">
        <v>121</v>
      </c>
      <c r="E22" s="16">
        <v>43375</v>
      </c>
      <c r="F22">
        <v>22</v>
      </c>
      <c r="H22" s="6">
        <v>21.7</v>
      </c>
      <c r="I22" s="6">
        <v>30.34</v>
      </c>
      <c r="J22" s="6">
        <v>21221.824996740801</v>
      </c>
      <c r="K22" s="6">
        <v>21244.381602262398</v>
      </c>
      <c r="L22" s="6" t="s">
        <v>122</v>
      </c>
      <c r="M22" s="7">
        <f>1000000*(AF22-AD22)/X22</f>
        <v>110.46996429650686</v>
      </c>
      <c r="N22" s="7">
        <f>1000000*(AM22-AK22)/X22</f>
        <v>572.82908312822042</v>
      </c>
      <c r="O22" s="7" t="e">
        <f>1000000*(AT22-AR22)/X22</f>
        <v>#VALUE!</v>
      </c>
      <c r="P22">
        <f>(M22*16)</f>
        <v>1767.5194287441097</v>
      </c>
      <c r="Q22">
        <f>(N22*44)</f>
        <v>25204.479657641699</v>
      </c>
      <c r="R22">
        <f>1000000*(((AF22-AD22)*0.082057*W22)/(V22-Z22))/X22</f>
        <v>3043.8059634198289</v>
      </c>
      <c r="S22">
        <f>1000000*(((AM22-AK22)*0.082057*W22)/(V22-Z22))/X22</f>
        <v>15783.299925454246</v>
      </c>
      <c r="T22">
        <f>N22*((1*0.082057*W22)/(V22-Z22))</f>
        <v>15783.299925454248</v>
      </c>
      <c r="V22" s="5">
        <f>((0.001316*((I22*25.4)-(2.5*2053/100)))*(273.15+40))/(273.15+H22)</f>
        <v>1.0053652615886042</v>
      </c>
      <c r="W22">
        <v>313.14999999999998</v>
      </c>
      <c r="X22">
        <f>(21.0733341666667/1000)-Y22</f>
        <v>1.9073334166666699E-2</v>
      </c>
      <c r="Y22">
        <v>2E-3</v>
      </c>
      <c r="Z22">
        <f>(0.001316*10^(8.07131-(1730.63/(233.46+(W22-273.15)))))</f>
        <v>7.2765497523200454E-2</v>
      </c>
      <c r="AB22">
        <f>V22*(J22/10^6)</f>
        <v>2.1335685639235893E-2</v>
      </c>
      <c r="AC22">
        <f>(AB22*Y22)/(0.082057*W22)</f>
        <v>1.6606134392018973E-6</v>
      </c>
      <c r="AD22">
        <v>0</v>
      </c>
      <c r="AE22" s="12">
        <f>AB22*AG22*X22</f>
        <v>4.4641710520511758E-7</v>
      </c>
      <c r="AF22" s="12">
        <f>AC22+AE22</f>
        <v>2.1070305444070147E-6</v>
      </c>
      <c r="AG22" s="19">
        <f>101.325*(0.000014*EXP(1600*((1/W22)-(1/298.15))))</f>
        <v>1.097002469958351E-3</v>
      </c>
      <c r="AI22">
        <f>V22*(K22/10^6)</f>
        <v>2.1358363266846668E-2</v>
      </c>
      <c r="AJ22">
        <f>(AI22*Y22)/(0.082057*W22)</f>
        <v>1.6623784995714789E-6</v>
      </c>
      <c r="AK22">
        <v>0</v>
      </c>
      <c r="AL22" s="12">
        <f>AI22*AN22*X22</f>
        <v>9.2633820233183673E-6</v>
      </c>
      <c r="AM22" s="12">
        <f>AJ22+AL22</f>
        <v>1.0925760522889846E-5</v>
      </c>
      <c r="AN22" s="19">
        <f>101.325*(0.00033*EXP(2400*((1/W22)-(1/298.15))))</f>
        <v>2.2739189884214046E-2</v>
      </c>
      <c r="AO22" s="19"/>
      <c r="AP22" t="e">
        <f>V22*(L22/10^6)</f>
        <v>#VALUE!</v>
      </c>
      <c r="AQ22" t="e">
        <f>(AP22*Y22)/(0.082057*W22)</f>
        <v>#VALUE!</v>
      </c>
      <c r="AR22">
        <v>0</v>
      </c>
      <c r="AS22" s="12" t="e">
        <f>AP22*AU22*X22</f>
        <v>#VALUE!</v>
      </c>
      <c r="AT22" s="12" t="e">
        <f>AQ22+AS22</f>
        <v>#VALUE!</v>
      </c>
      <c r="AU22" s="19">
        <f>101.325*((2.4*10^-4)*EXP(2700*((1/W22)-(1/298.15))))</f>
        <v>1.5759424160826513E-2</v>
      </c>
      <c r="AW22">
        <f>100*(AF22-AE22)/AF22</f>
        <v>78.812974192989046</v>
      </c>
      <c r="AX22">
        <f>100*(AM22-AL22)/AM22</f>
        <v>15.21521999396507</v>
      </c>
      <c r="AY22" t="e">
        <f>100*(AT22-AS22)/AT22</f>
        <v>#VALUE!</v>
      </c>
    </row>
    <row r="23" spans="1:51" ht="14.45" customHeight="1" x14ac:dyDescent="0.25">
      <c r="A23" s="16">
        <v>43374</v>
      </c>
      <c r="B23" s="1">
        <v>9</v>
      </c>
      <c r="C23" s="1" t="s">
        <v>120</v>
      </c>
      <c r="D23" s="18" t="s">
        <v>121</v>
      </c>
      <c r="E23" s="16">
        <v>43375</v>
      </c>
      <c r="F23">
        <v>31</v>
      </c>
      <c r="H23" s="6">
        <v>21.7</v>
      </c>
      <c r="I23" s="6">
        <v>30.34</v>
      </c>
      <c r="J23" s="6">
        <v>29545.564492305202</v>
      </c>
      <c r="K23" s="6">
        <v>23276.7607842816</v>
      </c>
      <c r="L23" s="6" t="s">
        <v>122</v>
      </c>
      <c r="M23" s="7">
        <f>1000000*(AF23-AD23)/X23</f>
        <v>153.79909386145439</v>
      </c>
      <c r="N23" s="7">
        <f>1000000*(AM23-AK23)/X23</f>
        <v>627.62973231637841</v>
      </c>
      <c r="O23" s="7" t="e">
        <f>1000000*(AT23-AR23)/X23</f>
        <v>#VALUE!</v>
      </c>
      <c r="P23">
        <f>(M23*16)</f>
        <v>2460.7855017832703</v>
      </c>
      <c r="Q23">
        <f>(N23*44)</f>
        <v>27615.70822192065</v>
      </c>
      <c r="R23">
        <f>1000000*(((AF23-AD23)*0.082057*W23)/(V23-Z23))/X23</f>
        <v>4237.6640749838953</v>
      </c>
      <c r="S23">
        <f>1000000*(((AM23-AK23)*0.082057*W23)/(V23-Z23))/X23</f>
        <v>17293.235624813096</v>
      </c>
      <c r="T23">
        <f>N23*((1*0.082057*W23)/(V23-Z23))</f>
        <v>17293.235624813096</v>
      </c>
      <c r="V23" s="5">
        <f>((0.001316*((I23*25.4)-(2.5*2053/100)))*(273.15+40))/(273.15+H23)</f>
        <v>1.0053652615886042</v>
      </c>
      <c r="W23">
        <v>313.14999999999998</v>
      </c>
      <c r="X23">
        <f>(21.0733341666667/1000)-Y23</f>
        <v>1.9073334166666699E-2</v>
      </c>
      <c r="Y23">
        <v>2E-3</v>
      </c>
      <c r="Z23">
        <f>(0.001316*10^(8.07131-(1730.63/(233.46+(W23-273.15)))))</f>
        <v>7.2765497523200454E-2</v>
      </c>
      <c r="AB23">
        <f>V23*(J23/10^6)</f>
        <v>2.9704084174589397E-2</v>
      </c>
      <c r="AC23">
        <f>(AB23*Y23)/(0.082057*W23)</f>
        <v>2.3119482642168383E-6</v>
      </c>
      <c r="AD23">
        <v>0</v>
      </c>
      <c r="AE23" s="12">
        <f>AB23*AG23*X23</f>
        <v>6.2151324753321802E-7</v>
      </c>
      <c r="AF23" s="12">
        <f>AC23+AE23</f>
        <v>2.9334615117500563E-6</v>
      </c>
      <c r="AG23" s="19">
        <f>101.325*(0.000014*EXP(1600*((1/W23)-(1/298.15))))</f>
        <v>1.097002469958351E-3</v>
      </c>
      <c r="AI23">
        <f>V23*(K23/10^6)</f>
        <v>2.3401646694824633E-2</v>
      </c>
      <c r="AJ23">
        <f>(AI23*Y23)/(0.082057*W23)</f>
        <v>1.821412710047419E-6</v>
      </c>
      <c r="AK23">
        <v>0</v>
      </c>
      <c r="AL23" s="12">
        <f>AI23*AN23*X23</f>
        <v>1.0149578907358436E-5</v>
      </c>
      <c r="AM23" s="12">
        <f>AJ23+AL23</f>
        <v>1.1970991617405854E-5</v>
      </c>
      <c r="AN23" s="19">
        <f>101.325*(0.00033*EXP(2400*((1/W23)-(1/298.15))))</f>
        <v>2.2739189884214046E-2</v>
      </c>
      <c r="AO23" s="19"/>
      <c r="AP23" t="e">
        <f>V23*(L23/10^6)</f>
        <v>#VALUE!</v>
      </c>
      <c r="AQ23" t="e">
        <f>(AP23*Y23)/(0.082057*W23)</f>
        <v>#VALUE!</v>
      </c>
      <c r="AR23">
        <v>0</v>
      </c>
      <c r="AS23" s="12" t="e">
        <f>AP23*AU23*X23</f>
        <v>#VALUE!</v>
      </c>
      <c r="AT23" s="12" t="e">
        <f>AQ23+AS23</f>
        <v>#VALUE!</v>
      </c>
      <c r="AU23" s="19">
        <f>101.325*((2.4*10^-4)*EXP(2700*((1/W23)-(1/298.15))))</f>
        <v>1.5759424160826513E-2</v>
      </c>
      <c r="AW23">
        <f>100*(AF23-AE23)/AF23</f>
        <v>78.812974192989046</v>
      </c>
      <c r="AX23">
        <f>100*(AM23-AL23)/AM23</f>
        <v>15.215219993965073</v>
      </c>
      <c r="AY23" t="e">
        <f>100*(AT23-AS23)/AT23</f>
        <v>#VALUE!</v>
      </c>
    </row>
    <row r="24" spans="1:51" ht="14.45" customHeight="1" x14ac:dyDescent="0.25">
      <c r="A24" s="16">
        <v>43374</v>
      </c>
      <c r="B24" s="1">
        <v>9</v>
      </c>
      <c r="C24" s="1" t="s">
        <v>120</v>
      </c>
      <c r="D24" s="18" t="s">
        <v>121</v>
      </c>
      <c r="E24" s="16">
        <v>43375</v>
      </c>
      <c r="F24">
        <v>39</v>
      </c>
      <c r="H24" s="6">
        <v>21.7</v>
      </c>
      <c r="I24" s="6">
        <v>30.34</v>
      </c>
      <c r="J24" s="6">
        <v>29906.5154510252</v>
      </c>
      <c r="K24" s="6">
        <v>23409.331521346397</v>
      </c>
      <c r="L24" s="6" t="s">
        <v>122</v>
      </c>
      <c r="M24" s="7">
        <f>1000000*(AF24-AD24)/X24</f>
        <v>155.67801989767943</v>
      </c>
      <c r="N24" s="7">
        <f>1000000*(AM24-AK24)/X24</f>
        <v>631.20434207364121</v>
      </c>
      <c r="O24" s="7" t="e">
        <f>1000000*(AT24-AR24)/X24</f>
        <v>#VALUE!</v>
      </c>
      <c r="P24">
        <f>(M24*16)</f>
        <v>2490.8483183628709</v>
      </c>
      <c r="Q24">
        <f>(N24*44)</f>
        <v>27772.991051240213</v>
      </c>
      <c r="R24">
        <f>1000000*(((AF24-AD24)*0.082057*W24)/(V24-Z24))/X24</f>
        <v>4289.4345839209336</v>
      </c>
      <c r="S24">
        <f>1000000*(((AM24-AK24)*0.082057*W24)/(V24-Z24))/X24</f>
        <v>17391.727722328869</v>
      </c>
      <c r="T24">
        <f>N24*((1*0.082057*W24)/(V24-Z24))</f>
        <v>17391.727722328869</v>
      </c>
      <c r="V24" s="5">
        <f>((0.001316*((I24*25.4)-(2.5*2053/100)))*(273.15+40))/(273.15+H24)</f>
        <v>1.0053652615886042</v>
      </c>
      <c r="W24">
        <v>313.14999999999998</v>
      </c>
      <c r="X24">
        <f>(21.0733341666667/1000)-Y24</f>
        <v>1.9073334166666699E-2</v>
      </c>
      <c r="Y24">
        <v>2E-3</v>
      </c>
      <c r="Z24">
        <f>(0.001316*10^(8.07131-(1730.63/(233.46+(W24-273.15)))))</f>
        <v>7.2765497523200454E-2</v>
      </c>
      <c r="AB24">
        <f>V24*(J24/10^6)</f>
        <v>3.0066971729623582E-2</v>
      </c>
      <c r="AC24">
        <f>(AB24*Y24)/(0.082057*W24)</f>
        <v>2.3401927725489579E-6</v>
      </c>
      <c r="AD24">
        <v>0</v>
      </c>
      <c r="AE24" s="12">
        <f>AB24*AG24*X24</f>
        <v>6.2910612336446908E-7</v>
      </c>
      <c r="AF24" s="12">
        <f>AC24+AE24</f>
        <v>2.9692988959134272E-6</v>
      </c>
      <c r="AG24" s="19">
        <f>101.325*(0.000014*EXP(1600*((1/W24)-(1/298.15))))</f>
        <v>1.097002469958351E-3</v>
      </c>
      <c r="AI24">
        <f>V24*(K24/10^6)</f>
        <v>2.353492870857278E-2</v>
      </c>
      <c r="AJ24">
        <f>(AI24*Y24)/(0.082057*W24)</f>
        <v>1.8317864054128514E-6</v>
      </c>
      <c r="AK24">
        <v>0</v>
      </c>
      <c r="AL24" s="12">
        <f>AI24*AN24*X24</f>
        <v>1.0207384938408704E-5</v>
      </c>
      <c r="AM24" s="12">
        <f>AJ24+AL24</f>
        <v>1.2039171343821557E-5</v>
      </c>
      <c r="AN24" s="19">
        <f>101.325*(0.00033*EXP(2400*((1/W24)-(1/298.15))))</f>
        <v>2.2739189884214046E-2</v>
      </c>
      <c r="AO24" s="19"/>
      <c r="AP24" t="e">
        <f>V24*(L24/10^6)</f>
        <v>#VALUE!</v>
      </c>
      <c r="AQ24" t="e">
        <f>(AP24*Y24)/(0.082057*W24)</f>
        <v>#VALUE!</v>
      </c>
      <c r="AR24">
        <v>0</v>
      </c>
      <c r="AS24" s="12" t="e">
        <f>AP24*AU24*X24</f>
        <v>#VALUE!</v>
      </c>
      <c r="AT24" s="12" t="e">
        <f>AQ24+AS24</f>
        <v>#VALUE!</v>
      </c>
      <c r="AU24" s="19">
        <f>101.325*((2.4*10^-4)*EXP(2700*((1/W24)-(1/298.15))))</f>
        <v>1.5759424160826513E-2</v>
      </c>
      <c r="AW24">
        <f>100*(AF24-AE24)/AF24</f>
        <v>78.812974192989046</v>
      </c>
      <c r="AX24">
        <f>100*(AM24-AL24)/AM24</f>
        <v>15.21521999396508</v>
      </c>
      <c r="AY24" t="e">
        <f>100*(AT24-AS24)/AT24</f>
        <v>#VALUE!</v>
      </c>
    </row>
    <row r="25" spans="1:51" ht="14.45" customHeight="1" x14ac:dyDescent="0.25">
      <c r="A25" s="16">
        <v>43374</v>
      </c>
      <c r="B25" s="1">
        <v>9.5</v>
      </c>
      <c r="C25" s="1" t="s">
        <v>120</v>
      </c>
      <c r="D25" s="18" t="s">
        <v>121</v>
      </c>
      <c r="E25" s="16">
        <v>43375</v>
      </c>
      <c r="F25">
        <v>10</v>
      </c>
      <c r="H25" s="6">
        <v>21.7</v>
      </c>
      <c r="I25" s="6">
        <v>30.34</v>
      </c>
      <c r="J25" s="6">
        <v>29927.719973964802</v>
      </c>
      <c r="K25" s="6">
        <v>24148.982770569597</v>
      </c>
      <c r="L25" s="6" t="s">
        <v>122</v>
      </c>
      <c r="M25" s="7">
        <f>1000000*(AF25-AD25)/X25</f>
        <v>155.78839979631786</v>
      </c>
      <c r="N25" s="7">
        <f>1000000*(AM25-AK25)/X25</f>
        <v>651.14814438615701</v>
      </c>
      <c r="O25" s="7" t="e">
        <f>1000000*(AT25-AR25)/X25</f>
        <v>#VALUE!</v>
      </c>
      <c r="P25">
        <f>(M25*16)</f>
        <v>2492.6143967410858</v>
      </c>
      <c r="Q25">
        <f>(N25*44)</f>
        <v>28650.518352990908</v>
      </c>
      <c r="R25">
        <f>1000000*(((AF25-AD25)*0.082057*W25)/(V25-Z25))/X25</f>
        <v>4292.4759082832334</v>
      </c>
      <c r="S25">
        <f>1000000*(((AM25-AK25)*0.082057*W25)/(V25-Z25))/X25</f>
        <v>17941.244188625227</v>
      </c>
      <c r="T25">
        <f>N25*((1*0.082057*W25)/(V25-Z25))</f>
        <v>17941.244188625231</v>
      </c>
      <c r="V25" s="5">
        <f>((0.001316*((I25*25.4)-(2.5*2053/100)))*(273.15+40))/(273.15+H25)</f>
        <v>1.0053652615886042</v>
      </c>
      <c r="W25">
        <v>313.14999999999998</v>
      </c>
      <c r="X25">
        <f>(21.0733341666667/1000)-Y25</f>
        <v>1.9073334166666699E-2</v>
      </c>
      <c r="Y25">
        <v>2E-3</v>
      </c>
      <c r="Z25">
        <f>(0.001316*10^(8.07131-(1730.63/(233.46+(W25-273.15)))))</f>
        <v>7.2765497523200454E-2</v>
      </c>
      <c r="AB25">
        <f>V25*(J25/10^6)</f>
        <v>3.0088290020375618E-2</v>
      </c>
      <c r="AC25">
        <f>(AB25*Y25)/(0.082057*W25)</f>
        <v>2.3418520320975964E-6</v>
      </c>
      <c r="AD25">
        <v>0</v>
      </c>
      <c r="AE25" s="12">
        <f>AB25*AG25*X25</f>
        <v>6.2955217650784414E-7</v>
      </c>
      <c r="AF25" s="12">
        <f>AC25+AE25</f>
        <v>2.9714042086054406E-6</v>
      </c>
      <c r="AG25" s="19">
        <f>101.325*(0.000014*EXP(1600*((1/W25)-(1/298.15))))</f>
        <v>1.097002469958351E-3</v>
      </c>
      <c r="AI25">
        <f>V25*(K25/10^6)</f>
        <v>2.4278548380232398E-2</v>
      </c>
      <c r="AJ25">
        <f>(AI25*Y25)/(0.082057*W25)</f>
        <v>1.8896643120005813E-6</v>
      </c>
      <c r="AK25">
        <v>0</v>
      </c>
      <c r="AL25" s="12">
        <f>AI25*AN25*X25</f>
        <v>1.0529901837881527E-5</v>
      </c>
      <c r="AM25" s="12">
        <f>AJ25+AL25</f>
        <v>1.2419566149882108E-5</v>
      </c>
      <c r="AN25" s="19">
        <f>101.325*(0.00033*EXP(2400*((1/W25)-(1/298.15))))</f>
        <v>2.2739189884214046E-2</v>
      </c>
      <c r="AO25" s="19"/>
      <c r="AP25" t="e">
        <f>V25*(L25/10^6)</f>
        <v>#VALUE!</v>
      </c>
      <c r="AQ25" t="e">
        <f>(AP25*Y25)/(0.082057*W25)</f>
        <v>#VALUE!</v>
      </c>
      <c r="AR25">
        <v>0</v>
      </c>
      <c r="AS25" s="12" t="e">
        <f>AP25*AU25*X25</f>
        <v>#VALUE!</v>
      </c>
      <c r="AT25" s="12" t="e">
        <f>AQ25+AS25</f>
        <v>#VALUE!</v>
      </c>
      <c r="AU25" s="19">
        <f>101.325*((2.4*10^-4)*EXP(2700*((1/W25)-(1/298.15))))</f>
        <v>1.5759424160826513E-2</v>
      </c>
      <c r="AW25">
        <f>100*(AF25-AE25)/AF25</f>
        <v>78.81297419298906</v>
      </c>
      <c r="AX25">
        <f>100*(AM25-AL25)/AM25</f>
        <v>15.215219993965075</v>
      </c>
      <c r="AY25" t="e">
        <f>100*(AT25-AS25)/AT25</f>
        <v>#VALUE!</v>
      </c>
    </row>
    <row r="26" spans="1:51" ht="14.45" customHeight="1" x14ac:dyDescent="0.25">
      <c r="A26" s="16">
        <v>43374</v>
      </c>
      <c r="B26" s="1">
        <v>9.5</v>
      </c>
      <c r="C26" s="1" t="s">
        <v>120</v>
      </c>
      <c r="D26" s="18" t="s">
        <v>121</v>
      </c>
      <c r="E26" s="16">
        <v>43375</v>
      </c>
      <c r="F26">
        <v>23</v>
      </c>
      <c r="H26" s="6">
        <v>21.7</v>
      </c>
      <c r="I26" s="6">
        <v>30.34</v>
      </c>
      <c r="J26" s="6">
        <v>32441.754956961198</v>
      </c>
      <c r="K26" s="6">
        <v>21477.126173499997</v>
      </c>
      <c r="L26" s="6" t="s">
        <v>122</v>
      </c>
      <c r="M26" s="7">
        <f>1000000*(AF26-AD26)/X26</f>
        <v>168.87517979070728</v>
      </c>
      <c r="N26" s="7">
        <f>1000000*(AM26-AK26)/X26</f>
        <v>579.10475929715653</v>
      </c>
      <c r="O26" s="7" t="e">
        <f>1000000*(AT26-AR26)/X26</f>
        <v>#VALUE!</v>
      </c>
      <c r="P26">
        <f>(M26*16)</f>
        <v>2702.0028766513165</v>
      </c>
      <c r="Q26">
        <f>(N26*44)</f>
        <v>25480.609409074888</v>
      </c>
      <c r="R26">
        <f>1000000*(((AF26-AD26)*0.082057*W26)/(V26-Z26))/X26</f>
        <v>4653.0591604147412</v>
      </c>
      <c r="S26">
        <f>1000000*(((AM26-AK26)*0.082057*W26)/(V26-Z26))/X26</f>
        <v>15956.215166887914</v>
      </c>
      <c r="T26">
        <f>N26*((1*0.082057*W26)/(V26-Z26))</f>
        <v>15956.215166887918</v>
      </c>
      <c r="V26" s="5">
        <f>((0.001316*((I26*25.4)-(2.5*2053/100)))*(273.15+40))/(273.15+H26)</f>
        <v>1.0053652615886042</v>
      </c>
      <c r="W26">
        <v>313.14999999999998</v>
      </c>
      <c r="X26">
        <f>(21.0733341666667/1000)-Y26</f>
        <v>1.9073334166666699E-2</v>
      </c>
      <c r="Y26">
        <v>2E-3</v>
      </c>
      <c r="Z26">
        <f>(0.001316*10^(8.07131-(1730.63/(233.46+(W26-273.15)))))</f>
        <v>7.2765497523200454E-2</v>
      </c>
      <c r="AB26">
        <f>V26*(J26/10^6)</f>
        <v>3.2615813458698691E-2</v>
      </c>
      <c r="AC26">
        <f>(AB26*Y26)/(0.082057*W26)</f>
        <v>2.5385759368526628E-6</v>
      </c>
      <c r="AD26">
        <v>0</v>
      </c>
      <c r="AE26" s="12">
        <f>AB26*AG26*X26</f>
        <v>6.8243679975141584E-7</v>
      </c>
      <c r="AF26" s="12">
        <f>AC26+AE26</f>
        <v>3.2210127366040787E-6</v>
      </c>
      <c r="AG26" s="19">
        <f>101.325*(0.000014*EXP(1600*((1/W26)-(1/298.15))))</f>
        <v>1.097002469958351E-3</v>
      </c>
      <c r="AI26">
        <f>V26*(K26/10^6)</f>
        <v>2.1592356573592285E-2</v>
      </c>
      <c r="AJ26">
        <f>(AI26*Y26)/(0.082057*W26)</f>
        <v>1.6805908240514799E-6</v>
      </c>
      <c r="AK26">
        <v>0</v>
      </c>
      <c r="AL26" s="12">
        <f>AI26*AN26*X26</f>
        <v>9.364867767530271E-6</v>
      </c>
      <c r="AM26" s="12">
        <f>AJ26+AL26</f>
        <v>1.104545859158175E-5</v>
      </c>
      <c r="AN26" s="19">
        <f>101.325*(0.00033*EXP(2400*((1/W26)-(1/298.15))))</f>
        <v>2.2739189884214046E-2</v>
      </c>
      <c r="AO26" s="19"/>
      <c r="AP26" t="e">
        <f>V26*(L26/10^6)</f>
        <v>#VALUE!</v>
      </c>
      <c r="AQ26" t="e">
        <f>(AP26*Y26)/(0.082057*W26)</f>
        <v>#VALUE!</v>
      </c>
      <c r="AR26">
        <v>0</v>
      </c>
      <c r="AS26" s="12" t="e">
        <f>AP26*AU26*X26</f>
        <v>#VALUE!</v>
      </c>
      <c r="AT26" s="12" t="e">
        <f>AQ26+AS26</f>
        <v>#VALUE!</v>
      </c>
      <c r="AU26" s="19">
        <f>101.325*((2.4*10^-4)*EXP(2700*((1/W26)-(1/298.15))))</f>
        <v>1.5759424160826513E-2</v>
      </c>
      <c r="AW26">
        <f>100*(AF26-AE26)/AF26</f>
        <v>78.812974192989046</v>
      </c>
      <c r="AX26">
        <f>100*(AM26-AL26)/AM26</f>
        <v>15.215219993965073</v>
      </c>
      <c r="AY26" t="e">
        <f>100*(AT26-AS26)/AT26</f>
        <v>#VALUE!</v>
      </c>
    </row>
    <row r="27" spans="1:51" ht="14.45" customHeight="1" x14ac:dyDescent="0.25">
      <c r="A27" s="16">
        <v>43374</v>
      </c>
      <c r="B27" s="1" t="s">
        <v>125</v>
      </c>
      <c r="C27" s="1" t="s">
        <v>120</v>
      </c>
      <c r="D27" s="18" t="s">
        <v>121</v>
      </c>
      <c r="E27" s="16">
        <v>43375</v>
      </c>
      <c r="F27">
        <v>3</v>
      </c>
      <c r="H27" s="6">
        <v>21.7</v>
      </c>
      <c r="I27" s="6">
        <v>30.34</v>
      </c>
      <c r="J27" s="6">
        <v>1.1336062992444003</v>
      </c>
      <c r="K27" s="6">
        <v>972.26938485999983</v>
      </c>
      <c r="L27" s="6" t="s">
        <v>122</v>
      </c>
      <c r="M27" s="7">
        <f>1000000*(AF27-AD27)/X27</f>
        <v>5.9009744648755059E-3</v>
      </c>
      <c r="N27" s="7">
        <f>1000000*(AM27-AK27)/X27</f>
        <v>26.216069298231833</v>
      </c>
      <c r="O27" s="7" t="e">
        <f>1000000*(AT27-AR27)/X27</f>
        <v>#VALUE!</v>
      </c>
      <c r="P27">
        <f>(M27*16)</f>
        <v>9.4415591438008095E-2</v>
      </c>
      <c r="Q27">
        <f>(N27*44)</f>
        <v>1153.5070491222007</v>
      </c>
      <c r="R27">
        <f>1000000*(((AF27-AD27)*0.082057*W27)/(V27-Z27))/X27</f>
        <v>0.16259099367468655</v>
      </c>
      <c r="S27">
        <f>1000000*(((AM27-AK27)*0.082057*W27)/(V27-Z27))/X27</f>
        <v>722.33777367038363</v>
      </c>
      <c r="T27">
        <f>N27*((1*0.082057*W27)/(V27-Z27))</f>
        <v>722.33777367038374</v>
      </c>
      <c r="V27" s="5">
        <f>((0.001316*((I27*25.4)-(2.5*2053/100)))*(273.15+40))/(273.15+H27)</f>
        <v>1.0053652615886042</v>
      </c>
      <c r="W27">
        <v>313.14999999999998</v>
      </c>
      <c r="X27">
        <f>(21.0733341666667/1000)-Y27</f>
        <v>1.9073334166666699E-2</v>
      </c>
      <c r="Y27">
        <v>2E-3</v>
      </c>
      <c r="Z27">
        <f>(0.001316*10^(8.07131-(1730.63/(233.46+(W27-273.15)))))</f>
        <v>7.2765497523200454E-2</v>
      </c>
      <c r="AB27">
        <f>V27*(J27/10^6)</f>
        <v>1.1396883935783359E-6</v>
      </c>
      <c r="AC27">
        <f>(AB27*Y27)/(0.082057*W27)</f>
        <v>8.8704993824908355E-11</v>
      </c>
      <c r="AD27">
        <v>0</v>
      </c>
      <c r="AE27" s="12">
        <f>AB27*AG27*X27</f>
        <v>2.3846264052629362E-11</v>
      </c>
      <c r="AF27" s="12">
        <f>AC27+AE27</f>
        <v>1.1255125787753772E-10</v>
      </c>
      <c r="AG27" s="19">
        <f>101.325*(0.000014*EXP(1600*((1/W27)-(1/298.15))))</f>
        <v>1.097002469958351E-3</v>
      </c>
      <c r="AI27">
        <f>V27*(K27/10^6)</f>
        <v>9.7748586444436499E-4</v>
      </c>
      <c r="AJ27">
        <f>(AI27*Y27)/(0.082057*W27)</f>
        <v>7.6080337448406929E-8</v>
      </c>
      <c r="AK27">
        <v>0</v>
      </c>
      <c r="AL27" s="12">
        <f>AI27*AN27*X27</f>
        <v>4.2394751281326022E-7</v>
      </c>
      <c r="AM27" s="12">
        <f>AJ27+AL27</f>
        <v>5.0002785026166711E-7</v>
      </c>
      <c r="AN27" s="19">
        <f>101.325*(0.00033*EXP(2400*((1/W27)-(1/298.15))))</f>
        <v>2.2739189884214046E-2</v>
      </c>
      <c r="AO27" s="19"/>
      <c r="AP27" t="e">
        <f>V27*(L27/10^6)</f>
        <v>#VALUE!</v>
      </c>
      <c r="AQ27" t="e">
        <f>(AP27*Y27)/(0.082057*W27)</f>
        <v>#VALUE!</v>
      </c>
      <c r="AR27">
        <v>0</v>
      </c>
      <c r="AS27" s="12" t="e">
        <f>AP27*AU27*X27</f>
        <v>#VALUE!</v>
      </c>
      <c r="AT27" s="12" t="e">
        <f>AQ27+AS27</f>
        <v>#VALUE!</v>
      </c>
      <c r="AU27" s="19">
        <f>101.325*((2.4*10^-4)*EXP(2700*((1/W27)-(1/298.15))))</f>
        <v>1.5759424160826513E-2</v>
      </c>
      <c r="AW27">
        <f>100*(AF27-AE27)/AF27</f>
        <v>78.812974192989046</v>
      </c>
      <c r="AX27">
        <f>100*(AM27-AL27)/AM27</f>
        <v>15.21521999396507</v>
      </c>
      <c r="AY27" t="e">
        <f>100*(AT27-AS27)/AT27</f>
        <v>#VALUE!</v>
      </c>
    </row>
    <row r="28" spans="1:51" ht="14.45" customHeight="1" x14ac:dyDescent="0.25">
      <c r="A28" s="16">
        <v>43374</v>
      </c>
      <c r="B28" s="1" t="s">
        <v>125</v>
      </c>
      <c r="C28" s="1" t="s">
        <v>120</v>
      </c>
      <c r="D28" s="18" t="s">
        <v>121</v>
      </c>
      <c r="E28" s="16">
        <v>43375</v>
      </c>
      <c r="F28">
        <v>36</v>
      </c>
      <c r="H28" s="6">
        <v>21.7</v>
      </c>
      <c r="I28" s="6">
        <v>30.34</v>
      </c>
      <c r="J28" s="6">
        <v>0.58953042039509995</v>
      </c>
      <c r="K28" s="6">
        <v>942.92763703039998</v>
      </c>
      <c r="L28" s="6" t="s">
        <v>122</v>
      </c>
      <c r="M28" s="7">
        <f>1000000*(AF28-AD28)/X28</f>
        <v>3.0687937772907467E-3</v>
      </c>
      <c r="N28" s="7">
        <f>1000000*(AM28-AK28)/X28</f>
        <v>25.424904517760218</v>
      </c>
      <c r="O28" s="7" t="e">
        <f>1000000*(AT28-AR28)/X28</f>
        <v>#VALUE!</v>
      </c>
      <c r="P28">
        <f>(M28*16)</f>
        <v>4.9100700436651948E-2</v>
      </c>
      <c r="Q28">
        <f>(N28*44)</f>
        <v>1118.6957987814496</v>
      </c>
      <c r="R28">
        <f>1000000*(((AF28-AD28)*0.082057*W28)/(V28-Z28))/X28</f>
        <v>8.4555226022813151E-2</v>
      </c>
      <c r="S28">
        <f>1000000*(((AM28-AK28)*0.082057*W28)/(V28-Z28))/X28</f>
        <v>700.53861683908735</v>
      </c>
      <c r="T28">
        <f>N28*((1*0.082057*W28)/(V28-Z28))</f>
        <v>700.53861683908758</v>
      </c>
      <c r="V28" s="5">
        <f>((0.001316*((I28*25.4)-(2.5*2053/100)))*(273.15+40))/(273.15+H28)</f>
        <v>1.0053652615886042</v>
      </c>
      <c r="W28">
        <v>313.14999999999998</v>
      </c>
      <c r="X28">
        <f>(21.0733341666667/1000)-Y28</f>
        <v>1.9073334166666699E-2</v>
      </c>
      <c r="Y28">
        <v>2E-3</v>
      </c>
      <c r="Z28">
        <f>(0.001316*10^(8.07131-(1730.63/(233.46+(W28-273.15)))))</f>
        <v>7.2765497523200454E-2</v>
      </c>
      <c r="AB28">
        <f>V28*(J28/10^6)</f>
        <v>5.9269340531495942E-7</v>
      </c>
      <c r="AC28">
        <f>(AB28*Y28)/(0.082057*W28)</f>
        <v>4.6130911883252132E-11</v>
      </c>
      <c r="AD28">
        <v>0</v>
      </c>
      <c r="AE28" s="12">
        <f>AB28*AG28*X28</f>
        <v>1.2401217319601615E-11</v>
      </c>
      <c r="AF28" s="12">
        <f>AC28+AE28</f>
        <v>5.8532129202853752E-11</v>
      </c>
      <c r="AG28" s="19">
        <f>101.325*(0.000014*EXP(1600*((1/W28)-(1/298.15))))</f>
        <v>1.097002469958351E-3</v>
      </c>
      <c r="AI28">
        <f>V28*(K28/10^6)</f>
        <v>9.4798669046219247E-4</v>
      </c>
      <c r="AJ28">
        <f>(AI28*Y28)/(0.082057*W28)</f>
        <v>7.37843378921487E-8</v>
      </c>
      <c r="AK28">
        <v>0</v>
      </c>
      <c r="AL28" s="12">
        <f>AI28*AN28*X28</f>
        <v>4.1115336213068585E-7</v>
      </c>
      <c r="AM28" s="12">
        <f>AJ28+AL28</f>
        <v>4.8493770002283449E-7</v>
      </c>
      <c r="AN28" s="19">
        <f>101.325*(0.00033*EXP(2400*((1/W28)-(1/298.15))))</f>
        <v>2.2739189884214046E-2</v>
      </c>
      <c r="AO28" s="19"/>
      <c r="AP28" t="e">
        <f>V28*(L28/10^6)</f>
        <v>#VALUE!</v>
      </c>
      <c r="AQ28" t="e">
        <f>(AP28*Y28)/(0.082057*W28)</f>
        <v>#VALUE!</v>
      </c>
      <c r="AR28">
        <v>0</v>
      </c>
      <c r="AS28" s="12" t="e">
        <f>AP28*AU28*X28</f>
        <v>#VALUE!</v>
      </c>
      <c r="AT28" s="12" t="e">
        <f>AQ28+AS28</f>
        <v>#VALUE!</v>
      </c>
      <c r="AU28" s="19">
        <f>101.325*((2.4*10^-4)*EXP(2700*((1/W28)-(1/298.15))))</f>
        <v>1.5759424160826513E-2</v>
      </c>
      <c r="AW28">
        <f>100*(AF28-AE28)/AF28</f>
        <v>78.81297419298906</v>
      </c>
      <c r="AX28">
        <f>100*(AM28-AL28)/AM28</f>
        <v>15.215219993965066</v>
      </c>
      <c r="AY28" t="e">
        <f>100*(AT28-AS28)/AT28</f>
        <v>#VALUE!</v>
      </c>
    </row>
    <row r="29" spans="1:51" ht="14.45" customHeight="1" x14ac:dyDescent="0.25">
      <c r="A29" s="16">
        <v>43378</v>
      </c>
      <c r="B29" s="1">
        <v>0.1</v>
      </c>
      <c r="C29" s="1" t="s">
        <v>120</v>
      </c>
      <c r="D29" s="18" t="s">
        <v>130</v>
      </c>
      <c r="E29" s="16">
        <v>43382</v>
      </c>
      <c r="F29">
        <v>8</v>
      </c>
      <c r="H29" s="6">
        <v>21.9</v>
      </c>
      <c r="I29" s="6">
        <v>30.27</v>
      </c>
      <c r="J29" s="6">
        <v>30.693068375347103</v>
      </c>
      <c r="K29" s="6">
        <v>446.62070667000012</v>
      </c>
      <c r="L29" s="6" t="s">
        <v>122</v>
      </c>
      <c r="M29" s="7">
        <f>1000000*(AF29-AD29)/X29</f>
        <v>0.15926945079803964</v>
      </c>
      <c r="N29" s="7">
        <f>1000000*(AM29-AK29)/X29</f>
        <v>12.004677870702796</v>
      </c>
      <c r="O29" s="7" t="e">
        <f>1000000*(AT29-AR29)/X29</f>
        <v>#VALUE!</v>
      </c>
      <c r="P29">
        <f>(M29*16)</f>
        <v>2.5483112127686343</v>
      </c>
      <c r="Q29">
        <f>(N29*44)</f>
        <v>528.20582631092304</v>
      </c>
      <c r="R29">
        <f>1000000*(((AF29-AD29)*0.082057*W29)/(V29-Z29))/X29</f>
        <v>4.4033333328311013</v>
      </c>
      <c r="S29">
        <f>1000000*(((AM29-AK29)*0.082057*W29)/(V29-Z29))/X29</f>
        <v>331.89414513016038</v>
      </c>
      <c r="T29">
        <f>N29*((1*0.082057*W29)/(V29-Z29))</f>
        <v>331.89414513016044</v>
      </c>
      <c r="V29" s="5">
        <f>((0.001316*((I29*25.4)-(2.5*2053/100)))*(273.15+40))/(273.15+H29)</f>
        <v>1.0022003863013047</v>
      </c>
      <c r="W29">
        <v>313.14999999999998</v>
      </c>
      <c r="X29">
        <f>(21.0733341666667/1000)-Y29</f>
        <v>1.9073334166666699E-2</v>
      </c>
      <c r="Y29">
        <v>2E-3</v>
      </c>
      <c r="Z29">
        <f>(0.001316*10^(8.07131-(1730.63/(233.46+(W29-273.15)))))</f>
        <v>7.2765497523200454E-2</v>
      </c>
      <c r="AB29">
        <f>V29*(J29/10^6)</f>
        <v>3.0760604982545224E-5</v>
      </c>
      <c r="AC29">
        <f>(AB29*Y29)/(0.082057*W29)</f>
        <v>2.3941801025628935E-9</v>
      </c>
      <c r="AD29">
        <v>0</v>
      </c>
      <c r="AE29" s="12">
        <f>AB29*AG29*X29</f>
        <v>6.4361935504959694E-10</v>
      </c>
      <c r="AF29" s="12">
        <f>AC29+AE29</f>
        <v>3.0377994576124905E-9</v>
      </c>
      <c r="AG29" s="19">
        <f>101.325*(0.000014*EXP(1600*((1/W29)-(1/298.15))))</f>
        <v>1.097002469958351E-3</v>
      </c>
      <c r="AI29">
        <f>V29*(K29/10^6)</f>
        <v>4.4760344475483586E-4</v>
      </c>
      <c r="AJ29">
        <f>(AI29*Y29)/(0.082057*W29)</f>
        <v>3.4838172457229946E-8</v>
      </c>
      <c r="AK29">
        <v>0</v>
      </c>
      <c r="AL29" s="12">
        <f>AI29*AN29*X29</f>
        <v>1.9413106013387333E-7</v>
      </c>
      <c r="AM29" s="12">
        <f>AJ29+AL29</f>
        <v>2.2896923259110328E-7</v>
      </c>
      <c r="AN29" s="19">
        <f>101.325*(0.00033*EXP(2400*((1/W29)-(1/298.15))))</f>
        <v>2.2739189884214046E-2</v>
      </c>
      <c r="AO29" s="19"/>
      <c r="AP29" t="e">
        <f>V29*(L29/10^6)</f>
        <v>#VALUE!</v>
      </c>
      <c r="AQ29" t="e">
        <f>(AP29*Y29)/(0.082057*W29)</f>
        <v>#VALUE!</v>
      </c>
      <c r="AR29">
        <v>0</v>
      </c>
      <c r="AS29" s="12" t="e">
        <f>AP29*AU29*X29</f>
        <v>#VALUE!</v>
      </c>
      <c r="AT29" s="12" t="e">
        <f>AQ29+AS29</f>
        <v>#VALUE!</v>
      </c>
      <c r="AU29" s="19">
        <f>101.325*((2.4*10^-4)*EXP(2700*((1/W29)-(1/298.15))))</f>
        <v>1.5759424160826513E-2</v>
      </c>
      <c r="AW29">
        <f>100*(AF29-AE29)/AF29</f>
        <v>78.812974192989046</v>
      </c>
      <c r="AX29">
        <f>100*(AM29-AL29)/AM29</f>
        <v>15.215219993965077</v>
      </c>
      <c r="AY29" t="e">
        <f>100*(AT29-AS29)/AT29</f>
        <v>#VALUE!</v>
      </c>
    </row>
    <row r="30" spans="1:51" ht="14.45" customHeight="1" x14ac:dyDescent="0.25">
      <c r="A30" s="16">
        <v>43378</v>
      </c>
      <c r="B30" s="1">
        <v>0.1</v>
      </c>
      <c r="C30" s="1" t="s">
        <v>120</v>
      </c>
      <c r="D30" s="18" t="s">
        <v>130</v>
      </c>
      <c r="E30" s="16">
        <v>43382</v>
      </c>
      <c r="F30" s="1">
        <v>23</v>
      </c>
      <c r="G30" s="1"/>
      <c r="H30" s="6">
        <v>21.9</v>
      </c>
      <c r="I30" s="6">
        <v>30.27</v>
      </c>
      <c r="J30" s="6">
        <v>59.713963812633601</v>
      </c>
      <c r="K30" s="6">
        <v>413.17274323000004</v>
      </c>
      <c r="L30" s="6" t="s">
        <v>122</v>
      </c>
      <c r="M30" s="7">
        <f>1000000*(AF30-AD30)/X30</f>
        <v>0.30986182629597109</v>
      </c>
      <c r="N30" s="7">
        <f>1000000*(AM30-AK30)/X30</f>
        <v>11.105633064826989</v>
      </c>
      <c r="O30" s="7" t="e">
        <f>1000000*(AT30-AR30)/X30</f>
        <v>#VALUE!</v>
      </c>
      <c r="P30">
        <f>(M30*16)</f>
        <v>4.9577892207355374</v>
      </c>
      <c r="Q30">
        <f>(N30*44)</f>
        <v>488.64785485238752</v>
      </c>
      <c r="R30">
        <f>1000000*(((AF30-AD30)*0.082057*W30)/(V30-Z30))/X30</f>
        <v>8.5667709750008392</v>
      </c>
      <c r="S30">
        <f>1000000*(((AM30-AK30)*0.082057*W30)/(V30-Z30))/X30</f>
        <v>307.0381922679789</v>
      </c>
      <c r="T30">
        <f>N30*((1*0.082057*W30)/(V30-Z30))</f>
        <v>307.03819226797896</v>
      </c>
      <c r="V30" s="5">
        <f>((0.001316*((I30*25.4)-(2.5*2053/100)))*(273.15+40))/(273.15+H30)</f>
        <v>1.0022003863013047</v>
      </c>
      <c r="W30">
        <v>313.14999999999998</v>
      </c>
      <c r="X30">
        <f>(21.0733341666667/1000)-Y30</f>
        <v>1.9073334166666699E-2</v>
      </c>
      <c r="Y30">
        <v>2E-3</v>
      </c>
      <c r="Z30">
        <f>(0.001316*10^(8.07131-(1730.63/(233.46+(W30-273.15)))))</f>
        <v>7.2765497523200454E-2</v>
      </c>
      <c r="AB30">
        <f>V30*(J30/10^6)</f>
        <v>5.9845357600603528E-5</v>
      </c>
      <c r="AC30">
        <f>(AB30*Y30)/(0.082057*W30)</f>
        <v>4.6579241363890276E-9</v>
      </c>
      <c r="AD30">
        <v>0</v>
      </c>
      <c r="AE30" s="12">
        <f>AB30*AG30*X30</f>
        <v>1.2521740220476599E-9</v>
      </c>
      <c r="AF30" s="12">
        <f>AC30+AE30</f>
        <v>5.9100981584366875E-9</v>
      </c>
      <c r="AG30" s="19">
        <f>101.325*(0.000014*EXP(1600*((1/W30)-(1/298.15))))</f>
        <v>1.097002469958351E-3</v>
      </c>
      <c r="AI30">
        <f>V30*(K30/10^6)</f>
        <v>4.1408188287427581E-4</v>
      </c>
      <c r="AJ30">
        <f>(AI30*Y30)/(0.082057*W30)</f>
        <v>3.2229099699824542E-8</v>
      </c>
      <c r="AK30">
        <v>0</v>
      </c>
      <c r="AL30" s="12">
        <f>AI30*AN30*X30</f>
        <v>1.7959235087800347E-7</v>
      </c>
      <c r="AM30" s="12">
        <f>AJ30+AL30</f>
        <v>2.11821450577828E-7</v>
      </c>
      <c r="AN30" s="19">
        <f>101.325*(0.00033*EXP(2400*((1/W30)-(1/298.15))))</f>
        <v>2.2739189884214046E-2</v>
      </c>
      <c r="AO30" s="19"/>
      <c r="AP30" t="e">
        <f>V30*(L30/10^6)</f>
        <v>#VALUE!</v>
      </c>
      <c r="AQ30" t="e">
        <f>(AP30*Y30)/(0.082057*W30)</f>
        <v>#VALUE!</v>
      </c>
      <c r="AR30">
        <v>0</v>
      </c>
      <c r="AS30" s="12" t="e">
        <f>AP30*AU30*X30</f>
        <v>#VALUE!</v>
      </c>
      <c r="AT30" s="12" t="e">
        <f>AQ30+AS30</f>
        <v>#VALUE!</v>
      </c>
      <c r="AU30" s="19">
        <f>101.325*((2.4*10^-4)*EXP(2700*((1/W30)-(1/298.15))))</f>
        <v>1.5759424160826513E-2</v>
      </c>
      <c r="AW30">
        <f>100*(AF30-AE30)/AF30</f>
        <v>78.812974192989046</v>
      </c>
      <c r="AX30">
        <f>100*(AM30-AL30)/AM30</f>
        <v>15.215219993965071</v>
      </c>
      <c r="AY30" t="e">
        <f>100*(AT30-AS30)/AT30</f>
        <v>#VALUE!</v>
      </c>
    </row>
    <row r="31" spans="1:51" ht="14.45" customHeight="1" x14ac:dyDescent="0.25">
      <c r="A31" s="16">
        <v>43378</v>
      </c>
      <c r="B31" s="1">
        <v>3</v>
      </c>
      <c r="C31" s="17" t="s">
        <v>120</v>
      </c>
      <c r="D31" s="18" t="s">
        <v>130</v>
      </c>
      <c r="E31" s="16">
        <v>43382</v>
      </c>
      <c r="F31">
        <v>9</v>
      </c>
      <c r="H31" s="6">
        <v>21.9</v>
      </c>
      <c r="I31" s="6">
        <v>30.27</v>
      </c>
      <c r="J31" s="6">
        <v>17.211992060459902</v>
      </c>
      <c r="K31" s="6">
        <v>367.03444907000005</v>
      </c>
      <c r="L31" s="6" t="s">
        <v>122</v>
      </c>
      <c r="M31" s="7">
        <f>1000000*(AF31-AD31)/X31</f>
        <v>8.9314775866838239E-2</v>
      </c>
      <c r="N31" s="7">
        <f>1000000*(AM31-AK31)/X31</f>
        <v>9.8654859990444468</v>
      </c>
      <c r="O31" s="7" t="e">
        <f>1000000*(AT31-AR31)/X31</f>
        <v>#VALUE!</v>
      </c>
      <c r="P31">
        <f>(M31*16)</f>
        <v>1.4290364138694118</v>
      </c>
      <c r="Q31">
        <f>(N31*44)</f>
        <v>434.08138395795567</v>
      </c>
      <c r="R31">
        <f>1000000*(((AF31-AD31)*0.082057*W31)/(V31-Z31))/X31</f>
        <v>2.4692916797175792</v>
      </c>
      <c r="S31">
        <f>1000000*(((AM31-AK31)*0.082057*W31)/(V31-Z31))/X31</f>
        <v>272.75176203913696</v>
      </c>
      <c r="T31">
        <f>N31*((1*0.082057*W31)/(V31-Z31))</f>
        <v>272.75176203913702</v>
      </c>
      <c r="V31" s="5">
        <f>((0.001316*((I31*25.4)-(2.5*2053/100)))*(273.15+40))/(273.15+H31)</f>
        <v>1.0022003863013047</v>
      </c>
      <c r="W31">
        <v>313.14999999999998</v>
      </c>
      <c r="X31">
        <f>(21.0733341666667/1000)-Y31</f>
        <v>1.9073334166666699E-2</v>
      </c>
      <c r="Y31">
        <v>2E-3</v>
      </c>
      <c r="Z31">
        <f>(0.001316*10^(8.07131-(1730.63/(233.46+(W31-273.15)))))</f>
        <v>7.2765497523200454E-2</v>
      </c>
      <c r="AB31">
        <f>V31*(J31/10^6)</f>
        <v>1.7249865092007903E-5</v>
      </c>
      <c r="AC31">
        <f>(AB31*Y31)/(0.082057*W31)</f>
        <v>1.3426031054530427E-9</v>
      </c>
      <c r="AD31">
        <v>0</v>
      </c>
      <c r="AE31" s="12">
        <f>AB31*AG31*X31</f>
        <v>3.6092746067610152E-10</v>
      </c>
      <c r="AF31" s="12">
        <f>AC31+AE31</f>
        <v>1.7035305661291443E-9</v>
      </c>
      <c r="AG31" s="19">
        <f>101.325*(0.000014*EXP(1600*((1/W31)-(1/298.15))))</f>
        <v>1.097002469958351E-3</v>
      </c>
      <c r="AI31">
        <f>V31*(K31/10^6)</f>
        <v>3.6784206664384063E-4</v>
      </c>
      <c r="AJ31">
        <f>(AI31*Y31)/(0.082057*W31)</f>
        <v>2.8630131213089909E-8</v>
      </c>
      <c r="AK31">
        <v>0</v>
      </c>
      <c r="AL31" s="12">
        <f>AI31*AN31*X31</f>
        <v>1.5953757996325647E-7</v>
      </c>
      <c r="AM31" s="12">
        <f>AJ31+AL31</f>
        <v>1.8816771117634639E-7</v>
      </c>
      <c r="AN31" s="19">
        <f>101.325*(0.00033*EXP(2400*((1/W31)-(1/298.15))))</f>
        <v>2.2739189884214046E-2</v>
      </c>
      <c r="AO31" s="19"/>
      <c r="AP31" t="e">
        <f>V31*(L31/10^6)</f>
        <v>#VALUE!</v>
      </c>
      <c r="AQ31" t="e">
        <f>(AP31*Y31)/(0.082057*W31)</f>
        <v>#VALUE!</v>
      </c>
      <c r="AR31">
        <v>0</v>
      </c>
      <c r="AS31" s="12" t="e">
        <f>AP31*AU31*X31</f>
        <v>#VALUE!</v>
      </c>
      <c r="AT31" s="12" t="e">
        <f>AQ31+AS31</f>
        <v>#VALUE!</v>
      </c>
      <c r="AU31" s="19">
        <f>101.325*((2.4*10^-4)*EXP(2700*((1/W31)-(1/298.15))))</f>
        <v>1.5759424160826513E-2</v>
      </c>
      <c r="AW31">
        <f>100*(AF31-AE31)/AF31</f>
        <v>78.812974192989046</v>
      </c>
      <c r="AX31">
        <f>100*(AM31-AL31)/AM31</f>
        <v>15.215219993965079</v>
      </c>
      <c r="AY31" t="e">
        <f>100*(AT31-AS31)/AT31</f>
        <v>#VALUE!</v>
      </c>
    </row>
    <row r="32" spans="1:51" ht="14.45" customHeight="1" x14ac:dyDescent="0.25">
      <c r="A32" s="16">
        <v>43378</v>
      </c>
      <c r="B32" s="1">
        <v>3</v>
      </c>
      <c r="C32" s="1" t="s">
        <v>120</v>
      </c>
      <c r="D32" s="18" t="s">
        <v>130</v>
      </c>
      <c r="E32" s="16">
        <v>43382</v>
      </c>
      <c r="F32">
        <v>35</v>
      </c>
      <c r="H32" s="6">
        <v>21.9</v>
      </c>
      <c r="I32" s="6">
        <v>30.27</v>
      </c>
      <c r="J32" s="6">
        <v>11.3158762515516</v>
      </c>
      <c r="K32" s="6">
        <v>366.42795052000014</v>
      </c>
      <c r="L32" s="6" t="s">
        <v>122</v>
      </c>
      <c r="M32" s="7">
        <f>1000000*(AF32-AD32)/X32</f>
        <v>5.8719231777126665E-2</v>
      </c>
      <c r="N32" s="7">
        <f>1000000*(AM32-AK32)/X32</f>
        <v>9.8491839789789548</v>
      </c>
      <c r="O32" s="7" t="e">
        <f>1000000*(AT32-AR32)/X32</f>
        <v>#VALUE!</v>
      </c>
      <c r="P32">
        <f>(M32*16)</f>
        <v>0.93950770843402664</v>
      </c>
      <c r="Q32">
        <f>(N32*44)</f>
        <v>433.36409507507403</v>
      </c>
      <c r="R32">
        <f>1000000*(((AF32-AD32)*0.082057*W32)/(V32-Z32))/X32</f>
        <v>1.6234145924840442</v>
      </c>
      <c r="S32">
        <f>1000000*(((AM32-AK32)*0.082057*W32)/(V32-Z32))/X32</f>
        <v>272.30105898222826</v>
      </c>
      <c r="T32">
        <f>N32*((1*0.082057*W32)/(V32-Z32))</f>
        <v>272.30105898222826</v>
      </c>
      <c r="V32" s="5">
        <f>((0.001316*((I32*25.4)-(2.5*2053/100)))*(273.15+40))/(273.15+H32)</f>
        <v>1.0022003863013047</v>
      </c>
      <c r="W32">
        <v>313.14999999999998</v>
      </c>
      <c r="X32">
        <f>(21.0733341666667/1000)-Y32</f>
        <v>1.9073334166666699E-2</v>
      </c>
      <c r="Y32">
        <v>2E-3</v>
      </c>
      <c r="Z32">
        <f>(0.001316*10^(8.07131-(1730.63/(233.46+(W32-273.15)))))</f>
        <v>7.2765497523200454E-2</v>
      </c>
      <c r="AB32">
        <f>V32*(J32/10^6)</f>
        <v>1.1340775550642773E-5</v>
      </c>
      <c r="AC32">
        <f>(AB32*Y32)/(0.082057*W32)</f>
        <v>8.8268287266741662E-10</v>
      </c>
      <c r="AD32">
        <v>0</v>
      </c>
      <c r="AE32" s="12">
        <f>AB32*AG32*X32</f>
        <v>2.3728865702767422E-10</v>
      </c>
      <c r="AF32" s="12">
        <f>AC32+AE32</f>
        <v>1.1199715296950909E-9</v>
      </c>
      <c r="AG32" s="19">
        <f>101.325*(0.000014*EXP(1600*((1/W32)-(1/298.15))))</f>
        <v>1.097002469958351E-3</v>
      </c>
      <c r="AI32">
        <f>V32*(K32/10^6)</f>
        <v>3.6723423356273949E-4</v>
      </c>
      <c r="AJ32">
        <f>(AI32*Y32)/(0.082057*W32)</f>
        <v>2.8582821939774979E-8</v>
      </c>
      <c r="AK32">
        <v>0</v>
      </c>
      <c r="AL32" s="12">
        <f>AI32*AN32*X32</f>
        <v>1.5927395536027058E-7</v>
      </c>
      <c r="AM32" s="12">
        <f>AJ32+AL32</f>
        <v>1.8785677730004556E-7</v>
      </c>
      <c r="AN32" s="19">
        <f>101.325*(0.00033*EXP(2400*((1/W32)-(1/298.15))))</f>
        <v>2.2739189884214046E-2</v>
      </c>
      <c r="AO32" s="19"/>
      <c r="AP32" t="e">
        <f>V32*(L32/10^6)</f>
        <v>#VALUE!</v>
      </c>
      <c r="AQ32" t="e">
        <f>(AP32*Y32)/(0.082057*W32)</f>
        <v>#VALUE!</v>
      </c>
      <c r="AR32">
        <v>0</v>
      </c>
      <c r="AS32" s="12" t="e">
        <f>AP32*AU32*X32</f>
        <v>#VALUE!</v>
      </c>
      <c r="AT32" s="12" t="e">
        <f>AQ32+AS32</f>
        <v>#VALUE!</v>
      </c>
      <c r="AU32" s="19">
        <f>101.325*((2.4*10^-4)*EXP(2700*((1/W32)-(1/298.15))))</f>
        <v>1.5759424160826513E-2</v>
      </c>
      <c r="AW32">
        <f>100*(AF32-AE32)/AF32</f>
        <v>78.812974192989046</v>
      </c>
      <c r="AX32">
        <f>100*(AM32-AL32)/AM32</f>
        <v>15.215219993965077</v>
      </c>
      <c r="AY32" t="e">
        <f>100*(AT32-AS32)/AT32</f>
        <v>#VALUE!</v>
      </c>
    </row>
    <row r="33" spans="1:51" ht="14.45" customHeight="1" x14ac:dyDescent="0.25">
      <c r="A33">
        <v>43378</v>
      </c>
      <c r="B33" s="1">
        <v>6</v>
      </c>
      <c r="C33" s="1" t="s">
        <v>120</v>
      </c>
      <c r="D33" s="18" t="s">
        <v>130</v>
      </c>
      <c r="E33" s="16">
        <v>43382</v>
      </c>
      <c r="F33">
        <v>7</v>
      </c>
      <c r="H33" s="6">
        <v>21.9</v>
      </c>
      <c r="I33" s="6">
        <v>30.27</v>
      </c>
      <c r="J33" s="6">
        <v>14654.8959664268</v>
      </c>
      <c r="K33" s="6">
        <v>12829.932730389599</v>
      </c>
      <c r="L33" s="6" t="s">
        <v>122</v>
      </c>
      <c r="M33" s="7">
        <f>1000000*(AF33-AD33)/X33</f>
        <v>76.045744385398464</v>
      </c>
      <c r="N33" s="7">
        <f>1000000*(AM33-AK33)/X33</f>
        <v>344.8546098085763</v>
      </c>
      <c r="O33" s="7" t="e">
        <f>1000000*(AT33-AR33)/X33</f>
        <v>#VALUE!</v>
      </c>
      <c r="P33">
        <f>(M33*16)</f>
        <v>1216.7319101663754</v>
      </c>
      <c r="Q33">
        <f>(N33*44)</f>
        <v>15173.602831577356</v>
      </c>
      <c r="R33">
        <f>1000000*(((AF33-AD33)*0.082057*W33)/(V33-Z33))/X33</f>
        <v>2102.4418643647396</v>
      </c>
      <c r="S33">
        <f>1000000*(((AM33-AK33)*0.082057*W33)/(V33-Z33))/X33</f>
        <v>9534.2188394691038</v>
      </c>
      <c r="T33">
        <f>N33*((1*0.082057*W33)/(V33-Z33))</f>
        <v>9534.2188394691057</v>
      </c>
      <c r="V33" s="5">
        <f>((0.001316*((I33*25.4)-(2.5*2053/100)))*(273.15+40))/(273.15+H33)</f>
        <v>1.0022003863013047</v>
      </c>
      <c r="W33">
        <v>313.14999999999998</v>
      </c>
      <c r="X33">
        <f>(21.0733341666667/1000)-Y33</f>
        <v>1.9073334166666699E-2</v>
      </c>
      <c r="Y33">
        <v>2E-3</v>
      </c>
      <c r="Z33">
        <f>(0.001316*10^(8.07131-(1730.63/(233.46+(W33-273.15)))))</f>
        <v>7.2765497523200454E-2</v>
      </c>
      <c r="AB33">
        <f>V33*(J33/10^6)</f>
        <v>1.4687142398758372E-2</v>
      </c>
      <c r="AC33">
        <f>(AB33*Y33)/(0.082057*W33)</f>
        <v>1.1431395486066799E-6</v>
      </c>
      <c r="AD33">
        <v>0</v>
      </c>
      <c r="AE33" s="12">
        <f>AB33*AG33*X33</f>
        <v>3.0730634600894286E-7</v>
      </c>
      <c r="AF33" s="12">
        <f>AC33+AE33</f>
        <v>1.4504458946156229E-6</v>
      </c>
      <c r="AG33" s="19">
        <f>101.325*(0.000014*EXP(1600*((1/W33)-(1/298.15))))</f>
        <v>1.097002469958351E-3</v>
      </c>
      <c r="AI33">
        <f>V33*(K33/10^6)</f>
        <v>1.2858163538616208E-2</v>
      </c>
      <c r="AJ33">
        <f>(AI33*Y33)/(0.082057*W33)</f>
        <v>1.0007852354374399E-6</v>
      </c>
      <c r="AK33">
        <v>0</v>
      </c>
      <c r="AL33" s="12">
        <f>AI33*AN33*X33</f>
        <v>5.5767419763569915E-6</v>
      </c>
      <c r="AM33" s="12">
        <f>AJ33+AL33</f>
        <v>6.5775272117944312E-6</v>
      </c>
      <c r="AN33" s="19">
        <f>101.325*(0.00033*EXP(2400*((1/W33)-(1/298.15))))</f>
        <v>2.2739189884214046E-2</v>
      </c>
      <c r="AO33" s="19"/>
      <c r="AP33" t="e">
        <f>V33*(L33/10^6)</f>
        <v>#VALUE!</v>
      </c>
      <c r="AQ33" t="e">
        <f>(AP33*Y33)/(0.082057*W33)</f>
        <v>#VALUE!</v>
      </c>
      <c r="AR33">
        <v>0</v>
      </c>
      <c r="AS33" s="12" t="e">
        <f>AP33*AU33*X33</f>
        <v>#VALUE!</v>
      </c>
      <c r="AT33" s="12" t="e">
        <f>AQ33+AS33</f>
        <v>#VALUE!</v>
      </c>
      <c r="AU33" s="19">
        <f>101.325*((2.4*10^-4)*EXP(2700*((1/W33)-(1/298.15))))</f>
        <v>1.5759424160826513E-2</v>
      </c>
      <c r="AW33">
        <f>100*(AF33-AE33)/AF33</f>
        <v>78.812974192989046</v>
      </c>
      <c r="AX33">
        <f>100*(AM33-AL33)/AM33</f>
        <v>15.215219993965073</v>
      </c>
      <c r="AY33" t="e">
        <f>100*(AT33-AS33)/AT33</f>
        <v>#VALUE!</v>
      </c>
    </row>
    <row r="34" spans="1:51" ht="14.45" customHeight="1" x14ac:dyDescent="0.25">
      <c r="A34" s="16">
        <v>43378</v>
      </c>
      <c r="B34" s="1">
        <v>6</v>
      </c>
      <c r="C34" s="17" t="s">
        <v>120</v>
      </c>
      <c r="D34" s="18" t="s">
        <v>130</v>
      </c>
      <c r="E34" s="16">
        <v>43382</v>
      </c>
      <c r="F34">
        <v>16</v>
      </c>
      <c r="H34" s="6">
        <v>21.9</v>
      </c>
      <c r="I34" s="6">
        <v>30.27</v>
      </c>
      <c r="J34" s="20">
        <v>14678.432588</v>
      </c>
      <c r="K34" s="20">
        <v>13091.723543682401</v>
      </c>
      <c r="L34" s="6" t="s">
        <v>122</v>
      </c>
      <c r="M34" s="7">
        <f>1000000*(AF34-AD34)/X34</f>
        <v>76.167878306509323</v>
      </c>
      <c r="N34" s="7">
        <f>1000000*(AM34-AK34)/X34</f>
        <v>351.89126157181732</v>
      </c>
      <c r="O34" s="7" t="e">
        <f>1000000*(AT34-AR34)/X34</f>
        <v>#VALUE!</v>
      </c>
      <c r="P34">
        <f>(M34*16)</f>
        <v>1218.6860529041492</v>
      </c>
      <c r="Q34">
        <f>(N34*44)</f>
        <v>15483.215509159962</v>
      </c>
      <c r="R34">
        <f>1000000*(((AF34-AD34)*0.082057*W34)/(V34-Z34))/X34</f>
        <v>2105.8185091839564</v>
      </c>
      <c r="S34">
        <f>1000000*(((AM34-AK34)*0.082057*W34)/(V34-Z34))/X34</f>
        <v>9728.7616290960614</v>
      </c>
      <c r="T34">
        <f>N34*((1*0.082057*W34)/(V34-Z34))</f>
        <v>9728.7616290960632</v>
      </c>
      <c r="V34" s="5">
        <f>((0.001316*((I34*25.4)-(2.5*2053/100)))*(273.15+40))/(273.15+H34)</f>
        <v>1.0022003863013047</v>
      </c>
      <c r="W34">
        <v>313.14999999999998</v>
      </c>
      <c r="X34">
        <f>(21.0733341666667/1000)-Y34</f>
        <v>1.9073334166666699E-2</v>
      </c>
      <c r="Y34">
        <v>2E-3</v>
      </c>
      <c r="Z34">
        <f>(0.001316*10^(8.07131-(1730.63/(233.46+(W34-273.15)))))</f>
        <v>7.2765497523200454E-2</v>
      </c>
      <c r="AB34">
        <f>V34*(J34/10^6)</f>
        <v>1.471073080999126E-2</v>
      </c>
      <c r="AC34">
        <f>(AB34*Y34)/(0.082057*W34)</f>
        <v>1.144975497699908E-6</v>
      </c>
      <c r="AD34">
        <v>0</v>
      </c>
      <c r="AE34" s="12">
        <f>AB34*AG34*X34</f>
        <v>3.0779989800614744E-7</v>
      </c>
      <c r="AF34" s="12">
        <f>AC34+AE34</f>
        <v>1.4527753957060554E-6</v>
      </c>
      <c r="AG34" s="19">
        <f>101.325*(0.000014*EXP(1600*((1/W34)-(1/298.15))))</f>
        <v>1.097002469958351E-3</v>
      </c>
      <c r="AI34">
        <f>V34*(K34/10^6)</f>
        <v>1.3120530392828388E-2</v>
      </c>
      <c r="AJ34">
        <f>(AI34*Y34)/(0.082057*W34)</f>
        <v>1.0212059489534212E-6</v>
      </c>
      <c r="AK34">
        <v>0</v>
      </c>
      <c r="AL34" s="12">
        <f>AI34*AN34*X34</f>
        <v>5.6905336733357703E-6</v>
      </c>
      <c r="AM34" s="12">
        <f>AJ34+AL34</f>
        <v>6.711739622289191E-6</v>
      </c>
      <c r="AN34" s="19">
        <f>101.325*(0.00033*EXP(2400*((1/W34)-(1/298.15))))</f>
        <v>2.2739189884214046E-2</v>
      </c>
      <c r="AO34" s="19"/>
      <c r="AP34" t="e">
        <f>V34*(L34/10^6)</f>
        <v>#VALUE!</v>
      </c>
      <c r="AQ34" t="e">
        <f>(AP34*Y34)/(0.082057*W34)</f>
        <v>#VALUE!</v>
      </c>
      <c r="AR34">
        <v>0</v>
      </c>
      <c r="AS34" s="12" t="e">
        <f>AP34*AU34*X34</f>
        <v>#VALUE!</v>
      </c>
      <c r="AT34" s="12" t="e">
        <f>AQ34+AS34</f>
        <v>#VALUE!</v>
      </c>
      <c r="AU34" s="19">
        <f>101.325*((2.4*10^-4)*EXP(2700*((1/W34)-(1/298.15))))</f>
        <v>1.5759424160826513E-2</v>
      </c>
      <c r="AW34">
        <f>100*(AF34-AE34)/AF34</f>
        <v>78.812974192989046</v>
      </c>
      <c r="AX34">
        <f>100*(AM34-AL34)/AM34</f>
        <v>15.215219993965071</v>
      </c>
      <c r="AY34" t="e">
        <f>100*(AT34-AS34)/AT34</f>
        <v>#VALUE!</v>
      </c>
    </row>
    <row r="35" spans="1:51" ht="14.45" customHeight="1" x14ac:dyDescent="0.25">
      <c r="A35" s="16">
        <v>43378</v>
      </c>
      <c r="B35" s="1">
        <v>9</v>
      </c>
      <c r="C35" s="1" t="s">
        <v>120</v>
      </c>
      <c r="D35" s="18" t="s">
        <v>130</v>
      </c>
      <c r="E35" s="16">
        <v>43382</v>
      </c>
      <c r="F35">
        <v>26</v>
      </c>
      <c r="H35" s="6">
        <v>21.9</v>
      </c>
      <c r="I35" s="6">
        <v>30.27</v>
      </c>
      <c r="J35" s="20">
        <v>76378.434999999998</v>
      </c>
      <c r="K35" s="20">
        <v>11358</v>
      </c>
      <c r="L35" s="6" t="s">
        <v>122</v>
      </c>
      <c r="M35" s="7">
        <f>1000000*(AF35-AD35)/X35</f>
        <v>396.3354607138134</v>
      </c>
      <c r="N35" s="7">
        <f>1000000*(AM35-AK35)/X35</f>
        <v>305.29066211922924</v>
      </c>
      <c r="O35" s="7" t="e">
        <f>1000000*(AT35-AR35)/X35</f>
        <v>#VALUE!</v>
      </c>
      <c r="P35">
        <f>(M35*16)</f>
        <v>6341.3673714210145</v>
      </c>
      <c r="Q35">
        <f>(N35*44)</f>
        <v>13432.789133246086</v>
      </c>
      <c r="R35">
        <f>1000000*(((AF35-AD35)*0.082057*W35)/(V35-Z35))/X35</f>
        <v>10957.513423946501</v>
      </c>
      <c r="S35">
        <f>1000000*(((AM35-AK35)*0.082057*W35)/(V35-Z35))/X35</f>
        <v>8440.3916882736266</v>
      </c>
      <c r="T35">
        <f>N35*((1*0.082057*W35)/(V35-Z35))</f>
        <v>8440.3916882736285</v>
      </c>
      <c r="V35" s="5">
        <f>((0.001316*((I35*25.4)-(2.5*2053/100)))*(273.15+40))/(273.15+H35)</f>
        <v>1.0022003863013047</v>
      </c>
      <c r="W35">
        <v>313.14999999999998</v>
      </c>
      <c r="X35">
        <f>(21.0733341666667/1000)-Y35</f>
        <v>1.9073334166666699E-2</v>
      </c>
      <c r="Y35">
        <v>2E-3</v>
      </c>
      <c r="Z35">
        <f>(0.001316*10^(8.07131-(1730.63/(233.46+(W35-273.15)))))</f>
        <v>7.2765497523200454E-2</v>
      </c>
      <c r="AB35">
        <f>V35*(J35/10^6)</f>
        <v>7.6546497062089089E-2</v>
      </c>
      <c r="AC35">
        <f>(AB35*Y35)/(0.082057*W35)</f>
        <v>5.9578184593877481E-6</v>
      </c>
      <c r="AD35">
        <v>0</v>
      </c>
      <c r="AE35" s="12">
        <f>AB35*AG35*X35</f>
        <v>1.6016202249066161E-6</v>
      </c>
      <c r="AF35" s="12">
        <f>AC35+AE35</f>
        <v>7.5594386842943644E-6</v>
      </c>
      <c r="AG35" s="19">
        <f>101.325*(0.000014*EXP(1600*((1/W35)-(1/298.15))))</f>
        <v>1.097002469958351E-3</v>
      </c>
      <c r="AI35">
        <f>V35*(K35/10^6)</f>
        <v>1.138299198761022E-2</v>
      </c>
      <c r="AJ35">
        <f>(AI35*Y35)/(0.082057*W35)</f>
        <v>8.8596869079244749E-7</v>
      </c>
      <c r="AK35">
        <v>0</v>
      </c>
      <c r="AL35" s="12">
        <f>AI35*AN35*X35</f>
        <v>4.9369421257705454E-6</v>
      </c>
      <c r="AM35" s="12">
        <f>AJ35+AL35</f>
        <v>5.8229108165629932E-6</v>
      </c>
      <c r="AN35" s="19">
        <f>101.325*(0.00033*EXP(2400*((1/W35)-(1/298.15))))</f>
        <v>2.2739189884214046E-2</v>
      </c>
      <c r="AO35" s="19"/>
      <c r="AP35" t="e">
        <f>V35*(L35/10^6)</f>
        <v>#VALUE!</v>
      </c>
      <c r="AQ35" t="e">
        <f>(AP35*Y35)/(0.082057*W35)</f>
        <v>#VALUE!</v>
      </c>
      <c r="AR35">
        <v>0</v>
      </c>
      <c r="AS35" s="12" t="e">
        <f>AP35*AU35*X35</f>
        <v>#VALUE!</v>
      </c>
      <c r="AT35" s="12" t="e">
        <f>AQ35+AS35</f>
        <v>#VALUE!</v>
      </c>
      <c r="AU35" s="19">
        <f>101.325*((2.4*10^-4)*EXP(2700*((1/W35)-(1/298.15))))</f>
        <v>1.5759424160826513E-2</v>
      </c>
      <c r="AW35">
        <f>100*(AF35-AE35)/AF35</f>
        <v>78.812974192989046</v>
      </c>
      <c r="AX35">
        <f>100*(AM35-AL35)/AM35</f>
        <v>15.21521999396508</v>
      </c>
      <c r="AY35" t="e">
        <f>100*(AT35-AS35)/AT35</f>
        <v>#VALUE!</v>
      </c>
    </row>
    <row r="36" spans="1:51" ht="14.45" customHeight="1" x14ac:dyDescent="0.25">
      <c r="A36" s="16">
        <v>43378</v>
      </c>
      <c r="B36" s="1">
        <v>9</v>
      </c>
      <c r="C36" s="1" t="s">
        <v>120</v>
      </c>
      <c r="D36" s="18" t="s">
        <v>130</v>
      </c>
      <c r="E36" s="16">
        <v>43382</v>
      </c>
      <c r="F36">
        <v>36</v>
      </c>
      <c r="H36" s="6">
        <v>21.9</v>
      </c>
      <c r="I36" s="6">
        <v>30.27</v>
      </c>
      <c r="J36" s="20">
        <v>70237.498000000007</v>
      </c>
      <c r="K36" s="20">
        <v>11236</v>
      </c>
      <c r="L36" s="6" t="s">
        <v>122</v>
      </c>
      <c r="M36" s="7">
        <f>1000000*(AF36-AD36)/X36</f>
        <v>364.4695145850468</v>
      </c>
      <c r="N36" s="7">
        <f>1000000*(AM36-AK36)/X36</f>
        <v>302.01143507410268</v>
      </c>
      <c r="O36" s="7" t="e">
        <f>1000000*(AT36-AR36)/X36</f>
        <v>#VALUE!</v>
      </c>
      <c r="P36">
        <f>(M36*16)</f>
        <v>5831.5122333607487</v>
      </c>
      <c r="Q36">
        <f>(N36*44)</f>
        <v>13288.503143260517</v>
      </c>
      <c r="R36">
        <f>1000000*(((AF36-AD36)*0.082057*W36)/(V36-Z36))/X36</f>
        <v>10076.513445181425</v>
      </c>
      <c r="S36">
        <f>1000000*(((AM36-AK36)*0.082057*W36)/(V36-Z36))/X36</f>
        <v>8349.7306752458571</v>
      </c>
      <c r="T36">
        <f>N36*((1*0.082057*W36)/(V36-Z36))</f>
        <v>8349.7306752458571</v>
      </c>
      <c r="V36" s="5">
        <f>((0.001316*((I36*25.4)-(2.5*2053/100)))*(273.15+40))/(273.15+H36)</f>
        <v>1.0022003863013047</v>
      </c>
      <c r="W36">
        <v>313.14999999999998</v>
      </c>
      <c r="X36">
        <f>(21.0733341666667/1000)-Y36</f>
        <v>1.9073334166666699E-2</v>
      </c>
      <c r="Y36">
        <v>2E-3</v>
      </c>
      <c r="Z36">
        <f>(0.001316*10^(8.07131-(1730.63/(233.46+(W36-273.15)))))</f>
        <v>7.2765497523200454E-2</v>
      </c>
      <c r="AB36">
        <f>V36*(J36/10^6)</f>
        <v>7.0392047628437121E-2</v>
      </c>
      <c r="AC36">
        <f>(AB36*Y36)/(0.082057*W36)</f>
        <v>5.4788012103889024E-6</v>
      </c>
      <c r="AD36">
        <v>0</v>
      </c>
      <c r="AE36" s="12">
        <f>AB36*AG36*X36</f>
        <v>1.4728476348544977E-6</v>
      </c>
      <c r="AF36" s="12">
        <f>AC36+AE36</f>
        <v>6.9516488452433997E-6</v>
      </c>
      <c r="AG36" s="19">
        <f>101.325*(0.000014*EXP(1600*((1/W36)-(1/298.15))))</f>
        <v>1.097002469958351E-3</v>
      </c>
      <c r="AI36">
        <f>V36*(K36/10^6)</f>
        <v>1.1260723540481458E-2</v>
      </c>
      <c r="AJ36">
        <f>(AI36*Y36)/(0.082057*W36)</f>
        <v>8.7645221075400063E-7</v>
      </c>
      <c r="AK36">
        <v>0</v>
      </c>
      <c r="AL36" s="12">
        <f>AI36*AN36*X36</f>
        <v>4.8839128125689235E-6</v>
      </c>
      <c r="AM36" s="12">
        <f>AJ36+AL36</f>
        <v>5.7603650233229243E-6</v>
      </c>
      <c r="AN36" s="19">
        <f>101.325*(0.00033*EXP(2400*((1/W36)-(1/298.15))))</f>
        <v>2.2739189884214046E-2</v>
      </c>
      <c r="AO36" s="19"/>
      <c r="AP36" t="e">
        <f>V36*(L36/10^6)</f>
        <v>#VALUE!</v>
      </c>
      <c r="AQ36" t="e">
        <f>(AP36*Y36)/(0.082057*W36)</f>
        <v>#VALUE!</v>
      </c>
      <c r="AR36">
        <v>0</v>
      </c>
      <c r="AS36" s="12" t="e">
        <f>AP36*AU36*X36</f>
        <v>#VALUE!</v>
      </c>
      <c r="AT36" s="12" t="e">
        <f>AQ36+AS36</f>
        <v>#VALUE!</v>
      </c>
      <c r="AU36" s="19">
        <f>101.325*((2.4*10^-4)*EXP(2700*((1/W36)-(1/298.15))))</f>
        <v>1.5759424160826513E-2</v>
      </c>
      <c r="AW36">
        <f>100*(AF36-AE36)/AF36</f>
        <v>78.812974192989046</v>
      </c>
      <c r="AX36">
        <f>100*(AM36-AL36)/AM36</f>
        <v>15.21521999396508</v>
      </c>
      <c r="AY36" t="e">
        <f>100*(AT36-AS36)/AT36</f>
        <v>#VALUE!</v>
      </c>
    </row>
    <row r="37" spans="1:51" ht="14.45" customHeight="1" x14ac:dyDescent="0.25">
      <c r="A37" s="16">
        <v>43378</v>
      </c>
      <c r="B37" s="1">
        <v>11</v>
      </c>
      <c r="C37" s="1" t="s">
        <v>120</v>
      </c>
      <c r="D37" s="18" t="s">
        <v>130</v>
      </c>
      <c r="E37" s="16">
        <v>43382</v>
      </c>
      <c r="F37">
        <v>19</v>
      </c>
      <c r="H37" s="6">
        <v>21.9</v>
      </c>
      <c r="I37" s="6">
        <v>30.27</v>
      </c>
      <c r="J37" s="20">
        <v>141515.75399999999</v>
      </c>
      <c r="K37" s="20">
        <v>21397</v>
      </c>
      <c r="L37" s="6" t="s">
        <v>122</v>
      </c>
      <c r="M37" s="7">
        <f>1000000*(AF37-AD37)/X37</f>
        <v>734.33962819286205</v>
      </c>
      <c r="N37" s="7">
        <f>1000000*(AM37-AK37)/X37</f>
        <v>575.12804167680451</v>
      </c>
      <c r="O37" s="7" t="e">
        <f>1000000*(AT37-AR37)/X37</f>
        <v>#VALUE!</v>
      </c>
      <c r="P37">
        <f>(M37*16)</f>
        <v>11749.434051085793</v>
      </c>
      <c r="Q37">
        <f>(N37*44)</f>
        <v>25305.6338337794</v>
      </c>
      <c r="R37">
        <f>1000000*(((AF37-AD37)*0.082057*W37)/(V37-Z37))/X37</f>
        <v>20302.337618660429</v>
      </c>
      <c r="S37">
        <f>1000000*(((AM37-AK37)*0.082057*W37)/(V37-Z37))/X37</f>
        <v>15900.604063566712</v>
      </c>
      <c r="T37">
        <f>N37*((1*0.082057*W37)/(V37-Z37))</f>
        <v>15900.604063566716</v>
      </c>
      <c r="V37" s="5">
        <f>((0.001316*((I37*25.4)-(2.5*2053/100)))*(273.15+40))/(273.15+H37)</f>
        <v>1.0022003863013047</v>
      </c>
      <c r="W37">
        <v>313.14999999999998</v>
      </c>
      <c r="X37">
        <f>(21.0733341666667/1000)-Y37</f>
        <v>1.9073334166666699E-2</v>
      </c>
      <c r="Y37">
        <v>2E-3</v>
      </c>
      <c r="Z37">
        <f>(0.001316*10^(8.07131-(1730.63/(233.46+(W37-273.15)))))</f>
        <v>7.2765497523200454E-2</v>
      </c>
      <c r="AB37">
        <f>V37*(J37/10^6)</f>
        <v>0.14182714332652041</v>
      </c>
      <c r="AC37">
        <f>(AB37*Y37)/(0.082057*W37)</f>
        <v>1.1038785639891359E-5</v>
      </c>
      <c r="AD37">
        <v>0</v>
      </c>
      <c r="AE37" s="12">
        <f>AB37*AG37*X37</f>
        <v>2.9675194804568768E-6</v>
      </c>
      <c r="AF37" s="12">
        <f>AC37+AE37</f>
        <v>1.4006305120348236E-5</v>
      </c>
      <c r="AG37" s="19">
        <f>101.325*(0.000014*EXP(1600*((1/W37)-(1/298.15))))</f>
        <v>1.097002469958351E-3</v>
      </c>
      <c r="AI37">
        <f>V37*(K37/10^6)</f>
        <v>2.1444081665689015E-2</v>
      </c>
      <c r="AJ37">
        <f>(AI37*Y37)/(0.082057*W37)</f>
        <v>1.6690501916610316E-6</v>
      </c>
      <c r="AK37">
        <v>0</v>
      </c>
      <c r="AL37" s="12">
        <f>AI37*AN37*X37</f>
        <v>9.3005591358612725E-6</v>
      </c>
      <c r="AM37" s="12">
        <f>AJ37+AL37</f>
        <v>1.0969609327522305E-5</v>
      </c>
      <c r="AN37" s="19">
        <f>101.325*(0.00033*EXP(2400*((1/W37)-(1/298.15))))</f>
        <v>2.2739189884214046E-2</v>
      </c>
      <c r="AO37" s="19"/>
      <c r="AP37" t="e">
        <f>V37*(L37/10^6)</f>
        <v>#VALUE!</v>
      </c>
      <c r="AQ37" t="e">
        <f>(AP37*Y37)/(0.082057*W37)</f>
        <v>#VALUE!</v>
      </c>
      <c r="AR37">
        <v>0</v>
      </c>
      <c r="AS37" s="12" t="e">
        <f>AP37*AU37*X37</f>
        <v>#VALUE!</v>
      </c>
      <c r="AT37" s="12" t="e">
        <f>AQ37+AS37</f>
        <v>#VALUE!</v>
      </c>
      <c r="AU37" s="19">
        <f>101.325*((2.4*10^-4)*EXP(2700*((1/W37)-(1/298.15))))</f>
        <v>1.5759424160826513E-2</v>
      </c>
      <c r="AW37">
        <f>100*(AF37-AE37)/AF37</f>
        <v>78.81297419298906</v>
      </c>
      <c r="AX37">
        <f>100*(AM37-AL37)/AM37</f>
        <v>15.215219993965082</v>
      </c>
      <c r="AY37" t="e">
        <f>100*(AT37-AS37)/AT37</f>
        <v>#VALUE!</v>
      </c>
    </row>
    <row r="38" spans="1:51" ht="14.45" customHeight="1" x14ac:dyDescent="0.25">
      <c r="A38" s="16">
        <v>43378</v>
      </c>
      <c r="B38" s="1">
        <v>11</v>
      </c>
      <c r="C38" s="1" t="s">
        <v>120</v>
      </c>
      <c r="D38" s="18" t="s">
        <v>130</v>
      </c>
      <c r="E38" s="16">
        <v>43382</v>
      </c>
      <c r="F38">
        <v>40</v>
      </c>
      <c r="H38" s="6">
        <v>21.9</v>
      </c>
      <c r="I38" s="6">
        <v>30.27</v>
      </c>
      <c r="J38" s="20">
        <v>146709.15299999999</v>
      </c>
      <c r="K38" s="20">
        <v>12274</v>
      </c>
      <c r="L38" s="6" t="s">
        <v>122</v>
      </c>
      <c r="M38" s="7">
        <f>1000000*(AF38-AD38)/X38</f>
        <v>761.28870335178169</v>
      </c>
      <c r="N38" s="7">
        <f>1000000*(AM38-AK38)/X38</f>
        <v>329.91174386788327</v>
      </c>
      <c r="O38" s="7" t="e">
        <f>1000000*(AT38-AR38)/X38</f>
        <v>#VALUE!</v>
      </c>
      <c r="P38">
        <f>(M38*16)</f>
        <v>12180.619253628507</v>
      </c>
      <c r="Q38">
        <f>(N38*44)</f>
        <v>14516.116730186865</v>
      </c>
      <c r="R38">
        <f>1000000*(((AF38-AD38)*0.082057*W38)/(V38-Z38))/X38</f>
        <v>21047.400531489297</v>
      </c>
      <c r="S38">
        <f>1000000*(((AM38-AK38)*0.082057*W38)/(V38-Z38))/X38</f>
        <v>9121.0924090394856</v>
      </c>
      <c r="T38">
        <f>N38*((1*0.082057*W38)/(V38-Z38))</f>
        <v>9121.0924090394856</v>
      </c>
      <c r="V38" s="5">
        <f>((0.001316*((I38*25.4)-(2.5*2053/100)))*(273.15+40))/(273.15+H38)</f>
        <v>1.0022003863013047</v>
      </c>
      <c r="W38">
        <v>313.14999999999998</v>
      </c>
      <c r="X38">
        <f>(21.0733341666667/1000)-Y38</f>
        <v>1.9073334166666699E-2</v>
      </c>
      <c r="Y38">
        <v>2E-3</v>
      </c>
      <c r="Z38">
        <f>(0.001316*10^(8.07131-(1730.63/(233.46+(W38-273.15)))))</f>
        <v>7.2765497523200454E-2</v>
      </c>
      <c r="AB38">
        <f>V38*(J38/10^6)</f>
        <v>0.14703196981053721</v>
      </c>
      <c r="AC38">
        <f>(AB38*Y38)/(0.082057*W38)</f>
        <v>1.1443891196573239E-5</v>
      </c>
      <c r="AD38">
        <v>0</v>
      </c>
      <c r="AE38" s="12">
        <f>AB38*AG38*X38</f>
        <v>3.0764226397636861E-6</v>
      </c>
      <c r="AF38" s="12">
        <f>AC38+AE38</f>
        <v>1.4520313836336926E-5</v>
      </c>
      <c r="AG38" s="19">
        <f>101.325*(0.000014*EXP(1600*((1/W38)-(1/298.15))))</f>
        <v>1.097002469958351E-3</v>
      </c>
      <c r="AI38">
        <f>V38*(K38/10^6)</f>
        <v>1.2301007541462215E-2</v>
      </c>
      <c r="AJ38">
        <f>(AI38*Y38)/(0.082057*W38)</f>
        <v>9.5742029501553984E-7</v>
      </c>
      <c r="AK38">
        <v>0</v>
      </c>
      <c r="AL38" s="12">
        <f>AI38*AN38*X38</f>
        <v>5.3350966412843515E-6</v>
      </c>
      <c r="AM38" s="12">
        <f>AJ38+AL38</f>
        <v>6.2925169362998911E-6</v>
      </c>
      <c r="AN38" s="19">
        <f>101.325*(0.00033*EXP(2400*((1/W38)-(1/298.15))))</f>
        <v>2.2739189884214046E-2</v>
      </c>
      <c r="AO38" s="19"/>
      <c r="AP38" t="e">
        <f>V38*(L38/10^6)</f>
        <v>#VALUE!</v>
      </c>
      <c r="AQ38" t="e">
        <f>(AP38*Y38)/(0.082057*W38)</f>
        <v>#VALUE!</v>
      </c>
      <c r="AR38">
        <v>0</v>
      </c>
      <c r="AS38" s="12" t="e">
        <f>AP38*AU38*X38</f>
        <v>#VALUE!</v>
      </c>
      <c r="AT38" s="12" t="e">
        <f>AQ38+AS38</f>
        <v>#VALUE!</v>
      </c>
      <c r="AU38" s="19">
        <f>101.325*((2.4*10^-4)*EXP(2700*((1/W38)-(1/298.15))))</f>
        <v>1.5759424160826513E-2</v>
      </c>
      <c r="AW38">
        <f>100*(AF38-AE38)/AF38</f>
        <v>78.812974192989046</v>
      </c>
      <c r="AX38">
        <f>100*(AM38-AL38)/AM38</f>
        <v>15.215219993965075</v>
      </c>
      <c r="AY38" t="e">
        <f>100*(AT38-AS38)/AT38</f>
        <v>#VALUE!</v>
      </c>
    </row>
    <row r="39" spans="1:51" ht="14.45" customHeight="1" x14ac:dyDescent="0.25">
      <c r="A39" s="16">
        <v>43381</v>
      </c>
      <c r="B39" s="1">
        <v>0.1</v>
      </c>
      <c r="C39" s="1" t="s">
        <v>120</v>
      </c>
      <c r="D39" s="18" t="s">
        <v>121</v>
      </c>
      <c r="E39" s="16">
        <v>43382</v>
      </c>
      <c r="F39">
        <v>10</v>
      </c>
      <c r="H39" s="6">
        <v>21.9</v>
      </c>
      <c r="I39" s="6">
        <v>30.27</v>
      </c>
      <c r="J39" s="20">
        <v>31.0709049755799</v>
      </c>
      <c r="K39" s="20">
        <v>902.67709314160004</v>
      </c>
      <c r="L39" s="6" t="s">
        <v>122</v>
      </c>
      <c r="M39" s="7">
        <f>1000000*(AF39-AD39)/X39</f>
        <v>0.16123008331201832</v>
      </c>
      <c r="N39" s="7">
        <f>1000000*(AM39-AK39)/X39</f>
        <v>24.262976531524931</v>
      </c>
      <c r="O39" s="7" t="e">
        <f>1000000*(AT39-AR39)/X39</f>
        <v>#VALUE!</v>
      </c>
      <c r="P39">
        <f>(M39*16)</f>
        <v>2.5796813329922932</v>
      </c>
      <c r="Q39">
        <f>(N39*44)</f>
        <v>1067.570967387097</v>
      </c>
      <c r="R39">
        <f>1000000*(((AF39-AD39)*0.082057*W39)/(V39-Z39))/X39</f>
        <v>4.4575390732224722</v>
      </c>
      <c r="S39">
        <f>1000000*(((AM39-AK39)*0.082057*W39)/(V39-Z39))/X39</f>
        <v>670.80016148506411</v>
      </c>
      <c r="T39">
        <f>N39*((1*0.082057*W39)/(V39-Z39))</f>
        <v>670.80016148506411</v>
      </c>
      <c r="V39" s="5">
        <f>((0.001316*((I39*25.4)-(2.5*2053/100)))*(273.15+40))/(273.15+H39)</f>
        <v>1.0022003863013047</v>
      </c>
      <c r="W39">
        <v>313.14999999999998</v>
      </c>
      <c r="X39">
        <f>(21.0733341666667/1000)-Y39</f>
        <v>1.9073334166666699E-2</v>
      </c>
      <c r="Y39">
        <v>2E-3</v>
      </c>
      <c r="Z39">
        <f>(0.001316*10^(8.07131-(1730.63/(233.46+(W39-273.15)))))</f>
        <v>7.2765497523200454E-2</v>
      </c>
      <c r="AB39">
        <f>V39*(J39/10^6)</f>
        <v>3.1139272969257306E-5</v>
      </c>
      <c r="AC39">
        <f>(AB39*Y39)/(0.082057*W39)</f>
        <v>2.4236528440703526E-9</v>
      </c>
      <c r="AD39">
        <v>0</v>
      </c>
      <c r="AE39" s="12">
        <f>AB39*AG39*X39</f>
        <v>6.5154241265928495E-10</v>
      </c>
      <c r="AF39" s="12">
        <f>AC39+AE39</f>
        <v>3.0751952567296375E-9</v>
      </c>
      <c r="AG39" s="19">
        <f>101.325*(0.000014*EXP(1600*((1/W39)-(1/298.15))))</f>
        <v>1.097002469958351E-3</v>
      </c>
      <c r="AI39">
        <f>V39*(K39/10^6)</f>
        <v>9.0466333145185044E-4</v>
      </c>
      <c r="AJ39">
        <f>(AI39*Y39)/(0.082057*W39)</f>
        <v>7.0412365065944317E-8</v>
      </c>
      <c r="AK39">
        <v>0</v>
      </c>
      <c r="AL39" s="12">
        <f>AI39*AN39*X39</f>
        <v>3.923634941978224E-7</v>
      </c>
      <c r="AM39" s="12">
        <f>AJ39+AL39</f>
        <v>4.6277585926376673E-7</v>
      </c>
      <c r="AN39" s="19">
        <f>101.325*(0.00033*EXP(2400*((1/W39)-(1/298.15))))</f>
        <v>2.2739189884214046E-2</v>
      </c>
      <c r="AO39" s="19"/>
      <c r="AP39" t="e">
        <f>V39*(L39/10^6)</f>
        <v>#VALUE!</v>
      </c>
      <c r="AQ39" t="e">
        <f>(AP39*Y39)/(0.082057*W39)</f>
        <v>#VALUE!</v>
      </c>
      <c r="AR39">
        <v>0</v>
      </c>
      <c r="AS39" s="12" t="e">
        <f>AP39*AU39*X39</f>
        <v>#VALUE!</v>
      </c>
      <c r="AT39" s="12" t="e">
        <f>AQ39+AS39</f>
        <v>#VALUE!</v>
      </c>
      <c r="AU39" s="19">
        <f>101.325*((2.4*10^-4)*EXP(2700*((1/W39)-(1/298.15))))</f>
        <v>1.5759424160826513E-2</v>
      </c>
      <c r="AW39">
        <f>100*(AF39-AE39)/AF39</f>
        <v>78.812974192989046</v>
      </c>
      <c r="AX39">
        <f>100*(AM39-AL39)/AM39</f>
        <v>15.215219993965079</v>
      </c>
      <c r="AY39" t="e">
        <f>100*(AT39-AS39)/AT39</f>
        <v>#VALUE!</v>
      </c>
    </row>
    <row r="40" spans="1:51" ht="14.45" customHeight="1" x14ac:dyDescent="0.25">
      <c r="A40" s="16">
        <v>43381</v>
      </c>
      <c r="B40" s="1">
        <v>0.1</v>
      </c>
      <c r="C40" s="1" t="s">
        <v>120</v>
      </c>
      <c r="D40" s="18" t="s">
        <v>121</v>
      </c>
      <c r="E40" s="16">
        <v>43382</v>
      </c>
      <c r="F40">
        <v>11</v>
      </c>
      <c r="H40" s="6">
        <v>21.9</v>
      </c>
      <c r="I40" s="6">
        <v>30.27</v>
      </c>
      <c r="J40" s="20">
        <v>35.168997587711608</v>
      </c>
      <c r="K40" s="20">
        <v>850.97552134</v>
      </c>
      <c r="L40" s="6" t="s">
        <v>122</v>
      </c>
      <c r="M40" s="7">
        <f>1000000*(AF40-AD40)/X40</f>
        <v>0.18249550232036924</v>
      </c>
      <c r="N40" s="7">
        <f>1000000*(AM40-AK40)/X40</f>
        <v>22.873294625563027</v>
      </c>
      <c r="O40" s="7" t="e">
        <f>1000000*(AT40-AR40)/X40</f>
        <v>#VALUE!</v>
      </c>
      <c r="P40">
        <f>(M40*16)</f>
        <v>2.9199280371259078</v>
      </c>
      <c r="Q40">
        <f>(N40*44)</f>
        <v>1006.4249635247731</v>
      </c>
      <c r="R40">
        <f>1000000*(((AF40-AD40)*0.082057*W40)/(V40-Z40))/X40</f>
        <v>5.0454655581001617</v>
      </c>
      <c r="S40">
        <f>1000000*(((AM40-AK40)*0.082057*W40)/(V40-Z40))/X40</f>
        <v>632.37953136489261</v>
      </c>
      <c r="T40">
        <f>N40*((1*0.082057*W40)/(V40-Z40))</f>
        <v>632.37953136489284</v>
      </c>
      <c r="V40" s="5">
        <f>((0.001316*((I40*25.4)-(2.5*2053/100)))*(273.15+40))/(273.15+H40)</f>
        <v>1.0022003863013047</v>
      </c>
      <c r="W40">
        <v>313.14999999999998</v>
      </c>
      <c r="X40">
        <f>(21.0733341666667/1000)-Y40</f>
        <v>1.9073334166666699E-2</v>
      </c>
      <c r="Y40">
        <v>2E-3</v>
      </c>
      <c r="Z40">
        <f>(0.001316*10^(8.07131-(1730.63/(233.46+(W40-273.15)))))</f>
        <v>7.2765497523200454E-2</v>
      </c>
      <c r="AB40">
        <f>V40*(J40/10^6)</f>
        <v>3.5246382968234227E-5</v>
      </c>
      <c r="AC40">
        <f>(AB40*Y40)/(0.082057*W40)</f>
        <v>2.7433201927511529E-9</v>
      </c>
      <c r="AD40">
        <v>0</v>
      </c>
      <c r="AE40" s="12">
        <f>AB40*AG40*X40</f>
        <v>7.3747750691894774E-10</v>
      </c>
      <c r="AF40" s="12">
        <f>AC40+AE40</f>
        <v>3.4807976996701004E-9</v>
      </c>
      <c r="AG40" s="19">
        <f>101.325*(0.000014*EXP(1600*((1/W40)-(1/298.15))))</f>
        <v>1.097002469958351E-3</v>
      </c>
      <c r="AI40">
        <f>V40*(K40/10^6)</f>
        <v>8.5284799621990225E-4</v>
      </c>
      <c r="AJ40">
        <f>(AI40*Y40)/(0.082057*W40)</f>
        <v>6.6379439033106209E-8</v>
      </c>
      <c r="AK40">
        <v>0</v>
      </c>
      <c r="AL40" s="12">
        <f>AI40*AN40*X40</f>
        <v>3.6989055285287883E-7</v>
      </c>
      <c r="AM40" s="12">
        <f>AJ40+AL40</f>
        <v>4.3626999188598502E-7</v>
      </c>
      <c r="AN40" s="19">
        <f>101.325*(0.00033*EXP(2400*((1/W40)-(1/298.15))))</f>
        <v>2.2739189884214046E-2</v>
      </c>
      <c r="AO40" s="19"/>
      <c r="AP40" t="e">
        <f>V40*(L40/10^6)</f>
        <v>#VALUE!</v>
      </c>
      <c r="AQ40" t="e">
        <f>(AP40*Y40)/(0.082057*W40)</f>
        <v>#VALUE!</v>
      </c>
      <c r="AR40">
        <v>0</v>
      </c>
      <c r="AS40" s="12" t="e">
        <f>AP40*AU40*X40</f>
        <v>#VALUE!</v>
      </c>
      <c r="AT40" s="12" t="e">
        <f>AQ40+AS40</f>
        <v>#VALUE!</v>
      </c>
      <c r="AU40" s="19">
        <f>101.325*((2.4*10^-4)*EXP(2700*((1/W40)-(1/298.15))))</f>
        <v>1.5759424160826513E-2</v>
      </c>
      <c r="AW40">
        <f>100*(AF40-AE40)/AF40</f>
        <v>78.81297419298906</v>
      </c>
      <c r="AX40">
        <f>100*(AM40-AL40)/AM40</f>
        <v>15.215219993965073</v>
      </c>
      <c r="AY40" t="e">
        <f>100*(AT40-AS40)/AT40</f>
        <v>#VALUE!</v>
      </c>
    </row>
    <row r="41" spans="1:51" ht="14.45" customHeight="1" x14ac:dyDescent="0.25">
      <c r="A41" s="16">
        <v>43381</v>
      </c>
      <c r="B41" s="1">
        <v>1.6</v>
      </c>
      <c r="C41" s="1" t="s">
        <v>120</v>
      </c>
      <c r="D41" s="18" t="s">
        <v>121</v>
      </c>
      <c r="E41" s="16">
        <v>43382</v>
      </c>
      <c r="F41">
        <v>39</v>
      </c>
      <c r="H41" s="6">
        <v>21.9</v>
      </c>
      <c r="I41" s="6">
        <v>30.27</v>
      </c>
      <c r="J41" s="20">
        <v>15.062364122054401</v>
      </c>
      <c r="K41" s="20">
        <v>2750.6861705599999</v>
      </c>
      <c r="L41" s="6" t="s">
        <v>122</v>
      </c>
      <c r="M41" s="7">
        <f>1000000*(AF41-AD41)/X41</f>
        <v>7.8160138051449266E-2</v>
      </c>
      <c r="N41" s="7">
        <f>1000000*(AM41-AK41)/X41</f>
        <v>73.935446583242566</v>
      </c>
      <c r="O41" s="7" t="e">
        <f>1000000*(AT41-AR41)/X41</f>
        <v>#VALUE!</v>
      </c>
      <c r="P41">
        <f>(M41*16)</f>
        <v>1.2505622088231882</v>
      </c>
      <c r="Q41">
        <f>(N41*44)</f>
        <v>3253.159649662673</v>
      </c>
      <c r="R41">
        <f>1000000*(((AF41-AD41)*0.082057*W41)/(V41-Z41))/X41</f>
        <v>2.1608986497796296</v>
      </c>
      <c r="S41">
        <f>1000000*(((AM41-AK41)*0.082057*W41)/(V41-Z41))/X41</f>
        <v>2044.0983175773754</v>
      </c>
      <c r="T41">
        <f>N41*((1*0.082057*W41)/(V41-Z41))</f>
        <v>2044.0983175773752</v>
      </c>
      <c r="V41" s="5">
        <f>((0.001316*((I41*25.4)-(2.5*2053/100)))*(273.15+40))/(273.15+H41)</f>
        <v>1.0022003863013047</v>
      </c>
      <c r="W41">
        <v>313.14999999999998</v>
      </c>
      <c r="X41">
        <f>(21.0733341666667/1000)-Y41</f>
        <v>1.9073334166666699E-2</v>
      </c>
      <c r="Y41">
        <v>2E-3</v>
      </c>
      <c r="Z41">
        <f>(0.001316*10^(8.07131-(1730.63/(233.46+(W41-273.15)))))</f>
        <v>7.2765497523200454E-2</v>
      </c>
      <c r="AB41">
        <f>V41*(J41/10^6)</f>
        <v>1.5095507141733834E-5</v>
      </c>
      <c r="AC41">
        <f>(AB41*Y41)/(0.082057*W41)</f>
        <v>1.1749236680274405E-9</v>
      </c>
      <c r="AD41">
        <v>0</v>
      </c>
      <c r="AE41" s="12">
        <f>AB41*AG41*X41</f>
        <v>3.1585076354065275E-10</v>
      </c>
      <c r="AF41" s="12">
        <f>AC41+AE41</f>
        <v>1.4907744315680932E-9</v>
      </c>
      <c r="AG41" s="19">
        <f>101.325*(0.000014*EXP(1600*((1/W41)-(1/298.15))))</f>
        <v>1.097002469958351E-3</v>
      </c>
      <c r="AI41">
        <f>V41*(K41/10^6)</f>
        <v>2.7567387427288883E-3</v>
      </c>
      <c r="AJ41">
        <f>(AI41*Y41)/(0.082057*W41)</f>
        <v>2.1456434454234317E-7</v>
      </c>
      <c r="AK41">
        <v>0</v>
      </c>
      <c r="AL41" s="12">
        <f>AI41*AN41*X41</f>
        <v>1.195631134901578E-6</v>
      </c>
      <c r="AM41" s="12">
        <f>AJ41+AL41</f>
        <v>1.4101954794439212E-6</v>
      </c>
      <c r="AN41" s="19">
        <f>101.325*(0.00033*EXP(2400*((1/W41)-(1/298.15))))</f>
        <v>2.2739189884214046E-2</v>
      </c>
      <c r="AO41" s="19"/>
      <c r="AP41" t="e">
        <f>V41*(L41/10^6)</f>
        <v>#VALUE!</v>
      </c>
      <c r="AQ41" t="e">
        <f>(AP41*Y41)/(0.082057*W41)</f>
        <v>#VALUE!</v>
      </c>
      <c r="AR41">
        <v>0</v>
      </c>
      <c r="AS41" s="12" t="e">
        <f>AP41*AU41*X41</f>
        <v>#VALUE!</v>
      </c>
      <c r="AT41" s="12" t="e">
        <f>AQ41+AS41</f>
        <v>#VALUE!</v>
      </c>
      <c r="AU41" s="19">
        <f>101.325*((2.4*10^-4)*EXP(2700*((1/W41)-(1/298.15))))</f>
        <v>1.5759424160826513E-2</v>
      </c>
      <c r="AW41">
        <f>100*(AF41-AE41)/AF41</f>
        <v>78.812974192989046</v>
      </c>
      <c r="AX41">
        <f>100*(AM41-AL41)/AM41</f>
        <v>15.215219993965079</v>
      </c>
      <c r="AY41" t="e">
        <f>100*(AT41-AS41)/AT41</f>
        <v>#VALUE!</v>
      </c>
    </row>
    <row r="42" spans="1:51" ht="14.45" customHeight="1" x14ac:dyDescent="0.25">
      <c r="A42" s="16">
        <v>43381</v>
      </c>
      <c r="B42" s="1">
        <v>1.6</v>
      </c>
      <c r="C42" s="1" t="s">
        <v>120</v>
      </c>
      <c r="D42" s="18" t="s">
        <v>121</v>
      </c>
      <c r="E42" s="16">
        <v>43382</v>
      </c>
      <c r="F42">
        <v>45</v>
      </c>
      <c r="H42" s="6">
        <v>21.9</v>
      </c>
      <c r="I42" s="6">
        <v>30.27</v>
      </c>
      <c r="J42" s="20">
        <v>17.604412336639999</v>
      </c>
      <c r="K42" s="20">
        <v>2702.2884630935996</v>
      </c>
      <c r="L42" s="6" t="s">
        <v>122</v>
      </c>
      <c r="M42" s="7">
        <f>1000000*(AF42-AD42)/X42</f>
        <v>9.1351084557285758E-2</v>
      </c>
      <c r="N42" s="7">
        <f>1000000*(AM42-AK42)/X42</f>
        <v>72.634568950079156</v>
      </c>
      <c r="O42" s="7" t="e">
        <f>1000000*(AT42-AR42)/X42</f>
        <v>#VALUE!</v>
      </c>
      <c r="P42">
        <f>(M42*16)</f>
        <v>1.4616173529165721</v>
      </c>
      <c r="Q42">
        <f>(N42*44)</f>
        <v>3195.9210338034827</v>
      </c>
      <c r="R42">
        <f>1000000*(((AF42-AD42)*0.082057*W42)/(V42-Z42))/X42</f>
        <v>2.525589644504004</v>
      </c>
      <c r="S42">
        <f>1000000*(((AM42-AK42)*0.082057*W42)/(V42-Z42))/X42</f>
        <v>2008.1328652238888</v>
      </c>
      <c r="T42">
        <f>N42*((1*0.082057*W42)/(V42-Z42))</f>
        <v>2008.1328652238885</v>
      </c>
      <c r="V42" s="5">
        <f>((0.001316*((I42*25.4)-(2.5*2053/100)))*(273.15+40))/(273.15+H42)</f>
        <v>1.0022003863013047</v>
      </c>
      <c r="W42">
        <v>313.14999999999998</v>
      </c>
      <c r="X42">
        <f>(21.0733341666667/1000)-Y42</f>
        <v>1.9073334166666699E-2</v>
      </c>
      <c r="Y42">
        <v>2E-3</v>
      </c>
      <c r="Z42">
        <f>(0.001316*10^(8.07131-(1730.63/(233.46+(W42-273.15)))))</f>
        <v>7.2765497523200454E-2</v>
      </c>
      <c r="AB42">
        <f>V42*(J42/10^6)</f>
        <v>1.7643148844388062E-5</v>
      </c>
      <c r="AC42">
        <f>(AB42*Y42)/(0.082057*W42)</f>
        <v>1.3732134310673844E-9</v>
      </c>
      <c r="AD42">
        <v>0</v>
      </c>
      <c r="AE42" s="12">
        <f>AB42*AG42*X42</f>
        <v>3.6915633118115294E-10</v>
      </c>
      <c r="AF42" s="12">
        <f>AC42+AE42</f>
        <v>1.7423697622485373E-9</v>
      </c>
      <c r="AG42" s="19">
        <f>101.325*(0.000014*EXP(1600*((1/W42)-(1/298.15))))</f>
        <v>1.097002469958351E-3</v>
      </c>
      <c r="AI42">
        <f>V42*(K42/10^6)</f>
        <v>2.7082345416099647E-3</v>
      </c>
      <c r="AJ42">
        <f>(AI42*Y42)/(0.082057*W42)</f>
        <v>2.1078913292750232E-7</v>
      </c>
      <c r="AK42">
        <v>0</v>
      </c>
      <c r="AL42" s="12">
        <f>AI42*AN42*X42</f>
        <v>1.1745942727091507E-6</v>
      </c>
      <c r="AM42" s="12">
        <f>AJ42+AL42</f>
        <v>1.385383405636653E-6</v>
      </c>
      <c r="AN42" s="19">
        <f>101.325*(0.00033*EXP(2400*((1/W42)-(1/298.15))))</f>
        <v>2.2739189884214046E-2</v>
      </c>
      <c r="AO42" s="19"/>
      <c r="AP42" t="e">
        <f>V42*(L42/10^6)</f>
        <v>#VALUE!</v>
      </c>
      <c r="AQ42" t="e">
        <f>(AP42*Y42)/(0.082057*W42)</f>
        <v>#VALUE!</v>
      </c>
      <c r="AR42">
        <v>0</v>
      </c>
      <c r="AS42" s="12" t="e">
        <f>AP42*AU42*X42</f>
        <v>#VALUE!</v>
      </c>
      <c r="AT42" s="12" t="e">
        <f>AQ42+AS42</f>
        <v>#VALUE!</v>
      </c>
      <c r="AU42" s="19">
        <f>101.325*((2.4*10^-4)*EXP(2700*((1/W42)-(1/298.15))))</f>
        <v>1.5759424160826513E-2</v>
      </c>
      <c r="AW42">
        <f>100*(AF42-AE42)/AF42</f>
        <v>78.81297419298906</v>
      </c>
      <c r="AX42">
        <f>100*(AM42-AL42)/AM42</f>
        <v>15.215219993965073</v>
      </c>
      <c r="AY42" t="e">
        <f>100*(AT42-AS42)/AT42</f>
        <v>#VALUE!</v>
      </c>
    </row>
    <row r="43" spans="1:51" ht="14.45" customHeight="1" x14ac:dyDescent="0.25">
      <c r="A43" s="16">
        <v>43381</v>
      </c>
      <c r="B43" s="1">
        <v>3.8</v>
      </c>
      <c r="C43" s="1" t="s">
        <v>120</v>
      </c>
      <c r="D43" s="18" t="s">
        <v>121</v>
      </c>
      <c r="E43" s="16">
        <v>43382</v>
      </c>
      <c r="F43">
        <v>22</v>
      </c>
      <c r="H43" s="6">
        <v>21.9</v>
      </c>
      <c r="I43" s="6">
        <v>30.27</v>
      </c>
      <c r="J43" s="20">
        <v>242.22979506167752</v>
      </c>
      <c r="K43" s="20">
        <v>10430.6158376984</v>
      </c>
      <c r="L43" s="6" t="s">
        <v>122</v>
      </c>
      <c r="M43" s="7">
        <f>1000000*(AF43-AD43)/X43</f>
        <v>1.2569550217202352</v>
      </c>
      <c r="N43" s="7">
        <f>1000000*(AM43-AK43)/X43</f>
        <v>280.36358649430036</v>
      </c>
      <c r="O43" s="7" t="e">
        <f>1000000*(AT43-AR43)/X43</f>
        <v>#VALUE!</v>
      </c>
      <c r="P43">
        <f>(M43*16)</f>
        <v>20.111280347523763</v>
      </c>
      <c r="Q43">
        <f>(N43*44)</f>
        <v>12335.997805749215</v>
      </c>
      <c r="R43">
        <f>1000000*(((AF43-AD43)*0.082057*W43)/(V43-Z43))/X43</f>
        <v>34.751120929201299</v>
      </c>
      <c r="S43">
        <f>1000000*(((AM43-AK43)*0.082057*W43)/(V43-Z43))/X43</f>
        <v>7751.2311340099332</v>
      </c>
      <c r="T43">
        <f>N43*((1*0.082057*W43)/(V43-Z43))</f>
        <v>7751.231134009935</v>
      </c>
      <c r="V43" s="5">
        <f>((0.001316*((I43*25.4)-(2.5*2053/100)))*(273.15+40))/(273.15+H43)</f>
        <v>1.0022003863013047</v>
      </c>
      <c r="W43">
        <v>313.14999999999998</v>
      </c>
      <c r="X43">
        <f>(21.0733341666667/1000)-Y43</f>
        <v>1.9073334166666699E-2</v>
      </c>
      <c r="Y43">
        <v>2E-3</v>
      </c>
      <c r="Z43">
        <f>(0.001316*10^(8.07131-(1730.63/(233.46+(W43-273.15)))))</f>
        <v>7.2765497523200454E-2</v>
      </c>
      <c r="AB43">
        <f>V43*(J43/10^6)</f>
        <v>2.4276279418449908E-4</v>
      </c>
      <c r="AC43">
        <f>(AB43*Y43)/(0.082057*W43)</f>
        <v>1.8894877126405819E-8</v>
      </c>
      <c r="AD43">
        <v>0</v>
      </c>
      <c r="AE43" s="12">
        <f>AB43*AG43*X43</f>
        <v>5.0794460353340243E-9</v>
      </c>
      <c r="AF43" s="12">
        <f>AC43+AE43</f>
        <v>2.3974323161739843E-8</v>
      </c>
      <c r="AG43" s="19">
        <f>101.325*(0.000014*EXP(1600*((1/W43)-(1/298.15))))</f>
        <v>1.097002469958351E-3</v>
      </c>
      <c r="AI43">
        <f>V43*(K43/10^6)</f>
        <v>1.0453567221901845E-2</v>
      </c>
      <c r="AJ43">
        <f>(AI43*Y43)/(0.082057*W43)</f>
        <v>8.1362907711609619E-7</v>
      </c>
      <c r="AK43">
        <v>0</v>
      </c>
      <c r="AL43" s="12">
        <f>AI43*AN43*X43</f>
        <v>4.5338392962548561E-6</v>
      </c>
      <c r="AM43" s="12">
        <f>AJ43+AL43</f>
        <v>5.3474683733709526E-6</v>
      </c>
      <c r="AN43" s="19">
        <f>101.325*(0.00033*EXP(2400*((1/W43)-(1/298.15))))</f>
        <v>2.2739189884214046E-2</v>
      </c>
      <c r="AO43" s="19"/>
      <c r="AP43" t="e">
        <f>V43*(L43/10^6)</f>
        <v>#VALUE!</v>
      </c>
      <c r="AQ43" t="e">
        <f>(AP43*Y43)/(0.082057*W43)</f>
        <v>#VALUE!</v>
      </c>
      <c r="AR43">
        <v>0</v>
      </c>
      <c r="AS43" s="12" t="e">
        <f>AP43*AU43*X43</f>
        <v>#VALUE!</v>
      </c>
      <c r="AT43" s="12" t="e">
        <f>AQ43+AS43</f>
        <v>#VALUE!</v>
      </c>
      <c r="AU43" s="19">
        <f>101.325*((2.4*10^-4)*EXP(2700*((1/W43)-(1/298.15))))</f>
        <v>1.5759424160826513E-2</v>
      </c>
      <c r="AW43">
        <f>100*(AF43-AE43)/AF43</f>
        <v>78.812974192989046</v>
      </c>
      <c r="AX43">
        <f>100*(AM43-AL43)/AM43</f>
        <v>15.215219993965082</v>
      </c>
      <c r="AY43" t="e">
        <f>100*(AT43-AS43)/AT43</f>
        <v>#VALUE!</v>
      </c>
    </row>
    <row r="44" spans="1:51" ht="14.45" customHeight="1" x14ac:dyDescent="0.25">
      <c r="A44" s="16">
        <v>43381</v>
      </c>
      <c r="B44" s="1">
        <v>3.8</v>
      </c>
      <c r="C44" s="1" t="s">
        <v>120</v>
      </c>
      <c r="D44" s="18" t="s">
        <v>121</v>
      </c>
      <c r="E44" s="16">
        <v>43382</v>
      </c>
      <c r="F44">
        <v>25</v>
      </c>
      <c r="H44" s="6">
        <v>21.9</v>
      </c>
      <c r="I44" s="6">
        <v>30.27</v>
      </c>
      <c r="J44" s="20">
        <v>297.28071259993192</v>
      </c>
      <c r="K44" s="20">
        <v>10006.090148950399</v>
      </c>
      <c r="L44" s="6" t="s">
        <v>122</v>
      </c>
      <c r="M44" s="7">
        <f>1000000*(AF44-AD44)/X44</f>
        <v>1.5426198270444369</v>
      </c>
      <c r="N44" s="7">
        <f>1000000*(AM44-AK44)/X44</f>
        <v>268.95279862632179</v>
      </c>
      <c r="O44" s="7" t="e">
        <f>1000000*(AT44-AR44)/X44</f>
        <v>#VALUE!</v>
      </c>
      <c r="P44">
        <f>(M44*16)</f>
        <v>24.68191723271099</v>
      </c>
      <c r="Q44">
        <f>(N44*44)</f>
        <v>11833.923139558159</v>
      </c>
      <c r="R44">
        <f>1000000*(((AF44-AD44)*0.082057*W44)/(V44-Z44))/X44</f>
        <v>42.648915220561086</v>
      </c>
      <c r="S44">
        <f>1000000*(((AM44-AK44)*0.082057*W44)/(V44-Z44))/X44</f>
        <v>7435.7563061557967</v>
      </c>
      <c r="T44">
        <f>N44*((1*0.082057*W44)/(V44-Z44))</f>
        <v>7435.7563061557967</v>
      </c>
      <c r="V44" s="5">
        <f>((0.001316*((I44*25.4)-(2.5*2053/100)))*(273.15+40))/(273.15+H44)</f>
        <v>1.0022003863013047</v>
      </c>
      <c r="W44">
        <v>313.14999999999998</v>
      </c>
      <c r="X44">
        <f>(21.0733341666667/1000)-Y44</f>
        <v>1.9073334166666699E-2</v>
      </c>
      <c r="Y44">
        <v>2E-3</v>
      </c>
      <c r="Z44">
        <f>(0.001316*10^(8.07131-(1730.63/(233.46+(W44-273.15)))))</f>
        <v>7.2765497523200454E-2</v>
      </c>
      <c r="AB44">
        <f>V44*(J44/10^6)</f>
        <v>2.9793484500757891E-4</v>
      </c>
      <c r="AC44">
        <f>(AB44*Y44)/(0.082057*W44)</f>
        <v>2.3189065305512195E-8</v>
      </c>
      <c r="AD44">
        <v>0</v>
      </c>
      <c r="AE44" s="12">
        <f>AB44*AG44*X44</f>
        <v>6.2338381478319376E-9</v>
      </c>
      <c r="AF44" s="12">
        <f>AC44+AE44</f>
        <v>2.9422903453344134E-8</v>
      </c>
      <c r="AG44" s="19">
        <f>101.325*(0.000014*EXP(1600*((1/W44)-(1/298.15))))</f>
        <v>1.097002469958351E-3</v>
      </c>
      <c r="AI44">
        <f>V44*(K44/10^6)</f>
        <v>1.0028107412643769E-2</v>
      </c>
      <c r="AJ44">
        <f>(AI44*Y44)/(0.082057*W44)</f>
        <v>7.8051440299496304E-7</v>
      </c>
      <c r="AK44">
        <v>0</v>
      </c>
      <c r="AL44" s="12">
        <f>AI44*AN44*X44</f>
        <v>4.3493122002650894E-6</v>
      </c>
      <c r="AM44" s="12">
        <f>AJ44+AL44</f>
        <v>5.1298266032600523E-6</v>
      </c>
      <c r="AN44" s="19">
        <f>101.325*(0.00033*EXP(2400*((1/W44)-(1/298.15))))</f>
        <v>2.2739189884214046E-2</v>
      </c>
      <c r="AO44" s="19"/>
      <c r="AP44" t="e">
        <f>V44*(L44/10^6)</f>
        <v>#VALUE!</v>
      </c>
      <c r="AQ44" t="e">
        <f>(AP44*Y44)/(0.082057*W44)</f>
        <v>#VALUE!</v>
      </c>
      <c r="AR44">
        <v>0</v>
      </c>
      <c r="AS44" s="12" t="e">
        <f>AP44*AU44*X44</f>
        <v>#VALUE!</v>
      </c>
      <c r="AT44" s="12" t="e">
        <f>AQ44+AS44</f>
        <v>#VALUE!</v>
      </c>
      <c r="AU44" s="19">
        <f>101.325*((2.4*10^-4)*EXP(2700*((1/W44)-(1/298.15))))</f>
        <v>1.5759424160826513E-2</v>
      </c>
      <c r="AW44">
        <f>100*(AF44-AE44)/AF44</f>
        <v>78.812974192989046</v>
      </c>
      <c r="AX44">
        <f>100*(AM44-AL44)/AM44</f>
        <v>15.215219993965073</v>
      </c>
      <c r="AY44" t="e">
        <f>100*(AT44-AS44)/AT44</f>
        <v>#VALUE!</v>
      </c>
    </row>
    <row r="45" spans="1:51" ht="14.45" customHeight="1" x14ac:dyDescent="0.25">
      <c r="A45" s="16">
        <v>43381</v>
      </c>
      <c r="B45" s="1">
        <v>5</v>
      </c>
      <c r="C45" s="1" t="s">
        <v>120</v>
      </c>
      <c r="D45" s="18" t="s">
        <v>121</v>
      </c>
      <c r="E45" s="16">
        <v>43382</v>
      </c>
      <c r="F45">
        <v>6</v>
      </c>
      <c r="H45" s="6">
        <v>21.9</v>
      </c>
      <c r="I45" s="6">
        <v>30.27</v>
      </c>
      <c r="J45" s="20">
        <v>7852.8964405387997</v>
      </c>
      <c r="K45" s="20">
        <v>15402.241266057597</v>
      </c>
      <c r="L45" s="6" t="s">
        <v>122</v>
      </c>
      <c r="M45" s="7">
        <f>1000000*(AF45-AD45)/X45</f>
        <v>40.749477633298063</v>
      </c>
      <c r="N45" s="7">
        <f>1000000*(AM45-AK45)/X45</f>
        <v>413.99545996080627</v>
      </c>
      <c r="O45" s="7" t="e">
        <f>1000000*(AT45-AR45)/X45</f>
        <v>#VALUE!</v>
      </c>
      <c r="P45">
        <f>(M45*16)</f>
        <v>651.99164213276902</v>
      </c>
      <c r="Q45">
        <f>(N45*44)</f>
        <v>18215.800238275475</v>
      </c>
      <c r="R45">
        <f>1000000*(((AF45-AD45)*0.082057*W45)/(V45-Z45))/X45</f>
        <v>1126.6035781443491</v>
      </c>
      <c r="S45">
        <f>1000000*(((AM45-AK45)*0.082057*W45)/(V45-Z45))/X45</f>
        <v>11445.760623597251</v>
      </c>
      <c r="T45">
        <f>N45*((1*0.082057*W45)/(V45-Z45))</f>
        <v>11445.760623597251</v>
      </c>
      <c r="V45" s="5">
        <f>((0.001316*((I45*25.4)-(2.5*2053/100)))*(273.15+40))/(273.15+H45)</f>
        <v>1.0022003863013047</v>
      </c>
      <c r="W45">
        <v>313.14999999999998</v>
      </c>
      <c r="X45">
        <f>(21.0733341666667/1000)-Y45</f>
        <v>1.9073334166666699E-2</v>
      </c>
      <c r="Y45">
        <v>2E-3</v>
      </c>
      <c r="Z45">
        <f>(0.001316*10^(8.07131-(1730.63/(233.46+(W45-273.15)))))</f>
        <v>7.2765497523200454E-2</v>
      </c>
      <c r="AB45">
        <f>V45*(J45/10^6)</f>
        <v>7.870175846292125E-3</v>
      </c>
      <c r="AC45">
        <f>(AB45*Y45)/(0.082057*W45)</f>
        <v>6.1255682147850239E-7</v>
      </c>
      <c r="AD45">
        <v>0</v>
      </c>
      <c r="AE45" s="12">
        <f>AB45*AG45*X45</f>
        <v>1.6467158253850207E-7</v>
      </c>
      <c r="AF45" s="12">
        <f>AC45+AE45</f>
        <v>7.7722840401700446E-7</v>
      </c>
      <c r="AG45" s="19">
        <f>101.325*(0.000014*EXP(1600*((1/W45)-(1/298.15))))</f>
        <v>1.097002469958351E-3</v>
      </c>
      <c r="AI45">
        <f>V45*(K45/10^6)</f>
        <v>1.543613214674882E-2</v>
      </c>
      <c r="AJ45">
        <f>(AI45*Y45)/(0.082057*W45)</f>
        <v>1.201435422588348E-6</v>
      </c>
      <c r="AK45">
        <v>0</v>
      </c>
      <c r="AL45" s="12">
        <f>AI45*AN45*X45</f>
        <v>6.6948383287269939E-6</v>
      </c>
      <c r="AM45" s="12">
        <f>AJ45+AL45</f>
        <v>7.8962737513153413E-6</v>
      </c>
      <c r="AN45" s="19">
        <f>101.325*(0.00033*EXP(2400*((1/W45)-(1/298.15))))</f>
        <v>2.2739189884214046E-2</v>
      </c>
      <c r="AO45" s="19"/>
      <c r="AP45" t="e">
        <f>V45*(L45/10^6)</f>
        <v>#VALUE!</v>
      </c>
      <c r="AQ45" t="e">
        <f>(AP45*Y45)/(0.082057*W45)</f>
        <v>#VALUE!</v>
      </c>
      <c r="AR45">
        <v>0</v>
      </c>
      <c r="AS45" s="12" t="e">
        <f>AP45*AU45*X45</f>
        <v>#VALUE!</v>
      </c>
      <c r="AT45" s="12" t="e">
        <f>AQ45+AS45</f>
        <v>#VALUE!</v>
      </c>
      <c r="AU45" s="19">
        <f>101.325*((2.4*10^-4)*EXP(2700*((1/W45)-(1/298.15))))</f>
        <v>1.5759424160826513E-2</v>
      </c>
      <c r="AW45">
        <f>100*(AF45-AE45)/AF45</f>
        <v>78.81297419298906</v>
      </c>
      <c r="AX45">
        <f>100*(AM45-AL45)/AM45</f>
        <v>15.215219993965068</v>
      </c>
      <c r="AY45" t="e">
        <f>100*(AT45-AS45)/AT45</f>
        <v>#VALUE!</v>
      </c>
    </row>
    <row r="46" spans="1:51" ht="14.45" customHeight="1" x14ac:dyDescent="0.25">
      <c r="A46" s="16">
        <v>43381</v>
      </c>
      <c r="B46" s="1">
        <v>5</v>
      </c>
      <c r="C46" s="1" t="s">
        <v>120</v>
      </c>
      <c r="D46" s="18" t="s">
        <v>121</v>
      </c>
      <c r="E46" s="16">
        <v>43382</v>
      </c>
      <c r="F46">
        <v>13</v>
      </c>
      <c r="H46" s="6">
        <v>21.9</v>
      </c>
      <c r="I46" s="6">
        <v>30.27</v>
      </c>
      <c r="J46" s="20">
        <v>8522.3284499647998</v>
      </c>
      <c r="K46" s="20">
        <v>15330.715356917601</v>
      </c>
      <c r="L46" s="6" t="s">
        <v>122</v>
      </c>
      <c r="M46" s="7">
        <f>1000000*(AF46-AD46)/X46</f>
        <v>44.223228357208917</v>
      </c>
      <c r="N46" s="7">
        <f>1000000*(AM46-AK46)/X46</f>
        <v>412.07292147163315</v>
      </c>
      <c r="O46" s="7" t="e">
        <f>1000000*(AT46-AR46)/X46</f>
        <v>#VALUE!</v>
      </c>
      <c r="P46">
        <f>(M46*16)</f>
        <v>707.57165371534268</v>
      </c>
      <c r="Q46">
        <f>(N46*44)</f>
        <v>18131.208544751858</v>
      </c>
      <c r="R46">
        <f>1000000*(((AF46-AD46)*0.082057*W46)/(V46-Z46))/X46</f>
        <v>1222.6426005425544</v>
      </c>
      <c r="S46">
        <f>1000000*(((AM46-AK46)*0.082057*W46)/(V46-Z46))/X46</f>
        <v>11392.608071299186</v>
      </c>
      <c r="T46">
        <f>N46*((1*0.082057*W46)/(V46-Z46))</f>
        <v>11392.608071299188</v>
      </c>
      <c r="V46" s="5">
        <f>((0.001316*((I46*25.4)-(2.5*2053/100)))*(273.15+40))/(273.15+H46)</f>
        <v>1.0022003863013047</v>
      </c>
      <c r="W46">
        <v>313.14999999999998</v>
      </c>
      <c r="X46">
        <f>(21.0733341666667/1000)-Y46</f>
        <v>1.9073334166666699E-2</v>
      </c>
      <c r="Y46">
        <v>2E-3</v>
      </c>
      <c r="Z46">
        <f>(0.001316*10^(8.07131-(1730.63/(233.46+(W46-273.15)))))</f>
        <v>7.2765497523200454E-2</v>
      </c>
      <c r="AB46">
        <f>V46*(J46/10^6)</f>
        <v>8.5410808647413215E-3</v>
      </c>
      <c r="AC46">
        <f>(AB46*Y46)/(0.082057*W46)</f>
        <v>6.6477515225555041E-7</v>
      </c>
      <c r="AD46">
        <v>0</v>
      </c>
      <c r="AE46" s="12">
        <f>AB46*AG46*X46</f>
        <v>1.7870926013030607E-7</v>
      </c>
      <c r="AF46" s="12">
        <f>AC46+AE46</f>
        <v>8.4348441238585649E-7</v>
      </c>
      <c r="AG46" s="19">
        <f>101.325*(0.000014*EXP(1600*((1/W46)-(1/298.15))))</f>
        <v>1.097002469958351E-3</v>
      </c>
      <c r="AI46">
        <f>V46*(K46/10^6)</f>
        <v>1.5364448852978165E-2</v>
      </c>
      <c r="AJ46">
        <f>(AI46*Y46)/(0.082057*W46)</f>
        <v>1.195856120239475E-6</v>
      </c>
      <c r="AK46">
        <v>0</v>
      </c>
      <c r="AL46" s="12">
        <f>AI46*AN46*X46</f>
        <v>6.6637484120235883E-6</v>
      </c>
      <c r="AM46" s="12">
        <f>AJ46+AL46</f>
        <v>7.8596045322630639E-6</v>
      </c>
      <c r="AN46" s="19">
        <f>101.325*(0.00033*EXP(2400*((1/W46)-(1/298.15))))</f>
        <v>2.2739189884214046E-2</v>
      </c>
      <c r="AO46" s="19"/>
      <c r="AP46" t="e">
        <f>V46*(L46/10^6)</f>
        <v>#VALUE!</v>
      </c>
      <c r="AQ46" t="e">
        <f>(AP46*Y46)/(0.082057*W46)</f>
        <v>#VALUE!</v>
      </c>
      <c r="AR46">
        <v>0</v>
      </c>
      <c r="AS46" s="12" t="e">
        <f>AP46*AU46*X46</f>
        <v>#VALUE!</v>
      </c>
      <c r="AT46" s="12" t="e">
        <f>AQ46+AS46</f>
        <v>#VALUE!</v>
      </c>
      <c r="AU46" s="19">
        <f>101.325*((2.4*10^-4)*EXP(2700*((1/W46)-(1/298.15))))</f>
        <v>1.5759424160826513E-2</v>
      </c>
      <c r="AW46">
        <f>100*(AF46-AE46)/AF46</f>
        <v>78.81297419298906</v>
      </c>
      <c r="AX46">
        <f>100*(AM46-AL46)/AM46</f>
        <v>15.215219993965086</v>
      </c>
      <c r="AY46" t="e">
        <f>100*(AT46-AS46)/AT46</f>
        <v>#VALUE!</v>
      </c>
    </row>
    <row r="47" spans="1:51" ht="14.45" customHeight="1" x14ac:dyDescent="0.25">
      <c r="A47" s="16">
        <v>43381</v>
      </c>
      <c r="B47" s="1">
        <v>6.2</v>
      </c>
      <c r="C47" s="1" t="s">
        <v>120</v>
      </c>
      <c r="D47" s="18" t="s">
        <v>121</v>
      </c>
      <c r="E47" s="16">
        <v>43382</v>
      </c>
      <c r="F47">
        <v>3</v>
      </c>
      <c r="H47" s="6">
        <v>21.9</v>
      </c>
      <c r="I47" s="6">
        <v>30.27</v>
      </c>
      <c r="J47" s="20">
        <v>29192.137647276802</v>
      </c>
      <c r="K47" s="20">
        <v>22898.324381529597</v>
      </c>
      <c r="L47" s="6" t="s">
        <v>122</v>
      </c>
      <c r="M47" s="7">
        <f>1000000*(AF47-AD47)/X47</f>
        <v>151.48096872703016</v>
      </c>
      <c r="N47" s="7">
        <f>1000000*(AM47-AK47)/X47</f>
        <v>615.48200491794853</v>
      </c>
      <c r="O47" s="7" t="e">
        <f>1000000*(AT47-AR47)/X47</f>
        <v>#VALUE!</v>
      </c>
      <c r="P47">
        <f>(M47*16)</f>
        <v>2423.6954996324826</v>
      </c>
      <c r="Q47">
        <f>(N47*44)</f>
        <v>27081.208216389736</v>
      </c>
      <c r="R47">
        <f>1000000*(((AF47-AD47)*0.082057*W47)/(V47-Z47))/X47</f>
        <v>4188.0046395782983</v>
      </c>
      <c r="S47">
        <f>1000000*(((AM47-AK47)*0.082057*W47)/(V47-Z47))/X47</f>
        <v>17016.272828425401</v>
      </c>
      <c r="T47">
        <f>N47*((1*0.082057*W47)/(V47-Z47))</f>
        <v>17016.272828425404</v>
      </c>
      <c r="V47" s="5">
        <f>((0.001316*((I47*25.4)-(2.5*2053/100)))*(273.15+40))/(273.15+H47)</f>
        <v>1.0022003863013047</v>
      </c>
      <c r="W47">
        <v>313.14999999999998</v>
      </c>
      <c r="X47">
        <f>(21.0733341666667/1000)-Y47</f>
        <v>1.9073334166666699E-2</v>
      </c>
      <c r="Y47">
        <v>2E-3</v>
      </c>
      <c r="Z47">
        <f>(0.001316*10^(8.07131-(1730.63/(233.46+(W47-273.15)))))</f>
        <v>7.2765497523200454E-2</v>
      </c>
      <c r="AB47">
        <f>V47*(J47/10^6)</f>
        <v>2.925637162706167E-2</v>
      </c>
      <c r="AC47">
        <f>(AB47*Y47)/(0.082057*W47)</f>
        <v>2.2771015999991848E-6</v>
      </c>
      <c r="AD47">
        <v>0</v>
      </c>
      <c r="AE47" s="12">
        <f>AB47*AG47*X47</f>
        <v>6.1214553642184935E-7</v>
      </c>
      <c r="AF47" s="12">
        <f>AC47+AE47</f>
        <v>2.8892471364210339E-6</v>
      </c>
      <c r="AG47" s="19">
        <f>101.325*(0.000014*EXP(1600*((1/W47)-(1/298.15))))</f>
        <v>1.097002469958351E-3</v>
      </c>
      <c r="AI47">
        <f>V47*(K47/10^6)</f>
        <v>2.2948709540821545E-2</v>
      </c>
      <c r="AJ47">
        <f>(AI47*Y47)/(0.082057*W47)</f>
        <v>1.7861594007434896E-6</v>
      </c>
      <c r="AK47">
        <v>0</v>
      </c>
      <c r="AL47" s="12">
        <f>AI47*AN47*X47</f>
        <v>9.9531345526265389E-6</v>
      </c>
      <c r="AM47" s="12">
        <f>AJ47+AL47</f>
        <v>1.1739293953370028E-5</v>
      </c>
      <c r="AN47" s="19">
        <f>101.325*(0.00033*EXP(2400*((1/W47)-(1/298.15))))</f>
        <v>2.2739189884214046E-2</v>
      </c>
      <c r="AO47" s="19"/>
      <c r="AP47" t="e">
        <f>V47*(L47/10^6)</f>
        <v>#VALUE!</v>
      </c>
      <c r="AQ47" t="e">
        <f>(AP47*Y47)/(0.082057*W47)</f>
        <v>#VALUE!</v>
      </c>
      <c r="AR47">
        <v>0</v>
      </c>
      <c r="AS47" s="12" t="e">
        <f>AP47*AU47*X47</f>
        <v>#VALUE!</v>
      </c>
      <c r="AT47" s="12" t="e">
        <f>AQ47+AS47</f>
        <v>#VALUE!</v>
      </c>
      <c r="AU47" s="19">
        <f>101.325*((2.4*10^-4)*EXP(2700*((1/W47)-(1/298.15))))</f>
        <v>1.5759424160826513E-2</v>
      </c>
      <c r="AW47">
        <f>100*(AF47-AE47)/AF47</f>
        <v>78.81297419298906</v>
      </c>
      <c r="AX47">
        <f>100*(AM47-AL47)/AM47</f>
        <v>15.21521999396507</v>
      </c>
      <c r="AY47" t="e">
        <f>100*(AT47-AS47)/AT47</f>
        <v>#VALUE!</v>
      </c>
    </row>
    <row r="48" spans="1:51" ht="14.45" customHeight="1" x14ac:dyDescent="0.25">
      <c r="A48" s="16">
        <v>43381</v>
      </c>
      <c r="B48" s="1">
        <v>6.2</v>
      </c>
      <c r="C48" s="1" t="s">
        <v>120</v>
      </c>
      <c r="D48" s="18" t="s">
        <v>121</v>
      </c>
      <c r="E48" s="16">
        <v>43382</v>
      </c>
      <c r="F48">
        <v>30</v>
      </c>
      <c r="H48" s="6">
        <v>21.9</v>
      </c>
      <c r="I48" s="6">
        <v>30.27</v>
      </c>
      <c r="J48" s="20">
        <v>27893.811428019199</v>
      </c>
      <c r="K48" s="20">
        <v>21483.102992213597</v>
      </c>
      <c r="L48" s="6" t="s">
        <v>122</v>
      </c>
      <c r="M48" s="7">
        <f>1000000*(AF48-AD48)/X48</f>
        <v>144.74382204071375</v>
      </c>
      <c r="N48" s="7">
        <f>1000000*(AM48-AK48)/X48</f>
        <v>577.44239627297793</v>
      </c>
      <c r="O48" s="7" t="e">
        <f>1000000*(AT48-AR48)/X48</f>
        <v>#VALUE!</v>
      </c>
      <c r="P48">
        <f>(M48*16)</f>
        <v>2315.90115265142</v>
      </c>
      <c r="Q48">
        <f>(N48*44)</f>
        <v>25407.465436011029</v>
      </c>
      <c r="R48">
        <f>1000000*(((AF48-AD48)*0.082057*W48)/(V48-Z48))/X48</f>
        <v>4001.7422871724539</v>
      </c>
      <c r="S48">
        <f>1000000*(((AM48-AK48)*0.082057*W48)/(V48-Z48))/X48</f>
        <v>15964.589182409398</v>
      </c>
      <c r="T48">
        <f>N48*((1*0.082057*W48)/(V48-Z48))</f>
        <v>15964.589182409398</v>
      </c>
      <c r="V48" s="5">
        <f>((0.001316*((I48*25.4)-(2.5*2053/100)))*(273.15+40))/(273.15+H48)</f>
        <v>1.0022003863013047</v>
      </c>
      <c r="W48">
        <v>313.14999999999998</v>
      </c>
      <c r="X48">
        <f>(21.0733341666667/1000)-Y48</f>
        <v>1.9073334166666699E-2</v>
      </c>
      <c r="Y48">
        <v>2E-3</v>
      </c>
      <c r="Z48">
        <f>(0.001316*10^(8.07131-(1730.63/(233.46+(W48-273.15)))))</f>
        <v>7.2765497523200454E-2</v>
      </c>
      <c r="AB48">
        <f>V48*(J48/10^6)</f>
        <v>2.7955188588576589E-2</v>
      </c>
      <c r="AC48">
        <f>(AB48*Y48)/(0.082057*W48)</f>
        <v>2.1758270463192091E-6</v>
      </c>
      <c r="AD48">
        <v>0</v>
      </c>
      <c r="AE48" s="12">
        <f>AB48*AG48*X48</f>
        <v>5.8492024002386076E-7</v>
      </c>
      <c r="AF48" s="12">
        <f>AC48+AE48</f>
        <v>2.7607472863430698E-6</v>
      </c>
      <c r="AG48" s="19">
        <f>101.325*(0.000014*EXP(1600*((1/W48)-(1/298.15))))</f>
        <v>1.097002469958351E-3</v>
      </c>
      <c r="AI48">
        <f>V48*(K48/10^6)</f>
        <v>2.1530374117747181E-2</v>
      </c>
      <c r="AJ48">
        <f>(AI48*Y48)/(0.082057*W48)</f>
        <v>1.6757665638466976E-6</v>
      </c>
      <c r="AK48">
        <v>0</v>
      </c>
      <c r="AL48" s="12">
        <f>AI48*AN48*X48</f>
        <v>9.3379852222685825E-6</v>
      </c>
      <c r="AM48" s="12">
        <f>AJ48+AL48</f>
        <v>1.101375178611528E-5</v>
      </c>
      <c r="AN48" s="19">
        <f>101.325*(0.00033*EXP(2400*((1/W48)-(1/298.15))))</f>
        <v>2.2739189884214046E-2</v>
      </c>
      <c r="AO48" s="19"/>
      <c r="AP48" t="e">
        <f>V48*(L48/10^6)</f>
        <v>#VALUE!</v>
      </c>
      <c r="AQ48" t="e">
        <f>(AP48*Y48)/(0.082057*W48)</f>
        <v>#VALUE!</v>
      </c>
      <c r="AR48">
        <v>0</v>
      </c>
      <c r="AS48" s="12" t="e">
        <f>AP48*AU48*X48</f>
        <v>#VALUE!</v>
      </c>
      <c r="AT48" s="12" t="e">
        <f>AQ48+AS48</f>
        <v>#VALUE!</v>
      </c>
      <c r="AU48" s="19">
        <f>101.325*((2.4*10^-4)*EXP(2700*((1/W48)-(1/298.15))))</f>
        <v>1.5759424160826513E-2</v>
      </c>
      <c r="AW48">
        <f>100*(AF48-AE48)/AF48</f>
        <v>78.812974192989046</v>
      </c>
      <c r="AX48">
        <f>100*(AM48-AL48)/AM48</f>
        <v>15.215219993965075</v>
      </c>
      <c r="AY48" t="e">
        <f>100*(AT48-AS48)/AT48</f>
        <v>#VALUE!</v>
      </c>
    </row>
    <row r="49" spans="1:51" ht="14.45" customHeight="1" x14ac:dyDescent="0.25">
      <c r="A49" s="16">
        <v>43381</v>
      </c>
      <c r="B49" s="1">
        <v>8</v>
      </c>
      <c r="C49" s="1" t="s">
        <v>120</v>
      </c>
      <c r="D49" s="18" t="s">
        <v>121</v>
      </c>
      <c r="E49" s="16">
        <v>43382</v>
      </c>
      <c r="F49">
        <v>41</v>
      </c>
      <c r="H49" s="6">
        <v>21.9</v>
      </c>
      <c r="I49" s="6">
        <v>30.27</v>
      </c>
      <c r="J49" s="20">
        <v>33975.666033924805</v>
      </c>
      <c r="K49" s="20">
        <v>25359.731068246398</v>
      </c>
      <c r="L49" s="6" t="s">
        <v>122</v>
      </c>
      <c r="M49" s="7">
        <f>1000000*(AF49-AD49)/X49</f>
        <v>176.30318362263182</v>
      </c>
      <c r="N49" s="7">
        <f>1000000*(AM49-AK49)/X49</f>
        <v>681.64193423054496</v>
      </c>
      <c r="O49" s="7" t="e">
        <f>1000000*(AT49-AR49)/X49</f>
        <v>#VALUE!</v>
      </c>
      <c r="P49">
        <f>(M49*16)</f>
        <v>2820.8509379621091</v>
      </c>
      <c r="Q49">
        <f>(N49*44)</f>
        <v>29992.245106143979</v>
      </c>
      <c r="R49">
        <f>1000000*(((AF49-AD49)*0.082057*W49)/(V49-Z49))/X49</f>
        <v>4874.2661021301919</v>
      </c>
      <c r="S49">
        <f>1000000*(((AM49-AK49)*0.082057*W49)/(V49-Z49))/X49</f>
        <v>18845.400891466928</v>
      </c>
      <c r="T49">
        <f>N49*((1*0.082057*W49)/(V49-Z49))</f>
        <v>18845.400891466925</v>
      </c>
      <c r="V49" s="5">
        <f>((0.001316*((I49*25.4)-(2.5*2053/100)))*(273.15+40))/(273.15+H49)</f>
        <v>1.0022003863013047</v>
      </c>
      <c r="W49">
        <v>313.14999999999998</v>
      </c>
      <c r="X49">
        <f>(21.0733341666667/1000)-Y49</f>
        <v>1.9073334166666699E-2</v>
      </c>
      <c r="Y49">
        <v>2E-3</v>
      </c>
      <c r="Z49">
        <f>(0.001316*10^(8.07131-(1730.63/(233.46+(W49-273.15)))))</f>
        <v>7.2765497523200454E-2</v>
      </c>
      <c r="AB49">
        <f>V49*(J49/10^6)</f>
        <v>3.4050425624043555E-2</v>
      </c>
      <c r="AC49">
        <f>(AB49*Y49)/(0.082057*W49)</f>
        <v>2.6502356361047531E-6</v>
      </c>
      <c r="AD49">
        <v>0</v>
      </c>
      <c r="AE49" s="12">
        <f>AB49*AG49*X49</f>
        <v>7.1245389977690318E-7</v>
      </c>
      <c r="AF49" s="12">
        <f>AC49+AE49</f>
        <v>3.3626895358816561E-6</v>
      </c>
      <c r="AG49" s="19">
        <f>101.325*(0.000014*EXP(1600*((1/W49)-(1/298.15))))</f>
        <v>1.097002469958351E-3</v>
      </c>
      <c r="AI49">
        <f>V49*(K49/10^6)</f>
        <v>2.541553227309374E-2</v>
      </c>
      <c r="AJ49">
        <f>(AI49*Y49)/(0.082057*W49)</f>
        <v>1.9781588073061119E-6</v>
      </c>
      <c r="AK49">
        <v>0</v>
      </c>
      <c r="AL49" s="12">
        <f>AI49*AN49*X49</f>
        <v>1.1023025586286115E-5</v>
      </c>
      <c r="AM49" s="12">
        <f>AJ49+AL49</f>
        <v>1.3001184393592227E-5</v>
      </c>
      <c r="AN49" s="19">
        <f>101.325*(0.00033*EXP(2400*((1/W49)-(1/298.15))))</f>
        <v>2.2739189884214046E-2</v>
      </c>
      <c r="AO49" s="19"/>
      <c r="AP49" t="e">
        <f>V49*(L49/10^6)</f>
        <v>#VALUE!</v>
      </c>
      <c r="AQ49" t="e">
        <f>(AP49*Y49)/(0.082057*W49)</f>
        <v>#VALUE!</v>
      </c>
      <c r="AR49">
        <v>0</v>
      </c>
      <c r="AS49" s="12" t="e">
        <f>AP49*AU49*X49</f>
        <v>#VALUE!</v>
      </c>
      <c r="AT49" s="12" t="e">
        <f>AQ49+AS49</f>
        <v>#VALUE!</v>
      </c>
      <c r="AU49" s="19">
        <f>101.325*((2.4*10^-4)*EXP(2700*((1/W49)-(1/298.15))))</f>
        <v>1.5759424160826513E-2</v>
      </c>
      <c r="AW49">
        <f>100*(AF49-AE49)/AF49</f>
        <v>78.81297419298906</v>
      </c>
      <c r="AX49">
        <f>100*(AM49-AL49)/AM49</f>
        <v>15.215219993965079</v>
      </c>
      <c r="AY49" t="e">
        <f>100*(AT49-AS49)/AT49</f>
        <v>#VALUE!</v>
      </c>
    </row>
    <row r="50" spans="1:51" ht="14.45" customHeight="1" x14ac:dyDescent="0.25">
      <c r="A50" s="16">
        <v>43381</v>
      </c>
      <c r="B50" s="1">
        <v>8</v>
      </c>
      <c r="C50" s="1" t="s">
        <v>120</v>
      </c>
      <c r="D50" s="18" t="s">
        <v>121</v>
      </c>
      <c r="E50" s="16">
        <v>43382</v>
      </c>
      <c r="F50">
        <v>48</v>
      </c>
      <c r="H50" s="6">
        <v>21.9</v>
      </c>
      <c r="I50" s="6">
        <v>30.27</v>
      </c>
      <c r="J50" s="20">
        <v>33637.597524651203</v>
      </c>
      <c r="K50" s="20">
        <v>21199.714361753595</v>
      </c>
      <c r="L50" s="6" t="s">
        <v>122</v>
      </c>
      <c r="M50" s="7">
        <f>1000000*(AF50-AD50)/X50</f>
        <v>174.54891177383334</v>
      </c>
      <c r="N50" s="7">
        <f>1000000*(AM50-AK50)/X50</f>
        <v>569.82521872145503</v>
      </c>
      <c r="O50" s="7" t="e">
        <f>1000000*(AT50-AR50)/X50</f>
        <v>#VALUE!</v>
      </c>
      <c r="P50">
        <f>(M50*16)</f>
        <v>2792.7825883813334</v>
      </c>
      <c r="Q50">
        <f>(N50*44)</f>
        <v>25072.309623744022</v>
      </c>
      <c r="R50">
        <f>1000000*(((AF50-AD50)*0.082057*W50)/(V50-Z50))/X50</f>
        <v>4825.7656290767809</v>
      </c>
      <c r="S50">
        <f>1000000*(((AM50-AK50)*0.082057*W50)/(V50-Z50))/X50</f>
        <v>15753.99655685156</v>
      </c>
      <c r="T50">
        <f>N50*((1*0.082057*W50)/(V50-Z50))</f>
        <v>15753.996556851564</v>
      </c>
      <c r="V50" s="5">
        <f>((0.001316*((I50*25.4)-(2.5*2053/100)))*(273.15+40))/(273.15+H50)</f>
        <v>1.0022003863013047</v>
      </c>
      <c r="W50">
        <v>313.14999999999998</v>
      </c>
      <c r="X50">
        <f>(21.0733341666667/1000)-Y50</f>
        <v>1.9073334166666699E-2</v>
      </c>
      <c r="Y50">
        <v>2E-3</v>
      </c>
      <c r="Z50">
        <f>(0.001316*10^(8.07131-(1730.63/(233.46+(W50-273.15)))))</f>
        <v>7.2765497523200454E-2</v>
      </c>
      <c r="AB50">
        <f>V50*(J50/10^6)</f>
        <v>3.3711613233453244E-2</v>
      </c>
      <c r="AC50">
        <f>(AB50*Y50)/(0.082057*W50)</f>
        <v>2.6238649621692636E-6</v>
      </c>
      <c r="AD50">
        <v>0</v>
      </c>
      <c r="AE50" s="12">
        <f>AB50*AG50*X50</f>
        <v>7.0536476052108283E-7</v>
      </c>
      <c r="AF50" s="12">
        <f>AC50+AE50</f>
        <v>3.3292297226903465E-6</v>
      </c>
      <c r="AG50" s="19">
        <f>101.325*(0.000014*EXP(1600*((1/W50)-(1/298.15))))</f>
        <v>1.097002469958351E-3</v>
      </c>
      <c r="AI50">
        <f>V50*(K50/10^6)</f>
        <v>2.1246361922826768E-2</v>
      </c>
      <c r="AJ50">
        <f>(AI50*Y50)/(0.082057*W50)</f>
        <v>1.6536611356098498E-6</v>
      </c>
      <c r="AK50">
        <v>0</v>
      </c>
      <c r="AL50" s="12">
        <f>AI50*AN50*X50</f>
        <v>9.2148056776584017E-6</v>
      </c>
      <c r="AM50" s="12">
        <f>AJ50+AL50</f>
        <v>1.0868466813268252E-5</v>
      </c>
      <c r="AN50" s="19">
        <f>101.325*(0.00033*EXP(2400*((1/W50)-(1/298.15))))</f>
        <v>2.2739189884214046E-2</v>
      </c>
      <c r="AO50" s="19"/>
      <c r="AP50" t="e">
        <f>V50*(L50/10^6)</f>
        <v>#VALUE!</v>
      </c>
      <c r="AQ50" t="e">
        <f>(AP50*Y50)/(0.082057*W50)</f>
        <v>#VALUE!</v>
      </c>
      <c r="AR50">
        <v>0</v>
      </c>
      <c r="AS50" s="12" t="e">
        <f>AP50*AU50*X50</f>
        <v>#VALUE!</v>
      </c>
      <c r="AT50" s="12" t="e">
        <f>AQ50+AS50</f>
        <v>#VALUE!</v>
      </c>
      <c r="AU50" s="19">
        <f>101.325*((2.4*10^-4)*EXP(2700*((1/W50)-(1/298.15))))</f>
        <v>1.5759424160826513E-2</v>
      </c>
      <c r="AW50">
        <f>100*(AF50-AE50)/AF50</f>
        <v>78.812974192989046</v>
      </c>
      <c r="AX50">
        <f>100*(AM50-AL50)/AM50</f>
        <v>15.215219993965077</v>
      </c>
      <c r="AY50" t="e">
        <f>100*(AT50-AS50)/AT50</f>
        <v>#VALUE!</v>
      </c>
    </row>
    <row r="51" spans="1:51" ht="14.45" customHeight="1" x14ac:dyDescent="0.25">
      <c r="A51" s="16">
        <v>43381</v>
      </c>
      <c r="B51" s="1">
        <v>9</v>
      </c>
      <c r="C51" s="1" t="s">
        <v>120</v>
      </c>
      <c r="D51" s="18" t="s">
        <v>121</v>
      </c>
      <c r="E51" s="16">
        <v>43382</v>
      </c>
      <c r="F51">
        <v>14</v>
      </c>
      <c r="H51" s="6">
        <v>21.9</v>
      </c>
      <c r="I51" s="6">
        <v>30.27</v>
      </c>
      <c r="J51" s="20">
        <v>36617.250592452801</v>
      </c>
      <c r="K51" s="20">
        <v>16942.277712917599</v>
      </c>
      <c r="L51" s="6" t="s">
        <v>122</v>
      </c>
      <c r="M51" s="7">
        <f>1000000*(AF51-AD51)/X51</f>
        <v>190.01063433196734</v>
      </c>
      <c r="N51" s="7">
        <f>1000000*(AM51-AK51)/X51</f>
        <v>455.38996132985312</v>
      </c>
      <c r="O51" s="7" t="e">
        <f>1000000*(AT51-AR51)/X51</f>
        <v>#VALUE!</v>
      </c>
      <c r="P51">
        <f>(M51*16)</f>
        <v>3040.1701493114774</v>
      </c>
      <c r="Q51">
        <f>(N51*44)</f>
        <v>20037.158298513539</v>
      </c>
      <c r="R51">
        <f>1000000*(((AF51-AD51)*0.082057*W51)/(V51-Z51))/X51</f>
        <v>5253.2369236789746</v>
      </c>
      <c r="S51">
        <f>1000000*(((AM51-AK51)*0.082057*W51)/(V51-Z51))/X51</f>
        <v>12590.197216810458</v>
      </c>
      <c r="T51">
        <f>N51*((1*0.082057*W51)/(V51-Z51))</f>
        <v>12590.197216810457</v>
      </c>
      <c r="V51" s="5">
        <f>((0.001316*((I51*25.4)-(2.5*2053/100)))*(273.15+40))/(273.15+H51)</f>
        <v>1.0022003863013047</v>
      </c>
      <c r="W51">
        <v>313.14999999999998</v>
      </c>
      <c r="X51">
        <f>(21.0733341666667/1000)-Y51</f>
        <v>1.9073334166666699E-2</v>
      </c>
      <c r="Y51">
        <v>2E-3</v>
      </c>
      <c r="Z51">
        <f>(0.001316*10^(8.07131-(1730.63/(233.46+(W51-273.15)))))</f>
        <v>7.2765497523200454E-2</v>
      </c>
      <c r="AB51">
        <f>V51*(J51/10^6)</f>
        <v>3.6697822689047872E-2</v>
      </c>
      <c r="AC51">
        <f>(AB51*Y51)/(0.082057*W51)</f>
        <v>2.8562896256219734E-6</v>
      </c>
      <c r="AD51">
        <v>0</v>
      </c>
      <c r="AE51" s="12">
        <f>AB51*AG51*X51</f>
        <v>7.6784669821195165E-7</v>
      </c>
      <c r="AF51" s="12">
        <f>AC51+AE51</f>
        <v>3.624136323833925E-6</v>
      </c>
      <c r="AG51" s="19">
        <f>101.325*(0.000014*EXP(1600*((1/W51)-(1/298.15))))</f>
        <v>1.097002469958351E-3</v>
      </c>
      <c r="AI51">
        <f>V51*(K51/10^6)</f>
        <v>1.6979557268710001E-2</v>
      </c>
      <c r="AJ51">
        <f>(AI51*Y51)/(0.082057*W51)</f>
        <v>1.3215643250885425E-6</v>
      </c>
      <c r="AK51">
        <v>0</v>
      </c>
      <c r="AL51" s="12">
        <f>AI51*AN51*X51</f>
        <v>7.3642405835011725E-6</v>
      </c>
      <c r="AM51" s="12">
        <f>AJ51+AL51</f>
        <v>8.6858049085897149E-6</v>
      </c>
      <c r="AN51" s="19">
        <f>101.325*(0.00033*EXP(2400*((1/W51)-(1/298.15))))</f>
        <v>2.2739189884214046E-2</v>
      </c>
      <c r="AO51" s="19"/>
      <c r="AP51" t="e">
        <f>V51*(L51/10^6)</f>
        <v>#VALUE!</v>
      </c>
      <c r="AQ51" t="e">
        <f>(AP51*Y51)/(0.082057*W51)</f>
        <v>#VALUE!</v>
      </c>
      <c r="AR51">
        <v>0</v>
      </c>
      <c r="AS51" s="12" t="e">
        <f>AP51*AU51*X51</f>
        <v>#VALUE!</v>
      </c>
      <c r="AT51" s="12" t="e">
        <f>AQ51+AS51</f>
        <v>#VALUE!</v>
      </c>
      <c r="AU51" s="19">
        <f>101.325*((2.4*10^-4)*EXP(2700*((1/W51)-(1/298.15))))</f>
        <v>1.5759424160826513E-2</v>
      </c>
      <c r="AW51">
        <f>100*(AF51-AE51)/AF51</f>
        <v>78.812974192989046</v>
      </c>
      <c r="AX51">
        <f>100*(AM51-AL51)/AM51</f>
        <v>15.215219993965075</v>
      </c>
      <c r="AY51" t="e">
        <f>100*(AT51-AS51)/AT51</f>
        <v>#VALUE!</v>
      </c>
    </row>
    <row r="52" spans="1:51" ht="14.45" customHeight="1" x14ac:dyDescent="0.25">
      <c r="A52" s="16">
        <v>43381</v>
      </c>
      <c r="B52" s="1">
        <v>9</v>
      </c>
      <c r="C52" s="1" t="s">
        <v>120</v>
      </c>
      <c r="D52" s="18" t="s">
        <v>121</v>
      </c>
      <c r="E52" s="16">
        <v>43382</v>
      </c>
      <c r="F52">
        <v>47</v>
      </c>
      <c r="H52" s="6">
        <v>21.9</v>
      </c>
      <c r="I52" s="6">
        <v>30.27</v>
      </c>
      <c r="J52" s="20">
        <v>41105.358158193201</v>
      </c>
      <c r="K52" s="20">
        <v>16077.247693659998</v>
      </c>
      <c r="L52" s="6" t="s">
        <v>122</v>
      </c>
      <c r="M52" s="7">
        <f>1000000*(AF52-AD52)/X52</f>
        <v>213.29988056751634</v>
      </c>
      <c r="N52" s="7">
        <f>1000000*(AM52-AK52)/X52</f>
        <v>432.13889711677325</v>
      </c>
      <c r="O52" s="7" t="e">
        <f>1000000*(AT52-AR52)/X52</f>
        <v>#VALUE!</v>
      </c>
      <c r="P52">
        <f>(M52*16)</f>
        <v>3412.7980890802614</v>
      </c>
      <c r="Q52">
        <f>(N52*44)</f>
        <v>19014.111473138022</v>
      </c>
      <c r="R52">
        <f>1000000*(((AF52-AD52)*0.082057*W52)/(V52-Z52))/X52</f>
        <v>5897.1162974801828</v>
      </c>
      <c r="S52">
        <f>1000000*(((AM52-AK52)*0.082057*W52)/(V52-Z52))/X52</f>
        <v>11947.373463979939</v>
      </c>
      <c r="T52">
        <f>N52*((1*0.082057*W52)/(V52-Z52))</f>
        <v>11947.37346397994</v>
      </c>
      <c r="V52" s="5">
        <f>((0.001316*((I52*25.4)-(2.5*2053/100)))*(273.15+40))/(273.15+H52)</f>
        <v>1.0022003863013047</v>
      </c>
      <c r="W52">
        <v>313.14999999999998</v>
      </c>
      <c r="X52">
        <f>(21.0733341666667/1000)-Y52</f>
        <v>1.9073334166666699E-2</v>
      </c>
      <c r="Y52">
        <v>2E-3</v>
      </c>
      <c r="Z52">
        <f>(0.001316*10^(8.07131-(1730.63/(233.46+(W52-273.15)))))</f>
        <v>7.2765497523200454E-2</v>
      </c>
      <c r="AB52">
        <f>V52*(J52/10^6)</f>
        <v>4.1195805825194713E-2</v>
      </c>
      <c r="AC52">
        <f>(AB52*Y52)/(0.082057*W52)</f>
        <v>3.2063796752922238E-6</v>
      </c>
      <c r="AD52">
        <v>0</v>
      </c>
      <c r="AE52" s="12">
        <f>AB52*AG52*X52</f>
        <v>8.6196022448211198E-7</v>
      </c>
      <c r="AF52" s="12">
        <f>AC52+AE52</f>
        <v>4.068339899774336E-6</v>
      </c>
      <c r="AG52" s="19">
        <f>101.325*(0.000014*EXP(1600*((1/W52)-(1/298.15))))</f>
        <v>1.097002469958351E-3</v>
      </c>
      <c r="AI52">
        <f>V52*(K52/10^6)</f>
        <v>1.611262384924781E-2</v>
      </c>
      <c r="AJ52">
        <f>(AI52*Y52)/(0.082057*W52)</f>
        <v>1.2540885799170491E-6</v>
      </c>
      <c r="AK52">
        <v>0</v>
      </c>
      <c r="AL52" s="12">
        <f>AI52*AN52*X52</f>
        <v>6.988241011205968E-6</v>
      </c>
      <c r="AM52" s="12">
        <f>AJ52+AL52</f>
        <v>8.2423295911230164E-6</v>
      </c>
      <c r="AN52" s="19">
        <f>101.325*(0.00033*EXP(2400*((1/W52)-(1/298.15))))</f>
        <v>2.2739189884214046E-2</v>
      </c>
      <c r="AO52" s="19"/>
      <c r="AP52" t="e">
        <f>V52*(L52/10^6)</f>
        <v>#VALUE!</v>
      </c>
      <c r="AQ52" t="e">
        <f>(AP52*Y52)/(0.082057*W52)</f>
        <v>#VALUE!</v>
      </c>
      <c r="AR52">
        <v>0</v>
      </c>
      <c r="AS52" s="12" t="e">
        <f>AP52*AU52*X52</f>
        <v>#VALUE!</v>
      </c>
      <c r="AT52" s="12" t="e">
        <f>AQ52+AS52</f>
        <v>#VALUE!</v>
      </c>
      <c r="AU52" s="19">
        <f>101.325*((2.4*10^-4)*EXP(2700*((1/W52)-(1/298.15))))</f>
        <v>1.5759424160826513E-2</v>
      </c>
      <c r="AW52">
        <f>100*(AF52-AE52)/AF52</f>
        <v>78.812974192989046</v>
      </c>
      <c r="AX52">
        <f>100*(AM52-AL52)/AM52</f>
        <v>15.215219993965068</v>
      </c>
      <c r="AY52" t="e">
        <f>100*(AT52-AS52)/AT52</f>
        <v>#VALUE!</v>
      </c>
    </row>
    <row r="53" spans="1:51" ht="14.45" customHeight="1" x14ac:dyDescent="0.25">
      <c r="A53" s="16">
        <v>43381</v>
      </c>
      <c r="B53" s="1">
        <v>9.5</v>
      </c>
      <c r="C53" s="1" t="s">
        <v>120</v>
      </c>
      <c r="D53" s="18" t="s">
        <v>121</v>
      </c>
      <c r="E53" s="16">
        <v>43382</v>
      </c>
      <c r="F53">
        <v>4</v>
      </c>
      <c r="H53" s="6">
        <v>21.9</v>
      </c>
      <c r="I53" s="6">
        <v>30.27</v>
      </c>
      <c r="J53" s="20">
        <v>81826.227529194803</v>
      </c>
      <c r="K53" s="20">
        <v>11090.50735704</v>
      </c>
      <c r="L53" s="6" t="s">
        <v>122</v>
      </c>
      <c r="M53" s="7">
        <f>1000000*(AF53-AD53)/X53</f>
        <v>424.60460974693626</v>
      </c>
      <c r="N53" s="7">
        <f>1000000*(AM53-AK53)/X53</f>
        <v>298.1007513883539</v>
      </c>
      <c r="O53" s="7" t="e">
        <f>1000000*(AT53-AR53)/X53</f>
        <v>#VALUE!</v>
      </c>
      <c r="P53">
        <f>(M53*16)</f>
        <v>6793.6737559509802</v>
      </c>
      <c r="Q53">
        <f>(N53*44)</f>
        <v>13116.433061087571</v>
      </c>
      <c r="R53">
        <f>1000000*(((AF53-AD53)*0.082057*W53)/(V53-Z53))/X53</f>
        <v>11739.07250890978</v>
      </c>
      <c r="S53">
        <f>1000000*(((AM53-AK53)*0.082057*W53)/(V53-Z53))/X53</f>
        <v>8241.6117375504418</v>
      </c>
      <c r="T53">
        <f>N53*((1*0.082057*W53)/(V53-Z53))</f>
        <v>8241.6117375504418</v>
      </c>
      <c r="V53" s="5">
        <f>((0.001316*((I53*25.4)-(2.5*2053/100)))*(273.15+40))/(273.15+H53)</f>
        <v>1.0022003863013047</v>
      </c>
      <c r="W53">
        <v>313.14999999999998</v>
      </c>
      <c r="X53">
        <f>(21.0733341666667/1000)-Y53</f>
        <v>1.9073334166666699E-2</v>
      </c>
      <c r="Y53">
        <v>2E-3</v>
      </c>
      <c r="Z53">
        <f>(0.001316*10^(8.07131-(1730.63/(233.46+(W53-273.15)))))</f>
        <v>7.2765497523200454E-2</v>
      </c>
      <c r="AB53">
        <f>V53*(J53/10^6)</f>
        <v>8.2006276839337477E-2</v>
      </c>
      <c r="AC53">
        <f>(AB53*Y53)/(0.082057*W53)</f>
        <v>6.3827677123195659E-6</v>
      </c>
      <c r="AD53">
        <v>0</v>
      </c>
      <c r="AE53" s="12">
        <f>AB53*AG53*X53</f>
        <v>1.7158578980908539E-6</v>
      </c>
      <c r="AF53" s="12">
        <f>AC53+AE53</f>
        <v>8.0986256104104199E-6</v>
      </c>
      <c r="AG53" s="19">
        <f>101.325*(0.000014*EXP(1600*((1/W53)-(1/298.15))))</f>
        <v>1.097002469958351E-3</v>
      </c>
      <c r="AI53">
        <f>V53*(K53/10^6)</f>
        <v>1.111491075750295E-2</v>
      </c>
      <c r="AJ53">
        <f>(AI53*Y53)/(0.082057*W53)</f>
        <v>8.6510321212719977E-7</v>
      </c>
      <c r="AK53">
        <v>0</v>
      </c>
      <c r="AL53" s="12">
        <f>AI53*AN53*X53</f>
        <v>4.8206720344373056E-6</v>
      </c>
      <c r="AM53" s="12">
        <f>AJ53+AL53</f>
        <v>5.6857752465645051E-6</v>
      </c>
      <c r="AN53" s="19">
        <f>101.325*(0.00033*EXP(2400*((1/W53)-(1/298.15))))</f>
        <v>2.2739189884214046E-2</v>
      </c>
      <c r="AO53" s="19"/>
      <c r="AP53" t="e">
        <f>V53*(L53/10^6)</f>
        <v>#VALUE!</v>
      </c>
      <c r="AQ53" t="e">
        <f>(AP53*Y53)/(0.082057*W53)</f>
        <v>#VALUE!</v>
      </c>
      <c r="AR53">
        <v>0</v>
      </c>
      <c r="AS53" s="12" t="e">
        <f>AP53*AU53*X53</f>
        <v>#VALUE!</v>
      </c>
      <c r="AT53" s="12" t="e">
        <f>AQ53+AS53</f>
        <v>#VALUE!</v>
      </c>
      <c r="AU53" s="19">
        <f>101.325*((2.4*10^-4)*EXP(2700*((1/W53)-(1/298.15))))</f>
        <v>1.5759424160826513E-2</v>
      </c>
      <c r="AW53">
        <f>100*(AF53-AE53)/AF53</f>
        <v>78.812974192989046</v>
      </c>
      <c r="AX53">
        <f>100*(AM53-AL53)/AM53</f>
        <v>15.215219993965073</v>
      </c>
      <c r="AY53" t="e">
        <f>100*(AT53-AS53)/AT53</f>
        <v>#VALUE!</v>
      </c>
    </row>
    <row r="54" spans="1:51" ht="14.45" customHeight="1" x14ac:dyDescent="0.25">
      <c r="A54" s="16">
        <v>43381</v>
      </c>
      <c r="B54" s="1">
        <v>9.5</v>
      </c>
      <c r="C54" s="1" t="s">
        <v>120</v>
      </c>
      <c r="D54" s="18" t="s">
        <v>121</v>
      </c>
      <c r="E54" s="16">
        <v>43382</v>
      </c>
      <c r="F54">
        <v>20</v>
      </c>
      <c r="H54" s="6">
        <v>21.9</v>
      </c>
      <c r="I54" s="6">
        <v>30.27</v>
      </c>
      <c r="J54" s="20">
        <v>51278.01694822673</v>
      </c>
      <c r="K54" s="20">
        <v>15548.227093334401</v>
      </c>
      <c r="L54" s="6" t="s">
        <v>122</v>
      </c>
      <c r="M54" s="7">
        <f>1000000*(AF54-AD54)/X54</f>
        <v>266.08684076423106</v>
      </c>
      <c r="N54" s="7">
        <f>1000000*(AM54-AK54)/X54</f>
        <v>417.91939990352142</v>
      </c>
      <c r="O54" s="7" t="e">
        <f>1000000*(AT54-AR54)/X54</f>
        <v>#VALUE!</v>
      </c>
      <c r="P54">
        <f>(M54*16)</f>
        <v>4257.3894522276969</v>
      </c>
      <c r="Q54">
        <f>(N54*44)</f>
        <v>18388.453595754941</v>
      </c>
      <c r="R54">
        <f>1000000*(((AF54-AD54)*0.082057*W54)/(V54-Z54))/X54</f>
        <v>7356.5209743241085</v>
      </c>
      <c r="S54">
        <f>1000000*(((AM54-AK54)*0.082057*W54)/(V54-Z54))/X54</f>
        <v>11554.246057930131</v>
      </c>
      <c r="T54">
        <f>N54*((1*0.082057*W54)/(V54-Z54))</f>
        <v>11554.246057930133</v>
      </c>
      <c r="V54" s="5">
        <f>((0.001316*((I54*25.4)-(2.5*2053/100)))*(273.15+40))/(273.15+H54)</f>
        <v>1.0022003863013047</v>
      </c>
      <c r="W54">
        <v>313.14999999999998</v>
      </c>
      <c r="X54">
        <f>(21.0733341666667/1000)-Y54</f>
        <v>1.9073334166666699E-2</v>
      </c>
      <c r="Y54">
        <v>2E-3</v>
      </c>
      <c r="Z54">
        <f>(0.001316*10^(8.07131-(1730.63/(233.46+(W54-273.15)))))</f>
        <v>7.2765497523200454E-2</v>
      </c>
      <c r="AB54">
        <f>V54*(J54/10^6)</f>
        <v>5.1390848394277676E-2</v>
      </c>
      <c r="AC54">
        <f>(AB54*Y54)/(0.082057*W54)</f>
        <v>3.9998870876961932E-6</v>
      </c>
      <c r="AD54">
        <v>0</v>
      </c>
      <c r="AE54" s="12">
        <f>AB54*AG54*X54</f>
        <v>1.0752761435526162E-6</v>
      </c>
      <c r="AF54" s="12">
        <f>AC54+AE54</f>
        <v>5.0751632312488094E-6</v>
      </c>
      <c r="AG54" s="19">
        <f>101.325*(0.000014*EXP(1600*((1/W54)-(1/298.15))))</f>
        <v>1.097002469958351E-3</v>
      </c>
      <c r="AI54">
        <f>V54*(K54/10^6)</f>
        <v>1.5582439199240149E-2</v>
      </c>
      <c r="AJ54">
        <f>(AI54*Y54)/(0.082057*W54)</f>
        <v>1.2128228915324123E-6</v>
      </c>
      <c r="AK54">
        <v>0</v>
      </c>
      <c r="AL54" s="12">
        <f>AI54*AN54*X54</f>
        <v>6.7582934775602667E-6</v>
      </c>
      <c r="AM54" s="12">
        <f>AJ54+AL54</f>
        <v>7.9711163690926783E-6</v>
      </c>
      <c r="AN54" s="19">
        <f>101.325*(0.00033*EXP(2400*((1/W54)-(1/298.15))))</f>
        <v>2.2739189884214046E-2</v>
      </c>
      <c r="AO54" s="19"/>
      <c r="AP54" t="e">
        <f>V54*(L54/10^6)</f>
        <v>#VALUE!</v>
      </c>
      <c r="AQ54" t="e">
        <f>(AP54*Y54)/(0.082057*W54)</f>
        <v>#VALUE!</v>
      </c>
      <c r="AR54">
        <v>0</v>
      </c>
      <c r="AS54" s="12" t="e">
        <f>AP54*AU54*X54</f>
        <v>#VALUE!</v>
      </c>
      <c r="AT54" s="12" t="e">
        <f>AQ54+AS54</f>
        <v>#VALUE!</v>
      </c>
      <c r="AU54" s="19">
        <f>101.325*((2.4*10^-4)*EXP(2700*((1/W54)-(1/298.15))))</f>
        <v>1.5759424160826513E-2</v>
      </c>
      <c r="AW54">
        <f>100*(AF54-AE54)/AF54</f>
        <v>78.812974192989046</v>
      </c>
      <c r="AX54">
        <f>100*(AM54-AL54)/AM54</f>
        <v>15.21521999396507</v>
      </c>
      <c r="AY54" t="e">
        <f>100*(AT54-AS54)/AT54</f>
        <v>#VALUE!</v>
      </c>
    </row>
    <row r="55" spans="1:51" ht="14.45" customHeight="1" x14ac:dyDescent="0.25">
      <c r="A55" s="16">
        <v>43381</v>
      </c>
      <c r="B55" s="1" t="s">
        <v>125</v>
      </c>
      <c r="C55" s="1" t="s">
        <v>120</v>
      </c>
      <c r="D55" s="18" t="s">
        <v>121</v>
      </c>
      <c r="E55" s="16">
        <v>43382</v>
      </c>
      <c r="F55">
        <v>18</v>
      </c>
      <c r="H55" s="6">
        <v>21.9</v>
      </c>
      <c r="I55" s="6">
        <v>30.27</v>
      </c>
      <c r="J55" s="20">
        <v>20.102215696889601</v>
      </c>
      <c r="K55" s="20">
        <v>1103.2248460055998</v>
      </c>
      <c r="L55" s="6" t="s">
        <v>122</v>
      </c>
      <c r="M55" s="7">
        <f>1000000*(AF55-AD55)/X55</f>
        <v>0.10431244001785571</v>
      </c>
      <c r="N55" s="7">
        <f>1000000*(AM55-AK55)/X55</f>
        <v>29.653481572762303</v>
      </c>
      <c r="O55" s="7" t="e">
        <f>1000000*(AT55-AR55)/X55</f>
        <v>#VALUE!</v>
      </c>
      <c r="P55">
        <f>(M55*16)</f>
        <v>1.6689990402856913</v>
      </c>
      <c r="Q55">
        <f>(N55*44)</f>
        <v>1304.7531892015413</v>
      </c>
      <c r="R55">
        <f>1000000*(((AF55-AD55)*0.082057*W55)/(V55-Z55))/X55</f>
        <v>2.8839331199930429</v>
      </c>
      <c r="S55">
        <f>1000000*(((AM55-AK55)*0.082057*W55)/(V55-Z55))/X55</f>
        <v>819.83182078910158</v>
      </c>
      <c r="T55">
        <f>N55*((1*0.082057*W55)/(V55-Z55))</f>
        <v>819.8318207891017</v>
      </c>
      <c r="V55" s="5">
        <f>((0.001316*((I55*25.4)-(2.5*2053/100)))*(273.15+40))/(273.15+H55)</f>
        <v>1.0022003863013047</v>
      </c>
      <c r="W55">
        <v>313.14999999999998</v>
      </c>
      <c r="X55">
        <f>(21.0733341666667/1000)-Y55</f>
        <v>1.9073334166666699E-2</v>
      </c>
      <c r="Y55">
        <v>2E-3</v>
      </c>
      <c r="Z55">
        <f>(0.001316*10^(8.07131-(1730.63/(233.46+(W55-273.15)))))</f>
        <v>7.2765497523200454E-2</v>
      </c>
      <c r="AB55">
        <f>V55*(J55/10^6)</f>
        <v>2.0146448336934909E-5</v>
      </c>
      <c r="AC55">
        <f>(AB55*Y55)/(0.082057*W55)</f>
        <v>1.5680519213770618E-9</v>
      </c>
      <c r="AD55">
        <v>0</v>
      </c>
      <c r="AE55" s="12">
        <f>AB55*AG55*X55</f>
        <v>4.2153410482387637E-10</v>
      </c>
      <c r="AF55" s="12">
        <f>AC55+AE55</f>
        <v>1.989586026200938E-9</v>
      </c>
      <c r="AG55" s="19">
        <f>101.325*(0.000014*EXP(1600*((1/W55)-(1/298.15))))</f>
        <v>1.097002469958351E-3</v>
      </c>
      <c r="AI55">
        <f>V55*(K55/10^6)</f>
        <v>1.1056523668440095E-3</v>
      </c>
      <c r="AJ55">
        <f>(AI55*Y55)/(0.082057*W55)</f>
        <v>8.6055878892875569E-8</v>
      </c>
      <c r="AK55">
        <v>0</v>
      </c>
      <c r="AL55" s="12">
        <f>AI55*AN55*X55</f>
        <v>4.7953488434951294E-7</v>
      </c>
      <c r="AM55" s="12">
        <f>AJ55+AL55</f>
        <v>5.6559076324238852E-7</v>
      </c>
      <c r="AN55" s="19">
        <f>101.325*(0.00033*EXP(2400*((1/W55)-(1/298.15))))</f>
        <v>2.2739189884214046E-2</v>
      </c>
      <c r="AO55" s="19"/>
      <c r="AP55" t="e">
        <f>V55*(L55/10^6)</f>
        <v>#VALUE!</v>
      </c>
      <c r="AQ55" t="e">
        <f>(AP55*Y55)/(0.082057*W55)</f>
        <v>#VALUE!</v>
      </c>
      <c r="AR55">
        <v>0</v>
      </c>
      <c r="AS55" s="12" t="e">
        <f>AP55*AU55*X55</f>
        <v>#VALUE!</v>
      </c>
      <c r="AT55" s="12" t="e">
        <f>AQ55+AS55</f>
        <v>#VALUE!</v>
      </c>
      <c r="AU55" s="19">
        <f>101.325*((2.4*10^-4)*EXP(2700*((1/W55)-(1/298.15))))</f>
        <v>1.5759424160826513E-2</v>
      </c>
      <c r="AW55">
        <f>100*(AF55-AE55)/AF55</f>
        <v>78.812974192989046</v>
      </c>
      <c r="AX55">
        <f>100*(AM55-AL55)/AM55</f>
        <v>15.215219993965077</v>
      </c>
      <c r="AY55" t="e">
        <f>100*(AT55-AS55)/AT55</f>
        <v>#VALUE!</v>
      </c>
    </row>
    <row r="56" spans="1:51" ht="14.45" customHeight="1" x14ac:dyDescent="0.25">
      <c r="A56" s="16">
        <v>43381</v>
      </c>
      <c r="B56" s="1" t="s">
        <v>125</v>
      </c>
      <c r="C56" s="1" t="s">
        <v>120</v>
      </c>
      <c r="D56" s="18" t="s">
        <v>121</v>
      </c>
      <c r="E56" s="16">
        <v>43382</v>
      </c>
      <c r="F56">
        <v>34</v>
      </c>
      <c r="H56" s="6">
        <v>21.9</v>
      </c>
      <c r="I56" s="6">
        <v>30.27</v>
      </c>
      <c r="J56" s="20">
        <v>17.5430157010959</v>
      </c>
      <c r="K56" s="20">
        <v>1361.9431291743997</v>
      </c>
      <c r="L56" s="6" t="s">
        <v>122</v>
      </c>
      <c r="M56" s="7">
        <f>1000000*(AF56-AD56)/X56</f>
        <v>9.1032491176383831E-2</v>
      </c>
      <c r="N56" s="7">
        <f>1000000*(AM56-AK56)/X56</f>
        <v>36.607547074695134</v>
      </c>
      <c r="O56" s="7" t="e">
        <f>1000000*(AT56-AR56)/X56</f>
        <v>#VALUE!</v>
      </c>
      <c r="P56">
        <f>(M56*16)</f>
        <v>1.4565198588221413</v>
      </c>
      <c r="Q56">
        <f>(N56*44)</f>
        <v>1610.7320712865858</v>
      </c>
      <c r="R56">
        <f>1000000*(((AF56-AD56)*0.082057*W56)/(V56-Z56))/X56</f>
        <v>2.5167814716452694</v>
      </c>
      <c r="S56">
        <f>1000000*(((AM56-AK56)*0.082057*W56)/(V56-Z56))/X56</f>
        <v>1012.0913424357259</v>
      </c>
      <c r="T56">
        <f>N56*((1*0.082057*W56)/(V56-Z56))</f>
        <v>1012.0913424357261</v>
      </c>
      <c r="V56" s="5">
        <f>((0.001316*((I56*25.4)-(2.5*2053/100)))*(273.15+40))/(273.15+H56)</f>
        <v>1.0022003863013047</v>
      </c>
      <c r="W56">
        <v>313.14999999999998</v>
      </c>
      <c r="X56">
        <f>(21.0733341666667/1000)-Y56</f>
        <v>1.9073334166666699E-2</v>
      </c>
      <c r="Y56">
        <v>2E-3</v>
      </c>
      <c r="Z56">
        <f>(0.001316*10^(8.07131-(1730.63/(233.46+(W56-273.15)))))</f>
        <v>7.2765497523200454E-2</v>
      </c>
      <c r="AB56">
        <f>V56*(J56/10^6)</f>
        <v>1.7581617112528165E-5</v>
      </c>
      <c r="AC56">
        <f>(AB56*Y56)/(0.082057*W56)</f>
        <v>1.3684242519150629E-9</v>
      </c>
      <c r="AD56">
        <v>0</v>
      </c>
      <c r="AE56" s="12">
        <f>AB56*AG56*X56</f>
        <v>3.6786887231624362E-10</v>
      </c>
      <c r="AF56" s="12">
        <f>AC56+AE56</f>
        <v>1.7362931242313066E-9</v>
      </c>
      <c r="AG56" s="19">
        <f>101.325*(0.000014*EXP(1600*((1/W56)-(1/298.15))))</f>
        <v>1.097002469958351E-3</v>
      </c>
      <c r="AI56">
        <f>V56*(K56/10^6)</f>
        <v>1.364939930178991E-3</v>
      </c>
      <c r="AJ56">
        <f>(AI56*Y56)/(0.082057*W56)</f>
        <v>1.0623692296957316E-7</v>
      </c>
      <c r="AK56">
        <v>0</v>
      </c>
      <c r="AL56" s="12">
        <f>AI56*AN56*X56</f>
        <v>5.9199105540806909E-7</v>
      </c>
      <c r="AM56" s="12">
        <f>AJ56+AL56</f>
        <v>6.9822797837764222E-7</v>
      </c>
      <c r="AN56" s="19">
        <f>101.325*(0.00033*EXP(2400*((1/W56)-(1/298.15))))</f>
        <v>2.2739189884214046E-2</v>
      </c>
      <c r="AO56" s="19"/>
      <c r="AP56" t="e">
        <f>V56*(L56/10^6)</f>
        <v>#VALUE!</v>
      </c>
      <c r="AQ56" t="e">
        <f>(AP56*Y56)/(0.082057*W56)</f>
        <v>#VALUE!</v>
      </c>
      <c r="AR56">
        <v>0</v>
      </c>
      <c r="AS56" s="12" t="e">
        <f>AP56*AU56*X56</f>
        <v>#VALUE!</v>
      </c>
      <c r="AT56" s="12" t="e">
        <f>AQ56+AS56</f>
        <v>#VALUE!</v>
      </c>
      <c r="AU56" s="19">
        <f>101.325*((2.4*10^-4)*EXP(2700*((1/W56)-(1/298.15))))</f>
        <v>1.5759424160826513E-2</v>
      </c>
      <c r="AW56">
        <f>100*(AF56-AE56)/AF56</f>
        <v>78.812974192989046</v>
      </c>
      <c r="AX56">
        <f>100*(AM56-AL56)/AM56</f>
        <v>15.21521999396507</v>
      </c>
      <c r="AY56" t="e">
        <f>100*(AT56-AS56)/AT56</f>
        <v>#VALUE!</v>
      </c>
    </row>
    <row r="57" spans="1:51" ht="14.45" customHeight="1" x14ac:dyDescent="0.25">
      <c r="A57" s="16">
        <v>43388</v>
      </c>
      <c r="B57" s="1">
        <v>0.1</v>
      </c>
      <c r="C57" s="1" t="s">
        <v>120</v>
      </c>
      <c r="D57" s="18" t="s">
        <v>121</v>
      </c>
      <c r="E57" s="16">
        <v>43389</v>
      </c>
      <c r="F57">
        <v>6</v>
      </c>
      <c r="H57" s="6">
        <v>21.8</v>
      </c>
      <c r="I57" s="6">
        <v>30.26</v>
      </c>
      <c r="J57" s="20">
        <v>1.9053754631100004</v>
      </c>
      <c r="K57" s="20">
        <v>5633.5933717600001</v>
      </c>
      <c r="L57" s="6" t="s">
        <v>122</v>
      </c>
      <c r="M57" s="7">
        <f>1000000*(AF57-AD57)/X57</f>
        <v>9.8870378986137073E-3</v>
      </c>
      <c r="N57" s="7">
        <f>1000000*(AM57-AK57)/X57</f>
        <v>151.4225683752245</v>
      </c>
      <c r="O57" s="7" t="e">
        <f>1000000*(AT57-AR57)/X57</f>
        <v>#VALUE!</v>
      </c>
      <c r="P57">
        <f>(M57*16)</f>
        <v>0.15819260637781932</v>
      </c>
      <c r="Q57">
        <f>(N57*44)</f>
        <v>6662.593008509878</v>
      </c>
      <c r="R57">
        <f>1000000*(((AF57-AD57)*0.082057*W57)/(V57-Z57))/X57</f>
        <v>0.2733520508519926</v>
      </c>
      <c r="S57">
        <f>1000000*(((AM57-AK57)*0.082057*W57)/(V57-Z57))/X57</f>
        <v>4186.4580711728986</v>
      </c>
      <c r="T57">
        <f>N57*((1*0.082057*W57)/(V57-Z57))</f>
        <v>4186.4580711728986</v>
      </c>
      <c r="V57" s="5">
        <f>((0.001316*((I57*25.4)-(2.5*2053/100)))*(273.15+40))/(273.15+H57)</f>
        <v>1.0021852829516866</v>
      </c>
      <c r="W57">
        <v>313.14999999999998</v>
      </c>
      <c r="X57">
        <f>(21.0733341666667/1000)-Y57</f>
        <v>1.9073334166666699E-2</v>
      </c>
      <c r="Y57">
        <v>2E-3</v>
      </c>
      <c r="Z57">
        <f>(0.001316*10^(8.07131-(1730.63/(233.46+(W57-273.15)))))</f>
        <v>7.2765497523200454E-2</v>
      </c>
      <c r="AB57">
        <f>V57*(J57/10^6)</f>
        <v>1.9095392476260965E-6</v>
      </c>
      <c r="AC57">
        <f>(AB57*Y57)/(0.082057*W57)</f>
        <v>1.4862454344846359E-10</v>
      </c>
      <c r="AD57">
        <v>0</v>
      </c>
      <c r="AE57" s="12">
        <f>AB57*AG57*X57</f>
        <v>3.9954234310293746E-11</v>
      </c>
      <c r="AF57" s="12">
        <f>AC57+AE57</f>
        <v>1.8857877775875734E-10</v>
      </c>
      <c r="AG57" s="19">
        <f>101.325*(0.000014*EXP(1600*((1/W57)-(1/298.15))))</f>
        <v>1.097002469958351E-3</v>
      </c>
      <c r="AI57">
        <f>V57*(K57/10^6)</f>
        <v>5.6459043673120421E-3</v>
      </c>
      <c r="AJ57">
        <f>(AI57*Y57)/(0.082057*W57)</f>
        <v>4.3943582724922634E-7</v>
      </c>
      <c r="AK57">
        <v>0</v>
      </c>
      <c r="AL57" s="12">
        <f>AI57*AN57*X57</f>
        <v>2.4486974197463673E-6</v>
      </c>
      <c r="AM57" s="12">
        <f>AJ57+AL57</f>
        <v>2.8881332469955937E-6</v>
      </c>
      <c r="AN57" s="19">
        <f>101.325*(0.00033*EXP(2400*((1/W57)-(1/298.15))))</f>
        <v>2.2739189884214046E-2</v>
      </c>
      <c r="AO57" s="19"/>
      <c r="AP57" t="e">
        <f>V57*(L57/10^6)</f>
        <v>#VALUE!</v>
      </c>
      <c r="AQ57" t="e">
        <f>(AP57*Y57)/(0.082057*W57)</f>
        <v>#VALUE!</v>
      </c>
      <c r="AR57">
        <v>0</v>
      </c>
      <c r="AS57" s="12" t="e">
        <f>AP57*AU57*X57</f>
        <v>#VALUE!</v>
      </c>
      <c r="AT57" s="12" t="e">
        <f>AQ57+AS57</f>
        <v>#VALUE!</v>
      </c>
      <c r="AU57" s="19">
        <f>101.325*((2.4*10^-4)*EXP(2700*((1/W57)-(1/298.15))))</f>
        <v>1.5759424160826513E-2</v>
      </c>
      <c r="AW57">
        <f>100*(AF57-AE57)/AF57</f>
        <v>78.812974192989046</v>
      </c>
      <c r="AX57">
        <f>100*(AM57-AL57)/AM57</f>
        <v>15.215219993965077</v>
      </c>
      <c r="AY57" t="e">
        <f>100*(AT57-AS57)/AT57</f>
        <v>#VALUE!</v>
      </c>
    </row>
    <row r="58" spans="1:51" ht="14.45" customHeight="1" x14ac:dyDescent="0.25">
      <c r="A58" s="16">
        <v>43388</v>
      </c>
      <c r="B58" s="1">
        <v>0.1</v>
      </c>
      <c r="C58" s="1" t="s">
        <v>120</v>
      </c>
      <c r="D58" s="18" t="s">
        <v>121</v>
      </c>
      <c r="E58" s="16">
        <v>43389</v>
      </c>
      <c r="F58">
        <v>39</v>
      </c>
      <c r="H58" s="6">
        <v>21.8</v>
      </c>
      <c r="I58" s="6">
        <v>30.26</v>
      </c>
      <c r="J58" s="20">
        <v>0.1</v>
      </c>
      <c r="K58" s="20">
        <v>5964.01900544</v>
      </c>
      <c r="L58" s="6" t="s">
        <v>122</v>
      </c>
      <c r="M58" s="7">
        <f>1000000*(AF58-AD58)/X58</f>
        <v>5.1890234182379162E-4</v>
      </c>
      <c r="N58" s="7">
        <f>1000000*(AM58-AK58)/X58</f>
        <v>160.30391546705505</v>
      </c>
      <c r="O58" s="7" t="e">
        <f>1000000*(AT58-AR58)/X58</f>
        <v>#VALUE!</v>
      </c>
      <c r="P58">
        <f>(M58*16)</f>
        <v>8.3024374691806659E-3</v>
      </c>
      <c r="Q58">
        <f>(N58*44)</f>
        <v>7053.3722805504221</v>
      </c>
      <c r="R58">
        <f>1000000*(((AF58-AD58)*0.082057*W58)/(V58-Z58))/X58</f>
        <v>1.434636144656868E-2</v>
      </c>
      <c r="S58">
        <f>1000000*(((AM58-AK58)*0.082057*W58)/(V58-Z58))/X58</f>
        <v>4432.0052680963236</v>
      </c>
      <c r="T58">
        <f>N58*((1*0.082057*W58)/(V58-Z58))</f>
        <v>4432.0052680963227</v>
      </c>
      <c r="V58" s="5">
        <f>((0.001316*((I58*25.4)-(2.5*2053/100)))*(273.15+40))/(273.15+H58)</f>
        <v>1.0021852829516866</v>
      </c>
      <c r="W58">
        <v>313.14999999999998</v>
      </c>
      <c r="X58">
        <f>(21.0733341666667/1000)-Y58</f>
        <v>1.9073334166666699E-2</v>
      </c>
      <c r="Y58">
        <v>2E-3</v>
      </c>
      <c r="Z58">
        <f>(0.001316*10^(8.07131-(1730.63/(233.46+(W58-273.15)))))</f>
        <v>7.2765497523200454E-2</v>
      </c>
      <c r="AB58">
        <f>V58*(J58/10^6)</f>
        <v>1.0021852829516867E-7</v>
      </c>
      <c r="AC58">
        <f>(AB58*Y58)/(0.082057*W58)</f>
        <v>7.8002759207298174E-12</v>
      </c>
      <c r="AD58">
        <v>0</v>
      </c>
      <c r="AE58" s="12">
        <f>AB58*AG58*X58</f>
        <v>2.0969218447412705E-12</v>
      </c>
      <c r="AF58" s="12">
        <f>AC58+AE58</f>
        <v>9.8971977654710876E-12</v>
      </c>
      <c r="AG58" s="19">
        <f>101.325*(0.000014*EXP(1600*((1/W58)-(1/298.15))))</f>
        <v>1.097002469958351E-3</v>
      </c>
      <c r="AI58">
        <f>V58*(K58/10^6)</f>
        <v>5.9770520744961229E-3</v>
      </c>
      <c r="AJ58">
        <f>(AI58*Y58)/(0.082057*W58)</f>
        <v>4.6520993838908618E-7</v>
      </c>
      <c r="AK58">
        <v>0</v>
      </c>
      <c r="AL58" s="12">
        <f>AI58*AN58*X58</f>
        <v>2.592320209539145E-6</v>
      </c>
      <c r="AM58" s="12">
        <f>AJ58+AL58</f>
        <v>3.0575301479282314E-6</v>
      </c>
      <c r="AN58" s="19">
        <f>101.325*(0.00033*EXP(2400*((1/W58)-(1/298.15))))</f>
        <v>2.2739189884214046E-2</v>
      </c>
      <c r="AO58" s="19"/>
      <c r="AP58" t="e">
        <f>V58*(L58/10^6)</f>
        <v>#VALUE!</v>
      </c>
      <c r="AQ58" t="e">
        <f>(AP58*Y58)/(0.082057*W58)</f>
        <v>#VALUE!</v>
      </c>
      <c r="AR58">
        <v>0</v>
      </c>
      <c r="AS58" s="12" t="e">
        <f>AP58*AU58*X58</f>
        <v>#VALUE!</v>
      </c>
      <c r="AT58" s="12" t="e">
        <f>AQ58+AS58</f>
        <v>#VALUE!</v>
      </c>
      <c r="AU58" s="19">
        <f>101.325*((2.4*10^-4)*EXP(2700*((1/W58)-(1/298.15))))</f>
        <v>1.5759424160826513E-2</v>
      </c>
      <c r="AW58">
        <f>100*(AF58-AE58)/AF58</f>
        <v>78.81297419298906</v>
      </c>
      <c r="AX58">
        <f>100*(AM58-AL58)/AM58</f>
        <v>15.215219993965079</v>
      </c>
      <c r="AY58" t="e">
        <f>100*(AT58-AS58)/AT58</f>
        <v>#VALUE!</v>
      </c>
    </row>
    <row r="59" spans="1:51" ht="14.45" customHeight="1" x14ac:dyDescent="0.25">
      <c r="A59" s="16">
        <v>43388</v>
      </c>
      <c r="B59" s="1">
        <v>1.6</v>
      </c>
      <c r="C59" s="1" t="s">
        <v>120</v>
      </c>
      <c r="D59" s="18" t="s">
        <v>121</v>
      </c>
      <c r="E59" s="16">
        <v>43389</v>
      </c>
      <c r="F59">
        <v>7</v>
      </c>
      <c r="H59" s="6">
        <v>21.8</v>
      </c>
      <c r="I59" s="6">
        <v>30.26</v>
      </c>
      <c r="J59" s="20">
        <v>0.40190159657910041</v>
      </c>
      <c r="K59" s="20">
        <v>6137.9856181655996</v>
      </c>
      <c r="L59" s="6" t="s">
        <v>122</v>
      </c>
      <c r="M59" s="7">
        <f>1000000*(AF59-AD59)/X59</f>
        <v>2.0854767964761595E-3</v>
      </c>
      <c r="N59" s="7">
        <f>1000000*(AM59-AK59)/X59</f>
        <v>164.97987796063819</v>
      </c>
      <c r="O59" s="7" t="e">
        <f>1000000*(AT59-AR59)/X59</f>
        <v>#VALUE!</v>
      </c>
      <c r="P59">
        <f>(M59*16)</f>
        <v>3.3367628743618552E-2</v>
      </c>
      <c r="Q59">
        <f>(N59*44)</f>
        <v>7259.1146302680809</v>
      </c>
      <c r="R59">
        <f>1000000*(((AF59-AD59)*0.082057*W59)/(V59-Z59))/X59</f>
        <v>5.7658255704768041E-2</v>
      </c>
      <c r="S59">
        <f>1000000*(((AM59-AK59)*0.082057*W59)/(V59-Z59))/X59</f>
        <v>4561.2840217973853</v>
      </c>
      <c r="T59">
        <f>N59*((1*0.082057*W59)/(V59-Z59))</f>
        <v>4561.2840217973853</v>
      </c>
      <c r="V59" s="5">
        <f>((0.001316*((I59*25.4)-(2.5*2053/100)))*(273.15+40))/(273.15+H59)</f>
        <v>1.0021852829516866</v>
      </c>
      <c r="W59">
        <v>313.14999999999998</v>
      </c>
      <c r="X59">
        <f>(21.0733341666667/1000)-Y59</f>
        <v>1.9073334166666699E-2</v>
      </c>
      <c r="Y59">
        <v>2E-3</v>
      </c>
      <c r="Z59">
        <f>(0.001316*10^(8.07131-(1730.63/(233.46+(W59-273.15)))))</f>
        <v>7.2765497523200454E-2</v>
      </c>
      <c r="AB59">
        <f>V59*(J59/10^6)</f>
        <v>4.0277986528636034E-7</v>
      </c>
      <c r="AC59">
        <f>(AB59*Y59)/(0.082057*W59)</f>
        <v>3.1349433462988255E-11</v>
      </c>
      <c r="AD59">
        <v>0</v>
      </c>
      <c r="AE59" s="12">
        <f>AB59*AG59*X59</f>
        <v>8.4275623730310915E-12</v>
      </c>
      <c r="AF59" s="12">
        <f>AC59+AE59</f>
        <v>3.9776995836019349E-11</v>
      </c>
      <c r="AG59" s="19">
        <f>101.325*(0.000014*EXP(1600*((1/W59)-(1/298.15))))</f>
        <v>1.097002469958351E-3</v>
      </c>
      <c r="AI59">
        <f>V59*(K59/10^6)</f>
        <v>6.1513988534946749E-3</v>
      </c>
      <c r="AJ59">
        <f>(AI59*Y59)/(0.082057*W59)</f>
        <v>4.7877981419163053E-7</v>
      </c>
      <c r="AK59">
        <v>0</v>
      </c>
      <c r="AL59" s="12">
        <f>AI59*AN59*X59</f>
        <v>2.6679365289275124E-6</v>
      </c>
      <c r="AM59" s="12">
        <f>AJ59+AL59</f>
        <v>3.1467163431191428E-6</v>
      </c>
      <c r="AN59" s="19">
        <f>101.325*(0.00033*EXP(2400*((1/W59)-(1/298.15))))</f>
        <v>2.2739189884214046E-2</v>
      </c>
      <c r="AO59" s="19"/>
      <c r="AP59" t="e">
        <f>V59*(L59/10^6)</f>
        <v>#VALUE!</v>
      </c>
      <c r="AQ59" t="e">
        <f>(AP59*Y59)/(0.082057*W59)</f>
        <v>#VALUE!</v>
      </c>
      <c r="AR59">
        <v>0</v>
      </c>
      <c r="AS59" s="12" t="e">
        <f>AP59*AU59*X59</f>
        <v>#VALUE!</v>
      </c>
      <c r="AT59" s="12" t="e">
        <f>AQ59+AS59</f>
        <v>#VALUE!</v>
      </c>
      <c r="AU59" s="19">
        <f>101.325*((2.4*10^-4)*EXP(2700*((1/W59)-(1/298.15))))</f>
        <v>1.5759424160826513E-2</v>
      </c>
      <c r="AW59">
        <f>100*(AF59-AE59)/AF59</f>
        <v>78.812974192989046</v>
      </c>
      <c r="AX59">
        <f>100*(AM59-AL59)/AM59</f>
        <v>15.215219993965073</v>
      </c>
      <c r="AY59" t="e">
        <f>100*(AT59-AS59)/AT59</f>
        <v>#VALUE!</v>
      </c>
    </row>
    <row r="60" spans="1:51" ht="14.45" customHeight="1" x14ac:dyDescent="0.25">
      <c r="A60" s="16">
        <v>43388</v>
      </c>
      <c r="B60" s="1">
        <v>1.6</v>
      </c>
      <c r="C60" s="17" t="s">
        <v>120</v>
      </c>
      <c r="D60" s="18" t="s">
        <v>121</v>
      </c>
      <c r="E60" s="16">
        <v>43389</v>
      </c>
      <c r="F60">
        <v>37</v>
      </c>
      <c r="H60" s="6">
        <v>21.8</v>
      </c>
      <c r="I60" s="6">
        <v>30.26</v>
      </c>
      <c r="J60" s="20">
        <v>0.1</v>
      </c>
      <c r="K60" s="20">
        <v>6164.1059936216006</v>
      </c>
      <c r="L60" s="6" t="s">
        <v>122</v>
      </c>
      <c r="M60" s="7">
        <f>1000000*(AF60-AD60)/X60</f>
        <v>5.1890234182379162E-4</v>
      </c>
      <c r="N60" s="7">
        <f>1000000*(AM60-AK60)/X60</f>
        <v>165.68195460647837</v>
      </c>
      <c r="O60" s="7" t="e">
        <f>1000000*(AT60-AR60)/X60</f>
        <v>#VALUE!</v>
      </c>
      <c r="P60">
        <f>(M60*16)</f>
        <v>8.3024374691806659E-3</v>
      </c>
      <c r="Q60">
        <f>(N60*44)</f>
        <v>7290.0060026850479</v>
      </c>
      <c r="R60">
        <f>1000000*(((AF60-AD60)*0.082057*W60)/(V60-Z60))/X60</f>
        <v>1.434636144656868E-2</v>
      </c>
      <c r="S60">
        <f>1000000*(((AM60-AK60)*0.082057*W60)/(V60-Z60))/X60</f>
        <v>4580.6946979739805</v>
      </c>
      <c r="T60">
        <f>N60*((1*0.082057*W60)/(V60-Z60))</f>
        <v>4580.6946979739787</v>
      </c>
      <c r="V60" s="5">
        <f>((0.001316*((I60*25.4)-(2.5*2053/100)))*(273.15+40))/(273.15+H60)</f>
        <v>1.0021852829516866</v>
      </c>
      <c r="W60">
        <v>313.14999999999998</v>
      </c>
      <c r="X60">
        <f>(21.0733341666667/1000)-Y60</f>
        <v>1.9073334166666699E-2</v>
      </c>
      <c r="Y60">
        <v>2E-3</v>
      </c>
      <c r="Z60">
        <f>(0.001316*10^(8.07131-(1730.63/(233.46+(W60-273.15)))))</f>
        <v>7.2765497523200454E-2</v>
      </c>
      <c r="AB60">
        <f>V60*(J60/10^6)</f>
        <v>1.0021852829516867E-7</v>
      </c>
      <c r="AC60">
        <f>(AB60*Y60)/(0.082057*W60)</f>
        <v>7.8002759207298174E-12</v>
      </c>
      <c r="AD60">
        <v>0</v>
      </c>
      <c r="AE60" s="12">
        <f>AB60*AG60*X60</f>
        <v>2.0969218447412705E-12</v>
      </c>
      <c r="AF60" s="12">
        <f>AC60+AE60</f>
        <v>9.8971977654710876E-12</v>
      </c>
      <c r="AG60" s="19">
        <f>101.325*(0.000014*EXP(1600*((1/W60)-(1/298.15))))</f>
        <v>1.097002469958351E-3</v>
      </c>
      <c r="AI60">
        <f>V60*(K60/10^6)</f>
        <v>6.177576309361851E-3</v>
      </c>
      <c r="AJ60">
        <f>(AI60*Y60)/(0.082057*W60)</f>
        <v>4.8081727554872912E-7</v>
      </c>
      <c r="AK60">
        <v>0</v>
      </c>
      <c r="AL60" s="12">
        <f>AI60*AN60*X60</f>
        <v>2.679290010047136E-6</v>
      </c>
      <c r="AM60" s="12">
        <f>AJ60+AL60</f>
        <v>3.1601072855958653E-6</v>
      </c>
      <c r="AN60" s="19">
        <f>101.325*(0.00033*EXP(2400*((1/W60)-(1/298.15))))</f>
        <v>2.2739189884214046E-2</v>
      </c>
      <c r="AO60" s="19"/>
      <c r="AP60" t="e">
        <f>V60*(L60/10^6)</f>
        <v>#VALUE!</v>
      </c>
      <c r="AQ60" t="e">
        <f>(AP60*Y60)/(0.082057*W60)</f>
        <v>#VALUE!</v>
      </c>
      <c r="AR60">
        <v>0</v>
      </c>
      <c r="AS60" s="12" t="e">
        <f>AP60*AU60*X60</f>
        <v>#VALUE!</v>
      </c>
      <c r="AT60" s="12" t="e">
        <f>AQ60+AS60</f>
        <v>#VALUE!</v>
      </c>
      <c r="AU60" s="19">
        <f>101.325*((2.4*10^-4)*EXP(2700*((1/W60)-(1/298.15))))</f>
        <v>1.5759424160826513E-2</v>
      </c>
      <c r="AW60">
        <f>100*(AF60-AE60)/AF60</f>
        <v>78.81297419298906</v>
      </c>
      <c r="AX60">
        <f>100*(AM60-AL60)/AM60</f>
        <v>15.215219993965082</v>
      </c>
      <c r="AY60" t="e">
        <f>100*(AT60-AS60)/AT60</f>
        <v>#VALUE!</v>
      </c>
    </row>
    <row r="61" spans="1:51" ht="14.45" customHeight="1" x14ac:dyDescent="0.25">
      <c r="A61" s="16">
        <v>43388</v>
      </c>
      <c r="B61" s="1">
        <v>3.8</v>
      </c>
      <c r="C61" s="1" t="s">
        <v>120</v>
      </c>
      <c r="D61" s="18" t="s">
        <v>121</v>
      </c>
      <c r="E61" s="16">
        <v>43389</v>
      </c>
      <c r="F61">
        <v>35</v>
      </c>
      <c r="H61" s="6">
        <v>21.8</v>
      </c>
      <c r="I61" s="6">
        <v>30.26</v>
      </c>
      <c r="J61" s="20">
        <v>4.3778261695799001</v>
      </c>
      <c r="K61" s="20">
        <v>7655.2868657536001</v>
      </c>
      <c r="L61" s="6" t="s">
        <v>122</v>
      </c>
      <c r="M61" s="7">
        <f>1000000*(AF61-AD61)/X61</f>
        <v>2.27166425149249E-2</v>
      </c>
      <c r="N61" s="7">
        <f>1000000*(AM61-AK61)/X61</f>
        <v>205.76266733631681</v>
      </c>
      <c r="O61" s="7" t="e">
        <f>1000000*(AT61-AR61)/X61</f>
        <v>#VALUE!</v>
      </c>
      <c r="P61">
        <f>(M61*16)</f>
        <v>0.3634662802387984</v>
      </c>
      <c r="Q61">
        <f>(N61*44)</f>
        <v>9053.5573627979393</v>
      </c>
      <c r="R61">
        <f>1000000*(((AF61-AD61)*0.082057*W61)/(V61-Z61))/X61</f>
        <v>0.62805876579040532</v>
      </c>
      <c r="S61">
        <f>1000000*(((AM61-AK61)*0.082057*W61)/(V61-Z61))/X61</f>
        <v>5688.8268945590762</v>
      </c>
      <c r="T61">
        <f>N61*((1*0.082057*W61)/(V61-Z61))</f>
        <v>5688.8268945590753</v>
      </c>
      <c r="V61" s="5">
        <f>((0.001316*((I61*25.4)-(2.5*2053/100)))*(273.15+40))/(273.15+H61)</f>
        <v>1.0021852829516866</v>
      </c>
      <c r="W61">
        <v>313.14999999999998</v>
      </c>
      <c r="X61">
        <f>(21.0733341666667/1000)-Y61</f>
        <v>1.9073334166666699E-2</v>
      </c>
      <c r="Y61">
        <v>2E-3</v>
      </c>
      <c r="Z61">
        <f>(0.001316*10^(8.07131-(1730.63/(233.46+(W61-273.15)))))</f>
        <v>7.2765497523200454E-2</v>
      </c>
      <c r="AB61">
        <f>V61*(J61/10^6)</f>
        <v>4.3873929584737309E-6</v>
      </c>
      <c r="AC61">
        <f>(AB61*Y61)/(0.082057*W61)</f>
        <v>3.4148252055714947E-10</v>
      </c>
      <c r="AD61">
        <v>0</v>
      </c>
      <c r="AE61" s="12">
        <f>AB61*AG61*X61</f>
        <v>9.1799593274720937E-11</v>
      </c>
      <c r="AF61" s="12">
        <f>AC61+AE61</f>
        <v>4.3328211383187042E-10</v>
      </c>
      <c r="AG61" s="19">
        <f>101.325*(0.000014*EXP(1600*((1/W61)-(1/298.15))))</f>
        <v>1.097002469958351E-3</v>
      </c>
      <c r="AI61">
        <f>V61*(K61/10^6)</f>
        <v>7.672015833631602E-3</v>
      </c>
      <c r="AJ61">
        <f>(AI61*Y61)/(0.082057*W61)</f>
        <v>5.9713349805217038E-7</v>
      </c>
      <c r="AK61">
        <v>0</v>
      </c>
      <c r="AL61" s="12">
        <f>AI61*AN61*X61</f>
        <v>3.3274466150780752E-6</v>
      </c>
      <c r="AM61" s="12">
        <f>AJ61+AL61</f>
        <v>3.9245801131302456E-6</v>
      </c>
      <c r="AN61" s="19">
        <f>101.325*(0.00033*EXP(2400*((1/W61)-(1/298.15))))</f>
        <v>2.2739189884214046E-2</v>
      </c>
      <c r="AO61" s="19"/>
      <c r="AP61" t="e">
        <f>V61*(L61/10^6)</f>
        <v>#VALUE!</v>
      </c>
      <c r="AQ61" t="e">
        <f>(AP61*Y61)/(0.082057*W61)</f>
        <v>#VALUE!</v>
      </c>
      <c r="AR61">
        <v>0</v>
      </c>
      <c r="AS61" s="12" t="e">
        <f>AP61*AU61*X61</f>
        <v>#VALUE!</v>
      </c>
      <c r="AT61" s="12" t="e">
        <f>AQ61+AS61</f>
        <v>#VALUE!</v>
      </c>
      <c r="AU61" s="19">
        <f>101.325*((2.4*10^-4)*EXP(2700*((1/W61)-(1/298.15))))</f>
        <v>1.5759424160826513E-2</v>
      </c>
      <c r="AW61">
        <f>100*(AF61-AE61)/AF61</f>
        <v>78.812974192989046</v>
      </c>
      <c r="AX61">
        <f>100*(AM61-AL61)/AM61</f>
        <v>15.215219993965077</v>
      </c>
      <c r="AY61" t="e">
        <f>100*(AT61-AS61)/AT61</f>
        <v>#VALUE!</v>
      </c>
    </row>
    <row r="62" spans="1:51" ht="14.45" customHeight="1" x14ac:dyDescent="0.25">
      <c r="A62" s="16">
        <v>43388</v>
      </c>
      <c r="B62" s="1">
        <v>3.8</v>
      </c>
      <c r="C62" s="1" t="s">
        <v>120</v>
      </c>
      <c r="D62" s="18" t="s">
        <v>121</v>
      </c>
      <c r="E62" s="16">
        <v>43389</v>
      </c>
      <c r="F62">
        <v>47</v>
      </c>
      <c r="H62" s="6">
        <v>21.8</v>
      </c>
      <c r="I62" s="6">
        <v>30.26</v>
      </c>
      <c r="J62" s="20">
        <v>0.1</v>
      </c>
      <c r="K62" s="20">
        <v>7216.9519308695999</v>
      </c>
      <c r="L62" s="6" t="s">
        <v>122</v>
      </c>
      <c r="M62" s="7">
        <f>1000000*(AF62-AD62)/X62</f>
        <v>5.1890234182379162E-4</v>
      </c>
      <c r="N62" s="7">
        <f>1000000*(AM62-AK62)/X62</f>
        <v>193.98087953788615</v>
      </c>
      <c r="O62" s="7" t="e">
        <f>1000000*(AT62-AR62)/X62</f>
        <v>#VALUE!</v>
      </c>
      <c r="P62">
        <f>(M62*16)</f>
        <v>8.3024374691806659E-3</v>
      </c>
      <c r="Q62">
        <f>(N62*44)</f>
        <v>8535.1586996669903</v>
      </c>
      <c r="R62">
        <f>1000000*(((AF62-AD62)*0.082057*W62)/(V62-Z62))/X62</f>
        <v>1.434636144656868E-2</v>
      </c>
      <c r="S62">
        <f>1000000*(((AM62-AK62)*0.082057*W62)/(V62-Z62))/X62</f>
        <v>5363.0897131677129</v>
      </c>
      <c r="T62">
        <f>N62*((1*0.082057*W62)/(V62-Z62))</f>
        <v>5363.0897131677139</v>
      </c>
      <c r="V62" s="5">
        <f>((0.001316*((I62*25.4)-(2.5*2053/100)))*(273.15+40))/(273.15+H62)</f>
        <v>1.0021852829516866</v>
      </c>
      <c r="W62">
        <v>313.14999999999998</v>
      </c>
      <c r="X62">
        <f>(21.0733341666667/1000)-Y62</f>
        <v>1.9073334166666699E-2</v>
      </c>
      <c r="Y62">
        <v>2E-3</v>
      </c>
      <c r="Z62">
        <f>(0.001316*10^(8.07131-(1730.63/(233.46+(W62-273.15)))))</f>
        <v>7.2765497523200454E-2</v>
      </c>
      <c r="AB62">
        <f>V62*(J62/10^6)</f>
        <v>1.0021852829516867E-7</v>
      </c>
      <c r="AC62">
        <f>(AB62*Y62)/(0.082057*W62)</f>
        <v>7.8002759207298174E-12</v>
      </c>
      <c r="AD62">
        <v>0</v>
      </c>
      <c r="AE62" s="12">
        <f>AB62*AG62*X62</f>
        <v>2.0969218447412705E-12</v>
      </c>
      <c r="AF62" s="12">
        <f>AC62+AE62</f>
        <v>9.8971977654710876E-12</v>
      </c>
      <c r="AG62" s="19">
        <f>101.325*(0.000014*EXP(1600*((1/W62)-(1/298.15))))</f>
        <v>1.097002469958351E-3</v>
      </c>
      <c r="AI62">
        <f>V62*(K62/10^6)</f>
        <v>7.2327230128872719E-3</v>
      </c>
      <c r="AJ62">
        <f>(AI62*Y62)/(0.082057*W62)</f>
        <v>5.6294216367426702E-7</v>
      </c>
      <c r="AK62">
        <v>0</v>
      </c>
      <c r="AL62" s="12">
        <f>AI62*AN62*X62</f>
        <v>3.136919973695754E-6</v>
      </c>
      <c r="AM62" s="12">
        <f>AJ62+AL62</f>
        <v>3.699862137370021E-6</v>
      </c>
      <c r="AN62" s="19">
        <f>101.325*(0.00033*EXP(2400*((1/W62)-(1/298.15))))</f>
        <v>2.2739189884214046E-2</v>
      </c>
      <c r="AO62" s="19"/>
      <c r="AP62" t="e">
        <f>V62*(L62/10^6)</f>
        <v>#VALUE!</v>
      </c>
      <c r="AQ62" t="e">
        <f>(AP62*Y62)/(0.082057*W62)</f>
        <v>#VALUE!</v>
      </c>
      <c r="AR62">
        <v>0</v>
      </c>
      <c r="AS62" s="12" t="e">
        <f>AP62*AU62*X62</f>
        <v>#VALUE!</v>
      </c>
      <c r="AT62" s="12" t="e">
        <f>AQ62+AS62</f>
        <v>#VALUE!</v>
      </c>
      <c r="AU62" s="19">
        <f>101.325*((2.4*10^-4)*EXP(2700*((1/W62)-(1/298.15))))</f>
        <v>1.5759424160826513E-2</v>
      </c>
      <c r="AW62">
        <f>100*(AF62-AE62)/AF62</f>
        <v>78.81297419298906</v>
      </c>
      <c r="AX62">
        <f>100*(AM62-AL62)/AM62</f>
        <v>15.215219993965071</v>
      </c>
      <c r="AY62" t="e">
        <f>100*(AT62-AS62)/AT62</f>
        <v>#VALUE!</v>
      </c>
    </row>
    <row r="63" spans="1:51" ht="14.45" customHeight="1" x14ac:dyDescent="0.25">
      <c r="A63" s="16">
        <v>43388</v>
      </c>
      <c r="B63" s="1">
        <v>5</v>
      </c>
      <c r="C63" s="1" t="s">
        <v>120</v>
      </c>
      <c r="D63" s="18" t="s">
        <v>121</v>
      </c>
      <c r="E63" s="16">
        <v>43389</v>
      </c>
      <c r="F63">
        <v>20</v>
      </c>
      <c r="H63" s="6">
        <v>21.8</v>
      </c>
      <c r="I63" s="6">
        <v>30.26</v>
      </c>
      <c r="J63" s="20">
        <v>2.6823598310000003</v>
      </c>
      <c r="K63" s="20">
        <v>6985.6511832599999</v>
      </c>
      <c r="L63" s="6" t="s">
        <v>122</v>
      </c>
      <c r="M63" s="7">
        <f>1000000*(AF63-AD63)/X63</f>
        <v>1.39188279791997E-2</v>
      </c>
      <c r="N63" s="7">
        <f>1000000*(AM63-AK63)/X63</f>
        <v>187.76386120537319</v>
      </c>
      <c r="O63" s="7" t="e">
        <f>1000000*(AT63-AR63)/X63</f>
        <v>#VALUE!</v>
      </c>
      <c r="P63">
        <f>(M63*16)</f>
        <v>0.22270124766719521</v>
      </c>
      <c r="Q63">
        <f>(N63*44)</f>
        <v>8261.6098930364205</v>
      </c>
      <c r="R63">
        <f>1000000*(((AF63-AD63)*0.082057*W63)/(V63-Z63))/X63</f>
        <v>0.3848210366528288</v>
      </c>
      <c r="S63">
        <f>1000000*(((AM63-AK63)*0.082057*W63)/(V63-Z63))/X63</f>
        <v>5191.204591576834</v>
      </c>
      <c r="T63">
        <f>N63*((1*0.082057*W63)/(V63-Z63))</f>
        <v>5191.204591576834</v>
      </c>
      <c r="V63" s="5">
        <f>((0.001316*((I63*25.4)-(2.5*2053/100)))*(273.15+40))/(273.15+H63)</f>
        <v>1.0021852829516866</v>
      </c>
      <c r="W63">
        <v>313.14999999999998</v>
      </c>
      <c r="X63">
        <f>(21.0733341666667/1000)-Y63</f>
        <v>1.9073334166666699E-2</v>
      </c>
      <c r="Y63">
        <v>2E-3</v>
      </c>
      <c r="Z63">
        <f>(0.001316*10^(8.07131-(1730.63/(233.46+(W63-273.15)))))</f>
        <v>7.2765497523200454E-2</v>
      </c>
      <c r="AB63">
        <f>V63*(J63/10^6)</f>
        <v>2.6882215462089736E-6</v>
      </c>
      <c r="AC63">
        <f>(AB63*Y63)/(0.082057*W63)</f>
        <v>2.0923146800482203E-10</v>
      </c>
      <c r="AD63">
        <v>0</v>
      </c>
      <c r="AE63" s="12">
        <f>AB63*AG63*X63</f>
        <v>5.6246989250804031E-11</v>
      </c>
      <c r="AF63" s="12">
        <f>AC63+AE63</f>
        <v>2.6547845725562603E-10</v>
      </c>
      <c r="AG63" s="19">
        <f>101.325*(0.000014*EXP(1600*((1/W63)-(1/298.15))))</f>
        <v>1.097002469958351E-3</v>
      </c>
      <c r="AI63">
        <f>V63*(K63/10^6)</f>
        <v>7.0009168076972071E-3</v>
      </c>
      <c r="AJ63">
        <f>(AI63*Y63)/(0.082057*W63)</f>
        <v>5.4490006715400731E-7</v>
      </c>
      <c r="AK63">
        <v>0</v>
      </c>
      <c r="AL63" s="12">
        <f>AI63*AN63*X63</f>
        <v>3.0363828020397012E-6</v>
      </c>
      <c r="AM63" s="12">
        <f>AJ63+AL63</f>
        <v>3.5812828691937083E-6</v>
      </c>
      <c r="AN63" s="19">
        <f>101.325*(0.00033*EXP(2400*((1/W63)-(1/298.15))))</f>
        <v>2.2739189884214046E-2</v>
      </c>
      <c r="AO63" s="19"/>
      <c r="AP63" t="e">
        <f>V63*(L63/10^6)</f>
        <v>#VALUE!</v>
      </c>
      <c r="AQ63" t="e">
        <f>(AP63*Y63)/(0.082057*W63)</f>
        <v>#VALUE!</v>
      </c>
      <c r="AR63">
        <v>0</v>
      </c>
      <c r="AS63" s="12" t="e">
        <f>AP63*AU63*X63</f>
        <v>#VALUE!</v>
      </c>
      <c r="AT63" s="12" t="e">
        <f>AQ63+AS63</f>
        <v>#VALUE!</v>
      </c>
      <c r="AU63" s="19">
        <f>101.325*((2.4*10^-4)*EXP(2700*((1/W63)-(1/298.15))))</f>
        <v>1.5759424160826513E-2</v>
      </c>
      <c r="AW63">
        <f>100*(AF63-AE63)/AF63</f>
        <v>78.812974192989046</v>
      </c>
      <c r="AX63">
        <f>100*(AM63-AL63)/AM63</f>
        <v>15.215219993965073</v>
      </c>
      <c r="AY63" t="e">
        <f>100*(AT63-AS63)/AT63</f>
        <v>#VALUE!</v>
      </c>
    </row>
    <row r="64" spans="1:51" ht="14.45" customHeight="1" x14ac:dyDescent="0.25">
      <c r="A64" s="16">
        <v>43388</v>
      </c>
      <c r="B64" s="1">
        <v>5</v>
      </c>
      <c r="C64" s="1" t="s">
        <v>120</v>
      </c>
      <c r="D64" s="18" t="s">
        <v>121</v>
      </c>
      <c r="E64" s="16">
        <v>43389</v>
      </c>
      <c r="F64">
        <v>26</v>
      </c>
      <c r="H64" s="6">
        <v>21.8</v>
      </c>
      <c r="I64" s="6">
        <v>30.26</v>
      </c>
      <c r="J64" s="20">
        <v>8.5880592729276017</v>
      </c>
      <c r="K64" s="20">
        <v>6923.2989351935994</v>
      </c>
      <c r="L64" s="6" t="s">
        <v>122</v>
      </c>
      <c r="M64" s="7">
        <f>1000000*(AF64-AD64)/X64</f>
        <v>4.456364068443662E-2</v>
      </c>
      <c r="N64" s="7">
        <f>1000000*(AM64-AK64)/X64</f>
        <v>186.08792598549883</v>
      </c>
      <c r="O64" s="7" t="e">
        <f>1000000*(AT64-AR64)/X64</f>
        <v>#VALUE!</v>
      </c>
      <c r="P64">
        <f>(M64*16)</f>
        <v>0.71301825095098592</v>
      </c>
      <c r="Q64">
        <f>(N64*44)</f>
        <v>8187.8687433619489</v>
      </c>
      <c r="R64">
        <f>1000000*(((AF64-AD64)*0.082057*W64)/(V64-Z64))/X64</f>
        <v>1.2320740245397517</v>
      </c>
      <c r="S64">
        <f>1000000*(((AM64-AK64)*0.082057*W64)/(V64-Z64))/X64</f>
        <v>5144.8691436757008</v>
      </c>
      <c r="T64">
        <f>N64*((1*0.082057*W64)/(V64-Z64))</f>
        <v>5144.8691436757008</v>
      </c>
      <c r="V64" s="5">
        <f>((0.001316*((I64*25.4)-(2.5*2053/100)))*(273.15+40))/(273.15+H64)</f>
        <v>1.0021852829516866</v>
      </c>
      <c r="W64">
        <v>313.14999999999998</v>
      </c>
      <c r="X64">
        <f>(21.0733341666667/1000)-Y64</f>
        <v>1.9073334166666699E-2</v>
      </c>
      <c r="Y64">
        <v>2E-3</v>
      </c>
      <c r="Z64">
        <f>(0.001316*10^(8.07131-(1730.63/(233.46+(W64-273.15)))))</f>
        <v>7.2765497523200454E-2</v>
      </c>
      <c r="AB64">
        <f>V64*(J64/10^6)</f>
        <v>8.606826612444804E-6</v>
      </c>
      <c r="AC64">
        <f>(AB64*Y64)/(0.082057*W64)</f>
        <v>6.6989231952417588E-10</v>
      </c>
      <c r="AD64">
        <v>0</v>
      </c>
      <c r="AE64" s="12">
        <f>AB64*AG64*X64</f>
        <v>1.8008489093334718E-10</v>
      </c>
      <c r="AF64" s="12">
        <f>AC64+AE64</f>
        <v>8.4997721045752308E-10</v>
      </c>
      <c r="AG64" s="19">
        <f>101.325*(0.000014*EXP(1600*((1/W64)-(1/298.15))))</f>
        <v>1.097002469958351E-3</v>
      </c>
      <c r="AI64">
        <f>V64*(K64/10^6)</f>
        <v>6.9384283023261077E-3</v>
      </c>
      <c r="AJ64">
        <f>(AI64*Y64)/(0.082057*W64)</f>
        <v>5.4003641976205012E-7</v>
      </c>
      <c r="AK64">
        <v>0</v>
      </c>
      <c r="AL64" s="12">
        <f>AI64*AN64*X64</f>
        <v>3.0092807769413084E-6</v>
      </c>
      <c r="AM64" s="12">
        <f>AJ64+AL64</f>
        <v>3.5493171967033585E-6</v>
      </c>
      <c r="AN64" s="19">
        <f>101.325*(0.00033*EXP(2400*((1/W64)-(1/298.15))))</f>
        <v>2.2739189884214046E-2</v>
      </c>
      <c r="AO64" s="19"/>
      <c r="AP64" t="e">
        <f>V64*(L64/10^6)</f>
        <v>#VALUE!</v>
      </c>
      <c r="AQ64" t="e">
        <f>(AP64*Y64)/(0.082057*W64)</f>
        <v>#VALUE!</v>
      </c>
      <c r="AR64">
        <v>0</v>
      </c>
      <c r="AS64" s="12" t="e">
        <f>AP64*AU64*X64</f>
        <v>#VALUE!</v>
      </c>
      <c r="AT64" s="12" t="e">
        <f>AQ64+AS64</f>
        <v>#VALUE!</v>
      </c>
      <c r="AU64" s="19">
        <f>101.325*((2.4*10^-4)*EXP(2700*((1/W64)-(1/298.15))))</f>
        <v>1.5759424160826513E-2</v>
      </c>
      <c r="AW64">
        <f>100*(AF64-AE64)/AF64</f>
        <v>78.81297419298906</v>
      </c>
      <c r="AX64">
        <f>100*(AM64-AL64)/AM64</f>
        <v>15.215219993965077</v>
      </c>
      <c r="AY64" t="e">
        <f>100*(AT64-AS64)/AT64</f>
        <v>#VALUE!</v>
      </c>
    </row>
    <row r="65" spans="1:51" ht="14.45" customHeight="1" x14ac:dyDescent="0.25">
      <c r="A65" s="16">
        <v>43388</v>
      </c>
      <c r="B65" s="1">
        <v>6.2</v>
      </c>
      <c r="C65" s="1" t="s">
        <v>120</v>
      </c>
      <c r="D65" s="18" t="s">
        <v>121</v>
      </c>
      <c r="E65" s="16">
        <v>43389</v>
      </c>
      <c r="F65">
        <v>16</v>
      </c>
      <c r="H65" s="6">
        <v>21.8</v>
      </c>
      <c r="I65" s="6">
        <v>30.26</v>
      </c>
      <c r="J65" s="20">
        <v>3674.5092132032</v>
      </c>
      <c r="K65" s="20">
        <v>14886.22469336</v>
      </c>
      <c r="L65" s="6" t="s">
        <v>122</v>
      </c>
      <c r="M65" s="7">
        <f>1000000*(AF65-AD65)/X65</f>
        <v>19.067114357842385</v>
      </c>
      <c r="N65" s="7">
        <f>1000000*(AM65-AK65)/X65</f>
        <v>400.11946687147025</v>
      </c>
      <c r="O65" s="7" t="e">
        <f>1000000*(AT65-AR65)/X65</f>
        <v>#VALUE!</v>
      </c>
      <c r="P65">
        <f>(M65*16)</f>
        <v>305.07382972547816</v>
      </c>
      <c r="Q65">
        <f>(N65*44)</f>
        <v>17605.25654234469</v>
      </c>
      <c r="R65">
        <f>1000000*(((AF65-AD65)*0.082057*W65)/(V65-Z65))/X65</f>
        <v>527.15837311359815</v>
      </c>
      <c r="S65">
        <f>1000000*(((AM65-AK65)*0.082057*W65)/(V65-Z65))/X65</f>
        <v>11062.309862335806</v>
      </c>
      <c r="T65">
        <f>N65*((1*0.082057*W65)/(V65-Z65))</f>
        <v>11062.309862335806</v>
      </c>
      <c r="V65" s="5">
        <f>((0.001316*((I65*25.4)-(2.5*2053/100)))*(273.15+40))/(273.15+H65)</f>
        <v>1.0021852829516866</v>
      </c>
      <c r="W65">
        <v>313.14999999999998</v>
      </c>
      <c r="X65">
        <f>(21.0733341666667/1000)-Y65</f>
        <v>1.9073334166666699E-2</v>
      </c>
      <c r="Y65">
        <v>2E-3</v>
      </c>
      <c r="Z65">
        <f>(0.001316*10^(8.07131-(1730.63/(233.46+(W65-273.15)))))</f>
        <v>7.2765497523200454E-2</v>
      </c>
      <c r="AB65">
        <f>V65*(J65/10^6)</f>
        <v>3.6825390555426285E-3</v>
      </c>
      <c r="AC65">
        <f>(AB65*Y65)/(0.082057*W65)</f>
        <v>2.8662185736248788E-7</v>
      </c>
      <c r="AD65">
        <v>0</v>
      </c>
      <c r="AE65" s="12">
        <f>AB65*AG65*X65</f>
        <v>7.7051586378688487E-8</v>
      </c>
      <c r="AF65" s="12">
        <f>AC65+AE65</f>
        <v>3.6367344374117635E-7</v>
      </c>
      <c r="AG65" s="19">
        <f>101.325*(0.000014*EXP(1600*((1/W65)-(1/298.15))))</f>
        <v>1.097002469958351E-3</v>
      </c>
      <c r="AI65">
        <f>V65*(K65/10^6)</f>
        <v>1.4918755306397375E-2</v>
      </c>
      <c r="AJ65">
        <f>(AI65*Y65)/(0.082057*W65)</f>
        <v>1.161166600261896E-6</v>
      </c>
      <c r="AK65">
        <v>0</v>
      </c>
      <c r="AL65" s="12">
        <f>AI65*AN65*X65</f>
        <v>6.4704456979661817E-6</v>
      </c>
      <c r="AM65" s="12">
        <f>AJ65+AL65</f>
        <v>7.6316122982280774E-6</v>
      </c>
      <c r="AN65" s="19">
        <f>101.325*(0.00033*EXP(2400*((1/W65)-(1/298.15))))</f>
        <v>2.2739189884214046E-2</v>
      </c>
      <c r="AO65" s="19"/>
      <c r="AP65" t="e">
        <f>V65*(L65/10^6)</f>
        <v>#VALUE!</v>
      </c>
      <c r="AQ65" t="e">
        <f>(AP65*Y65)/(0.082057*W65)</f>
        <v>#VALUE!</v>
      </c>
      <c r="AR65">
        <v>0</v>
      </c>
      <c r="AS65" s="12" t="e">
        <f>AP65*AU65*X65</f>
        <v>#VALUE!</v>
      </c>
      <c r="AT65" s="12" t="e">
        <f>AQ65+AS65</f>
        <v>#VALUE!</v>
      </c>
      <c r="AU65" s="19">
        <f>101.325*((2.4*10^-4)*EXP(2700*((1/W65)-(1/298.15))))</f>
        <v>1.5759424160826513E-2</v>
      </c>
      <c r="AW65">
        <f>100*(AF65-AE65)/AF65</f>
        <v>78.812974192989046</v>
      </c>
      <c r="AX65">
        <f>100*(AM65-AL65)/AM65</f>
        <v>15.215219993965073</v>
      </c>
      <c r="AY65" t="e">
        <f>100*(AT65-AS65)/AT65</f>
        <v>#VALUE!</v>
      </c>
    </row>
    <row r="66" spans="1:51" ht="14.45" customHeight="1" x14ac:dyDescent="0.25">
      <c r="A66" s="16">
        <v>43388</v>
      </c>
      <c r="B66" s="1">
        <v>6.2</v>
      </c>
      <c r="C66" s="1" t="s">
        <v>120</v>
      </c>
      <c r="D66" s="18" t="s">
        <v>121</v>
      </c>
      <c r="E66" s="16">
        <v>43389</v>
      </c>
      <c r="F66">
        <v>25</v>
      </c>
      <c r="H66" s="6">
        <v>21.8</v>
      </c>
      <c r="I66" s="6">
        <v>30.26</v>
      </c>
      <c r="J66" s="20">
        <v>5063.7889404848002</v>
      </c>
      <c r="K66" s="20">
        <v>15329.844348859997</v>
      </c>
      <c r="L66" s="6" t="s">
        <v>122</v>
      </c>
      <c r="M66" s="7">
        <f>1000000*(AF66-AD66)/X66</f>
        <v>26.276119397189795</v>
      </c>
      <c r="N66" s="7">
        <f>1000000*(AM66-AK66)/X66</f>
        <v>412.04330006011872</v>
      </c>
      <c r="O66" s="7" t="e">
        <f>1000000*(AT66-AR66)/X66</f>
        <v>#VALUE!</v>
      </c>
      <c r="P66">
        <f>(M66*16)</f>
        <v>420.41791035503672</v>
      </c>
      <c r="Q66">
        <f>(N66*44)</f>
        <v>18129.905202645223</v>
      </c>
      <c r="R66">
        <f>1000000*(((AF66-AD66)*0.082057*W66)/(V66-Z66))/X66</f>
        <v>726.46946429332013</v>
      </c>
      <c r="S66">
        <f>1000000*(((AM66-AK66)*0.082057*W66)/(V66-Z66))/X66</f>
        <v>11391.974246103478</v>
      </c>
      <c r="T66">
        <f>N66*((1*0.082057*W66)/(V66-Z66))</f>
        <v>11391.974246103478</v>
      </c>
      <c r="V66" s="5">
        <f>((0.001316*((I66*25.4)-(2.5*2053/100)))*(273.15+40))/(273.15+H66)</f>
        <v>1.0021852829516866</v>
      </c>
      <c r="W66">
        <v>313.14999999999998</v>
      </c>
      <c r="X66">
        <f>(21.0733341666667/1000)-Y66</f>
        <v>1.9073334166666699E-2</v>
      </c>
      <c r="Y66">
        <v>2E-3</v>
      </c>
      <c r="Z66">
        <f>(0.001316*10^(8.07131-(1730.63/(233.46+(W66-273.15)))))</f>
        <v>7.2765497523200454E-2</v>
      </c>
      <c r="AB66">
        <f>V66*(J66/10^6)</f>
        <v>5.0748547521273805E-3</v>
      </c>
      <c r="AC66">
        <f>(AB66*Y66)/(0.082057*W66)</f>
        <v>3.9498950940121535E-7</v>
      </c>
      <c r="AD66">
        <v>0</v>
      </c>
      <c r="AE66" s="12">
        <f>AB66*AG66*X66</f>
        <v>1.0618369646461829E-7</v>
      </c>
      <c r="AF66" s="12">
        <f>AC66+AE66</f>
        <v>5.0117320586583365E-7</v>
      </c>
      <c r="AG66" s="19">
        <f>101.325*(0.000014*EXP(1600*((1/W66)-(1/298.15))))</f>
        <v>1.097002469958351E-3</v>
      </c>
      <c r="AI66">
        <f>V66*(K66/10^6)</f>
        <v>1.536334439636757E-2</v>
      </c>
      <c r="AJ66">
        <f>(AI66*Y66)/(0.082057*W66)</f>
        <v>1.1957701574294869E-6</v>
      </c>
      <c r="AK66">
        <v>0</v>
      </c>
      <c r="AL66" s="12">
        <f>AI66*AN66*X66</f>
        <v>6.6632693957532734E-6</v>
      </c>
      <c r="AM66" s="12">
        <f>AJ66+AL66</f>
        <v>7.8590395531827612E-6</v>
      </c>
      <c r="AN66" s="19">
        <f>101.325*(0.00033*EXP(2400*((1/W66)-(1/298.15))))</f>
        <v>2.2739189884214046E-2</v>
      </c>
      <c r="AO66" s="19"/>
      <c r="AP66" t="e">
        <f>V66*(L66/10^6)</f>
        <v>#VALUE!</v>
      </c>
      <c r="AQ66" t="e">
        <f>(AP66*Y66)/(0.082057*W66)</f>
        <v>#VALUE!</v>
      </c>
      <c r="AR66">
        <v>0</v>
      </c>
      <c r="AS66" s="12" t="e">
        <f>AP66*AU66*X66</f>
        <v>#VALUE!</v>
      </c>
      <c r="AT66" s="12" t="e">
        <f>AQ66+AS66</f>
        <v>#VALUE!</v>
      </c>
      <c r="AU66" s="19">
        <f>101.325*((2.4*10^-4)*EXP(2700*((1/W66)-(1/298.15))))</f>
        <v>1.5759424160826513E-2</v>
      </c>
      <c r="AW66">
        <f>100*(AF66-AE66)/AF66</f>
        <v>78.812974192989046</v>
      </c>
      <c r="AX66">
        <f>100*(AM66-AL66)/AM66</f>
        <v>15.215219993965084</v>
      </c>
      <c r="AY66" t="e">
        <f>100*(AT66-AS66)/AT66</f>
        <v>#VALUE!</v>
      </c>
    </row>
    <row r="67" spans="1:51" ht="14.45" customHeight="1" x14ac:dyDescent="0.25">
      <c r="A67" s="16">
        <v>43388</v>
      </c>
      <c r="B67" s="1">
        <v>8</v>
      </c>
      <c r="C67" s="1" t="s">
        <v>120</v>
      </c>
      <c r="D67" s="18" t="s">
        <v>121</v>
      </c>
      <c r="E67" s="16">
        <v>43389</v>
      </c>
      <c r="F67">
        <v>24</v>
      </c>
      <c r="H67" s="6">
        <v>21.8</v>
      </c>
      <c r="I67" s="6">
        <v>30.26</v>
      </c>
      <c r="J67" s="20">
        <v>20671.373702270001</v>
      </c>
      <c r="K67" s="20">
        <v>19399.416082690397</v>
      </c>
      <c r="L67" s="6" t="s">
        <v>122</v>
      </c>
      <c r="M67" s="7">
        <f>1000000*(AF67-AD67)/X67</f>
        <v>107.26424222822645</v>
      </c>
      <c r="N67" s="7">
        <f>1000000*(AM67-AK67)/X67</f>
        <v>521.42730480792648</v>
      </c>
      <c r="O67" s="7" t="e">
        <f>1000000*(AT67-AR67)/X67</f>
        <v>#VALUE!</v>
      </c>
      <c r="P67">
        <f>(M67*16)</f>
        <v>1716.2278756516232</v>
      </c>
      <c r="Q67">
        <f>(N67*44)</f>
        <v>22942.801411548764</v>
      </c>
      <c r="R67">
        <f>1000000*(((AF67-AD67)*0.082057*W67)/(V67-Z67))/X67</f>
        <v>2965.5899872986001</v>
      </c>
      <c r="S67">
        <f>1000000*(((AM67-AK67)*0.082057*W67)/(V67-Z67))/X67</f>
        <v>14416.170404227822</v>
      </c>
      <c r="T67">
        <f>N67*((1*0.082057*W67)/(V67-Z67))</f>
        <v>14416.17040422782</v>
      </c>
      <c r="V67" s="5">
        <f>((0.001316*((I67*25.4)-(2.5*2053/100)))*(273.15+40))/(273.15+H67)</f>
        <v>1.0021852829516866</v>
      </c>
      <c r="W67">
        <v>313.14999999999998</v>
      </c>
      <c r="X67">
        <f>(21.0733341666667/1000)-Y67</f>
        <v>1.9073334166666699E-2</v>
      </c>
      <c r="Y67">
        <v>2E-3</v>
      </c>
      <c r="Z67">
        <f>(0.001316*10^(8.07131-(1730.63/(233.46+(W67-273.15)))))</f>
        <v>7.2765497523200454E-2</v>
      </c>
      <c r="AB67">
        <f>V67*(J67/10^6)</f>
        <v>2.0716546502809512E-2</v>
      </c>
      <c r="AC67">
        <f>(AB67*Y67)/(0.082057*W67)</f>
        <v>1.6124241853822422E-6</v>
      </c>
      <c r="AD67">
        <v>0</v>
      </c>
      <c r="AE67" s="12">
        <f>AB67*AG67*X67</f>
        <v>4.334625507710019E-7</v>
      </c>
      <c r="AF67" s="12">
        <f>AC67+AE67</f>
        <v>2.0458867361532443E-6</v>
      </c>
      <c r="AG67" s="19">
        <f>101.325*(0.000014*EXP(1600*((1/W67)-(1/298.15))))</f>
        <v>1.097002469958351E-3</v>
      </c>
      <c r="AI67">
        <f>V67*(K67/10^6)</f>
        <v>1.9441809295928578E-2</v>
      </c>
      <c r="AJ67">
        <f>(AI67*Y67)/(0.082057*W67)</f>
        <v>1.5132079814602866E-6</v>
      </c>
      <c r="AK67">
        <v>0</v>
      </c>
      <c r="AL67" s="12">
        <f>AI67*AN67*X67</f>
        <v>8.4321492467656689E-6</v>
      </c>
      <c r="AM67" s="12">
        <f>AJ67+AL67</f>
        <v>9.9453572282259553E-6</v>
      </c>
      <c r="AN67" s="19">
        <f>101.325*(0.00033*EXP(2400*((1/W67)-(1/298.15))))</f>
        <v>2.2739189884214046E-2</v>
      </c>
      <c r="AO67" s="19"/>
      <c r="AP67" t="e">
        <f>V67*(L67/10^6)</f>
        <v>#VALUE!</v>
      </c>
      <c r="AQ67" t="e">
        <f>(AP67*Y67)/(0.082057*W67)</f>
        <v>#VALUE!</v>
      </c>
      <c r="AR67">
        <v>0</v>
      </c>
      <c r="AS67" s="12" t="e">
        <f>AP67*AU67*X67</f>
        <v>#VALUE!</v>
      </c>
      <c r="AT67" s="12" t="e">
        <f>AQ67+AS67</f>
        <v>#VALUE!</v>
      </c>
      <c r="AU67" s="19">
        <f>101.325*((2.4*10^-4)*EXP(2700*((1/W67)-(1/298.15))))</f>
        <v>1.5759424160826513E-2</v>
      </c>
      <c r="AW67">
        <f>100*(AF67-AE67)/AF67</f>
        <v>78.812974192989046</v>
      </c>
      <c r="AX67">
        <f>100*(AM67-AL67)/AM67</f>
        <v>15.215219993965075</v>
      </c>
      <c r="AY67" t="e">
        <f>100*(AT67-AS67)/AT67</f>
        <v>#VALUE!</v>
      </c>
    </row>
    <row r="68" spans="1:51" ht="14.45" customHeight="1" x14ac:dyDescent="0.25">
      <c r="A68" s="16">
        <v>43388</v>
      </c>
      <c r="B68" s="1">
        <v>8</v>
      </c>
      <c r="C68" s="1" t="s">
        <v>120</v>
      </c>
      <c r="D68" s="18" t="s">
        <v>121</v>
      </c>
      <c r="E68" s="16">
        <v>43389</v>
      </c>
      <c r="F68">
        <v>40</v>
      </c>
      <c r="H68" s="6">
        <v>21.8</v>
      </c>
      <c r="I68" s="6">
        <v>30.26</v>
      </c>
      <c r="J68" s="20">
        <v>20812.4337824588</v>
      </c>
      <c r="K68" s="20">
        <v>18047.619082402398</v>
      </c>
      <c r="L68" s="6" t="s">
        <v>122</v>
      </c>
      <c r="M68" s="7">
        <f>1000000*(AF68-AD68)/X68</f>
        <v>107.99620628770465</v>
      </c>
      <c r="N68" s="7">
        <f>1000000*(AM68-AK68)/X68</f>
        <v>485.09302219327896</v>
      </c>
      <c r="O68" s="7" t="e">
        <f>1000000*(AT68-AR68)/X68</f>
        <v>#VALUE!</v>
      </c>
      <c r="P68">
        <f>(M68*16)</f>
        <v>1727.9393006032744</v>
      </c>
      <c r="Q68">
        <f>(N68*44)</f>
        <v>21344.092976504275</v>
      </c>
      <c r="R68">
        <f>1000000*(((AF68-AD68)*0.082057*W68)/(V68-Z68))/X68</f>
        <v>2985.826976259305</v>
      </c>
      <c r="S68">
        <f>1000000*(((AM68-AK68)*0.082057*W68)/(V68-Z68))/X68</f>
        <v>13411.617698877879</v>
      </c>
      <c r="T68">
        <f>N68*((1*0.082057*W68)/(V68-Z68))</f>
        <v>13411.617698877879</v>
      </c>
      <c r="V68" s="5">
        <f>((0.001316*((I68*25.4)-(2.5*2053/100)))*(273.15+40))/(273.15+H68)</f>
        <v>1.0021852829516866</v>
      </c>
      <c r="W68">
        <v>313.14999999999998</v>
      </c>
      <c r="X68">
        <f>(21.0733341666667/1000)-Y68</f>
        <v>1.9073334166666699E-2</v>
      </c>
      <c r="Y68">
        <v>2E-3</v>
      </c>
      <c r="Z68">
        <f>(0.001316*10^(8.07131-(1730.63/(233.46+(W68-273.15)))))</f>
        <v>7.2765497523200454E-2</v>
      </c>
      <c r="AB68">
        <f>V68*(J68/10^6)</f>
        <v>2.0857914839186715E-2</v>
      </c>
      <c r="AC68">
        <f>(AB68*Y68)/(0.082057*W68)</f>
        <v>1.6234272608509716E-6</v>
      </c>
      <c r="AD68">
        <v>0</v>
      </c>
      <c r="AE68" s="12">
        <f>AB68*AG68*X68</f>
        <v>4.3642047040669043E-7</v>
      </c>
      <c r="AF68" s="12">
        <f>AC68+AE68</f>
        <v>2.0598477312576621E-6</v>
      </c>
      <c r="AG68" s="19">
        <f>101.325*(0.000014*EXP(1600*((1/W68)-(1/298.15))))</f>
        <v>1.097002469958351E-3</v>
      </c>
      <c r="AI68">
        <f>V68*(K68/10^6)</f>
        <v>1.8087058236701706E-2</v>
      </c>
      <c r="AJ68">
        <f>(AI68*Y68)/(0.082057*W68)</f>
        <v>1.4077640855496739E-6</v>
      </c>
      <c r="AK68">
        <v>0</v>
      </c>
      <c r="AL68" s="12">
        <f>AI68*AN68*X68</f>
        <v>7.844577228661001E-6</v>
      </c>
      <c r="AM68" s="12">
        <f>AJ68+AL68</f>
        <v>9.2523413142106749E-6</v>
      </c>
      <c r="AN68" s="19">
        <f>101.325*(0.00033*EXP(2400*((1/W68)-(1/298.15))))</f>
        <v>2.2739189884214046E-2</v>
      </c>
      <c r="AO68" s="19"/>
      <c r="AP68" t="e">
        <f>V68*(L68/10^6)</f>
        <v>#VALUE!</v>
      </c>
      <c r="AQ68" t="e">
        <f>(AP68*Y68)/(0.082057*W68)</f>
        <v>#VALUE!</v>
      </c>
      <c r="AR68">
        <v>0</v>
      </c>
      <c r="AS68" s="12" t="e">
        <f>AP68*AU68*X68</f>
        <v>#VALUE!</v>
      </c>
      <c r="AT68" s="12" t="e">
        <f>AQ68+AS68</f>
        <v>#VALUE!</v>
      </c>
      <c r="AU68" s="19">
        <f>101.325*((2.4*10^-4)*EXP(2700*((1/W68)-(1/298.15))))</f>
        <v>1.5759424160826513E-2</v>
      </c>
      <c r="AW68">
        <f>100*(AF68-AE68)/AF68</f>
        <v>78.812974192989046</v>
      </c>
      <c r="AX68">
        <f>100*(AM68-AL68)/AM68</f>
        <v>15.215219993965079</v>
      </c>
      <c r="AY68" t="e">
        <f>100*(AT68-AS68)/AT68</f>
        <v>#VALUE!</v>
      </c>
    </row>
    <row r="69" spans="1:51" ht="14.45" customHeight="1" x14ac:dyDescent="0.25">
      <c r="A69" s="16">
        <v>43388</v>
      </c>
      <c r="B69" s="1">
        <v>9</v>
      </c>
      <c r="C69" s="1" t="s">
        <v>120</v>
      </c>
      <c r="D69" s="18" t="s">
        <v>121</v>
      </c>
      <c r="E69" s="16">
        <v>43389</v>
      </c>
      <c r="F69">
        <v>8</v>
      </c>
      <c r="H69" s="6">
        <v>21.8</v>
      </c>
      <c r="I69" s="6">
        <v>30.26</v>
      </c>
      <c r="J69" s="20">
        <v>37812.6670673072</v>
      </c>
      <c r="K69" s="20">
        <v>23044.058930645599</v>
      </c>
      <c r="L69" s="6" t="s">
        <v>122</v>
      </c>
      <c r="M69" s="7">
        <f>1000000*(AF69-AD69)/X69</f>
        <v>196.21081491829074</v>
      </c>
      <c r="N69" s="7">
        <f>1000000*(AM69-AK69)/X69</f>
        <v>619.38985631443597</v>
      </c>
      <c r="O69" s="7" t="e">
        <f>1000000*(AT69-AR69)/X69</f>
        <v>#VALUE!</v>
      </c>
      <c r="P69">
        <f>(M69*16)</f>
        <v>3139.3730386926518</v>
      </c>
      <c r="Q69">
        <f>(N69*44)</f>
        <v>27253.153677835184</v>
      </c>
      <c r="R69">
        <f>1000000*(((AF69-AD69)*0.082057*W69)/(V69-Z69))/X69</f>
        <v>5424.7418900635339</v>
      </c>
      <c r="S69">
        <f>1000000*(((AM69-AK69)*0.082057*W69)/(V69-Z69))/X69</f>
        <v>17124.591736844839</v>
      </c>
      <c r="T69">
        <f>N69*((1*0.082057*W69)/(V69-Z69))</f>
        <v>17124.591736844839</v>
      </c>
      <c r="V69" s="5">
        <f>((0.001316*((I69*25.4)-(2.5*2053/100)))*(273.15+40))/(273.15+H69)</f>
        <v>1.0021852829516866</v>
      </c>
      <c r="W69">
        <v>313.14999999999998</v>
      </c>
      <c r="X69">
        <f>(21.0733341666667/1000)-Y69</f>
        <v>1.9073334166666699E-2</v>
      </c>
      <c r="Y69">
        <v>2E-3</v>
      </c>
      <c r="Z69">
        <f>(0.001316*10^(8.07131-(1730.63/(233.46+(W69-273.15)))))</f>
        <v>7.2765497523200454E-2</v>
      </c>
      <c r="AB69">
        <f>V69*(J69/10^6)</f>
        <v>3.7895298444007193E-2</v>
      </c>
      <c r="AC69">
        <f>(AB69*Y69)/(0.082057*W69)</f>
        <v>2.9494923642368975E-6</v>
      </c>
      <c r="AD69">
        <v>0</v>
      </c>
      <c r="AE69" s="12">
        <f>AB69*AG69*X69</f>
        <v>7.9290207581365304E-7</v>
      </c>
      <c r="AF69" s="12">
        <f>AC69+AE69</f>
        <v>3.7423944400505506E-6</v>
      </c>
      <c r="AG69" s="19">
        <f>101.325*(0.000014*EXP(1600*((1/W69)-(1/298.15))))</f>
        <v>1.097002469958351E-3</v>
      </c>
      <c r="AI69">
        <f>V69*(K69/10^6)</f>
        <v>2.30944167197644E-2</v>
      </c>
      <c r="AJ69">
        <f>(AI69*Y69)/(0.082057*W69)</f>
        <v>1.7975001799259375E-6</v>
      </c>
      <c r="AK69">
        <v>0</v>
      </c>
      <c r="AL69" s="12">
        <f>AI69*AN69*X69</f>
        <v>1.0016329529002972E-5</v>
      </c>
      <c r="AM69" s="12">
        <f>AJ69+AL69</f>
        <v>1.1813829708928909E-5</v>
      </c>
      <c r="AN69" s="19">
        <f>101.325*(0.00033*EXP(2400*((1/W69)-(1/298.15))))</f>
        <v>2.2739189884214046E-2</v>
      </c>
      <c r="AO69" s="19"/>
      <c r="AP69" t="e">
        <f>V69*(L69/10^6)</f>
        <v>#VALUE!</v>
      </c>
      <c r="AQ69" t="e">
        <f>(AP69*Y69)/(0.082057*W69)</f>
        <v>#VALUE!</v>
      </c>
      <c r="AR69">
        <v>0</v>
      </c>
      <c r="AS69" s="12" t="e">
        <f>AP69*AU69*X69</f>
        <v>#VALUE!</v>
      </c>
      <c r="AT69" s="12" t="e">
        <f>AQ69+AS69</f>
        <v>#VALUE!</v>
      </c>
      <c r="AU69" s="19">
        <f>101.325*((2.4*10^-4)*EXP(2700*((1/W69)-(1/298.15))))</f>
        <v>1.5759424160826513E-2</v>
      </c>
      <c r="AW69">
        <f>100*(AF69-AE69)/AF69</f>
        <v>78.812974192989046</v>
      </c>
      <c r="AX69">
        <f>100*(AM69-AL69)/AM69</f>
        <v>15.21521999396507</v>
      </c>
      <c r="AY69" t="e">
        <f>100*(AT69-AS69)/AT69</f>
        <v>#VALUE!</v>
      </c>
    </row>
    <row r="70" spans="1:51" ht="14.45" customHeight="1" x14ac:dyDescent="0.25">
      <c r="A70" s="16">
        <v>43388</v>
      </c>
      <c r="B70" s="1">
        <v>9</v>
      </c>
      <c r="C70" s="1" t="s">
        <v>120</v>
      </c>
      <c r="D70" s="18" t="s">
        <v>121</v>
      </c>
      <c r="E70" s="16">
        <v>43389</v>
      </c>
      <c r="F70">
        <v>9</v>
      </c>
      <c r="H70" s="6">
        <v>21.8</v>
      </c>
      <c r="I70" s="6">
        <v>30.26</v>
      </c>
      <c r="J70" s="20">
        <v>44500.041045489197</v>
      </c>
      <c r="K70" s="20">
        <v>25565.172752793598</v>
      </c>
      <c r="L70" s="6" t="s">
        <v>122</v>
      </c>
      <c r="M70" s="7">
        <f>1000000*(AF70-AD70)/X70</f>
        <v>230.91175509759199</v>
      </c>
      <c r="N70" s="7">
        <f>1000000*(AM70-AK70)/X70</f>
        <v>687.15362713069305</v>
      </c>
      <c r="O70" s="7" t="e">
        <f>1000000*(AT70-AR70)/X70</f>
        <v>#VALUE!</v>
      </c>
      <c r="P70">
        <f>(M70*16)</f>
        <v>3694.5880815614719</v>
      </c>
      <c r="Q70">
        <f>(N70*44)</f>
        <v>30234.759593750496</v>
      </c>
      <c r="R70">
        <f>1000000*(((AF70-AD70)*0.082057*W70)/(V70-Z70))/X70</f>
        <v>6384.1367322573014</v>
      </c>
      <c r="S70">
        <f>1000000*(((AM70-AK70)*0.082057*W70)/(V70-Z70))/X70</f>
        <v>18998.091759403211</v>
      </c>
      <c r="T70">
        <f>N70*((1*0.082057*W70)/(V70-Z70))</f>
        <v>18998.091759403214</v>
      </c>
      <c r="V70" s="5">
        <f>((0.001316*((I70*25.4)-(2.5*2053/100)))*(273.15+40))/(273.15+H70)</f>
        <v>1.0021852829516866</v>
      </c>
      <c r="W70">
        <v>313.14999999999998</v>
      </c>
      <c r="X70">
        <f>(21.0733341666667/1000)-Y70</f>
        <v>1.9073334166666699E-2</v>
      </c>
      <c r="Y70">
        <v>2E-3</v>
      </c>
      <c r="Z70">
        <f>(0.001316*10^(8.07131-(1730.63/(233.46+(W70-273.15)))))</f>
        <v>7.2765497523200454E-2</v>
      </c>
      <c r="AB70">
        <f>V70*(J70/10^6)</f>
        <v>4.4597286226535263E-2</v>
      </c>
      <c r="AC70">
        <f>(AB70*Y70)/(0.082057*W70)</f>
        <v>3.4711259863861794E-6</v>
      </c>
      <c r="AD70">
        <v>0</v>
      </c>
      <c r="AE70" s="12">
        <f>AB70*AG70*X70</f>
        <v>9.3313108160169472E-7</v>
      </c>
      <c r="AF70" s="12">
        <f>AC70+AE70</f>
        <v>4.4042570679878739E-6</v>
      </c>
      <c r="AG70" s="19">
        <f>101.325*(0.000014*EXP(1600*((1/W70)-(1/298.15))))</f>
        <v>1.097002469958351E-3</v>
      </c>
      <c r="AI70">
        <f>V70*(K70/10^6)</f>
        <v>2.5621039888967204E-2</v>
      </c>
      <c r="AJ70">
        <f>(AI70*Y70)/(0.082057*W70)</f>
        <v>1.9941540143291394E-6</v>
      </c>
      <c r="AK70">
        <v>0</v>
      </c>
      <c r="AL70" s="12">
        <f>AI70*AN70*X70</f>
        <v>1.1112156739771657E-5</v>
      </c>
      <c r="AM70" s="12">
        <f>AJ70+AL70</f>
        <v>1.3106310754100796E-5</v>
      </c>
      <c r="AN70" s="19">
        <f>101.325*(0.00033*EXP(2400*((1/W70)-(1/298.15))))</f>
        <v>2.2739189884214046E-2</v>
      </c>
      <c r="AO70" s="19"/>
      <c r="AP70" t="e">
        <f>V70*(L70/10^6)</f>
        <v>#VALUE!</v>
      </c>
      <c r="AQ70" t="e">
        <f>(AP70*Y70)/(0.082057*W70)</f>
        <v>#VALUE!</v>
      </c>
      <c r="AR70">
        <v>0</v>
      </c>
      <c r="AS70" s="12" t="e">
        <f>AP70*AU70*X70</f>
        <v>#VALUE!</v>
      </c>
      <c r="AT70" s="12" t="e">
        <f>AQ70+AS70</f>
        <v>#VALUE!</v>
      </c>
      <c r="AU70" s="19">
        <f>101.325*((2.4*10^-4)*EXP(2700*((1/W70)-(1/298.15))))</f>
        <v>1.5759424160826513E-2</v>
      </c>
      <c r="AW70">
        <f>100*(AF70-AE70)/AF70</f>
        <v>78.812974192989046</v>
      </c>
      <c r="AX70">
        <f>100*(AM70-AL70)/AM70</f>
        <v>15.215219993965073</v>
      </c>
      <c r="AY70" t="e">
        <f>100*(AT70-AS70)/AT70</f>
        <v>#VALUE!</v>
      </c>
    </row>
    <row r="71" spans="1:51" ht="14.45" customHeight="1" x14ac:dyDescent="0.25">
      <c r="A71" s="16">
        <v>43388</v>
      </c>
      <c r="B71" s="1">
        <v>9.5</v>
      </c>
      <c r="C71" s="1" t="s">
        <v>120</v>
      </c>
      <c r="D71" s="18" t="s">
        <v>121</v>
      </c>
      <c r="E71" s="16">
        <v>43389</v>
      </c>
      <c r="F71">
        <v>3</v>
      </c>
      <c r="H71" s="6">
        <v>21.8</v>
      </c>
      <c r="I71" s="6">
        <v>30.26</v>
      </c>
      <c r="J71" s="20">
        <v>81487.264900890805</v>
      </c>
      <c r="K71" s="20">
        <v>14759.481839769598</v>
      </c>
      <c r="L71" s="6" t="s">
        <v>122</v>
      </c>
      <c r="M71" s="7">
        <f>1000000*(AF71-AD71)/X71</f>
        <v>422.83932585887908</v>
      </c>
      <c r="N71" s="7">
        <f>1000000*(AM71-AK71)/X71</f>
        <v>396.71280843032889</v>
      </c>
      <c r="O71" s="7" t="e">
        <f>1000000*(AT71-AR71)/X71</f>
        <v>#VALUE!</v>
      </c>
      <c r="P71">
        <f>(M71*16)</f>
        <v>6765.4292137420653</v>
      </c>
      <c r="Q71">
        <f>(N71*44)</f>
        <v>17455.363570934471</v>
      </c>
      <c r="R71">
        <f>1000000*(((AF71-AD71)*0.082057*W71)/(V71-Z71))/X71</f>
        <v>11690.457555604693</v>
      </c>
      <c r="S71">
        <f>1000000*(((AM71-AK71)*0.082057*W71)/(V71-Z71))/X71</f>
        <v>10968.124214319952</v>
      </c>
      <c r="T71">
        <f>N71*((1*0.082057*W71)/(V71-Z71))</f>
        <v>10968.124214319951</v>
      </c>
      <c r="V71" s="5">
        <f>((0.001316*((I71*25.4)-(2.5*2053/100)))*(273.15+40))/(273.15+H71)</f>
        <v>1.0021852829516866</v>
      </c>
      <c r="W71">
        <v>313.14999999999998</v>
      </c>
      <c r="X71">
        <f>(21.0733341666667/1000)-Y71</f>
        <v>1.9073334166666699E-2</v>
      </c>
      <c r="Y71">
        <v>2E-3</v>
      </c>
      <c r="Z71">
        <f>(0.001316*10^(8.07131-(1730.63/(233.46+(W71-273.15)))))</f>
        <v>7.2765497523200454E-2</v>
      </c>
      <c r="AB71">
        <f>V71*(J71/10^6)</f>
        <v>8.16653376316583E-2</v>
      </c>
      <c r="AC71">
        <f>(AB71*Y71)/(0.082057*W71)</f>
        <v>6.3562315025255064E-6</v>
      </c>
      <c r="AD71">
        <v>0</v>
      </c>
      <c r="AE71" s="12">
        <f>AB71*AG71*X71</f>
        <v>1.7087242583889653E-6</v>
      </c>
      <c r="AF71" s="12">
        <f>AC71+AE71</f>
        <v>8.0649557609144723E-6</v>
      </c>
      <c r="AG71" s="19">
        <f>101.325*(0.000014*EXP(1600*((1/W71)-(1/298.15))))</f>
        <v>1.097002469958351E-3</v>
      </c>
      <c r="AI71">
        <f>V71*(K71/10^6)</f>
        <v>1.4791735483809774E-2</v>
      </c>
      <c r="AJ71">
        <f>(AI71*Y71)/(0.082057*W71)</f>
        <v>1.1512803079720382E-6</v>
      </c>
      <c r="AK71">
        <v>0</v>
      </c>
      <c r="AL71" s="12">
        <f>AI71*AN71*X71</f>
        <v>6.415355655416455E-6</v>
      </c>
      <c r="AM71" s="12">
        <f>AJ71+AL71</f>
        <v>7.5666359633884932E-6</v>
      </c>
      <c r="AN71" s="19">
        <f>101.325*(0.00033*EXP(2400*((1/W71)-(1/298.15))))</f>
        <v>2.2739189884214046E-2</v>
      </c>
      <c r="AO71" s="19"/>
      <c r="AP71" t="e">
        <f>V71*(L71/10^6)</f>
        <v>#VALUE!</v>
      </c>
      <c r="AQ71" t="e">
        <f>(AP71*Y71)/(0.082057*W71)</f>
        <v>#VALUE!</v>
      </c>
      <c r="AR71">
        <v>0</v>
      </c>
      <c r="AS71" s="12" t="e">
        <f>AP71*AU71*X71</f>
        <v>#VALUE!</v>
      </c>
      <c r="AT71" s="12" t="e">
        <f>AQ71+AS71</f>
        <v>#VALUE!</v>
      </c>
      <c r="AU71" s="19">
        <f>101.325*((2.4*10^-4)*EXP(2700*((1/W71)-(1/298.15))))</f>
        <v>1.5759424160826513E-2</v>
      </c>
      <c r="AW71">
        <f>100*(AF71-AE71)/AF71</f>
        <v>78.81297419298906</v>
      </c>
      <c r="AX71">
        <f>100*(AM71-AL71)/AM71</f>
        <v>15.215219993965079</v>
      </c>
      <c r="AY71" t="e">
        <f>100*(AT71-AS71)/AT71</f>
        <v>#VALUE!</v>
      </c>
    </row>
    <row r="72" spans="1:51" ht="14.45" customHeight="1" x14ac:dyDescent="0.25">
      <c r="A72" s="16">
        <v>43388</v>
      </c>
      <c r="B72" s="1">
        <v>9.5</v>
      </c>
      <c r="C72" s="1" t="s">
        <v>120</v>
      </c>
      <c r="D72" s="18" t="s">
        <v>121</v>
      </c>
      <c r="E72" s="16">
        <v>43389</v>
      </c>
      <c r="F72">
        <v>5</v>
      </c>
      <c r="H72" s="6">
        <v>21.8</v>
      </c>
      <c r="I72" s="6">
        <v>30.26</v>
      </c>
      <c r="J72" s="20">
        <v>53060.254447499523</v>
      </c>
      <c r="K72" s="20">
        <v>12067.8485678464</v>
      </c>
      <c r="L72" s="6" t="s">
        <v>122</v>
      </c>
      <c r="M72" s="7">
        <f>1000000*(AF72-AD72)/X72</f>
        <v>275.33090290573762</v>
      </c>
      <c r="N72" s="7">
        <f>1000000*(AM72-AK72)/X72</f>
        <v>324.36572970755475</v>
      </c>
      <c r="O72" s="7" t="e">
        <f>1000000*(AT72-AR72)/X72</f>
        <v>#VALUE!</v>
      </c>
      <c r="P72">
        <f>(M72*16)</f>
        <v>4405.2944464918019</v>
      </c>
      <c r="Q72">
        <f>(N72*44)</f>
        <v>14272.092107132408</v>
      </c>
      <c r="R72">
        <f>1000000*(((AF72-AD72)*0.082057*W72)/(V72-Z72))/X72</f>
        <v>7612.2158875073173</v>
      </c>
      <c r="S72">
        <f>1000000*(((AM72-AK72)*0.082057*W72)/(V72-Z72))/X72</f>
        <v>8967.9071073547038</v>
      </c>
      <c r="T72">
        <f>N72*((1*0.082057*W72)/(V72-Z72))</f>
        <v>8967.9071073547038</v>
      </c>
      <c r="V72" s="5">
        <f>((0.001316*((I72*25.4)-(2.5*2053/100)))*(273.15+40))/(273.15+H72)</f>
        <v>1.0021852829516866</v>
      </c>
      <c r="W72">
        <v>313.14999999999998</v>
      </c>
      <c r="X72">
        <f>(21.0733341666667/1000)-Y72</f>
        <v>1.9073334166666699E-2</v>
      </c>
      <c r="Y72">
        <v>2E-3</v>
      </c>
      <c r="Z72">
        <f>(0.001316*10^(8.07131-(1730.63/(233.46+(W72-273.15)))))</f>
        <v>7.2765497523200454E-2</v>
      </c>
      <c r="AB72">
        <f>V72*(J72/10^6)</f>
        <v>5.3176206116955803E-2</v>
      </c>
      <c r="AC72">
        <f>(AB72*Y72)/(0.082057*W72)</f>
        <v>4.1388462511462778E-6</v>
      </c>
      <c r="AD72">
        <v>0</v>
      </c>
      <c r="AE72" s="12">
        <f>AB72*AG72*X72</f>
        <v>1.1126320663849191E-6</v>
      </c>
      <c r="AF72" s="12">
        <f>AC72+AE72</f>
        <v>5.2514783175311969E-6</v>
      </c>
      <c r="AG72" s="19">
        <f>101.325*(0.000014*EXP(1600*((1/W72)-(1/298.15))))</f>
        <v>1.097002469958351E-3</v>
      </c>
      <c r="AI72">
        <f>V72*(K72/10^6)</f>
        <v>1.2094220231585252E-2</v>
      </c>
      <c r="AJ72">
        <f>(AI72*Y72)/(0.082057*W72)</f>
        <v>9.4132548598786086E-7</v>
      </c>
      <c r="AK72">
        <v>0</v>
      </c>
      <c r="AL72" s="12">
        <f>AI72*AN72*X72</f>
        <v>5.2454104689390191E-6</v>
      </c>
      <c r="AM72" s="12">
        <f>AJ72+AL72</f>
        <v>6.1867359549268795E-6</v>
      </c>
      <c r="AN72" s="19">
        <f>101.325*(0.00033*EXP(2400*((1/W72)-(1/298.15))))</f>
        <v>2.2739189884214046E-2</v>
      </c>
      <c r="AO72" s="19"/>
      <c r="AP72" t="e">
        <f>V72*(L72/10^6)</f>
        <v>#VALUE!</v>
      </c>
      <c r="AQ72" t="e">
        <f>(AP72*Y72)/(0.082057*W72)</f>
        <v>#VALUE!</v>
      </c>
      <c r="AR72">
        <v>0</v>
      </c>
      <c r="AS72" s="12" t="e">
        <f>AP72*AU72*X72</f>
        <v>#VALUE!</v>
      </c>
      <c r="AT72" s="12" t="e">
        <f>AQ72+AS72</f>
        <v>#VALUE!</v>
      </c>
      <c r="AU72" s="19">
        <f>101.325*((2.4*10^-4)*EXP(2700*((1/W72)-(1/298.15))))</f>
        <v>1.5759424160826513E-2</v>
      </c>
      <c r="AW72">
        <f>100*(AF72-AE72)/AF72</f>
        <v>78.812974192989046</v>
      </c>
      <c r="AX72">
        <f>100*(AM72-AL72)/AM72</f>
        <v>15.21521999396507</v>
      </c>
      <c r="AY72" t="e">
        <f>100*(AT72-AS72)/AT72</f>
        <v>#VALUE!</v>
      </c>
    </row>
    <row r="73" spans="1:51" ht="14.45" customHeight="1" x14ac:dyDescent="0.25">
      <c r="A73" s="16">
        <v>43388</v>
      </c>
      <c r="B73" s="1" t="s">
        <v>125</v>
      </c>
      <c r="C73" s="1" t="s">
        <v>120</v>
      </c>
      <c r="D73" s="18" t="s">
        <v>121</v>
      </c>
      <c r="E73" s="16">
        <v>43389</v>
      </c>
      <c r="F73">
        <v>17</v>
      </c>
      <c r="H73" s="6">
        <v>21.8</v>
      </c>
      <c r="I73" s="6">
        <v>30.26</v>
      </c>
      <c r="J73" s="6">
        <v>0.1</v>
      </c>
      <c r="K73" s="6">
        <v>1060.2376009216</v>
      </c>
      <c r="L73" s="6" t="s">
        <v>122</v>
      </c>
      <c r="M73" s="7">
        <f>1000000*(AF73-AD73)/X73</f>
        <v>5.1890234182379162E-4</v>
      </c>
      <c r="N73" s="7">
        <f>1000000*(AM73-AK73)/X73</f>
        <v>28.497601801419886</v>
      </c>
      <c r="O73" s="7" t="e">
        <f>1000000*(AT73-AR73)/X73</f>
        <v>#VALUE!</v>
      </c>
      <c r="P73">
        <f>(M73*16)</f>
        <v>8.3024374691806659E-3</v>
      </c>
      <c r="Q73">
        <f>(N73*44)</f>
        <v>1253.894479262475</v>
      </c>
      <c r="R73">
        <f>1000000*(((AF73-AD73)*0.082057*W73)/(V73-Z73))/X73</f>
        <v>1.434636144656868E-2</v>
      </c>
      <c r="S73">
        <f>1000000*(((AM73-AK73)*0.082057*W73)/(V73-Z73))/X73</f>
        <v>787.88793738454342</v>
      </c>
      <c r="T73">
        <f>N73*((1*0.082057*W73)/(V73-Z73))</f>
        <v>787.88793738454331</v>
      </c>
      <c r="V73" s="5">
        <f>((0.001316*((I73*25.4)-(2.5*2053/100)))*(273.15+40))/(273.15+H73)</f>
        <v>1.0021852829516866</v>
      </c>
      <c r="W73">
        <v>313.14999999999998</v>
      </c>
      <c r="X73">
        <f>(21.0733341666667/1000)-Y73</f>
        <v>1.9073334166666699E-2</v>
      </c>
      <c r="Y73">
        <v>2E-3</v>
      </c>
      <c r="Z73">
        <f>(0.001316*10^(8.07131-(1730.63/(233.46+(W73-273.15)))))</f>
        <v>7.2765497523200454E-2</v>
      </c>
      <c r="AB73">
        <f>V73*(J73/10^6)</f>
        <v>1.0021852829516867E-7</v>
      </c>
      <c r="AC73">
        <f>(AB73*Y73)/(0.082057*W73)</f>
        <v>7.8002759207298174E-12</v>
      </c>
      <c r="AD73">
        <v>0</v>
      </c>
      <c r="AE73" s="12">
        <f>AB73*AG73*X73</f>
        <v>2.0969218447412705E-12</v>
      </c>
      <c r="AF73" s="12">
        <f>AC73+AE73</f>
        <v>9.8971977654710876E-12</v>
      </c>
      <c r="AG73" s="19">
        <f>101.325*(0.000014*EXP(1600*((1/W73)-(1/298.15))))</f>
        <v>1.097002469958351E-3</v>
      </c>
      <c r="AI73">
        <f>V73*(K73/10^6)</f>
        <v>1.0625545200756311E-3</v>
      </c>
      <c r="AJ73">
        <f>(AI73*Y73)/(0.082057*W73)</f>
        <v>8.2701458287211059E-8</v>
      </c>
      <c r="AK73">
        <v>0</v>
      </c>
      <c r="AL73" s="12">
        <f>AI73*AN73*X73</f>
        <v>4.6084282381987338E-7</v>
      </c>
      <c r="AM73" s="12">
        <f>AJ73+AL73</f>
        <v>5.4354428210708442E-7</v>
      </c>
      <c r="AN73" s="19">
        <f>101.325*(0.00033*EXP(2400*((1/W73)-(1/298.15))))</f>
        <v>2.2739189884214046E-2</v>
      </c>
      <c r="AO73" s="19"/>
      <c r="AP73" t="e">
        <f>V73*(L73/10^6)</f>
        <v>#VALUE!</v>
      </c>
      <c r="AQ73" t="e">
        <f>(AP73*Y73)/(0.082057*W73)</f>
        <v>#VALUE!</v>
      </c>
      <c r="AR73">
        <v>0</v>
      </c>
      <c r="AS73" s="12" t="e">
        <f>AP73*AU73*X73</f>
        <v>#VALUE!</v>
      </c>
      <c r="AT73" s="12" t="e">
        <f>AQ73+AS73</f>
        <v>#VALUE!</v>
      </c>
      <c r="AU73" s="19">
        <f>101.325*((2.4*10^-4)*EXP(2700*((1/W73)-(1/298.15))))</f>
        <v>1.5759424160826513E-2</v>
      </c>
      <c r="AW73">
        <f>100*(AF73-AE73)/AF73</f>
        <v>78.81297419298906</v>
      </c>
      <c r="AX73">
        <f>100*(AM73-AL73)/AM73</f>
        <v>15.215219993965077</v>
      </c>
      <c r="AY73" t="e">
        <f>100*(AT73-AS73)/AT73</f>
        <v>#VALUE!</v>
      </c>
    </row>
    <row r="74" spans="1:51" ht="14.45" customHeight="1" x14ac:dyDescent="0.25">
      <c r="A74" s="16">
        <v>43388</v>
      </c>
      <c r="B74" s="1" t="s">
        <v>125</v>
      </c>
      <c r="C74" s="1" t="s">
        <v>120</v>
      </c>
      <c r="D74" s="18" t="s">
        <v>121</v>
      </c>
      <c r="E74" s="16">
        <v>43389</v>
      </c>
      <c r="F74">
        <v>22</v>
      </c>
      <c r="H74" s="6">
        <v>21.8</v>
      </c>
      <c r="I74" s="6">
        <v>30.26</v>
      </c>
      <c r="J74" s="6">
        <v>21.235869897587101</v>
      </c>
      <c r="K74" s="6">
        <v>934.31657816559994</v>
      </c>
      <c r="L74" s="6" t="s">
        <v>122</v>
      </c>
      <c r="M74" s="7">
        <f>1000000*(AF74-AD74)/X74</f>
        <v>0.11019342620523309</v>
      </c>
      <c r="N74" s="7">
        <f>1000000*(AM74-AK74)/X74</f>
        <v>25.113032944581761</v>
      </c>
      <c r="O74" s="7" t="e">
        <f>1000000*(AT74-AR74)/X74</f>
        <v>#VALUE!</v>
      </c>
      <c r="P74">
        <f>(M74*16)</f>
        <v>1.7630948192837295</v>
      </c>
      <c r="Q74">
        <f>(N74*44)</f>
        <v>1104.9734495615976</v>
      </c>
      <c r="R74">
        <f>1000000*(((AF74-AD74)*0.082057*W74)/(V74-Z74))/X74</f>
        <v>3.04657465183092</v>
      </c>
      <c r="S74">
        <f>1000000*(((AM74-AK74)*0.082057*W74)/(V74-Z74))/X74</f>
        <v>694.31301153175502</v>
      </c>
      <c r="T74">
        <f>N74*((1*0.082057*W74)/(V74-Z74))</f>
        <v>694.31301153175502</v>
      </c>
      <c r="V74" s="5">
        <f>((0.001316*((I74*25.4)-(2.5*2053/100)))*(273.15+40))/(273.15+H74)</f>
        <v>1.0021852829516866</v>
      </c>
      <c r="W74">
        <v>313.14999999999998</v>
      </c>
      <c r="X74">
        <f>(21.0733341666667/1000)-Y74</f>
        <v>1.9073334166666699E-2</v>
      </c>
      <c r="Y74">
        <v>2E-3</v>
      </c>
      <c r="Z74">
        <f>(0.001316*10^(8.07131-(1730.63/(233.46+(W74-273.15)))))</f>
        <v>7.2765497523200454E-2</v>
      </c>
      <c r="AB74">
        <f>V74*(J74/10^6)</f>
        <v>2.1282276282038535E-5</v>
      </c>
      <c r="AC74">
        <f>(AB74*Y74)/(0.082057*W74)</f>
        <v>1.6564564461789984E-9</v>
      </c>
      <c r="AD74">
        <v>0</v>
      </c>
      <c r="AE74" s="12">
        <f>AB74*AG74*X74</f>
        <v>4.4529959480333958E-10</v>
      </c>
      <c r="AF74" s="12">
        <f>AC74+AE74</f>
        <v>2.1017560409823379E-9</v>
      </c>
      <c r="AG74" s="19">
        <f>101.325*(0.000014*EXP(1600*((1/W74)-(1/298.15))))</f>
        <v>1.097002469958351E-3</v>
      </c>
      <c r="AI74">
        <f>V74*(K74/10^6)</f>
        <v>9.3635832425534348E-4</v>
      </c>
      <c r="AJ74">
        <f>(AI74*Y74)/(0.082057*W74)</f>
        <v>7.2879271070038075E-8</v>
      </c>
      <c r="AK74">
        <v>0</v>
      </c>
      <c r="AL74" s="12">
        <f>AI74*AN74*X74</f>
        <v>4.0610999822047968E-7</v>
      </c>
      <c r="AM74" s="12">
        <f>AJ74+AL74</f>
        <v>4.7898926929051771E-7</v>
      </c>
      <c r="AN74" s="19">
        <f>101.325*(0.00033*EXP(2400*((1/W74)-(1/298.15))))</f>
        <v>2.2739189884214046E-2</v>
      </c>
      <c r="AO74" s="19"/>
      <c r="AP74" t="e">
        <f>V74*(L74/10^6)</f>
        <v>#VALUE!</v>
      </c>
      <c r="AQ74" t="e">
        <f>(AP74*Y74)/(0.082057*W74)</f>
        <v>#VALUE!</v>
      </c>
      <c r="AR74">
        <v>0</v>
      </c>
      <c r="AS74" s="12" t="e">
        <f>AP74*AU74*X74</f>
        <v>#VALUE!</v>
      </c>
      <c r="AT74" s="12" t="e">
        <f>AQ74+AS74</f>
        <v>#VALUE!</v>
      </c>
      <c r="AU74" s="19">
        <f>101.325*((2.4*10^-4)*EXP(2700*((1/W74)-(1/298.15))))</f>
        <v>1.5759424160826513E-2</v>
      </c>
      <c r="AW74">
        <f>100*(AF74-AE74)/AF74</f>
        <v>78.81297419298906</v>
      </c>
      <c r="AX74">
        <f>100*(AM74-AL74)/AM74</f>
        <v>15.215219993965068</v>
      </c>
      <c r="AY74" t="e">
        <f>100*(AT74-AS74)/AT74</f>
        <v>#VALUE!</v>
      </c>
    </row>
    <row r="75" spans="1:51" ht="14.45" customHeight="1" x14ac:dyDescent="0.25">
      <c r="A75" s="16">
        <v>43392</v>
      </c>
      <c r="B75" s="1">
        <v>0.1</v>
      </c>
      <c r="C75" s="1" t="s">
        <v>120</v>
      </c>
      <c r="D75" s="18" t="s">
        <v>130</v>
      </c>
      <c r="E75" s="16">
        <v>43396</v>
      </c>
      <c r="F75">
        <v>49</v>
      </c>
      <c r="H75" s="6">
        <v>22.1</v>
      </c>
      <c r="I75" s="6">
        <v>30.22</v>
      </c>
      <c r="J75" s="6">
        <v>34.076395427447906</v>
      </c>
      <c r="K75" s="6">
        <v>2677.6486930816</v>
      </c>
      <c r="L75" s="6" t="s">
        <v>122</v>
      </c>
      <c r="M75" s="7">
        <f>1000000*(AF75-AD75)/X75</f>
        <v>0.17639333667280568</v>
      </c>
      <c r="N75" s="7">
        <f>1000000*(AM75-AK75)/X75</f>
        <v>71.796224044717718</v>
      </c>
      <c r="O75" s="7" t="e">
        <f>1000000*(AT75-AR75)/X75</f>
        <v>#VALUE!</v>
      </c>
      <c r="P75">
        <f>(M75*16)</f>
        <v>2.8222933867648909</v>
      </c>
      <c r="Q75">
        <f>(N75*44)</f>
        <v>3159.0338579675795</v>
      </c>
      <c r="R75">
        <f>1000000*(((AF75-AD75)*0.082057*W75)/(V75-Z75))/X75</f>
        <v>4.8896557968634484</v>
      </c>
      <c r="S75">
        <f>1000000*(((AM75-AK75)*0.082057*W75)/(V75-Z75))/X75</f>
        <v>1990.2045605290891</v>
      </c>
      <c r="T75">
        <f>N75*((1*0.082057*W75)/(V75-Z75))</f>
        <v>1990.2045605290891</v>
      </c>
      <c r="V75" s="5">
        <f>((0.001316*((I75*25.4)-(2.5*2053/100)))*(273.15+40))/(273.15+H75)</f>
        <v>0.99974885730804375</v>
      </c>
      <c r="W75">
        <v>313.14999999999998</v>
      </c>
      <c r="X75">
        <f>(21.0733341666667/1000)-Y75</f>
        <v>1.9073334166666699E-2</v>
      </c>
      <c r="Y75">
        <v>2E-3</v>
      </c>
      <c r="Z75">
        <f>(0.001316*10^(8.07131-(1730.63/(233.46+(W75-273.15)))))</f>
        <v>7.2765497523200454E-2</v>
      </c>
      <c r="AB75">
        <f>V75*(J75/10^6)</f>
        <v>3.4067837389768086E-5</v>
      </c>
      <c r="AC75">
        <f>(AB75*Y75)/(0.082057*W75)</f>
        <v>2.6515908403691624E-9</v>
      </c>
      <c r="AD75">
        <v>0</v>
      </c>
      <c r="AE75" s="12">
        <f>AB75*AG75*X75</f>
        <v>7.1281821476460449E-10</v>
      </c>
      <c r="AF75" s="12">
        <f>AC75+AE75</f>
        <v>3.3644090551337667E-9</v>
      </c>
      <c r="AG75" s="19">
        <f>101.325*(0.000014*EXP(1600*((1/W75)-(1/298.15))))</f>
        <v>1.097002469958351E-3</v>
      </c>
      <c r="AI75">
        <f>V75*(K75/10^6)</f>
        <v>2.6769762211807063E-3</v>
      </c>
      <c r="AJ75">
        <f>(AI75*Y75)/(0.082057*W75)</f>
        <v>2.0835621430143073E-7</v>
      </c>
      <c r="AK75">
        <v>0</v>
      </c>
      <c r="AL75" s="12">
        <f>AI75*AN75*X75</f>
        <v>1.1610371588083408E-6</v>
      </c>
      <c r="AM75" s="12">
        <f>AJ75+AL75</f>
        <v>1.3693933731097716E-6</v>
      </c>
      <c r="AN75" s="19">
        <f>101.325*(0.00033*EXP(2400*((1/W75)-(1/298.15))))</f>
        <v>2.2739189884214046E-2</v>
      </c>
      <c r="AO75" s="19"/>
      <c r="AP75" t="e">
        <f>V75*(L75/10^6)</f>
        <v>#VALUE!</v>
      </c>
      <c r="AQ75" t="e">
        <f>(AP75*Y75)/(0.082057*W75)</f>
        <v>#VALUE!</v>
      </c>
      <c r="AR75">
        <v>0</v>
      </c>
      <c r="AS75" s="12" t="e">
        <f>AP75*AU75*X75</f>
        <v>#VALUE!</v>
      </c>
      <c r="AT75" s="12" t="e">
        <f>AQ75+AS75</f>
        <v>#VALUE!</v>
      </c>
      <c r="AU75" s="19">
        <f>101.325*((2.4*10^-4)*EXP(2700*((1/W75)-(1/298.15))))</f>
        <v>1.5759424160826513E-2</v>
      </c>
      <c r="AW75">
        <f>100*(AF75-AE75)/AF75</f>
        <v>78.812974192989046</v>
      </c>
      <c r="AX75">
        <f>100*(AM75-AL75)/AM75</f>
        <v>15.215219993965082</v>
      </c>
      <c r="AY75" t="e">
        <f>100*(AT75-AS75)/AT75</f>
        <v>#VALUE!</v>
      </c>
    </row>
    <row r="76" spans="1:51" ht="14.45" customHeight="1" x14ac:dyDescent="0.25">
      <c r="A76" s="16">
        <v>43392</v>
      </c>
      <c r="B76" s="1">
        <v>0.1</v>
      </c>
      <c r="C76" s="1" t="s">
        <v>120</v>
      </c>
      <c r="D76" s="18" t="s">
        <v>130</v>
      </c>
      <c r="E76" s="16">
        <v>43396</v>
      </c>
      <c r="F76">
        <v>50</v>
      </c>
      <c r="H76" s="6">
        <v>22.1</v>
      </c>
      <c r="I76" s="6">
        <v>30.22</v>
      </c>
      <c r="J76" s="6">
        <v>37.905871213305602</v>
      </c>
      <c r="K76" s="6">
        <v>2627.4861021399997</v>
      </c>
      <c r="L76" s="6" t="s">
        <v>122</v>
      </c>
      <c r="M76" s="7">
        <f>1000000*(AF76-AD76)/X76</f>
        <v>0.19621626697696151</v>
      </c>
      <c r="N76" s="7">
        <f>1000000*(AM76-AK76)/X76</f>
        <v>70.451206445055732</v>
      </c>
      <c r="O76" s="7" t="e">
        <f>1000000*(AT76-AR76)/X76</f>
        <v>#VALUE!</v>
      </c>
      <c r="P76">
        <f>(M76*16)</f>
        <v>3.1394602716313842</v>
      </c>
      <c r="Q76">
        <f>(N76*44)</f>
        <v>3099.8530835824522</v>
      </c>
      <c r="R76">
        <f>1000000*(((AF76-AD76)*0.082057*W76)/(V76-Z76))/X76</f>
        <v>5.4391510776989564</v>
      </c>
      <c r="S76">
        <f>1000000*(((AM76-AK76)*0.082057*W76)/(V76-Z76))/X76</f>
        <v>1952.920424817831</v>
      </c>
      <c r="T76">
        <f>N76*((1*0.082057*W76)/(V76-Z76))</f>
        <v>1952.9204248178305</v>
      </c>
      <c r="V76" s="5">
        <f>((0.001316*((I76*25.4)-(2.5*2053/100)))*(273.15+40))/(273.15+H76)</f>
        <v>0.99974885730804375</v>
      </c>
      <c r="W76">
        <v>313.14999999999998</v>
      </c>
      <c r="X76">
        <f>(21.0733341666667/1000)-Y76</f>
        <v>1.9073334166666699E-2</v>
      </c>
      <c r="Y76">
        <v>2E-3</v>
      </c>
      <c r="Z76">
        <f>(0.001316*10^(8.07131-(1730.63/(233.46+(W76-273.15)))))</f>
        <v>7.2765497523200454E-2</v>
      </c>
      <c r="AB76">
        <f>V76*(J76/10^6)</f>
        <v>3.7896351430768144E-5</v>
      </c>
      <c r="AC76">
        <f>(AB76*Y76)/(0.082057*W76)</f>
        <v>2.9495743210109193E-9</v>
      </c>
      <c r="AD76">
        <v>0</v>
      </c>
      <c r="AE76" s="12">
        <f>AB76*AG76*X76</f>
        <v>7.9292410797655564E-10</v>
      </c>
      <c r="AF76" s="12">
        <f>AC76+AE76</f>
        <v>3.7424984289874748E-9</v>
      </c>
      <c r="AG76" s="19">
        <f>101.325*(0.000014*EXP(1600*((1/W76)-(1/298.15))))</f>
        <v>1.097002469958351E-3</v>
      </c>
      <c r="AI76">
        <f>V76*(K76/10^6)</f>
        <v>2.6268262282072305E-3</v>
      </c>
      <c r="AJ76">
        <f>(AI76*Y76)/(0.082057*W76)</f>
        <v>2.044529063076869E-7</v>
      </c>
      <c r="AK76">
        <v>0</v>
      </c>
      <c r="AL76" s="12">
        <f>AI76*AN76*X76</f>
        <v>1.1392864966636835E-6</v>
      </c>
      <c r="AM76" s="12">
        <f>AJ76+AL76</f>
        <v>1.3437394029713705E-6</v>
      </c>
      <c r="AN76" s="19">
        <f>101.325*(0.00033*EXP(2400*((1/W76)-(1/298.15))))</f>
        <v>2.2739189884214046E-2</v>
      </c>
      <c r="AO76" s="19"/>
      <c r="AP76" t="e">
        <f>V76*(L76/10^6)</f>
        <v>#VALUE!</v>
      </c>
      <c r="AQ76" t="e">
        <f>(AP76*Y76)/(0.082057*W76)</f>
        <v>#VALUE!</v>
      </c>
      <c r="AR76">
        <v>0</v>
      </c>
      <c r="AS76" s="12" t="e">
        <f>AP76*AU76*X76</f>
        <v>#VALUE!</v>
      </c>
      <c r="AT76" s="12" t="e">
        <f>AQ76+AS76</f>
        <v>#VALUE!</v>
      </c>
      <c r="AU76" s="19">
        <f>101.325*((2.4*10^-4)*EXP(2700*((1/W76)-(1/298.15))))</f>
        <v>1.5759424160826513E-2</v>
      </c>
      <c r="AW76">
        <f>100*(AF76-AE76)/AF76</f>
        <v>78.81297419298906</v>
      </c>
      <c r="AX76">
        <f>100*(AM76-AL76)/AM76</f>
        <v>15.215219993965082</v>
      </c>
      <c r="AY76" t="e">
        <f>100*(AT76-AS76)/AT76</f>
        <v>#VALUE!</v>
      </c>
    </row>
    <row r="77" spans="1:51" ht="14.45" customHeight="1" x14ac:dyDescent="0.25">
      <c r="A77" s="16">
        <v>43392</v>
      </c>
      <c r="B77" s="1">
        <v>3</v>
      </c>
      <c r="C77" s="1" t="s">
        <v>120</v>
      </c>
      <c r="D77" s="18" t="s">
        <v>130</v>
      </c>
      <c r="E77" s="16">
        <v>43396</v>
      </c>
      <c r="F77">
        <v>44</v>
      </c>
      <c r="H77" s="6">
        <v>22.1</v>
      </c>
      <c r="I77" s="6">
        <v>30.22</v>
      </c>
      <c r="J77" s="6">
        <v>34.863310959827103</v>
      </c>
      <c r="K77" s="6">
        <v>2848.4328161663993</v>
      </c>
      <c r="L77" s="6" t="s">
        <v>122</v>
      </c>
      <c r="M77" s="7">
        <f>1000000*(AF77-AD77)/X77</f>
        <v>0.18046673277866901</v>
      </c>
      <c r="N77" s="7">
        <f>1000000*(AM77-AK77)/X77</f>
        <v>76.375486139837989</v>
      </c>
      <c r="O77" s="7" t="e">
        <f>1000000*(AT77-AR77)/X77</f>
        <v>#VALUE!</v>
      </c>
      <c r="P77">
        <f>(M77*16)</f>
        <v>2.8874677244587041</v>
      </c>
      <c r="Q77">
        <f>(N77*44)</f>
        <v>3360.5213901528714</v>
      </c>
      <c r="R77">
        <f>1000000*(((AF77-AD77)*0.082057*W77)/(V77-Z77))/X77</f>
        <v>5.0025710875294491</v>
      </c>
      <c r="S77">
        <f>1000000*(((AM77-AK77)*0.082057*W77)/(V77-Z77))/X77</f>
        <v>2117.1425496340589</v>
      </c>
      <c r="T77">
        <f>N77*((1*0.082057*W77)/(V77-Z77))</f>
        <v>2117.1425496340589</v>
      </c>
      <c r="V77" s="5">
        <f>((0.001316*((I77*25.4)-(2.5*2053/100)))*(273.15+40))/(273.15+H77)</f>
        <v>0.99974885730804375</v>
      </c>
      <c r="W77">
        <v>313.14999999999998</v>
      </c>
      <c r="X77">
        <f>(21.0733341666667/1000)-Y77</f>
        <v>1.9073334166666699E-2</v>
      </c>
      <c r="Y77">
        <v>2E-3</v>
      </c>
      <c r="Z77">
        <f>(0.001316*10^(8.07131-(1730.63/(233.46+(W77-273.15)))))</f>
        <v>7.2765497523200454E-2</v>
      </c>
      <c r="AB77">
        <f>V77*(J77/10^6)</f>
        <v>3.4854555294062145E-5</v>
      </c>
      <c r="AC77">
        <f>(AB77*Y77)/(0.082057*W77)</f>
        <v>2.7128231975955435E-9</v>
      </c>
      <c r="AD77">
        <v>0</v>
      </c>
      <c r="AE77" s="12">
        <f>AB77*AG77*X77</f>
        <v>7.2927910265855302E-10</v>
      </c>
      <c r="AF77" s="12">
        <f>AC77+AE77</f>
        <v>3.4421023002540965E-9</v>
      </c>
      <c r="AG77" s="19">
        <f>101.325*(0.000014*EXP(1600*((1/W77)-(1/298.15))))</f>
        <v>1.097002469958351E-3</v>
      </c>
      <c r="AI77">
        <f>V77*(K77/10^6)</f>
        <v>2.8477174530810909E-3</v>
      </c>
      <c r="AJ77">
        <f>(AI77*Y77)/(0.082057*W77)</f>
        <v>2.2164546073643869E-7</v>
      </c>
      <c r="AK77">
        <v>0</v>
      </c>
      <c r="AL77" s="12">
        <f>AI77*AN77*X77</f>
        <v>1.235089708550312E-6</v>
      </c>
      <c r="AM77" s="12">
        <f>AJ77+AL77</f>
        <v>1.4567351692867507E-6</v>
      </c>
      <c r="AN77" s="19">
        <f>101.325*(0.00033*EXP(2400*((1/W77)-(1/298.15))))</f>
        <v>2.2739189884214046E-2</v>
      </c>
      <c r="AO77" s="19"/>
      <c r="AP77" t="e">
        <f>V77*(L77/10^6)</f>
        <v>#VALUE!</v>
      </c>
      <c r="AQ77" t="e">
        <f>(AP77*Y77)/(0.082057*W77)</f>
        <v>#VALUE!</v>
      </c>
      <c r="AR77">
        <v>0</v>
      </c>
      <c r="AS77" s="12" t="e">
        <f>AP77*AU77*X77</f>
        <v>#VALUE!</v>
      </c>
      <c r="AT77" s="12" t="e">
        <f>AQ77+AS77</f>
        <v>#VALUE!</v>
      </c>
      <c r="AU77" s="19">
        <f>101.325*((2.4*10^-4)*EXP(2700*((1/W77)-(1/298.15))))</f>
        <v>1.5759424160826513E-2</v>
      </c>
      <c r="AW77">
        <f>100*(AF77-AE77)/AF77</f>
        <v>78.812974192989046</v>
      </c>
      <c r="AX77">
        <f>100*(AM77-AL77)/AM77</f>
        <v>15.215219993965077</v>
      </c>
      <c r="AY77" t="e">
        <f>100*(AT77-AS77)/AT77</f>
        <v>#VALUE!</v>
      </c>
    </row>
    <row r="78" spans="1:51" ht="14.45" customHeight="1" x14ac:dyDescent="0.25">
      <c r="A78" s="16">
        <v>43392</v>
      </c>
      <c r="B78" s="1">
        <v>3</v>
      </c>
      <c r="C78" s="1" t="s">
        <v>120</v>
      </c>
      <c r="D78" s="18" t="s">
        <v>130</v>
      </c>
      <c r="E78" s="16">
        <v>43396</v>
      </c>
      <c r="F78">
        <v>69</v>
      </c>
      <c r="G78" t="s">
        <v>126</v>
      </c>
      <c r="H78" s="6">
        <v>22.1</v>
      </c>
      <c r="I78" s="6">
        <v>30.22</v>
      </c>
      <c r="J78" s="6">
        <v>8.0984672887238993</v>
      </c>
      <c r="K78" s="6" t="s">
        <v>124</v>
      </c>
      <c r="L78" s="6" t="s">
        <v>122</v>
      </c>
      <c r="M78" s="7">
        <f>1000000*(AF78-AD78)/X78</f>
        <v>4.1920973420884064E-2</v>
      </c>
      <c r="N78" s="7" t="e">
        <f>1000000*(AM78-AK78)/X78</f>
        <v>#VALUE!</v>
      </c>
      <c r="O78" s="7" t="e">
        <f>1000000*(AT78-AR78)/X78</f>
        <v>#VALUE!</v>
      </c>
      <c r="P78">
        <f>(M78*16)</f>
        <v>0.67073557473414502</v>
      </c>
      <c r="Q78" t="e">
        <f>(N78*44)</f>
        <v>#VALUE!</v>
      </c>
      <c r="R78">
        <f>1000000*(((AF78-AD78)*0.082057*W78)/(V78-Z78))/X78</f>
        <v>1.1620571080743418</v>
      </c>
      <c r="S78" t="e">
        <f>1000000*(((AM78-AK78)*0.082057*W78)/(V78-Z78))/X78</f>
        <v>#VALUE!</v>
      </c>
      <c r="T78" t="e">
        <f>N78*((1*0.082057*W78)/(V78-Z78))</f>
        <v>#VALUE!</v>
      </c>
      <c r="V78" s="5">
        <f>((0.001316*((I78*25.4)-(2.5*2053/100)))*(273.15+40))/(273.15+H78)</f>
        <v>0.99974885730804375</v>
      </c>
      <c r="W78">
        <v>313.14999999999998</v>
      </c>
      <c r="X78">
        <f>(21.0733341666667/1000)-Y78</f>
        <v>1.9073334166666699E-2</v>
      </c>
      <c r="Y78">
        <v>2E-3</v>
      </c>
      <c r="Z78">
        <f>(0.001316*10^(8.07131-(1730.63/(233.46+(W78-273.15)))))</f>
        <v>7.2765497523200454E-2</v>
      </c>
      <c r="AB78">
        <f>V78*(J78/10^6)</f>
        <v>8.0964334178482896E-6</v>
      </c>
      <c r="AC78">
        <f>(AB78*Y78)/(0.082057*W78)</f>
        <v>6.3016705301267906E-10</v>
      </c>
      <c r="AD78">
        <v>0</v>
      </c>
      <c r="AE78" s="12">
        <f>AB78*AG78*X78</f>
        <v>1.6940568163579549E-10</v>
      </c>
      <c r="AF78" s="12">
        <f>AC78+AE78</f>
        <v>7.9957273464847455E-10</v>
      </c>
      <c r="AG78" s="19">
        <f>101.325*(0.000014*EXP(1600*((1/W78)-(1/298.15))))</f>
        <v>1.097002469958351E-3</v>
      </c>
      <c r="AI78" t="e">
        <f>V78*(K78/10^6)</f>
        <v>#VALUE!</v>
      </c>
      <c r="AJ78" t="e">
        <f>(AI78*Y78)/(0.082057*W78)</f>
        <v>#VALUE!</v>
      </c>
      <c r="AK78">
        <v>0</v>
      </c>
      <c r="AL78" s="12" t="e">
        <f>AI78*AN78*X78</f>
        <v>#VALUE!</v>
      </c>
      <c r="AM78" s="12" t="e">
        <f>AJ78+AL78</f>
        <v>#VALUE!</v>
      </c>
      <c r="AN78" s="19">
        <f>101.325*(0.00033*EXP(2400*((1/W78)-(1/298.15))))</f>
        <v>2.2739189884214046E-2</v>
      </c>
      <c r="AO78" s="19"/>
      <c r="AP78" t="e">
        <f>V78*(L78/10^6)</f>
        <v>#VALUE!</v>
      </c>
      <c r="AQ78" t="e">
        <f>(AP78*Y78)/(0.082057*W78)</f>
        <v>#VALUE!</v>
      </c>
      <c r="AR78">
        <v>0</v>
      </c>
      <c r="AS78" s="12" t="e">
        <f>AP78*AU78*X78</f>
        <v>#VALUE!</v>
      </c>
      <c r="AT78" s="12" t="e">
        <f>AQ78+AS78</f>
        <v>#VALUE!</v>
      </c>
      <c r="AU78" s="19">
        <f>101.325*((2.4*10^-4)*EXP(2700*((1/W78)-(1/298.15))))</f>
        <v>1.5759424160826513E-2</v>
      </c>
      <c r="AW78">
        <f>100*(AF78-AE78)/AF78</f>
        <v>78.812974192989046</v>
      </c>
      <c r="AX78" t="e">
        <f>100*(AM78-AL78)/AM78</f>
        <v>#VALUE!</v>
      </c>
      <c r="AY78" t="e">
        <f>100*(AT78-AS78)/AT78</f>
        <v>#VALUE!</v>
      </c>
    </row>
    <row r="79" spans="1:51" ht="14.45" customHeight="1" x14ac:dyDescent="0.25">
      <c r="A79" s="16">
        <v>43392</v>
      </c>
      <c r="B79" s="1">
        <v>6</v>
      </c>
      <c r="C79" s="1" t="s">
        <v>120</v>
      </c>
      <c r="D79" s="18" t="s">
        <v>130</v>
      </c>
      <c r="E79" s="16">
        <v>43396</v>
      </c>
      <c r="F79">
        <v>13</v>
      </c>
      <c r="H79" s="6">
        <v>22.1</v>
      </c>
      <c r="I79" s="6">
        <v>30.22</v>
      </c>
      <c r="J79" s="6">
        <v>186.92303951420791</v>
      </c>
      <c r="K79" s="6">
        <v>3447.8063374999997</v>
      </c>
      <c r="L79" s="6" t="s">
        <v>122</v>
      </c>
      <c r="M79" s="7">
        <f>1000000*(AF79-AD79)/X79</f>
        <v>0.96758997620903076</v>
      </c>
      <c r="N79" s="7">
        <f>1000000*(AM79-AK79)/X79</f>
        <v>92.446584538714887</v>
      </c>
      <c r="O79" s="7" t="e">
        <f>1000000*(AT79-AR79)/X79</f>
        <v>#VALUE!</v>
      </c>
      <c r="P79">
        <f>(M79*16)</f>
        <v>15.481439619344492</v>
      </c>
      <c r="Q79">
        <f>(N79*44)</f>
        <v>4067.649719703455</v>
      </c>
      <c r="R79">
        <f>1000000*(((AF79-AD79)*0.082057*W79)/(V79-Z79))/X79</f>
        <v>26.821772439927162</v>
      </c>
      <c r="S79">
        <f>1000000*(((AM79-AK79)*0.082057*W79)/(V79-Z79))/X79</f>
        <v>2562.6363586989351</v>
      </c>
      <c r="T79">
        <f>N79*((1*0.082057*W79)/(V79-Z79))</f>
        <v>2562.6363586989351</v>
      </c>
      <c r="V79" s="5">
        <f>((0.001316*((I79*25.4)-(2.5*2053/100)))*(273.15+40))/(273.15+H79)</f>
        <v>0.99974885730804375</v>
      </c>
      <c r="W79">
        <v>313.14999999999998</v>
      </c>
      <c r="X79">
        <f>(21.0733341666667/1000)-Y79</f>
        <v>1.9073334166666699E-2</v>
      </c>
      <c r="Y79">
        <v>2E-3</v>
      </c>
      <c r="Z79">
        <f>(0.001316*10^(8.07131-(1730.63/(233.46+(W79-273.15)))))</f>
        <v>7.2765497523200454E-2</v>
      </c>
      <c r="AB79">
        <f>V79*(J79/10^6)</f>
        <v>1.8687609515887567E-4</v>
      </c>
      <c r="AC79">
        <f>(AB79*Y79)/(0.082057*W79)</f>
        <v>1.4545065967587791E-8</v>
      </c>
      <c r="AD79">
        <v>0</v>
      </c>
      <c r="AE79" s="12">
        <f>AB79*AG79*X79</f>
        <v>3.9101009849641327E-9</v>
      </c>
      <c r="AF79" s="12">
        <f>AC79+AE79</f>
        <v>1.8455166952551923E-8</v>
      </c>
      <c r="AG79" s="19">
        <f>101.325*(0.000014*EXP(1600*((1/W79)-(1/298.15))))</f>
        <v>1.097002469958351E-3</v>
      </c>
      <c r="AI79">
        <f>V79*(K79/10^6)</f>
        <v>3.4469404461350559E-3</v>
      </c>
      <c r="AJ79">
        <f>(AI79*Y79)/(0.082057*W79)</f>
        <v>2.6828458788566287E-7</v>
      </c>
      <c r="AK79">
        <v>0</v>
      </c>
      <c r="AL79" s="12">
        <f>AI79*AN79*X79</f>
        <v>1.4949800115882492E-6</v>
      </c>
      <c r="AM79" s="12">
        <f>AJ79+AL79</f>
        <v>1.7632645994739121E-6</v>
      </c>
      <c r="AN79" s="19">
        <f>101.325*(0.00033*EXP(2400*((1/W79)-(1/298.15))))</f>
        <v>2.2739189884214046E-2</v>
      </c>
      <c r="AO79" s="19"/>
      <c r="AP79" t="e">
        <f>V79*(L79/10^6)</f>
        <v>#VALUE!</v>
      </c>
      <c r="AQ79" t="e">
        <f>(AP79*Y79)/(0.082057*W79)</f>
        <v>#VALUE!</v>
      </c>
      <c r="AR79">
        <v>0</v>
      </c>
      <c r="AS79" s="12" t="e">
        <f>AP79*AU79*X79</f>
        <v>#VALUE!</v>
      </c>
      <c r="AT79" s="12" t="e">
        <f>AQ79+AS79</f>
        <v>#VALUE!</v>
      </c>
      <c r="AU79" s="19">
        <f>101.325*((2.4*10^-4)*EXP(2700*((1/W79)-(1/298.15))))</f>
        <v>1.5759424160826513E-2</v>
      </c>
      <c r="AW79">
        <f>100*(AF79-AE79)/AF79</f>
        <v>78.812974192989046</v>
      </c>
      <c r="AX79">
        <f>100*(AM79-AL79)/AM79</f>
        <v>15.215219993965075</v>
      </c>
      <c r="AY79" t="e">
        <f>100*(AT79-AS79)/AT79</f>
        <v>#VALUE!</v>
      </c>
    </row>
    <row r="80" spans="1:51" ht="14.45" customHeight="1" x14ac:dyDescent="0.25">
      <c r="A80" s="16">
        <v>43392</v>
      </c>
      <c r="B80" s="1">
        <v>6</v>
      </c>
      <c r="C80" s="1" t="s">
        <v>120</v>
      </c>
      <c r="D80" s="18" t="s">
        <v>130</v>
      </c>
      <c r="E80" s="16">
        <v>43396</v>
      </c>
      <c r="F80">
        <v>41</v>
      </c>
      <c r="H80" s="6">
        <v>22.1</v>
      </c>
      <c r="I80" s="6">
        <v>30.22</v>
      </c>
      <c r="J80" s="6">
        <v>223.98291418566393</v>
      </c>
      <c r="K80" s="6">
        <v>3414.8354744703997</v>
      </c>
      <c r="L80" s="6" t="s">
        <v>122</v>
      </c>
      <c r="M80" s="7">
        <f>1000000*(AF80-AD80)/X80</f>
        <v>1.1594270196513836</v>
      </c>
      <c r="N80" s="7">
        <f>1000000*(AM80-AK80)/X80</f>
        <v>91.562531498023972</v>
      </c>
      <c r="O80" s="7" t="e">
        <f>1000000*(AT80-AR80)/X80</f>
        <v>#VALUE!</v>
      </c>
      <c r="P80">
        <f>(M80*16)</f>
        <v>18.550832314422138</v>
      </c>
      <c r="Q80">
        <f>(N80*44)</f>
        <v>4028.7513859130549</v>
      </c>
      <c r="R80">
        <f>1000000*(((AF80-AD80)*0.082057*W80)/(V80-Z80))/X80</f>
        <v>32.139530634279971</v>
      </c>
      <c r="S80">
        <f>1000000*(((AM80-AK80)*0.082057*W80)/(V80-Z80))/X80</f>
        <v>2538.13024550506</v>
      </c>
      <c r="T80">
        <f>N80*((1*0.082057*W80)/(V80-Z80))</f>
        <v>2538.13024550506</v>
      </c>
      <c r="V80" s="5">
        <f>((0.001316*((I80*25.4)-(2.5*2053/100)))*(273.15+40))/(273.15+H80)</f>
        <v>0.99974885730804375</v>
      </c>
      <c r="W80">
        <v>313.14999999999998</v>
      </c>
      <c r="X80">
        <f>(21.0733341666667/1000)-Y80</f>
        <v>1.9073334166666699E-2</v>
      </c>
      <c r="Y80">
        <v>2E-3</v>
      </c>
      <c r="Z80">
        <f>(0.001316*10^(8.07131-(1730.63/(233.46+(W80-273.15)))))</f>
        <v>7.2765497523200454E-2</v>
      </c>
      <c r="AB80">
        <f>V80*(J80/10^6)</f>
        <v>2.2392666251364312E-4</v>
      </c>
      <c r="AC80">
        <f>(AB80*Y80)/(0.082057*W80)</f>
        <v>1.7428810653356669E-8</v>
      </c>
      <c r="AD80">
        <v>0</v>
      </c>
      <c r="AE80" s="12">
        <f>AB80*AG80*X80</f>
        <v>4.6853283343166075E-9</v>
      </c>
      <c r="AF80" s="12">
        <f>AC80+AE80</f>
        <v>2.2114138987673278E-8</v>
      </c>
      <c r="AG80" s="19">
        <f>101.325*(0.000014*EXP(1600*((1/W80)-(1/298.15))))</f>
        <v>1.097002469958351E-3</v>
      </c>
      <c r="AI80">
        <f>V80*(K80/10^6)</f>
        <v>3.4139778634967536E-3</v>
      </c>
      <c r="AJ80">
        <f>(AI80*Y80)/(0.082057*W80)</f>
        <v>2.6571902197671895E-7</v>
      </c>
      <c r="AK80">
        <v>0</v>
      </c>
      <c r="AL80" s="12">
        <f>AI80*AN80*X80</f>
        <v>1.4806837384310374E-6</v>
      </c>
      <c r="AM80" s="12">
        <f>AJ80+AL80</f>
        <v>1.7464027604077563E-6</v>
      </c>
      <c r="AN80" s="19">
        <f>101.325*(0.00033*EXP(2400*((1/W80)-(1/298.15))))</f>
        <v>2.2739189884214046E-2</v>
      </c>
      <c r="AO80" s="19"/>
      <c r="AP80" t="e">
        <f>V80*(L80/10^6)</f>
        <v>#VALUE!</v>
      </c>
      <c r="AQ80" t="e">
        <f>(AP80*Y80)/(0.082057*W80)</f>
        <v>#VALUE!</v>
      </c>
      <c r="AR80">
        <v>0</v>
      </c>
      <c r="AS80" s="12" t="e">
        <f>AP80*AU80*X80</f>
        <v>#VALUE!</v>
      </c>
      <c r="AT80" s="12" t="e">
        <f>AQ80+AS80</f>
        <v>#VALUE!</v>
      </c>
      <c r="AU80" s="19">
        <f>101.325*((2.4*10^-4)*EXP(2700*((1/W80)-(1/298.15))))</f>
        <v>1.5759424160826513E-2</v>
      </c>
      <c r="AW80">
        <f>100*(AF80-AE80)/AF80</f>
        <v>78.812974192989046</v>
      </c>
      <c r="AX80">
        <f>100*(AM80-AL80)/AM80</f>
        <v>15.215219993965073</v>
      </c>
      <c r="AY80" t="e">
        <f>100*(AT80-AS80)/AT80</f>
        <v>#VALUE!</v>
      </c>
    </row>
    <row r="81" spans="1:51" ht="14.45" customHeight="1" x14ac:dyDescent="0.25">
      <c r="A81" s="16">
        <v>43392</v>
      </c>
      <c r="B81" s="1">
        <v>9</v>
      </c>
      <c r="C81" s="1" t="s">
        <v>120</v>
      </c>
      <c r="D81" s="18" t="s">
        <v>130</v>
      </c>
      <c r="E81" s="16">
        <v>43396</v>
      </c>
      <c r="F81">
        <v>21</v>
      </c>
      <c r="H81" s="6">
        <v>22.1</v>
      </c>
      <c r="I81" s="6">
        <v>30.22</v>
      </c>
      <c r="J81" s="6">
        <v>95719.921999999991</v>
      </c>
      <c r="K81" s="6">
        <v>19108</v>
      </c>
      <c r="L81" s="6" t="s">
        <v>122</v>
      </c>
      <c r="M81" s="7">
        <f>1000000*(AF81-AD81)/X81</f>
        <v>495.48540025570492</v>
      </c>
      <c r="N81" s="7">
        <f>1000000*(AM81-AK81)/X81</f>
        <v>512.34586993845744</v>
      </c>
      <c r="O81" s="7" t="e">
        <f>1000000*(AT81-AR81)/X81</f>
        <v>#VALUE!</v>
      </c>
      <c r="P81">
        <f>(M81*16)</f>
        <v>7927.7664040912787</v>
      </c>
      <c r="Q81">
        <f>(N81*44)</f>
        <v>22543.218277292126</v>
      </c>
      <c r="R81">
        <f>1000000*(((AF81-AD81)*0.082057*W81)/(V81-Z81))/X81</f>
        <v>13734.946599006234</v>
      </c>
      <c r="S81">
        <f>1000000*(((AM81-AK81)*0.082057*W81)/(V81-Z81))/X81</f>
        <v>14202.321925518901</v>
      </c>
      <c r="T81">
        <f>N81*((1*0.082057*W81)/(V81-Z81))</f>
        <v>14202.321925518898</v>
      </c>
      <c r="V81" s="5">
        <f>((0.001316*((I81*25.4)-(2.5*2053/100)))*(273.15+40))/(273.15+H81)</f>
        <v>0.99974885730804375</v>
      </c>
      <c r="W81">
        <v>313.14999999999998</v>
      </c>
      <c r="X81">
        <f>(21.0733341666667/1000)-Y81</f>
        <v>1.9073334166666699E-2</v>
      </c>
      <c r="Y81">
        <v>2E-3</v>
      </c>
      <c r="Z81">
        <f>(0.001316*10^(8.07131-(1730.63/(233.46+(W81-273.15)))))</f>
        <v>7.2765497523200454E-2</v>
      </c>
      <c r="AB81">
        <f>V81*(J81/10^6)</f>
        <v>9.569588264111506E-2</v>
      </c>
      <c r="AC81">
        <f>(AB81*Y81)/(0.082057*W81)</f>
        <v>7.4482663213730448E-6</v>
      </c>
      <c r="AD81">
        <v>0</v>
      </c>
      <c r="AE81" s="12">
        <f>AB81*AG81*X81</f>
        <v>2.002292292408617E-6</v>
      </c>
      <c r="AF81" s="12">
        <f>AC81+AE81</f>
        <v>9.4505586137816618E-6</v>
      </c>
      <c r="AG81" s="19">
        <f>101.325*(0.000014*EXP(1600*((1/W81)-(1/298.15))))</f>
        <v>1.097002469958351E-3</v>
      </c>
      <c r="AI81">
        <f>V81*(K81/10^6)</f>
        <v>1.9103201165442101E-2</v>
      </c>
      <c r="AJ81">
        <f>(AI81*Y81)/(0.082057*W81)</f>
        <v>1.4868532056346241E-6</v>
      </c>
      <c r="AK81">
        <v>0</v>
      </c>
      <c r="AL81" s="12">
        <f>AI81*AN81*X81</f>
        <v>8.2852907806131292E-6</v>
      </c>
      <c r="AM81" s="12">
        <f>AJ81+AL81</f>
        <v>9.7721439862477539E-6</v>
      </c>
      <c r="AN81" s="19">
        <f>101.325*(0.00033*EXP(2400*((1/W81)-(1/298.15))))</f>
        <v>2.2739189884214046E-2</v>
      </c>
      <c r="AO81" s="19"/>
      <c r="AP81" t="e">
        <f>V81*(L81/10^6)</f>
        <v>#VALUE!</v>
      </c>
      <c r="AQ81" t="e">
        <f>(AP81*Y81)/(0.082057*W81)</f>
        <v>#VALUE!</v>
      </c>
      <c r="AR81">
        <v>0</v>
      </c>
      <c r="AS81" s="12" t="e">
        <f>AP81*AU81*X81</f>
        <v>#VALUE!</v>
      </c>
      <c r="AT81" s="12" t="e">
        <f>AQ81+AS81</f>
        <v>#VALUE!</v>
      </c>
      <c r="AU81" s="19">
        <f>101.325*((2.4*10^-4)*EXP(2700*((1/W81)-(1/298.15))))</f>
        <v>1.5759424160826513E-2</v>
      </c>
      <c r="AW81">
        <f>100*(AF81-AE81)/AF81</f>
        <v>78.812974192989046</v>
      </c>
      <c r="AX81">
        <f>100*(AM81-AL81)/AM81</f>
        <v>15.215219993965082</v>
      </c>
      <c r="AY81" t="e">
        <f>100*(AT81-AS81)/AT81</f>
        <v>#VALUE!</v>
      </c>
    </row>
    <row r="82" spans="1:51" ht="14.45" customHeight="1" x14ac:dyDescent="0.25">
      <c r="A82" s="16">
        <v>43392</v>
      </c>
      <c r="B82" s="1">
        <v>9</v>
      </c>
      <c r="C82" s="1" t="s">
        <v>120</v>
      </c>
      <c r="D82" s="18" t="s">
        <v>130</v>
      </c>
      <c r="E82" s="16">
        <v>43396</v>
      </c>
      <c r="F82">
        <v>36</v>
      </c>
      <c r="H82" s="6">
        <v>22.1</v>
      </c>
      <c r="I82" s="6">
        <v>30.22</v>
      </c>
      <c r="J82" s="6">
        <v>109470.905</v>
      </c>
      <c r="K82" s="6">
        <v>18175</v>
      </c>
      <c r="L82" s="6" t="s">
        <v>122</v>
      </c>
      <c r="M82" s="7">
        <f>1000000*(AF82-AD82)/X82</f>
        <v>566.66610301123376</v>
      </c>
      <c r="N82" s="7">
        <f>1000000*(AM82-AK82)/X82</f>
        <v>487.32919123568473</v>
      </c>
      <c r="O82" s="7" t="e">
        <f>1000000*(AT82-AR82)/X82</f>
        <v>#VALUE!</v>
      </c>
      <c r="P82">
        <f>(M82*16)</f>
        <v>9066.6576481797401</v>
      </c>
      <c r="Q82">
        <f>(N82*44)</f>
        <v>21442.484414370127</v>
      </c>
      <c r="R82">
        <f>1000000*(((AF82-AD82)*0.082057*W82)/(V82-Z82))/X82</f>
        <v>15708.088795975869</v>
      </c>
      <c r="S82">
        <f>1000000*(((AM82-AK82)*0.082057*W82)/(V82-Z82))/X82</f>
        <v>13508.854982013079</v>
      </c>
      <c r="T82">
        <f>N82*((1*0.082057*W82)/(V82-Z82))</f>
        <v>13508.854982013081</v>
      </c>
      <c r="V82" s="5">
        <f>((0.001316*((I82*25.4)-(2.5*2053/100)))*(273.15+40))/(273.15+H82)</f>
        <v>0.99974885730804375</v>
      </c>
      <c r="W82">
        <v>313.14999999999998</v>
      </c>
      <c r="X82">
        <f>(21.0733341666667/1000)-Y82</f>
        <v>1.9073334166666699E-2</v>
      </c>
      <c r="Y82">
        <v>2E-3</v>
      </c>
      <c r="Z82">
        <f>(0.001316*10^(8.07131-(1730.63/(233.46+(W82-273.15)))))</f>
        <v>7.2765497523200454E-2</v>
      </c>
      <c r="AB82">
        <f>V82*(J82/10^6)</f>
        <v>0.1094434121822274</v>
      </c>
      <c r="AC82">
        <f>(AB82*Y82)/(0.082057*W82)</f>
        <v>8.5182732898771909E-6</v>
      </c>
      <c r="AD82">
        <v>0</v>
      </c>
      <c r="AE82" s="12">
        <f>AB82*AG82*X82</f>
        <v>2.2899386537788441E-6</v>
      </c>
      <c r="AF82" s="12">
        <f>AC82+AE82</f>
        <v>1.0808211943656035E-5</v>
      </c>
      <c r="AG82" s="19">
        <f>101.325*(0.000014*EXP(1600*((1/W82)-(1/298.15))))</f>
        <v>1.097002469958351E-3</v>
      </c>
      <c r="AI82">
        <f>V82*(K82/10^6)</f>
        <v>1.8170435481573696E-2</v>
      </c>
      <c r="AJ82">
        <f>(AI82*Y82)/(0.082057*W82)</f>
        <v>1.4142535593682905E-6</v>
      </c>
      <c r="AK82">
        <v>0</v>
      </c>
      <c r="AL82" s="12">
        <f>AI82*AN82*X82</f>
        <v>7.8807389542413445E-6</v>
      </c>
      <c r="AM82" s="12">
        <f>AJ82+AL82</f>
        <v>9.2949925136096352E-6</v>
      </c>
      <c r="AN82" s="19">
        <f>101.325*(0.00033*EXP(2400*((1/W82)-(1/298.15))))</f>
        <v>2.2739189884214046E-2</v>
      </c>
      <c r="AO82" s="19"/>
      <c r="AP82" t="e">
        <f>V82*(L82/10^6)</f>
        <v>#VALUE!</v>
      </c>
      <c r="AQ82" t="e">
        <f>(AP82*Y82)/(0.082057*W82)</f>
        <v>#VALUE!</v>
      </c>
      <c r="AR82">
        <v>0</v>
      </c>
      <c r="AS82" s="12" t="e">
        <f>AP82*AU82*X82</f>
        <v>#VALUE!</v>
      </c>
      <c r="AT82" s="12" t="e">
        <f>AQ82+AS82</f>
        <v>#VALUE!</v>
      </c>
      <c r="AU82" s="19">
        <f>101.325*((2.4*10^-4)*EXP(2700*((1/W82)-(1/298.15))))</f>
        <v>1.5759424160826513E-2</v>
      </c>
      <c r="AW82">
        <f>100*(AF82-AE82)/AF82</f>
        <v>78.81297419298906</v>
      </c>
      <c r="AX82">
        <f>100*(AM82-AL82)/AM82</f>
        <v>15.21521999396508</v>
      </c>
      <c r="AY82" t="e">
        <f>100*(AT82-AS82)/AT82</f>
        <v>#VALUE!</v>
      </c>
    </row>
    <row r="83" spans="1:51" ht="14.45" customHeight="1" x14ac:dyDescent="0.25">
      <c r="A83" s="16">
        <v>43394</v>
      </c>
      <c r="B83" s="1">
        <v>0.1</v>
      </c>
      <c r="C83" s="1" t="s">
        <v>120</v>
      </c>
      <c r="D83" s="18" t="s">
        <v>121</v>
      </c>
      <c r="E83" s="16">
        <v>43396</v>
      </c>
      <c r="F83">
        <v>56</v>
      </c>
      <c r="H83" s="6">
        <v>22.1</v>
      </c>
      <c r="I83" s="6">
        <v>30.22</v>
      </c>
      <c r="J83" s="6">
        <v>179.22378292405762</v>
      </c>
      <c r="K83" s="6">
        <v>4607.7732355223998</v>
      </c>
      <c r="L83" s="6" t="s">
        <v>122</v>
      </c>
      <c r="M83" s="7">
        <f>1000000*(AF83-AD83)/X83</f>
        <v>0.92773548036811282</v>
      </c>
      <c r="N83" s="7">
        <f>1000000*(AM83-AK83)/X83</f>
        <v>123.54896309571198</v>
      </c>
      <c r="O83" s="7" t="e">
        <f>1000000*(AT83-AR83)/X83</f>
        <v>#VALUE!</v>
      </c>
      <c r="P83">
        <f>(M83*16)</f>
        <v>14.843767685889805</v>
      </c>
      <c r="Q83">
        <f>(N83*44)</f>
        <v>5436.154376211327</v>
      </c>
      <c r="R83">
        <f>1000000*(((AF83-AD83)*0.082057*W83)/(V83-Z83))/X83</f>
        <v>25.716998471162743</v>
      </c>
      <c r="S83">
        <f>1000000*(((AM83-AK83)*0.082057*W83)/(V83-Z83))/X83</f>
        <v>3424.8000235858767</v>
      </c>
      <c r="T83">
        <f>N83*((1*0.082057*W83)/(V83-Z83))</f>
        <v>3424.8000235858763</v>
      </c>
      <c r="V83" s="5">
        <f>((0.001316*((I83*25.4)-(2.5*2053/100)))*(273.15+40))/(273.15+H83)</f>
        <v>0.99974885730804375</v>
      </c>
      <c r="W83">
        <v>313.14999999999998</v>
      </c>
      <c r="X83">
        <f>(21.0733341666667/1000)-Y83</f>
        <v>1.9073334166666699E-2</v>
      </c>
      <c r="Y83">
        <v>2E-3</v>
      </c>
      <c r="Z83">
        <f>(0.001316*10^(8.07131-(1730.63/(233.46+(W83-273.15)))))</f>
        <v>7.2765497523200454E-2</v>
      </c>
      <c r="AB83">
        <f>V83*(J83/10^6)</f>
        <v>1.7917877218075149E-4</v>
      </c>
      <c r="AC83">
        <f>(AB83*Y83)/(0.082057*W83)</f>
        <v>1.3945962746838971E-8</v>
      </c>
      <c r="AD83">
        <v>0</v>
      </c>
      <c r="AE83" s="12">
        <f>AB83*AG83*X83</f>
        <v>3.7490460884950964E-9</v>
      </c>
      <c r="AF83" s="12">
        <f>AC83+AE83</f>
        <v>1.7695008835334069E-8</v>
      </c>
      <c r="AG83" s="19">
        <f>101.325*(0.000014*EXP(1600*((1/W83)-(1/298.15))))</f>
        <v>1.097002469958351E-3</v>
      </c>
      <c r="AI83">
        <f>V83*(K83/10^6)</f>
        <v>4.6066160269481069E-3</v>
      </c>
      <c r="AJ83">
        <f>(AI83*Y83)/(0.082057*W83)</f>
        <v>3.5854523791469036E-7</v>
      </c>
      <c r="AK83">
        <v>0</v>
      </c>
      <c r="AL83" s="12">
        <f>AI83*AN83*X83</f>
        <v>1.9979454211549963E-6</v>
      </c>
      <c r="AM83" s="12">
        <f>AJ83+AL83</f>
        <v>2.3564906590696866E-6</v>
      </c>
      <c r="AN83" s="19">
        <f>101.325*(0.00033*EXP(2400*((1/W83)-(1/298.15))))</f>
        <v>2.2739189884214046E-2</v>
      </c>
      <c r="AO83" s="19"/>
      <c r="AP83" t="e">
        <f>V83*(L83/10^6)</f>
        <v>#VALUE!</v>
      </c>
      <c r="AQ83" t="e">
        <f>(AP83*Y83)/(0.082057*W83)</f>
        <v>#VALUE!</v>
      </c>
      <c r="AR83">
        <v>0</v>
      </c>
      <c r="AS83" s="12" t="e">
        <f>AP83*AU83*X83</f>
        <v>#VALUE!</v>
      </c>
      <c r="AT83" s="12" t="e">
        <f>AQ83+AS83</f>
        <v>#VALUE!</v>
      </c>
      <c r="AU83" s="19">
        <f>101.325*((2.4*10^-4)*EXP(2700*((1/W83)-(1/298.15))))</f>
        <v>1.5759424160826513E-2</v>
      </c>
      <c r="AW83">
        <f>100*(AF83-AE83)/AF83</f>
        <v>78.812974192989046</v>
      </c>
      <c r="AX83">
        <f>100*(AM83-AL83)/AM83</f>
        <v>15.215219993965073</v>
      </c>
      <c r="AY83" t="e">
        <f>100*(AT83-AS83)/AT83</f>
        <v>#VALUE!</v>
      </c>
    </row>
    <row r="84" spans="1:51" ht="14.45" customHeight="1" x14ac:dyDescent="0.25">
      <c r="A84" s="16">
        <v>43394</v>
      </c>
      <c r="B84" s="1">
        <v>0.1</v>
      </c>
      <c r="C84" s="1" t="s">
        <v>120</v>
      </c>
      <c r="D84" s="18" t="s">
        <v>121</v>
      </c>
      <c r="E84" s="16">
        <v>43396</v>
      </c>
      <c r="F84">
        <v>59</v>
      </c>
      <c r="H84" s="6">
        <v>22.1</v>
      </c>
      <c r="I84" s="6">
        <v>30.22</v>
      </c>
      <c r="J84" s="6">
        <v>172.66191076727642</v>
      </c>
      <c r="K84" s="6">
        <v>4674.2923816544007</v>
      </c>
      <c r="L84" s="6" t="s">
        <v>122</v>
      </c>
      <c r="M84" s="7">
        <f>1000000*(AF84-AD84)/X84</f>
        <v>0.89376855076667117</v>
      </c>
      <c r="N84" s="7">
        <f>1000000*(AM84-AK84)/X84</f>
        <v>125.33255163415471</v>
      </c>
      <c r="O84" s="7" t="e">
        <f>1000000*(AT84-AR84)/X84</f>
        <v>#VALUE!</v>
      </c>
      <c r="P84">
        <f>(M84*16)</f>
        <v>14.300296812266739</v>
      </c>
      <c r="Q84">
        <f>(N84*44)</f>
        <v>5514.6322719028076</v>
      </c>
      <c r="R84">
        <f>1000000*(((AF84-AD84)*0.082057*W84)/(V84-Z84))/X84</f>
        <v>24.775428923468215</v>
      </c>
      <c r="S84">
        <f>1000000*(((AM84-AK84)*0.082057*W84)/(V84-Z84))/X84</f>
        <v>3474.2414265363332</v>
      </c>
      <c r="T84">
        <f>N84*((1*0.082057*W84)/(V84-Z84))</f>
        <v>3474.2414265363327</v>
      </c>
      <c r="V84" s="5">
        <f>((0.001316*((I84*25.4)-(2.5*2053/100)))*(273.15+40))/(273.15+H84)</f>
        <v>0.99974885730804375</v>
      </c>
      <c r="W84">
        <v>313.14999999999998</v>
      </c>
      <c r="X84">
        <f>(21.0733341666667/1000)-Y84</f>
        <v>1.9073334166666699E-2</v>
      </c>
      <c r="Y84">
        <v>2E-3</v>
      </c>
      <c r="Z84">
        <f>(0.001316*10^(8.07131-(1730.63/(233.46+(W84-273.15)))))</f>
        <v>7.2765497523200454E-2</v>
      </c>
      <c r="AB84">
        <f>V84*(J84/10^6)</f>
        <v>1.7261854799020804E-4</v>
      </c>
      <c r="AC84">
        <f>(AB84*Y84)/(0.082057*W84)</f>
        <v>1.343536296395878E-8</v>
      </c>
      <c r="AD84">
        <v>0</v>
      </c>
      <c r="AE84" s="12">
        <f>AB84*AG84*X84</f>
        <v>3.6117832724713468E-9</v>
      </c>
      <c r="AF84" s="12">
        <f>AC84+AE84</f>
        <v>1.7047146236430127E-8</v>
      </c>
      <c r="AG84" s="19">
        <f>101.325*(0.000014*EXP(1600*((1/W84)-(1/298.15))))</f>
        <v>1.097002469958351E-3</v>
      </c>
      <c r="AI84">
        <f>V84*(K84/10^6)</f>
        <v>4.6731184672826817E-3</v>
      </c>
      <c r="AJ84">
        <f>(AI84*Y84)/(0.082057*W84)</f>
        <v>3.6372130059327753E-7</v>
      </c>
      <c r="AK84">
        <v>0</v>
      </c>
      <c r="AL84" s="12">
        <f>AI84*AN84*X84</f>
        <v>2.0267883386859638E-6</v>
      </c>
      <c r="AM84" s="12">
        <f>AJ84+AL84</f>
        <v>2.3905096392792415E-6</v>
      </c>
      <c r="AN84" s="19">
        <f>101.325*(0.00033*EXP(2400*((1/W84)-(1/298.15))))</f>
        <v>2.2739189884214046E-2</v>
      </c>
      <c r="AO84" s="19"/>
      <c r="AP84" t="e">
        <f>V84*(L84/10^6)</f>
        <v>#VALUE!</v>
      </c>
      <c r="AQ84" t="e">
        <f>(AP84*Y84)/(0.082057*W84)</f>
        <v>#VALUE!</v>
      </c>
      <c r="AR84">
        <v>0</v>
      </c>
      <c r="AS84" s="12" t="e">
        <f>AP84*AU84*X84</f>
        <v>#VALUE!</v>
      </c>
      <c r="AT84" s="12" t="e">
        <f>AQ84+AS84</f>
        <v>#VALUE!</v>
      </c>
      <c r="AU84" s="19">
        <f>101.325*((2.4*10^-4)*EXP(2700*((1/W84)-(1/298.15))))</f>
        <v>1.5759424160826513E-2</v>
      </c>
      <c r="AW84">
        <f>100*(AF84-AE84)/AF84</f>
        <v>78.81297419298906</v>
      </c>
      <c r="AX84">
        <f>100*(AM84-AL84)/AM84</f>
        <v>15.215219993965082</v>
      </c>
      <c r="AY84" t="e">
        <f>100*(AT84-AS84)/AT84</f>
        <v>#VALUE!</v>
      </c>
    </row>
    <row r="85" spans="1:51" ht="14.45" customHeight="1" x14ac:dyDescent="0.25">
      <c r="A85" s="16">
        <v>43394</v>
      </c>
      <c r="B85" s="1">
        <v>5</v>
      </c>
      <c r="C85" s="1" t="s">
        <v>120</v>
      </c>
      <c r="D85" s="18" t="s">
        <v>121</v>
      </c>
      <c r="E85" s="16">
        <v>43396</v>
      </c>
      <c r="F85">
        <v>64</v>
      </c>
      <c r="H85" s="6">
        <v>22.1</v>
      </c>
      <c r="I85" s="6">
        <v>30.22</v>
      </c>
      <c r="J85" s="6">
        <v>218.48017737196642</v>
      </c>
      <c r="K85" s="6">
        <v>4655.0999094655999</v>
      </c>
      <c r="L85" s="6" t="s">
        <v>122</v>
      </c>
      <c r="M85" s="7">
        <f>1000000*(AF85-AD85)/X85</f>
        <v>1.1309426070477386</v>
      </c>
      <c r="N85" s="7">
        <f>1000000*(AM85-AK85)/X85</f>
        <v>124.81794079786413</v>
      </c>
      <c r="O85" s="7" t="e">
        <f>1000000*(AT85-AR85)/X85</f>
        <v>#VALUE!</v>
      </c>
      <c r="P85">
        <f>(M85*16)</f>
        <v>18.095081712763818</v>
      </c>
      <c r="Q85">
        <f>(N85*44)</f>
        <v>5491.9893951060212</v>
      </c>
      <c r="R85">
        <f>1000000*(((AF85-AD85)*0.082057*W85)/(V85-Z85))/X85</f>
        <v>31.349937468036892</v>
      </c>
      <c r="S85">
        <f>1000000*(((AM85-AK85)*0.082057*W85)/(V85-Z85))/X85</f>
        <v>3459.9763193261638</v>
      </c>
      <c r="T85">
        <f>N85*((1*0.082057*W85)/(V85-Z85))</f>
        <v>3459.9763193261638</v>
      </c>
      <c r="V85" s="5">
        <f>((0.001316*((I85*25.4)-(2.5*2053/100)))*(273.15+40))/(273.15+H85)</f>
        <v>0.99974885730804375</v>
      </c>
      <c r="W85">
        <v>313.14999999999998</v>
      </c>
      <c r="X85">
        <f>(21.0733341666667/1000)-Y85</f>
        <v>1.9073334166666699E-2</v>
      </c>
      <c r="Y85">
        <v>2E-3</v>
      </c>
      <c r="Z85">
        <f>(0.001316*10^(8.07131-(1730.63/(233.46+(W85-273.15)))))</f>
        <v>7.2765497523200454E-2</v>
      </c>
      <c r="AB85">
        <f>V85*(J85/10^6)</f>
        <v>2.1842530767208213E-4</v>
      </c>
      <c r="AC85">
        <f>(AB85*Y85)/(0.082057*W85)</f>
        <v>1.7000625502047804E-8</v>
      </c>
      <c r="AD85">
        <v>0</v>
      </c>
      <c r="AE85" s="12">
        <f>AB85*AG85*X85</f>
        <v>4.5702207654949398E-9</v>
      </c>
      <c r="AF85" s="12">
        <f>AC85+AE85</f>
        <v>2.1570846267542744E-8</v>
      </c>
      <c r="AG85" s="19">
        <f>101.325*(0.000014*EXP(1600*((1/W85)-(1/298.15))))</f>
        <v>1.097002469958351E-3</v>
      </c>
      <c r="AI85">
        <f>V85*(K85/10^6)</f>
        <v>4.6539308151430118E-3</v>
      </c>
      <c r="AJ85">
        <f>(AI85*Y85)/(0.082057*W85)</f>
        <v>3.6222787434259873E-7</v>
      </c>
      <c r="AK85">
        <v>0</v>
      </c>
      <c r="AL85" s="12">
        <f>AI85*AN85*X85</f>
        <v>2.0184664204902842E-6</v>
      </c>
      <c r="AM85" s="12">
        <f>AJ85+AL85</f>
        <v>2.380694294832883E-6</v>
      </c>
      <c r="AN85" s="19">
        <f>101.325*(0.00033*EXP(2400*((1/W85)-(1/298.15))))</f>
        <v>2.2739189884214046E-2</v>
      </c>
      <c r="AO85" s="19"/>
      <c r="AP85" t="e">
        <f>V85*(L85/10^6)</f>
        <v>#VALUE!</v>
      </c>
      <c r="AQ85" t="e">
        <f>(AP85*Y85)/(0.082057*W85)</f>
        <v>#VALUE!</v>
      </c>
      <c r="AR85">
        <v>0</v>
      </c>
      <c r="AS85" s="12" t="e">
        <f>AP85*AU85*X85</f>
        <v>#VALUE!</v>
      </c>
      <c r="AT85" s="12" t="e">
        <f>AQ85+AS85</f>
        <v>#VALUE!</v>
      </c>
      <c r="AU85" s="19">
        <f>101.325*((2.4*10^-4)*EXP(2700*((1/W85)-(1/298.15))))</f>
        <v>1.5759424160826513E-2</v>
      </c>
      <c r="AW85">
        <f>100*(AF85-AE85)/AF85</f>
        <v>78.812974192989046</v>
      </c>
      <c r="AX85">
        <f>100*(AM85-AL85)/AM85</f>
        <v>15.21521999396508</v>
      </c>
      <c r="AY85" t="e">
        <f>100*(AT85-AS85)/AT85</f>
        <v>#VALUE!</v>
      </c>
    </row>
    <row r="86" spans="1:51" ht="14.45" customHeight="1" x14ac:dyDescent="0.25">
      <c r="A86" s="16">
        <v>43394</v>
      </c>
      <c r="B86" s="1">
        <v>5</v>
      </c>
      <c r="C86" s="1" t="s">
        <v>120</v>
      </c>
      <c r="D86" s="18" t="s">
        <v>121</v>
      </c>
      <c r="E86" s="16">
        <v>43396</v>
      </c>
      <c r="F86">
        <v>71</v>
      </c>
      <c r="H86" s="6">
        <v>22.1</v>
      </c>
      <c r="I86" s="6">
        <v>30.22</v>
      </c>
      <c r="J86" s="6">
        <v>171.9147135285759</v>
      </c>
      <c r="K86" s="6">
        <v>4536.1426179424006</v>
      </c>
      <c r="L86" s="6" t="s">
        <v>122</v>
      </c>
      <c r="M86" s="7">
        <f>1000000*(AF86-AD86)/X86</f>
        <v>0.88990075276650682</v>
      </c>
      <c r="N86" s="7">
        <f>1000000*(AM86-AK86)/X86</f>
        <v>121.62831985318248</v>
      </c>
      <c r="O86" s="7" t="e">
        <f>1000000*(AT86-AR86)/X86</f>
        <v>#VALUE!</v>
      </c>
      <c r="P86">
        <f>(M86*16)</f>
        <v>14.238412044264109</v>
      </c>
      <c r="Q86">
        <f>(N86*44)</f>
        <v>5351.6460735400287</v>
      </c>
      <c r="R86">
        <f>1000000*(((AF86-AD86)*0.082057*W86)/(V86-Z86))/X86</f>
        <v>24.668212850178094</v>
      </c>
      <c r="S86">
        <f>1000000*(((AM86-AK86)*0.082057*W86)/(V86-Z86))/X86</f>
        <v>3371.5594389828366</v>
      </c>
      <c r="T86">
        <f>N86*((1*0.082057*W86)/(V86-Z86))</f>
        <v>3371.5594389828366</v>
      </c>
      <c r="V86" s="5">
        <f>((0.001316*((I86*25.4)-(2.5*2053/100)))*(273.15+40))/(273.15+H86)</f>
        <v>0.99974885730804375</v>
      </c>
      <c r="W86">
        <v>313.14999999999998</v>
      </c>
      <c r="X86">
        <f>(21.0733341666667/1000)-Y86</f>
        <v>1.9073334166666699E-2</v>
      </c>
      <c r="Y86">
        <v>2E-3</v>
      </c>
      <c r="Z86">
        <f>(0.001316*10^(8.07131-(1730.63/(233.46+(W86-273.15)))))</f>
        <v>7.2765497523200454E-2</v>
      </c>
      <c r="AB86">
        <f>V86*(J86/10^6)</f>
        <v>1.7187153840463347E-4</v>
      </c>
      <c r="AC86">
        <f>(AB86*Y86)/(0.082057*W86)</f>
        <v>1.3377221211310506E-8</v>
      </c>
      <c r="AD86">
        <v>0</v>
      </c>
      <c r="AE86" s="12">
        <f>AB86*AG86*X86</f>
        <v>3.5961532213733213E-9</v>
      </c>
      <c r="AF86" s="12">
        <f>AC86+AE86</f>
        <v>1.6973374432683828E-8</v>
      </c>
      <c r="AG86" s="19">
        <f>101.325*(0.000014*EXP(1600*((1/W86)-(1/298.15))))</f>
        <v>1.097002469958351E-3</v>
      </c>
      <c r="AI86">
        <f>V86*(K86/10^6)</f>
        <v>4.5350033988742324E-3</v>
      </c>
      <c r="AJ86">
        <f>(AI86*Y86)/(0.082057*W86)</f>
        <v>3.5297143566587254E-7</v>
      </c>
      <c r="AK86">
        <v>0</v>
      </c>
      <c r="AL86" s="12">
        <f>AI86*AN86*X86</f>
        <v>1.9668861530240983E-6</v>
      </c>
      <c r="AM86" s="12">
        <f>AJ86+AL86</f>
        <v>2.3198575886899709E-6</v>
      </c>
      <c r="AN86" s="19">
        <f>101.325*(0.00033*EXP(2400*((1/W86)-(1/298.15))))</f>
        <v>2.2739189884214046E-2</v>
      </c>
      <c r="AO86" s="19"/>
      <c r="AP86" t="e">
        <f>V86*(L86/10^6)</f>
        <v>#VALUE!</v>
      </c>
      <c r="AQ86" t="e">
        <f>(AP86*Y86)/(0.082057*W86)</f>
        <v>#VALUE!</v>
      </c>
      <c r="AR86">
        <v>0</v>
      </c>
      <c r="AS86" s="12" t="e">
        <f>AP86*AU86*X86</f>
        <v>#VALUE!</v>
      </c>
      <c r="AT86" s="12" t="e">
        <f>AQ86+AS86</f>
        <v>#VALUE!</v>
      </c>
      <c r="AU86" s="19">
        <f>101.325*((2.4*10^-4)*EXP(2700*((1/W86)-(1/298.15))))</f>
        <v>1.5759424160826513E-2</v>
      </c>
      <c r="AW86">
        <f>100*(AF86-AE86)/AF86</f>
        <v>78.812974192989046</v>
      </c>
      <c r="AX86">
        <f>100*(AM86-AL86)/AM86</f>
        <v>15.215219993965079</v>
      </c>
      <c r="AY86" t="e">
        <f>100*(AT86-AS86)/AT86</f>
        <v>#VALUE!</v>
      </c>
    </row>
    <row r="87" spans="1:51" ht="14.45" customHeight="1" x14ac:dyDescent="0.25">
      <c r="A87" s="16">
        <v>43394</v>
      </c>
      <c r="B87" s="1">
        <v>9</v>
      </c>
      <c r="C87" s="1" t="s">
        <v>120</v>
      </c>
      <c r="D87" s="18" t="s">
        <v>121</v>
      </c>
      <c r="E87" s="16">
        <v>43396</v>
      </c>
      <c r="H87" s="6" t="s">
        <v>123</v>
      </c>
      <c r="I87" s="6" t="s">
        <v>123</v>
      </c>
      <c r="J87" s="6" t="e">
        <v>#VALUE!</v>
      </c>
      <c r="K87" s="6" t="s">
        <v>124</v>
      </c>
      <c r="L87" s="6" t="s">
        <v>122</v>
      </c>
      <c r="M87" s="7" t="e">
        <f>1000000*(AF87-AD87)/X87</f>
        <v>#VALUE!</v>
      </c>
      <c r="N87" s="7" t="e">
        <f>1000000*(AM87-AK87)/X87</f>
        <v>#VALUE!</v>
      </c>
      <c r="O87" s="7" t="e">
        <f>1000000*(AT87-AR87)/X87</f>
        <v>#VALUE!</v>
      </c>
      <c r="P87" t="e">
        <f>(M87*16)</f>
        <v>#VALUE!</v>
      </c>
      <c r="Q87" t="e">
        <f>(N87*44)</f>
        <v>#VALUE!</v>
      </c>
      <c r="R87" t="e">
        <f>1000000*(((AF87-AD87)*0.082057*W87)/(V87-Z87))/X87</f>
        <v>#VALUE!</v>
      </c>
      <c r="S87" t="e">
        <f>1000000*(((AM87-AK87)*0.082057*W87)/(V87-Z87))/X87</f>
        <v>#VALUE!</v>
      </c>
      <c r="T87" t="e">
        <f>N87*((1*0.082057*W87)/(V87-Z87))</f>
        <v>#VALUE!</v>
      </c>
      <c r="V87" s="5" t="e">
        <f>((0.001316*((I87*25.4)-(2.5*2053/100)))*(273.15+40))/(273.15+H87)</f>
        <v>#VALUE!</v>
      </c>
      <c r="W87">
        <v>313.14999999999998</v>
      </c>
      <c r="X87">
        <f>(21.0733341666667/1000)-Y87</f>
        <v>1.9073334166666699E-2</v>
      </c>
      <c r="Y87">
        <v>2E-3</v>
      </c>
      <c r="Z87">
        <f>(0.001316*10^(8.07131-(1730.63/(233.46+(W87-273.15)))))</f>
        <v>7.2765497523200454E-2</v>
      </c>
      <c r="AB87" t="e">
        <f>V87*(J87/10^6)</f>
        <v>#VALUE!</v>
      </c>
      <c r="AC87" t="e">
        <f>(AB87*Y87)/(0.082057*W87)</f>
        <v>#VALUE!</v>
      </c>
      <c r="AD87">
        <v>0</v>
      </c>
      <c r="AE87" s="12" t="e">
        <f>AB87*AG87*X87</f>
        <v>#VALUE!</v>
      </c>
      <c r="AF87" s="12" t="e">
        <f>AC87+AE87</f>
        <v>#VALUE!</v>
      </c>
      <c r="AG87" s="19">
        <f>101.325*(0.000014*EXP(1600*((1/W87)-(1/298.15))))</f>
        <v>1.097002469958351E-3</v>
      </c>
      <c r="AI87" t="e">
        <f>V87*(K87/10^6)</f>
        <v>#VALUE!</v>
      </c>
      <c r="AJ87" t="e">
        <f>(AI87*Y87)/(0.082057*W87)</f>
        <v>#VALUE!</v>
      </c>
      <c r="AK87">
        <v>0</v>
      </c>
      <c r="AL87" s="12" t="e">
        <f>AI87*AN87*X87</f>
        <v>#VALUE!</v>
      </c>
      <c r="AM87" s="12" t="e">
        <f>AJ87+AL87</f>
        <v>#VALUE!</v>
      </c>
      <c r="AN87" s="19">
        <f>101.325*(0.00033*EXP(2400*((1/W87)-(1/298.15))))</f>
        <v>2.2739189884214046E-2</v>
      </c>
      <c r="AO87" s="19"/>
      <c r="AP87" t="e">
        <f>V87*(L87/10^6)</f>
        <v>#VALUE!</v>
      </c>
      <c r="AQ87" t="e">
        <f>(AP87*Y87)/(0.082057*W87)</f>
        <v>#VALUE!</v>
      </c>
      <c r="AR87">
        <v>0</v>
      </c>
      <c r="AS87" s="12" t="e">
        <f>AP87*AU87*X87</f>
        <v>#VALUE!</v>
      </c>
      <c r="AT87" s="12" t="e">
        <f>AQ87+AS87</f>
        <v>#VALUE!</v>
      </c>
      <c r="AU87" s="19">
        <f>101.325*((2.4*10^-4)*EXP(2700*((1/W87)-(1/298.15))))</f>
        <v>1.5759424160826513E-2</v>
      </c>
      <c r="AW87" t="e">
        <f>100*(AF87-AE87)/AF87</f>
        <v>#VALUE!</v>
      </c>
      <c r="AX87" t="e">
        <f>100*(AM87-AL87)/AM87</f>
        <v>#VALUE!</v>
      </c>
      <c r="AY87" t="e">
        <f>100*(AT87-AS87)/AT87</f>
        <v>#VALUE!</v>
      </c>
    </row>
    <row r="88" spans="1:51" ht="14.45" customHeight="1" x14ac:dyDescent="0.25">
      <c r="A88" s="16">
        <v>43394</v>
      </c>
      <c r="B88" s="1">
        <v>9</v>
      </c>
      <c r="C88" s="1" t="s">
        <v>120</v>
      </c>
      <c r="D88" s="18" t="s">
        <v>121</v>
      </c>
      <c r="E88" s="16">
        <v>43396</v>
      </c>
      <c r="H88" s="6" t="s">
        <v>123</v>
      </c>
      <c r="I88" s="6" t="s">
        <v>123</v>
      </c>
      <c r="J88" s="6" t="e">
        <v>#VALUE!</v>
      </c>
      <c r="K88" s="6" t="s">
        <v>124</v>
      </c>
      <c r="L88" s="6" t="s">
        <v>122</v>
      </c>
      <c r="M88" s="7" t="e">
        <f>1000000*(AF88-AD88)/X88</f>
        <v>#VALUE!</v>
      </c>
      <c r="N88" s="7" t="e">
        <f>1000000*(AM88-AK88)/X88</f>
        <v>#VALUE!</v>
      </c>
      <c r="O88" s="7" t="e">
        <f>1000000*(AT88-AR88)/X88</f>
        <v>#VALUE!</v>
      </c>
      <c r="P88" t="e">
        <f>(M88*16)</f>
        <v>#VALUE!</v>
      </c>
      <c r="Q88" t="e">
        <f>(N88*44)</f>
        <v>#VALUE!</v>
      </c>
      <c r="R88" t="e">
        <f>1000000*(((AF88-AD88)*0.082057*W88)/(V88-Z88))/X88</f>
        <v>#VALUE!</v>
      </c>
      <c r="S88" t="e">
        <f>1000000*(((AM88-AK88)*0.082057*W88)/(V88-Z88))/X88</f>
        <v>#VALUE!</v>
      </c>
      <c r="T88" t="e">
        <f>N88*((1*0.082057*W88)/(V88-Z88))</f>
        <v>#VALUE!</v>
      </c>
      <c r="V88" s="5" t="e">
        <f>((0.001316*((I88*25.4)-(2.5*2053/100)))*(273.15+40))/(273.15+H88)</f>
        <v>#VALUE!</v>
      </c>
      <c r="W88">
        <v>313.14999999999998</v>
      </c>
      <c r="X88">
        <f>(21.0733341666667/1000)-Y88</f>
        <v>1.9073334166666699E-2</v>
      </c>
      <c r="Y88">
        <v>2E-3</v>
      </c>
      <c r="Z88">
        <f>(0.001316*10^(8.07131-(1730.63/(233.46+(W88-273.15)))))</f>
        <v>7.2765497523200454E-2</v>
      </c>
      <c r="AB88" t="e">
        <f>V88*(J88/10^6)</f>
        <v>#VALUE!</v>
      </c>
      <c r="AC88" t="e">
        <f>(AB88*Y88)/(0.082057*W88)</f>
        <v>#VALUE!</v>
      </c>
      <c r="AD88">
        <v>0</v>
      </c>
      <c r="AE88" s="12" t="e">
        <f>AB88*AG88*X88</f>
        <v>#VALUE!</v>
      </c>
      <c r="AF88" s="12" t="e">
        <f>AC88+AE88</f>
        <v>#VALUE!</v>
      </c>
      <c r="AG88" s="19">
        <f>101.325*(0.000014*EXP(1600*((1/W88)-(1/298.15))))</f>
        <v>1.097002469958351E-3</v>
      </c>
      <c r="AI88" t="e">
        <f>V88*(K88/10^6)</f>
        <v>#VALUE!</v>
      </c>
      <c r="AJ88" t="e">
        <f>(AI88*Y88)/(0.082057*W88)</f>
        <v>#VALUE!</v>
      </c>
      <c r="AK88">
        <v>0</v>
      </c>
      <c r="AL88" s="12" t="e">
        <f>AI88*AN88*X88</f>
        <v>#VALUE!</v>
      </c>
      <c r="AM88" s="12" t="e">
        <f>AJ88+AL88</f>
        <v>#VALUE!</v>
      </c>
      <c r="AN88" s="19">
        <f>101.325*(0.00033*EXP(2400*((1/W88)-(1/298.15))))</f>
        <v>2.2739189884214046E-2</v>
      </c>
      <c r="AO88" s="19"/>
      <c r="AP88" t="e">
        <f>V88*(L88/10^6)</f>
        <v>#VALUE!</v>
      </c>
      <c r="AQ88" t="e">
        <f>(AP88*Y88)/(0.082057*W88)</f>
        <v>#VALUE!</v>
      </c>
      <c r="AR88">
        <v>0</v>
      </c>
      <c r="AS88" s="12" t="e">
        <f>AP88*AU88*X88</f>
        <v>#VALUE!</v>
      </c>
      <c r="AT88" s="12" t="e">
        <f>AQ88+AS88</f>
        <v>#VALUE!</v>
      </c>
      <c r="AU88" s="19">
        <f>101.325*((2.4*10^-4)*EXP(2700*((1/W88)-(1/298.15))))</f>
        <v>1.5759424160826513E-2</v>
      </c>
      <c r="AW88" t="e">
        <f>100*(AF88-AE88)/AF88</f>
        <v>#VALUE!</v>
      </c>
      <c r="AX88" t="e">
        <f>100*(AM88-AL88)/AM88</f>
        <v>#VALUE!</v>
      </c>
      <c r="AY88" t="e">
        <f>100*(AT88-AS88)/AT88</f>
        <v>#VALUE!</v>
      </c>
    </row>
    <row r="89" spans="1:51" ht="14.45" customHeight="1" x14ac:dyDescent="0.25">
      <c r="A89" s="16">
        <v>43395</v>
      </c>
      <c r="B89" s="1">
        <v>0.1</v>
      </c>
      <c r="C89" s="1" t="s">
        <v>120</v>
      </c>
      <c r="D89" s="18" t="s">
        <v>121</v>
      </c>
      <c r="E89" s="16">
        <v>43396</v>
      </c>
      <c r="F89">
        <v>54</v>
      </c>
      <c r="H89" s="6">
        <v>22.1</v>
      </c>
      <c r="I89" s="6">
        <v>30.22</v>
      </c>
      <c r="J89" s="6">
        <v>176.40853454489243</v>
      </c>
      <c r="K89" s="6">
        <v>4896.7021159256001</v>
      </c>
      <c r="L89" s="6" t="s">
        <v>122</v>
      </c>
      <c r="M89" s="7">
        <f>1000000*(AF89-AD89)/X89</f>
        <v>0.91316260524636017</v>
      </c>
      <c r="N89" s="7">
        <f>1000000*(AM89-AK89)/X89</f>
        <v>131.29605952550696</v>
      </c>
      <c r="O89" s="7" t="e">
        <f>1000000*(AT89-AR89)/X89</f>
        <v>#VALUE!</v>
      </c>
      <c r="P89">
        <f>(M89*16)</f>
        <v>14.610601683941763</v>
      </c>
      <c r="Q89">
        <f>(N89*44)</f>
        <v>5777.0266191223063</v>
      </c>
      <c r="R89">
        <f>1000000*(((AF89-AD89)*0.082057*W89)/(V89-Z89))/X89</f>
        <v>25.313035687419841</v>
      </c>
      <c r="S89">
        <f>1000000*(((AM89-AK89)*0.082057*W89)/(V89-Z89))/X89</f>
        <v>3639.5509641901263</v>
      </c>
      <c r="T89">
        <f>N89*((1*0.082057*W89)/(V89-Z89))</f>
        <v>3639.5509641901263</v>
      </c>
      <c r="V89" s="5">
        <f>((0.001316*((I89*25.4)-(2.5*2053/100)))*(273.15+40))/(273.15+H89)</f>
        <v>0.99974885730804375</v>
      </c>
      <c r="W89">
        <v>313.14999999999998</v>
      </c>
      <c r="X89">
        <f>(21.0733341666667/1000)-Y89</f>
        <v>1.9073334166666699E-2</v>
      </c>
      <c r="Y89">
        <v>2E-3</v>
      </c>
      <c r="Z89">
        <f>(0.001316*10^(8.07131-(1730.63/(233.46+(W89-273.15)))))</f>
        <v>7.2765497523200454E-2</v>
      </c>
      <c r="AB89">
        <f>V89*(J89/10^6)</f>
        <v>1.7636423083064275E-4</v>
      </c>
      <c r="AC89">
        <f>(AB89*Y89)/(0.082057*W89)</f>
        <v>1.372689947086977E-8</v>
      </c>
      <c r="AD89">
        <v>0</v>
      </c>
      <c r="AE89" s="12">
        <f>AB89*AG89*X89</f>
        <v>3.6901560474980053E-9</v>
      </c>
      <c r="AF89" s="12">
        <f>AC89+AE89</f>
        <v>1.7417055518367776E-8</v>
      </c>
      <c r="AG89" s="19">
        <f>101.325*(0.000014*EXP(1600*((1/W89)-(1/298.15))))</f>
        <v>1.097002469958351E-3</v>
      </c>
      <c r="AI89">
        <f>V89*(K89/10^6)</f>
        <v>4.8954723449744983E-3</v>
      </c>
      <c r="AJ89">
        <f>(AI89*Y89)/(0.082057*W89)</f>
        <v>3.8102769720022104E-7</v>
      </c>
      <c r="AK89">
        <v>0</v>
      </c>
      <c r="AL89" s="12">
        <f>AI89*AN89*X89</f>
        <v>2.1232259208963352E-6</v>
      </c>
      <c r="AM89" s="12">
        <f>AJ89+AL89</f>
        <v>2.5042536180965562E-6</v>
      </c>
      <c r="AN89" s="19">
        <f>101.325*(0.00033*EXP(2400*((1/W89)-(1/298.15))))</f>
        <v>2.2739189884214046E-2</v>
      </c>
      <c r="AO89" s="19"/>
      <c r="AP89" t="e">
        <f>V89*(L89/10^6)</f>
        <v>#VALUE!</v>
      </c>
      <c r="AQ89" t="e">
        <f>(AP89*Y89)/(0.082057*W89)</f>
        <v>#VALUE!</v>
      </c>
      <c r="AR89">
        <v>0</v>
      </c>
      <c r="AS89" s="12" t="e">
        <f>AP89*AU89*X89</f>
        <v>#VALUE!</v>
      </c>
      <c r="AT89" s="12" t="e">
        <f>AQ89+AS89</f>
        <v>#VALUE!</v>
      </c>
      <c r="AU89" s="19">
        <f>101.325*((2.4*10^-4)*EXP(2700*((1/W89)-(1/298.15))))</f>
        <v>1.5759424160826513E-2</v>
      </c>
      <c r="AW89">
        <f>100*(AF89-AE89)/AF89</f>
        <v>78.81297419298906</v>
      </c>
      <c r="AX89">
        <f>100*(AM89-AL89)/AM89</f>
        <v>15.215219993965077</v>
      </c>
      <c r="AY89" t="e">
        <f>100*(AT89-AS89)/AT89</f>
        <v>#VALUE!</v>
      </c>
    </row>
    <row r="90" spans="1:51" ht="14.45" customHeight="1" x14ac:dyDescent="0.25">
      <c r="A90" s="16">
        <v>43395</v>
      </c>
      <c r="B90" s="1">
        <v>0.1</v>
      </c>
      <c r="C90" s="1" t="s">
        <v>120</v>
      </c>
      <c r="D90" s="18" t="s">
        <v>121</v>
      </c>
      <c r="E90" s="16">
        <v>43396</v>
      </c>
      <c r="F90" t="s">
        <v>123</v>
      </c>
      <c r="H90" s="6" t="s">
        <v>123</v>
      </c>
      <c r="I90" s="6" t="s">
        <v>123</v>
      </c>
      <c r="J90" s="6" t="e">
        <v>#VALUE!</v>
      </c>
      <c r="K90" s="6" t="s">
        <v>124</v>
      </c>
      <c r="L90" s="6" t="s">
        <v>122</v>
      </c>
      <c r="M90" s="7" t="e">
        <f>1000000*(AF90-AD90)/X90</f>
        <v>#VALUE!</v>
      </c>
      <c r="N90" s="7" t="e">
        <f>1000000*(AM90-AK90)/X90</f>
        <v>#VALUE!</v>
      </c>
      <c r="O90" s="7" t="e">
        <f>1000000*(AT90-AR90)/X90</f>
        <v>#VALUE!</v>
      </c>
      <c r="P90" t="e">
        <f>(M90*16)</f>
        <v>#VALUE!</v>
      </c>
      <c r="Q90" t="e">
        <f>(N90*44)</f>
        <v>#VALUE!</v>
      </c>
      <c r="R90" t="e">
        <f>1000000*(((AF90-AD90)*0.082057*W90)/(V90-Z90))/X90</f>
        <v>#VALUE!</v>
      </c>
      <c r="S90" t="e">
        <f>1000000*(((AM90-AK90)*0.082057*W90)/(V90-Z90))/X90</f>
        <v>#VALUE!</v>
      </c>
      <c r="T90" t="e">
        <f>N90*((1*0.082057*W90)/(V90-Z90))</f>
        <v>#VALUE!</v>
      </c>
      <c r="V90" s="5" t="e">
        <f>((0.001316*((I90*25.4)-(2.5*2053/100)))*(273.15+40))/(273.15+H90)</f>
        <v>#VALUE!</v>
      </c>
      <c r="W90">
        <v>313.14999999999998</v>
      </c>
      <c r="X90">
        <f>(21.0733341666667/1000)-Y90</f>
        <v>1.9073334166666699E-2</v>
      </c>
      <c r="Y90">
        <v>2E-3</v>
      </c>
      <c r="Z90">
        <f>(0.001316*10^(8.07131-(1730.63/(233.46+(W90-273.15)))))</f>
        <v>7.2765497523200454E-2</v>
      </c>
      <c r="AB90" t="e">
        <f>V90*(J90/10^6)</f>
        <v>#VALUE!</v>
      </c>
      <c r="AC90" t="e">
        <f>(AB90*Y90)/(0.082057*W90)</f>
        <v>#VALUE!</v>
      </c>
      <c r="AD90">
        <v>0</v>
      </c>
      <c r="AE90" s="12" t="e">
        <f>AB90*AG90*X90</f>
        <v>#VALUE!</v>
      </c>
      <c r="AF90" s="12" t="e">
        <f>AC90+AE90</f>
        <v>#VALUE!</v>
      </c>
      <c r="AG90" s="19">
        <f>101.325*(0.000014*EXP(1600*((1/W90)-(1/298.15))))</f>
        <v>1.097002469958351E-3</v>
      </c>
      <c r="AI90" t="e">
        <f>V90*(K90/10^6)</f>
        <v>#VALUE!</v>
      </c>
      <c r="AJ90" t="e">
        <f>(AI90*Y90)/(0.082057*W90)</f>
        <v>#VALUE!</v>
      </c>
      <c r="AK90">
        <v>0</v>
      </c>
      <c r="AL90" s="12" t="e">
        <f>AI90*AN90*X90</f>
        <v>#VALUE!</v>
      </c>
      <c r="AM90" s="12" t="e">
        <f>AJ90+AL90</f>
        <v>#VALUE!</v>
      </c>
      <c r="AN90" s="19">
        <f>101.325*(0.00033*EXP(2400*((1/W90)-(1/298.15))))</f>
        <v>2.2739189884214046E-2</v>
      </c>
      <c r="AO90" s="19"/>
      <c r="AP90" t="e">
        <f>V90*(L90/10^6)</f>
        <v>#VALUE!</v>
      </c>
      <c r="AQ90" t="e">
        <f>(AP90*Y90)/(0.082057*W90)</f>
        <v>#VALUE!</v>
      </c>
      <c r="AR90">
        <v>0</v>
      </c>
      <c r="AS90" s="12" t="e">
        <f>AP90*AU90*X90</f>
        <v>#VALUE!</v>
      </c>
      <c r="AT90" s="12" t="e">
        <f>AQ90+AS90</f>
        <v>#VALUE!</v>
      </c>
      <c r="AU90" s="19">
        <f>101.325*((2.4*10^-4)*EXP(2700*((1/W90)-(1/298.15))))</f>
        <v>1.5759424160826513E-2</v>
      </c>
      <c r="AW90" t="e">
        <f>100*(AF90-AE90)/AF90</f>
        <v>#VALUE!</v>
      </c>
      <c r="AX90" t="e">
        <f>100*(AM90-AL90)/AM90</f>
        <v>#VALUE!</v>
      </c>
      <c r="AY90" t="e">
        <f>100*(AT90-AS90)/AT90</f>
        <v>#VALUE!</v>
      </c>
    </row>
    <row r="91" spans="1:51" ht="14.45" customHeight="1" x14ac:dyDescent="0.25">
      <c r="A91" s="16">
        <v>43395</v>
      </c>
      <c r="B91" s="1">
        <v>1.6</v>
      </c>
      <c r="C91" s="1" t="s">
        <v>120</v>
      </c>
      <c r="D91" s="18" t="s">
        <v>121</v>
      </c>
      <c r="E91" s="16">
        <v>43396</v>
      </c>
      <c r="F91">
        <v>29</v>
      </c>
      <c r="H91" s="6">
        <v>22.1</v>
      </c>
      <c r="I91" s="6">
        <v>30.22</v>
      </c>
      <c r="J91" s="6">
        <v>105.91426759692391</v>
      </c>
      <c r="K91" s="6">
        <v>5756.2905748864005</v>
      </c>
      <c r="L91" s="6" t="s">
        <v>122</v>
      </c>
      <c r="M91" s="7">
        <f>1000000*(AF91-AD91)/X91</f>
        <v>0.54825549558065556</v>
      </c>
      <c r="N91" s="7">
        <f>1000000*(AM91-AK91)/X91</f>
        <v>154.34434279928388</v>
      </c>
      <c r="O91" s="7" t="e">
        <f>1000000*(AT91-AR91)/X91</f>
        <v>#VALUE!</v>
      </c>
      <c r="P91">
        <f>(M91*16)</f>
        <v>8.772087929290489</v>
      </c>
      <c r="Q91">
        <f>(N91*44)</f>
        <v>6791.1510831684909</v>
      </c>
      <c r="R91">
        <f>1000000*(((AF91-AD91)*0.082057*W91)/(V91-Z91))/X91</f>
        <v>15.197743365447018</v>
      </c>
      <c r="S91">
        <f>1000000*(((AM91-AK91)*0.082057*W91)/(V91-Z91))/X91</f>
        <v>4278.4536236846825</v>
      </c>
      <c r="T91">
        <f>N91*((1*0.082057*W91)/(V91-Z91))</f>
        <v>4278.4536236846825</v>
      </c>
      <c r="V91" s="5">
        <f>((0.001316*((I91*25.4)-(2.5*2053/100)))*(273.15+40))/(273.15+H91)</f>
        <v>0.99974885730804375</v>
      </c>
      <c r="W91">
        <v>313.14999999999998</v>
      </c>
      <c r="X91">
        <f>(21.0733341666667/1000)-Y91</f>
        <v>1.9073334166666699E-2</v>
      </c>
      <c r="Y91">
        <v>2E-3</v>
      </c>
      <c r="Z91">
        <f>(0.001316*10^(8.07131-(1730.63/(233.46+(W91-273.15)))))</f>
        <v>7.2765497523200454E-2</v>
      </c>
      <c r="AB91">
        <f>V91*(J91/10^6)</f>
        <v>1.0588766800264304E-4</v>
      </c>
      <c r="AC91">
        <f>(AB91*Y91)/(0.082057*W91)</f>
        <v>8.2415202166071641E-9</v>
      </c>
      <c r="AD91">
        <v>0</v>
      </c>
      <c r="AE91" s="12">
        <f>AB91*AG91*X91</f>
        <v>2.2155400593141364E-9</v>
      </c>
      <c r="AF91" s="12">
        <f>AC91+AE91</f>
        <v>1.04570602759213E-8</v>
      </c>
      <c r="AG91" s="19">
        <f>101.325*(0.000014*EXP(1600*((1/W91)-(1/298.15))))</f>
        <v>1.097002469958351E-3</v>
      </c>
      <c r="AI91">
        <f>V91*(K91/10^6)</f>
        <v>5.7548449245757409E-3</v>
      </c>
      <c r="AJ91">
        <f>(AI91*Y91)/(0.082057*W91)</f>
        <v>4.4791496199676666E-7</v>
      </c>
      <c r="AK91">
        <v>0</v>
      </c>
      <c r="AL91" s="12">
        <f>AI91*AN91*X91</f>
        <v>2.4959462649485319E-6</v>
      </c>
      <c r="AM91" s="12">
        <f>AJ91+AL91</f>
        <v>2.9438612269452986E-6</v>
      </c>
      <c r="AN91" s="19">
        <f>101.325*(0.00033*EXP(2400*((1/W91)-(1/298.15))))</f>
        <v>2.2739189884214046E-2</v>
      </c>
      <c r="AO91" s="19"/>
      <c r="AP91" t="e">
        <f>V91*(L91/10^6)</f>
        <v>#VALUE!</v>
      </c>
      <c r="AQ91" t="e">
        <f>(AP91*Y91)/(0.082057*W91)</f>
        <v>#VALUE!</v>
      </c>
      <c r="AR91">
        <v>0</v>
      </c>
      <c r="AS91" s="12" t="e">
        <f>AP91*AU91*X91</f>
        <v>#VALUE!</v>
      </c>
      <c r="AT91" s="12" t="e">
        <f>AQ91+AS91</f>
        <v>#VALUE!</v>
      </c>
      <c r="AU91" s="19">
        <f>101.325*((2.4*10^-4)*EXP(2700*((1/W91)-(1/298.15))))</f>
        <v>1.5759424160826513E-2</v>
      </c>
      <c r="AW91">
        <f>100*(AF91-AE91)/AF91</f>
        <v>78.81297419298906</v>
      </c>
      <c r="AX91">
        <f>100*(AM91-AL91)/AM91</f>
        <v>15.215219993965077</v>
      </c>
      <c r="AY91" t="e">
        <f>100*(AT91-AS91)/AT91</f>
        <v>#VALUE!</v>
      </c>
    </row>
    <row r="92" spans="1:51" ht="14.45" customHeight="1" x14ac:dyDescent="0.25">
      <c r="A92" s="16">
        <v>43395</v>
      </c>
      <c r="B92" s="1">
        <v>1.6</v>
      </c>
      <c r="C92" s="1" t="s">
        <v>120</v>
      </c>
      <c r="D92" s="18" t="s">
        <v>121</v>
      </c>
      <c r="E92" s="16">
        <v>43396</v>
      </c>
      <c r="F92">
        <v>33</v>
      </c>
      <c r="H92" s="6">
        <v>22.1</v>
      </c>
      <c r="I92" s="6">
        <v>30.22</v>
      </c>
      <c r="J92" s="6">
        <v>111.39789488332161</v>
      </c>
      <c r="K92" s="6">
        <v>5772.5697388895996</v>
      </c>
      <c r="L92" s="6" t="s">
        <v>122</v>
      </c>
      <c r="M92" s="7">
        <f>1000000*(AF92-AD92)/X92</f>
        <v>0.57664098946826936</v>
      </c>
      <c r="N92" s="7">
        <f>1000000*(AM92-AK92)/X92</f>
        <v>154.78083863574452</v>
      </c>
      <c r="O92" s="7" t="e">
        <f>1000000*(AT92-AR92)/X92</f>
        <v>#VALUE!</v>
      </c>
      <c r="P92">
        <f>(M92*16)</f>
        <v>9.2262558314923098</v>
      </c>
      <c r="Q92">
        <f>(N92*44)</f>
        <v>6810.3568999727586</v>
      </c>
      <c r="R92">
        <f>1000000*(((AF92-AD92)*0.082057*W92)/(V92-Z92))/X92</f>
        <v>15.984594486653803</v>
      </c>
      <c r="S92">
        <f>1000000*(((AM92-AK92)*0.082057*W92)/(V92-Z92))/X92</f>
        <v>4290.5533687051839</v>
      </c>
      <c r="T92">
        <f>N92*((1*0.082057*W92)/(V92-Z92))</f>
        <v>4290.5533687051848</v>
      </c>
      <c r="V92" s="5">
        <f>((0.001316*((I92*25.4)-(2.5*2053/100)))*(273.15+40))/(273.15+H92)</f>
        <v>0.99974885730804375</v>
      </c>
      <c r="W92">
        <v>313.14999999999998</v>
      </c>
      <c r="X92">
        <f>(21.0733341666667/1000)-Y92</f>
        <v>1.9073334166666699E-2</v>
      </c>
      <c r="Y92">
        <v>2E-3</v>
      </c>
      <c r="Z92">
        <f>(0.001316*10^(8.07131-(1730.63/(233.46+(W92-273.15)))))</f>
        <v>7.2765497523200454E-2</v>
      </c>
      <c r="AB92">
        <f>V92*(J92/10^6)</f>
        <v>1.1136991811612235E-4</v>
      </c>
      <c r="AC92">
        <f>(AB92*Y92)/(0.082057*W92)</f>
        <v>8.6682183958664234E-9</v>
      </c>
      <c r="AD92">
        <v>0</v>
      </c>
      <c r="AE92" s="12">
        <f>AB92*AG92*X92</f>
        <v>2.3302478904592108E-9</v>
      </c>
      <c r="AF92" s="12">
        <f>AC92+AE92</f>
        <v>1.0998466286325634E-8</v>
      </c>
      <c r="AG92" s="19">
        <f>101.325*(0.000014*EXP(1600*((1/W92)-(1/298.15))))</f>
        <v>1.097002469958351E-3</v>
      </c>
      <c r="AI92">
        <f>V92*(K92/10^6)</f>
        <v>5.7711200001858698E-3</v>
      </c>
      <c r="AJ92">
        <f>(AI92*Y92)/(0.082057*W92)</f>
        <v>4.4918169463143316E-7</v>
      </c>
      <c r="AK92">
        <v>0</v>
      </c>
      <c r="AL92" s="12">
        <f>AI92*AN92*X92</f>
        <v>2.5030049632650378E-6</v>
      </c>
      <c r="AM92" s="12">
        <f>AJ92+AL92</f>
        <v>2.9521866578964709E-6</v>
      </c>
      <c r="AN92" s="19">
        <f>101.325*(0.00033*EXP(2400*((1/W92)-(1/298.15))))</f>
        <v>2.2739189884214046E-2</v>
      </c>
      <c r="AO92" s="19"/>
      <c r="AP92" t="e">
        <f>V92*(L92/10^6)</f>
        <v>#VALUE!</v>
      </c>
      <c r="AQ92" t="e">
        <f>(AP92*Y92)/(0.082057*W92)</f>
        <v>#VALUE!</v>
      </c>
      <c r="AR92">
        <v>0</v>
      </c>
      <c r="AS92" s="12" t="e">
        <f>AP92*AU92*X92</f>
        <v>#VALUE!</v>
      </c>
      <c r="AT92" s="12" t="e">
        <f>AQ92+AS92</f>
        <v>#VALUE!</v>
      </c>
      <c r="AU92" s="19">
        <f>101.325*((2.4*10^-4)*EXP(2700*((1/W92)-(1/298.15))))</f>
        <v>1.5759424160826513E-2</v>
      </c>
      <c r="AW92">
        <f>100*(AF92-AE92)/AF92</f>
        <v>78.812974192989046</v>
      </c>
      <c r="AX92">
        <f>100*(AM92-AL92)/AM92</f>
        <v>15.215219993965073</v>
      </c>
      <c r="AY92" t="e">
        <f>100*(AT92-AS92)/AT92</f>
        <v>#VALUE!</v>
      </c>
    </row>
    <row r="93" spans="1:51" ht="14.45" customHeight="1" x14ac:dyDescent="0.25">
      <c r="A93" s="21">
        <v>43395</v>
      </c>
      <c r="B93">
        <v>3.8</v>
      </c>
      <c r="C93" s="1" t="s">
        <v>120</v>
      </c>
      <c r="D93" t="s">
        <v>121</v>
      </c>
      <c r="E93" s="21">
        <v>43396</v>
      </c>
      <c r="F93">
        <v>27</v>
      </c>
      <c r="H93" s="6">
        <v>22.1</v>
      </c>
      <c r="I93" s="6">
        <v>30.22</v>
      </c>
      <c r="J93" s="6">
        <v>126.55884778976642</v>
      </c>
      <c r="K93" s="6">
        <v>5638.2519377504004</v>
      </c>
      <c r="L93" s="6" t="s">
        <v>122</v>
      </c>
      <c r="M93" s="7">
        <f>1000000*(AF93-AD93)/X93</f>
        <v>0.6551202721729471</v>
      </c>
      <c r="N93" s="7">
        <f>1000000*(AM93-AK93)/X93</f>
        <v>151.17935388208721</v>
      </c>
      <c r="O93" s="7" t="e">
        <f>1000000*(AT93-AR93)/X93</f>
        <v>#VALUE!</v>
      </c>
      <c r="P93">
        <f>(M93*16)</f>
        <v>10.481924354767154</v>
      </c>
      <c r="Q93">
        <f>(N93*44)</f>
        <v>6651.8915708118375</v>
      </c>
      <c r="R93">
        <f>1000000*(((AF93-AD93)*0.082057*W93)/(V93-Z93))/X93</f>
        <v>18.160054664735309</v>
      </c>
      <c r="S93">
        <f>1000000*(((AM93-AK93)*0.082057*W93)/(V93-Z93))/X93</f>
        <v>4190.7195476822235</v>
      </c>
      <c r="T93">
        <f>N93*((1*0.082057*W93)/(V93-Z93))</f>
        <v>4190.7195476822235</v>
      </c>
      <c r="V93" s="5">
        <f>((0.001316*((I93*25.4)-(2.5*2053/100)))*(273.15+40))/(273.15+H93)</f>
        <v>0.99974885730804375</v>
      </c>
      <c r="W93">
        <v>313.14999999999998</v>
      </c>
      <c r="X93">
        <f>(21.0733341666667/1000)-Y93</f>
        <v>1.9073334166666699E-2</v>
      </c>
      <c r="Y93">
        <v>2E-3</v>
      </c>
      <c r="Z93">
        <f>(0.001316*10^(8.07131-(1730.63/(233.46+(W93-273.15)))))</f>
        <v>7.2765497523200454E-2</v>
      </c>
      <c r="AB93">
        <f>V93*(J93/10^6)</f>
        <v>1.2652706346004161E-4</v>
      </c>
      <c r="AC93">
        <f>(AB93*Y93)/(0.082057*W93)</f>
        <v>9.8479395299161934E-9</v>
      </c>
      <c r="AD93">
        <v>0</v>
      </c>
      <c r="AE93" s="12">
        <f>AB93*AG93*X93</f>
        <v>2.6473883405960638E-9</v>
      </c>
      <c r="AF93" s="12">
        <f>AC93+AE93</f>
        <v>1.2495327870512258E-8</v>
      </c>
      <c r="AG93" s="19">
        <f>101.325*(0.000014*EXP(1600*((1/W93)-(1/298.15))))</f>
        <v>1.097002469958351E-3</v>
      </c>
      <c r="AI93">
        <f>V93*(K93/10^6)</f>
        <v>5.6368359319808265E-3</v>
      </c>
      <c r="AJ93">
        <f>(AI93*Y93)/(0.082057*W93)</f>
        <v>4.3873000668933503E-7</v>
      </c>
      <c r="AK93">
        <v>0</v>
      </c>
      <c r="AL93" s="12">
        <f>AI93*AN93*X93</f>
        <v>2.4447643290044748E-6</v>
      </c>
      <c r="AM93" s="12">
        <f>AJ93+AL93</f>
        <v>2.8834943356938097E-6</v>
      </c>
      <c r="AN93" s="19">
        <f>101.325*(0.00033*EXP(2400*((1/W93)-(1/298.15))))</f>
        <v>2.2739189884214046E-2</v>
      </c>
      <c r="AO93" s="19"/>
      <c r="AP93" t="e">
        <f>V93*(L93/10^6)</f>
        <v>#VALUE!</v>
      </c>
      <c r="AQ93" t="e">
        <f>(AP93*Y93)/(0.082057*W93)</f>
        <v>#VALUE!</v>
      </c>
      <c r="AR93">
        <v>0</v>
      </c>
      <c r="AS93" s="12" t="e">
        <f>AP93*AU93*X93</f>
        <v>#VALUE!</v>
      </c>
      <c r="AT93" s="12" t="e">
        <f>AQ93+AS93</f>
        <v>#VALUE!</v>
      </c>
      <c r="AU93" s="19">
        <f>101.325*((2.4*10^-4)*EXP(2700*((1/W93)-(1/298.15))))</f>
        <v>1.5759424160826513E-2</v>
      </c>
      <c r="AW93">
        <f>100*(AF93-AE93)/AF93</f>
        <v>78.812974192989046</v>
      </c>
      <c r="AX93">
        <f>100*(AM93-AL93)/AM93</f>
        <v>15.21521999396507</v>
      </c>
      <c r="AY93" t="e">
        <f>100*(AT93-AS93)/AT93</f>
        <v>#VALUE!</v>
      </c>
    </row>
    <row r="94" spans="1:51" ht="14.45" customHeight="1" x14ac:dyDescent="0.25">
      <c r="A94" s="21">
        <v>43395</v>
      </c>
      <c r="B94">
        <v>3.8</v>
      </c>
      <c r="C94" s="1" t="s">
        <v>120</v>
      </c>
      <c r="D94" t="s">
        <v>121</v>
      </c>
      <c r="E94" s="21">
        <v>43396</v>
      </c>
      <c r="F94">
        <v>32</v>
      </c>
      <c r="H94" s="6">
        <v>22.1</v>
      </c>
      <c r="I94" s="6">
        <v>30.22</v>
      </c>
      <c r="J94" s="6">
        <v>124.40957098814312</v>
      </c>
      <c r="K94" s="6">
        <v>5247.6727044095996</v>
      </c>
      <c r="L94" s="6" t="s">
        <v>122</v>
      </c>
      <c r="M94" s="7">
        <f>1000000*(AF94-AD94)/X94</f>
        <v>0.64399473786345796</v>
      </c>
      <c r="N94" s="7">
        <f>1000000*(AM94-AK94)/X94</f>
        <v>140.7066902288588</v>
      </c>
      <c r="O94" s="7" t="e">
        <f>1000000*(AT94-AR94)/X94</f>
        <v>#VALUE!</v>
      </c>
      <c r="P94">
        <f>(M94*16)</f>
        <v>10.303915805815327</v>
      </c>
      <c r="Q94">
        <f>(N94*44)</f>
        <v>6191.0943700697871</v>
      </c>
      <c r="R94">
        <f>1000000*(((AF94-AD94)*0.082057*W94)/(V94-Z94))/X94</f>
        <v>17.851652803555577</v>
      </c>
      <c r="S94">
        <f>1000000*(((AM94-AK94)*0.082057*W94)/(V94-Z94))/X94</f>
        <v>3900.4153813995977</v>
      </c>
      <c r="T94">
        <f>N94*((1*0.082057*W94)/(V94-Z94))</f>
        <v>3900.4153813995977</v>
      </c>
      <c r="V94" s="5">
        <f>((0.001316*((I94*25.4)-(2.5*2053/100)))*(273.15+40))/(273.15+H94)</f>
        <v>0.99974885730804375</v>
      </c>
      <c r="W94">
        <v>313.14999999999998</v>
      </c>
      <c r="X94">
        <f>(21.0733341666667/1000)-Y94</f>
        <v>1.9073334166666699E-2</v>
      </c>
      <c r="Y94">
        <v>2E-3</v>
      </c>
      <c r="Z94">
        <f>(0.001316*10^(8.07131-(1730.63/(233.46+(W94-273.15)))))</f>
        <v>7.2765497523200454E-2</v>
      </c>
      <c r="AB94">
        <f>V94*(J94/10^6)</f>
        <v>1.2437832643358003E-4</v>
      </c>
      <c r="AC94">
        <f>(AB94*Y94)/(0.082057*W94)</f>
        <v>9.6806975840144918E-9</v>
      </c>
      <c r="AD94">
        <v>0</v>
      </c>
      <c r="AE94" s="12">
        <f>AB94*AG94*X94</f>
        <v>2.6024292528301652E-9</v>
      </c>
      <c r="AF94" s="12">
        <f>AC94+AE94</f>
        <v>1.2283126836844657E-8</v>
      </c>
      <c r="AG94" s="19">
        <f>101.325*(0.000014*EXP(1600*((1/W94)-(1/298.15))))</f>
        <v>1.097002469958351E-3</v>
      </c>
      <c r="AI94">
        <f>V94*(K94/10^6)</f>
        <v>5.2463547897601088E-3</v>
      </c>
      <c r="AJ94">
        <f>(AI94*Y94)/(0.082057*W94)</f>
        <v>4.0833781571450334E-7</v>
      </c>
      <c r="AK94">
        <v>0</v>
      </c>
      <c r="AL94" s="12">
        <f>AI94*AN94*X94</f>
        <v>2.2754079065061767E-6</v>
      </c>
      <c r="AM94" s="12">
        <f>AJ94+AL94</f>
        <v>2.6837457222206799E-6</v>
      </c>
      <c r="AN94" s="19">
        <f>101.325*(0.00033*EXP(2400*((1/W94)-(1/298.15))))</f>
        <v>2.2739189884214046E-2</v>
      </c>
      <c r="AO94" s="19"/>
      <c r="AP94" t="e">
        <f>V94*(L94/10^6)</f>
        <v>#VALUE!</v>
      </c>
      <c r="AQ94" t="e">
        <f>(AP94*Y94)/(0.082057*W94)</f>
        <v>#VALUE!</v>
      </c>
      <c r="AR94">
        <v>0</v>
      </c>
      <c r="AS94" s="12" t="e">
        <f>AP94*AU94*X94</f>
        <v>#VALUE!</v>
      </c>
      <c r="AT94" s="12" t="e">
        <f>AQ94+AS94</f>
        <v>#VALUE!</v>
      </c>
      <c r="AU94" s="19">
        <f>101.325*((2.4*10^-4)*EXP(2700*((1/W94)-(1/298.15))))</f>
        <v>1.5759424160826513E-2</v>
      </c>
      <c r="AW94">
        <f>100*(AF94-AE94)/AF94</f>
        <v>78.81297419298906</v>
      </c>
      <c r="AX94">
        <f>100*(AM94-AL94)/AM94</f>
        <v>15.215219993965071</v>
      </c>
      <c r="AY94" t="e">
        <f>100*(AT94-AS94)/AT94</f>
        <v>#VALUE!</v>
      </c>
    </row>
    <row r="95" spans="1:51" ht="14.45" customHeight="1" x14ac:dyDescent="0.25">
      <c r="A95" s="21">
        <v>43395</v>
      </c>
      <c r="B95">
        <v>5</v>
      </c>
      <c r="C95" s="1" t="s">
        <v>120</v>
      </c>
      <c r="D95" t="s">
        <v>121</v>
      </c>
      <c r="E95" s="21">
        <v>43396</v>
      </c>
      <c r="F95">
        <v>61</v>
      </c>
      <c r="H95" s="6">
        <v>22.1</v>
      </c>
      <c r="I95" s="6">
        <v>30.22</v>
      </c>
      <c r="J95" s="6">
        <v>87.135409443750007</v>
      </c>
      <c r="K95" s="6">
        <v>5220.5865726816</v>
      </c>
      <c r="L95" s="6" t="s">
        <v>122</v>
      </c>
      <c r="M95" s="7">
        <f>1000000*(AF95-AD95)/X95</f>
        <v>0.45104845807000576</v>
      </c>
      <c r="N95" s="7">
        <f>1000000*(AM95-AK95)/X95</f>
        <v>139.98042543278126</v>
      </c>
      <c r="O95" s="7" t="e">
        <f>1000000*(AT95-AR95)/X95</f>
        <v>#VALUE!</v>
      </c>
      <c r="P95">
        <f>(M95*16)</f>
        <v>7.2167753291200922</v>
      </c>
      <c r="Q95">
        <f>(N95*44)</f>
        <v>6159.1387190423757</v>
      </c>
      <c r="R95">
        <f>1000000*(((AF95-AD95)*0.082057*W95)/(V95-Z95))/X95</f>
        <v>12.503146373149468</v>
      </c>
      <c r="S95">
        <f>1000000*(((AM95-AK95)*0.082057*W95)/(V95-Z95))/X95</f>
        <v>3880.2831874223066</v>
      </c>
      <c r="T95">
        <f>N95*((1*0.082057*W95)/(V95-Z95))</f>
        <v>3880.283187422307</v>
      </c>
      <c r="V95" s="5">
        <f>((0.001316*((I95*25.4)-(2.5*2053/100)))*(273.15+40))/(273.15+H95)</f>
        <v>0.99974885730804375</v>
      </c>
      <c r="W95">
        <v>313.14999999999998</v>
      </c>
      <c r="X95">
        <f>(21.0733341666667/1000)-Y95</f>
        <v>1.9073334166666699E-2</v>
      </c>
      <c r="Y95">
        <v>2E-3</v>
      </c>
      <c r="Z95">
        <f>(0.001316*10^(8.07131-(1730.63/(233.46+(W95-273.15)))))</f>
        <v>7.2765497523200454E-2</v>
      </c>
      <c r="AB95">
        <f>V95*(J95/10^6)</f>
        <v>8.7113526022457598E-5</v>
      </c>
      <c r="AC95">
        <f>(AB95*Y95)/(0.082057*W95)</f>
        <v>6.7802785668685996E-9</v>
      </c>
      <c r="AD95">
        <v>0</v>
      </c>
      <c r="AE95" s="12">
        <f>AB95*AG95*X95</f>
        <v>1.8227193992603722E-9</v>
      </c>
      <c r="AF95" s="12">
        <f>AC95+AE95</f>
        <v>8.6029979661289726E-9</v>
      </c>
      <c r="AG95" s="19">
        <f>101.325*(0.000014*EXP(1600*((1/W95)-(1/298.15))))</f>
        <v>1.097002469958351E-3</v>
      </c>
      <c r="AI95">
        <f>V95*(K95/10^6)</f>
        <v>5.2192754605161467E-3</v>
      </c>
      <c r="AJ95">
        <f>(AI95*Y95)/(0.082057*W95)</f>
        <v>4.0623015914196738E-7</v>
      </c>
      <c r="AK95">
        <v>0</v>
      </c>
      <c r="AL95" s="12">
        <f>AI95*AN95*X95</f>
        <v>2.2636632719296397E-6</v>
      </c>
      <c r="AM95" s="12">
        <f>AJ95+AL95</f>
        <v>2.6698934310716069E-6</v>
      </c>
      <c r="AN95" s="19">
        <f>101.325*(0.00033*EXP(2400*((1/W95)-(1/298.15))))</f>
        <v>2.2739189884214046E-2</v>
      </c>
      <c r="AO95" s="19"/>
      <c r="AP95" t="e">
        <f>V95*(L95/10^6)</f>
        <v>#VALUE!</v>
      </c>
      <c r="AQ95" t="e">
        <f>(AP95*Y95)/(0.082057*W95)</f>
        <v>#VALUE!</v>
      </c>
      <c r="AR95">
        <v>0</v>
      </c>
      <c r="AS95" s="12" t="e">
        <f>AP95*AU95*X95</f>
        <v>#VALUE!</v>
      </c>
      <c r="AT95" s="12" t="e">
        <f>AQ95+AS95</f>
        <v>#VALUE!</v>
      </c>
      <c r="AU95" s="19">
        <f>101.325*((2.4*10^-4)*EXP(2700*((1/W95)-(1/298.15))))</f>
        <v>1.5759424160826513E-2</v>
      </c>
      <c r="AW95">
        <f>100*(AF95-AE95)/AF95</f>
        <v>78.812974192989046</v>
      </c>
      <c r="AX95">
        <f>100*(AM95-AL95)/AM95</f>
        <v>15.215219993965073</v>
      </c>
      <c r="AY95" t="e">
        <f>100*(AT95-AS95)/AT95</f>
        <v>#VALUE!</v>
      </c>
    </row>
    <row r="96" spans="1:51" ht="14.45" customHeight="1" x14ac:dyDescent="0.25">
      <c r="A96" s="21">
        <v>43395</v>
      </c>
      <c r="B96">
        <v>5</v>
      </c>
      <c r="C96" s="1" t="s">
        <v>120</v>
      </c>
      <c r="D96" t="s">
        <v>121</v>
      </c>
      <c r="E96" s="21">
        <v>43396</v>
      </c>
      <c r="F96">
        <v>66</v>
      </c>
      <c r="H96" s="6">
        <v>22.1</v>
      </c>
      <c r="I96" s="6">
        <v>30.22</v>
      </c>
      <c r="J96" s="6">
        <v>102.4285717277111</v>
      </c>
      <c r="K96" s="6">
        <v>5543.0310666336009</v>
      </c>
      <c r="L96" s="6" t="s">
        <v>122</v>
      </c>
      <c r="M96" s="7">
        <f>1000000*(AF96-AD96)/X96</f>
        <v>0.53021211049592287</v>
      </c>
      <c r="N96" s="7">
        <f>1000000*(AM96-AK96)/X96</f>
        <v>148.62618138634539</v>
      </c>
      <c r="O96" s="7" t="e">
        <f>1000000*(AT96-AR96)/X96</f>
        <v>#VALUE!</v>
      </c>
      <c r="P96">
        <f>(M96*16)</f>
        <v>8.483393767934766</v>
      </c>
      <c r="Q96">
        <f>(N96*44)</f>
        <v>6539.5519809991974</v>
      </c>
      <c r="R96">
        <f>1000000*(((AF96-AD96)*0.082057*W96)/(V96-Z96))/X96</f>
        <v>14.697577406013677</v>
      </c>
      <c r="S96">
        <f>1000000*(((AM96-AK96)*0.082057*W96)/(V96-Z96))/X96</f>
        <v>4119.945135622922</v>
      </c>
      <c r="T96">
        <f>N96*((1*0.082057*W96)/(V96-Z96))</f>
        <v>4119.945135622922</v>
      </c>
      <c r="V96" s="5">
        <f>((0.001316*((I96*25.4)-(2.5*2053/100)))*(273.15+40))/(273.15+H96)</f>
        <v>0.99974885730804375</v>
      </c>
      <c r="W96">
        <v>313.14999999999998</v>
      </c>
      <c r="X96">
        <f>(21.0733341666667/1000)-Y96</f>
        <v>1.9073334166666699E-2</v>
      </c>
      <c r="Y96">
        <v>2E-3</v>
      </c>
      <c r="Z96">
        <f>(0.001316*10^(8.07131-(1730.63/(233.46+(W96-273.15)))))</f>
        <v>7.2765497523200454E-2</v>
      </c>
      <c r="AB96">
        <f>V96*(J96/10^6)</f>
        <v>1.0240284754047418E-4</v>
      </c>
      <c r="AC96">
        <f>(AB96*Y96)/(0.082057*W96)</f>
        <v>7.9702873258280961E-9</v>
      </c>
      <c r="AD96">
        <v>0</v>
      </c>
      <c r="AE96" s="12">
        <f>AB96*AG96*X96</f>
        <v>2.1426254368742503E-9</v>
      </c>
      <c r="AF96" s="12">
        <f>AC96+AE96</f>
        <v>1.0112912762702346E-8</v>
      </c>
      <c r="AG96" s="19">
        <f>101.325*(0.000014*EXP(1600*((1/W96)-(1/298.15))))</f>
        <v>1.097002469958351E-3</v>
      </c>
      <c r="AI96">
        <f>V96*(K96/10^6)</f>
        <v>5.541638974889929E-3</v>
      </c>
      <c r="AJ96">
        <f>(AI96*Y96)/(0.082057*W96)</f>
        <v>4.3132057307706077E-7</v>
      </c>
      <c r="AK96">
        <v>0</v>
      </c>
      <c r="AL96" s="12">
        <f>AI96*AN96*X96</f>
        <v>2.4034762504203231E-6</v>
      </c>
      <c r="AM96" s="12">
        <f>AJ96+AL96</f>
        <v>2.8347968234973841E-6</v>
      </c>
      <c r="AN96" s="19">
        <f>101.325*(0.00033*EXP(2400*((1/W96)-(1/298.15))))</f>
        <v>2.2739189884214046E-2</v>
      </c>
      <c r="AO96" s="19"/>
      <c r="AP96" t="e">
        <f>V96*(L96/10^6)</f>
        <v>#VALUE!</v>
      </c>
      <c r="AQ96" t="e">
        <f>(AP96*Y96)/(0.082057*W96)</f>
        <v>#VALUE!</v>
      </c>
      <c r="AR96">
        <v>0</v>
      </c>
      <c r="AS96" s="12" t="e">
        <f>AP96*AU96*X96</f>
        <v>#VALUE!</v>
      </c>
      <c r="AT96" s="12" t="e">
        <f>AQ96+AS96</f>
        <v>#VALUE!</v>
      </c>
      <c r="AU96" s="19">
        <f>101.325*((2.4*10^-4)*EXP(2700*((1/W96)-(1/298.15))))</f>
        <v>1.5759424160826513E-2</v>
      </c>
      <c r="AW96">
        <f>100*(AF96-AE96)/AF96</f>
        <v>78.812974192989046</v>
      </c>
      <c r="AX96">
        <f>100*(AM96-AL96)/AM96</f>
        <v>15.215219993965079</v>
      </c>
      <c r="AY96" t="e">
        <f>100*(AT96-AS96)/AT96</f>
        <v>#VALUE!</v>
      </c>
    </row>
    <row r="97" spans="1:51" ht="14.45" customHeight="1" x14ac:dyDescent="0.25">
      <c r="A97" s="21">
        <v>43395</v>
      </c>
      <c r="B97">
        <v>6.2</v>
      </c>
      <c r="C97" s="1" t="s">
        <v>120</v>
      </c>
      <c r="D97" t="s">
        <v>121</v>
      </c>
      <c r="E97" s="21">
        <v>43396</v>
      </c>
      <c r="F97">
        <v>46</v>
      </c>
      <c r="H97" s="6">
        <v>22.1</v>
      </c>
      <c r="I97" s="6">
        <v>30.22</v>
      </c>
      <c r="J97" s="6">
        <v>650.86893451999993</v>
      </c>
      <c r="K97" s="6">
        <v>6423.35902816</v>
      </c>
      <c r="L97" s="6" t="s">
        <v>122</v>
      </c>
      <c r="M97" s="7">
        <f>1000000*(AF97-AD97)/X97</f>
        <v>3.3691633653300133</v>
      </c>
      <c r="N97" s="7">
        <f>1000000*(AM97-AK97)/X97</f>
        <v>172.23055627013187</v>
      </c>
      <c r="O97" s="7" t="e">
        <f>1000000*(AT97-AR97)/X97</f>
        <v>#VALUE!</v>
      </c>
      <c r="P97">
        <f>(M97*16)</f>
        <v>53.906613845280212</v>
      </c>
      <c r="Q97">
        <f>(N97*44)</f>
        <v>7578.1444758858024</v>
      </c>
      <c r="R97">
        <f>1000000*(((AF97-AD97)*0.082057*W97)/(V97-Z97))/X97</f>
        <v>93.393829328280091</v>
      </c>
      <c r="S97">
        <f>1000000*(((AM97-AK97)*0.082057*W97)/(V97-Z97))/X97</f>
        <v>4774.262757018867</v>
      </c>
      <c r="T97">
        <f>N97*((1*0.082057*W97)/(V97-Z97))</f>
        <v>4774.2627570188679</v>
      </c>
      <c r="V97" s="5">
        <f>((0.001316*((I97*25.4)-(2.5*2053/100)))*(273.15+40))/(273.15+H97)</f>
        <v>0.99974885730804375</v>
      </c>
      <c r="W97">
        <v>313.14999999999998</v>
      </c>
      <c r="X97">
        <f>(21.0733341666667/1000)-Y97</f>
        <v>1.9073334166666699E-2</v>
      </c>
      <c r="Y97">
        <v>2E-3</v>
      </c>
      <c r="Z97">
        <f>(0.001316*10^(8.07131-(1730.63/(233.46+(W97-273.15)))))</f>
        <v>7.2765497523200454E-2</v>
      </c>
      <c r="AB97">
        <f>V97*(J97/10^6)</f>
        <v>6.5070547354367379E-4</v>
      </c>
      <c r="AC97">
        <f>(AB97*Y97)/(0.082057*W97)</f>
        <v>5.0646146207821535E-8</v>
      </c>
      <c r="AD97">
        <v>0</v>
      </c>
      <c r="AE97" s="12">
        <f>AB97*AG97*X97</f>
        <v>1.3615032521209166E-8</v>
      </c>
      <c r="AF97" s="12">
        <f>AC97+AE97</f>
        <v>6.4261178729030702E-8</v>
      </c>
      <c r="AG97" s="19">
        <f>101.325*(0.000014*EXP(1600*((1/W97)-(1/298.15))))</f>
        <v>1.097002469958351E-3</v>
      </c>
      <c r="AI97">
        <f>V97*(K97/10^6)</f>
        <v>6.4217458484822666E-3</v>
      </c>
      <c r="AJ97">
        <f>(AI97*Y97)/(0.082057*W97)</f>
        <v>4.9982164339343729E-7</v>
      </c>
      <c r="AK97">
        <v>0</v>
      </c>
      <c r="AL97" s="12">
        <f>AI97*AN97*X97</f>
        <v>2.7851893100576804E-6</v>
      </c>
      <c r="AM97" s="12">
        <f>AJ97+AL97</f>
        <v>3.2850109534511176E-6</v>
      </c>
      <c r="AN97" s="19">
        <f>101.325*(0.00033*EXP(2400*((1/W97)-(1/298.15))))</f>
        <v>2.2739189884214046E-2</v>
      </c>
      <c r="AO97" s="19"/>
      <c r="AP97" t="e">
        <f>V97*(L97/10^6)</f>
        <v>#VALUE!</v>
      </c>
      <c r="AQ97" t="e">
        <f>(AP97*Y97)/(0.082057*W97)</f>
        <v>#VALUE!</v>
      </c>
      <c r="AR97">
        <v>0</v>
      </c>
      <c r="AS97" s="12" t="e">
        <f>AP97*AU97*X97</f>
        <v>#VALUE!</v>
      </c>
      <c r="AT97" s="12" t="e">
        <f>AQ97+AS97</f>
        <v>#VALUE!</v>
      </c>
      <c r="AU97" s="19">
        <f>101.325*((2.4*10^-4)*EXP(2700*((1/W97)-(1/298.15))))</f>
        <v>1.5759424160826513E-2</v>
      </c>
      <c r="AW97">
        <f>100*(AF97-AE97)/AF97</f>
        <v>78.812974192989046</v>
      </c>
      <c r="AX97">
        <f>100*(AM97-AL97)/AM97</f>
        <v>15.215219993965075</v>
      </c>
      <c r="AY97" t="e">
        <f>100*(AT97-AS97)/AT97</f>
        <v>#VALUE!</v>
      </c>
    </row>
    <row r="98" spans="1:51" ht="14.45" customHeight="1" x14ac:dyDescent="0.25">
      <c r="A98" s="21">
        <v>43395</v>
      </c>
      <c r="B98">
        <v>6.2</v>
      </c>
      <c r="C98" s="1" t="s">
        <v>120</v>
      </c>
      <c r="D98" t="s">
        <v>121</v>
      </c>
      <c r="E98" s="21">
        <v>43396</v>
      </c>
      <c r="F98">
        <v>48</v>
      </c>
      <c r="H98" s="6">
        <v>22.1</v>
      </c>
      <c r="I98" s="6">
        <v>30.22</v>
      </c>
      <c r="J98" s="6">
        <v>1021.6282198700001</v>
      </c>
      <c r="K98" s="6">
        <v>6229.2045534744002</v>
      </c>
      <c r="L98" s="6" t="s">
        <v>122</v>
      </c>
      <c r="M98" s="7">
        <f>1000000*(AF98-AD98)/X98</f>
        <v>5.2883648132810901</v>
      </c>
      <c r="N98" s="7">
        <f>1000000*(AM98-AK98)/X98</f>
        <v>167.02466118769323</v>
      </c>
      <c r="O98" s="7" t="e">
        <f>1000000*(AT98-AR98)/X98</f>
        <v>#VALUE!</v>
      </c>
      <c r="P98">
        <f>(M98*16)</f>
        <v>84.613837012497441</v>
      </c>
      <c r="Q98">
        <f>(N98*44)</f>
        <v>7349.0850922585023</v>
      </c>
      <c r="R98">
        <f>1000000*(((AF98-AD98)*0.082057*W98)/(V98-Z98))/X98</f>
        <v>146.59444711992401</v>
      </c>
      <c r="S98">
        <f>1000000*(((AM98-AK98)*0.082057*W98)/(V98-Z98))/X98</f>
        <v>4629.9543860347303</v>
      </c>
      <c r="T98">
        <f>N98*((1*0.082057*W98)/(V98-Z98))</f>
        <v>4629.9543860347312</v>
      </c>
      <c r="V98" s="5">
        <f>((0.001316*((I98*25.4)-(2.5*2053/100)))*(273.15+40))/(273.15+H98)</f>
        <v>0.99974885730804375</v>
      </c>
      <c r="W98">
        <v>313.14999999999998</v>
      </c>
      <c r="X98">
        <f>(21.0733341666667/1000)-Y98</f>
        <v>1.9073334166666699E-2</v>
      </c>
      <c r="Y98">
        <v>2E-3</v>
      </c>
      <c r="Z98">
        <f>(0.001316*10^(8.07131-(1730.63/(233.46+(W98-273.15)))))</f>
        <v>7.2765497523200454E-2</v>
      </c>
      <c r="AB98">
        <f>V98*(J98/10^6)</f>
        <v>1.0213716454086836E-3</v>
      </c>
      <c r="AC98">
        <f>(AB98*Y98)/(0.082057*W98)</f>
        <v>7.9496085078527541E-8</v>
      </c>
      <c r="AD98">
        <v>0</v>
      </c>
      <c r="AE98" s="12">
        <f>AB98*AG98*X98</f>
        <v>2.1370664200424627E-8</v>
      </c>
      <c r="AF98" s="12">
        <f>AC98+AE98</f>
        <v>1.0086674927895217E-7</v>
      </c>
      <c r="AG98" s="19">
        <f>101.325*(0.000014*EXP(1600*((1/W98)-(1/298.15))))</f>
        <v>1.097002469958351E-3</v>
      </c>
      <c r="AI98">
        <f>V98*(K98/10^6)</f>
        <v>6.2276401342740949E-3</v>
      </c>
      <c r="AJ98">
        <f>(AI98*Y98)/(0.082057*W98)</f>
        <v>4.8471387685195774E-7</v>
      </c>
      <c r="AK98">
        <v>0</v>
      </c>
      <c r="AL98" s="12">
        <f>AI98*AN98*X98</f>
        <v>2.7010033000552009E-6</v>
      </c>
      <c r="AM98" s="12">
        <f>AJ98+AL98</f>
        <v>3.1857171769071586E-6</v>
      </c>
      <c r="AN98" s="19">
        <f>101.325*(0.00033*EXP(2400*((1/W98)-(1/298.15))))</f>
        <v>2.2739189884214046E-2</v>
      </c>
      <c r="AO98" s="19"/>
      <c r="AP98" t="e">
        <f>V98*(L98/10^6)</f>
        <v>#VALUE!</v>
      </c>
      <c r="AQ98" t="e">
        <f>(AP98*Y98)/(0.082057*W98)</f>
        <v>#VALUE!</v>
      </c>
      <c r="AR98">
        <v>0</v>
      </c>
      <c r="AS98" s="12" t="e">
        <f>AP98*AU98*X98</f>
        <v>#VALUE!</v>
      </c>
      <c r="AT98" s="12" t="e">
        <f>AQ98+AS98</f>
        <v>#VALUE!</v>
      </c>
      <c r="AU98" s="19">
        <f>101.325*((2.4*10^-4)*EXP(2700*((1/W98)-(1/298.15))))</f>
        <v>1.5759424160826513E-2</v>
      </c>
      <c r="AW98">
        <f>100*(AF98-AE98)/AF98</f>
        <v>78.812974192989046</v>
      </c>
      <c r="AX98">
        <f>100*(AM98-AL98)/AM98</f>
        <v>15.215219993965075</v>
      </c>
      <c r="AY98" t="e">
        <f>100*(AT98-AS98)/AT98</f>
        <v>#VALUE!</v>
      </c>
    </row>
    <row r="99" spans="1:51" ht="14.45" customHeight="1" x14ac:dyDescent="0.25">
      <c r="A99" s="21">
        <v>43395</v>
      </c>
      <c r="B99">
        <v>8</v>
      </c>
      <c r="C99" s="1" t="s">
        <v>120</v>
      </c>
      <c r="D99" t="s">
        <v>121</v>
      </c>
      <c r="E99" s="21">
        <v>43396</v>
      </c>
      <c r="F99">
        <v>51</v>
      </c>
      <c r="G99" t="s">
        <v>127</v>
      </c>
      <c r="H99" s="6">
        <v>22.1</v>
      </c>
      <c r="I99" s="6">
        <v>30.22</v>
      </c>
      <c r="J99" s="6">
        <v>6242.1528915631998</v>
      </c>
      <c r="K99" s="6">
        <v>9203.2641315423989</v>
      </c>
      <c r="L99" s="6" t="s">
        <v>122</v>
      </c>
      <c r="M99" s="7">
        <f>1000000*(AF99-AD99)/X99</f>
        <v>32.311932138155093</v>
      </c>
      <c r="N99" s="7">
        <f>1000000*(AM99-AK99)/X99</f>
        <v>246.76859785160622</v>
      </c>
      <c r="O99" s="7" t="e">
        <f>1000000*(AT99-AR99)/X99</f>
        <v>#VALUE!</v>
      </c>
      <c r="P99">
        <f>(M99*16)</f>
        <v>516.99091421048149</v>
      </c>
      <c r="Q99">
        <f>(N99*44)</f>
        <v>10857.818305470673</v>
      </c>
      <c r="R99">
        <f>1000000*(((AF99-AD99)*0.082057*W99)/(V99-Z99))/X99</f>
        <v>895.69271304308938</v>
      </c>
      <c r="S99">
        <f>1000000*(((AM99-AK99)*0.082057*W99)/(V99-Z99))/X99</f>
        <v>6840.471004906125</v>
      </c>
      <c r="T99">
        <f>N99*((1*0.082057*W99)/(V99-Z99))</f>
        <v>6840.4710049061241</v>
      </c>
      <c r="V99" s="5">
        <f>((0.001316*((I99*25.4)-(2.5*2053/100)))*(273.15+40))/(273.15+H99)</f>
        <v>0.99974885730804375</v>
      </c>
      <c r="W99">
        <v>313.14999999999998</v>
      </c>
      <c r="X99">
        <f>(21.0733341666667/1000)-Y99</f>
        <v>1.9073334166666699E-2</v>
      </c>
      <c r="Y99">
        <v>2E-3</v>
      </c>
      <c r="Z99">
        <f>(0.001316*10^(8.07131-(1730.63/(233.46+(W99-273.15)))))</f>
        <v>7.2765497523200454E-2</v>
      </c>
      <c r="AB99">
        <f>V99*(J99/10^6)</f>
        <v>6.24058522048241E-3</v>
      </c>
      <c r="AC99">
        <f>(AB99*Y99)/(0.082057*W99)</f>
        <v>4.8572142751110431E-7</v>
      </c>
      <c r="AD99">
        <v>0</v>
      </c>
      <c r="AE99" s="12">
        <f>AB99*AG99*X99</f>
        <v>1.3057485173058498E-7</v>
      </c>
      <c r="AF99" s="12">
        <f>AC99+AE99</f>
        <v>6.1629627924168929E-7</v>
      </c>
      <c r="AG99" s="19">
        <f>101.325*(0.000014*EXP(1600*((1/W99)-(1/298.15))))</f>
        <v>1.097002469958351E-3</v>
      </c>
      <c r="AI99">
        <f>V99*(K99/10^6)</f>
        <v>9.2009527990136192E-3</v>
      </c>
      <c r="AJ99">
        <f>(AI99*Y99)/(0.082057*W99)</f>
        <v>7.1613474860194519E-7</v>
      </c>
      <c r="AK99">
        <v>0</v>
      </c>
      <c r="AL99" s="12">
        <f>AI99*AN99*X99</f>
        <v>3.9905651800615309E-6</v>
      </c>
      <c r="AM99" s="12">
        <f>AJ99+AL99</f>
        <v>4.7066999286634757E-6</v>
      </c>
      <c r="AN99" s="19">
        <f>101.325*(0.00033*EXP(2400*((1/W99)-(1/298.15))))</f>
        <v>2.2739189884214046E-2</v>
      </c>
      <c r="AO99" s="19"/>
      <c r="AP99" t="e">
        <f>V99*(L99/10^6)</f>
        <v>#VALUE!</v>
      </c>
      <c r="AQ99" t="e">
        <f>(AP99*Y99)/(0.082057*W99)</f>
        <v>#VALUE!</v>
      </c>
      <c r="AR99">
        <v>0</v>
      </c>
      <c r="AS99" s="12" t="e">
        <f>AP99*AU99*X99</f>
        <v>#VALUE!</v>
      </c>
      <c r="AT99" s="12" t="e">
        <f>AQ99+AS99</f>
        <v>#VALUE!</v>
      </c>
      <c r="AU99" s="19">
        <f>101.325*((2.4*10^-4)*EXP(2700*((1/W99)-(1/298.15))))</f>
        <v>1.5759424160826513E-2</v>
      </c>
      <c r="AW99">
        <f>100*(AF99-AE99)/AF99</f>
        <v>78.81297419298906</v>
      </c>
      <c r="AX99">
        <f>100*(AM99-AL99)/AM99</f>
        <v>15.21521999396507</v>
      </c>
      <c r="AY99" t="e">
        <f>100*(AT99-AS99)/AT99</f>
        <v>#VALUE!</v>
      </c>
    </row>
    <row r="100" spans="1:51" ht="14.45" customHeight="1" x14ac:dyDescent="0.25">
      <c r="A100" s="21">
        <v>43395</v>
      </c>
      <c r="B100">
        <v>8</v>
      </c>
      <c r="C100" s="1" t="s">
        <v>120</v>
      </c>
      <c r="D100" t="s">
        <v>121</v>
      </c>
      <c r="E100" s="21">
        <v>43396</v>
      </c>
      <c r="F100" t="s">
        <v>123</v>
      </c>
      <c r="H100" s="6" t="s">
        <v>123</v>
      </c>
      <c r="I100" s="6" t="s">
        <v>123</v>
      </c>
      <c r="J100" s="6" t="e">
        <v>#VALUE!</v>
      </c>
      <c r="K100" s="6" t="s">
        <v>124</v>
      </c>
      <c r="L100" s="6" t="s">
        <v>122</v>
      </c>
      <c r="M100" s="7" t="e">
        <f>1000000*(AF100-AD100)/X100</f>
        <v>#VALUE!</v>
      </c>
      <c r="N100" s="7" t="e">
        <f>1000000*(AM100-AK100)/X100</f>
        <v>#VALUE!</v>
      </c>
      <c r="O100" s="7" t="e">
        <f>1000000*(AT100-AR100)/X100</f>
        <v>#VALUE!</v>
      </c>
      <c r="P100" t="e">
        <f>(M100*16)</f>
        <v>#VALUE!</v>
      </c>
      <c r="Q100" t="e">
        <f>(N100*44)</f>
        <v>#VALUE!</v>
      </c>
      <c r="R100" t="e">
        <f>1000000*(((AF100-AD100)*0.082057*W100)/(V100-Z100))/X100</f>
        <v>#VALUE!</v>
      </c>
      <c r="S100" t="e">
        <f>1000000*(((AM100-AK100)*0.082057*W100)/(V100-Z100))/X100</f>
        <v>#VALUE!</v>
      </c>
      <c r="T100" t="e">
        <f>N100*((1*0.082057*W100)/(V100-Z100))</f>
        <v>#VALUE!</v>
      </c>
      <c r="V100" s="5" t="e">
        <f>((0.001316*((I100*25.4)-(2.5*2053/100)))*(273.15+40))/(273.15+H100)</f>
        <v>#VALUE!</v>
      </c>
      <c r="W100">
        <v>313.14999999999998</v>
      </c>
      <c r="X100">
        <f>(21.0733341666667/1000)-Y100</f>
        <v>1.9073334166666699E-2</v>
      </c>
      <c r="Y100">
        <v>2E-3</v>
      </c>
      <c r="Z100">
        <f>(0.001316*10^(8.07131-(1730.63/(233.46+(W100-273.15)))))</f>
        <v>7.2765497523200454E-2</v>
      </c>
      <c r="AB100" t="e">
        <f>V100*(J100/10^6)</f>
        <v>#VALUE!</v>
      </c>
      <c r="AC100" t="e">
        <f>(AB100*Y100)/(0.082057*W100)</f>
        <v>#VALUE!</v>
      </c>
      <c r="AD100">
        <v>0</v>
      </c>
      <c r="AE100" s="12" t="e">
        <f>AB100*AG100*X100</f>
        <v>#VALUE!</v>
      </c>
      <c r="AF100" s="12" t="e">
        <f>AC100+AE100</f>
        <v>#VALUE!</v>
      </c>
      <c r="AG100" s="19">
        <f>101.325*(0.000014*EXP(1600*((1/W100)-(1/298.15))))</f>
        <v>1.097002469958351E-3</v>
      </c>
      <c r="AI100" t="e">
        <f>V100*(K100/10^6)</f>
        <v>#VALUE!</v>
      </c>
      <c r="AJ100" t="e">
        <f>(AI100*Y100)/(0.082057*W100)</f>
        <v>#VALUE!</v>
      </c>
      <c r="AK100">
        <v>0</v>
      </c>
      <c r="AL100" s="12" t="e">
        <f>AI100*AN100*X100</f>
        <v>#VALUE!</v>
      </c>
      <c r="AM100" s="12" t="e">
        <f>AJ100+AL100</f>
        <v>#VALUE!</v>
      </c>
      <c r="AN100" s="19">
        <f>101.325*(0.00033*EXP(2400*((1/W100)-(1/298.15))))</f>
        <v>2.2739189884214046E-2</v>
      </c>
      <c r="AO100" s="19"/>
      <c r="AP100" t="e">
        <f>V100*(L100/10^6)</f>
        <v>#VALUE!</v>
      </c>
      <c r="AQ100" t="e">
        <f>(AP100*Y100)/(0.082057*W100)</f>
        <v>#VALUE!</v>
      </c>
      <c r="AR100">
        <v>0</v>
      </c>
      <c r="AS100" s="12" t="e">
        <f>AP100*AU100*X100</f>
        <v>#VALUE!</v>
      </c>
      <c r="AT100" s="12" t="e">
        <f>AQ100+AS100</f>
        <v>#VALUE!</v>
      </c>
      <c r="AU100" s="19">
        <f>101.325*((2.4*10^-4)*EXP(2700*((1/W100)-(1/298.15))))</f>
        <v>1.5759424160826513E-2</v>
      </c>
      <c r="AW100" t="e">
        <f>100*(AF100-AE100)/AF100</f>
        <v>#VALUE!</v>
      </c>
      <c r="AX100" t="e">
        <f>100*(AM100-AL100)/AM100</f>
        <v>#VALUE!</v>
      </c>
      <c r="AY100" t="e">
        <f>100*(AT100-AS100)/AT100</f>
        <v>#VALUE!</v>
      </c>
    </row>
    <row r="101" spans="1:51" ht="14.45" customHeight="1" x14ac:dyDescent="0.25">
      <c r="A101" s="21">
        <v>43395</v>
      </c>
      <c r="B101">
        <v>9</v>
      </c>
      <c r="C101" s="1" t="s">
        <v>120</v>
      </c>
      <c r="D101" t="s">
        <v>121</v>
      </c>
      <c r="E101" s="21">
        <v>43396</v>
      </c>
      <c r="F101">
        <v>52</v>
      </c>
      <c r="H101" s="6">
        <v>22.1</v>
      </c>
      <c r="I101" s="6">
        <v>30.22</v>
      </c>
      <c r="J101" s="6">
        <v>67700.333269683193</v>
      </c>
      <c r="K101" s="6">
        <v>20001.240509205596</v>
      </c>
      <c r="L101" s="6" t="s">
        <v>122</v>
      </c>
      <c r="M101" s="7">
        <f>1000000*(AF101-AD101)/X101</f>
        <v>350.44456813884153</v>
      </c>
      <c r="N101" s="7">
        <f>1000000*(AM101-AK101)/X101</f>
        <v>536.29647103502487</v>
      </c>
      <c r="O101" s="7" t="e">
        <f>1000000*(AT101-AR101)/X101</f>
        <v>#VALUE!</v>
      </c>
      <c r="P101">
        <f>(M101*16)</f>
        <v>5607.1130902214645</v>
      </c>
      <c r="Q101">
        <f>(N101*44)</f>
        <v>23597.044725541095</v>
      </c>
      <c r="R101">
        <f>1000000*(((AF101-AD101)*0.082057*W101)/(V101-Z101))/X101</f>
        <v>9714.3880058116192</v>
      </c>
      <c r="S101">
        <f>1000000*(((AM101-AK101)*0.082057*W101)/(V101-Z101))/X101</f>
        <v>14866.237001332809</v>
      </c>
      <c r="T101">
        <f>N101*((1*0.082057*W101)/(V101-Z101))</f>
        <v>14866.237001332811</v>
      </c>
      <c r="V101" s="5">
        <f>((0.001316*((I101*25.4)-(2.5*2053/100)))*(273.15+40))/(273.15+H101)</f>
        <v>0.99974885730804375</v>
      </c>
      <c r="W101">
        <v>313.14999999999998</v>
      </c>
      <c r="X101">
        <f>(21.0733341666667/1000)-Y101</f>
        <v>1.9073334166666699E-2</v>
      </c>
      <c r="Y101">
        <v>2E-3</v>
      </c>
      <c r="Z101">
        <f>(0.001316*10^(8.07131-(1730.63/(233.46+(W101-273.15)))))</f>
        <v>7.2765497523200454E-2</v>
      </c>
      <c r="AB101">
        <f>V101*(J101/10^6)</f>
        <v>6.7683330825739504E-2</v>
      </c>
      <c r="AC101">
        <f>(AB101*Y101)/(0.082057*W101)</f>
        <v>5.2679745417919632E-6</v>
      </c>
      <c r="AD101">
        <v>0</v>
      </c>
      <c r="AE101" s="12">
        <f>AB101*AG101*X101</f>
        <v>1.4161718132133596E-6</v>
      </c>
      <c r="AF101" s="12">
        <f>AC101+AE101</f>
        <v>6.6841463550053225E-6</v>
      </c>
      <c r="AG101" s="19">
        <f>101.325*(0.000014*EXP(1600*((1/W101)-(1/298.15))))</f>
        <v>1.097002469958351E-3</v>
      </c>
      <c r="AI101">
        <f>V101*(K101/10^6)</f>
        <v>1.9996217343821648E-2</v>
      </c>
      <c r="AJ101">
        <f>(AI101*Y101)/(0.082057*W101)</f>
        <v>1.556359041646506E-6</v>
      </c>
      <c r="AK101">
        <v>0</v>
      </c>
      <c r="AL101" s="12">
        <f>AI101*AN101*X101</f>
        <v>8.6726027628086118E-6</v>
      </c>
      <c r="AM101" s="12">
        <f>AJ101+AL101</f>
        <v>1.0228961804455118E-5</v>
      </c>
      <c r="AN101" s="19">
        <f>101.325*(0.00033*EXP(2400*((1/W101)-(1/298.15))))</f>
        <v>2.2739189884214046E-2</v>
      </c>
      <c r="AO101" s="19"/>
      <c r="AP101" t="e">
        <f>V101*(L101/10^6)</f>
        <v>#VALUE!</v>
      </c>
      <c r="AQ101" t="e">
        <f>(AP101*Y101)/(0.082057*W101)</f>
        <v>#VALUE!</v>
      </c>
      <c r="AR101">
        <v>0</v>
      </c>
      <c r="AS101" s="12" t="e">
        <f>AP101*AU101*X101</f>
        <v>#VALUE!</v>
      </c>
      <c r="AT101" s="12" t="e">
        <f>AQ101+AS101</f>
        <v>#VALUE!</v>
      </c>
      <c r="AU101" s="19">
        <f>101.325*((2.4*10^-4)*EXP(2700*((1/W101)-(1/298.15))))</f>
        <v>1.5759424160826513E-2</v>
      </c>
      <c r="AW101">
        <f>100*(AF101-AE101)/AF101</f>
        <v>78.812974192989046</v>
      </c>
      <c r="AX101">
        <f>100*(AM101-AL101)/AM101</f>
        <v>15.21521999396508</v>
      </c>
      <c r="AY101" t="e">
        <f>100*(AT101-AS101)/AT101</f>
        <v>#VALUE!</v>
      </c>
    </row>
    <row r="102" spans="1:51" ht="14.45" customHeight="1" x14ac:dyDescent="0.25">
      <c r="A102" s="21">
        <v>43395</v>
      </c>
      <c r="B102">
        <v>9</v>
      </c>
      <c r="C102" s="1" t="s">
        <v>120</v>
      </c>
      <c r="D102" t="s">
        <v>121</v>
      </c>
      <c r="E102" s="21">
        <v>43396</v>
      </c>
      <c r="F102" t="s">
        <v>123</v>
      </c>
      <c r="H102" s="6" t="s">
        <v>123</v>
      </c>
      <c r="I102" s="6" t="s">
        <v>123</v>
      </c>
      <c r="J102" s="6" t="e">
        <v>#VALUE!</v>
      </c>
      <c r="K102" s="6" t="s">
        <v>124</v>
      </c>
      <c r="L102" s="6" t="s">
        <v>122</v>
      </c>
      <c r="M102" s="7" t="e">
        <f>1000000*(AF102-AD102)/X102</f>
        <v>#VALUE!</v>
      </c>
      <c r="N102" s="7" t="e">
        <f>1000000*(AM102-AK102)/X102</f>
        <v>#VALUE!</v>
      </c>
      <c r="O102" s="7" t="e">
        <f>1000000*(AT102-AR102)/X102</f>
        <v>#VALUE!</v>
      </c>
      <c r="P102" t="e">
        <f>(M102*16)</f>
        <v>#VALUE!</v>
      </c>
      <c r="Q102" t="e">
        <f>(N102*44)</f>
        <v>#VALUE!</v>
      </c>
      <c r="R102" t="e">
        <f>1000000*(((AF102-AD102)*0.082057*W102)/(V102-Z102))/X102</f>
        <v>#VALUE!</v>
      </c>
      <c r="S102" t="e">
        <f>1000000*(((AM102-AK102)*0.082057*W102)/(V102-Z102))/X102</f>
        <v>#VALUE!</v>
      </c>
      <c r="T102" t="e">
        <f>N102*((1*0.082057*W102)/(V102-Z102))</f>
        <v>#VALUE!</v>
      </c>
      <c r="V102" s="5" t="e">
        <f>((0.001316*((I102*25.4)-(2.5*2053/100)))*(273.15+40))/(273.15+H102)</f>
        <v>#VALUE!</v>
      </c>
      <c r="W102">
        <v>313.14999999999998</v>
      </c>
      <c r="X102">
        <f>(21.0733341666667/1000)-Y102</f>
        <v>1.9073334166666699E-2</v>
      </c>
      <c r="Y102">
        <v>2E-3</v>
      </c>
      <c r="Z102">
        <f>(0.001316*10^(8.07131-(1730.63/(233.46+(W102-273.15)))))</f>
        <v>7.2765497523200454E-2</v>
      </c>
      <c r="AB102" t="e">
        <f>V102*(J102/10^6)</f>
        <v>#VALUE!</v>
      </c>
      <c r="AC102" t="e">
        <f>(AB102*Y102)/(0.082057*W102)</f>
        <v>#VALUE!</v>
      </c>
      <c r="AD102">
        <v>0</v>
      </c>
      <c r="AE102" s="12" t="e">
        <f>AB102*AG102*X102</f>
        <v>#VALUE!</v>
      </c>
      <c r="AF102" s="12" t="e">
        <f>AC102+AE102</f>
        <v>#VALUE!</v>
      </c>
      <c r="AG102" s="19">
        <f>101.325*(0.000014*EXP(1600*((1/W102)-(1/298.15))))</f>
        <v>1.097002469958351E-3</v>
      </c>
      <c r="AI102" t="e">
        <f>V102*(K102/10^6)</f>
        <v>#VALUE!</v>
      </c>
      <c r="AJ102" t="e">
        <f>(AI102*Y102)/(0.082057*W102)</f>
        <v>#VALUE!</v>
      </c>
      <c r="AK102">
        <v>0</v>
      </c>
      <c r="AL102" s="12" t="e">
        <f>AI102*AN102*X102</f>
        <v>#VALUE!</v>
      </c>
      <c r="AM102" s="12" t="e">
        <f>AJ102+AL102</f>
        <v>#VALUE!</v>
      </c>
      <c r="AN102" s="19">
        <f>101.325*(0.00033*EXP(2400*((1/W102)-(1/298.15))))</f>
        <v>2.2739189884214046E-2</v>
      </c>
      <c r="AO102" s="19"/>
      <c r="AP102" t="e">
        <f>V102*(L102/10^6)</f>
        <v>#VALUE!</v>
      </c>
      <c r="AQ102" t="e">
        <f>(AP102*Y102)/(0.082057*W102)</f>
        <v>#VALUE!</v>
      </c>
      <c r="AR102">
        <v>0</v>
      </c>
      <c r="AS102" s="12" t="e">
        <f>AP102*AU102*X102</f>
        <v>#VALUE!</v>
      </c>
      <c r="AT102" s="12" t="e">
        <f>AQ102+AS102</f>
        <v>#VALUE!</v>
      </c>
      <c r="AU102" s="19">
        <f>101.325*((2.4*10^-4)*EXP(2700*((1/W102)-(1/298.15))))</f>
        <v>1.5759424160826513E-2</v>
      </c>
      <c r="AW102" t="e">
        <f>100*(AF102-AE102)/AF102</f>
        <v>#VALUE!</v>
      </c>
      <c r="AX102" t="e">
        <f>100*(AM102-AL102)/AM102</f>
        <v>#VALUE!</v>
      </c>
      <c r="AY102" t="e">
        <f>100*(AT102-AS102)/AT102</f>
        <v>#VALUE!</v>
      </c>
    </row>
    <row r="103" spans="1:51" ht="14.45" customHeight="1" x14ac:dyDescent="0.25">
      <c r="A103" s="21">
        <v>43395</v>
      </c>
      <c r="B103">
        <v>9.5</v>
      </c>
      <c r="C103" s="1" t="s">
        <v>120</v>
      </c>
      <c r="D103" t="s">
        <v>121</v>
      </c>
      <c r="E103" s="21">
        <v>43396</v>
      </c>
      <c r="F103">
        <v>28</v>
      </c>
      <c r="H103" s="6">
        <v>22.1</v>
      </c>
      <c r="I103" s="6">
        <v>30.22</v>
      </c>
      <c r="J103" s="6">
        <v>35717.483692280002</v>
      </c>
      <c r="K103" s="6">
        <v>22111.401866582397</v>
      </c>
      <c r="L103" s="6" t="s">
        <v>122</v>
      </c>
      <c r="M103" s="7">
        <f>1000000*(AF103-AD103)/X103</f>
        <v>184.88827961431033</v>
      </c>
      <c r="N103" s="7">
        <f>1000000*(AM103-AK103)/X103</f>
        <v>592.87656609236922</v>
      </c>
      <c r="O103" s="7" t="e">
        <f>1000000*(AT103-AR103)/X103</f>
        <v>#VALUE!</v>
      </c>
      <c r="P103">
        <f>(M103*16)</f>
        <v>2958.2124738289654</v>
      </c>
      <c r="Q103">
        <f>(N103*44)</f>
        <v>26086.568908064244</v>
      </c>
      <c r="R103">
        <f>1000000*(((AF103-AD103)*0.082057*W103)/(V103-Z103))/X103</f>
        <v>5125.1371805792096</v>
      </c>
      <c r="S103">
        <f>1000000*(((AM103-AK103)*0.082057*W103)/(V103-Z103))/X103</f>
        <v>16434.647662430532</v>
      </c>
      <c r="T103">
        <f>N103*((1*0.082057*W103)/(V103-Z103))</f>
        <v>16434.647662430536</v>
      </c>
      <c r="V103" s="5">
        <f>((0.001316*((I103*25.4)-(2.5*2053/100)))*(273.15+40))/(273.15+H103)</f>
        <v>0.99974885730804375</v>
      </c>
      <c r="W103">
        <v>313.14999999999998</v>
      </c>
      <c r="X103">
        <f>(21.0733341666667/1000)-Y103</f>
        <v>1.9073334166666699E-2</v>
      </c>
      <c r="Y103">
        <v>2E-3</v>
      </c>
      <c r="Z103">
        <f>(0.001316*10^(8.07131-(1730.63/(233.46+(W103-273.15)))))</f>
        <v>7.2765497523200454E-2</v>
      </c>
      <c r="AB103">
        <f>V103*(J103/10^6)</f>
        <v>3.5708513507275622E-2</v>
      </c>
      <c r="AC103">
        <f>(AB103*Y103)/(0.082057*W103)</f>
        <v>2.7792890477846413E-6</v>
      </c>
      <c r="AD103">
        <v>0</v>
      </c>
      <c r="AE103" s="12">
        <f>AB103*AG103*X103</f>
        <v>7.4714689279920996E-7</v>
      </c>
      <c r="AF103" s="12">
        <f>AC103+AE103</f>
        <v>3.5264359405838515E-6</v>
      </c>
      <c r="AG103" s="19">
        <f>101.325*(0.000014*EXP(1600*((1/W103)-(1/298.15))))</f>
        <v>1.097002469958351E-3</v>
      </c>
      <c r="AI103">
        <f>V103*(K103/10^6)</f>
        <v>2.2105848749594696E-2</v>
      </c>
      <c r="AJ103">
        <f>(AI103*Y103)/(0.082057*W103)</f>
        <v>1.7205572925687379E-6</v>
      </c>
      <c r="AK103">
        <v>0</v>
      </c>
      <c r="AL103" s="12">
        <f>AI103*AN103*X103</f>
        <v>9.5875755720968737E-6</v>
      </c>
      <c r="AM103" s="12">
        <f>AJ103+AL103</f>
        <v>1.1308132864665612E-5</v>
      </c>
      <c r="AN103" s="19">
        <f>101.325*(0.00033*EXP(2400*((1/W103)-(1/298.15))))</f>
        <v>2.2739189884214046E-2</v>
      </c>
      <c r="AO103" s="19"/>
      <c r="AP103" t="e">
        <f>V103*(L103/10^6)</f>
        <v>#VALUE!</v>
      </c>
      <c r="AQ103" t="e">
        <f>(AP103*Y103)/(0.082057*W103)</f>
        <v>#VALUE!</v>
      </c>
      <c r="AR103">
        <v>0</v>
      </c>
      <c r="AS103" s="12" t="e">
        <f>AP103*AU103*X103</f>
        <v>#VALUE!</v>
      </c>
      <c r="AT103" s="12" t="e">
        <f>AQ103+AS103</f>
        <v>#VALUE!</v>
      </c>
      <c r="AU103" s="19">
        <f>101.325*((2.4*10^-4)*EXP(2700*((1/W103)-(1/298.15))))</f>
        <v>1.5759424160826513E-2</v>
      </c>
      <c r="AW103">
        <f>100*(AF103-AE103)/AF103</f>
        <v>78.812974192989046</v>
      </c>
      <c r="AX103">
        <f>100*(AM103-AL103)/AM103</f>
        <v>15.21521999396508</v>
      </c>
      <c r="AY103" t="e">
        <f>100*(AT103-AS103)/AT103</f>
        <v>#VALUE!</v>
      </c>
    </row>
    <row r="104" spans="1:51" ht="14.45" customHeight="1" x14ac:dyDescent="0.25">
      <c r="A104" s="21">
        <v>43395</v>
      </c>
      <c r="B104">
        <v>9.5</v>
      </c>
      <c r="C104" s="1" t="s">
        <v>120</v>
      </c>
      <c r="D104" t="s">
        <v>121</v>
      </c>
      <c r="E104" s="21">
        <v>43396</v>
      </c>
      <c r="F104">
        <v>45</v>
      </c>
      <c r="G104" t="s">
        <v>127</v>
      </c>
      <c r="H104" s="6">
        <v>22.1</v>
      </c>
      <c r="I104" s="6">
        <v>30.22</v>
      </c>
      <c r="J104" s="6">
        <v>30496.412706679999</v>
      </c>
      <c r="K104" s="6">
        <v>19162.836516902396</v>
      </c>
      <c r="L104" s="6" t="s">
        <v>122</v>
      </c>
      <c r="M104" s="7">
        <f>1000000*(AF104-AD104)/X104</f>
        <v>157.86188434558596</v>
      </c>
      <c r="N104" s="7">
        <f>1000000*(AM104-AK104)/X104</f>
        <v>513.8162102648522</v>
      </c>
      <c r="O104" s="7" t="e">
        <f>1000000*(AT104-AR104)/X104</f>
        <v>#VALUE!</v>
      </c>
      <c r="P104">
        <f>(M104*16)</f>
        <v>2525.7901495293754</v>
      </c>
      <c r="Q104">
        <f>(N104*44)</f>
        <v>22607.913251653496</v>
      </c>
      <c r="R104">
        <f>1000000*(((AF104-AD104)*0.082057*W104)/(V104-Z104))/X104</f>
        <v>4375.960523531402</v>
      </c>
      <c r="S104">
        <f>1000000*(((AM104-AK104)*0.082057*W104)/(V104-Z104))/X104</f>
        <v>14243.080030308618</v>
      </c>
      <c r="T104">
        <f>N104*((1*0.082057*W104)/(V104-Z104))</f>
        <v>14243.080030308616</v>
      </c>
      <c r="V104" s="5">
        <f>((0.001316*((I104*25.4)-(2.5*2053/100)))*(273.15+40))/(273.15+H104)</f>
        <v>0.99974885730804375</v>
      </c>
      <c r="W104">
        <v>313.14999999999998</v>
      </c>
      <c r="X104">
        <f>(21.0733341666667/1000)-Y104</f>
        <v>1.9073334166666699E-2</v>
      </c>
      <c r="Y104">
        <v>2E-3</v>
      </c>
      <c r="Z104">
        <f>(0.001316*10^(8.07131-(1730.63/(233.46+(W104-273.15)))))</f>
        <v>7.2765497523200454E-2</v>
      </c>
      <c r="AB104">
        <f>V104*(J104/10^6)</f>
        <v>3.0488753755497835E-2</v>
      </c>
      <c r="AC104">
        <f>(AB104*Y104)/(0.082057*W104)</f>
        <v>2.3730211949593698E-6</v>
      </c>
      <c r="AD104">
        <v>0</v>
      </c>
      <c r="AE104" s="12">
        <f>AB104*AG104*X104</f>
        <v>6.3793127734368173E-7</v>
      </c>
      <c r="AF104" s="12">
        <f>AC104+AE104</f>
        <v>3.0109524723030515E-6</v>
      </c>
      <c r="AG104" s="19">
        <f>101.325*(0.000014*EXP(1600*((1/W104)-(1/298.15))))</f>
        <v>1.097002469958351E-3</v>
      </c>
      <c r="AI104">
        <f>V104*(K104/10^6)</f>
        <v>1.9158023910554021E-2</v>
      </c>
      <c r="AJ104">
        <f>(AI104*Y104)/(0.082057*W104)</f>
        <v>1.4911202064166083E-6</v>
      </c>
      <c r="AK104">
        <v>0</v>
      </c>
      <c r="AL104" s="12">
        <f>AI104*AN104*X104</f>
        <v>8.3090680722151989E-6</v>
      </c>
      <c r="AM104" s="12">
        <f>AJ104+AL104</f>
        <v>9.8001882786318068E-6</v>
      </c>
      <c r="AN104" s="19">
        <f>101.325*(0.00033*EXP(2400*((1/W104)-(1/298.15))))</f>
        <v>2.2739189884214046E-2</v>
      </c>
      <c r="AO104" s="19"/>
      <c r="AP104" t="e">
        <f>V104*(L104/10^6)</f>
        <v>#VALUE!</v>
      </c>
      <c r="AQ104" t="e">
        <f>(AP104*Y104)/(0.082057*W104)</f>
        <v>#VALUE!</v>
      </c>
      <c r="AR104">
        <v>0</v>
      </c>
      <c r="AS104" s="12" t="e">
        <f>AP104*AU104*X104</f>
        <v>#VALUE!</v>
      </c>
      <c r="AT104" s="12" t="e">
        <f>AQ104+AS104</f>
        <v>#VALUE!</v>
      </c>
      <c r="AU104" s="19">
        <f>101.325*((2.4*10^-4)*EXP(2700*((1/W104)-(1/298.15))))</f>
        <v>1.5759424160826513E-2</v>
      </c>
      <c r="AW104">
        <f>100*(AF104-AE104)/AF104</f>
        <v>78.81297419298906</v>
      </c>
      <c r="AX104">
        <f>100*(AM104-AL104)/AM104</f>
        <v>15.21521999396507</v>
      </c>
      <c r="AY104" t="e">
        <f>100*(AT104-AS104)/AT104</f>
        <v>#VALUE!</v>
      </c>
    </row>
    <row r="105" spans="1:51" ht="14.45" customHeight="1" x14ac:dyDescent="0.25">
      <c r="A105" s="21">
        <v>43395</v>
      </c>
      <c r="B105" t="s">
        <v>125</v>
      </c>
      <c r="C105" s="1" t="s">
        <v>120</v>
      </c>
      <c r="D105" t="s">
        <v>121</v>
      </c>
      <c r="E105" s="21">
        <v>43396</v>
      </c>
      <c r="F105">
        <v>60</v>
      </c>
      <c r="H105" s="6">
        <v>22.1</v>
      </c>
      <c r="I105" s="6">
        <v>30.22</v>
      </c>
      <c r="J105" s="6">
        <v>3.2047334173775015</v>
      </c>
      <c r="K105" s="6">
        <v>948.37502718960002</v>
      </c>
      <c r="L105" s="6" t="s">
        <v>122</v>
      </c>
      <c r="M105" s="7">
        <f>1000000*(AF105-AD105)/X105</f>
        <v>1.658900871254497E-2</v>
      </c>
      <c r="N105" s="7">
        <f>1000000*(AM105-AK105)/X105</f>
        <v>25.428931773778729</v>
      </c>
      <c r="O105" s="7" t="e">
        <f>1000000*(AT105-AR105)/X105</f>
        <v>#VALUE!</v>
      </c>
      <c r="P105">
        <f>(M105*16)</f>
        <v>0.26542413940071952</v>
      </c>
      <c r="Q105">
        <f>(N105*44)</f>
        <v>1118.872998046264</v>
      </c>
      <c r="R105">
        <f>1000000*(((AF105-AD105)*0.082057*W105)/(V105-Z105))/X105</f>
        <v>0.45985037839594911</v>
      </c>
      <c r="S105">
        <f>1000000*(((AM105-AK105)*0.082057*W105)/(V105-Z105))/X105</f>
        <v>704.89467460066157</v>
      </c>
      <c r="T105">
        <f>N105*((1*0.082057*W105)/(V105-Z105))</f>
        <v>704.89467460066146</v>
      </c>
      <c r="V105" s="5">
        <f>((0.001316*((I105*25.4)-(2.5*2053/100)))*(273.15+40))/(273.15+H105)</f>
        <v>0.99974885730804375</v>
      </c>
      <c r="W105">
        <v>313.14999999999998</v>
      </c>
      <c r="X105">
        <f>(21.0733341666667/1000)-Y105</f>
        <v>1.9073334166666699E-2</v>
      </c>
      <c r="Y105">
        <v>2E-3</v>
      </c>
      <c r="Z105">
        <f>(0.001316*10^(8.07131-(1730.63/(233.46+(W105-273.15)))))</f>
        <v>7.2765497523200454E-2</v>
      </c>
      <c r="AB105">
        <f>V105*(J105/10^6)</f>
        <v>3.2039285720000591E-6</v>
      </c>
      <c r="AC105">
        <f>(AB105*Y105)/(0.082057*W105)</f>
        <v>2.4937032420097035E-10</v>
      </c>
      <c r="AD105">
        <v>0</v>
      </c>
      <c r="AE105" s="12">
        <f>AB105*AG105*X105</f>
        <v>6.7037382467145129E-11</v>
      </c>
      <c r="AF105" s="12">
        <f>AC105+AE105</f>
        <v>3.1640770666811549E-10</v>
      </c>
      <c r="AG105" s="19">
        <f>101.325*(0.000014*EXP(1600*((1/W105)-(1/298.15))))</f>
        <v>1.097002469958351E-3</v>
      </c>
      <c r="AI105">
        <f>V105*(K105/10^6)</f>
        <v>9.481368497322876E-4</v>
      </c>
      <c r="AJ105">
        <f>(AI105*Y105)/(0.082057*W105)</f>
        <v>7.3796025189485061E-8</v>
      </c>
      <c r="AK105">
        <v>0</v>
      </c>
      <c r="AL105" s="12">
        <f>AI105*AN105*X105</f>
        <v>4.1121848803316517E-7</v>
      </c>
      <c r="AM105" s="12">
        <f>AJ105+AL105</f>
        <v>4.8501451322265027E-7</v>
      </c>
      <c r="AN105" s="19">
        <f>101.325*(0.00033*EXP(2400*((1/W105)-(1/298.15))))</f>
        <v>2.2739189884214046E-2</v>
      </c>
      <c r="AO105" s="19"/>
      <c r="AP105" t="e">
        <f>V105*(L105/10^6)</f>
        <v>#VALUE!</v>
      </c>
      <c r="AQ105" t="e">
        <f>(AP105*Y105)/(0.082057*W105)</f>
        <v>#VALUE!</v>
      </c>
      <c r="AR105">
        <v>0</v>
      </c>
      <c r="AS105" s="12" t="e">
        <f>AP105*AU105*X105</f>
        <v>#VALUE!</v>
      </c>
      <c r="AT105" s="12" t="e">
        <f>AQ105+AS105</f>
        <v>#VALUE!</v>
      </c>
      <c r="AU105" s="19">
        <f>101.325*((2.4*10^-4)*EXP(2700*((1/W105)-(1/298.15))))</f>
        <v>1.5759424160826513E-2</v>
      </c>
      <c r="AW105">
        <f>100*(AF105-AE105)/AF105</f>
        <v>78.812974192989046</v>
      </c>
      <c r="AX105">
        <f>100*(AM105-AL105)/AM105</f>
        <v>15.215219993965082</v>
      </c>
      <c r="AY105" t="e">
        <f>100*(AT105-AS105)/AT105</f>
        <v>#VALUE!</v>
      </c>
    </row>
    <row r="106" spans="1:51" ht="14.45" customHeight="1" x14ac:dyDescent="0.25">
      <c r="A106" s="21">
        <v>43395</v>
      </c>
      <c r="B106" t="s">
        <v>125</v>
      </c>
      <c r="C106" s="1" t="s">
        <v>120</v>
      </c>
      <c r="D106" t="s">
        <v>121</v>
      </c>
      <c r="E106" s="21">
        <v>43396</v>
      </c>
      <c r="F106" t="s">
        <v>123</v>
      </c>
      <c r="H106" s="6" t="s">
        <v>123</v>
      </c>
      <c r="I106" s="6" t="s">
        <v>123</v>
      </c>
      <c r="J106" s="6" t="e">
        <v>#VALUE!</v>
      </c>
      <c r="K106" s="6" t="s">
        <v>124</v>
      </c>
      <c r="L106" s="6" t="s">
        <v>122</v>
      </c>
      <c r="M106" s="7" t="e">
        <f>1000000*(AF106-AD106)/X106</f>
        <v>#VALUE!</v>
      </c>
      <c r="N106" s="7" t="e">
        <f>1000000*(AM106-AK106)/X106</f>
        <v>#VALUE!</v>
      </c>
      <c r="O106" s="7" t="e">
        <f>1000000*(AT106-AR106)/X106</f>
        <v>#VALUE!</v>
      </c>
      <c r="P106" t="e">
        <f>(M106*16)</f>
        <v>#VALUE!</v>
      </c>
      <c r="Q106" t="e">
        <f>(N106*44)</f>
        <v>#VALUE!</v>
      </c>
      <c r="R106" t="e">
        <f>1000000*(((AF106-AD106)*0.082057*W106)/(V106-Z106))/X106</f>
        <v>#VALUE!</v>
      </c>
      <c r="S106" t="e">
        <f>1000000*(((AM106-AK106)*0.082057*W106)/(V106-Z106))/X106</f>
        <v>#VALUE!</v>
      </c>
      <c r="T106" t="e">
        <f>N106*((1*0.082057*W106)/(V106-Z106))</f>
        <v>#VALUE!</v>
      </c>
      <c r="V106" s="5" t="e">
        <f>((0.001316*((I106*25.4)-(2.5*2053/100)))*(273.15+40))/(273.15+H106)</f>
        <v>#VALUE!</v>
      </c>
      <c r="W106">
        <v>313.14999999999998</v>
      </c>
      <c r="X106">
        <f>(21.0733341666667/1000)-Y106</f>
        <v>1.9073334166666699E-2</v>
      </c>
      <c r="Y106">
        <v>2E-3</v>
      </c>
      <c r="Z106">
        <f>(0.001316*10^(8.07131-(1730.63/(233.46+(W106-273.15)))))</f>
        <v>7.2765497523200454E-2</v>
      </c>
      <c r="AB106" t="e">
        <f>V106*(J106/10^6)</f>
        <v>#VALUE!</v>
      </c>
      <c r="AC106" t="e">
        <f>(AB106*Y106)/(0.082057*W106)</f>
        <v>#VALUE!</v>
      </c>
      <c r="AD106">
        <v>0</v>
      </c>
      <c r="AE106" s="12" t="e">
        <f>AB106*AG106*X106</f>
        <v>#VALUE!</v>
      </c>
      <c r="AF106" s="12" t="e">
        <f>AC106+AE106</f>
        <v>#VALUE!</v>
      </c>
      <c r="AG106" s="19">
        <f>101.325*(0.000014*EXP(1600*((1/W106)-(1/298.15))))</f>
        <v>1.097002469958351E-3</v>
      </c>
      <c r="AI106" t="e">
        <f>V106*(K106/10^6)</f>
        <v>#VALUE!</v>
      </c>
      <c r="AJ106" t="e">
        <f>(AI106*Y106)/(0.082057*W106)</f>
        <v>#VALUE!</v>
      </c>
      <c r="AK106">
        <v>0</v>
      </c>
      <c r="AL106" s="12" t="e">
        <f>AI106*AN106*X106</f>
        <v>#VALUE!</v>
      </c>
      <c r="AM106" s="12" t="e">
        <f>AJ106+AL106</f>
        <v>#VALUE!</v>
      </c>
      <c r="AN106" s="19">
        <f>101.325*(0.00033*EXP(2400*((1/W106)-(1/298.15))))</f>
        <v>2.2739189884214046E-2</v>
      </c>
      <c r="AO106" s="19"/>
      <c r="AP106" t="e">
        <f>V106*(L106/10^6)</f>
        <v>#VALUE!</v>
      </c>
      <c r="AQ106" t="e">
        <f>(AP106*Y106)/(0.082057*W106)</f>
        <v>#VALUE!</v>
      </c>
      <c r="AR106">
        <v>0</v>
      </c>
      <c r="AS106" s="12" t="e">
        <f>AP106*AU106*X106</f>
        <v>#VALUE!</v>
      </c>
      <c r="AT106" s="12" t="e">
        <f>AQ106+AS106</f>
        <v>#VALUE!</v>
      </c>
      <c r="AU106" s="19">
        <f>101.325*((2.4*10^-4)*EXP(2700*((1/W106)-(1/298.15))))</f>
        <v>1.5759424160826513E-2</v>
      </c>
      <c r="AW106" t="e">
        <f>100*(AF106-AE106)/AF106</f>
        <v>#VALUE!</v>
      </c>
      <c r="AX106" t="e">
        <f>100*(AM106-AL106)/AM106</f>
        <v>#VALUE!</v>
      </c>
      <c r="AY106" t="e">
        <f>100*(AT106-AS106)/AT106</f>
        <v>#VALUE!</v>
      </c>
    </row>
    <row r="107" spans="1:51" ht="14.45" customHeight="1" x14ac:dyDescent="0.25">
      <c r="A107" s="21">
        <v>43402</v>
      </c>
      <c r="B107">
        <v>0.1</v>
      </c>
      <c r="C107" s="1" t="s">
        <v>120</v>
      </c>
      <c r="D107" t="s">
        <v>121</v>
      </c>
      <c r="E107" s="21">
        <v>43403</v>
      </c>
      <c r="F107">
        <v>21</v>
      </c>
      <c r="H107" s="6">
        <v>22.3</v>
      </c>
      <c r="I107" s="6">
        <v>30.24</v>
      </c>
      <c r="J107" s="6">
        <v>2.1706381295271004</v>
      </c>
      <c r="K107" s="6">
        <v>3494.2514938263998</v>
      </c>
      <c r="L107" s="6" t="s">
        <v>122</v>
      </c>
      <c r="M107" s="7">
        <f>1000000*(AF107-AD107)/X107</f>
        <v>1.123646683265021E-2</v>
      </c>
      <c r="N107" s="7">
        <f>1000000*(AM107-AK107)/X107</f>
        <v>93.694907534498682</v>
      </c>
      <c r="O107" s="7" t="e">
        <f>1000000*(AT107-AR107)/X107</f>
        <v>#VALUE!</v>
      </c>
      <c r="P107">
        <f>(M107*16)</f>
        <v>0.17978346932240336</v>
      </c>
      <c r="Q107">
        <f>(N107*44)</f>
        <v>4122.5759315179421</v>
      </c>
      <c r="R107">
        <f>1000000*(((AF107-AD107)*0.082057*W107)/(V107-Z107))/X107</f>
        <v>0.31146624129512729</v>
      </c>
      <c r="S107">
        <f>1000000*(((AM107-AK107)*0.082057*W107)/(V107-Z107))/X107</f>
        <v>2597.1509650584539</v>
      </c>
      <c r="T107">
        <f>N107*((1*0.082057*W107)/(V107-Z107))</f>
        <v>2597.1509650584544</v>
      </c>
      <c r="V107" s="5">
        <f>((0.001316*((I107*25.4)-(2.5*2053/100)))*(273.15+40))/(273.15+H107)</f>
        <v>0.99978067240954438</v>
      </c>
      <c r="W107">
        <v>313.14999999999998</v>
      </c>
      <c r="X107">
        <f>(21.0733341666667/1000)-Y107</f>
        <v>1.9073334166666699E-2</v>
      </c>
      <c r="Y107">
        <v>2E-3</v>
      </c>
      <c r="Z107">
        <f>(0.001316*10^(8.07131-(1730.63/(233.46+(W107-273.15)))))</f>
        <v>7.2765497523200454E-2</v>
      </c>
      <c r="AB107">
        <f>V107*(J107/10^6)</f>
        <v>2.1701620486964E-6</v>
      </c>
      <c r="AC107">
        <f>(AB107*Y107)/(0.082057*W107)</f>
        <v>1.6890951264691717E-10</v>
      </c>
      <c r="AD107">
        <v>0</v>
      </c>
      <c r="AE107" s="12">
        <f>AB107*AG107*X107</f>
        <v>4.540737410488723E-11</v>
      </c>
      <c r="AF107" s="12">
        <f>AC107+AE107</f>
        <v>2.1431688675180439E-10</v>
      </c>
      <c r="AG107" s="19">
        <f>101.325*(0.000014*EXP(1600*((1/W107)-(1/298.15))))</f>
        <v>1.097002469958351E-3</v>
      </c>
      <c r="AI107">
        <f>V107*(K107/10^6)</f>
        <v>3.493485108065813E-3</v>
      </c>
      <c r="AJ107">
        <f>(AI107*Y107)/(0.082057*W107)</f>
        <v>2.7190728332804341E-7</v>
      </c>
      <c r="AK107">
        <v>0</v>
      </c>
      <c r="AL107" s="12">
        <f>AI107*AN107*X107</f>
        <v>1.5151669977923872E-6</v>
      </c>
      <c r="AM107" s="12">
        <f>AJ107+AL107</f>
        <v>1.7870742811204307E-6</v>
      </c>
      <c r="AN107" s="19">
        <f>101.325*(0.00033*EXP(2400*((1/W107)-(1/298.15))))</f>
        <v>2.2739189884214046E-2</v>
      </c>
      <c r="AO107" s="19"/>
      <c r="AP107" t="e">
        <f>V107*(L107/10^6)</f>
        <v>#VALUE!</v>
      </c>
      <c r="AQ107" t="e">
        <f>(AP107*Y107)/(0.082057*W107)</f>
        <v>#VALUE!</v>
      </c>
      <c r="AR107">
        <v>0</v>
      </c>
      <c r="AS107" s="12" t="e">
        <f>AP107*AU107*X107</f>
        <v>#VALUE!</v>
      </c>
      <c r="AT107" s="12" t="e">
        <f>AQ107+AS107</f>
        <v>#VALUE!</v>
      </c>
      <c r="AU107" s="19">
        <f>101.325*((2.4*10^-4)*EXP(2700*((1/W107)-(1/298.15))))</f>
        <v>1.5759424160826513E-2</v>
      </c>
      <c r="AW107">
        <f>100*(AF107-AE107)/AF107</f>
        <v>78.81297419298906</v>
      </c>
      <c r="AX107">
        <f>100*(AM107-AL107)/AM107</f>
        <v>15.21521999396508</v>
      </c>
      <c r="AY107" t="e">
        <f>100*(AT107-AS107)/AT107</f>
        <v>#VALUE!</v>
      </c>
    </row>
    <row r="108" spans="1:51" ht="14.45" customHeight="1" x14ac:dyDescent="0.25">
      <c r="A108" s="21">
        <v>43402</v>
      </c>
      <c r="B108">
        <v>0.1</v>
      </c>
      <c r="C108" s="1" t="s">
        <v>120</v>
      </c>
      <c r="D108" t="s">
        <v>121</v>
      </c>
      <c r="E108" s="21">
        <v>43403</v>
      </c>
      <c r="F108">
        <v>23</v>
      </c>
      <c r="H108" s="6">
        <v>22.3</v>
      </c>
      <c r="I108" s="6">
        <v>30.24</v>
      </c>
      <c r="J108" s="6">
        <v>1.9080549683511006</v>
      </c>
      <c r="K108" s="6">
        <v>3819.6819511703998</v>
      </c>
      <c r="L108" s="6" t="s">
        <v>122</v>
      </c>
      <c r="M108" s="7">
        <f>1000000*(AF108-AD108)/X108</f>
        <v>9.8771859183278531E-3</v>
      </c>
      <c r="N108" s="7">
        <f>1000000*(AM108-AK108)/X108</f>
        <v>102.42100428615697</v>
      </c>
      <c r="O108" s="7" t="e">
        <f>1000000*(AT108-AR108)/X108</f>
        <v>#VALUE!</v>
      </c>
      <c r="P108">
        <f>(M108*16)</f>
        <v>0.15803497469324565</v>
      </c>
      <c r="Q108">
        <f>(N108*44)</f>
        <v>4506.5241885909072</v>
      </c>
      <c r="R108">
        <f>1000000*(((AF108-AD108)*0.082057*W108)/(V108-Z108))/X108</f>
        <v>0.27378801703178623</v>
      </c>
      <c r="S108">
        <f>1000000*(((AM108-AK108)*0.082057*W108)/(V108-Z108))/X108</f>
        <v>2839.0316733714244</v>
      </c>
      <c r="T108">
        <f>N108*((1*0.082057*W108)/(V108-Z108))</f>
        <v>2839.0316733714244</v>
      </c>
      <c r="V108" s="5">
        <f>((0.001316*((I108*25.4)-(2.5*2053/100)))*(273.15+40))/(273.15+H108)</f>
        <v>0.99978067240954438</v>
      </c>
      <c r="W108">
        <v>313.14999999999998</v>
      </c>
      <c r="X108">
        <f>(21.0733341666667/1000)-Y108</f>
        <v>1.9073334166666699E-2</v>
      </c>
      <c r="Y108">
        <v>2E-3</v>
      </c>
      <c r="Z108">
        <f>(0.001316*10^(8.07131-(1730.63/(233.46+(W108-273.15)))))</f>
        <v>7.2765497523200454E-2</v>
      </c>
      <c r="AB108">
        <f>V108*(J108/10^6)</f>
        <v>1.9076364792524349E-6</v>
      </c>
      <c r="AC108">
        <f>(AB108*Y108)/(0.082057*W108)</f>
        <v>1.4847644590023294E-10</v>
      </c>
      <c r="AD108">
        <v>0</v>
      </c>
      <c r="AE108" s="12">
        <f>AB108*AG108*X108</f>
        <v>3.9914421746328897E-11</v>
      </c>
      <c r="AF108" s="12">
        <f>AC108+AE108</f>
        <v>1.8839086764656182E-10</v>
      </c>
      <c r="AG108" s="19">
        <f>101.325*(0.000014*EXP(1600*((1/W108)-(1/298.15))))</f>
        <v>1.097002469958351E-3</v>
      </c>
      <c r="AI108">
        <f>V108*(K108/10^6)</f>
        <v>3.8188441895317428E-3</v>
      </c>
      <c r="AJ108">
        <f>(AI108*Y108)/(0.082057*W108)</f>
        <v>2.972308502564535E-7</v>
      </c>
      <c r="AK108">
        <v>0</v>
      </c>
      <c r="AL108" s="12">
        <f>AI108*AN108*X108</f>
        <v>1.6562791901790207E-6</v>
      </c>
      <c r="AM108" s="12">
        <f>AJ108+AL108</f>
        <v>1.9535100404354741E-6</v>
      </c>
      <c r="AN108" s="19">
        <f>101.325*(0.00033*EXP(2400*((1/W108)-(1/298.15))))</f>
        <v>2.2739189884214046E-2</v>
      </c>
      <c r="AO108" s="19"/>
      <c r="AP108" t="e">
        <f>V108*(L108/10^6)</f>
        <v>#VALUE!</v>
      </c>
      <c r="AQ108" t="e">
        <f>(AP108*Y108)/(0.082057*W108)</f>
        <v>#VALUE!</v>
      </c>
      <c r="AR108">
        <v>0</v>
      </c>
      <c r="AS108" s="12" t="e">
        <f>AP108*AU108*X108</f>
        <v>#VALUE!</v>
      </c>
      <c r="AT108" s="12" t="e">
        <f>AQ108+AS108</f>
        <v>#VALUE!</v>
      </c>
      <c r="AU108" s="19">
        <f>101.325*((2.4*10^-4)*EXP(2700*((1/W108)-(1/298.15))))</f>
        <v>1.5759424160826513E-2</v>
      </c>
      <c r="AW108">
        <f>100*(AF108-AE108)/AF108</f>
        <v>78.812974192989046</v>
      </c>
      <c r="AX108">
        <f>100*(AM108-AL108)/AM108</f>
        <v>15.21521999396507</v>
      </c>
      <c r="AY108" t="e">
        <f>100*(AT108-AS108)/AT108</f>
        <v>#VALUE!</v>
      </c>
    </row>
    <row r="109" spans="1:51" ht="14.45" customHeight="1" x14ac:dyDescent="0.25">
      <c r="A109" s="21">
        <v>43402</v>
      </c>
      <c r="B109">
        <v>1.6</v>
      </c>
      <c r="C109" s="1" t="s">
        <v>120</v>
      </c>
      <c r="D109" t="s">
        <v>121</v>
      </c>
      <c r="E109" s="21">
        <v>43403</v>
      </c>
      <c r="F109">
        <v>2</v>
      </c>
      <c r="H109" s="6">
        <v>22.3</v>
      </c>
      <c r="I109" s="6">
        <v>30.24</v>
      </c>
      <c r="J109" s="6">
        <v>2.4519588807036001</v>
      </c>
      <c r="K109" s="6">
        <v>3557.2195079775997</v>
      </c>
      <c r="L109" s="6" t="s">
        <v>122</v>
      </c>
      <c r="M109" s="7">
        <f>1000000*(AF109-AD109)/X109</f>
        <v>1.2692744250305104E-2</v>
      </c>
      <c r="N109" s="7">
        <f>1000000*(AM109-AK109)/X109</f>
        <v>95.383332730553221</v>
      </c>
      <c r="O109" s="7" t="e">
        <f>1000000*(AT109-AR109)/X109</f>
        <v>#VALUE!</v>
      </c>
      <c r="P109">
        <f>(M109*16)</f>
        <v>0.20308390800488166</v>
      </c>
      <c r="Q109">
        <f>(N109*44)</f>
        <v>4196.8666401443415</v>
      </c>
      <c r="R109">
        <f>1000000*(((AF109-AD109)*0.082057*W109)/(V109-Z109))/X109</f>
        <v>0.35183313422644952</v>
      </c>
      <c r="S109">
        <f>1000000*(((AM109-AK109)*0.082057*W109)/(V109-Z109))/X109</f>
        <v>2643.952816330333</v>
      </c>
      <c r="T109">
        <f>N109*((1*0.082057*W109)/(V109-Z109))</f>
        <v>2643.9528163303335</v>
      </c>
      <c r="V109" s="5">
        <f>((0.001316*((I109*25.4)-(2.5*2053/100)))*(273.15+40))/(273.15+H109)</f>
        <v>0.99978067240954438</v>
      </c>
      <c r="W109">
        <v>313.14999999999998</v>
      </c>
      <c r="X109">
        <f>(21.0733341666667/1000)-Y109</f>
        <v>1.9073334166666699E-2</v>
      </c>
      <c r="Y109">
        <v>2E-3</v>
      </c>
      <c r="Z109">
        <f>(0.001316*10^(8.07131-(1730.63/(233.46+(W109-273.15)))))</f>
        <v>7.2765497523200454E-2</v>
      </c>
      <c r="AB109">
        <f>V109*(J109/10^6)</f>
        <v>2.4514210984703989E-6</v>
      </c>
      <c r="AC109">
        <f>(AB109*Y109)/(0.082057*W109)</f>
        <v>1.9080065623842842E-10</v>
      </c>
      <c r="AD109">
        <v>0</v>
      </c>
      <c r="AE109" s="12">
        <f>AB109*AG109*X109</f>
        <v>5.1292296339678247E-11</v>
      </c>
      <c r="AF109" s="12">
        <f>AC109+AE109</f>
        <v>2.4209295257810664E-10</v>
      </c>
      <c r="AG109" s="19">
        <f>101.325*(0.000014*EXP(1600*((1/W109)-(1/298.15))))</f>
        <v>1.097002469958351E-3</v>
      </c>
      <c r="AI109">
        <f>V109*(K109/10^6)</f>
        <v>3.5564393115941929E-3</v>
      </c>
      <c r="AJ109">
        <f>(AI109*Y109)/(0.082057*W109)</f>
        <v>2.7680717725229716E-7</v>
      </c>
      <c r="AK109">
        <v>0</v>
      </c>
      <c r="AL109" s="12">
        <f>AI109*AN109*X109</f>
        <v>1.5424710018479014E-6</v>
      </c>
      <c r="AM109" s="12">
        <f>AJ109+AL109</f>
        <v>1.8192781791001985E-6</v>
      </c>
      <c r="AN109" s="19">
        <f>101.325*(0.00033*EXP(2400*((1/W109)-(1/298.15))))</f>
        <v>2.2739189884214046E-2</v>
      </c>
      <c r="AO109" s="19"/>
      <c r="AP109" t="e">
        <f>V109*(L109/10^6)</f>
        <v>#VALUE!</v>
      </c>
      <c r="AQ109" t="e">
        <f>(AP109*Y109)/(0.082057*W109)</f>
        <v>#VALUE!</v>
      </c>
      <c r="AR109">
        <v>0</v>
      </c>
      <c r="AS109" s="12" t="e">
        <f>AP109*AU109*X109</f>
        <v>#VALUE!</v>
      </c>
      <c r="AT109" s="12" t="e">
        <f>AQ109+AS109</f>
        <v>#VALUE!</v>
      </c>
      <c r="AU109" s="19">
        <f>101.325*((2.4*10^-4)*EXP(2700*((1/W109)-(1/298.15))))</f>
        <v>1.5759424160826513E-2</v>
      </c>
      <c r="AW109">
        <f>100*(AF109-AE109)/AF109</f>
        <v>78.812974192989046</v>
      </c>
      <c r="AX109">
        <f>100*(AM109-AL109)/AM109</f>
        <v>15.215219993965075</v>
      </c>
      <c r="AY109" t="e">
        <f>100*(AT109-AS109)/AT109</f>
        <v>#VALUE!</v>
      </c>
    </row>
    <row r="110" spans="1:51" ht="14.45" customHeight="1" x14ac:dyDescent="0.25">
      <c r="A110" s="21">
        <v>43402</v>
      </c>
      <c r="B110">
        <v>1.6</v>
      </c>
      <c r="C110" s="1" t="s">
        <v>120</v>
      </c>
      <c r="D110" t="s">
        <v>121</v>
      </c>
      <c r="E110" s="21">
        <v>43403</v>
      </c>
      <c r="F110">
        <v>19</v>
      </c>
      <c r="H110" s="6">
        <v>22.3</v>
      </c>
      <c r="I110" s="6">
        <v>30.24</v>
      </c>
      <c r="J110" s="6">
        <v>1.9562857682630996</v>
      </c>
      <c r="K110" s="6">
        <v>3928.7882959895992</v>
      </c>
      <c r="L110" s="6" t="s">
        <v>122</v>
      </c>
      <c r="M110" s="7">
        <f>1000000*(AF110-AD110)/X110</f>
        <v>1.0126856177110895E-2</v>
      </c>
      <c r="N110" s="7">
        <f>1000000*(AM110-AK110)/X110</f>
        <v>105.34658331426166</v>
      </c>
      <c r="O110" s="7" t="e">
        <f>1000000*(AT110-AR110)/X110</f>
        <v>#VALUE!</v>
      </c>
      <c r="P110">
        <f>(M110*16)</f>
        <v>0.16202969883377433</v>
      </c>
      <c r="Q110">
        <f>(N110*44)</f>
        <v>4635.2496658275131</v>
      </c>
      <c r="R110">
        <f>1000000*(((AF110-AD110)*0.082057*W110)/(V110-Z110))/X110</f>
        <v>0.28070868508736885</v>
      </c>
      <c r="S110">
        <f>1000000*(((AM110-AK110)*0.082057*W110)/(V110-Z110))/X110</f>
        <v>2920.1264798677025</v>
      </c>
      <c r="T110">
        <f>N110*((1*0.082057*W110)/(V110-Z110))</f>
        <v>2920.126479867703</v>
      </c>
      <c r="V110" s="5">
        <f>((0.001316*((I110*25.4)-(2.5*2053/100)))*(273.15+40))/(273.15+H110)</f>
        <v>0.99978067240954438</v>
      </c>
      <c r="W110">
        <v>313.14999999999998</v>
      </c>
      <c r="X110">
        <f>(21.0733341666667/1000)-Y110</f>
        <v>1.9073334166666699E-2</v>
      </c>
      <c r="Y110">
        <v>2E-3</v>
      </c>
      <c r="Z110">
        <f>(0.001316*10^(8.07131-(1730.63/(233.46+(W110-273.15)))))</f>
        <v>7.2765497523200454E-2</v>
      </c>
      <c r="AB110">
        <f>V110*(J110/10^6)</f>
        <v>1.9558567008193039E-6</v>
      </c>
      <c r="AC110">
        <f>(AB110*Y110)/(0.082057*W110)</f>
        <v>1.5222955462751841E-10</v>
      </c>
      <c r="AD110">
        <v>0</v>
      </c>
      <c r="AE110" s="12">
        <f>AB110*AG110*X110</f>
        <v>4.0923357296290536E-11</v>
      </c>
      <c r="AF110" s="12">
        <f>AC110+AE110</f>
        <v>1.9315291192380894E-10</v>
      </c>
      <c r="AG110" s="19">
        <f>101.325*(0.000014*EXP(1600*((1/W110)-(1/298.15))))</f>
        <v>1.097002469958351E-3</v>
      </c>
      <c r="AI110">
        <f>V110*(K110/10^6)</f>
        <v>3.9279266043192292E-3</v>
      </c>
      <c r="AJ110">
        <f>(AI110*Y110)/(0.082057*W110)</f>
        <v>3.057210261542262E-7</v>
      </c>
      <c r="AK110">
        <v>0</v>
      </c>
      <c r="AL110" s="12">
        <f>AI110*AN110*X110</f>
        <v>1.7035895607152807E-6</v>
      </c>
      <c r="AM110" s="12">
        <f>AJ110+AL110</f>
        <v>2.0093105868695069E-6</v>
      </c>
      <c r="AN110" s="19">
        <f>101.325*(0.00033*EXP(2400*((1/W110)-(1/298.15))))</f>
        <v>2.2739189884214046E-2</v>
      </c>
      <c r="AO110" s="19"/>
      <c r="AP110" t="e">
        <f>V110*(L110/10^6)</f>
        <v>#VALUE!</v>
      </c>
      <c r="AQ110" t="e">
        <f>(AP110*Y110)/(0.082057*W110)</f>
        <v>#VALUE!</v>
      </c>
      <c r="AR110">
        <v>0</v>
      </c>
      <c r="AS110" s="12" t="e">
        <f>AP110*AU110*X110</f>
        <v>#VALUE!</v>
      </c>
      <c r="AT110" s="12" t="e">
        <f>AQ110+AS110</f>
        <v>#VALUE!</v>
      </c>
      <c r="AU110" s="19">
        <f>101.325*((2.4*10^-4)*EXP(2700*((1/W110)-(1/298.15))))</f>
        <v>1.5759424160826513E-2</v>
      </c>
      <c r="AW110">
        <f>100*(AF110-AE110)/AF110</f>
        <v>78.812974192989046</v>
      </c>
      <c r="AX110">
        <f>100*(AM110-AL110)/AM110</f>
        <v>15.215219993965075</v>
      </c>
      <c r="AY110" t="e">
        <f>100*(AT110-AS110)/AT110</f>
        <v>#VALUE!</v>
      </c>
    </row>
    <row r="111" spans="1:51" ht="14.45" customHeight="1" x14ac:dyDescent="0.25">
      <c r="A111" s="21">
        <v>43402</v>
      </c>
      <c r="B111">
        <v>3.8</v>
      </c>
      <c r="C111" s="1" t="s">
        <v>120</v>
      </c>
      <c r="D111" t="s">
        <v>121</v>
      </c>
      <c r="E111" s="21">
        <v>43403</v>
      </c>
      <c r="F111">
        <v>34</v>
      </c>
      <c r="H111" s="6">
        <v>22.3</v>
      </c>
      <c r="I111" s="6">
        <v>30.24</v>
      </c>
      <c r="J111" s="6">
        <v>2.1063335781974999</v>
      </c>
      <c r="K111" s="6">
        <v>3905.0076108375993</v>
      </c>
      <c r="L111" s="6" t="s">
        <v>122</v>
      </c>
      <c r="M111" s="7">
        <f>1000000*(AF111-AD111)/X111</f>
        <v>1.0903589625540186E-2</v>
      </c>
      <c r="N111" s="7">
        <f>1000000*(AM111-AK111)/X111</f>
        <v>104.70892769606697</v>
      </c>
      <c r="O111" s="7" t="e">
        <f>1000000*(AT111-AR111)/X111</f>
        <v>#VALUE!</v>
      </c>
      <c r="P111">
        <f>(M111*16)</f>
        <v>0.17445743400864297</v>
      </c>
      <c r="Q111">
        <f>(N111*44)</f>
        <v>4607.1928186269461</v>
      </c>
      <c r="R111">
        <f>1000000*(((AF111-AD111)*0.082057*W111)/(V111-Z111))/X111</f>
        <v>0.3022391404585803</v>
      </c>
      <c r="S111">
        <f>1000000*(((AM111-AK111)*0.082057*W111)/(V111-Z111))/X111</f>
        <v>2902.4511552663148</v>
      </c>
      <c r="T111">
        <f>N111*((1*0.082057*W111)/(V111-Z111))</f>
        <v>2902.4511552663148</v>
      </c>
      <c r="V111" s="5">
        <f>((0.001316*((I111*25.4)-(2.5*2053/100)))*(273.15+40))/(273.15+H111)</f>
        <v>0.99978067240954438</v>
      </c>
      <c r="W111">
        <v>313.14999999999998</v>
      </c>
      <c r="X111">
        <f>(21.0733341666667/1000)-Y111</f>
        <v>1.9073334166666699E-2</v>
      </c>
      <c r="Y111">
        <v>2E-3</v>
      </c>
      <c r="Z111">
        <f>(0.001316*10^(8.07131-(1730.63/(233.46+(W111-273.15)))))</f>
        <v>7.2765497523200454E-2</v>
      </c>
      <c r="AB111">
        <f>V111*(J111/10^6)</f>
        <v>2.1058716011290978E-6</v>
      </c>
      <c r="AC111">
        <f>(AB111*Y111)/(0.082057*W111)</f>
        <v>1.639056152776086E-10</v>
      </c>
      <c r="AD111">
        <v>0</v>
      </c>
      <c r="AE111" s="12">
        <f>AB111*AG111*X111</f>
        <v>4.4062193266519565E-11</v>
      </c>
      <c r="AF111" s="12">
        <f>AC111+AE111</f>
        <v>2.0796780854412818E-10</v>
      </c>
      <c r="AG111" s="19">
        <f>101.325*(0.000014*EXP(1600*((1/W111)-(1/298.15))))</f>
        <v>1.097002469958351E-3</v>
      </c>
      <c r="AI111">
        <f>V111*(K111/10^6)</f>
        <v>3.9041511349276032E-3</v>
      </c>
      <c r="AJ111">
        <f>(AI111*Y111)/(0.082057*W111)</f>
        <v>3.0387051782453554E-7</v>
      </c>
      <c r="AK111">
        <v>0</v>
      </c>
      <c r="AL111" s="12">
        <f>AI111*AN111*X111</f>
        <v>1.6932778503558913E-6</v>
      </c>
      <c r="AM111" s="12">
        <f>AJ111+AL111</f>
        <v>1.9971483681804269E-6</v>
      </c>
      <c r="AN111" s="19">
        <f>101.325*(0.00033*EXP(2400*((1/W111)-(1/298.15))))</f>
        <v>2.2739189884214046E-2</v>
      </c>
      <c r="AO111" s="19"/>
      <c r="AP111" t="e">
        <f>V111*(L111/10^6)</f>
        <v>#VALUE!</v>
      </c>
      <c r="AQ111" t="e">
        <f>(AP111*Y111)/(0.082057*W111)</f>
        <v>#VALUE!</v>
      </c>
      <c r="AR111">
        <v>0</v>
      </c>
      <c r="AS111" s="12" t="e">
        <f>AP111*AU111*X111</f>
        <v>#VALUE!</v>
      </c>
      <c r="AT111" s="12" t="e">
        <f>AQ111+AS111</f>
        <v>#VALUE!</v>
      </c>
      <c r="AU111" s="19">
        <f>101.325*((2.4*10^-4)*EXP(2700*((1/W111)-(1/298.15))))</f>
        <v>1.5759424160826513E-2</v>
      </c>
      <c r="AW111">
        <f>100*(AF111-AE111)/AF111</f>
        <v>78.812974192989046</v>
      </c>
      <c r="AX111">
        <f>100*(AM111-AL111)/AM111</f>
        <v>15.215219993965079</v>
      </c>
      <c r="AY111" t="e">
        <f>100*(AT111-AS111)/AT111</f>
        <v>#VALUE!</v>
      </c>
    </row>
    <row r="112" spans="1:51" ht="14.45" customHeight="1" x14ac:dyDescent="0.25">
      <c r="A112" s="21">
        <v>43402</v>
      </c>
      <c r="B112">
        <v>3.8</v>
      </c>
      <c r="C112" s="1" t="s">
        <v>120</v>
      </c>
      <c r="D112" t="s">
        <v>121</v>
      </c>
      <c r="E112" s="21">
        <v>43403</v>
      </c>
      <c r="F112">
        <v>42</v>
      </c>
      <c r="H112" s="6">
        <v>22.3</v>
      </c>
      <c r="I112" s="6">
        <v>30.24</v>
      </c>
      <c r="J112" s="6">
        <v>1.6642129406400006</v>
      </c>
      <c r="K112" s="6">
        <v>3918.5973917016004</v>
      </c>
      <c r="L112" s="6" t="s">
        <v>122</v>
      </c>
      <c r="M112" s="7">
        <f>1000000*(AF112-AD112)/X112</f>
        <v>8.6149198503403385E-3</v>
      </c>
      <c r="N112" s="7">
        <f>1000000*(AM112-AK112)/X112</f>
        <v>105.07332426675349</v>
      </c>
      <c r="O112" s="7" t="e">
        <f>1000000*(AT112-AR112)/X112</f>
        <v>#VALUE!</v>
      </c>
      <c r="P112">
        <f>(M112*16)</f>
        <v>0.13783871760544542</v>
      </c>
      <c r="Q112">
        <f>(N112*44)</f>
        <v>4623.2262677371536</v>
      </c>
      <c r="R112">
        <f>1000000*(((AF112-AD112)*0.082057*W112)/(V112-Z112))/X112</f>
        <v>0.23879896989037958</v>
      </c>
      <c r="S112">
        <f>1000000*(((AM112-AK112)*0.082057*W112)/(V112-Z112))/X112</f>
        <v>2912.5519486832259</v>
      </c>
      <c r="T112">
        <f>N112*((1*0.082057*W112)/(V112-Z112))</f>
        <v>2912.5519486832254</v>
      </c>
      <c r="V112" s="5">
        <f>((0.001316*((I112*25.4)-(2.5*2053/100)))*(273.15+40))/(273.15+H112)</f>
        <v>0.99978067240954438</v>
      </c>
      <c r="W112">
        <v>313.14999999999998</v>
      </c>
      <c r="X112">
        <f>(21.0733341666667/1000)-Y112</f>
        <v>1.9073334166666699E-2</v>
      </c>
      <c r="Y112">
        <v>2E-3</v>
      </c>
      <c r="Z112">
        <f>(0.001316*10^(8.07131-(1730.63/(233.46+(W112-273.15)))))</f>
        <v>7.2765497523200454E-2</v>
      </c>
      <c r="AB112">
        <f>V112*(J112/10^6)</f>
        <v>1.6638479328257249E-6</v>
      </c>
      <c r="AC112">
        <f>(AB112*Y112)/(0.082057*W112)</f>
        <v>1.2950173173519104E-10</v>
      </c>
      <c r="AD112">
        <v>0</v>
      </c>
      <c r="AE112" s="12">
        <f>AB112*AG112*X112</f>
        <v>3.4813513389400514E-11</v>
      </c>
      <c r="AF112" s="12">
        <f>AC112+AE112</f>
        <v>1.6431524512459154E-10</v>
      </c>
      <c r="AG112" s="19">
        <f>101.325*(0.000014*EXP(1600*((1/W112)-(1/298.15))))</f>
        <v>1.097002469958351E-3</v>
      </c>
      <c r="AI112">
        <f>V112*(K112/10^6)</f>
        <v>3.9177379351777123E-3</v>
      </c>
      <c r="AJ112">
        <f>(AI112*Y112)/(0.082057*W112)</f>
        <v>3.0492801480272456E-7</v>
      </c>
      <c r="AK112">
        <v>0</v>
      </c>
      <c r="AL112" s="12">
        <f>AI112*AN112*X112</f>
        <v>1.699170610939594E-6</v>
      </c>
      <c r="AM112" s="12">
        <f>AJ112+AL112</f>
        <v>2.0040986257423185E-6</v>
      </c>
      <c r="AN112" s="19">
        <f>101.325*(0.00033*EXP(2400*((1/W112)-(1/298.15))))</f>
        <v>2.2739189884214046E-2</v>
      </c>
      <c r="AO112" s="19"/>
      <c r="AP112" t="e">
        <f>V112*(L112/10^6)</f>
        <v>#VALUE!</v>
      </c>
      <c r="AQ112" t="e">
        <f>(AP112*Y112)/(0.082057*W112)</f>
        <v>#VALUE!</v>
      </c>
      <c r="AR112">
        <v>0</v>
      </c>
      <c r="AS112" s="12" t="e">
        <f>AP112*AU112*X112</f>
        <v>#VALUE!</v>
      </c>
      <c r="AT112" s="12" t="e">
        <f>AQ112+AS112</f>
        <v>#VALUE!</v>
      </c>
      <c r="AU112" s="19">
        <f>101.325*((2.4*10^-4)*EXP(2700*((1/W112)-(1/298.15))))</f>
        <v>1.5759424160826513E-2</v>
      </c>
      <c r="AW112">
        <f>100*(AF112-AE112)/AF112</f>
        <v>78.81297419298906</v>
      </c>
      <c r="AX112">
        <f>100*(AM112-AL112)/AM112</f>
        <v>15.21521999396507</v>
      </c>
      <c r="AY112" t="e">
        <f>100*(AT112-AS112)/AT112</f>
        <v>#VALUE!</v>
      </c>
    </row>
    <row r="113" spans="1:51" ht="14.45" customHeight="1" x14ac:dyDescent="0.25">
      <c r="A113" s="21">
        <v>43402</v>
      </c>
      <c r="B113">
        <v>5</v>
      </c>
      <c r="C113" s="1" t="s">
        <v>120</v>
      </c>
      <c r="D113" t="s">
        <v>121</v>
      </c>
      <c r="E113" s="21">
        <v>43403</v>
      </c>
      <c r="F113">
        <v>4</v>
      </c>
      <c r="H113" s="6">
        <v>22.3</v>
      </c>
      <c r="I113" s="6">
        <v>30.24</v>
      </c>
      <c r="J113" s="6">
        <v>1.0398051753279001</v>
      </c>
      <c r="K113" s="6">
        <v>4108.9642593815997</v>
      </c>
      <c r="L113" s="6" t="s">
        <v>122</v>
      </c>
      <c r="M113" s="7">
        <f>1000000*(AF113-AD113)/X113</f>
        <v>5.3826274430807258E-3</v>
      </c>
      <c r="N113" s="7">
        <f>1000000*(AM113-AK113)/X113</f>
        <v>110.17782407062364</v>
      </c>
      <c r="O113" s="7" t="e">
        <f>1000000*(AT113-AR113)/X113</f>
        <v>#VALUE!</v>
      </c>
      <c r="P113">
        <f>(M113*16)</f>
        <v>8.6122039089291613E-2</v>
      </c>
      <c r="Q113">
        <f>(N113*44)</f>
        <v>4847.8242591074404</v>
      </c>
      <c r="R113">
        <f>1000000*(((AF113-AD113)*0.082057*W113)/(V113-Z113))/X113</f>
        <v>0.14920230379863439</v>
      </c>
      <c r="S113">
        <f>1000000*(((AM113-AK113)*0.082057*W113)/(V113-Z113))/X113</f>
        <v>3054.0447676700064</v>
      </c>
      <c r="T113">
        <f>N113*((1*0.082057*W113)/(V113-Z113))</f>
        <v>3054.0447676700069</v>
      </c>
      <c r="V113" s="5">
        <f>((0.001316*((I113*25.4)-(2.5*2053/100)))*(273.15+40))/(273.15+H113)</f>
        <v>0.99978067240954438</v>
      </c>
      <c r="W113">
        <v>313.14999999999998</v>
      </c>
      <c r="X113">
        <f>(21.0733341666667/1000)-Y113</f>
        <v>1.9073334166666699E-2</v>
      </c>
      <c r="Y113">
        <v>2E-3</v>
      </c>
      <c r="Z113">
        <f>(0.001316*10^(8.07131-(1730.63/(233.46+(W113-273.15)))))</f>
        <v>7.2765497523200454E-2</v>
      </c>
      <c r="AB113">
        <f>V113*(J113/10^6)</f>
        <v>1.039577117364252E-6</v>
      </c>
      <c r="AC113">
        <f>(AB113*Y113)/(0.082057*W113)</f>
        <v>8.0913065620312138E-11</v>
      </c>
      <c r="AD113">
        <v>0</v>
      </c>
      <c r="AE113" s="12">
        <f>AB113*AG113*X113</f>
        <v>2.1751586296237285E-11</v>
      </c>
      <c r="AF113" s="12">
        <f>AC113+AE113</f>
        <v>1.0266465191654943E-10</v>
      </c>
      <c r="AG113" s="19">
        <f>101.325*(0.000014*EXP(1600*((1/W113)-(1/298.15))))</f>
        <v>1.097002469958351E-3</v>
      </c>
      <c r="AI113">
        <f>V113*(K113/10^6)</f>
        <v>4.1080630501513218E-3</v>
      </c>
      <c r="AJ113">
        <f>(AI113*Y113)/(0.082057*W113)</f>
        <v>3.1974152720101379E-7</v>
      </c>
      <c r="AK113">
        <v>0</v>
      </c>
      <c r="AL113" s="12">
        <f>AI113*AN113*X113</f>
        <v>1.7817169290542045E-6</v>
      </c>
      <c r="AM113" s="12">
        <f>AJ113+AL113</f>
        <v>2.1014584562552184E-6</v>
      </c>
      <c r="AN113" s="19">
        <f>101.325*(0.00033*EXP(2400*((1/W113)-(1/298.15))))</f>
        <v>2.2739189884214046E-2</v>
      </c>
      <c r="AO113" s="19"/>
      <c r="AP113" t="e">
        <f>V113*(L113/10^6)</f>
        <v>#VALUE!</v>
      </c>
      <c r="AQ113" t="e">
        <f>(AP113*Y113)/(0.082057*W113)</f>
        <v>#VALUE!</v>
      </c>
      <c r="AR113">
        <v>0</v>
      </c>
      <c r="AS113" s="12" t="e">
        <f>AP113*AU113*X113</f>
        <v>#VALUE!</v>
      </c>
      <c r="AT113" s="12" t="e">
        <f>AQ113+AS113</f>
        <v>#VALUE!</v>
      </c>
      <c r="AU113" s="19">
        <f>101.325*((2.4*10^-4)*EXP(2700*((1/W113)-(1/298.15))))</f>
        <v>1.5759424160826513E-2</v>
      </c>
      <c r="AW113">
        <f>100*(AF113-AE113)/AF113</f>
        <v>78.812974192989046</v>
      </c>
      <c r="AX113">
        <f>100*(AM113-AL113)/AM113</f>
        <v>15.21521999396508</v>
      </c>
      <c r="AY113" t="e">
        <f>100*(AT113-AS113)/AT113</f>
        <v>#VALUE!</v>
      </c>
    </row>
    <row r="114" spans="1:51" ht="14.45" customHeight="1" x14ac:dyDescent="0.25">
      <c r="A114" s="21">
        <v>43402</v>
      </c>
      <c r="B114">
        <v>5</v>
      </c>
      <c r="C114" s="1" t="s">
        <v>120</v>
      </c>
      <c r="D114" t="s">
        <v>121</v>
      </c>
      <c r="E114" s="21">
        <v>43403</v>
      </c>
      <c r="F114">
        <v>65</v>
      </c>
      <c r="H114" s="6">
        <v>22.3</v>
      </c>
      <c r="I114" s="6">
        <v>30.24</v>
      </c>
      <c r="J114" s="6">
        <v>1.2274053139558996</v>
      </c>
      <c r="K114" s="6">
        <v>3806.4164704535997</v>
      </c>
      <c r="L114" s="6" t="s">
        <v>122</v>
      </c>
      <c r="M114" s="7">
        <f>1000000*(AF114-AD114)/X114</f>
        <v>6.3537532640176985E-3</v>
      </c>
      <c r="N114" s="7">
        <f>1000000*(AM114-AK114)/X114</f>
        <v>102.06530350407039</v>
      </c>
      <c r="O114" s="7" t="e">
        <f>1000000*(AT114-AR114)/X114</f>
        <v>#VALUE!</v>
      </c>
      <c r="P114">
        <f>(M114*16)</f>
        <v>0.10166005222428318</v>
      </c>
      <c r="Q114">
        <f>(N114*44)</f>
        <v>4490.8733541790971</v>
      </c>
      <c r="R114">
        <f>1000000*(((AF114-AD114)*0.082057*W114)/(V114-Z114))/X114</f>
        <v>0.17612116662061833</v>
      </c>
      <c r="S114">
        <f>1000000*(((AM114-AK114)*0.082057*W114)/(V114-Z114))/X114</f>
        <v>2829.17192054411</v>
      </c>
      <c r="T114">
        <f>N114*((1*0.082057*W114)/(V114-Z114))</f>
        <v>2829.17192054411</v>
      </c>
      <c r="V114" s="5">
        <f>((0.001316*((I114*25.4)-(2.5*2053/100)))*(273.15+40))/(273.15+H114)</f>
        <v>0.99978067240954438</v>
      </c>
      <c r="W114">
        <v>313.14999999999998</v>
      </c>
      <c r="X114">
        <f>(21.0733341666667/1000)-Y114</f>
        <v>1.9073334166666699E-2</v>
      </c>
      <c r="Y114">
        <v>2E-3</v>
      </c>
      <c r="Z114">
        <f>(0.001316*10^(8.07131-(1730.63/(233.46+(W114-273.15)))))</f>
        <v>7.2765497523200454E-2</v>
      </c>
      <c r="AB114">
        <f>V114*(J114/10^6)</f>
        <v>1.2271361101058772E-6</v>
      </c>
      <c r="AC114">
        <f>(AB114*Y114)/(0.082057*W114)</f>
        <v>9.5511283332010121E-11</v>
      </c>
      <c r="AD114">
        <v>0</v>
      </c>
      <c r="AE114" s="12">
        <f>AB114*AG114*X114</f>
        <v>2.5675975885148695E-11</v>
      </c>
      <c r="AF114" s="12">
        <f>AC114+AE114</f>
        <v>1.2118725921715882E-10</v>
      </c>
      <c r="AG114" s="19">
        <f>101.325*(0.000014*EXP(1600*((1/W114)-(1/298.15))))</f>
        <v>1.097002469958351E-3</v>
      </c>
      <c r="AI114">
        <f>V114*(K114/10^6)</f>
        <v>3.8055816183008647E-3</v>
      </c>
      <c r="AJ114">
        <f>(AI114*Y114)/(0.082057*W114)</f>
        <v>2.9619858888942872E-7</v>
      </c>
      <c r="AK114">
        <v>0</v>
      </c>
      <c r="AL114" s="12">
        <f>AI114*AN114*X114</f>
        <v>1.6505270516659634E-6</v>
      </c>
      <c r="AM114" s="12">
        <f>AJ114+AL114</f>
        <v>1.9467256405553921E-6</v>
      </c>
      <c r="AN114" s="19">
        <f>101.325*(0.00033*EXP(2400*((1/W114)-(1/298.15))))</f>
        <v>2.2739189884214046E-2</v>
      </c>
      <c r="AO114" s="19"/>
      <c r="AP114" t="e">
        <f>V114*(L114/10^6)</f>
        <v>#VALUE!</v>
      </c>
      <c r="AQ114" t="e">
        <f>(AP114*Y114)/(0.082057*W114)</f>
        <v>#VALUE!</v>
      </c>
      <c r="AR114">
        <v>0</v>
      </c>
      <c r="AS114" s="12" t="e">
        <f>AP114*AU114*X114</f>
        <v>#VALUE!</v>
      </c>
      <c r="AT114" s="12" t="e">
        <f>AQ114+AS114</f>
        <v>#VALUE!</v>
      </c>
      <c r="AU114" s="19">
        <f>101.325*((2.4*10^-4)*EXP(2700*((1/W114)-(1/298.15))))</f>
        <v>1.5759424160826513E-2</v>
      </c>
      <c r="AW114">
        <f>100*(AF114-AE114)/AF114</f>
        <v>78.812974192989046</v>
      </c>
      <c r="AX114">
        <f>100*(AM114-AL114)/AM114</f>
        <v>15.215219993965071</v>
      </c>
      <c r="AY114" t="e">
        <f>100*(AT114-AS114)/AT114</f>
        <v>#VALUE!</v>
      </c>
    </row>
    <row r="115" spans="1:51" ht="14.45" customHeight="1" x14ac:dyDescent="0.25">
      <c r="A115" s="21">
        <v>43402</v>
      </c>
      <c r="B115">
        <v>6.2</v>
      </c>
      <c r="C115" s="1" t="s">
        <v>120</v>
      </c>
      <c r="D115" t="s">
        <v>121</v>
      </c>
      <c r="E115" s="21">
        <v>43403</v>
      </c>
      <c r="F115">
        <v>43</v>
      </c>
      <c r="H115" s="6">
        <v>22.3</v>
      </c>
      <c r="I115" s="6">
        <v>30.24</v>
      </c>
      <c r="J115" s="6">
        <v>1.5087897028604003</v>
      </c>
      <c r="K115" s="6">
        <v>3925.5613090399997</v>
      </c>
      <c r="L115" s="6" t="s">
        <v>122</v>
      </c>
      <c r="M115" s="7">
        <f>1000000*(AF115-AD115)/X115</f>
        <v>7.8103601070200349E-3</v>
      </c>
      <c r="N115" s="7">
        <f>1000000*(AM115-AK115)/X115</f>
        <v>105.26005484188583</v>
      </c>
      <c r="O115" s="7" t="e">
        <f>1000000*(AT115-AR115)/X115</f>
        <v>#VALUE!</v>
      </c>
      <c r="P115">
        <f>(M115*16)</f>
        <v>0.12496576171232056</v>
      </c>
      <c r="Q115">
        <f>(N115*44)</f>
        <v>4631.442413042977</v>
      </c>
      <c r="R115">
        <f>1000000*(((AF115-AD115)*0.082057*W115)/(V115-Z115))/X115</f>
        <v>0.21649719096987496</v>
      </c>
      <c r="S115">
        <f>1000000*(((AM115-AK115)*0.082057*W115)/(V115-Z115))/X115</f>
        <v>2917.7279769879897</v>
      </c>
      <c r="T115">
        <f>N115*((1*0.082057*W115)/(V115-Z115))</f>
        <v>2917.7279769879901</v>
      </c>
      <c r="V115" s="5">
        <f>((0.001316*((I115*25.4)-(2.5*2053/100)))*(273.15+40))/(273.15+H115)</f>
        <v>0.99978067240954438</v>
      </c>
      <c r="W115">
        <v>313.14999999999998</v>
      </c>
      <c r="X115">
        <f>(21.0733341666667/1000)-Y115</f>
        <v>1.9073334166666699E-2</v>
      </c>
      <c r="Y115">
        <v>2E-3</v>
      </c>
      <c r="Z115">
        <f>(0.001316*10^(8.07131-(1730.63/(233.46+(W115-273.15)))))</f>
        <v>7.2765497523200454E-2</v>
      </c>
      <c r="AB115">
        <f>V115*(J115/10^6)</f>
        <v>1.5084587836503675E-6</v>
      </c>
      <c r="AC115">
        <f>(AB115*Y115)/(0.082057*W115)</f>
        <v>1.17407378931632E-10</v>
      </c>
      <c r="AD115">
        <v>0</v>
      </c>
      <c r="AE115" s="12">
        <f>AB115*AG115*X115</f>
        <v>3.1562229351563819E-11</v>
      </c>
      <c r="AF115" s="12">
        <f>AC115+AE115</f>
        <v>1.4896960828319581E-10</v>
      </c>
      <c r="AG115" s="19">
        <f>101.325*(0.000014*EXP(1600*((1/W115)-(1/298.15))))</f>
        <v>1.097002469958351E-3</v>
      </c>
      <c r="AI115">
        <f>V115*(K115/10^6)</f>
        <v>3.9247003251369015E-3</v>
      </c>
      <c r="AJ115">
        <f>(AI115*Y115)/(0.082057*W115)</f>
        <v>3.0546991622228485E-7</v>
      </c>
      <c r="AK115">
        <v>0</v>
      </c>
      <c r="AL115" s="12">
        <f>AI115*AN115*X115</f>
        <v>1.7021902841786665E-6</v>
      </c>
      <c r="AM115" s="12">
        <f>AJ115+AL115</f>
        <v>2.0076602004009514E-6</v>
      </c>
      <c r="AN115" s="19">
        <f>101.325*(0.00033*EXP(2400*((1/W115)-(1/298.15))))</f>
        <v>2.2739189884214046E-2</v>
      </c>
      <c r="AO115" s="19"/>
      <c r="AP115" t="e">
        <f>V115*(L115/10^6)</f>
        <v>#VALUE!</v>
      </c>
      <c r="AQ115" t="e">
        <f>(AP115*Y115)/(0.082057*W115)</f>
        <v>#VALUE!</v>
      </c>
      <c r="AR115">
        <v>0</v>
      </c>
      <c r="AS115" s="12" t="e">
        <f>AP115*AU115*X115</f>
        <v>#VALUE!</v>
      </c>
      <c r="AT115" s="12" t="e">
        <f>AQ115+AS115</f>
        <v>#VALUE!</v>
      </c>
      <c r="AU115" s="19">
        <f>101.325*((2.4*10^-4)*EXP(2700*((1/W115)-(1/298.15))))</f>
        <v>1.5759424160826513E-2</v>
      </c>
      <c r="AW115">
        <f>100*(AF115-AE115)/AF115</f>
        <v>78.81297419298906</v>
      </c>
      <c r="AX115">
        <f>100*(AM115-AL115)/AM115</f>
        <v>15.215219993965082</v>
      </c>
      <c r="AY115" t="e">
        <f>100*(AT115-AS115)/AT115</f>
        <v>#VALUE!</v>
      </c>
    </row>
    <row r="116" spans="1:51" ht="14.45" customHeight="1" x14ac:dyDescent="0.25">
      <c r="A116" s="21">
        <v>43402</v>
      </c>
      <c r="B116">
        <v>6.2</v>
      </c>
      <c r="C116" s="1" t="s">
        <v>120</v>
      </c>
      <c r="D116" t="s">
        <v>121</v>
      </c>
      <c r="E116" s="21">
        <v>43403</v>
      </c>
      <c r="F116">
        <v>53</v>
      </c>
      <c r="H116" s="6">
        <v>22.3</v>
      </c>
      <c r="I116" s="6">
        <v>30.24</v>
      </c>
      <c r="J116" s="6">
        <v>1.3774793503479001</v>
      </c>
      <c r="K116" s="6">
        <v>3654.2255808599994</v>
      </c>
      <c r="L116" s="6" t="s">
        <v>122</v>
      </c>
      <c r="M116" s="7">
        <f>1000000*(AF116-AD116)/X116</f>
        <v>7.1306224756204802E-3</v>
      </c>
      <c r="N116" s="7">
        <f>1000000*(AM116-AK116)/X116</f>
        <v>97.984454900797573</v>
      </c>
      <c r="O116" s="7" t="e">
        <f>1000000*(AT116-AR116)/X116</f>
        <v>#VALUE!</v>
      </c>
      <c r="P116">
        <f>(M116*16)</f>
        <v>0.11408995960992768</v>
      </c>
      <c r="Q116">
        <f>(N116*44)</f>
        <v>4311.3160156350932</v>
      </c>
      <c r="R116">
        <f>1000000*(((AF116-AD116)*0.082057*W116)/(V116-Z116))/X116</f>
        <v>0.19765538524285731</v>
      </c>
      <c r="S116">
        <f>1000000*(((AM116-AK116)*0.082057*W116)/(V116-Z116))/X116</f>
        <v>2716.0539276121567</v>
      </c>
      <c r="T116">
        <f>N116*((1*0.082057*W116)/(V116-Z116))</f>
        <v>2716.0539276121567</v>
      </c>
      <c r="V116" s="5">
        <f>((0.001316*((I116*25.4)-(2.5*2053/100)))*(273.15+40))/(273.15+H116)</f>
        <v>0.99978067240954438</v>
      </c>
      <c r="W116">
        <v>313.14999999999998</v>
      </c>
      <c r="X116">
        <f>(21.0733341666667/1000)-Y116</f>
        <v>1.9073334166666699E-2</v>
      </c>
      <c r="Y116">
        <v>2E-3</v>
      </c>
      <c r="Z116">
        <f>(0.001316*10^(8.07131-(1730.63/(233.46+(W116-273.15)))))</f>
        <v>7.2765497523200454E-2</v>
      </c>
      <c r="AB116">
        <f>V116*(J116/10^6)</f>
        <v>1.3771772311210859E-6</v>
      </c>
      <c r="AC116">
        <f>(AB116*Y116)/(0.082057*W116)</f>
        <v>1.071893848096853E-10</v>
      </c>
      <c r="AD116">
        <v>0</v>
      </c>
      <c r="AE116" s="12">
        <f>AB116*AG116*X116</f>
        <v>2.8815360484168265E-11</v>
      </c>
      <c r="AF116" s="12">
        <f>AC116+AE116</f>
        <v>1.3600474529385357E-10</v>
      </c>
      <c r="AG116" s="19">
        <f>101.325*(0.000014*EXP(1600*((1/W116)-(1/298.15))))</f>
        <v>1.097002469958351E-3</v>
      </c>
      <c r="AI116">
        <f>V116*(K116/10^6)</f>
        <v>3.6534241083683683E-3</v>
      </c>
      <c r="AJ116">
        <f>(AI116*Y116)/(0.082057*W116)</f>
        <v>2.8435576320564872E-7</v>
      </c>
      <c r="AK116">
        <v>0</v>
      </c>
      <c r="AL116" s="12">
        <f>AI116*AN116*X116</f>
        <v>1.5845344882559458E-6</v>
      </c>
      <c r="AM116" s="12">
        <f>AJ116+AL116</f>
        <v>1.8688902514615945E-6</v>
      </c>
      <c r="AN116" s="19">
        <f>101.325*(0.00033*EXP(2400*((1/W116)-(1/298.15))))</f>
        <v>2.2739189884214046E-2</v>
      </c>
      <c r="AO116" s="19"/>
      <c r="AP116" t="e">
        <f>V116*(L116/10^6)</f>
        <v>#VALUE!</v>
      </c>
      <c r="AQ116" t="e">
        <f>(AP116*Y116)/(0.082057*W116)</f>
        <v>#VALUE!</v>
      </c>
      <c r="AR116">
        <v>0</v>
      </c>
      <c r="AS116" s="12" t="e">
        <f>AP116*AU116*X116</f>
        <v>#VALUE!</v>
      </c>
      <c r="AT116" s="12" t="e">
        <f>AQ116+AS116</f>
        <v>#VALUE!</v>
      </c>
      <c r="AU116" s="19">
        <f>101.325*((2.4*10^-4)*EXP(2700*((1/W116)-(1/298.15))))</f>
        <v>1.5759424160826513E-2</v>
      </c>
      <c r="AW116">
        <f>100*(AF116-AE116)/AF116</f>
        <v>78.812974192989046</v>
      </c>
      <c r="AX116">
        <f>100*(AM116-AL116)/AM116</f>
        <v>15.215219993965075</v>
      </c>
      <c r="AY116" t="e">
        <f>100*(AT116-AS116)/AT116</f>
        <v>#VALUE!</v>
      </c>
    </row>
    <row r="117" spans="1:51" ht="14.45" customHeight="1" x14ac:dyDescent="0.25">
      <c r="A117" s="21">
        <v>43402</v>
      </c>
      <c r="B117">
        <v>8</v>
      </c>
      <c r="C117" s="1" t="s">
        <v>120</v>
      </c>
      <c r="D117" t="s">
        <v>121</v>
      </c>
      <c r="E117" s="21">
        <v>43403</v>
      </c>
      <c r="F117">
        <v>11</v>
      </c>
      <c r="H117" s="6">
        <v>22.3</v>
      </c>
      <c r="I117" s="6">
        <v>30.24</v>
      </c>
      <c r="J117" s="6">
        <v>1.6856501740544001</v>
      </c>
      <c r="K117" s="6">
        <v>4132.6875947096005</v>
      </c>
      <c r="L117" s="6" t="s">
        <v>122</v>
      </c>
      <c r="M117" s="7">
        <f>1000000*(AF117-AD117)/X117</f>
        <v>8.7258912550014917E-3</v>
      </c>
      <c r="N117" s="7">
        <f>1000000*(AM117-AK117)/X117</f>
        <v>110.81394190985013</v>
      </c>
      <c r="O117" s="7" t="e">
        <f>1000000*(AT117-AR117)/X117</f>
        <v>#VALUE!</v>
      </c>
      <c r="P117">
        <f>(M117*16)</f>
        <v>0.13961426008002387</v>
      </c>
      <c r="Q117">
        <f>(N117*44)</f>
        <v>4875.8134440334061</v>
      </c>
      <c r="R117">
        <f>1000000*(((AF117-AD117)*0.082057*W117)/(V117-Z117))/X117</f>
        <v>0.24187501210327661</v>
      </c>
      <c r="S117">
        <f>1000000*(((AM117-AK117)*0.082057*W117)/(V117-Z117))/X117</f>
        <v>3071.677466218001</v>
      </c>
      <c r="T117">
        <f>N117*((1*0.082057*W117)/(V117-Z117))</f>
        <v>3071.6774662180005</v>
      </c>
      <c r="V117" s="5">
        <f>((0.001316*((I117*25.4)-(2.5*2053/100)))*(273.15+40))/(273.15+H117)</f>
        <v>0.99978067240954438</v>
      </c>
      <c r="W117">
        <v>313.14999999999998</v>
      </c>
      <c r="X117">
        <f>(21.0733341666667/1000)-Y117</f>
        <v>1.9073334166666699E-2</v>
      </c>
      <c r="Y117">
        <v>2E-3</v>
      </c>
      <c r="Z117">
        <f>(0.001316*10^(8.07131-(1730.63/(233.46+(W117-273.15)))))</f>
        <v>7.2765497523200454E-2</v>
      </c>
      <c r="AB117">
        <f>V117*(J117/10^6)</f>
        <v>1.6852804644633737E-6</v>
      </c>
      <c r="AC117">
        <f>(AB117*Y117)/(0.082057*W117)</f>
        <v>1.3116988295729883E-10</v>
      </c>
      <c r="AD117">
        <v>0</v>
      </c>
      <c r="AE117" s="12">
        <f>AB117*AG117*X117</f>
        <v>3.5261956851339283E-11</v>
      </c>
      <c r="AF117" s="12">
        <f>AC117+AE117</f>
        <v>1.6643183980863811E-10</v>
      </c>
      <c r="AG117" s="19">
        <f>101.325*(0.000014*EXP(1600*((1/W117)-(1/298.15))))</f>
        <v>1.097002469958351E-3</v>
      </c>
      <c r="AI117">
        <f>V117*(K117/10^6)</f>
        <v>4.1317811822973467E-3</v>
      </c>
      <c r="AJ117">
        <f>(AI117*Y117)/(0.082057*W117)</f>
        <v>3.2158757281962862E-7</v>
      </c>
      <c r="AK117">
        <v>0</v>
      </c>
      <c r="AL117" s="12">
        <f>AI117*AN117*X117</f>
        <v>1.7920037715525348E-6</v>
      </c>
      <c r="AM117" s="12">
        <f>AJ117+AL117</f>
        <v>2.1135913443721633E-6</v>
      </c>
      <c r="AN117" s="19">
        <f>101.325*(0.00033*EXP(2400*((1/W117)-(1/298.15))))</f>
        <v>2.2739189884214046E-2</v>
      </c>
      <c r="AO117" s="19"/>
      <c r="AP117" t="e">
        <f>V117*(L117/10^6)</f>
        <v>#VALUE!</v>
      </c>
      <c r="AQ117" t="e">
        <f>(AP117*Y117)/(0.082057*W117)</f>
        <v>#VALUE!</v>
      </c>
      <c r="AR117">
        <v>0</v>
      </c>
      <c r="AS117" s="12" t="e">
        <f>AP117*AU117*X117</f>
        <v>#VALUE!</v>
      </c>
      <c r="AT117" s="12" t="e">
        <f>AQ117+AS117</f>
        <v>#VALUE!</v>
      </c>
      <c r="AU117" s="19">
        <f>101.325*((2.4*10^-4)*EXP(2700*((1/W117)-(1/298.15))))</f>
        <v>1.5759424160826513E-2</v>
      </c>
      <c r="AW117">
        <f>100*(AF117-AE117)/AF117</f>
        <v>78.812974192989046</v>
      </c>
      <c r="AX117">
        <f>100*(AM117-AL117)/AM117</f>
        <v>15.21521999396507</v>
      </c>
      <c r="AY117" t="e">
        <f>100*(AT117-AS117)/AT117</f>
        <v>#VALUE!</v>
      </c>
    </row>
    <row r="118" spans="1:51" ht="14.45" customHeight="1" x14ac:dyDescent="0.25">
      <c r="A118" s="21">
        <v>43402</v>
      </c>
      <c r="B118">
        <v>8</v>
      </c>
      <c r="C118" s="1" t="s">
        <v>120</v>
      </c>
      <c r="D118" t="s">
        <v>121</v>
      </c>
      <c r="E118" s="21">
        <v>43403</v>
      </c>
      <c r="F118">
        <v>38</v>
      </c>
      <c r="H118" s="6">
        <v>22.3</v>
      </c>
      <c r="I118" s="6">
        <v>30.24</v>
      </c>
      <c r="J118" s="6">
        <v>1.8169508242239001</v>
      </c>
      <c r="K118" s="6">
        <v>4201.7860732376002</v>
      </c>
      <c r="L118" s="6" t="s">
        <v>122</v>
      </c>
      <c r="M118" s="7">
        <f>1000000*(AF118-AD118)/X118</f>
        <v>9.4055786615137964E-3</v>
      </c>
      <c r="N118" s="7">
        <f>1000000*(AM118-AK118)/X118</f>
        <v>112.66674946188067</v>
      </c>
      <c r="O118" s="7" t="e">
        <f>1000000*(AT118-AR118)/X118</f>
        <v>#VALUE!</v>
      </c>
      <c r="P118">
        <f>(M118*16)</f>
        <v>0.15048925858422074</v>
      </c>
      <c r="Q118">
        <f>(N118*44)</f>
        <v>4957.3369763227493</v>
      </c>
      <c r="R118">
        <f>1000000*(((AF118-AD118)*0.082057*W118)/(V118-Z118))/X118</f>
        <v>0.26071542563494626</v>
      </c>
      <c r="S118">
        <f>1000000*(((AM118-AK118)*0.082057*W118)/(V118-Z118))/X118</f>
        <v>3123.0358703025759</v>
      </c>
      <c r="T118">
        <f>N118*((1*0.082057*W118)/(V118-Z118))</f>
        <v>3123.0358703025759</v>
      </c>
      <c r="V118" s="5">
        <f>((0.001316*((I118*25.4)-(2.5*2053/100)))*(273.15+40))/(273.15+H118)</f>
        <v>0.99978067240954438</v>
      </c>
      <c r="W118">
        <v>313.14999999999998</v>
      </c>
      <c r="X118">
        <f>(21.0733341666667/1000)-Y118</f>
        <v>1.9073334166666699E-2</v>
      </c>
      <c r="Y118">
        <v>2E-3</v>
      </c>
      <c r="Z118">
        <f>(0.001316*10^(8.07131-(1730.63/(233.46+(W118-273.15)))))</f>
        <v>7.2765497523200454E-2</v>
      </c>
      <c r="AB118">
        <f>V118*(J118/10^6)</f>
        <v>1.8165523167776467E-6</v>
      </c>
      <c r="AC118">
        <f>(AB118*Y118)/(0.082057*W118)</f>
        <v>1.4138712208558473E-10</v>
      </c>
      <c r="AD118">
        <v>0</v>
      </c>
      <c r="AE118" s="12">
        <f>AB118*AG118*X118</f>
        <v>3.8008622756337601E-11</v>
      </c>
      <c r="AF118" s="12">
        <f>AC118+AE118</f>
        <v>1.7939574484192234E-10</v>
      </c>
      <c r="AG118" s="19">
        <f>101.325*(0.000014*EXP(1600*((1/W118)-(1/298.15))))</f>
        <v>1.097002469958351E-3</v>
      </c>
      <c r="AI118">
        <f>V118*(K118/10^6)</f>
        <v>4.2008645056225468E-3</v>
      </c>
      <c r="AJ118">
        <f>(AI118*Y118)/(0.082057*W118)</f>
        <v>3.2696451251954568E-7</v>
      </c>
      <c r="AK118">
        <v>0</v>
      </c>
      <c r="AL118" s="12">
        <f>AI118*AN118*X118</f>
        <v>1.8219660494390196E-6</v>
      </c>
      <c r="AM118" s="12">
        <f>AJ118+AL118</f>
        <v>2.1489305619585653E-6</v>
      </c>
      <c r="AN118" s="19">
        <f>101.325*(0.00033*EXP(2400*((1/W118)-(1/298.15))))</f>
        <v>2.2739189884214046E-2</v>
      </c>
      <c r="AO118" s="19"/>
      <c r="AP118" t="e">
        <f>V118*(L118/10^6)</f>
        <v>#VALUE!</v>
      </c>
      <c r="AQ118" t="e">
        <f>(AP118*Y118)/(0.082057*W118)</f>
        <v>#VALUE!</v>
      </c>
      <c r="AR118">
        <v>0</v>
      </c>
      <c r="AS118" s="12" t="e">
        <f>AP118*AU118*X118</f>
        <v>#VALUE!</v>
      </c>
      <c r="AT118" s="12" t="e">
        <f>AQ118+AS118</f>
        <v>#VALUE!</v>
      </c>
      <c r="AU118" s="19">
        <f>101.325*((2.4*10^-4)*EXP(2700*((1/W118)-(1/298.15))))</f>
        <v>1.5759424160826513E-2</v>
      </c>
      <c r="AW118">
        <f>100*(AF118-AE118)/AF118</f>
        <v>78.812974192989046</v>
      </c>
      <c r="AX118">
        <f>100*(AM118-AL118)/AM118</f>
        <v>15.215219993965075</v>
      </c>
      <c r="AY118" t="e">
        <f>100*(AT118-AS118)/AT118</f>
        <v>#VALUE!</v>
      </c>
    </row>
    <row r="119" spans="1:51" ht="14.45" customHeight="1" x14ac:dyDescent="0.25">
      <c r="A119" s="21">
        <v>43402</v>
      </c>
      <c r="B119">
        <v>9</v>
      </c>
      <c r="C119" s="1" t="s">
        <v>120</v>
      </c>
      <c r="D119" t="s">
        <v>121</v>
      </c>
      <c r="E119" s="21">
        <v>43403</v>
      </c>
      <c r="F119">
        <v>31</v>
      </c>
      <c r="H119" s="6">
        <v>22.3</v>
      </c>
      <c r="I119" s="6">
        <v>30.24</v>
      </c>
      <c r="J119" s="6">
        <v>1.3453210828191002</v>
      </c>
      <c r="K119" s="6">
        <v>4113.5399939424005</v>
      </c>
      <c r="L119" s="6" t="s">
        <v>122</v>
      </c>
      <c r="M119" s="7">
        <f>1000000*(AF119-AD119)/X119</f>
        <v>6.9641528547437943E-3</v>
      </c>
      <c r="N119" s="7">
        <f>1000000*(AM119-AK119)/X119</f>
        <v>110.30051787996567</v>
      </c>
      <c r="O119" s="7" t="e">
        <f>1000000*(AT119-AR119)/X119</f>
        <v>#VALUE!</v>
      </c>
      <c r="P119">
        <f>(M119*16)</f>
        <v>0.11142644567590071</v>
      </c>
      <c r="Q119">
        <f>(N119*44)</f>
        <v>4853.2227867184893</v>
      </c>
      <c r="R119">
        <f>1000000*(((AF119-AD119)*0.082057*W119)/(V119-Z119))/X119</f>
        <v>0.1930409750482199</v>
      </c>
      <c r="S119">
        <f>1000000*(((AM119-AK119)*0.082057*W119)/(V119-Z119))/X119</f>
        <v>3057.4457459485966</v>
      </c>
      <c r="T119">
        <f>N119*((1*0.082057*W119)/(V119-Z119))</f>
        <v>3057.4457459485971</v>
      </c>
      <c r="V119" s="5">
        <f>((0.001316*((I119*25.4)-(2.5*2053/100)))*(273.15+40))/(273.15+H119)</f>
        <v>0.99978067240954438</v>
      </c>
      <c r="W119">
        <v>313.14999999999998</v>
      </c>
      <c r="X119">
        <f>(21.0733341666667/1000)-Y119</f>
        <v>1.9073334166666699E-2</v>
      </c>
      <c r="Y119">
        <v>2E-3</v>
      </c>
      <c r="Z119">
        <f>(0.001316*10^(8.07131-(1730.63/(233.46+(W119-273.15)))))</f>
        <v>7.2765497523200454E-2</v>
      </c>
      <c r="AB119">
        <f>V119*(J119/10^6)</f>
        <v>1.3450260167876163E-6</v>
      </c>
      <c r="AC119">
        <f>(AB119*Y119)/(0.082057*W119)</f>
        <v>1.0468696986452714E-10</v>
      </c>
      <c r="AD119">
        <v>0</v>
      </c>
      <c r="AE119" s="12">
        <f>AB119*AG119*X119</f>
        <v>2.8142644721747106E-11</v>
      </c>
      <c r="AF119" s="12">
        <f>AC119+AE119</f>
        <v>1.3282961458627423E-10</v>
      </c>
      <c r="AG119" s="19">
        <f>101.325*(0.000014*EXP(1600*((1/W119)-(1/298.15))))</f>
        <v>1.097002469958351E-3</v>
      </c>
      <c r="AI119">
        <f>V119*(K119/10^6)</f>
        <v>4.1126377811272867E-3</v>
      </c>
      <c r="AJ119">
        <f>(AI119*Y119)/(0.082057*W119)</f>
        <v>3.2009759074018827E-7</v>
      </c>
      <c r="AK119">
        <v>0</v>
      </c>
      <c r="AL119" s="12">
        <f>AI119*AN119*X119</f>
        <v>1.7837010455407918E-6</v>
      </c>
      <c r="AM119" s="12">
        <f>AJ119+AL119</f>
        <v>2.1037986362809801E-6</v>
      </c>
      <c r="AN119" s="19">
        <f>101.325*(0.00033*EXP(2400*((1/W119)-(1/298.15))))</f>
        <v>2.2739189884214046E-2</v>
      </c>
      <c r="AO119" s="19"/>
      <c r="AP119" t="e">
        <f>V119*(L119/10^6)</f>
        <v>#VALUE!</v>
      </c>
      <c r="AQ119" t="e">
        <f>(AP119*Y119)/(0.082057*W119)</f>
        <v>#VALUE!</v>
      </c>
      <c r="AR119">
        <v>0</v>
      </c>
      <c r="AS119" s="12" t="e">
        <f>AP119*AU119*X119</f>
        <v>#VALUE!</v>
      </c>
      <c r="AT119" s="12" t="e">
        <f>AQ119+AS119</f>
        <v>#VALUE!</v>
      </c>
      <c r="AU119" s="19">
        <f>101.325*((2.4*10^-4)*EXP(2700*((1/W119)-(1/298.15))))</f>
        <v>1.5759424160826513E-2</v>
      </c>
      <c r="AW119">
        <f>100*(AF119-AE119)/AF119</f>
        <v>78.812974192989046</v>
      </c>
      <c r="AX119">
        <f>100*(AM119-AL119)/AM119</f>
        <v>15.215219993965075</v>
      </c>
      <c r="AY119" t="e">
        <f>100*(AT119-AS119)/AT119</f>
        <v>#VALUE!</v>
      </c>
    </row>
    <row r="120" spans="1:51" ht="14.45" customHeight="1" x14ac:dyDescent="0.25">
      <c r="A120" s="21">
        <v>43402</v>
      </c>
      <c r="B120">
        <v>9</v>
      </c>
      <c r="C120" s="1" t="s">
        <v>120</v>
      </c>
      <c r="D120" t="s">
        <v>121</v>
      </c>
      <c r="E120" s="21">
        <v>43403</v>
      </c>
      <c r="F120">
        <v>55</v>
      </c>
      <c r="H120" s="6">
        <v>22.3</v>
      </c>
      <c r="I120" s="6">
        <v>30.24</v>
      </c>
      <c r="J120" s="6">
        <v>1.4712728811264002</v>
      </c>
      <c r="K120" s="6">
        <v>3698.8556007063994</v>
      </c>
      <c r="L120" s="6" t="s">
        <v>122</v>
      </c>
      <c r="M120" s="7">
        <f>1000000*(AF120-AD120)/X120</f>
        <v>7.6161515388823414E-3</v>
      </c>
      <c r="N120" s="7">
        <f>1000000*(AM120-AK120)/X120</f>
        <v>99.181164865766959</v>
      </c>
      <c r="O120" s="7" t="e">
        <f>1000000*(AT120-AR120)/X120</f>
        <v>#VALUE!</v>
      </c>
      <c r="P120">
        <f>(M120*16)</f>
        <v>0.12185842462211746</v>
      </c>
      <c r="Q120">
        <f>(N120*44)</f>
        <v>4363.9712540937462</v>
      </c>
      <c r="R120">
        <f>1000000*(((AF120-AD120)*0.082057*W120)/(V120-Z120))/X120</f>
        <v>0.21111387843524537</v>
      </c>
      <c r="S120">
        <f>1000000*(((AM120-AK120)*0.082057*W120)/(V120-Z120))/X120</f>
        <v>2749.2258098648922</v>
      </c>
      <c r="T120">
        <f>N120*((1*0.082057*W120)/(V120-Z120))</f>
        <v>2749.2258098648922</v>
      </c>
      <c r="V120" s="5">
        <f>((0.001316*((I120*25.4)-(2.5*2053/100)))*(273.15+40))/(273.15+H120)</f>
        <v>0.99978067240954438</v>
      </c>
      <c r="W120">
        <v>313.14999999999998</v>
      </c>
      <c r="X120">
        <f>(21.0733341666667/1000)-Y120</f>
        <v>1.9073334166666699E-2</v>
      </c>
      <c r="Y120">
        <v>2E-3</v>
      </c>
      <c r="Z120">
        <f>(0.001316*10^(8.07131-(1730.63/(233.46+(W120-273.15)))))</f>
        <v>7.2765497523200454E-2</v>
      </c>
      <c r="AB120">
        <f>V120*(J120/10^6)</f>
        <v>1.47095019039048E-6</v>
      </c>
      <c r="AC120">
        <f>(AB120*Y120)/(0.082057*W120)</f>
        <v>1.1448798486545857E-10</v>
      </c>
      <c r="AD120">
        <v>0</v>
      </c>
      <c r="AE120" s="12">
        <f>AB120*AG120*X120</f>
        <v>3.0777418499617147E-11</v>
      </c>
      <c r="AF120" s="12">
        <f>AC120+AE120</f>
        <v>1.4526540336507572E-10</v>
      </c>
      <c r="AG120" s="19">
        <f>101.325*(0.000014*EXP(1600*((1/W120)-(1/298.15))))</f>
        <v>1.097002469958351E-3</v>
      </c>
      <c r="AI120">
        <f>V120*(K120/10^6)</f>
        <v>3.6980443396200532E-3</v>
      </c>
      <c r="AJ120">
        <f>(AI120*Y120)/(0.082057*W120)</f>
        <v>2.878286750646696E-7</v>
      </c>
      <c r="AK120">
        <v>0</v>
      </c>
      <c r="AL120" s="12">
        <f>AI120*AN120*X120</f>
        <v>1.6038868254593661E-6</v>
      </c>
      <c r="AM120" s="12">
        <f>AJ120+AL120</f>
        <v>1.8917155005240357E-6</v>
      </c>
      <c r="AN120" s="19">
        <f>101.325*(0.00033*EXP(2400*((1/W120)-(1/298.15))))</f>
        <v>2.2739189884214046E-2</v>
      </c>
      <c r="AO120" s="19"/>
      <c r="AP120" t="e">
        <f>V120*(L120/10^6)</f>
        <v>#VALUE!</v>
      </c>
      <c r="AQ120" t="e">
        <f>(AP120*Y120)/(0.082057*W120)</f>
        <v>#VALUE!</v>
      </c>
      <c r="AR120">
        <v>0</v>
      </c>
      <c r="AS120" s="12" t="e">
        <f>AP120*AU120*X120</f>
        <v>#VALUE!</v>
      </c>
      <c r="AT120" s="12" t="e">
        <f>AQ120+AS120</f>
        <v>#VALUE!</v>
      </c>
      <c r="AU120" s="19">
        <f>101.325*((2.4*10^-4)*EXP(2700*((1/W120)-(1/298.15))))</f>
        <v>1.5759424160826513E-2</v>
      </c>
      <c r="AW120">
        <f>100*(AF120-AE120)/AF120</f>
        <v>78.812974192989046</v>
      </c>
      <c r="AX120">
        <f>100*(AM120-AL120)/AM120</f>
        <v>15.21521999396508</v>
      </c>
      <c r="AY120" t="e">
        <f>100*(AT120-AS120)/AT120</f>
        <v>#VALUE!</v>
      </c>
    </row>
    <row r="121" spans="1:51" ht="14.45" customHeight="1" x14ac:dyDescent="0.25">
      <c r="A121" s="21">
        <v>43402</v>
      </c>
      <c r="B121">
        <v>9.5</v>
      </c>
      <c r="C121" s="1" t="s">
        <v>120</v>
      </c>
      <c r="D121" t="s">
        <v>121</v>
      </c>
      <c r="E121" s="21">
        <v>43403</v>
      </c>
      <c r="F121">
        <v>18</v>
      </c>
      <c r="H121" s="6">
        <v>22.3</v>
      </c>
      <c r="I121" s="6">
        <v>30.24</v>
      </c>
      <c r="J121" s="6">
        <v>22.310553553457598</v>
      </c>
      <c r="K121" s="6">
        <v>4159.7917987416004</v>
      </c>
      <c r="L121" s="6" t="s">
        <v>122</v>
      </c>
      <c r="M121" s="7">
        <f>1000000*(AF121-AD121)/X121</f>
        <v>0.11549221015301563</v>
      </c>
      <c r="N121" s="7">
        <f>1000000*(AM121-AK121)/X121</f>
        <v>111.5407144089279</v>
      </c>
      <c r="O121" s="7" t="e">
        <f>1000000*(AT121-AR121)/X121</f>
        <v>#VALUE!</v>
      </c>
      <c r="P121">
        <f>(M121*16)</f>
        <v>1.84787536244825</v>
      </c>
      <c r="Q121">
        <f>(N121*44)</f>
        <v>4907.7914339928275</v>
      </c>
      <c r="R121">
        <f>1000000*(((AF121-AD121)*0.082057*W121)/(V121-Z121))/X121</f>
        <v>3.2013554732971565</v>
      </c>
      <c r="S121">
        <f>1000000*(((AM121-AK121)*0.082057*W121)/(V121-Z121))/X121</f>
        <v>3091.8230423973973</v>
      </c>
      <c r="T121">
        <f>N121*((1*0.082057*W121)/(V121-Z121))</f>
        <v>3091.8230423973973</v>
      </c>
      <c r="V121" s="5">
        <f>((0.001316*((I121*25.4)-(2.5*2053/100)))*(273.15+40))/(273.15+H121)</f>
        <v>0.99978067240954438</v>
      </c>
      <c r="W121">
        <v>313.14999999999998</v>
      </c>
      <c r="X121">
        <f>(21.0733341666667/1000)-Y121</f>
        <v>1.9073334166666699E-2</v>
      </c>
      <c r="Y121">
        <v>2E-3</v>
      </c>
      <c r="Z121">
        <f>(0.001316*10^(8.07131-(1730.63/(233.46+(W121-273.15)))))</f>
        <v>7.2765497523200454E-2</v>
      </c>
      <c r="AB121">
        <f>V121*(J121/10^6)</f>
        <v>2.2305660233504991E-5</v>
      </c>
      <c r="AC121">
        <f>(AB121*Y121)/(0.082057*W121)</f>
        <v>1.7361091544164828E-9</v>
      </c>
      <c r="AD121">
        <v>0</v>
      </c>
      <c r="AE121" s="12">
        <f>AB121*AG121*X121</f>
        <v>4.6671236347888105E-10</v>
      </c>
      <c r="AF121" s="12">
        <f>AC121+AE121</f>
        <v>2.2028215178953636E-9</v>
      </c>
      <c r="AG121" s="19">
        <f>101.325*(0.000014*EXP(1600*((1/W121)-(1/298.15))))</f>
        <v>1.097002469958351E-3</v>
      </c>
      <c r="AI121">
        <f>V121*(K121/10^6)</f>
        <v>4.1588794416295852E-3</v>
      </c>
      <c r="AJ121">
        <f>(AI121*Y121)/(0.082057*W121)</f>
        <v>3.2369670277153142E-7</v>
      </c>
      <c r="AK121">
        <v>0</v>
      </c>
      <c r="AL121" s="12">
        <f>AI121*AN121*X121</f>
        <v>1.8037566163386857E-6</v>
      </c>
      <c r="AM121" s="12">
        <f>AJ121+AL121</f>
        <v>2.1274533191102169E-6</v>
      </c>
      <c r="AN121" s="19">
        <f>101.325*(0.00033*EXP(2400*((1/W121)-(1/298.15))))</f>
        <v>2.2739189884214046E-2</v>
      </c>
      <c r="AO121" s="19"/>
      <c r="AP121" t="e">
        <f>V121*(L121/10^6)</f>
        <v>#VALUE!</v>
      </c>
      <c r="AQ121" t="e">
        <f>(AP121*Y121)/(0.082057*W121)</f>
        <v>#VALUE!</v>
      </c>
      <c r="AR121">
        <v>0</v>
      </c>
      <c r="AS121" s="12" t="e">
        <f>AP121*AU121*X121</f>
        <v>#VALUE!</v>
      </c>
      <c r="AT121" s="12" t="e">
        <f>AQ121+AS121</f>
        <v>#VALUE!</v>
      </c>
      <c r="AU121" s="19">
        <f>101.325*((2.4*10^-4)*EXP(2700*((1/W121)-(1/298.15))))</f>
        <v>1.5759424160826513E-2</v>
      </c>
      <c r="AW121">
        <f>100*(AF121-AE121)/AF121</f>
        <v>78.812974192989046</v>
      </c>
      <c r="AX121">
        <f>100*(AM121-AL121)/AM121</f>
        <v>15.215219993965071</v>
      </c>
      <c r="AY121" t="e">
        <f>100*(AT121-AS121)/AT121</f>
        <v>#VALUE!</v>
      </c>
    </row>
    <row r="122" spans="1:51" ht="14.45" customHeight="1" x14ac:dyDescent="0.25">
      <c r="A122" s="21">
        <v>43402</v>
      </c>
      <c r="B122">
        <v>9.5</v>
      </c>
      <c r="C122" s="1" t="s">
        <v>120</v>
      </c>
      <c r="D122" t="s">
        <v>121</v>
      </c>
      <c r="E122" s="21">
        <v>43403</v>
      </c>
      <c r="F122">
        <v>57</v>
      </c>
      <c r="H122" s="6">
        <v>22.3</v>
      </c>
      <c r="I122" s="6">
        <v>30.24</v>
      </c>
      <c r="J122" s="6">
        <v>22.318552631351903</v>
      </c>
      <c r="K122" s="6">
        <v>3937.4495999999995</v>
      </c>
      <c r="L122" s="6" t="s">
        <v>122</v>
      </c>
      <c r="M122" s="7">
        <f>1000000*(AF122-AD122)/X122</f>
        <v>0.1155336179640314</v>
      </c>
      <c r="N122" s="7">
        <f>1000000*(AM122-AK122)/X122</f>
        <v>105.5788276389236</v>
      </c>
      <c r="O122" s="7" t="e">
        <f>1000000*(AT122-AR122)/X122</f>
        <v>#VALUE!</v>
      </c>
      <c r="P122">
        <f>(M122*16)</f>
        <v>1.8485378874245024</v>
      </c>
      <c r="Q122">
        <f>(N122*44)</f>
        <v>4645.4684161126388</v>
      </c>
      <c r="R122">
        <f>1000000*(((AF122-AD122)*0.082057*W122)/(V122-Z122))/X122</f>
        <v>3.2025032660552744</v>
      </c>
      <c r="S122">
        <f>1000000*(((AM122-AK122)*0.082057*W122)/(V122-Z122))/X122</f>
        <v>2926.5641143965913</v>
      </c>
      <c r="T122">
        <f>N122*((1*0.082057*W122)/(V122-Z122))</f>
        <v>2926.5641143965913</v>
      </c>
      <c r="V122" s="5">
        <f>((0.001316*((I122*25.4)-(2.5*2053/100)))*(273.15+40))/(273.15+H122)</f>
        <v>0.99978067240954438</v>
      </c>
      <c r="W122">
        <v>313.14999999999998</v>
      </c>
      <c r="X122">
        <f>(21.0733341666667/1000)-Y122</f>
        <v>1.9073334166666699E-2</v>
      </c>
      <c r="Y122">
        <v>2E-3</v>
      </c>
      <c r="Z122">
        <f>(0.001316*10^(8.07131-(1730.63/(233.46+(W122-273.15)))))</f>
        <v>7.2765497523200454E-2</v>
      </c>
      <c r="AB122">
        <f>V122*(J122/10^6)</f>
        <v>2.2313657556980811E-5</v>
      </c>
      <c r="AC122">
        <f>(AB122*Y122)/(0.082057*W122)</f>
        <v>1.7367316074778068E-9</v>
      </c>
      <c r="AD122">
        <v>0</v>
      </c>
      <c r="AE122" s="12">
        <f>AB122*AG122*X122</f>
        <v>4.6687969543417101E-10</v>
      </c>
      <c r="AF122" s="12">
        <f>AC122+AE122</f>
        <v>2.2036113029119777E-9</v>
      </c>
      <c r="AG122" s="19">
        <f>101.325*(0.000014*EXP(1600*((1/W122)-(1/298.15))))</f>
        <v>1.097002469958351E-3</v>
      </c>
      <c r="AI122">
        <f>V122*(K122/10^6)</f>
        <v>3.9365860086666912E-3</v>
      </c>
      <c r="AJ122">
        <f>(AI122*Y122)/(0.082057*W122)</f>
        <v>3.0639501073939623E-7</v>
      </c>
      <c r="AK122">
        <v>0</v>
      </c>
      <c r="AL122" s="12">
        <f>AI122*AN122*X122</f>
        <v>1.7073452497426997E-6</v>
      </c>
      <c r="AM122" s="12">
        <f>AJ122+AL122</f>
        <v>2.0137402604820958E-6</v>
      </c>
      <c r="AN122" s="19">
        <f>101.325*(0.00033*EXP(2400*((1/W122)-(1/298.15))))</f>
        <v>2.2739189884214046E-2</v>
      </c>
      <c r="AO122" s="19"/>
      <c r="AP122" t="e">
        <f>V122*(L122/10^6)</f>
        <v>#VALUE!</v>
      </c>
      <c r="AQ122" t="e">
        <f>(AP122*Y122)/(0.082057*W122)</f>
        <v>#VALUE!</v>
      </c>
      <c r="AR122">
        <v>0</v>
      </c>
      <c r="AS122" s="12" t="e">
        <f>AP122*AU122*X122</f>
        <v>#VALUE!</v>
      </c>
      <c r="AT122" s="12" t="e">
        <f>AQ122+AS122</f>
        <v>#VALUE!</v>
      </c>
      <c r="AU122" s="19">
        <f>101.325*((2.4*10^-4)*EXP(2700*((1/W122)-(1/298.15))))</f>
        <v>1.5759424160826513E-2</v>
      </c>
      <c r="AW122">
        <f>100*(AF122-AE122)/AF122</f>
        <v>78.812974192989046</v>
      </c>
      <c r="AX122">
        <f>100*(AM122-AL122)/AM122</f>
        <v>15.215219993965068</v>
      </c>
      <c r="AY122" t="e">
        <f>100*(AT122-AS122)/AT122</f>
        <v>#VALUE!</v>
      </c>
    </row>
    <row r="123" spans="1:51" ht="14.45" customHeight="1" x14ac:dyDescent="0.25">
      <c r="A123" s="21">
        <v>43402</v>
      </c>
      <c r="B123" t="s">
        <v>125</v>
      </c>
      <c r="C123" s="1" t="s">
        <v>120</v>
      </c>
      <c r="D123" t="s">
        <v>121</v>
      </c>
      <c r="E123" s="21">
        <v>43403</v>
      </c>
      <c r="F123">
        <v>1</v>
      </c>
      <c r="H123" s="6">
        <v>22.3</v>
      </c>
      <c r="I123" s="6">
        <v>30.24</v>
      </c>
      <c r="J123" s="6">
        <v>0.1</v>
      </c>
      <c r="K123" s="6">
        <v>1095.3307631615999</v>
      </c>
      <c r="L123" s="6" t="s">
        <v>122</v>
      </c>
      <c r="M123" s="7">
        <f>1000000*(AF123-AD123)/X123</f>
        <v>5.1765730454104801E-4</v>
      </c>
      <c r="N123" s="7">
        <f>1000000*(AM123-AK123)/X123</f>
        <v>29.370214123235812</v>
      </c>
      <c r="O123" s="7" t="e">
        <f>1000000*(AT123-AR123)/X123</f>
        <v>#VALUE!</v>
      </c>
      <c r="P123">
        <f>(M123*16)</f>
        <v>8.2825168726567682E-3</v>
      </c>
      <c r="Q123">
        <f>(N123*44)</f>
        <v>1292.2894214223757</v>
      </c>
      <c r="R123">
        <f>1000000*(((AF123-AD123)*0.082057*W123)/(V123-Z123))/X123</f>
        <v>1.434906339561003E-2</v>
      </c>
      <c r="S123">
        <f>1000000*(((AM123-AK123)*0.082057*W123)/(V123-Z123))/X123</f>
        <v>814.11980609564387</v>
      </c>
      <c r="T123">
        <f>N123*((1*0.082057*W123)/(V123-Z123))</f>
        <v>814.11980609564375</v>
      </c>
      <c r="V123" s="5">
        <f>((0.001316*((I123*25.4)-(2.5*2053/100)))*(273.15+40))/(273.15+H123)</f>
        <v>0.99978067240954438</v>
      </c>
      <c r="W123">
        <v>313.14999999999998</v>
      </c>
      <c r="X123">
        <f>(21.0733341666667/1000)-Y123</f>
        <v>1.9073334166666699E-2</v>
      </c>
      <c r="Y123">
        <v>2E-3</v>
      </c>
      <c r="Z123">
        <f>(0.001316*10^(8.07131-(1730.63/(233.46+(W123-273.15)))))</f>
        <v>7.2765497523200454E-2</v>
      </c>
      <c r="AB123">
        <f>V123*(J123/10^6)</f>
        <v>9.9978067240954445E-8</v>
      </c>
      <c r="AC123">
        <f>(AB123*Y123)/(0.082057*W123)</f>
        <v>7.7815601941773758E-12</v>
      </c>
      <c r="AD123">
        <v>0</v>
      </c>
      <c r="AE123" s="12">
        <f>AB123*AG123*X123</f>
        <v>2.091890559149985E-12</v>
      </c>
      <c r="AF123" s="12">
        <f>AC123+AE123</f>
        <v>9.8734507533273604E-12</v>
      </c>
      <c r="AG123" s="19">
        <f>101.325*(0.000014*EXP(1600*((1/W123)-(1/298.15))))</f>
        <v>1.097002469958351E-3</v>
      </c>
      <c r="AI123">
        <f>V123*(K123/10^6)</f>
        <v>1.0950905269045638E-3</v>
      </c>
      <c r="AJ123">
        <f>(AI123*Y123)/(0.082057*W123)</f>
        <v>8.5233822660762313E-8</v>
      </c>
      <c r="AK123">
        <v>0</v>
      </c>
      <c r="AL123" s="12">
        <f>AI123*AN123*X123</f>
        <v>4.749540858582682E-7</v>
      </c>
      <c r="AM123" s="12">
        <f>AJ123+AL123</f>
        <v>5.6018790851903047E-7</v>
      </c>
      <c r="AN123" s="19">
        <f>101.325*(0.00033*EXP(2400*((1/W123)-(1/298.15))))</f>
        <v>2.2739189884214046E-2</v>
      </c>
      <c r="AO123" s="19"/>
      <c r="AP123" t="e">
        <f>V123*(L123/10^6)</f>
        <v>#VALUE!</v>
      </c>
      <c r="AQ123" t="e">
        <f>(AP123*Y123)/(0.082057*W123)</f>
        <v>#VALUE!</v>
      </c>
      <c r="AR123">
        <v>0</v>
      </c>
      <c r="AS123" s="12" t="e">
        <f>AP123*AU123*X123</f>
        <v>#VALUE!</v>
      </c>
      <c r="AT123" s="12" t="e">
        <f>AQ123+AS123</f>
        <v>#VALUE!</v>
      </c>
      <c r="AU123" s="19">
        <f>101.325*((2.4*10^-4)*EXP(2700*((1/W123)-(1/298.15))))</f>
        <v>1.5759424160826513E-2</v>
      </c>
      <c r="AW123">
        <f>100*(AF123-AE123)/AF123</f>
        <v>78.81297419298906</v>
      </c>
      <c r="AX123">
        <f>100*(AM123-AL123)/AM123</f>
        <v>15.21521999396507</v>
      </c>
      <c r="AY123" t="e">
        <f>100*(AT123-AS123)/AT123</f>
        <v>#VALUE!</v>
      </c>
    </row>
    <row r="124" spans="1:51" ht="14.45" customHeight="1" x14ac:dyDescent="0.25">
      <c r="A124" s="21">
        <v>43402</v>
      </c>
      <c r="B124" t="s">
        <v>125</v>
      </c>
      <c r="C124" s="1" t="s">
        <v>120</v>
      </c>
      <c r="D124" t="s">
        <v>121</v>
      </c>
      <c r="E124" s="22">
        <v>43403</v>
      </c>
      <c r="F124">
        <v>15</v>
      </c>
      <c r="H124" s="6">
        <v>22.3</v>
      </c>
      <c r="I124" s="6">
        <v>30.24</v>
      </c>
      <c r="J124" s="6">
        <v>0.1</v>
      </c>
      <c r="K124" s="6">
        <v>1005.1138343264</v>
      </c>
      <c r="L124" s="6" t="s">
        <v>122</v>
      </c>
      <c r="M124" s="7">
        <f>1000000*(AF124-AD124)/X124</f>
        <v>5.1765730454104801E-4</v>
      </c>
      <c r="N124" s="7">
        <f>1000000*(AM124-AK124)/X124</f>
        <v>26.951136154693799</v>
      </c>
      <c r="O124" s="7" t="e">
        <f>1000000*(AT124-AR124)/X124</f>
        <v>#VALUE!</v>
      </c>
      <c r="P124">
        <f>(M124*16)</f>
        <v>8.2825168726567682E-3</v>
      </c>
      <c r="Q124">
        <f>(N124*44)</f>
        <v>1185.8499908065271</v>
      </c>
      <c r="R124">
        <f>1000000*(((AF124-AD124)*0.082057*W124)/(V124-Z124))/X124</f>
        <v>1.434906339561003E-2</v>
      </c>
      <c r="S124">
        <f>1000000*(((AM124-AK124)*0.082057*W124)/(V124-Z124))/X124</f>
        <v>747.06482044194388</v>
      </c>
      <c r="T124">
        <f>N124*((1*0.082057*W124)/(V124-Z124))</f>
        <v>747.06482044194399</v>
      </c>
      <c r="V124" s="5">
        <f>((0.001316*((I124*25.4)-(2.5*2053/100)))*(273.15+40))/(273.15+H124)</f>
        <v>0.99978067240954438</v>
      </c>
      <c r="W124">
        <v>313.14999999999998</v>
      </c>
      <c r="X124">
        <f>(21.0733341666667/1000)-Y124</f>
        <v>1.9073334166666699E-2</v>
      </c>
      <c r="Y124">
        <v>2E-3</v>
      </c>
      <c r="Z124">
        <f>(0.001316*10^(8.07131-(1730.63/(233.46+(W124-273.15)))))</f>
        <v>7.2765497523200454E-2</v>
      </c>
      <c r="AB124">
        <f>V124*(J124/10^6)</f>
        <v>9.9978067240954445E-8</v>
      </c>
      <c r="AC124">
        <f>(AB124*Y124)/(0.082057*W124)</f>
        <v>7.7815601941773758E-12</v>
      </c>
      <c r="AD124">
        <v>0</v>
      </c>
      <c r="AE124" s="12">
        <f>AB124*AG124*X124</f>
        <v>2.091890559149985E-12</v>
      </c>
      <c r="AF124" s="12">
        <f>AC124+AE124</f>
        <v>9.8734507533273604E-12</v>
      </c>
      <c r="AG124" s="19">
        <f>101.325*(0.000014*EXP(1600*((1/W124)-(1/298.15))))</f>
        <v>1.097002469958351E-3</v>
      </c>
      <c r="AI124">
        <f>V124*(K124/10^6)</f>
        <v>1.0048933851309837E-3</v>
      </c>
      <c r="AJ124">
        <f>(AI124*Y124)/(0.082057*W124)</f>
        <v>7.8213538038113088E-8</v>
      </c>
      <c r="AK124">
        <v>0</v>
      </c>
      <c r="AL124" s="12">
        <f>AI124*AN124*X124</f>
        <v>4.3583448801169422E-7</v>
      </c>
      <c r="AM124" s="12">
        <f>AJ124+AL124</f>
        <v>5.1404802604980735E-7</v>
      </c>
      <c r="AN124" s="19">
        <f>101.325*(0.00033*EXP(2400*((1/W124)-(1/298.15))))</f>
        <v>2.2739189884214046E-2</v>
      </c>
      <c r="AO124" s="19"/>
      <c r="AP124" t="e">
        <f>V124*(L124/10^6)</f>
        <v>#VALUE!</v>
      </c>
      <c r="AQ124" t="e">
        <f>(AP124*Y124)/(0.082057*W124)</f>
        <v>#VALUE!</v>
      </c>
      <c r="AR124">
        <v>0</v>
      </c>
      <c r="AS124" s="12" t="e">
        <f>AP124*AU124*X124</f>
        <v>#VALUE!</v>
      </c>
      <c r="AT124" s="12" t="e">
        <f>AQ124+AS124</f>
        <v>#VALUE!</v>
      </c>
      <c r="AU124" s="19">
        <f>101.325*((2.4*10^-4)*EXP(2700*((1/W124)-(1/298.15))))</f>
        <v>1.5759424160826513E-2</v>
      </c>
      <c r="AW124">
        <f>100*(AF124-AE124)/AF124</f>
        <v>78.81297419298906</v>
      </c>
      <c r="AX124">
        <f>100*(AM124-AL124)/AM124</f>
        <v>15.215219993965084</v>
      </c>
      <c r="AY124" t="e">
        <f>100*(AT124-AS124)/AT124</f>
        <v>#VALUE!</v>
      </c>
    </row>
    <row r="125" spans="1:51" ht="14.45" customHeight="1" x14ac:dyDescent="0.25">
      <c r="A125" s="21">
        <v>43406</v>
      </c>
      <c r="B125">
        <v>0.1</v>
      </c>
      <c r="C125" s="1" t="s">
        <v>120</v>
      </c>
      <c r="D125" t="s">
        <v>130</v>
      </c>
      <c r="E125" s="22">
        <v>43410</v>
      </c>
      <c r="F125">
        <v>2</v>
      </c>
      <c r="H125" s="6">
        <v>23.1</v>
      </c>
      <c r="I125" s="6">
        <v>29.74</v>
      </c>
      <c r="J125" s="6">
        <v>0.1</v>
      </c>
      <c r="K125" s="6">
        <v>2307.5619828504</v>
      </c>
      <c r="L125" s="6" t="s">
        <v>122</v>
      </c>
      <c r="M125" s="7">
        <f>1000000*(AF125-AD125)/X125</f>
        <v>5.071121460583503E-4</v>
      </c>
      <c r="N125" s="7">
        <f>1000000*(AM125-AK125)/X125</f>
        <v>60.614547692610579</v>
      </c>
      <c r="O125" s="7" t="e">
        <f>1000000*(AT125-AR125)/X125</f>
        <v>#VALUE!</v>
      </c>
      <c r="P125">
        <f>(M125*16)</f>
        <v>8.1137943369336048E-3</v>
      </c>
      <c r="Q125">
        <f>(N125*44)</f>
        <v>2667.0400984748653</v>
      </c>
      <c r="R125">
        <f>1000000*(((AF125-AD125)*0.082057*W125)/(V125-Z125))/X125</f>
        <v>1.4372523004670637E-2</v>
      </c>
      <c r="S125">
        <f>1000000*(((AM125-AK125)*0.082057*W125)/(V125-Z125))/X125</f>
        <v>1717.9316013257339</v>
      </c>
      <c r="T125">
        <f>N125*((1*0.082057*W125)/(V125-Z125))</f>
        <v>1717.9316013257337</v>
      </c>
      <c r="V125" s="5">
        <f>((0.001316*((I125*25.4)-(2.5*2053/100)))*(273.15+40))/(273.15+H125)</f>
        <v>0.97941421462751022</v>
      </c>
      <c r="W125">
        <v>313.14999999999998</v>
      </c>
      <c r="X125">
        <f>(21.0733341666667/1000)-Y125</f>
        <v>1.9073334166666699E-2</v>
      </c>
      <c r="Y125">
        <v>2E-3</v>
      </c>
      <c r="Z125">
        <f>(0.001316*10^(8.07131-(1730.63/(233.46+(W125-273.15)))))</f>
        <v>7.2765497523200454E-2</v>
      </c>
      <c r="AB125">
        <f>V125*(J125/10^6)</f>
        <v>9.7941421462751035E-8</v>
      </c>
      <c r="AC125">
        <f>(AB125*Y125)/(0.082057*W125)</f>
        <v>7.6230426097244618E-12</v>
      </c>
      <c r="AD125">
        <v>0</v>
      </c>
      <c r="AE125" s="12">
        <f>AB125*AG125*X125</f>
        <v>2.0492768120219434E-12</v>
      </c>
      <c r="AF125" s="12">
        <f>AC125+AE125</f>
        <v>9.6723194217464056E-12</v>
      </c>
      <c r="AG125" s="19">
        <f>101.325*(0.000014*EXP(1600*((1/W125)-(1/298.15))))</f>
        <v>1.097002469958351E-3</v>
      </c>
      <c r="AI125">
        <f>V125*(K125/10^6)</f>
        <v>2.2600590071377249E-3</v>
      </c>
      <c r="AJ125">
        <f>(AI125*Y125)/(0.082057*W125)</f>
        <v>1.7590643319848867E-7</v>
      </c>
      <c r="AK125">
        <v>0</v>
      </c>
      <c r="AL125" s="12">
        <f>AI125*AN125*X125</f>
        <v>9.8021509030402877E-7</v>
      </c>
      <c r="AM125" s="12">
        <f>AJ125+AL125</f>
        <v>1.1561215235025174E-6</v>
      </c>
      <c r="AN125" s="19">
        <f>101.325*(0.00033*EXP(2400*((1/W125)-(1/298.15))))</f>
        <v>2.2739189884214046E-2</v>
      </c>
      <c r="AO125" s="19"/>
      <c r="AP125" t="e">
        <f>V125*(L125/10^6)</f>
        <v>#VALUE!</v>
      </c>
      <c r="AQ125" t="e">
        <f>(AP125*Y125)/(0.082057*W125)</f>
        <v>#VALUE!</v>
      </c>
      <c r="AR125">
        <v>0</v>
      </c>
      <c r="AS125" s="12" t="e">
        <f>AP125*AU125*X125</f>
        <v>#VALUE!</v>
      </c>
      <c r="AT125" s="12" t="e">
        <f>AQ125+AS125</f>
        <v>#VALUE!</v>
      </c>
      <c r="AU125" s="19">
        <f>101.325*((2.4*10^-4)*EXP(2700*((1/W125)-(1/298.15))))</f>
        <v>1.5759424160826513E-2</v>
      </c>
      <c r="AW125">
        <f>100*(AF125-AE125)/AF125</f>
        <v>78.812974192989046</v>
      </c>
      <c r="AX125">
        <f>100*(AM125-AL125)/AM125</f>
        <v>15.215219993965073</v>
      </c>
      <c r="AY125" t="e">
        <f>100*(AT125-AS125)/AT125</f>
        <v>#VALUE!</v>
      </c>
    </row>
    <row r="126" spans="1:51" ht="14.45" customHeight="1" x14ac:dyDescent="0.25">
      <c r="A126" s="21">
        <v>43406</v>
      </c>
      <c r="B126">
        <v>0.1</v>
      </c>
      <c r="C126" s="1" t="s">
        <v>120</v>
      </c>
      <c r="D126" t="s">
        <v>130</v>
      </c>
      <c r="E126" s="22">
        <v>43410</v>
      </c>
      <c r="F126">
        <v>68</v>
      </c>
      <c r="G126">
        <v>1</v>
      </c>
      <c r="H126" s="6">
        <v>23.1</v>
      </c>
      <c r="I126" s="6">
        <v>29.74</v>
      </c>
      <c r="J126" s="6">
        <v>79.649539551000018</v>
      </c>
      <c r="K126" s="6">
        <v>2056.4391325055999</v>
      </c>
      <c r="L126" s="6" t="s">
        <v>122</v>
      </c>
      <c r="M126" s="7">
        <f>1000000*(AF126-AD126)/X126</f>
        <v>0.40391248934267054</v>
      </c>
      <c r="N126" s="7">
        <f>1000000*(AM126-AK126)/X126</f>
        <v>54.018106035980963</v>
      </c>
      <c r="O126" s="7" t="e">
        <f>1000000*(AT126-AR126)/X126</f>
        <v>#VALUE!</v>
      </c>
      <c r="P126">
        <f>(M126*16)</f>
        <v>6.4625998294827287</v>
      </c>
      <c r="Q126">
        <f>(N126*44)</f>
        <v>2376.7966655831624</v>
      </c>
      <c r="R126">
        <f>1000000*(((AF126-AD126)*0.082057*W126)/(V126-Z126))/X126</f>
        <v>11.447648395081714</v>
      </c>
      <c r="S126">
        <f>1000000*(((AM126-AK126)*0.082057*W126)/(V126-Z126))/X126</f>
        <v>1530.9758949878149</v>
      </c>
      <c r="T126">
        <f>N126*((1*0.082057*W126)/(V126-Z126))</f>
        <v>1530.9758949878146</v>
      </c>
      <c r="V126" s="5">
        <f>((0.001316*((I126*25.4)-(2.5*2053/100)))*(273.15+40))/(273.15+H126)</f>
        <v>0.97941421462751022</v>
      </c>
      <c r="W126">
        <v>313.14999999999998</v>
      </c>
      <c r="X126">
        <f>(21.0733341666667/1000)-Y126</f>
        <v>1.9073334166666699E-2</v>
      </c>
      <c r="Y126">
        <v>2E-3</v>
      </c>
      <c r="Z126">
        <f>(0.001316*10^(8.07131-(1730.63/(233.46+(W126-273.15)))))</f>
        <v>7.2765497523200454E-2</v>
      </c>
      <c r="AB126">
        <f>V126*(J126/10^6)</f>
        <v>7.800989122478549E-5</v>
      </c>
      <c r="AC126">
        <f>(AB126*Y126)/(0.082057*W126)</f>
        <v>6.071718338422068E-9</v>
      </c>
      <c r="AD126">
        <v>0</v>
      </c>
      <c r="AE126" s="12">
        <f>AB126*AG126*X126</f>
        <v>1.6322395449008898E-9</v>
      </c>
      <c r="AF126" s="12">
        <f>AC126+AE126</f>
        <v>7.7039578833229574E-9</v>
      </c>
      <c r="AG126" s="19">
        <f>101.325*(0.000014*EXP(1600*((1/W126)-(1/298.15))))</f>
        <v>1.097002469958351E-3</v>
      </c>
      <c r="AI126">
        <f>V126*(K126/10^6)</f>
        <v>2.0141057178922508E-3</v>
      </c>
      <c r="AJ126">
        <f>(AI126*Y126)/(0.082057*W126)</f>
        <v>1.5676323131394996E-7</v>
      </c>
      <c r="AK126">
        <v>0</v>
      </c>
      <c r="AL126" s="12">
        <f>AI126*AN126*X126</f>
        <v>8.7354215616075056E-7</v>
      </c>
      <c r="AM126" s="12">
        <f>AJ126+AL126</f>
        <v>1.0303053874747004E-6</v>
      </c>
      <c r="AN126" s="19">
        <f>101.325*(0.00033*EXP(2400*((1/W126)-(1/298.15))))</f>
        <v>2.2739189884214046E-2</v>
      </c>
      <c r="AO126" s="19"/>
      <c r="AP126" t="e">
        <f>V126*(L126/10^6)</f>
        <v>#VALUE!</v>
      </c>
      <c r="AQ126" t="e">
        <f>(AP126*Y126)/(0.082057*W126)</f>
        <v>#VALUE!</v>
      </c>
      <c r="AR126">
        <v>0</v>
      </c>
      <c r="AS126" s="12" t="e">
        <f>AP126*AU126*X126</f>
        <v>#VALUE!</v>
      </c>
      <c r="AT126" s="12" t="e">
        <f>AQ126+AS126</f>
        <v>#VALUE!</v>
      </c>
      <c r="AU126" s="19">
        <f>101.325*((2.4*10^-4)*EXP(2700*((1/W126)-(1/298.15))))</f>
        <v>1.5759424160826513E-2</v>
      </c>
      <c r="AW126">
        <f>100*(AF126-AE126)/AF126</f>
        <v>78.812974192989046</v>
      </c>
      <c r="AX126">
        <f>100*(AM126-AL126)/AM126</f>
        <v>15.215219993965064</v>
      </c>
      <c r="AY126" t="e">
        <f>100*(AT126-AS126)/AT126</f>
        <v>#VALUE!</v>
      </c>
    </row>
    <row r="127" spans="1:51" ht="14.45" customHeight="1" x14ac:dyDescent="0.25">
      <c r="A127" s="21">
        <v>43406</v>
      </c>
      <c r="B127">
        <v>3</v>
      </c>
      <c r="C127" s="1" t="s">
        <v>120</v>
      </c>
      <c r="D127" t="s">
        <v>130</v>
      </c>
      <c r="E127" s="22">
        <v>43410</v>
      </c>
      <c r="F127">
        <v>23</v>
      </c>
      <c r="H127" s="6">
        <v>23.1</v>
      </c>
      <c r="I127" s="6">
        <v>29.74</v>
      </c>
      <c r="J127" s="6">
        <v>0.1</v>
      </c>
      <c r="K127" s="6">
        <v>2476.6524462935995</v>
      </c>
      <c r="L127" s="6" t="s">
        <v>122</v>
      </c>
      <c r="M127" s="7">
        <f>1000000*(AF127-AD127)/X127</f>
        <v>5.071121460583503E-4</v>
      </c>
      <c r="N127" s="7">
        <f>1000000*(AM127-AK127)/X127</f>
        <v>65.05618004611425</v>
      </c>
      <c r="O127" s="7" t="e">
        <f>1000000*(AT127-AR127)/X127</f>
        <v>#VALUE!</v>
      </c>
      <c r="P127">
        <f>(M127*16)</f>
        <v>8.1137943369336048E-3</v>
      </c>
      <c r="Q127">
        <f>(N127*44)</f>
        <v>2862.4719220290272</v>
      </c>
      <c r="R127">
        <f>1000000*(((AF127-AD127)*0.082057*W127)/(V127-Z127))/X127</f>
        <v>1.4372523004670637E-2</v>
      </c>
      <c r="S127">
        <f>1000000*(((AM127-AK127)*0.082057*W127)/(V127-Z127))/X127</f>
        <v>1843.8159124691617</v>
      </c>
      <c r="T127">
        <f>N127*((1*0.082057*W127)/(V127-Z127))</f>
        <v>1843.8159124691617</v>
      </c>
      <c r="V127" s="5">
        <f>((0.001316*((I127*25.4)-(2.5*2053/100)))*(273.15+40))/(273.15+H127)</f>
        <v>0.97941421462751022</v>
      </c>
      <c r="W127">
        <v>313.14999999999998</v>
      </c>
      <c r="X127">
        <f>(21.0733341666667/1000)-Y127</f>
        <v>1.9073334166666699E-2</v>
      </c>
      <c r="Y127">
        <v>2E-3</v>
      </c>
      <c r="Z127">
        <f>(0.001316*10^(8.07131-(1730.63/(233.46+(W127-273.15)))))</f>
        <v>7.2765497523200454E-2</v>
      </c>
      <c r="AB127">
        <f>V127*(J127/10^6)</f>
        <v>9.7941421462751035E-8</v>
      </c>
      <c r="AC127">
        <f>(AB127*Y127)/(0.082057*W127)</f>
        <v>7.6230426097244618E-12</v>
      </c>
      <c r="AD127">
        <v>0</v>
      </c>
      <c r="AE127" s="12">
        <f>AB127*AG127*X127</f>
        <v>2.0492768120219434E-12</v>
      </c>
      <c r="AF127" s="12">
        <f>AC127+AE127</f>
        <v>9.6723194217464056E-12</v>
      </c>
      <c r="AG127" s="19">
        <f>101.325*(0.000014*EXP(1600*((1/W127)-(1/298.15))))</f>
        <v>1.097002469958351E-3</v>
      </c>
      <c r="AI127">
        <f>V127*(K127/10^6)</f>
        <v>2.4256686105919478E-3</v>
      </c>
      <c r="AJ127">
        <f>(AI127*Y127)/(0.082057*W127)</f>
        <v>1.8879627127574432E-7</v>
      </c>
      <c r="AK127">
        <v>0</v>
      </c>
      <c r="AL127" s="12">
        <f>AI127*AN127*X127</f>
        <v>1.0520419903506271E-6</v>
      </c>
      <c r="AM127" s="12">
        <f>AJ127+AL127</f>
        <v>1.2408382616263714E-6</v>
      </c>
      <c r="AN127" s="19">
        <f>101.325*(0.00033*EXP(2400*((1/W127)-(1/298.15))))</f>
        <v>2.2739189884214046E-2</v>
      </c>
      <c r="AO127" s="19"/>
      <c r="AP127" t="e">
        <f>V127*(L127/10^6)</f>
        <v>#VALUE!</v>
      </c>
      <c r="AQ127" t="e">
        <f>(AP127*Y127)/(0.082057*W127)</f>
        <v>#VALUE!</v>
      </c>
      <c r="AR127">
        <v>0</v>
      </c>
      <c r="AS127" s="12" t="e">
        <f>AP127*AU127*X127</f>
        <v>#VALUE!</v>
      </c>
      <c r="AT127" s="12" t="e">
        <f>AQ127+AS127</f>
        <v>#VALUE!</v>
      </c>
      <c r="AU127" s="19">
        <f>101.325*((2.4*10^-4)*EXP(2700*((1/W127)-(1/298.15))))</f>
        <v>1.5759424160826513E-2</v>
      </c>
      <c r="AW127">
        <f>100*(AF127-AE127)/AF127</f>
        <v>78.812974192989046</v>
      </c>
      <c r="AX127">
        <f>100*(AM127-AL127)/AM127</f>
        <v>15.215219993965073</v>
      </c>
      <c r="AY127" t="e">
        <f>100*(AT127-AS127)/AT127</f>
        <v>#VALUE!</v>
      </c>
    </row>
    <row r="128" spans="1:51" ht="14.45" customHeight="1" x14ac:dyDescent="0.25">
      <c r="A128" s="21">
        <v>43406</v>
      </c>
      <c r="B128">
        <v>3</v>
      </c>
      <c r="C128" s="1" t="s">
        <v>120</v>
      </c>
      <c r="D128" t="s">
        <v>130</v>
      </c>
      <c r="E128" s="22">
        <v>43410</v>
      </c>
      <c r="F128">
        <v>33</v>
      </c>
      <c r="H128" s="6">
        <v>23.1</v>
      </c>
      <c r="I128" s="6">
        <v>29.74</v>
      </c>
      <c r="J128" s="6">
        <v>4.4394178024176005</v>
      </c>
      <c r="K128" s="6">
        <v>2835.0163739999994</v>
      </c>
      <c r="L128" s="6" t="s">
        <v>122</v>
      </c>
      <c r="M128" s="7">
        <f>1000000*(AF128-AD128)/X128</f>
        <v>2.2512826890336343E-2</v>
      </c>
      <c r="N128" s="7">
        <f>1000000*(AM128-AK128)/X128</f>
        <v>74.469607528759283</v>
      </c>
      <c r="O128" s="7" t="e">
        <f>1000000*(AT128-AR128)/X128</f>
        <v>#VALUE!</v>
      </c>
      <c r="P128">
        <f>(M128*16)</f>
        <v>0.36020523024538148</v>
      </c>
      <c r="Q128">
        <f>(N128*44)</f>
        <v>3276.6627312654086</v>
      </c>
      <c r="R128">
        <f>1000000*(((AF128-AD128)*0.082057*W128)/(V128-Z128))/X128</f>
        <v>0.63805634492591301</v>
      </c>
      <c r="S128">
        <f>1000000*(((AM128-AK128)*0.082057*W128)/(V128-Z128))/X128</f>
        <v>2110.6103564569953</v>
      </c>
      <c r="T128">
        <f>N128*((1*0.082057*W128)/(V128-Z128))</f>
        <v>2110.6103564569953</v>
      </c>
      <c r="V128" s="5">
        <f>((0.001316*((I128*25.4)-(2.5*2053/100)))*(273.15+40))/(273.15+H128)</f>
        <v>0.97941421462751022</v>
      </c>
      <c r="W128">
        <v>313.14999999999998</v>
      </c>
      <c r="X128">
        <f>(21.0733341666667/1000)-Y128</f>
        <v>1.9073334166666699E-2</v>
      </c>
      <c r="Y128">
        <v>2E-3</v>
      </c>
      <c r="Z128">
        <f>(0.001316*10^(8.07131-(1730.63/(233.46+(W128-273.15)))))</f>
        <v>7.2765497523200454E-2</v>
      </c>
      <c r="AB128">
        <f>V128*(J128/10^6)</f>
        <v>4.3480289003582212E-6</v>
      </c>
      <c r="AC128">
        <f>(AB128*Y128)/(0.082057*W128)</f>
        <v>3.3841871070198693E-10</v>
      </c>
      <c r="AD128">
        <v>0</v>
      </c>
      <c r="AE128" s="12">
        <f>AB128*AG128*X128</f>
        <v>9.0975959613718001E-11</v>
      </c>
      <c r="AF128" s="12">
        <f>AC128+AE128</f>
        <v>4.2939467031570493E-10</v>
      </c>
      <c r="AG128" s="19">
        <f>101.325*(0.000014*EXP(1600*((1/W128)-(1/298.15))))</f>
        <v>1.097002469958351E-3</v>
      </c>
      <c r="AI128">
        <f>V128*(K128/10^6)</f>
        <v>2.7766553353973412E-3</v>
      </c>
      <c r="AJ128">
        <f>(AI128*Y128)/(0.082057*W128)</f>
        <v>2.1611450618268535E-7</v>
      </c>
      <c r="AK128">
        <v>0</v>
      </c>
      <c r="AL128" s="12">
        <f>AI128*AN128*X128</f>
        <v>1.2042692034738586E-6</v>
      </c>
      <c r="AM128" s="12">
        <f>AJ128+AL128</f>
        <v>1.420383709656544E-6</v>
      </c>
      <c r="AN128" s="19">
        <f>101.325*(0.00033*EXP(2400*((1/W128)-(1/298.15))))</f>
        <v>2.2739189884214046E-2</v>
      </c>
      <c r="AO128" s="19"/>
      <c r="AP128" t="e">
        <f>V128*(L128/10^6)</f>
        <v>#VALUE!</v>
      </c>
      <c r="AQ128" t="e">
        <f>(AP128*Y128)/(0.082057*W128)</f>
        <v>#VALUE!</v>
      </c>
      <c r="AR128">
        <v>0</v>
      </c>
      <c r="AS128" s="12" t="e">
        <f>AP128*AU128*X128</f>
        <v>#VALUE!</v>
      </c>
      <c r="AT128" s="12" t="e">
        <f>AQ128+AS128</f>
        <v>#VALUE!</v>
      </c>
      <c r="AU128" s="19">
        <f>101.325*((2.4*10^-4)*EXP(2700*((1/W128)-(1/298.15))))</f>
        <v>1.5759424160826513E-2</v>
      </c>
      <c r="AW128">
        <f>100*(AF128-AE128)/AF128</f>
        <v>78.812974192989046</v>
      </c>
      <c r="AX128">
        <f>100*(AM128-AL128)/AM128</f>
        <v>15.215219993965079</v>
      </c>
      <c r="AY128" t="e">
        <f>100*(AT128-AS128)/AT128</f>
        <v>#VALUE!</v>
      </c>
    </row>
    <row r="129" spans="1:51" ht="14.45" customHeight="1" x14ac:dyDescent="0.25">
      <c r="A129" s="21">
        <v>43406</v>
      </c>
      <c r="B129">
        <v>6</v>
      </c>
      <c r="C129" s="1" t="s">
        <v>120</v>
      </c>
      <c r="D129" t="s">
        <v>130</v>
      </c>
      <c r="E129" s="22">
        <v>43410</v>
      </c>
      <c r="F129">
        <v>18</v>
      </c>
      <c r="H129" s="6">
        <v>23.1</v>
      </c>
      <c r="I129" s="6">
        <v>29.74</v>
      </c>
      <c r="J129" s="6">
        <v>0.1</v>
      </c>
      <c r="K129" s="6">
        <v>3717.9269447575998</v>
      </c>
      <c r="L129" s="6" t="s">
        <v>122</v>
      </c>
      <c r="M129" s="7">
        <f>1000000*(AF129-AD129)/X129</f>
        <v>5.071121460583503E-4</v>
      </c>
      <c r="N129" s="7">
        <f>1000000*(AM129-AK129)/X129</f>
        <v>97.661714738546905</v>
      </c>
      <c r="O129" s="7" t="e">
        <f>1000000*(AT129-AR129)/X129</f>
        <v>#VALUE!</v>
      </c>
      <c r="P129">
        <f>(M129*16)</f>
        <v>8.1137943369336048E-3</v>
      </c>
      <c r="Q129">
        <f>(N129*44)</f>
        <v>4297.1154484960634</v>
      </c>
      <c r="R129">
        <f>1000000*(((AF129-AD129)*0.082057*W129)/(V129-Z129))/X129</f>
        <v>1.4372523004670637E-2</v>
      </c>
      <c r="S129">
        <f>1000000*(((AM129-AK129)*0.082057*W129)/(V129-Z129))/X129</f>
        <v>2767.9187979730186</v>
      </c>
      <c r="T129">
        <f>N129*((1*0.082057*W129)/(V129-Z129))</f>
        <v>2767.9187979730191</v>
      </c>
      <c r="V129" s="5">
        <f>((0.001316*((I129*25.4)-(2.5*2053/100)))*(273.15+40))/(273.15+H129)</f>
        <v>0.97941421462751022</v>
      </c>
      <c r="W129">
        <v>313.14999999999998</v>
      </c>
      <c r="X129">
        <f>(21.0733341666667/1000)-Y129</f>
        <v>1.9073334166666699E-2</v>
      </c>
      <c r="Y129">
        <v>2E-3</v>
      </c>
      <c r="Z129">
        <f>(0.001316*10^(8.07131-(1730.63/(233.46+(W129-273.15)))))</f>
        <v>7.2765497523200454E-2</v>
      </c>
      <c r="AB129">
        <f>V129*(J129/10^6)</f>
        <v>9.7941421462751035E-8</v>
      </c>
      <c r="AC129">
        <f>(AB129*Y129)/(0.082057*W129)</f>
        <v>7.6230426097244618E-12</v>
      </c>
      <c r="AD129">
        <v>0</v>
      </c>
      <c r="AE129" s="12">
        <f>AB129*AG129*X129</f>
        <v>2.0492768120219434E-12</v>
      </c>
      <c r="AF129" s="12">
        <f>AC129+AE129</f>
        <v>9.6723194217464056E-12</v>
      </c>
      <c r="AG129" s="19">
        <f>101.325*(0.000014*EXP(1600*((1/W129)-(1/298.15))))</f>
        <v>1.097002469958351E-3</v>
      </c>
      <c r="AI129">
        <f>V129*(K129/10^6)</f>
        <v>3.641390498642223E-3</v>
      </c>
      <c r="AJ129">
        <f>(AI129*Y129)/(0.082057*W129)</f>
        <v>2.8341915519729863E-7</v>
      </c>
      <c r="AK129">
        <v>0</v>
      </c>
      <c r="AL129" s="12">
        <f>AI129*AN129*X129</f>
        <v>1.5793153653006848E-6</v>
      </c>
      <c r="AM129" s="12">
        <f>AJ129+AL129</f>
        <v>1.8627345204979834E-6</v>
      </c>
      <c r="AN129" s="19">
        <f>101.325*(0.00033*EXP(2400*((1/W129)-(1/298.15))))</f>
        <v>2.2739189884214046E-2</v>
      </c>
      <c r="AO129" s="19"/>
      <c r="AP129" t="e">
        <f>V129*(L129/10^6)</f>
        <v>#VALUE!</v>
      </c>
      <c r="AQ129" t="e">
        <f>(AP129*Y129)/(0.082057*W129)</f>
        <v>#VALUE!</v>
      </c>
      <c r="AR129">
        <v>0</v>
      </c>
      <c r="AS129" s="12" t="e">
        <f>AP129*AU129*X129</f>
        <v>#VALUE!</v>
      </c>
      <c r="AT129" s="12" t="e">
        <f>AQ129+AS129</f>
        <v>#VALUE!</v>
      </c>
      <c r="AU129" s="19">
        <f>101.325*((2.4*10^-4)*EXP(2700*((1/W129)-(1/298.15))))</f>
        <v>1.5759424160826513E-2</v>
      </c>
      <c r="AW129">
        <f>100*(AF129-AE129)/AF129</f>
        <v>78.812974192989046</v>
      </c>
      <c r="AX129">
        <f>100*(AM129-AL129)/AM129</f>
        <v>15.215219993965071</v>
      </c>
      <c r="AY129" t="e">
        <f>100*(AT129-AS129)/AT129</f>
        <v>#VALUE!</v>
      </c>
    </row>
    <row r="130" spans="1:51" ht="14.45" customHeight="1" x14ac:dyDescent="0.25">
      <c r="A130" s="21">
        <v>43406</v>
      </c>
      <c r="B130">
        <v>6</v>
      </c>
      <c r="C130" s="1" t="s">
        <v>120</v>
      </c>
      <c r="D130" t="s">
        <v>130</v>
      </c>
      <c r="E130" s="22">
        <v>43410</v>
      </c>
      <c r="F130">
        <v>43</v>
      </c>
      <c r="H130" s="6">
        <v>23.1</v>
      </c>
      <c r="I130" s="6">
        <v>29.74</v>
      </c>
      <c r="J130" s="6">
        <v>0.1</v>
      </c>
      <c r="K130" s="6">
        <v>3703.2832580183999</v>
      </c>
      <c r="L130" s="6" t="s">
        <v>122</v>
      </c>
      <c r="M130" s="7">
        <f>1000000*(AF130-AD130)/X130</f>
        <v>5.071121460583503E-4</v>
      </c>
      <c r="N130" s="7">
        <f>1000000*(AM130-AK130)/X130</f>
        <v>97.277057487801045</v>
      </c>
      <c r="O130" s="7" t="e">
        <f>1000000*(AT130-AR130)/X130</f>
        <v>#VALUE!</v>
      </c>
      <c r="P130">
        <f>(M130*16)</f>
        <v>8.1137943369336048E-3</v>
      </c>
      <c r="Q130">
        <f>(N130*44)</f>
        <v>4280.1905294632461</v>
      </c>
      <c r="R130">
        <f>1000000*(((AF130-AD130)*0.082057*W130)/(V130-Z130))/X130</f>
        <v>1.4372523004670637E-2</v>
      </c>
      <c r="S130">
        <f>1000000*(((AM130-AK130)*0.082057*W130)/(V130-Z130))/X130</f>
        <v>2757.0168796730336</v>
      </c>
      <c r="T130">
        <f>N130*((1*0.082057*W130)/(V130-Z130))</f>
        <v>2757.0168796730336</v>
      </c>
      <c r="V130" s="5">
        <f>((0.001316*((I130*25.4)-(2.5*2053/100)))*(273.15+40))/(273.15+H130)</f>
        <v>0.97941421462751022</v>
      </c>
      <c r="W130">
        <v>313.14999999999998</v>
      </c>
      <c r="X130">
        <f>(21.0733341666667/1000)-Y130</f>
        <v>1.9073334166666699E-2</v>
      </c>
      <c r="Y130">
        <v>2E-3</v>
      </c>
      <c r="Z130">
        <f>(0.001316*10^(8.07131-(1730.63/(233.46+(W130-273.15)))))</f>
        <v>7.2765497523200454E-2</v>
      </c>
      <c r="AB130">
        <f>V130*(J130/10^6)</f>
        <v>9.7941421462751035E-8</v>
      </c>
      <c r="AC130">
        <f>(AB130*Y130)/(0.082057*W130)</f>
        <v>7.6230426097244618E-12</v>
      </c>
      <c r="AD130">
        <v>0</v>
      </c>
      <c r="AE130" s="12">
        <f>AB130*AG130*X130</f>
        <v>2.0492768120219434E-12</v>
      </c>
      <c r="AF130" s="12">
        <f>AC130+AE130</f>
        <v>9.6723194217464056E-12</v>
      </c>
      <c r="AG130" s="19">
        <f>101.325*(0.000014*EXP(1600*((1/W130)-(1/298.15))))</f>
        <v>1.097002469958351E-3</v>
      </c>
      <c r="AI130">
        <f>V130*(K130/10^6)</f>
        <v>3.6270482636952986E-3</v>
      </c>
      <c r="AJ130">
        <f>(AI130*Y130)/(0.082057*W130)</f>
        <v>2.8230286071753488E-7</v>
      </c>
      <c r="AK130">
        <v>0</v>
      </c>
      <c r="AL130" s="12">
        <f>AI130*AN130*X130</f>
        <v>1.5730949634973416E-6</v>
      </c>
      <c r="AM130" s="12">
        <f>AJ130+AL130</f>
        <v>1.8553978242148764E-6</v>
      </c>
      <c r="AN130" s="19">
        <f>101.325*(0.00033*EXP(2400*((1/W130)-(1/298.15))))</f>
        <v>2.2739189884214046E-2</v>
      </c>
      <c r="AO130" s="19"/>
      <c r="AP130" t="e">
        <f>V130*(L130/10^6)</f>
        <v>#VALUE!</v>
      </c>
      <c r="AQ130" t="e">
        <f>(AP130*Y130)/(0.082057*W130)</f>
        <v>#VALUE!</v>
      </c>
      <c r="AR130">
        <v>0</v>
      </c>
      <c r="AS130" s="12" t="e">
        <f>AP130*AU130*X130</f>
        <v>#VALUE!</v>
      </c>
      <c r="AT130" s="12" t="e">
        <f>AQ130+AS130</f>
        <v>#VALUE!</v>
      </c>
      <c r="AU130" s="19">
        <f>101.325*((2.4*10^-4)*EXP(2700*((1/W130)-(1/298.15))))</f>
        <v>1.5759424160826513E-2</v>
      </c>
      <c r="AW130">
        <f>100*(AF130-AE130)/AF130</f>
        <v>78.812974192989046</v>
      </c>
      <c r="AX130">
        <f>100*(AM130-AL130)/AM130</f>
        <v>15.215219993965071</v>
      </c>
      <c r="AY130" t="e">
        <f>100*(AT130-AS130)/AT130</f>
        <v>#VALUE!</v>
      </c>
    </row>
    <row r="131" spans="1:51" ht="14.45" customHeight="1" x14ac:dyDescent="0.25">
      <c r="A131" s="21">
        <v>43406</v>
      </c>
      <c r="B131">
        <v>9</v>
      </c>
      <c r="C131" s="1" t="s">
        <v>120</v>
      </c>
      <c r="D131" t="s">
        <v>130</v>
      </c>
      <c r="E131" s="22">
        <v>43410</v>
      </c>
      <c r="F131">
        <v>29</v>
      </c>
      <c r="H131" s="6">
        <v>23.1</v>
      </c>
      <c r="I131" s="6">
        <v>29.74</v>
      </c>
      <c r="J131" s="6">
        <v>133.47945468326361</v>
      </c>
      <c r="K131" s="6">
        <v>5323.7001136855997</v>
      </c>
      <c r="L131" s="6" t="s">
        <v>122</v>
      </c>
      <c r="M131" s="7">
        <f>1000000*(AF131-AD131)/X131</f>
        <v>0.67689052719128107</v>
      </c>
      <c r="N131" s="7">
        <f>1000000*(AM131-AK131)/X131</f>
        <v>139.84182303244003</v>
      </c>
      <c r="O131" s="7" t="e">
        <f>1000000*(AT131-AR131)/X131</f>
        <v>#VALUE!</v>
      </c>
      <c r="P131">
        <f>(M131*16)</f>
        <v>10.830248435060497</v>
      </c>
      <c r="Q131">
        <f>(N131*44)</f>
        <v>6153.0402134273618</v>
      </c>
      <c r="R131">
        <f>1000000*(((AF131-AD131)*0.082057*W131)/(V131-Z131))/X131</f>
        <v>19.184365330860977</v>
      </c>
      <c r="S131">
        <f>1000000*(((AM131-AK131)*0.082057*W131)/(V131-Z131))/X131</f>
        <v>3963.3833150538662</v>
      </c>
      <c r="T131">
        <f>N131*((1*0.082057*W131)/(V131-Z131))</f>
        <v>3963.3833150538662</v>
      </c>
      <c r="V131" s="5">
        <f>((0.001316*((I131*25.4)-(2.5*2053/100)))*(273.15+40))/(273.15+H131)</f>
        <v>0.97941421462751022</v>
      </c>
      <c r="W131">
        <v>313.14999999999998</v>
      </c>
      <c r="X131">
        <f>(21.0733341666667/1000)-Y131</f>
        <v>1.9073334166666699E-2</v>
      </c>
      <c r="Y131">
        <v>2E-3</v>
      </c>
      <c r="Z131">
        <f>(0.001316*10^(8.07131-(1730.63/(233.46+(W131-273.15)))))</f>
        <v>7.2765497523200454E-2</v>
      </c>
      <c r="AB131">
        <f>V131*(J131/10^6)</f>
        <v>1.3073167527751696E-4</v>
      </c>
      <c r="AC131">
        <f>(AB131*Y131)/(0.082057*W131)</f>
        <v>1.0175195705733038E-8</v>
      </c>
      <c r="AD131">
        <v>0</v>
      </c>
      <c r="AE131" s="12">
        <f>AB131*AG131*X131</f>
        <v>2.7353635136374586E-9</v>
      </c>
      <c r="AF131" s="12">
        <f>AC131+AE131</f>
        <v>1.2910559219370496E-8</v>
      </c>
      <c r="AG131" s="19">
        <f>101.325*(0.000014*EXP(1600*((1/W131)-(1/298.15))))</f>
        <v>1.097002469958351E-3</v>
      </c>
      <c r="AI131">
        <f>V131*(K131/10^6)</f>
        <v>5.2141075657577687E-3</v>
      </c>
      <c r="AJ131">
        <f>(AI131*Y131)/(0.082057*W131)</f>
        <v>4.0582792808020288E-7</v>
      </c>
      <c r="AK131">
        <v>0</v>
      </c>
      <c r="AL131" s="12">
        <f>AI131*AN131*X131</f>
        <v>2.261421893093394E-6</v>
      </c>
      <c r="AM131" s="12">
        <f>AJ131+AL131</f>
        <v>2.6672498211735967E-6</v>
      </c>
      <c r="AN131" s="19">
        <f>101.325*(0.00033*EXP(2400*((1/W131)-(1/298.15))))</f>
        <v>2.2739189884214046E-2</v>
      </c>
      <c r="AO131" s="19"/>
      <c r="AP131" t="e">
        <f>V131*(L131/10^6)</f>
        <v>#VALUE!</v>
      </c>
      <c r="AQ131" t="e">
        <f>(AP131*Y131)/(0.082057*W131)</f>
        <v>#VALUE!</v>
      </c>
      <c r="AR131">
        <v>0</v>
      </c>
      <c r="AS131" s="12" t="e">
        <f>AP131*AU131*X131</f>
        <v>#VALUE!</v>
      </c>
      <c r="AT131" s="12" t="e">
        <f>AQ131+AS131</f>
        <v>#VALUE!</v>
      </c>
      <c r="AU131" s="19">
        <f>101.325*((2.4*10^-4)*EXP(2700*((1/W131)-(1/298.15))))</f>
        <v>1.5759424160826513E-2</v>
      </c>
      <c r="AW131">
        <f>100*(AF131-AE131)/AF131</f>
        <v>78.812974192989046</v>
      </c>
      <c r="AX131">
        <f>100*(AM131-AL131)/AM131</f>
        <v>15.215219993965071</v>
      </c>
      <c r="AY131" t="e">
        <f>100*(AT131-AS131)/AT131</f>
        <v>#VALUE!</v>
      </c>
    </row>
    <row r="132" spans="1:51" ht="14.45" customHeight="1" x14ac:dyDescent="0.25">
      <c r="A132" s="21">
        <v>43406</v>
      </c>
      <c r="B132">
        <v>9</v>
      </c>
      <c r="C132" s="1" t="s">
        <v>120</v>
      </c>
      <c r="D132" t="s">
        <v>130</v>
      </c>
      <c r="E132" s="22">
        <v>43410</v>
      </c>
      <c r="F132">
        <v>58</v>
      </c>
      <c r="H132" s="6">
        <v>23.1</v>
      </c>
      <c r="I132" s="6">
        <v>29.74</v>
      </c>
      <c r="J132" s="6">
        <v>168.43100578199912</v>
      </c>
      <c r="K132" s="6">
        <v>4873.5307801303998</v>
      </c>
      <c r="L132" s="6" t="s">
        <v>122</v>
      </c>
      <c r="M132" s="7">
        <f>1000000*(AF132-AD132)/X132</f>
        <v>0.85413408804875968</v>
      </c>
      <c r="N132" s="7">
        <f>1000000*(AM132-AK132)/X132</f>
        <v>128.01687066222178</v>
      </c>
      <c r="O132" s="7" t="e">
        <f>1000000*(AT132-AR132)/X132</f>
        <v>#VALUE!</v>
      </c>
      <c r="P132">
        <f>(M132*16)</f>
        <v>13.666145408780155</v>
      </c>
      <c r="Q132">
        <f>(N132*44)</f>
        <v>5632.7423091377586</v>
      </c>
      <c r="R132">
        <f>1000000*(((AF132-AD132)*0.082057*W132)/(V132-Z132))/X132</f>
        <v>24.20778505301595</v>
      </c>
      <c r="S132">
        <f>1000000*(((AM132-AK132)*0.082057*W132)/(V132-Z132))/X132</f>
        <v>3628.2416678046179</v>
      </c>
      <c r="T132">
        <f>N132*((1*0.082057*W132)/(V132-Z132))</f>
        <v>3628.2416678046184</v>
      </c>
      <c r="V132" s="5">
        <f>((0.001316*((I132*25.4)-(2.5*2053/100)))*(273.15+40))/(273.15+H132)</f>
        <v>0.97941421462751022</v>
      </c>
      <c r="W132">
        <v>313.14999999999998</v>
      </c>
      <c r="X132">
        <f>(21.0733341666667/1000)-Y132</f>
        <v>1.9073334166666699E-2</v>
      </c>
      <c r="Y132">
        <v>2E-3</v>
      </c>
      <c r="Z132">
        <f>(0.001316*10^(8.07131-(1730.63/(233.46+(W132-273.15)))))</f>
        <v>7.2765497523200454E-2</v>
      </c>
      <c r="AB132">
        <f>V132*(J132/10^6)</f>
        <v>1.6496372124689829E-4</v>
      </c>
      <c r="AC132">
        <f>(AB132*Y132)/(0.082057*W132)</f>
        <v>1.2839567338749263E-8</v>
      </c>
      <c r="AD132">
        <v>0</v>
      </c>
      <c r="AE132" s="12">
        <f>AB132*AG132*X132</f>
        <v>3.4516175457458463E-9</v>
      </c>
      <c r="AF132" s="12">
        <f>AC132+AE132</f>
        <v>1.6291184884495109E-8</v>
      </c>
      <c r="AG132" s="19">
        <f>101.325*(0.000014*EXP(1600*((1/W132)-(1/298.15))))</f>
        <v>1.097002469958351E-3</v>
      </c>
      <c r="AI132">
        <f>V132*(K132/10^6)</f>
        <v>4.7732053214844129E-3</v>
      </c>
      <c r="AJ132">
        <f>(AI132*Y132)/(0.082057*W132)</f>
        <v>3.7151132796737729E-7</v>
      </c>
      <c r="AK132">
        <v>0</v>
      </c>
      <c r="AL132" s="12">
        <f>AI132*AN132*X132</f>
        <v>2.0701972251441291E-6</v>
      </c>
      <c r="AM132" s="12">
        <f>AJ132+AL132</f>
        <v>2.4417085531115062E-6</v>
      </c>
      <c r="AN132" s="19">
        <f>101.325*(0.00033*EXP(2400*((1/W132)-(1/298.15))))</f>
        <v>2.2739189884214046E-2</v>
      </c>
      <c r="AO132" s="19"/>
      <c r="AP132" t="e">
        <f>V132*(L132/10^6)</f>
        <v>#VALUE!</v>
      </c>
      <c r="AQ132" t="e">
        <f>(AP132*Y132)/(0.082057*W132)</f>
        <v>#VALUE!</v>
      </c>
      <c r="AR132">
        <v>0</v>
      </c>
      <c r="AS132" s="12" t="e">
        <f>AP132*AU132*X132</f>
        <v>#VALUE!</v>
      </c>
      <c r="AT132" s="12" t="e">
        <f>AQ132+AS132</f>
        <v>#VALUE!</v>
      </c>
      <c r="AU132" s="19">
        <f>101.325*((2.4*10^-4)*EXP(2700*((1/W132)-(1/298.15))))</f>
        <v>1.5759424160826513E-2</v>
      </c>
      <c r="AW132">
        <f>100*(AF132-AE132)/AF132</f>
        <v>78.812974192989046</v>
      </c>
      <c r="AX132">
        <f>100*(AM132-AL132)/AM132</f>
        <v>15.215219993965071</v>
      </c>
      <c r="AY132" t="e">
        <f>100*(AT132-AS132)/AT132</f>
        <v>#VALUE!</v>
      </c>
    </row>
    <row r="133" spans="1:51" ht="14.45" customHeight="1" x14ac:dyDescent="0.25">
      <c r="A133" s="21">
        <v>43406</v>
      </c>
      <c r="B133">
        <v>11</v>
      </c>
      <c r="C133" s="1" t="s">
        <v>120</v>
      </c>
      <c r="D133" t="s">
        <v>130</v>
      </c>
      <c r="E133" s="22">
        <v>43410</v>
      </c>
      <c r="F133">
        <v>11</v>
      </c>
      <c r="G133" t="s">
        <v>127</v>
      </c>
      <c r="H133" s="6">
        <v>23.1</v>
      </c>
      <c r="I133" s="6">
        <v>29.74</v>
      </c>
      <c r="J133" s="6">
        <v>0.1</v>
      </c>
      <c r="K133" s="6">
        <v>727.2</v>
      </c>
      <c r="L133" s="6" t="s">
        <v>122</v>
      </c>
      <c r="M133" s="7">
        <f>1000000*(AF133-AD133)/X133</f>
        <v>5.071121460583503E-4</v>
      </c>
      <c r="N133" s="7">
        <f>1000000*(AM133-AK133)/X133</f>
        <v>19.101935033449568</v>
      </c>
      <c r="O133" s="7" t="e">
        <f>1000000*(AT133-AR133)/X133</f>
        <v>#VALUE!</v>
      </c>
      <c r="P133">
        <f>(M133*16)</f>
        <v>8.1137943369336048E-3</v>
      </c>
      <c r="Q133">
        <f>(N133*44)</f>
        <v>840.48514147178093</v>
      </c>
      <c r="R133">
        <f>1000000*(((AF133-AD133)*0.082057*W133)/(V133-Z133))/X133</f>
        <v>1.4372523004670637E-2</v>
      </c>
      <c r="S133">
        <f>1000000*(((AM133-AK133)*0.082057*W133)/(V133-Z133))/X133</f>
        <v>541.38518044958812</v>
      </c>
      <c r="T133">
        <f>N133*((1*0.082057*W133)/(V133-Z133))</f>
        <v>541.38518044958823</v>
      </c>
      <c r="V133" s="5">
        <f>((0.001316*((I133*25.4)-(2.5*2053/100)))*(273.15+40))/(273.15+H133)</f>
        <v>0.97941421462751022</v>
      </c>
      <c r="W133">
        <v>313.14999999999998</v>
      </c>
      <c r="X133">
        <f>(21.0733341666667/1000)-Y133</f>
        <v>1.9073334166666699E-2</v>
      </c>
      <c r="Y133">
        <v>2E-3</v>
      </c>
      <c r="Z133">
        <f>(0.001316*10^(8.07131-(1730.63/(233.46+(W133-273.15)))))</f>
        <v>7.2765497523200454E-2</v>
      </c>
      <c r="AB133">
        <f>V133*(J133/10^6)</f>
        <v>9.7941421462751035E-8</v>
      </c>
      <c r="AC133">
        <f>(AB133*Y133)/(0.082057*W133)</f>
        <v>7.6230426097244618E-12</v>
      </c>
      <c r="AD133">
        <v>0</v>
      </c>
      <c r="AE133" s="12">
        <f>AB133*AG133*X133</f>
        <v>2.0492768120219434E-12</v>
      </c>
      <c r="AF133" s="12">
        <f>AC133+AE133</f>
        <v>9.6723194217464056E-12</v>
      </c>
      <c r="AG133" s="19">
        <f>101.325*(0.000014*EXP(1600*((1/W133)-(1/298.15))))</f>
        <v>1.097002469958351E-3</v>
      </c>
      <c r="AI133">
        <f>V133*(K133/10^6)</f>
        <v>7.1223001687712546E-4</v>
      </c>
      <c r="AJ133">
        <f>(AI133*Y133)/(0.082057*W133)</f>
        <v>5.5434765857916283E-8</v>
      </c>
      <c r="AK133">
        <v>0</v>
      </c>
      <c r="AL133" s="12">
        <f>AI133*AN133*X133</f>
        <v>3.089028242650249E-7</v>
      </c>
      <c r="AM133" s="12">
        <f>AJ133+AL133</f>
        <v>3.6433759012294121E-7</v>
      </c>
      <c r="AN133" s="19">
        <f>101.325*(0.00033*EXP(2400*((1/W133)-(1/298.15))))</f>
        <v>2.2739189884214046E-2</v>
      </c>
      <c r="AO133" s="19"/>
      <c r="AP133" t="e">
        <f>V133*(L133/10^6)</f>
        <v>#VALUE!</v>
      </c>
      <c r="AQ133" t="e">
        <f>(AP133*Y133)/(0.082057*W133)</f>
        <v>#VALUE!</v>
      </c>
      <c r="AR133">
        <v>0</v>
      </c>
      <c r="AS133" s="12" t="e">
        <f>AP133*AU133*X133</f>
        <v>#VALUE!</v>
      </c>
      <c r="AT133" s="12" t="e">
        <f>AQ133+AS133</f>
        <v>#VALUE!</v>
      </c>
      <c r="AU133" s="19">
        <f>101.325*((2.4*10^-4)*EXP(2700*((1/W133)-(1/298.15))))</f>
        <v>1.5759424160826513E-2</v>
      </c>
      <c r="AW133">
        <f>100*(AF133-AE133)/AF133</f>
        <v>78.812974192989046</v>
      </c>
      <c r="AX133">
        <f>100*(AM133-AL133)/AM133</f>
        <v>15.215219993965082</v>
      </c>
      <c r="AY133" t="e">
        <f>100*(AT133-AS133)/AT133</f>
        <v>#VALUE!</v>
      </c>
    </row>
    <row r="134" spans="1:51" ht="14.45" customHeight="1" x14ac:dyDescent="0.25">
      <c r="A134" s="21">
        <v>43406</v>
      </c>
      <c r="B134">
        <v>11</v>
      </c>
      <c r="C134" s="1" t="s">
        <v>120</v>
      </c>
      <c r="D134" t="s">
        <v>130</v>
      </c>
      <c r="E134" s="22">
        <v>43410</v>
      </c>
      <c r="F134">
        <v>62</v>
      </c>
      <c r="H134" s="6">
        <v>23.1</v>
      </c>
      <c r="I134" s="6">
        <v>29.74</v>
      </c>
      <c r="J134" s="6">
        <v>145729.30900000001</v>
      </c>
      <c r="K134" s="6">
        <v>17866</v>
      </c>
      <c r="L134" s="6" t="s">
        <v>122</v>
      </c>
      <c r="M134" s="7">
        <f>1000000*(AF134-AD134)/X134</f>
        <v>739.01102630590424</v>
      </c>
      <c r="N134" s="7">
        <f>1000000*(AM134-AK134)/X134</f>
        <v>469.30029057702143</v>
      </c>
      <c r="O134" s="7" t="e">
        <f>1000000*(AT134-AR134)/X134</f>
        <v>#VALUE!</v>
      </c>
      <c r="P134">
        <f>(M134*16)</f>
        <v>11824.176420894468</v>
      </c>
      <c r="Q134">
        <f>(N134*44)</f>
        <v>20649.212785388943</v>
      </c>
      <c r="R134">
        <f>1000000*(((AF134-AD134)*0.082057*W134)/(V134-Z134))/X134</f>
        <v>20944.978460572547</v>
      </c>
      <c r="S134">
        <f>1000000*(((AM134-AK134)*0.082057*W134)/(V134-Z134))/X134</f>
        <v>13300.863082937765</v>
      </c>
      <c r="T134">
        <f>N134*((1*0.082057*W134)/(V134-Z134))</f>
        <v>13300.863082937765</v>
      </c>
      <c r="V134" s="5">
        <f>((0.001316*((I134*25.4)-(2.5*2053/100)))*(273.15+40))/(273.15+H134)</f>
        <v>0.97941421462751022</v>
      </c>
      <c r="W134">
        <v>313.14999999999998</v>
      </c>
      <c r="X134">
        <f>(21.0733341666667/1000)-Y134</f>
        <v>1.9073334166666699E-2</v>
      </c>
      <c r="Y134">
        <v>2E-3</v>
      </c>
      <c r="Z134">
        <f>(0.001316*10^(8.07131-(1730.63/(233.46+(W134-273.15)))))</f>
        <v>7.2765497523200454E-2</v>
      </c>
      <c r="AB134">
        <f>V134*(J134/10^6)</f>
        <v>0.14272935672244474</v>
      </c>
      <c r="AC134">
        <f>(AB134*Y134)/(0.082057*W134)</f>
        <v>1.1109007319927021E-5</v>
      </c>
      <c r="AD134">
        <v>0</v>
      </c>
      <c r="AE134" s="12">
        <f>AB134*AG134*X134</f>
        <v>2.986396937656806E-6</v>
      </c>
      <c r="AF134" s="12">
        <f>AC134+AE134</f>
        <v>1.4095404257583827E-5</v>
      </c>
      <c r="AG134" s="19">
        <f>101.325*(0.000014*EXP(1600*((1/W134)-(1/298.15))))</f>
        <v>1.097002469958351E-3</v>
      </c>
      <c r="AI134">
        <f>V134*(K134/10^6)</f>
        <v>1.7498214358535099E-2</v>
      </c>
      <c r="AJ134">
        <f>(AI134*Y134)/(0.082057*W134)</f>
        <v>1.3619327926533724E-6</v>
      </c>
      <c r="AK134">
        <v>0</v>
      </c>
      <c r="AL134" s="12">
        <f>AI134*AN134*X134</f>
        <v>7.5891884740359409E-6</v>
      </c>
      <c r="AM134" s="12">
        <f>AJ134+AL134</f>
        <v>8.9511212666893133E-6</v>
      </c>
      <c r="AN134" s="19">
        <f>101.325*(0.00033*EXP(2400*((1/W134)-(1/298.15))))</f>
        <v>2.2739189884214046E-2</v>
      </c>
      <c r="AO134" s="19"/>
      <c r="AP134" t="e">
        <f>V134*(L134/10^6)</f>
        <v>#VALUE!</v>
      </c>
      <c r="AQ134" t="e">
        <f>(AP134*Y134)/(0.082057*W134)</f>
        <v>#VALUE!</v>
      </c>
      <c r="AR134">
        <v>0</v>
      </c>
      <c r="AS134" s="12" t="e">
        <f>AP134*AU134*X134</f>
        <v>#VALUE!</v>
      </c>
      <c r="AT134" s="12" t="e">
        <f>AQ134+AS134</f>
        <v>#VALUE!</v>
      </c>
      <c r="AU134" s="19">
        <f>101.325*((2.4*10^-4)*EXP(2700*((1/W134)-(1/298.15))))</f>
        <v>1.5759424160826513E-2</v>
      </c>
      <c r="AW134">
        <f>100*(AF134-AE134)/AF134</f>
        <v>78.812974192989046</v>
      </c>
      <c r="AX134">
        <f>100*(AM134-AL134)/AM134</f>
        <v>15.215219993965075</v>
      </c>
      <c r="AY134" t="e">
        <f>100*(AT134-AS134)/AT134</f>
        <v>#VALUE!</v>
      </c>
    </row>
    <row r="135" spans="1:51" ht="14.45" customHeight="1" x14ac:dyDescent="0.25">
      <c r="A135" s="21">
        <v>43420</v>
      </c>
      <c r="B135">
        <v>0.1</v>
      </c>
      <c r="C135" s="1" t="s">
        <v>120</v>
      </c>
      <c r="D135" t="s">
        <v>130</v>
      </c>
      <c r="E135" s="22">
        <v>43424</v>
      </c>
      <c r="F135">
        <v>5</v>
      </c>
      <c r="H135" s="6">
        <v>22.4</v>
      </c>
      <c r="I135" s="6">
        <v>29.87</v>
      </c>
      <c r="J135" s="6">
        <v>1.3774793503479001</v>
      </c>
      <c r="K135" s="6">
        <v>2240.3887453399998</v>
      </c>
      <c r="L135" s="6" t="s">
        <v>122</v>
      </c>
      <c r="M135" s="7">
        <f>1000000*(AF135-AD135)/X135</f>
        <v>7.0347477234790588E-3</v>
      </c>
      <c r="N135" s="7">
        <f>1000000*(AM135-AK135)/X135</f>
        <v>59.266092378629153</v>
      </c>
      <c r="O135" s="7" t="e">
        <f>1000000*(AT135-AR135)/X135</f>
        <v>#VALUE!</v>
      </c>
      <c r="P135">
        <f>(M135*16)</f>
        <v>0.11255596357566494</v>
      </c>
      <c r="Q135">
        <f>(N135*44)</f>
        <v>2607.7080646596828</v>
      </c>
      <c r="R135">
        <f>1000000*(((AF135-AD135)*0.082057*W135)/(V135-Z135))/X135</f>
        <v>0.19786705942277991</v>
      </c>
      <c r="S135">
        <f>1000000*(((AM135-AK135)*0.082057*W135)/(V135-Z135))/X135</f>
        <v>1666.9833636391788</v>
      </c>
      <c r="T135">
        <f>N135*((1*0.082057*W135)/(V135-Z135))</f>
        <v>1666.9833636391788</v>
      </c>
      <c r="V135" s="5">
        <f>((0.001316*((I135*25.4)-(2.5*2053/100)))*(273.15+40))/(273.15+H135)</f>
        <v>0.98633812591507353</v>
      </c>
      <c r="W135">
        <v>313.14999999999998</v>
      </c>
      <c r="X135">
        <f>(21.0733341666667/1000)-Y135</f>
        <v>1.9073334166666699E-2</v>
      </c>
      <c r="Y135">
        <v>2E-3</v>
      </c>
      <c r="Z135">
        <f>(0.001316*10^(8.07131-(1730.63/(233.46+(W135-273.15)))))</f>
        <v>7.2765497523200454E-2</v>
      </c>
      <c r="AB135">
        <f>V135*(J135/10^6)</f>
        <v>1.3586604009088608E-6</v>
      </c>
      <c r="AC135">
        <f>(AB135*Y135)/(0.082057*W135)</f>
        <v>1.0574817042258853E-10</v>
      </c>
      <c r="AD135">
        <v>0</v>
      </c>
      <c r="AE135" s="12">
        <f>AB135*AG135*X135</f>
        <v>2.8427923685525395E-11</v>
      </c>
      <c r="AF135" s="12">
        <f>AC135+AE135</f>
        <v>1.3417609410811393E-10</v>
      </c>
      <c r="AG135" s="19">
        <f>101.325*(0.000014*EXP(1600*((1/W135)-(1/298.15))))</f>
        <v>1.097002469958351E-3</v>
      </c>
      <c r="AI135">
        <f>V135*(K135/10^6)</f>
        <v>2.2097808363998783E-3</v>
      </c>
      <c r="AJ135">
        <f>(AI135*Y135)/(0.082057*W135)</f>
        <v>1.7199314878675107E-7</v>
      </c>
      <c r="AK135">
        <v>0</v>
      </c>
      <c r="AL135" s="12">
        <f>AI135*AN135*X135</f>
        <v>9.5840883590338136E-7</v>
      </c>
      <c r="AM135" s="12">
        <f>AJ135+AL135</f>
        <v>1.1304019846901324E-6</v>
      </c>
      <c r="AN135" s="19">
        <f>101.325*(0.00033*EXP(2400*((1/W135)-(1/298.15))))</f>
        <v>2.2739189884214046E-2</v>
      </c>
      <c r="AO135" s="19"/>
      <c r="AP135" t="e">
        <f>V135*(L135/10^6)</f>
        <v>#VALUE!</v>
      </c>
      <c r="AQ135" t="e">
        <f>(AP135*Y135)/(0.082057*W135)</f>
        <v>#VALUE!</v>
      </c>
      <c r="AR135">
        <v>0</v>
      </c>
      <c r="AS135" s="12" t="e">
        <f>AP135*AU135*X135</f>
        <v>#VALUE!</v>
      </c>
      <c r="AT135" s="12" t="e">
        <f>AQ135+AS135</f>
        <v>#VALUE!</v>
      </c>
      <c r="AU135" s="19">
        <f>101.325*((2.4*10^-4)*EXP(2700*((1/W135)-(1/298.15))))</f>
        <v>1.5759424160826513E-2</v>
      </c>
      <c r="AW135">
        <f>100*(AF135-AE135)/AF135</f>
        <v>78.812974192989046</v>
      </c>
      <c r="AX135">
        <f>100*(AM135-AL135)/AM135</f>
        <v>15.215219993965071</v>
      </c>
      <c r="AY135" t="e">
        <f>100*(AT135-AS135)/AT135</f>
        <v>#VALUE!</v>
      </c>
    </row>
    <row r="136" spans="1:51" ht="14.45" customHeight="1" x14ac:dyDescent="0.25">
      <c r="A136" s="21">
        <v>43420</v>
      </c>
      <c r="B136">
        <v>0.1</v>
      </c>
      <c r="C136" s="1" t="s">
        <v>120</v>
      </c>
      <c r="D136" t="s">
        <v>130</v>
      </c>
      <c r="E136" s="22">
        <v>43424</v>
      </c>
      <c r="F136">
        <v>47</v>
      </c>
      <c r="H136" s="6">
        <v>22.4</v>
      </c>
      <c r="I136" s="6">
        <v>29.87</v>
      </c>
      <c r="J136" s="6">
        <v>2.8082712479319003</v>
      </c>
      <c r="K136" s="6">
        <v>2348.2218571263998</v>
      </c>
      <c r="L136" s="6" t="s">
        <v>122</v>
      </c>
      <c r="M136" s="7">
        <f>1000000*(AF136-AD136)/X136</f>
        <v>1.4341761103940424E-2</v>
      </c>
      <c r="N136" s="7">
        <f>1000000*(AM136-AK136)/X136</f>
        <v>62.11865409493879</v>
      </c>
      <c r="O136" s="7" t="e">
        <f>1000000*(AT136-AR136)/X136</f>
        <v>#VALUE!</v>
      </c>
      <c r="P136">
        <f>(M136*16)</f>
        <v>0.22946817766304678</v>
      </c>
      <c r="Q136">
        <f>(N136*44)</f>
        <v>2733.2207801773066</v>
      </c>
      <c r="R136">
        <f>1000000*(((AF136-AD136)*0.082057*W136)/(V136-Z136))/X136</f>
        <v>0.4033921624665267</v>
      </c>
      <c r="S136">
        <f>1000000*(((AM136-AK136)*0.082057*W136)/(V136-Z136))/X136</f>
        <v>1747.2176550188624</v>
      </c>
      <c r="T136">
        <f>N136*((1*0.082057*W136)/(V136-Z136))</f>
        <v>1747.2176550188626</v>
      </c>
      <c r="V136" s="5">
        <f>((0.001316*((I136*25.4)-(2.5*2053/100)))*(273.15+40))/(273.15+H136)</f>
        <v>0.98633812591507353</v>
      </c>
      <c r="W136">
        <v>313.14999999999998</v>
      </c>
      <c r="X136">
        <f>(21.0733341666667/1000)-Y136</f>
        <v>1.9073334166666699E-2</v>
      </c>
      <c r="Y136">
        <v>2E-3</v>
      </c>
      <c r="Z136">
        <f>(0.001316*10^(8.07131-(1730.63/(233.46+(W136-273.15)))))</f>
        <v>7.2765497523200454E-2</v>
      </c>
      <c r="AB136">
        <f>V136*(J136/10^6)</f>
        <v>2.7699049997463355E-6</v>
      </c>
      <c r="AC136">
        <f>(AB136*Y136)/(0.082057*W136)</f>
        <v>2.1558910951670855E-10</v>
      </c>
      <c r="AD136">
        <v>0</v>
      </c>
      <c r="AE136" s="12">
        <f>AB136*AG136*X136</f>
        <v>5.7956092557249812E-11</v>
      </c>
      <c r="AF136" s="12">
        <f>AC136+AE136</f>
        <v>2.7354520207395838E-10</v>
      </c>
      <c r="AG136" s="19">
        <f>101.325*(0.000014*EXP(1600*((1/W136)-(1/298.15))))</f>
        <v>1.097002469958351E-3</v>
      </c>
      <c r="AI136">
        <f>V136*(K136/10^6)</f>
        <v>2.3161407457908669E-3</v>
      </c>
      <c r="AJ136">
        <f>(AI136*Y136)/(0.082057*W136)</f>
        <v>1.8027142481281731E-7</v>
      </c>
      <c r="AK136">
        <v>0</v>
      </c>
      <c r="AL136" s="12">
        <f>AI136*AN136*X136</f>
        <v>1.0045384227235289E-6</v>
      </c>
      <c r="AM136" s="12">
        <f>AJ136+AL136</f>
        <v>1.1848098475363462E-6</v>
      </c>
      <c r="AN136" s="19">
        <f>101.325*(0.00033*EXP(2400*((1/W136)-(1/298.15))))</f>
        <v>2.2739189884214046E-2</v>
      </c>
      <c r="AO136" s="19"/>
      <c r="AP136" t="e">
        <f>V136*(L136/10^6)</f>
        <v>#VALUE!</v>
      </c>
      <c r="AQ136" t="e">
        <f>(AP136*Y136)/(0.082057*W136)</f>
        <v>#VALUE!</v>
      </c>
      <c r="AR136">
        <v>0</v>
      </c>
      <c r="AS136" s="12" t="e">
        <f>AP136*AU136*X136</f>
        <v>#VALUE!</v>
      </c>
      <c r="AT136" s="12" t="e">
        <f>AQ136+AS136</f>
        <v>#VALUE!</v>
      </c>
      <c r="AU136" s="19">
        <f>101.325*((2.4*10^-4)*EXP(2700*((1/W136)-(1/298.15))))</f>
        <v>1.5759424160826513E-2</v>
      </c>
      <c r="AW136">
        <f>100*(AF136-AE136)/AF136</f>
        <v>78.812974192989046</v>
      </c>
      <c r="AX136">
        <f>100*(AM136-AL136)/AM136</f>
        <v>15.215219993965082</v>
      </c>
      <c r="AY136" t="e">
        <f>100*(AT136-AS136)/AT136</f>
        <v>#VALUE!</v>
      </c>
    </row>
    <row r="137" spans="1:51" ht="14.45" customHeight="1" x14ac:dyDescent="0.25">
      <c r="A137" s="21">
        <v>43420</v>
      </c>
      <c r="B137">
        <v>3</v>
      </c>
      <c r="C137" s="1" t="s">
        <v>120</v>
      </c>
      <c r="D137" t="s">
        <v>130</v>
      </c>
      <c r="E137" s="22">
        <v>43424</v>
      </c>
      <c r="F137">
        <v>16</v>
      </c>
      <c r="H137" s="6">
        <v>22.4</v>
      </c>
      <c r="I137" s="6">
        <v>29.87</v>
      </c>
      <c r="J137" s="6">
        <v>2.0902572854031005</v>
      </c>
      <c r="K137" s="6">
        <v>2159.6437965015998</v>
      </c>
      <c r="L137" s="6" t="s">
        <v>122</v>
      </c>
      <c r="M137" s="7">
        <f>1000000*(AF137-AD137)/X137</f>
        <v>1.0674884292284444E-2</v>
      </c>
      <c r="N137" s="7">
        <f>1000000*(AM137-AK137)/X137</f>
        <v>57.130107002467106</v>
      </c>
      <c r="O137" s="7" t="e">
        <f>1000000*(AT137-AR137)/X137</f>
        <v>#VALUE!</v>
      </c>
      <c r="P137">
        <f>(M137*16)</f>
        <v>0.1707981486765511</v>
      </c>
      <c r="Q137">
        <f>(N137*44)</f>
        <v>2513.7247081085525</v>
      </c>
      <c r="R137">
        <f>1000000*(((AF137-AD137)*0.082057*W137)/(V137-Z137))/X137</f>
        <v>0.30025354818952149</v>
      </c>
      <c r="S137">
        <f>1000000*(((AM137-AK137)*0.082057*W137)/(V137-Z137))/X137</f>
        <v>1606.9042873219648</v>
      </c>
      <c r="T137">
        <f>N137*((1*0.082057*W137)/(V137-Z137))</f>
        <v>1606.9042873219651</v>
      </c>
      <c r="V137" s="5">
        <f>((0.001316*((I137*25.4)-(2.5*2053/100)))*(273.15+40))/(273.15+H137)</f>
        <v>0.98633812591507353</v>
      </c>
      <c r="W137">
        <v>313.14999999999998</v>
      </c>
      <c r="X137">
        <f>(21.0733341666667/1000)-Y137</f>
        <v>1.9073334166666699E-2</v>
      </c>
      <c r="Y137">
        <v>2E-3</v>
      </c>
      <c r="Z137">
        <f>(0.001316*10^(8.07131-(1730.63/(233.46+(W137-273.15)))))</f>
        <v>7.2765497523200454E-2</v>
      </c>
      <c r="AB137">
        <f>V137*(J137/10^6)</f>
        <v>2.0617004535648231E-6</v>
      </c>
      <c r="AC137">
        <f>(AB137*Y137)/(0.082057*W137)</f>
        <v>1.6046765680228719E-10</v>
      </c>
      <c r="AD137">
        <v>0</v>
      </c>
      <c r="AE137" s="12">
        <f>AB137*AG137*X137</f>
        <v>4.313797849495538E-11</v>
      </c>
      <c r="AF137" s="12">
        <f>AC137+AE137</f>
        <v>2.0360563529724257E-10</v>
      </c>
      <c r="AG137" s="19">
        <f>101.325*(0.000014*EXP(1600*((1/W137)-(1/298.15))))</f>
        <v>1.097002469958351E-3</v>
      </c>
      <c r="AI137">
        <f>V137*(K137/10^6)</f>
        <v>2.1301390148855022E-3</v>
      </c>
      <c r="AJ137">
        <f>(AI137*Y137)/(0.082057*W137)</f>
        <v>1.6579441295207609E-7</v>
      </c>
      <c r="AK137">
        <v>0</v>
      </c>
      <c r="AL137" s="12">
        <f>AI137*AN137*X137</f>
        <v>9.2386720888340402E-7</v>
      </c>
      <c r="AM137" s="12">
        <f>AJ137+AL137</f>
        <v>1.0896616218354802E-6</v>
      </c>
      <c r="AN137" s="19">
        <f>101.325*(0.00033*EXP(2400*((1/W137)-(1/298.15))))</f>
        <v>2.2739189884214046E-2</v>
      </c>
      <c r="AO137" s="19"/>
      <c r="AP137" t="e">
        <f>V137*(L137/10^6)</f>
        <v>#VALUE!</v>
      </c>
      <c r="AQ137" t="e">
        <f>(AP137*Y137)/(0.082057*W137)</f>
        <v>#VALUE!</v>
      </c>
      <c r="AR137">
        <v>0</v>
      </c>
      <c r="AS137" s="12" t="e">
        <f>AP137*AU137*X137</f>
        <v>#VALUE!</v>
      </c>
      <c r="AT137" s="12" t="e">
        <f>AQ137+AS137</f>
        <v>#VALUE!</v>
      </c>
      <c r="AU137" s="19">
        <f>101.325*((2.4*10^-4)*EXP(2700*((1/W137)-(1/298.15))))</f>
        <v>1.5759424160826513E-2</v>
      </c>
      <c r="AW137">
        <f>100*(AF137-AE137)/AF137</f>
        <v>78.81297419298906</v>
      </c>
      <c r="AX137">
        <f>100*(AM137-AL137)/AM137</f>
        <v>15.215219993965082</v>
      </c>
      <c r="AY137" t="e">
        <f>100*(AT137-AS137)/AT137</f>
        <v>#VALUE!</v>
      </c>
    </row>
    <row r="138" spans="1:51" ht="14.45" customHeight="1" x14ac:dyDescent="0.25">
      <c r="A138" s="21">
        <v>43420</v>
      </c>
      <c r="B138">
        <v>3</v>
      </c>
      <c r="C138" s="1" t="s">
        <v>120</v>
      </c>
      <c r="D138" t="s">
        <v>130</v>
      </c>
      <c r="E138" s="22">
        <v>43424</v>
      </c>
      <c r="F138">
        <v>17</v>
      </c>
      <c r="H138" s="6">
        <v>22.4</v>
      </c>
      <c r="I138" s="6">
        <v>29.87</v>
      </c>
      <c r="J138" s="6">
        <v>0.45014981421990008</v>
      </c>
      <c r="K138" s="6">
        <v>2116.1217521023996</v>
      </c>
      <c r="L138" s="6" t="s">
        <v>122</v>
      </c>
      <c r="M138" s="7">
        <f>1000000*(AF138-AD138)/X138</f>
        <v>2.2989022521522195E-3</v>
      </c>
      <c r="N138" s="7">
        <f>1000000*(AM138-AK138)/X138</f>
        <v>55.978797208916809</v>
      </c>
      <c r="O138" s="7" t="e">
        <f>1000000*(AT138-AR138)/X138</f>
        <v>#VALUE!</v>
      </c>
      <c r="P138">
        <f>(M138*16)</f>
        <v>3.6782436034435512E-2</v>
      </c>
      <c r="Q138">
        <f>(N138*44)</f>
        <v>2463.0670771923396</v>
      </c>
      <c r="R138">
        <f>1000000*(((AF138-AD138)*0.082057*W138)/(V138-Z138))/X138</f>
        <v>6.4661455735729595E-2</v>
      </c>
      <c r="S138">
        <f>1000000*(((AM138-AK138)*0.082057*W138)/(V138-Z138))/X138</f>
        <v>1574.5212805264089</v>
      </c>
      <c r="T138">
        <f>N138*((1*0.082057*W138)/(V138-Z138))</f>
        <v>1574.5212805264089</v>
      </c>
      <c r="V138" s="5">
        <f>((0.001316*((I138*25.4)-(2.5*2053/100)))*(273.15+40))/(273.15+H138)</f>
        <v>0.98633812591507353</v>
      </c>
      <c r="W138">
        <v>313.14999999999998</v>
      </c>
      <c r="X138">
        <f>(21.0733341666667/1000)-Y138</f>
        <v>1.9073334166666699E-2</v>
      </c>
      <c r="Y138">
        <v>2E-3</v>
      </c>
      <c r="Z138">
        <f>(0.001316*10^(8.07131-(1730.63/(233.46+(W138-273.15)))))</f>
        <v>7.2765497523200454E-2</v>
      </c>
      <c r="AB138">
        <f>V138*(J138/10^6)</f>
        <v>4.4399992413867475E-7</v>
      </c>
      <c r="AC138">
        <f>(AB138*Y138)/(0.082057*W138)</f>
        <v>3.4557700816204564E-11</v>
      </c>
      <c r="AD138">
        <v>0</v>
      </c>
      <c r="AE138" s="12">
        <f>AB138*AG138*X138</f>
        <v>9.2900300555973864E-12</v>
      </c>
      <c r="AF138" s="12">
        <f>AC138+AE138</f>
        <v>4.384773087180195E-11</v>
      </c>
      <c r="AG138" s="19">
        <f>101.325*(0.000014*EXP(1600*((1/W138)-(1/298.15))))</f>
        <v>1.097002469958351E-3</v>
      </c>
      <c r="AI138">
        <f>V138*(K138/10^6)</f>
        <v>2.0872115631768028E-3</v>
      </c>
      <c r="AJ138">
        <f>(AI138*Y138)/(0.082057*W138)</f>
        <v>1.6245325464933734E-7</v>
      </c>
      <c r="AK138">
        <v>0</v>
      </c>
      <c r="AL138" s="12">
        <f>AI138*AN138*X138</f>
        <v>9.0524905076440211E-7</v>
      </c>
      <c r="AM138" s="12">
        <f>AJ138+AL138</f>
        <v>1.0677023054137393E-6</v>
      </c>
      <c r="AN138" s="19">
        <f>101.325*(0.00033*EXP(2400*((1/W138)-(1/298.15))))</f>
        <v>2.2739189884214046E-2</v>
      </c>
      <c r="AO138" s="19"/>
      <c r="AP138" t="e">
        <f>V138*(L138/10^6)</f>
        <v>#VALUE!</v>
      </c>
      <c r="AQ138" t="e">
        <f>(AP138*Y138)/(0.082057*W138)</f>
        <v>#VALUE!</v>
      </c>
      <c r="AR138">
        <v>0</v>
      </c>
      <c r="AS138" s="12" t="e">
        <f>AP138*AU138*X138</f>
        <v>#VALUE!</v>
      </c>
      <c r="AT138" s="12" t="e">
        <f>AQ138+AS138</f>
        <v>#VALUE!</v>
      </c>
      <c r="AU138" s="19">
        <f>101.325*((2.4*10^-4)*EXP(2700*((1/W138)-(1/298.15))))</f>
        <v>1.5759424160826513E-2</v>
      </c>
      <c r="AW138">
        <f>100*(AF138-AE138)/AF138</f>
        <v>78.812974192989046</v>
      </c>
      <c r="AX138">
        <f>100*(AM138-AL138)/AM138</f>
        <v>15.215219993965066</v>
      </c>
      <c r="AY138" t="e">
        <f>100*(AT138-AS138)/AT138</f>
        <v>#VALUE!</v>
      </c>
    </row>
    <row r="139" spans="1:51" ht="14.45" customHeight="1" x14ac:dyDescent="0.25">
      <c r="A139" s="21">
        <v>43420</v>
      </c>
      <c r="B139">
        <v>6</v>
      </c>
      <c r="C139" s="1" t="s">
        <v>120</v>
      </c>
      <c r="D139" t="s">
        <v>130</v>
      </c>
      <c r="E139" s="22">
        <v>43424</v>
      </c>
      <c r="F139">
        <v>3</v>
      </c>
      <c r="H139" s="6">
        <v>22.4</v>
      </c>
      <c r="I139" s="6">
        <v>29.87</v>
      </c>
      <c r="J139" s="6">
        <v>1.5221884859799006</v>
      </c>
      <c r="K139" s="6">
        <v>2102.9395277824001</v>
      </c>
      <c r="L139" s="6" t="s">
        <v>122</v>
      </c>
      <c r="M139" s="7">
        <f>1000000*(AF139-AD139)/X139</f>
        <v>7.7737731485765255E-3</v>
      </c>
      <c r="N139" s="7">
        <f>1000000*(AM139-AK139)/X139</f>
        <v>55.630081422011564</v>
      </c>
      <c r="O139" s="7" t="e">
        <f>1000000*(AT139-AR139)/X139</f>
        <v>#VALUE!</v>
      </c>
      <c r="P139">
        <f>(M139*16)</f>
        <v>0.12438037037722441</v>
      </c>
      <c r="Q139">
        <f>(N139*44)</f>
        <v>2447.7235825685088</v>
      </c>
      <c r="R139">
        <f>1000000*(((AF139-AD139)*0.082057*W139)/(V139-Z139))/X139</f>
        <v>0.21865370216401914</v>
      </c>
      <c r="S139">
        <f>1000000*(((AM139-AK139)*0.082057*W139)/(V139-Z139))/X139</f>
        <v>1564.7129163829511</v>
      </c>
      <c r="T139">
        <f>N139*((1*0.082057*W139)/(V139-Z139))</f>
        <v>1564.7129163829513</v>
      </c>
      <c r="V139" s="5">
        <f>((0.001316*((I139*25.4)-(2.5*2053/100)))*(273.15+40))/(273.15+H139)</f>
        <v>0.98633812591507353</v>
      </c>
      <c r="W139">
        <v>313.14999999999998</v>
      </c>
      <c r="X139">
        <f>(21.0733341666667/1000)-Y139</f>
        <v>1.9073334166666699E-2</v>
      </c>
      <c r="Y139">
        <v>2E-3</v>
      </c>
      <c r="Z139">
        <f>(0.001316*10^(8.07131-(1730.63/(233.46+(W139-273.15)))))</f>
        <v>7.2765497523200454E-2</v>
      </c>
      <c r="AB139">
        <f>V139*(J139/10^6)</f>
        <v>1.5013925385509185E-6</v>
      </c>
      <c r="AC139">
        <f>(AB139*Y139)/(0.082057*W139)</f>
        <v>1.1685739418892185E-10</v>
      </c>
      <c r="AD139">
        <v>0</v>
      </c>
      <c r="AE139" s="12">
        <f>AB139*AG139*X139</f>
        <v>3.1414378809738959E-11</v>
      </c>
      <c r="AF139" s="12">
        <f>AC139+AE139</f>
        <v>1.482717729986608E-10</v>
      </c>
      <c r="AG139" s="19">
        <f>101.325*(0.000014*EXP(1600*((1/W139)-(1/298.15))))</f>
        <v>1.097002469958351E-3</v>
      </c>
      <c r="AI139">
        <f>V139*(K139/10^6)</f>
        <v>2.0742094327456224E-3</v>
      </c>
      <c r="AJ139">
        <f>(AI139*Y139)/(0.082057*W139)</f>
        <v>1.6144126408585772E-7</v>
      </c>
      <c r="AK139">
        <v>0</v>
      </c>
      <c r="AL139" s="12">
        <f>AI139*AN139*X139</f>
        <v>8.9960986859504588E-7</v>
      </c>
      <c r="AM139" s="12">
        <f>AJ139+AL139</f>
        <v>1.0610511326809036E-6</v>
      </c>
      <c r="AN139" s="19">
        <f>101.325*(0.00033*EXP(2400*((1/W139)-(1/298.15))))</f>
        <v>2.2739189884214046E-2</v>
      </c>
      <c r="AO139" s="19"/>
      <c r="AP139" t="e">
        <f>V139*(L139/10^6)</f>
        <v>#VALUE!</v>
      </c>
      <c r="AQ139" t="e">
        <f>(AP139*Y139)/(0.082057*W139)</f>
        <v>#VALUE!</v>
      </c>
      <c r="AR139">
        <v>0</v>
      </c>
      <c r="AS139" s="12" t="e">
        <f>AP139*AU139*X139</f>
        <v>#VALUE!</v>
      </c>
      <c r="AT139" s="12" t="e">
        <f>AQ139+AS139</f>
        <v>#VALUE!</v>
      </c>
      <c r="AU139" s="19">
        <f>101.325*((2.4*10^-4)*EXP(2700*((1/W139)-(1/298.15))))</f>
        <v>1.5759424160826513E-2</v>
      </c>
      <c r="AW139">
        <f>100*(AF139-AE139)/AF139</f>
        <v>78.812974192989032</v>
      </c>
      <c r="AX139">
        <f>100*(AM139-AL139)/AM139</f>
        <v>15.215219993965071</v>
      </c>
      <c r="AY139" t="e">
        <f>100*(AT139-AS139)/AT139</f>
        <v>#VALUE!</v>
      </c>
    </row>
    <row r="140" spans="1:51" ht="14.45" customHeight="1" x14ac:dyDescent="0.25">
      <c r="A140" s="21">
        <v>43420</v>
      </c>
      <c r="B140">
        <v>6</v>
      </c>
      <c r="C140" s="1" t="s">
        <v>120</v>
      </c>
      <c r="D140" t="s">
        <v>130</v>
      </c>
      <c r="E140" s="22">
        <v>43424</v>
      </c>
      <c r="F140">
        <v>36</v>
      </c>
      <c r="H140" s="6">
        <v>22.4</v>
      </c>
      <c r="I140" s="6">
        <v>29.87</v>
      </c>
      <c r="J140" s="6">
        <v>6.1341691669911009</v>
      </c>
      <c r="K140" s="6">
        <v>2255.2820844376001</v>
      </c>
      <c r="L140" s="6" t="s">
        <v>122</v>
      </c>
      <c r="M140" s="7">
        <f>1000000*(AF140-AD140)/X140</f>
        <v>3.1327026842200872E-2</v>
      </c>
      <c r="N140" s="7">
        <f>1000000*(AM140-AK140)/X140</f>
        <v>59.660073116400923</v>
      </c>
      <c r="O140" s="7" t="e">
        <f>1000000*(AT140-AR140)/X140</f>
        <v>#VALUE!</v>
      </c>
      <c r="P140">
        <f>(M140*16)</f>
        <v>0.50123242947521396</v>
      </c>
      <c r="Q140">
        <f>(N140*44)</f>
        <v>2625.0432171216407</v>
      </c>
      <c r="R140">
        <f>1000000*(((AF140-AD140)*0.082057*W140)/(V140-Z140))/X140</f>
        <v>0.8811384466619151</v>
      </c>
      <c r="S140">
        <f>1000000*(((AM140-AK140)*0.082057*W140)/(V140-Z140))/X140</f>
        <v>1678.0648996254565</v>
      </c>
      <c r="T140">
        <f>N140*((1*0.082057*W140)/(V140-Z140))</f>
        <v>1678.0648996254565</v>
      </c>
      <c r="V140" s="5">
        <f>((0.001316*((I140*25.4)-(2.5*2053/100)))*(273.15+40))/(273.15+H140)</f>
        <v>0.98633812591507353</v>
      </c>
      <c r="W140">
        <v>313.14999999999998</v>
      </c>
      <c r="X140">
        <f>(21.0733341666667/1000)-Y140</f>
        <v>1.9073334166666699E-2</v>
      </c>
      <c r="Y140">
        <v>2E-3</v>
      </c>
      <c r="Z140">
        <f>(0.001316*10^(8.07131-(1730.63/(233.46+(W140-273.15)))))</f>
        <v>7.2765497523200454E-2</v>
      </c>
      <c r="AB140">
        <f>V140*(J140/10^6)</f>
        <v>6.0503649202160302E-6</v>
      </c>
      <c r="AC140">
        <f>(AB140*Y140)/(0.082057*W140)</f>
        <v>4.7091607312162695E-10</v>
      </c>
      <c r="AD140">
        <v>0</v>
      </c>
      <c r="AE140" s="12">
        <f>AB140*AG140*X140</f>
        <v>1.2659477828780778E-10</v>
      </c>
      <c r="AF140" s="12">
        <f>AC140+AE140</f>
        <v>5.975108514094347E-10</v>
      </c>
      <c r="AG140" s="19">
        <f>101.325*(0.000014*EXP(1600*((1/W140)-(1/298.15))))</f>
        <v>1.097002469958351E-3</v>
      </c>
      <c r="AI140">
        <f>V140*(K140/10^6)</f>
        <v>2.2244707045740229E-3</v>
      </c>
      <c r="AJ140">
        <f>(AI140*Y140)/(0.082057*W140)</f>
        <v>1.7313650048974149E-7</v>
      </c>
      <c r="AK140">
        <v>0</v>
      </c>
      <c r="AL140" s="12">
        <f>AI140*AN140*X140</f>
        <v>9.6478001046714182E-7</v>
      </c>
      <c r="AM140" s="12">
        <f>AJ140+AL140</f>
        <v>1.1379165109568833E-6</v>
      </c>
      <c r="AN140" s="19">
        <f>101.325*(0.00033*EXP(2400*((1/W140)-(1/298.15))))</f>
        <v>2.2739189884214046E-2</v>
      </c>
      <c r="AO140" s="19"/>
      <c r="AP140" t="e">
        <f>V140*(L140/10^6)</f>
        <v>#VALUE!</v>
      </c>
      <c r="AQ140" t="e">
        <f>(AP140*Y140)/(0.082057*W140)</f>
        <v>#VALUE!</v>
      </c>
      <c r="AR140">
        <v>0</v>
      </c>
      <c r="AS140" s="12" t="e">
        <f>AP140*AU140*X140</f>
        <v>#VALUE!</v>
      </c>
      <c r="AT140" s="12" t="e">
        <f>AQ140+AS140</f>
        <v>#VALUE!</v>
      </c>
      <c r="AU140" s="19">
        <f>101.325*((2.4*10^-4)*EXP(2700*((1/W140)-(1/298.15))))</f>
        <v>1.5759424160826513E-2</v>
      </c>
      <c r="AW140">
        <f>100*(AF140-AE140)/AF140</f>
        <v>78.81297419298906</v>
      </c>
      <c r="AX140">
        <f>100*(AM140-AL140)/AM140</f>
        <v>15.215219993965073</v>
      </c>
      <c r="AY140" t="e">
        <f>100*(AT140-AS140)/AT140</f>
        <v>#VALUE!</v>
      </c>
    </row>
    <row r="141" spans="1:51" ht="14.45" customHeight="1" x14ac:dyDescent="0.25">
      <c r="A141" s="21">
        <v>43420</v>
      </c>
      <c r="B141">
        <v>9</v>
      </c>
      <c r="C141" s="1" t="s">
        <v>120</v>
      </c>
      <c r="D141" t="s">
        <v>130</v>
      </c>
      <c r="E141" s="22">
        <v>43424</v>
      </c>
      <c r="F141">
        <v>38</v>
      </c>
      <c r="H141" s="6">
        <v>22.4</v>
      </c>
      <c r="I141" s="6">
        <v>29.87</v>
      </c>
      <c r="J141" s="6">
        <v>1.4096373699375002</v>
      </c>
      <c r="K141" s="6">
        <v>1171.0854703103998</v>
      </c>
      <c r="L141" s="6" t="s">
        <v>122</v>
      </c>
      <c r="M141" s="7">
        <f>1000000*(AF141-AD141)/X141</f>
        <v>7.1989778116051707E-3</v>
      </c>
      <c r="N141" s="7">
        <f>1000000*(AM141-AK141)/X141</f>
        <v>30.979293129841885</v>
      </c>
      <c r="O141" s="7" t="e">
        <f>1000000*(AT141-AR141)/X141</f>
        <v>#VALUE!</v>
      </c>
      <c r="P141">
        <f>(M141*16)</f>
        <v>0.11518364498568273</v>
      </c>
      <c r="Q141">
        <f>(N141*44)</f>
        <v>1363.088897713043</v>
      </c>
      <c r="R141">
        <f>1000000*(((AF141-AD141)*0.082057*W141)/(V141-Z141))/X141</f>
        <v>0.2024863756916207</v>
      </c>
      <c r="S141">
        <f>1000000*(((AM141-AK141)*0.082057*W141)/(V141-Z141))/X141</f>
        <v>871.35770542836701</v>
      </c>
      <c r="T141">
        <f>N141*((1*0.082057*W141)/(V141-Z141))</f>
        <v>871.35770542836701</v>
      </c>
      <c r="V141" s="5">
        <f>((0.001316*((I141*25.4)-(2.5*2053/100)))*(273.15+40))/(273.15+H141)</f>
        <v>0.98633812591507353</v>
      </c>
      <c r="W141">
        <v>313.14999999999998</v>
      </c>
      <c r="X141">
        <f>(21.0733341666667/1000)-Y141</f>
        <v>1.9073334166666699E-2</v>
      </c>
      <c r="Y141">
        <v>2E-3</v>
      </c>
      <c r="Z141">
        <f>(0.001316*10^(8.07131-(1730.63/(233.46+(W141-273.15)))))</f>
        <v>7.2765497523200454E-2</v>
      </c>
      <c r="AB141">
        <f>V141*(J141/10^6)</f>
        <v>1.3903790816840072E-6</v>
      </c>
      <c r="AC141">
        <f>(AB141*Y141)/(0.082057*W141)</f>
        <v>1.0821692012482914E-10</v>
      </c>
      <c r="AD141">
        <v>0</v>
      </c>
      <c r="AE141" s="12">
        <f>AB141*AG141*X141</f>
        <v>2.9091589334335226E-11</v>
      </c>
      <c r="AF141" s="12">
        <f>AC141+AE141</f>
        <v>1.3730850945916437E-10</v>
      </c>
      <c r="AG141" s="19">
        <f>101.325*(0.000014*EXP(1600*((1/W141)-(1/298.15))))</f>
        <v>1.097002469958351E-3</v>
      </c>
      <c r="AI141">
        <f>V141*(K141/10^6)</f>
        <v>1.1550862480723323E-3</v>
      </c>
      <c r="AJ141">
        <f>(AI141*Y141)/(0.082057*W141)</f>
        <v>8.9903449995474686E-8</v>
      </c>
      <c r="AK141">
        <v>0</v>
      </c>
      <c r="AL141" s="12">
        <f>AI141*AN141*X141</f>
        <v>5.0097496011712143E-7</v>
      </c>
      <c r="AM141" s="12">
        <f>AJ141+AL141</f>
        <v>5.9087841011259615E-7</v>
      </c>
      <c r="AN141" s="19">
        <f>101.325*(0.00033*EXP(2400*((1/W141)-(1/298.15))))</f>
        <v>2.2739189884214046E-2</v>
      </c>
      <c r="AO141" s="19"/>
      <c r="AP141" t="e">
        <f>V141*(L141/10^6)</f>
        <v>#VALUE!</v>
      </c>
      <c r="AQ141" t="e">
        <f>(AP141*Y141)/(0.082057*W141)</f>
        <v>#VALUE!</v>
      </c>
      <c r="AR141">
        <v>0</v>
      </c>
      <c r="AS141" s="12" t="e">
        <f>AP141*AU141*X141</f>
        <v>#VALUE!</v>
      </c>
      <c r="AT141" s="12" t="e">
        <f>AQ141+AS141</f>
        <v>#VALUE!</v>
      </c>
      <c r="AU141" s="19">
        <f>101.325*((2.4*10^-4)*EXP(2700*((1/W141)-(1/298.15))))</f>
        <v>1.5759424160826513E-2</v>
      </c>
      <c r="AW141">
        <f>100*(AF141-AE141)/AF141</f>
        <v>78.812974192989046</v>
      </c>
      <c r="AX141">
        <f>100*(AM141-AL141)/AM141</f>
        <v>15.21521999396508</v>
      </c>
      <c r="AY141" t="e">
        <f>100*(AT141-AS141)/AT141</f>
        <v>#VALUE!</v>
      </c>
    </row>
    <row r="142" spans="1:51" ht="14.45" customHeight="1" x14ac:dyDescent="0.25">
      <c r="A142" s="16">
        <v>43420</v>
      </c>
      <c r="B142" s="1">
        <v>9</v>
      </c>
      <c r="C142" s="1" t="s">
        <v>120</v>
      </c>
      <c r="D142" t="s">
        <v>130</v>
      </c>
      <c r="E142">
        <v>43424</v>
      </c>
      <c r="F142">
        <v>42</v>
      </c>
      <c r="H142" s="6">
        <v>22.4</v>
      </c>
      <c r="I142" s="6">
        <v>29.87</v>
      </c>
      <c r="J142" s="6">
        <v>5.7808182325359008</v>
      </c>
      <c r="K142" s="6">
        <v>1388.1762502143997</v>
      </c>
      <c r="L142" s="6" t="s">
        <v>122</v>
      </c>
      <c r="M142" s="7">
        <f>1000000*(AF142-AD142)/X142</f>
        <v>2.9522473705981361E-2</v>
      </c>
      <c r="N142" s="7">
        <f>1000000*(AM142-AK142)/X142</f>
        <v>36.722101043468747</v>
      </c>
      <c r="O142" s="7" t="e">
        <f>1000000*(AT142-AR142)/X142</f>
        <v>#VALUE!</v>
      </c>
      <c r="P142">
        <f>(M142*16)</f>
        <v>0.47235957929570177</v>
      </c>
      <c r="Q142">
        <f>(N142*44)</f>
        <v>1615.7724459126248</v>
      </c>
      <c r="R142">
        <f>1000000*(((AF142-AD142)*0.082057*W142)/(V142-Z142))/X142</f>
        <v>0.83038159841784964</v>
      </c>
      <c r="S142">
        <f>1000000*(((AM142-AK142)*0.082057*W142)/(V142-Z142))/X142</f>
        <v>1032.8862433895333</v>
      </c>
      <c r="T142">
        <f>N142*((1*0.082057*W142)/(V142-Z142))</f>
        <v>1032.8862433895335</v>
      </c>
      <c r="V142" s="5">
        <f>((0.001316*((I142*25.4)-(2.5*2053/100)))*(273.15+40))/(273.15+H142)</f>
        <v>0.98633812591507353</v>
      </c>
      <c r="W142">
        <v>313.14999999999998</v>
      </c>
      <c r="X142">
        <f>(21.0733341666667/1000)-Y142</f>
        <v>1.9073334166666699E-2</v>
      </c>
      <c r="Y142">
        <v>2E-3</v>
      </c>
      <c r="Z142">
        <f>(0.001316*10^(8.07131-(1730.63/(233.46+(W142-273.15)))))</f>
        <v>7.2765497523200454E-2</v>
      </c>
      <c r="AB142">
        <f>V142*(J142/10^6)</f>
        <v>5.7018414217351479E-6</v>
      </c>
      <c r="AC142">
        <f>(AB142*Y142)/(0.082057*W142)</f>
        <v>4.4378955770321999E-10</v>
      </c>
      <c r="AD142">
        <v>0</v>
      </c>
      <c r="AE142" s="12">
        <f>AB142*AG142*X142</f>
        <v>1.1930244871759351E-10</v>
      </c>
      <c r="AF142" s="12">
        <f>AC142+AE142</f>
        <v>5.630920064208135E-10</v>
      </c>
      <c r="AG142" s="19">
        <f>101.325*(0.000014*EXP(1600*((1/W142)-(1/298.15))))</f>
        <v>1.097002469958351E-3</v>
      </c>
      <c r="AI142">
        <f>V142*(K142/10^6)</f>
        <v>1.3692111610762851E-3</v>
      </c>
      <c r="AJ142">
        <f>(AI142*Y142)/(0.082057*W142)</f>
        <v>1.0656936428643139E-7</v>
      </c>
      <c r="AK142">
        <v>0</v>
      </c>
      <c r="AL142" s="12">
        <f>AI142*AN142*X142</f>
        <v>5.9384354021774782E-7</v>
      </c>
      <c r="AM142" s="12">
        <f>AJ142+AL142</f>
        <v>7.0041290450417922E-7</v>
      </c>
      <c r="AN142" s="19">
        <f>101.325*(0.00033*EXP(2400*((1/W142)-(1/298.15))))</f>
        <v>2.2739189884214046E-2</v>
      </c>
      <c r="AO142" s="19"/>
      <c r="AP142" t="e">
        <f>V142*(L142/10^6)</f>
        <v>#VALUE!</v>
      </c>
      <c r="AQ142" t="e">
        <f>(AP142*Y142)/(0.082057*W142)</f>
        <v>#VALUE!</v>
      </c>
      <c r="AR142">
        <v>0</v>
      </c>
      <c r="AS142" s="12" t="e">
        <f>AP142*AU142*X142</f>
        <v>#VALUE!</v>
      </c>
      <c r="AT142" s="12" t="e">
        <f>AQ142+AS142</f>
        <v>#VALUE!</v>
      </c>
      <c r="AU142" s="19">
        <f>101.325*((2.4*10^-4)*EXP(2700*((1/W142)-(1/298.15))))</f>
        <v>1.5759424160826513E-2</v>
      </c>
      <c r="AW142">
        <f>100*(AF142-AE142)/AF142</f>
        <v>78.81297419298906</v>
      </c>
      <c r="AX142">
        <f>100*(AM142-AL142)/AM142</f>
        <v>15.215219993965075</v>
      </c>
      <c r="AY142" t="e">
        <f>100*(AT142-AS142)/AT142</f>
        <v>#VALUE!</v>
      </c>
    </row>
    <row r="143" spans="1:51" ht="14.45" customHeight="1" x14ac:dyDescent="0.25">
      <c r="A143" s="16">
        <v>43420</v>
      </c>
      <c r="B143" s="1">
        <v>11</v>
      </c>
      <c r="C143" s="1" t="s">
        <v>120</v>
      </c>
      <c r="D143" t="s">
        <v>130</v>
      </c>
      <c r="E143" s="21">
        <v>43424</v>
      </c>
      <c r="F143">
        <v>7</v>
      </c>
      <c r="H143" s="6">
        <v>22.4</v>
      </c>
      <c r="I143" s="6">
        <v>29.87</v>
      </c>
      <c r="J143" s="6">
        <v>1.3024430070974997</v>
      </c>
      <c r="K143" s="6">
        <v>2146.2946953823998</v>
      </c>
      <c r="L143" s="6" t="s">
        <v>122</v>
      </c>
      <c r="M143" s="7">
        <f>1000000*(AF143-AD143)/X143</f>
        <v>6.6515392603353988E-3</v>
      </c>
      <c r="N143" s="7">
        <f>1000000*(AM143-AK143)/X143</f>
        <v>56.776976742485317</v>
      </c>
      <c r="O143" s="7" t="e">
        <f>1000000*(AT143-AR143)/X143</f>
        <v>#VALUE!</v>
      </c>
      <c r="P143">
        <f>(M143*16)</f>
        <v>0.10642462816536638</v>
      </c>
      <c r="Q143">
        <f>(N143*44)</f>
        <v>2498.186976669354</v>
      </c>
      <c r="R143">
        <f>1000000*(((AF143-AD143)*0.082057*W143)/(V143-Z143))/X143</f>
        <v>0.18708851629249978</v>
      </c>
      <c r="S143">
        <f>1000000*(((AM143-AK143)*0.082057*W143)/(V143-Z143))/X143</f>
        <v>1596.9717568486128</v>
      </c>
      <c r="T143">
        <f>N143*((1*0.082057*W143)/(V143-Z143))</f>
        <v>1596.9717568486133</v>
      </c>
      <c r="V143" s="5">
        <f>((0.001316*((I143*25.4)-(2.5*2053/100)))*(273.15+40))/(273.15+H143)</f>
        <v>0.98633812591507353</v>
      </c>
      <c r="W143">
        <v>313.14999999999998</v>
      </c>
      <c r="X143">
        <f>(21.0733341666667/1000)-Y143</f>
        <v>1.9073334166666699E-2</v>
      </c>
      <c r="Y143">
        <v>2E-3</v>
      </c>
      <c r="Z143">
        <f>(0.001316*10^(8.07131-(1730.63/(233.46+(W143-273.15)))))</f>
        <v>7.2765497523200454E-2</v>
      </c>
      <c r="AB143">
        <f>V143*(J143/10^6)</f>
        <v>1.2846491947317406E-6</v>
      </c>
      <c r="AC143">
        <f>(AB143*Y143)/(0.082057*W143)</f>
        <v>9.9987680429089086E-11</v>
      </c>
      <c r="AD143">
        <v>0</v>
      </c>
      <c r="AE143" s="12">
        <f>AB143*AG143*X143</f>
        <v>2.6879350605991012E-11</v>
      </c>
      <c r="AF143" s="12">
        <f>AC143+AE143</f>
        <v>1.2686703103508011E-10</v>
      </c>
      <c r="AG143" s="19">
        <f>101.325*(0.000014*EXP(1600*((1/W143)-(1/298.15))))</f>
        <v>1.097002469958351E-3</v>
      </c>
      <c r="AI143">
        <f>V143*(K143/10^6)</f>
        <v>2.1169722875049395E-3</v>
      </c>
      <c r="AJ143">
        <f>(AI143*Y143)/(0.082057*W143)</f>
        <v>1.6476961136809225E-7</v>
      </c>
      <c r="AK143">
        <v>0</v>
      </c>
      <c r="AL143" s="12">
        <f>AI143*AN143*X143</f>
        <v>9.1815663901439341E-7</v>
      </c>
      <c r="AM143" s="12">
        <f>AJ143+AL143</f>
        <v>1.0829262503824857E-6</v>
      </c>
      <c r="AN143" s="19">
        <f>101.325*(0.00033*EXP(2400*((1/W143)-(1/298.15))))</f>
        <v>2.2739189884214046E-2</v>
      </c>
      <c r="AO143" s="19"/>
      <c r="AP143" t="e">
        <f>V143*(L143/10^6)</f>
        <v>#VALUE!</v>
      </c>
      <c r="AQ143" t="e">
        <f>(AP143*Y143)/(0.082057*W143)</f>
        <v>#VALUE!</v>
      </c>
      <c r="AR143">
        <v>0</v>
      </c>
      <c r="AS143" s="12" t="e">
        <f>AP143*AU143*X143</f>
        <v>#VALUE!</v>
      </c>
      <c r="AT143" s="12" t="e">
        <f>AQ143+AS143</f>
        <v>#VALUE!</v>
      </c>
      <c r="AU143" s="19">
        <f>101.325*((2.4*10^-4)*EXP(2700*((1/W143)-(1/298.15))))</f>
        <v>1.5759424160826513E-2</v>
      </c>
      <c r="AW143">
        <f>100*(AF143-AE143)/AF143</f>
        <v>78.81297419298906</v>
      </c>
      <c r="AX143">
        <f>100*(AM143-AL143)/AM143</f>
        <v>15.215219993965082</v>
      </c>
      <c r="AY143" t="e">
        <f>100*(AT143-AS143)/AT143</f>
        <v>#VALUE!</v>
      </c>
    </row>
    <row r="144" spans="1:51" ht="14.45" customHeight="1" x14ac:dyDescent="0.25">
      <c r="A144" s="16">
        <v>43420</v>
      </c>
      <c r="B144" s="1">
        <v>11</v>
      </c>
      <c r="C144" s="1" t="s">
        <v>120</v>
      </c>
      <c r="D144" t="s">
        <v>130</v>
      </c>
      <c r="E144" s="21">
        <v>43424</v>
      </c>
      <c r="F144">
        <v>8</v>
      </c>
      <c r="H144" s="6">
        <v>22.4</v>
      </c>
      <c r="I144" s="6">
        <v>29.87</v>
      </c>
      <c r="J144" s="6">
        <v>1.2729640743516004</v>
      </c>
      <c r="K144" s="6">
        <v>2296.8315591255996</v>
      </c>
      <c r="L144" s="6" t="s">
        <v>122</v>
      </c>
      <c r="M144" s="7">
        <f>1000000*(AF144-AD144)/X144</f>
        <v>6.5009911922482583E-3</v>
      </c>
      <c r="N144" s="7">
        <f>1000000*(AM144-AK144)/X144</f>
        <v>60.759201564651008</v>
      </c>
      <c r="O144" s="7" t="e">
        <f>1000000*(AT144-AR144)/X144</f>
        <v>#VALUE!</v>
      </c>
      <c r="P144">
        <f>(M144*16)</f>
        <v>0.10401585907597213</v>
      </c>
      <c r="Q144">
        <f>(N144*44)</f>
        <v>2673.4048688446442</v>
      </c>
      <c r="R144">
        <f>1000000*(((AF144-AD144)*0.082057*W144)/(V144-Z144))/X144</f>
        <v>0.18285403558258587</v>
      </c>
      <c r="S144">
        <f>1000000*(((AM144-AK144)*0.082057*W144)/(V144-Z144))/X144</f>
        <v>1708.9801964537005</v>
      </c>
      <c r="T144">
        <f>N144*((1*0.082057*W144)/(V144-Z144))</f>
        <v>1708.9801964537003</v>
      </c>
      <c r="V144" s="5">
        <f>((0.001316*((I144*25.4)-(2.5*2053/100)))*(273.15+40))/(273.15+H144)</f>
        <v>0.98633812591507353</v>
      </c>
      <c r="W144">
        <v>313.14999999999998</v>
      </c>
      <c r="X144">
        <f>(21.0733341666667/1000)-Y144</f>
        <v>1.9073334166666699E-2</v>
      </c>
      <c r="Y144">
        <v>2E-3</v>
      </c>
      <c r="Z144">
        <f>(0.001316*10^(8.07131-(1730.63/(233.46+(W144-273.15)))))</f>
        <v>7.2765497523200454E-2</v>
      </c>
      <c r="AB144">
        <f>V144*(J144/10^6)</f>
        <v>1.2555729994531739E-6</v>
      </c>
      <c r="AC144">
        <f>(AB144*Y144)/(0.082057*W144)</f>
        <v>9.7724602435867592E-11</v>
      </c>
      <c r="AD144">
        <v>0</v>
      </c>
      <c r="AE144" s="12">
        <f>AB144*AG144*X144</f>
        <v>2.6270974988440368E-11</v>
      </c>
      <c r="AF144" s="12">
        <f>AC144+AE144</f>
        <v>1.2399557742430797E-10</v>
      </c>
      <c r="AG144" s="19">
        <f>101.325*(0.000014*EXP(1600*((1/W144)-(1/298.15))))</f>
        <v>1.097002469958351E-3</v>
      </c>
      <c r="AI144">
        <f>V144*(K144/10^6)</f>
        <v>2.2654525355705404E-3</v>
      </c>
      <c r="AJ144">
        <f>(AI144*Y144)/(0.082057*W144)</f>
        <v>1.7632622593220707E-7</v>
      </c>
      <c r="AK144">
        <v>0</v>
      </c>
      <c r="AL144" s="12">
        <f>AI144*AN144*X144</f>
        <v>9.8255432921023988E-7</v>
      </c>
      <c r="AM144" s="12">
        <f>AJ144+AL144</f>
        <v>1.1588805551424469E-6</v>
      </c>
      <c r="AN144" s="19">
        <f>101.325*(0.00033*EXP(2400*((1/W144)-(1/298.15))))</f>
        <v>2.2739189884214046E-2</v>
      </c>
      <c r="AO144" s="19"/>
      <c r="AP144" t="e">
        <f>V144*(L144/10^6)</f>
        <v>#VALUE!</v>
      </c>
      <c r="AQ144" t="e">
        <f>(AP144*Y144)/(0.082057*W144)</f>
        <v>#VALUE!</v>
      </c>
      <c r="AR144">
        <v>0</v>
      </c>
      <c r="AS144" s="12" t="e">
        <f>AP144*AU144*X144</f>
        <v>#VALUE!</v>
      </c>
      <c r="AT144" s="12" t="e">
        <f>AQ144+AS144</f>
        <v>#VALUE!</v>
      </c>
      <c r="AU144" s="19">
        <f>101.325*((2.4*10^-4)*EXP(2700*((1/W144)-(1/298.15))))</f>
        <v>1.5759424160826513E-2</v>
      </c>
      <c r="AW144">
        <f>100*(AF144-AE144)/AF144</f>
        <v>78.81297419298906</v>
      </c>
      <c r="AX144">
        <f>100*(AM144-AL144)/AM144</f>
        <v>15.215219993965077</v>
      </c>
      <c r="AY144" t="e">
        <f>100*(AT144-AS144)/AT144</f>
        <v>#VALUE!</v>
      </c>
    </row>
    <row r="145" spans="1:51" ht="14.45" customHeight="1" x14ac:dyDescent="0.25">
      <c r="A145" s="16">
        <v>43451</v>
      </c>
      <c r="B145" s="1">
        <v>0.1</v>
      </c>
      <c r="C145" s="1" t="s">
        <v>120</v>
      </c>
      <c r="D145" t="s">
        <v>121</v>
      </c>
      <c r="E145" s="21">
        <v>43452</v>
      </c>
      <c r="F145">
        <v>33</v>
      </c>
      <c r="H145" s="6">
        <v>25.4</v>
      </c>
      <c r="I145" s="6">
        <v>30</v>
      </c>
      <c r="J145" s="6">
        <v>53.817803489327609</v>
      </c>
      <c r="K145" s="6">
        <v>2264.6324277399995</v>
      </c>
      <c r="L145" s="6" t="s">
        <v>122</v>
      </c>
      <c r="M145" s="7">
        <f>1000000*(AF145-AD145)/X145</f>
        <v>0.2733542599807311</v>
      </c>
      <c r="N145" s="7">
        <f>1000000*(AM145-AK145)/X145</f>
        <v>59.58227482880703</v>
      </c>
      <c r="O145" s="7" t="e">
        <f>1000000*(AT145-AR145)/X145</f>
        <v>#VALUE!</v>
      </c>
      <c r="P145">
        <f>(M145*16)</f>
        <v>4.3736681596916975</v>
      </c>
      <c r="Q145">
        <f>(N145*44)</f>
        <v>2621.6200924675095</v>
      </c>
      <c r="R145">
        <f>1000000*(((AF145-AD145)*0.082057*W145)/(V145-Z145))/X145</f>
        <v>7.7339824247898354</v>
      </c>
      <c r="S145">
        <f>1000000*(((AM145-AK145)*0.082057*W145)/(V145-Z145))/X145</f>
        <v>1685.7548383825228</v>
      </c>
      <c r="T145">
        <f>N145*((1*0.082057*W145)/(V145-Z145))</f>
        <v>1685.7548383825228</v>
      </c>
      <c r="V145" s="5">
        <f>((0.001316*((I145*25.4)-(2.5*2053/100)))*(273.15+40))/(273.15+H145)</f>
        <v>0.98098477690504116</v>
      </c>
      <c r="W145">
        <v>313.14999999999998</v>
      </c>
      <c r="X145">
        <f>(21.0733341666667/1000)-Y145</f>
        <v>1.9073334166666699E-2</v>
      </c>
      <c r="Y145">
        <v>2E-3</v>
      </c>
      <c r="Z145">
        <f>(0.001316*10^(8.07131-(1730.63/(233.46+(W145-273.15)))))</f>
        <v>7.2765497523200454E-2</v>
      </c>
      <c r="AB145">
        <f>V145*(J145/10^6)</f>
        <v>5.2794445949497385E-5</v>
      </c>
      <c r="AC145">
        <f>(AB145*Y145)/(0.082057*W145)</f>
        <v>4.1091328369465679E-9</v>
      </c>
      <c r="AD145">
        <v>0</v>
      </c>
      <c r="AE145" s="12">
        <f>AB145*AG145*X145</f>
        <v>1.104644309547801E-9</v>
      </c>
      <c r="AF145" s="12">
        <f>AC145+AE145</f>
        <v>5.2137771464943694E-9</v>
      </c>
      <c r="AG145" s="19">
        <f>101.325*(0.000014*EXP(1600*((1/W145)-(1/298.15))))</f>
        <v>1.097002469958351E-3</v>
      </c>
      <c r="AI145">
        <f>V145*(K145/10^6)</f>
        <v>2.2215699368984452E-3</v>
      </c>
      <c r="AJ145">
        <f>(AI145*Y145)/(0.082057*W145)</f>
        <v>1.729107259883958E-7</v>
      </c>
      <c r="AK145">
        <v>0</v>
      </c>
      <c r="AL145" s="12">
        <f>AI145*AN145*X145</f>
        <v>9.6352191223161442E-7</v>
      </c>
      <c r="AM145" s="12">
        <f>AJ145+AL145</f>
        <v>1.1364326382200103E-6</v>
      </c>
      <c r="AN145" s="19">
        <f>101.325*(0.00033*EXP(2400*((1/W145)-(1/298.15))))</f>
        <v>2.2739189884214046E-2</v>
      </c>
      <c r="AO145" s="19"/>
      <c r="AP145" t="e">
        <f>V145*(L145/10^6)</f>
        <v>#VALUE!</v>
      </c>
      <c r="AQ145" t="e">
        <f>(AP145*Y145)/(0.082057*W145)</f>
        <v>#VALUE!</v>
      </c>
      <c r="AR145">
        <v>0</v>
      </c>
      <c r="AS145" s="12" t="e">
        <f>AP145*AU145*X145</f>
        <v>#VALUE!</v>
      </c>
      <c r="AT145" s="12" t="e">
        <f>AQ145+AS145</f>
        <v>#VALUE!</v>
      </c>
      <c r="AU145" s="19">
        <f>101.325*((2.4*10^-4)*EXP(2700*((1/W145)-(1/298.15))))</f>
        <v>1.5759424160826513E-2</v>
      </c>
      <c r="AW145">
        <f>100*(AF145-AE145)/AF145</f>
        <v>78.812974192989046</v>
      </c>
      <c r="AX145">
        <f>100*(AM145-AL145)/AM145</f>
        <v>15.21521999396508</v>
      </c>
      <c r="AY145" t="e">
        <f>100*(AT145-AS145)/AT145</f>
        <v>#VALUE!</v>
      </c>
    </row>
    <row r="146" spans="1:51" ht="14.45" customHeight="1" x14ac:dyDescent="0.25">
      <c r="A146" s="16">
        <v>43451</v>
      </c>
      <c r="B146" s="1">
        <v>0.1</v>
      </c>
      <c r="C146" s="1" t="s">
        <v>120</v>
      </c>
      <c r="D146" t="s">
        <v>121</v>
      </c>
      <c r="E146" s="21">
        <v>43452</v>
      </c>
      <c r="F146">
        <v>43</v>
      </c>
      <c r="H146" s="6">
        <v>25.4</v>
      </c>
      <c r="I146" s="6">
        <v>30</v>
      </c>
      <c r="J146" s="6">
        <v>52.155814969724403</v>
      </c>
      <c r="K146" s="6">
        <v>2326.9426533400001</v>
      </c>
      <c r="L146" s="6" t="s">
        <v>122</v>
      </c>
      <c r="M146" s="7">
        <f>1000000*(AF146-AD146)/X146</f>
        <v>0.26491259918417515</v>
      </c>
      <c r="N146" s="7">
        <f>1000000*(AM146-AK146)/X146</f>
        <v>61.221651241891934</v>
      </c>
      <c r="O146" s="7" t="e">
        <f>1000000*(AT146-AR146)/X146</f>
        <v>#VALUE!</v>
      </c>
      <c r="P146">
        <f>(M146*16)</f>
        <v>4.2386015869468023</v>
      </c>
      <c r="Q146">
        <f>(N146*44)</f>
        <v>2693.752654643245</v>
      </c>
      <c r="R146">
        <f>1000000*(((AF146-AD146)*0.082057*W146)/(V146-Z146))/X146</f>
        <v>7.4951434316049381</v>
      </c>
      <c r="S146">
        <f>1000000*(((AM146-AK146)*0.082057*W146)/(V146-Z146))/X146</f>
        <v>1732.1375374021297</v>
      </c>
      <c r="T146">
        <f>N146*((1*0.082057*W146)/(V146-Z146))</f>
        <v>1732.1375374021297</v>
      </c>
      <c r="V146" s="5">
        <f>((0.001316*((I146*25.4)-(2.5*2053/100)))*(273.15+40))/(273.15+H146)</f>
        <v>0.98098477690504116</v>
      </c>
      <c r="W146">
        <v>313.14999999999998</v>
      </c>
      <c r="X146">
        <f>(21.0733341666667/1000)-Y146</f>
        <v>1.9073334166666699E-2</v>
      </c>
      <c r="Y146">
        <v>2E-3</v>
      </c>
      <c r="Z146">
        <f>(0.001316*10^(8.07131-(1730.63/(233.46+(W146-273.15)))))</f>
        <v>7.2765497523200454E-2</v>
      </c>
      <c r="AB146">
        <f>V146*(J146/10^6)</f>
        <v>5.1164060512375696E-5</v>
      </c>
      <c r="AC146">
        <f>(AB146*Y146)/(0.082057*W146)</f>
        <v>3.9822355806903913E-9</v>
      </c>
      <c r="AD146">
        <v>0</v>
      </c>
      <c r="AE146" s="12">
        <f>AB146*AG146*X146</f>
        <v>1.0705309485096173E-9</v>
      </c>
      <c r="AF146" s="12">
        <f>AC146+AE146</f>
        <v>5.052766529200009E-9</v>
      </c>
      <c r="AG146" s="19">
        <f>101.325*(0.000014*EXP(1600*((1/W146)-(1/298.15))))</f>
        <v>1.097002469958351E-3</v>
      </c>
      <c r="AI146">
        <f>V146*(K146/10^6)</f>
        <v>2.2826953196575643E-3</v>
      </c>
      <c r="AJ146">
        <f>(AI146*Y146)/(0.082057*W146)</f>
        <v>1.7766827790411611E-7</v>
      </c>
      <c r="AK146">
        <v>0</v>
      </c>
      <c r="AL146" s="12">
        <f>AI146*AN146*X146</f>
        <v>9.9003273446761428E-7</v>
      </c>
      <c r="AM146" s="12">
        <f>AJ146+AL146</f>
        <v>1.1677010123717303E-6</v>
      </c>
      <c r="AN146" s="19">
        <f>101.325*(0.00033*EXP(2400*((1/W146)-(1/298.15))))</f>
        <v>2.2739189884214046E-2</v>
      </c>
      <c r="AO146" s="19"/>
      <c r="AP146" t="e">
        <f>V146*(L146/10^6)</f>
        <v>#VALUE!</v>
      </c>
      <c r="AQ146" t="e">
        <f>(AP146*Y146)/(0.082057*W146)</f>
        <v>#VALUE!</v>
      </c>
      <c r="AR146">
        <v>0</v>
      </c>
      <c r="AS146" s="12" t="e">
        <f>AP146*AU146*X146</f>
        <v>#VALUE!</v>
      </c>
      <c r="AT146" s="12" t="e">
        <f>AQ146+AS146</f>
        <v>#VALUE!</v>
      </c>
      <c r="AU146" s="19">
        <f>101.325*((2.4*10^-4)*EXP(2700*((1/W146)-(1/298.15))))</f>
        <v>1.5759424160826513E-2</v>
      </c>
      <c r="AW146">
        <f>100*(AF146-AE146)/AF146</f>
        <v>78.812974192989046</v>
      </c>
      <c r="AX146">
        <f>100*(AM146-AL146)/AM146</f>
        <v>15.215219993965068</v>
      </c>
      <c r="AY146" t="e">
        <f>100*(AT146-AS146)/AT146</f>
        <v>#VALUE!</v>
      </c>
    </row>
    <row r="147" spans="1:51" ht="14.45" customHeight="1" x14ac:dyDescent="0.25">
      <c r="A147" s="16">
        <v>43451</v>
      </c>
      <c r="B147" s="1">
        <v>1.6</v>
      </c>
      <c r="C147" s="1" t="s">
        <v>120</v>
      </c>
      <c r="D147" t="s">
        <v>121</v>
      </c>
      <c r="E147" s="21">
        <v>43452</v>
      </c>
      <c r="F147">
        <v>11</v>
      </c>
      <c r="H147" s="6">
        <v>25.4</v>
      </c>
      <c r="I147" s="6">
        <v>30</v>
      </c>
      <c r="J147" s="6">
        <v>67.619325852335123</v>
      </c>
      <c r="K147" s="6">
        <v>2518.7878072599997</v>
      </c>
      <c r="L147" s="6" t="s">
        <v>122</v>
      </c>
      <c r="M147" s="7">
        <f>1000000*(AF147-AD147)/X147</f>
        <v>0.34345568901611673</v>
      </c>
      <c r="N147" s="7">
        <f>1000000*(AM147-AK147)/X147</f>
        <v>66.269079930724843</v>
      </c>
      <c r="O147" s="7" t="e">
        <f>1000000*(AT147-AR147)/X147</f>
        <v>#VALUE!</v>
      </c>
      <c r="P147">
        <f>(M147*16)</f>
        <v>5.4952910242578676</v>
      </c>
      <c r="Q147">
        <f>(N147*44)</f>
        <v>2915.8395169518931</v>
      </c>
      <c r="R147">
        <f>1000000*(((AF147-AD147)*0.082057*W147)/(V147-Z147))/X147</f>
        <v>9.7173545520452951</v>
      </c>
      <c r="S147">
        <f>1000000*(((AM147-AK147)*0.082057*W147)/(V147-Z147))/X147</f>
        <v>1874.9438897617586</v>
      </c>
      <c r="T147">
        <f>N147*((1*0.082057*W147)/(V147-Z147))</f>
        <v>1874.9438897617581</v>
      </c>
      <c r="V147" s="5">
        <f>((0.001316*((I147*25.4)-(2.5*2053/100)))*(273.15+40))/(273.15+H147)</f>
        <v>0.98098477690504116</v>
      </c>
      <c r="W147">
        <v>313.14999999999998</v>
      </c>
      <c r="X147">
        <f>(21.0733341666667/1000)-Y147</f>
        <v>1.9073334166666699E-2</v>
      </c>
      <c r="Y147">
        <v>2E-3</v>
      </c>
      <c r="Z147">
        <f>(0.001316*10^(8.07131-(1730.63/(233.46+(W147-273.15)))))</f>
        <v>7.2765497523200454E-2</v>
      </c>
      <c r="AB147">
        <f>V147*(J147/10^6)</f>
        <v>6.6333529285722255E-5</v>
      </c>
      <c r="AC147">
        <f>(AB147*Y147)/(0.082057*W147)</f>
        <v>5.162915880190482E-9</v>
      </c>
      <c r="AD147">
        <v>0</v>
      </c>
      <c r="AE147" s="12">
        <f>AB147*AG147*X147</f>
        <v>1.3879292478566695E-9</v>
      </c>
      <c r="AF147" s="12">
        <f>AC147+AE147</f>
        <v>6.5508451280471515E-9</v>
      </c>
      <c r="AG147" s="19">
        <f>101.325*(0.000014*EXP(1600*((1/W147)-(1/298.15))))</f>
        <v>1.097002469958351E-3</v>
      </c>
      <c r="AI147">
        <f>V147*(K147/10^6)</f>
        <v>2.4708924951760882E-3</v>
      </c>
      <c r="AJ147">
        <f>(AI147*Y147)/(0.082057*W147)</f>
        <v>1.9231616708707148E-7</v>
      </c>
      <c r="AK147">
        <v>0</v>
      </c>
      <c r="AL147" s="12">
        <f>AI147*AN147*X147</f>
        <v>1.0716561393491892E-6</v>
      </c>
      <c r="AM147" s="12">
        <f>AJ147+AL147</f>
        <v>1.2639723064362607E-6</v>
      </c>
      <c r="AN147" s="19">
        <f>101.325*(0.00033*EXP(2400*((1/W147)-(1/298.15))))</f>
        <v>2.2739189884214046E-2</v>
      </c>
      <c r="AO147" s="19"/>
      <c r="AP147" t="e">
        <f>V147*(L147/10^6)</f>
        <v>#VALUE!</v>
      </c>
      <c r="AQ147" t="e">
        <f>(AP147*Y147)/(0.082057*W147)</f>
        <v>#VALUE!</v>
      </c>
      <c r="AR147">
        <v>0</v>
      </c>
      <c r="AS147" s="12" t="e">
        <f>AP147*AU147*X147</f>
        <v>#VALUE!</v>
      </c>
      <c r="AT147" s="12" t="e">
        <f>AQ147+AS147</f>
        <v>#VALUE!</v>
      </c>
      <c r="AU147" s="19">
        <f>101.325*((2.4*10^-4)*EXP(2700*((1/W147)-(1/298.15))))</f>
        <v>1.5759424160826513E-2</v>
      </c>
      <c r="AW147">
        <f>100*(AF147-AE147)/AF147</f>
        <v>78.812974192989046</v>
      </c>
      <c r="AX147">
        <f>100*(AM147-AL147)/AM147</f>
        <v>15.21521999396508</v>
      </c>
      <c r="AY147" t="e">
        <f>100*(AT147-AS147)/AT147</f>
        <v>#VALUE!</v>
      </c>
    </row>
    <row r="148" spans="1:51" ht="14.45" customHeight="1" x14ac:dyDescent="0.25">
      <c r="A148" s="16">
        <v>43451</v>
      </c>
      <c r="B148" s="1">
        <v>1.6</v>
      </c>
      <c r="C148" s="1" t="s">
        <v>120</v>
      </c>
      <c r="D148" t="s">
        <v>121</v>
      </c>
      <c r="E148" s="21">
        <v>43452</v>
      </c>
      <c r="F148">
        <v>29</v>
      </c>
      <c r="H148" s="6">
        <v>25.4</v>
      </c>
      <c r="I148" s="6">
        <v>30</v>
      </c>
      <c r="J148" s="6">
        <v>60.847265531797511</v>
      </c>
      <c r="K148" s="6">
        <v>2368.6312067935996</v>
      </c>
      <c r="L148" s="6" t="s">
        <v>122</v>
      </c>
      <c r="M148" s="7">
        <f>1000000*(AF148-AD148)/X148</f>
        <v>0.3090586787807858</v>
      </c>
      <c r="N148" s="7">
        <f>1000000*(AM148-AK148)/X148</f>
        <v>62.318473321564547</v>
      </c>
      <c r="O148" s="7" t="e">
        <f>1000000*(AT148-AR148)/X148</f>
        <v>#VALUE!</v>
      </c>
      <c r="P148">
        <f>(M148*16)</f>
        <v>4.9449388604925728</v>
      </c>
      <c r="Q148">
        <f>(N148*44)</f>
        <v>2742.0128261488398</v>
      </c>
      <c r="R148">
        <f>1000000*(((AF148-AD148)*0.082057*W148)/(V148-Z148))/X148</f>
        <v>8.744163672766085</v>
      </c>
      <c r="S148">
        <f>1000000*(((AM148-AK148)*0.082057*W148)/(V148-Z148))/X148</f>
        <v>1763.1698055215561</v>
      </c>
      <c r="T148">
        <f>N148*((1*0.082057*W148)/(V148-Z148))</f>
        <v>1763.1698055215561</v>
      </c>
      <c r="V148" s="5">
        <f>((0.001316*((I148*25.4)-(2.5*2053/100)))*(273.15+40))/(273.15+H148)</f>
        <v>0.98098477690504116</v>
      </c>
      <c r="W148">
        <v>313.14999999999998</v>
      </c>
      <c r="X148">
        <f>(21.0733341666667/1000)-Y148</f>
        <v>1.9073334166666699E-2</v>
      </c>
      <c r="Y148">
        <v>2E-3</v>
      </c>
      <c r="Z148">
        <f>(0.001316*10^(8.07131-(1730.63/(233.46+(W148-273.15)))))</f>
        <v>7.2765497523200454E-2</v>
      </c>
      <c r="AB148">
        <f>V148*(J148/10^6)</f>
        <v>5.9690241202992183E-5</v>
      </c>
      <c r="AC148">
        <f>(AB148*Y148)/(0.082057*W148)</f>
        <v>4.6458510125687045E-9</v>
      </c>
      <c r="AD148">
        <v>0</v>
      </c>
      <c r="AE148" s="12">
        <f>AB148*AG148*X148</f>
        <v>1.2489284449257249E-9</v>
      </c>
      <c r="AF148" s="12">
        <f>AC148+AE148</f>
        <v>5.8947794574944292E-9</v>
      </c>
      <c r="AG148" s="19">
        <f>101.325*(0.000014*EXP(1600*((1/W148)-(1/298.15))))</f>
        <v>1.097002469958351E-3</v>
      </c>
      <c r="AI148">
        <f>V148*(K148/10^6)</f>
        <v>2.3235911559667376E-3</v>
      </c>
      <c r="AJ148">
        <f>(AI148*Y148)/(0.082057*W148)</f>
        <v>1.8085131015021957E-7</v>
      </c>
      <c r="AK148">
        <v>0</v>
      </c>
      <c r="AL148" s="12">
        <f>AI148*AN148*X148</f>
        <v>1.0077697562684846E-6</v>
      </c>
      <c r="AM148" s="12">
        <f>AJ148+AL148</f>
        <v>1.1886210664187042E-6</v>
      </c>
      <c r="AN148" s="19">
        <f>101.325*(0.00033*EXP(2400*((1/W148)-(1/298.15))))</f>
        <v>2.2739189884214046E-2</v>
      </c>
      <c r="AO148" s="19"/>
      <c r="AP148" t="e">
        <f>V148*(L148/10^6)</f>
        <v>#VALUE!</v>
      </c>
      <c r="AQ148" t="e">
        <f>(AP148*Y148)/(0.082057*W148)</f>
        <v>#VALUE!</v>
      </c>
      <c r="AR148">
        <v>0</v>
      </c>
      <c r="AS148" s="12" t="e">
        <f>AP148*AU148*X148</f>
        <v>#VALUE!</v>
      </c>
      <c r="AT148" s="12" t="e">
        <f>AQ148+AS148</f>
        <v>#VALUE!</v>
      </c>
      <c r="AU148" s="19">
        <f>101.325*((2.4*10^-4)*EXP(2700*((1/W148)-(1/298.15))))</f>
        <v>1.5759424160826513E-2</v>
      </c>
      <c r="AW148">
        <f>100*(AF148-AE148)/AF148</f>
        <v>78.812974192989046</v>
      </c>
      <c r="AX148">
        <f>100*(AM148-AL148)/AM148</f>
        <v>15.215219993965079</v>
      </c>
      <c r="AY148" t="e">
        <f>100*(AT148-AS148)/AT148</f>
        <v>#VALUE!</v>
      </c>
    </row>
    <row r="149" spans="1:51" ht="14.45" customHeight="1" x14ac:dyDescent="0.25">
      <c r="A149" s="16">
        <v>43451</v>
      </c>
      <c r="B149" s="1">
        <v>3.8</v>
      </c>
      <c r="C149" s="1" t="s">
        <v>120</v>
      </c>
      <c r="D149" t="s">
        <v>121</v>
      </c>
      <c r="E149" s="21">
        <v>43452</v>
      </c>
      <c r="F149">
        <v>6</v>
      </c>
      <c r="H149" s="6">
        <v>25.4</v>
      </c>
      <c r="I149" s="6">
        <v>30</v>
      </c>
      <c r="J149" s="6">
        <v>67.993754183903903</v>
      </c>
      <c r="K149" s="6">
        <v>2526.7290857816001</v>
      </c>
      <c r="L149" s="6" t="s">
        <v>122</v>
      </c>
      <c r="M149" s="7">
        <f>1000000*(AF149-AD149)/X149</f>
        <v>0.34535750538274151</v>
      </c>
      <c r="N149" s="7">
        <f>1000000*(AM149-AK149)/X149</f>
        <v>66.478014252061186</v>
      </c>
      <c r="O149" s="7" t="e">
        <f>1000000*(AT149-AR149)/X149</f>
        <v>#VALUE!</v>
      </c>
      <c r="P149">
        <f>(M149*16)</f>
        <v>5.5257200861238642</v>
      </c>
      <c r="Q149">
        <f>(N149*44)</f>
        <v>2925.0326270906921</v>
      </c>
      <c r="R149">
        <f>1000000*(((AF149-AD149)*0.082057*W149)/(V149-Z149))/X149</f>
        <v>9.7711624362015197</v>
      </c>
      <c r="S149">
        <f>1000000*(((AM149-AK149)*0.082057*W149)/(V149-Z149))/X149</f>
        <v>1880.8552458506097</v>
      </c>
      <c r="T149">
        <f>N149*((1*0.082057*W149)/(V149-Z149))</f>
        <v>1880.8552458506099</v>
      </c>
      <c r="V149" s="5">
        <f>((0.001316*((I149*25.4)-(2.5*2053/100)))*(273.15+40))/(273.15+H149)</f>
        <v>0.98098477690504116</v>
      </c>
      <c r="W149">
        <v>313.14999999999998</v>
      </c>
      <c r="X149">
        <f>(21.0733341666667/1000)-Y149</f>
        <v>1.9073334166666699E-2</v>
      </c>
      <c r="Y149">
        <v>2E-3</v>
      </c>
      <c r="Z149">
        <f>(0.001316*10^(8.07131-(1730.63/(233.46+(W149-273.15)))))</f>
        <v>7.2765497523200454E-2</v>
      </c>
      <c r="AB149">
        <f>V149*(J149/10^6)</f>
        <v>6.6700837779033167E-5</v>
      </c>
      <c r="AC149">
        <f>(AB149*Y149)/(0.082057*W149)</f>
        <v>5.1915044819649384E-9</v>
      </c>
      <c r="AD149">
        <v>0</v>
      </c>
      <c r="AE149" s="12">
        <f>AB149*AG149*X149</f>
        <v>1.3956146251664835E-9</v>
      </c>
      <c r="AF149" s="12">
        <f>AC149+AE149</f>
        <v>6.5871191071314215E-9</v>
      </c>
      <c r="AG149" s="19">
        <f>101.325*(0.000014*EXP(1600*((1/W149)-(1/298.15))))</f>
        <v>1.097002469958351E-3</v>
      </c>
      <c r="AI149">
        <f>V149*(K149/10^6)</f>
        <v>2.4786827685149416E-3</v>
      </c>
      <c r="AJ149">
        <f>(AI149*Y149)/(0.082057*W149)</f>
        <v>1.9292250488283305E-7</v>
      </c>
      <c r="AK149">
        <v>0</v>
      </c>
      <c r="AL149" s="12">
        <f>AI149*AN149*X149</f>
        <v>1.0750348756831614E-6</v>
      </c>
      <c r="AM149" s="12">
        <f>AJ149+AL149</f>
        <v>1.2679573805659944E-6</v>
      </c>
      <c r="AN149" s="19">
        <f>101.325*(0.00033*EXP(2400*((1/W149)-(1/298.15))))</f>
        <v>2.2739189884214046E-2</v>
      </c>
      <c r="AO149" s="19"/>
      <c r="AP149" t="e">
        <f>V149*(L149/10^6)</f>
        <v>#VALUE!</v>
      </c>
      <c r="AQ149" t="e">
        <f>(AP149*Y149)/(0.082057*W149)</f>
        <v>#VALUE!</v>
      </c>
      <c r="AR149">
        <v>0</v>
      </c>
      <c r="AS149" s="12" t="e">
        <f>AP149*AU149*X149</f>
        <v>#VALUE!</v>
      </c>
      <c r="AT149" s="12" t="e">
        <f>AQ149+AS149</f>
        <v>#VALUE!</v>
      </c>
      <c r="AU149" s="19">
        <f>101.325*((2.4*10^-4)*EXP(2700*((1/W149)-(1/298.15))))</f>
        <v>1.5759424160826513E-2</v>
      </c>
      <c r="AW149">
        <f>100*(AF149-AE149)/AF149</f>
        <v>78.81297419298906</v>
      </c>
      <c r="AX149">
        <f>100*(AM149-AL149)/AM149</f>
        <v>15.215219993965073</v>
      </c>
      <c r="AY149" t="e">
        <f>100*(AT149-AS149)/AT149</f>
        <v>#VALUE!</v>
      </c>
    </row>
    <row r="150" spans="1:51" ht="14.45" customHeight="1" x14ac:dyDescent="0.25">
      <c r="A150" s="16">
        <v>43451</v>
      </c>
      <c r="B150" s="1">
        <v>3.8</v>
      </c>
      <c r="C150" s="1" t="s">
        <v>120</v>
      </c>
      <c r="D150" t="s">
        <v>121</v>
      </c>
      <c r="E150" s="21">
        <v>43452</v>
      </c>
      <c r="F150">
        <v>68</v>
      </c>
      <c r="H150" s="6">
        <v>25.4</v>
      </c>
      <c r="I150" s="6">
        <v>30</v>
      </c>
      <c r="J150" s="6">
        <v>59.367834164677511</v>
      </c>
      <c r="K150" s="6">
        <v>2276.9248853375998</v>
      </c>
      <c r="L150" s="6" t="s">
        <v>122</v>
      </c>
      <c r="M150" s="7">
        <f>1000000*(AF150-AD150)/X150</f>
        <v>0.30154427201701722</v>
      </c>
      <c r="N150" s="7">
        <f>1000000*(AM150-AK150)/X150</f>
        <v>59.905688279012089</v>
      </c>
      <c r="O150" s="7" t="e">
        <f>1000000*(AT150-AR150)/X150</f>
        <v>#VALUE!</v>
      </c>
      <c r="P150">
        <f>(M150*16)</f>
        <v>4.8247083522722756</v>
      </c>
      <c r="Q150">
        <f>(N150*44)</f>
        <v>2635.850284276532</v>
      </c>
      <c r="R150">
        <f>1000000*(((AF150-AD150)*0.082057*W150)/(V150-Z150))/X150</f>
        <v>8.5315593773444434</v>
      </c>
      <c r="S150">
        <f>1000000*(((AM150-AK150)*0.082057*W150)/(V150-Z150))/X150</f>
        <v>1694.905140046023</v>
      </c>
      <c r="T150">
        <f>N150*((1*0.082057*W150)/(V150-Z150))</f>
        <v>1694.9051400460232</v>
      </c>
      <c r="V150" s="5">
        <f>((0.001316*((I150*25.4)-(2.5*2053/100)))*(273.15+40))/(273.15+H150)</f>
        <v>0.98098477690504116</v>
      </c>
      <c r="W150">
        <v>313.14999999999998</v>
      </c>
      <c r="X150">
        <f>(21.0733341666667/1000)-Y150</f>
        <v>1.9073334166666699E-2</v>
      </c>
      <c r="Y150">
        <v>2E-3</v>
      </c>
      <c r="Z150">
        <f>(0.001316*10^(8.07131-(1730.63/(233.46+(W150-273.15)))))</f>
        <v>7.2765497523200454E-2</v>
      </c>
      <c r="AB150">
        <f>V150*(J150/10^6)</f>
        <v>5.8238941553371654E-5</v>
      </c>
      <c r="AC150">
        <f>(AB150*Y150)/(0.082057*W150)</f>
        <v>4.5328924818132253E-9</v>
      </c>
      <c r="AD150">
        <v>0</v>
      </c>
      <c r="AE150" s="12">
        <f>AB150*AG150*X150</f>
        <v>1.2185621844115864E-9</v>
      </c>
      <c r="AF150" s="12">
        <f>AC150+AE150</f>
        <v>5.7514546662248117E-9</v>
      </c>
      <c r="AG150" s="19">
        <f>101.325*(0.000014*EXP(1600*((1/W150)-(1/298.15))))</f>
        <v>1.097002469958351E-3</v>
      </c>
      <c r="AI150">
        <f>V150*(K150/10^6)</f>
        <v>2.2336286506724418E-3</v>
      </c>
      <c r="AJ150">
        <f>(AI150*Y150)/(0.082057*W150)</f>
        <v>1.7384928791188808E-7</v>
      </c>
      <c r="AK150">
        <v>0</v>
      </c>
      <c r="AL150" s="12">
        <f>AI150*AN150*X150</f>
        <v>9.6875192311787811E-7</v>
      </c>
      <c r="AM150" s="12">
        <f>AJ150+AL150</f>
        <v>1.1426012110297661E-6</v>
      </c>
      <c r="AN150" s="19">
        <f>101.325*(0.00033*EXP(2400*((1/W150)-(1/298.15))))</f>
        <v>2.2739189884214046E-2</v>
      </c>
      <c r="AO150" s="19"/>
      <c r="AP150" t="e">
        <f>V150*(L150/10^6)</f>
        <v>#VALUE!</v>
      </c>
      <c r="AQ150" t="e">
        <f>(AP150*Y150)/(0.082057*W150)</f>
        <v>#VALUE!</v>
      </c>
      <c r="AR150">
        <v>0</v>
      </c>
      <c r="AS150" s="12" t="e">
        <f>AP150*AU150*X150</f>
        <v>#VALUE!</v>
      </c>
      <c r="AT150" s="12" t="e">
        <f>AQ150+AS150</f>
        <v>#VALUE!</v>
      </c>
      <c r="AU150" s="19">
        <f>101.325*((2.4*10^-4)*EXP(2700*((1/W150)-(1/298.15))))</f>
        <v>1.5759424160826513E-2</v>
      </c>
      <c r="AW150">
        <f>100*(AF150-AE150)/AF150</f>
        <v>78.812974192989046</v>
      </c>
      <c r="AX150">
        <f>100*(AM150-AL150)/AM150</f>
        <v>15.215219993965073</v>
      </c>
      <c r="AY150" t="e">
        <f>100*(AT150-AS150)/AT150</f>
        <v>#VALUE!</v>
      </c>
    </row>
    <row r="151" spans="1:51" ht="14.45" customHeight="1" x14ac:dyDescent="0.25">
      <c r="A151" s="16">
        <v>43451</v>
      </c>
      <c r="B151" s="1">
        <v>5</v>
      </c>
      <c r="C151" s="1" t="s">
        <v>120</v>
      </c>
      <c r="D151" t="s">
        <v>121</v>
      </c>
      <c r="E151" s="21">
        <v>43452</v>
      </c>
      <c r="F151">
        <v>9</v>
      </c>
      <c r="H151" s="6">
        <v>25.4</v>
      </c>
      <c r="I151" s="6">
        <v>30</v>
      </c>
      <c r="J151" s="6">
        <v>62.199415979003895</v>
      </c>
      <c r="K151" s="6">
        <v>2479.7614857815997</v>
      </c>
      <c r="L151" s="6" t="s">
        <v>122</v>
      </c>
      <c r="M151" s="7">
        <f>1000000*(AF151-AD151)/X151</f>
        <v>0.31592659350257501</v>
      </c>
      <c r="N151" s="7">
        <f>1000000*(AM151-AK151)/X151</f>
        <v>65.242300934098068</v>
      </c>
      <c r="O151" s="7" t="e">
        <f>1000000*(AT151-AR151)/X151</f>
        <v>#VALUE!</v>
      </c>
      <c r="P151">
        <f>(M151*16)</f>
        <v>5.0548254960412002</v>
      </c>
      <c r="Q151">
        <f>(N151*44)</f>
        <v>2870.6612411003152</v>
      </c>
      <c r="R151">
        <f>1000000*(((AF151-AD151)*0.082057*W151)/(V151-Z151))/X151</f>
        <v>8.938476838973985</v>
      </c>
      <c r="S151">
        <f>1000000*(((AM151-AK151)*0.082057*W151)/(V151-Z151))/X151</f>
        <v>1845.8933429928341</v>
      </c>
      <c r="T151">
        <f>N151*((1*0.082057*W151)/(V151-Z151))</f>
        <v>1845.8933429928343</v>
      </c>
      <c r="V151" s="5">
        <f>((0.001316*((I151*25.4)-(2.5*2053/100)))*(273.15+40))/(273.15+H151)</f>
        <v>0.98098477690504116</v>
      </c>
      <c r="W151">
        <v>313.14999999999998</v>
      </c>
      <c r="X151">
        <f>(21.0733341666667/1000)-Y151</f>
        <v>1.9073334166666699E-2</v>
      </c>
      <c r="Y151">
        <v>2E-3</v>
      </c>
      <c r="Z151">
        <f>(0.001316*10^(8.07131-(1730.63/(233.46+(W151-273.15)))))</f>
        <v>7.2765497523200454E-2</v>
      </c>
      <c r="AB151">
        <f>V151*(J151/10^6)</f>
        <v>6.1016680207786987E-5</v>
      </c>
      <c r="AC151">
        <f>(AB151*Y151)/(0.082057*W151)</f>
        <v>4.7490913056105702E-9</v>
      </c>
      <c r="AD151">
        <v>0</v>
      </c>
      <c r="AE151" s="12">
        <f>AB151*AG151*X151</f>
        <v>1.2766821844007154E-9</v>
      </c>
      <c r="AF151" s="12">
        <f>AC151+AE151</f>
        <v>6.0257734900112856E-9</v>
      </c>
      <c r="AG151" s="19">
        <f>101.325*(0.000014*EXP(1600*((1/W151)-(1/298.15))))</f>
        <v>1.097002469958351E-3</v>
      </c>
      <c r="AI151">
        <f>V151*(K151/10^6)</f>
        <v>2.4326082679071762E-3</v>
      </c>
      <c r="AJ151">
        <f>(AI151*Y151)/(0.082057*W151)</f>
        <v>1.8933640335286546E-7</v>
      </c>
      <c r="AK151">
        <v>0</v>
      </c>
      <c r="AL151" s="12">
        <f>AI151*AN151*X151</f>
        <v>1.0550518041654179E-6</v>
      </c>
      <c r="AM151" s="12">
        <f>AJ151+AL151</f>
        <v>1.2443882075182834E-6</v>
      </c>
      <c r="AN151" s="19">
        <f>101.325*(0.00033*EXP(2400*((1/W151)-(1/298.15))))</f>
        <v>2.2739189884214046E-2</v>
      </c>
      <c r="AO151" s="19"/>
      <c r="AP151" t="e">
        <f>V151*(L151/10^6)</f>
        <v>#VALUE!</v>
      </c>
      <c r="AQ151" t="e">
        <f>(AP151*Y151)/(0.082057*W151)</f>
        <v>#VALUE!</v>
      </c>
      <c r="AR151">
        <v>0</v>
      </c>
      <c r="AS151" s="12" t="e">
        <f>AP151*AU151*X151</f>
        <v>#VALUE!</v>
      </c>
      <c r="AT151" s="12" t="e">
        <f>AQ151+AS151</f>
        <v>#VALUE!</v>
      </c>
      <c r="AU151" s="19">
        <f>101.325*((2.4*10^-4)*EXP(2700*((1/W151)-(1/298.15))))</f>
        <v>1.5759424160826513E-2</v>
      </c>
      <c r="AW151">
        <f>100*(AF151-AE151)/AF151</f>
        <v>78.812974192989046</v>
      </c>
      <c r="AX151">
        <f>100*(AM151-AL151)/AM151</f>
        <v>15.215219993965079</v>
      </c>
      <c r="AY151" t="e">
        <f>100*(AT151-AS151)/AT151</f>
        <v>#VALUE!</v>
      </c>
    </row>
    <row r="152" spans="1:51" ht="14.45" customHeight="1" x14ac:dyDescent="0.25">
      <c r="A152" s="16">
        <v>43451</v>
      </c>
      <c r="B152" s="1">
        <v>5</v>
      </c>
      <c r="C152" s="1" t="s">
        <v>120</v>
      </c>
      <c r="D152" t="s">
        <v>121</v>
      </c>
      <c r="E152" s="21">
        <v>43452</v>
      </c>
      <c r="F152">
        <v>37</v>
      </c>
      <c r="H152" s="6">
        <v>25.4</v>
      </c>
      <c r="I152" s="6">
        <v>30</v>
      </c>
      <c r="J152" s="6">
        <v>67.956840257327102</v>
      </c>
      <c r="K152" s="6">
        <v>2562.6284730456</v>
      </c>
      <c r="L152" s="6" t="s">
        <v>122</v>
      </c>
      <c r="M152" s="7">
        <f>1000000*(AF152-AD152)/X152</f>
        <v>0.34517001019661081</v>
      </c>
      <c r="N152" s="7">
        <f>1000000*(AM152-AK152)/X152</f>
        <v>67.422523891660418</v>
      </c>
      <c r="O152" s="7" t="e">
        <f>1000000*(AT152-AR152)/X152</f>
        <v>#VALUE!</v>
      </c>
      <c r="P152">
        <f>(M152*16)</f>
        <v>5.522720163145773</v>
      </c>
      <c r="Q152">
        <f>(N152*44)</f>
        <v>2966.5910512330584</v>
      </c>
      <c r="R152">
        <f>1000000*(((AF152-AD152)*0.082057*W152)/(V152-Z152))/X152</f>
        <v>9.7658576552393725</v>
      </c>
      <c r="S152">
        <f>1000000*(((AM152-AK152)*0.082057*W152)/(V152-Z152))/X152</f>
        <v>1907.5781546255453</v>
      </c>
      <c r="T152">
        <f>N152*((1*0.082057*W152)/(V152-Z152))</f>
        <v>1907.5781546255453</v>
      </c>
      <c r="V152" s="5">
        <f>((0.001316*((I152*25.4)-(2.5*2053/100)))*(273.15+40))/(273.15+H152)</f>
        <v>0.98098477690504116</v>
      </c>
      <c r="W152">
        <v>313.14999999999998</v>
      </c>
      <c r="X152">
        <f>(21.0733341666667/1000)-Y152</f>
        <v>1.9073334166666699E-2</v>
      </c>
      <c r="Y152">
        <v>2E-3</v>
      </c>
      <c r="Z152">
        <f>(0.001316*10^(8.07131-(1730.63/(233.46+(W152-273.15)))))</f>
        <v>7.2765497523200454E-2</v>
      </c>
      <c r="AB152">
        <f>V152*(J152/10^6)</f>
        <v>6.6664625779005556E-5</v>
      </c>
      <c r="AC152">
        <f>(AB152*Y152)/(0.082057*W152)</f>
        <v>5.18868600521556E-9</v>
      </c>
      <c r="AD152">
        <v>0</v>
      </c>
      <c r="AE152" s="12">
        <f>AB152*AG152*X152</f>
        <v>1.3948569435761492E-9</v>
      </c>
      <c r="AF152" s="12">
        <f>AC152+AE152</f>
        <v>6.5835429487917095E-9</v>
      </c>
      <c r="AG152" s="19">
        <f>101.325*(0.000014*EXP(1600*((1/W152)-(1/298.15))))</f>
        <v>1.097002469958351E-3</v>
      </c>
      <c r="AI152">
        <f>V152*(K152/10^6)</f>
        <v>2.5138995209211443E-3</v>
      </c>
      <c r="AJ152">
        <f>(AI152*Y152)/(0.082057*W152)</f>
        <v>1.9566351884974488E-7</v>
      </c>
      <c r="AK152">
        <v>0</v>
      </c>
      <c r="AL152" s="12">
        <f>AI152*AN152*X152</f>
        <v>1.0903088096959636E-6</v>
      </c>
      <c r="AM152" s="12">
        <f>AJ152+AL152</f>
        <v>1.2859723285457084E-6</v>
      </c>
      <c r="AN152" s="19">
        <f>101.325*(0.00033*EXP(2400*((1/W152)-(1/298.15))))</f>
        <v>2.2739189884214046E-2</v>
      </c>
      <c r="AO152" s="19"/>
      <c r="AP152" t="e">
        <f>V152*(L152/10^6)</f>
        <v>#VALUE!</v>
      </c>
      <c r="AQ152" t="e">
        <f>(AP152*Y152)/(0.082057*W152)</f>
        <v>#VALUE!</v>
      </c>
      <c r="AR152">
        <v>0</v>
      </c>
      <c r="AS152" s="12" t="e">
        <f>AP152*AU152*X152</f>
        <v>#VALUE!</v>
      </c>
      <c r="AT152" s="12" t="e">
        <f>AQ152+AS152</f>
        <v>#VALUE!</v>
      </c>
      <c r="AU152" s="19">
        <f>101.325*((2.4*10^-4)*EXP(2700*((1/W152)-(1/298.15))))</f>
        <v>1.5759424160826513E-2</v>
      </c>
      <c r="AW152">
        <f>100*(AF152-AE152)/AF152</f>
        <v>78.812974192989046</v>
      </c>
      <c r="AX152">
        <f>100*(AM152-AL152)/AM152</f>
        <v>15.215219993965071</v>
      </c>
      <c r="AY152" t="e">
        <f>100*(AT152-AS152)/AT152</f>
        <v>#VALUE!</v>
      </c>
    </row>
    <row r="153" spans="1:51" ht="14.45" customHeight="1" x14ac:dyDescent="0.25">
      <c r="A153" s="16">
        <v>43451</v>
      </c>
      <c r="B153" s="1">
        <v>6.2</v>
      </c>
      <c r="C153" s="1" t="s">
        <v>120</v>
      </c>
      <c r="D153" t="s">
        <v>121</v>
      </c>
      <c r="E153" s="21">
        <v>43452</v>
      </c>
      <c r="F153">
        <v>23</v>
      </c>
      <c r="H153" s="6">
        <v>25.4</v>
      </c>
      <c r="I153" s="6">
        <v>30</v>
      </c>
      <c r="J153" s="6">
        <v>62.848921483883892</v>
      </c>
      <c r="K153" s="6">
        <v>2436.5704985815996</v>
      </c>
      <c r="L153" s="6" t="s">
        <v>122</v>
      </c>
      <c r="M153" s="7">
        <f>1000000*(AF153-AD153)/X153</f>
        <v>0.31922559652998556</v>
      </c>
      <c r="N153" s="7">
        <f>1000000*(AM153-AK153)/X153</f>
        <v>64.10594995812707</v>
      </c>
      <c r="O153" s="7" t="e">
        <f>1000000*(AT153-AR153)/X153</f>
        <v>#VALUE!</v>
      </c>
      <c r="P153">
        <f>(M153*16)</f>
        <v>5.1076095444797689</v>
      </c>
      <c r="Q153">
        <f>(N153*44)</f>
        <v>2820.661798157591</v>
      </c>
      <c r="R153">
        <f>1000000*(((AF153-AD153)*0.082057*W153)/(V153-Z153))/X153</f>
        <v>9.0318151737602079</v>
      </c>
      <c r="S153">
        <f>1000000*(((AM153-AK153)*0.082057*W153)/(V153-Z153))/X153</f>
        <v>1813.7426880984419</v>
      </c>
      <c r="T153">
        <f>N153*((1*0.082057*W153)/(V153-Z153))</f>
        <v>1813.7426880984419</v>
      </c>
      <c r="V153" s="5">
        <f>((0.001316*((I153*25.4)-(2.5*2053/100)))*(273.15+40))/(273.15+H153)</f>
        <v>0.98098477690504116</v>
      </c>
      <c r="W153">
        <v>313.14999999999998</v>
      </c>
      <c r="X153">
        <f>(21.0733341666667/1000)-Y153</f>
        <v>1.9073334166666699E-2</v>
      </c>
      <c r="Y153">
        <v>2E-3</v>
      </c>
      <c r="Z153">
        <f>(0.001316*10^(8.07131-(1730.63/(233.46+(W153-273.15)))))</f>
        <v>7.2765497523200454E-2</v>
      </c>
      <c r="AB153">
        <f>V153*(J153/10^6)</f>
        <v>6.1653835220590281E-5</v>
      </c>
      <c r="AC153">
        <f>(AB153*Y153)/(0.082057*W153)</f>
        <v>4.7986827832413724E-9</v>
      </c>
      <c r="AD153">
        <v>0</v>
      </c>
      <c r="AE153" s="12">
        <f>AB153*AG153*X153</f>
        <v>1.2900136939285604E-9</v>
      </c>
      <c r="AF153" s="12">
        <f>AC153+AE153</f>
        <v>6.0886964771699325E-9</v>
      </c>
      <c r="AG153" s="19">
        <f>101.325*(0.000014*EXP(1600*((1/W153)-(1/298.15))))</f>
        <v>1.097002469958351E-3</v>
      </c>
      <c r="AI153">
        <f>V153*(K153/10^6)</f>
        <v>2.3902385669644752E-3</v>
      </c>
      <c r="AJ153">
        <f>(AI153*Y153)/(0.082057*W153)</f>
        <v>1.8603865628299748E-7</v>
      </c>
      <c r="AK153">
        <v>0</v>
      </c>
      <c r="AL153" s="12">
        <f>AI153*AN153*X153</f>
        <v>1.0366755493399731E-6</v>
      </c>
      <c r="AM153" s="12">
        <f>AJ153+AL153</f>
        <v>1.2227142056229706E-6</v>
      </c>
      <c r="AN153" s="19">
        <f>101.325*(0.00033*EXP(2400*((1/W153)-(1/298.15))))</f>
        <v>2.2739189884214046E-2</v>
      </c>
      <c r="AO153" s="19"/>
      <c r="AP153" t="e">
        <f>V153*(L153/10^6)</f>
        <v>#VALUE!</v>
      </c>
      <c r="AQ153" t="e">
        <f>(AP153*Y153)/(0.082057*W153)</f>
        <v>#VALUE!</v>
      </c>
      <c r="AR153">
        <v>0</v>
      </c>
      <c r="AS153" s="12" t="e">
        <f>AP153*AU153*X153</f>
        <v>#VALUE!</v>
      </c>
      <c r="AT153" s="12" t="e">
        <f>AQ153+AS153</f>
        <v>#VALUE!</v>
      </c>
      <c r="AU153" s="19">
        <f>101.325*((2.4*10^-4)*EXP(2700*((1/W153)-(1/298.15))))</f>
        <v>1.5759424160826513E-2</v>
      </c>
      <c r="AW153">
        <f>100*(AF153-AE153)/AF153</f>
        <v>78.812974192989046</v>
      </c>
      <c r="AX153">
        <f>100*(AM153-AL153)/AM153</f>
        <v>15.215219993965084</v>
      </c>
      <c r="AY153" t="e">
        <f>100*(AT153-AS153)/AT153</f>
        <v>#VALUE!</v>
      </c>
    </row>
    <row r="154" spans="1:51" ht="14.45" customHeight="1" x14ac:dyDescent="0.25">
      <c r="A154" s="16">
        <v>43451</v>
      </c>
      <c r="B154" s="1">
        <v>6.2</v>
      </c>
      <c r="C154" s="1" t="s">
        <v>120</v>
      </c>
      <c r="D154" t="s">
        <v>121</v>
      </c>
      <c r="E154" s="21">
        <v>43452</v>
      </c>
      <c r="F154">
        <v>26</v>
      </c>
      <c r="H154" s="6">
        <v>25.4</v>
      </c>
      <c r="I154" s="6">
        <v>30</v>
      </c>
      <c r="J154" s="6">
        <v>69.688794409329617</v>
      </c>
      <c r="K154" s="6">
        <v>2563.8363690495999</v>
      </c>
      <c r="L154" s="6" t="s">
        <v>122</v>
      </c>
      <c r="M154" s="7">
        <f>1000000*(AF154-AD154)/X154</f>
        <v>0.35396704416762903</v>
      </c>
      <c r="N154" s="7">
        <f>1000000*(AM154-AK154)/X154</f>
        <v>67.454303526533323</v>
      </c>
      <c r="O154" s="7" t="e">
        <f>1000000*(AT154-AR154)/X154</f>
        <v>#VALUE!</v>
      </c>
      <c r="P154">
        <f>(M154*16)</f>
        <v>5.6634727066820645</v>
      </c>
      <c r="Q154">
        <f>(N154*44)</f>
        <v>2967.9893551674663</v>
      </c>
      <c r="R154">
        <f>1000000*(((AF154-AD154)*0.082057*W154)/(V154-Z154))/X154</f>
        <v>10.014751183099266</v>
      </c>
      <c r="S154">
        <f>1000000*(((AM154-AK154)*0.082057*W154)/(V154-Z154))/X154</f>
        <v>1908.4772923876221</v>
      </c>
      <c r="T154">
        <f>N154*((1*0.082057*W154)/(V154-Z154))</f>
        <v>1908.4772923876224</v>
      </c>
      <c r="V154" s="5">
        <f>((0.001316*((I154*25.4)-(2.5*2053/100)))*(273.15+40))/(273.15+H154)</f>
        <v>0.98098477690504116</v>
      </c>
      <c r="W154">
        <v>313.14999999999998</v>
      </c>
      <c r="X154">
        <f>(21.0733341666667/1000)-Y154</f>
        <v>1.9073334166666699E-2</v>
      </c>
      <c r="Y154">
        <v>2E-3</v>
      </c>
      <c r="Z154">
        <f>(0.001316*10^(8.07131-(1730.63/(233.46+(W154-273.15)))))</f>
        <v>7.2765497523200454E-2</v>
      </c>
      <c r="AB154">
        <f>V154*(J154/10^6)</f>
        <v>6.8363646436417493E-5</v>
      </c>
      <c r="AC154">
        <f>(AB154*Y154)/(0.082057*W154)</f>
        <v>5.3209253241147553E-9</v>
      </c>
      <c r="AD154">
        <v>0</v>
      </c>
      <c r="AE154" s="12">
        <f>AB154*AG154*X154</f>
        <v>1.4304063932817035E-9</v>
      </c>
      <c r="AF154" s="12">
        <f>AC154+AE154</f>
        <v>6.7513317173964588E-9</v>
      </c>
      <c r="AG154" s="19">
        <f>101.325*(0.000014*EXP(1600*((1/W154)-(1/298.15))))</f>
        <v>1.097002469958351E-3</v>
      </c>
      <c r="AI154">
        <f>V154*(K154/10^6)</f>
        <v>2.5150844485131523E-3</v>
      </c>
      <c r="AJ154">
        <f>(AI154*Y154)/(0.082057*W154)</f>
        <v>1.9575574493129864E-7</v>
      </c>
      <c r="AK154">
        <v>0</v>
      </c>
      <c r="AL154" s="12">
        <f>AI154*AN154*X154</f>
        <v>1.0908227272100353E-6</v>
      </c>
      <c r="AM154" s="12">
        <f>AJ154+AL154</f>
        <v>1.2865784721413339E-6</v>
      </c>
      <c r="AN154" s="19">
        <f>101.325*(0.00033*EXP(2400*((1/W154)-(1/298.15))))</f>
        <v>2.2739189884214046E-2</v>
      </c>
      <c r="AO154" s="19"/>
      <c r="AP154" t="e">
        <f>V154*(L154/10^6)</f>
        <v>#VALUE!</v>
      </c>
      <c r="AQ154" t="e">
        <f>(AP154*Y154)/(0.082057*W154)</f>
        <v>#VALUE!</v>
      </c>
      <c r="AR154">
        <v>0</v>
      </c>
      <c r="AS154" s="12" t="e">
        <f>AP154*AU154*X154</f>
        <v>#VALUE!</v>
      </c>
      <c r="AT154" s="12" t="e">
        <f>AQ154+AS154</f>
        <v>#VALUE!</v>
      </c>
      <c r="AU154" s="19">
        <f>101.325*((2.4*10^-4)*EXP(2700*((1/W154)-(1/298.15))))</f>
        <v>1.5759424160826513E-2</v>
      </c>
      <c r="AW154">
        <f>100*(AF154-AE154)/AF154</f>
        <v>78.812974192989046</v>
      </c>
      <c r="AX154">
        <f>100*(AM154-AL154)/AM154</f>
        <v>15.215219993965073</v>
      </c>
      <c r="AY154" t="e">
        <f>100*(AT154-AS154)/AT154</f>
        <v>#VALUE!</v>
      </c>
    </row>
    <row r="155" spans="1:51" ht="14.45" customHeight="1" x14ac:dyDescent="0.25">
      <c r="A155" s="16">
        <v>43451</v>
      </c>
      <c r="B155" s="1">
        <v>8</v>
      </c>
      <c r="C155" s="1" t="s">
        <v>120</v>
      </c>
      <c r="D155" t="s">
        <v>121</v>
      </c>
      <c r="E155" s="21">
        <v>43452</v>
      </c>
      <c r="F155">
        <v>25</v>
      </c>
      <c r="H155" s="6">
        <v>25.4</v>
      </c>
      <c r="I155" s="6">
        <v>30</v>
      </c>
      <c r="J155" s="6">
        <v>65.361473129437513</v>
      </c>
      <c r="K155" s="6">
        <v>2422.5720501343999</v>
      </c>
      <c r="L155" s="6" t="s">
        <v>122</v>
      </c>
      <c r="M155" s="7">
        <f>1000000*(AF155-AD155)/X155</f>
        <v>0.33198748295424074</v>
      </c>
      <c r="N155" s="7">
        <f>1000000*(AM155-AK155)/X155</f>
        <v>63.737652042606051</v>
      </c>
      <c r="O155" s="7" t="e">
        <f>1000000*(AT155-AR155)/X155</f>
        <v>#VALUE!</v>
      </c>
      <c r="P155">
        <f>(M155*16)</f>
        <v>5.3117997272678519</v>
      </c>
      <c r="Q155">
        <f>(N155*44)</f>
        <v>2804.4566898746662</v>
      </c>
      <c r="R155">
        <f>1000000*(((AF155-AD155)*0.082057*W155)/(V155-Z155))/X155</f>
        <v>9.3928858419814034</v>
      </c>
      <c r="S155">
        <f>1000000*(((AM155-AK155)*0.082057*W155)/(V155-Z155))/X155</f>
        <v>1803.322475126721</v>
      </c>
      <c r="T155">
        <f>N155*((1*0.082057*W155)/(V155-Z155))</f>
        <v>1803.3224751267214</v>
      </c>
      <c r="V155" s="5">
        <f>((0.001316*((I155*25.4)-(2.5*2053/100)))*(273.15+40))/(273.15+H155)</f>
        <v>0.98098477690504116</v>
      </c>
      <c r="W155">
        <v>313.14999999999998</v>
      </c>
      <c r="X155">
        <f>(21.0733341666667/1000)-Y155</f>
        <v>1.9073334166666699E-2</v>
      </c>
      <c r="Y155">
        <v>2E-3</v>
      </c>
      <c r="Z155">
        <f>(0.001316*10^(8.07131-(1730.63/(233.46+(W155-273.15)))))</f>
        <v>7.2765497523200454E-2</v>
      </c>
      <c r="AB155">
        <f>V155*(J155/10^6)</f>
        <v>6.4118610136066099E-5</v>
      </c>
      <c r="AC155">
        <f>(AB155*Y155)/(0.082057*W155)</f>
        <v>4.9905228027493398E-9</v>
      </c>
      <c r="AD155">
        <v>0</v>
      </c>
      <c r="AE155" s="12">
        <f>AB155*AG155*X155</f>
        <v>1.3415853987874584E-9</v>
      </c>
      <c r="AF155" s="12">
        <f>AC155+AE155</f>
        <v>6.332108201536798E-9</v>
      </c>
      <c r="AG155" s="19">
        <f>101.325*(0.000014*EXP(1600*((1/W155)-(1/298.15))))</f>
        <v>1.097002469958351E-3</v>
      </c>
      <c r="AI155">
        <f>V155*(K155/10^6)</f>
        <v>2.3765063021374822E-3</v>
      </c>
      <c r="AJ155">
        <f>(AI155*Y155)/(0.082057*W155)</f>
        <v>1.8496983740799267E-7</v>
      </c>
      <c r="AK155">
        <v>0</v>
      </c>
      <c r="AL155" s="12">
        <f>AI155*AN155*X155</f>
        <v>1.0307196989993587E-6</v>
      </c>
      <c r="AM155" s="12">
        <f>AJ155+AL155</f>
        <v>1.2156895364073515E-6</v>
      </c>
      <c r="AN155" s="19">
        <f>101.325*(0.00033*EXP(2400*((1/W155)-(1/298.15))))</f>
        <v>2.2739189884214046E-2</v>
      </c>
      <c r="AO155" s="19"/>
      <c r="AP155" t="e">
        <f>V155*(L155/10^6)</f>
        <v>#VALUE!</v>
      </c>
      <c r="AQ155" t="e">
        <f>(AP155*Y155)/(0.082057*W155)</f>
        <v>#VALUE!</v>
      </c>
      <c r="AR155">
        <v>0</v>
      </c>
      <c r="AS155" s="12" t="e">
        <f>AP155*AU155*X155</f>
        <v>#VALUE!</v>
      </c>
      <c r="AT155" s="12" t="e">
        <f>AQ155+AS155</f>
        <v>#VALUE!</v>
      </c>
      <c r="AU155" s="19">
        <f>101.325*((2.4*10^-4)*EXP(2700*((1/W155)-(1/298.15))))</f>
        <v>1.5759424160826513E-2</v>
      </c>
      <c r="AW155">
        <f>100*(AF155-AE155)/AF155</f>
        <v>78.81297419298906</v>
      </c>
      <c r="AX155">
        <f>100*(AM155-AL155)/AM155</f>
        <v>15.215219993965084</v>
      </c>
      <c r="AY155" t="e">
        <f>100*(AT155-AS155)/AT155</f>
        <v>#VALUE!</v>
      </c>
    </row>
    <row r="156" spans="1:51" ht="14.45" customHeight="1" x14ac:dyDescent="0.25">
      <c r="A156" s="16">
        <v>43451</v>
      </c>
      <c r="B156" s="1">
        <v>8</v>
      </c>
      <c r="C156" s="1" t="s">
        <v>120</v>
      </c>
      <c r="D156" t="s">
        <v>121</v>
      </c>
      <c r="E156" s="21">
        <v>43452</v>
      </c>
      <c r="F156">
        <v>52</v>
      </c>
      <c r="H156" s="6">
        <v>25.4</v>
      </c>
      <c r="I156" s="6">
        <v>30</v>
      </c>
      <c r="J156" s="6">
        <v>63.469286747852401</v>
      </c>
      <c r="K156" s="6">
        <v>2390.0732066399996</v>
      </c>
      <c r="L156" s="6" t="s">
        <v>122</v>
      </c>
      <c r="M156" s="7">
        <f>1000000*(AF156-AD156)/X156</f>
        <v>0.32237658889041321</v>
      </c>
      <c r="N156" s="7">
        <f>1000000*(AM156-AK156)/X156</f>
        <v>62.882610402743062</v>
      </c>
      <c r="O156" s="7" t="e">
        <f>1000000*(AT156-AR156)/X156</f>
        <v>#VALUE!</v>
      </c>
      <c r="P156">
        <f>(M156*16)</f>
        <v>5.1580254222466113</v>
      </c>
      <c r="Q156">
        <f>(N156*44)</f>
        <v>2766.8348577206948</v>
      </c>
      <c r="R156">
        <f>1000000*(((AF156-AD156)*0.082057*W156)/(V156-Z156))/X156</f>
        <v>9.1209658588013447</v>
      </c>
      <c r="S156">
        <f>1000000*(((AM156-AK156)*0.082057*W156)/(V156-Z156))/X156</f>
        <v>1779.1308747630392</v>
      </c>
      <c r="T156">
        <f>N156*((1*0.082057*W156)/(V156-Z156))</f>
        <v>1779.1308747630394</v>
      </c>
      <c r="V156" s="5">
        <f>((0.001316*((I156*25.4)-(2.5*2053/100)))*(273.15+40))/(273.15+H156)</f>
        <v>0.98098477690504116</v>
      </c>
      <c r="W156">
        <v>313.14999999999998</v>
      </c>
      <c r="X156">
        <f>(21.0733341666667/1000)-Y156</f>
        <v>1.9073334166666699E-2</v>
      </c>
      <c r="Y156">
        <v>2E-3</v>
      </c>
      <c r="Z156">
        <f>(0.001316*10^(8.07131-(1730.63/(233.46+(W156-273.15)))))</f>
        <v>7.2765497523200454E-2</v>
      </c>
      <c r="AB156">
        <f>V156*(J156/10^6)</f>
        <v>6.2262404100664072E-5</v>
      </c>
      <c r="AC156">
        <f>(AB156*Y156)/(0.082057*W156)</f>
        <v>4.846049325756984E-9</v>
      </c>
      <c r="AD156">
        <v>0</v>
      </c>
      <c r="AE156" s="12">
        <f>AB156*AG156*X156</f>
        <v>1.3027470816599986E-9</v>
      </c>
      <c r="AF156" s="12">
        <f>AC156+AE156</f>
        <v>6.1487964074169826E-9</v>
      </c>
      <c r="AG156" s="19">
        <f>101.325*(0.000014*EXP(1600*((1/W156)-(1/298.15))))</f>
        <v>1.097002469958351E-3</v>
      </c>
      <c r="AI156">
        <f>V156*(K156/10^6)</f>
        <v>2.3446254314024566E-3</v>
      </c>
      <c r="AJ156">
        <f>(AI156*Y156)/(0.082057*W156)</f>
        <v>1.8248846402767426E-7</v>
      </c>
      <c r="AK156">
        <v>0</v>
      </c>
      <c r="AL156" s="12">
        <f>AI156*AN156*X156</f>
        <v>1.0168925774561556E-6</v>
      </c>
      <c r="AM156" s="12">
        <f>AJ156+AL156</f>
        <v>1.1993810414838299E-6</v>
      </c>
      <c r="AN156" s="19">
        <f>101.325*(0.00033*EXP(2400*((1/W156)-(1/298.15))))</f>
        <v>2.2739189884214046E-2</v>
      </c>
      <c r="AO156" s="19"/>
      <c r="AP156" t="e">
        <f>V156*(L156/10^6)</f>
        <v>#VALUE!</v>
      </c>
      <c r="AQ156" t="e">
        <f>(AP156*Y156)/(0.082057*W156)</f>
        <v>#VALUE!</v>
      </c>
      <c r="AR156">
        <v>0</v>
      </c>
      <c r="AS156" s="12" t="e">
        <f>AP156*AU156*X156</f>
        <v>#VALUE!</v>
      </c>
      <c r="AT156" s="12" t="e">
        <f>AQ156+AS156</f>
        <v>#VALUE!</v>
      </c>
      <c r="AU156" s="19">
        <f>101.325*((2.4*10^-4)*EXP(2700*((1/W156)-(1/298.15))))</f>
        <v>1.5759424160826513E-2</v>
      </c>
      <c r="AW156">
        <f>100*(AF156-AE156)/AF156</f>
        <v>78.812974192989046</v>
      </c>
      <c r="AX156">
        <f>100*(AM156-AL156)/AM156</f>
        <v>15.215219993965079</v>
      </c>
      <c r="AY156" t="e">
        <f>100*(AT156-AS156)/AT156</f>
        <v>#VALUE!</v>
      </c>
    </row>
    <row r="157" spans="1:51" ht="14.45" customHeight="1" x14ac:dyDescent="0.25">
      <c r="A157" s="16">
        <v>43451</v>
      </c>
      <c r="B157" s="1">
        <v>9</v>
      </c>
      <c r="C157" s="1" t="s">
        <v>120</v>
      </c>
      <c r="D157" t="s">
        <v>121</v>
      </c>
      <c r="E157" s="21">
        <v>43452</v>
      </c>
      <c r="F157">
        <v>57</v>
      </c>
      <c r="H157" s="6">
        <v>25.4</v>
      </c>
      <c r="I157" s="6">
        <v>30</v>
      </c>
      <c r="J157" s="6">
        <v>58.0676024469279</v>
      </c>
      <c r="K157" s="6">
        <v>2293.7160294423998</v>
      </c>
      <c r="L157" s="6" t="s">
        <v>122</v>
      </c>
      <c r="M157" s="7">
        <f>1000000*(AF157-AD157)/X157</f>
        <v>0.29494006567702041</v>
      </c>
      <c r="N157" s="7">
        <f>1000000*(AM157-AK157)/X157</f>
        <v>60.34746176529071</v>
      </c>
      <c r="O157" s="7" t="e">
        <f>1000000*(AT157-AR157)/X157</f>
        <v>#VALUE!</v>
      </c>
      <c r="P157">
        <f>(M157*16)</f>
        <v>4.7190410508323266</v>
      </c>
      <c r="Q157">
        <f>(N157*44)</f>
        <v>2655.2883176727914</v>
      </c>
      <c r="R157">
        <f>1000000*(((AF157-AD157)*0.082057*W157)/(V157-Z157))/X157</f>
        <v>8.3447072837761134</v>
      </c>
      <c r="S157">
        <f>1000000*(((AM157-AK157)*0.082057*W157)/(V157-Z157))/X157</f>
        <v>1707.4041893707265</v>
      </c>
      <c r="T157">
        <f>N157*((1*0.082057*W157)/(V157-Z157))</f>
        <v>1707.4041893707267</v>
      </c>
      <c r="V157" s="5">
        <f>((0.001316*((I157*25.4)-(2.5*2053/100)))*(273.15+40))/(273.15+H157)</f>
        <v>0.98098477690504116</v>
      </c>
      <c r="W157">
        <v>313.14999999999998</v>
      </c>
      <c r="X157">
        <f>(21.0733341666667/1000)-Y157</f>
        <v>1.9073334166666699E-2</v>
      </c>
      <c r="Y157">
        <v>2E-3</v>
      </c>
      <c r="Z157">
        <f>(0.001316*10^(8.07131-(1730.63/(233.46+(W157-273.15)))))</f>
        <v>7.2765497523200454E-2</v>
      </c>
      <c r="AB157">
        <f>V157*(J157/10^6)</f>
        <v>5.6963434031810191E-5</v>
      </c>
      <c r="AC157">
        <f>(AB157*Y157)/(0.082057*W157)</f>
        <v>4.4336163222407917E-9</v>
      </c>
      <c r="AD157">
        <v>0</v>
      </c>
      <c r="AE157" s="12">
        <f>AB157*AG157*X157</f>
        <v>1.1918741095556423E-9</v>
      </c>
      <c r="AF157" s="12">
        <f>AC157+AE157</f>
        <v>5.6254904317964339E-9</v>
      </c>
      <c r="AG157" s="19">
        <f>101.325*(0.000014*EXP(1600*((1/W157)-(1/298.15))))</f>
        <v>1.097002469958351E-3</v>
      </c>
      <c r="AI157">
        <f>V157*(K157/10^6)</f>
        <v>2.2501005074260696E-3</v>
      </c>
      <c r="AJ157">
        <f>(AI157*Y157)/(0.082057*W157)</f>
        <v>1.751313365489087E-7</v>
      </c>
      <c r="AK157">
        <v>0</v>
      </c>
      <c r="AL157" s="12">
        <f>AI157*AN157*X157</f>
        <v>9.7589596781062295E-7</v>
      </c>
      <c r="AM157" s="12">
        <f>AJ157+AL157</f>
        <v>1.1510273043595316E-6</v>
      </c>
      <c r="AN157" s="19">
        <f>101.325*(0.00033*EXP(2400*((1/W157)-(1/298.15))))</f>
        <v>2.2739189884214046E-2</v>
      </c>
      <c r="AO157" s="19"/>
      <c r="AP157" t="e">
        <f>V157*(L157/10^6)</f>
        <v>#VALUE!</v>
      </c>
      <c r="AQ157" t="e">
        <f>(AP157*Y157)/(0.082057*W157)</f>
        <v>#VALUE!</v>
      </c>
      <c r="AR157">
        <v>0</v>
      </c>
      <c r="AS157" s="12" t="e">
        <f>AP157*AU157*X157</f>
        <v>#VALUE!</v>
      </c>
      <c r="AT157" s="12" t="e">
        <f>AQ157+AS157</f>
        <v>#VALUE!</v>
      </c>
      <c r="AU157" s="19">
        <f>101.325*((2.4*10^-4)*EXP(2700*((1/W157)-(1/298.15))))</f>
        <v>1.5759424160826513E-2</v>
      </c>
      <c r="AW157">
        <f>100*(AF157-AE157)/AF157</f>
        <v>78.81297419298906</v>
      </c>
      <c r="AX157">
        <f>100*(AM157-AL157)/AM157</f>
        <v>15.215219993965071</v>
      </c>
      <c r="AY157" t="e">
        <f>100*(AT157-AS157)/AT157</f>
        <v>#VALUE!</v>
      </c>
    </row>
    <row r="158" spans="1:51" ht="14.45" customHeight="1" x14ac:dyDescent="0.25">
      <c r="A158" s="16">
        <v>43451</v>
      </c>
      <c r="B158" s="1">
        <v>9</v>
      </c>
      <c r="C158" s="1" t="s">
        <v>120</v>
      </c>
      <c r="D158" t="s">
        <v>121</v>
      </c>
      <c r="E158" s="21">
        <v>43452</v>
      </c>
      <c r="F158">
        <v>62</v>
      </c>
      <c r="H158" s="6">
        <v>25.4</v>
      </c>
      <c r="I158" s="6">
        <v>30</v>
      </c>
      <c r="J158" s="6">
        <v>55.241068891377601</v>
      </c>
      <c r="K158" s="6">
        <v>2382.1195277695997</v>
      </c>
      <c r="L158" s="6" t="s">
        <v>122</v>
      </c>
      <c r="M158" s="7">
        <f>1000000*(AF158-AD158)/X158</f>
        <v>0.28058338557688639</v>
      </c>
      <c r="N158" s="7">
        <f>1000000*(AM158-AK158)/X158</f>
        <v>62.67334982934873</v>
      </c>
      <c r="O158" s="7" t="e">
        <f>1000000*(AT158-AR158)/X158</f>
        <v>#VALUE!</v>
      </c>
      <c r="P158">
        <f>(M158*16)</f>
        <v>4.4893341692301822</v>
      </c>
      <c r="Q158">
        <f>(N158*44)</f>
        <v>2757.6273924913439</v>
      </c>
      <c r="R158">
        <f>1000000*(((AF158-AD158)*0.082057*W158)/(V158-Z158))/X158</f>
        <v>7.9385152910828465</v>
      </c>
      <c r="S158">
        <f>1000000*(((AM158-AK158)*0.082057*W158)/(V158-Z158))/X158</f>
        <v>1773.2102880601014</v>
      </c>
      <c r="T158">
        <f>N158*((1*0.082057*W158)/(V158-Z158))</f>
        <v>1773.2102880601021</v>
      </c>
      <c r="V158" s="5">
        <f>((0.001316*((I158*25.4)-(2.5*2053/100)))*(273.15+40))/(273.15+H158)</f>
        <v>0.98098477690504116</v>
      </c>
      <c r="W158">
        <v>313.14999999999998</v>
      </c>
      <c r="X158">
        <f>(21.0733341666667/1000)-Y158</f>
        <v>1.9073334166666699E-2</v>
      </c>
      <c r="Y158">
        <v>2E-3</v>
      </c>
      <c r="Z158">
        <f>(0.001316*10^(8.07131-(1730.63/(233.46+(W158-273.15)))))</f>
        <v>7.2765497523200454E-2</v>
      </c>
      <c r="AB158">
        <f>V158*(J158/10^6)</f>
        <v>5.4190647642404069E-5</v>
      </c>
      <c r="AC158">
        <f>(AB158*Y158)/(0.082057*W158)</f>
        <v>4.2178029464655004E-9</v>
      </c>
      <c r="AD158">
        <v>0</v>
      </c>
      <c r="AE158" s="12">
        <f>AB158*AG158*X158</f>
        <v>1.1338577282571427E-9</v>
      </c>
      <c r="AF158" s="12">
        <f>AC158+AE158</f>
        <v>5.3516606747226434E-9</v>
      </c>
      <c r="AG158" s="19">
        <f>101.325*(0.000014*EXP(1600*((1/W158)-(1/298.15))))</f>
        <v>1.097002469958351E-3</v>
      </c>
      <c r="AI158">
        <f>V158*(K158/10^6)</f>
        <v>2.3368229935102026E-3</v>
      </c>
      <c r="AJ158">
        <f>(AI158*Y158)/(0.082057*W158)</f>
        <v>1.8188117943220817E-7</v>
      </c>
      <c r="AK158">
        <v>0</v>
      </c>
      <c r="AL158" s="12">
        <f>AI158*AN158*X158</f>
        <v>1.0135085652073634E-6</v>
      </c>
      <c r="AM158" s="12">
        <f>AJ158+AL158</f>
        <v>1.1953897446395716E-6</v>
      </c>
      <c r="AN158" s="19">
        <f>101.325*(0.00033*EXP(2400*((1/W158)-(1/298.15))))</f>
        <v>2.2739189884214046E-2</v>
      </c>
      <c r="AO158" s="19"/>
      <c r="AP158" t="e">
        <f>V158*(L158/10^6)</f>
        <v>#VALUE!</v>
      </c>
      <c r="AQ158" t="e">
        <f>(AP158*Y158)/(0.082057*W158)</f>
        <v>#VALUE!</v>
      </c>
      <c r="AR158">
        <v>0</v>
      </c>
      <c r="AS158" s="12" t="e">
        <f>AP158*AU158*X158</f>
        <v>#VALUE!</v>
      </c>
      <c r="AT158" s="12" t="e">
        <f>AQ158+AS158</f>
        <v>#VALUE!</v>
      </c>
      <c r="AU158" s="19">
        <f>101.325*((2.4*10^-4)*EXP(2700*((1/W158)-(1/298.15))))</f>
        <v>1.5759424160826513E-2</v>
      </c>
      <c r="AW158">
        <f>100*(AF158-AE158)/AF158</f>
        <v>78.812974192989046</v>
      </c>
      <c r="AX158">
        <f>100*(AM158-AL158)/AM158</f>
        <v>15.21521999396508</v>
      </c>
      <c r="AY158" t="e">
        <f>100*(AT158-AS158)/AT158</f>
        <v>#VALUE!</v>
      </c>
    </row>
    <row r="159" spans="1:51" ht="14.45" customHeight="1" x14ac:dyDescent="0.25">
      <c r="A159" s="16">
        <v>43451</v>
      </c>
      <c r="B159" s="1">
        <v>9.5</v>
      </c>
      <c r="C159" s="1" t="s">
        <v>120</v>
      </c>
      <c r="D159" t="s">
        <v>121</v>
      </c>
      <c r="E159" s="21">
        <v>43452</v>
      </c>
      <c r="F159">
        <v>19</v>
      </c>
      <c r="H159" s="6">
        <v>25.4</v>
      </c>
      <c r="I159" s="6">
        <v>30</v>
      </c>
      <c r="J159" s="6">
        <v>58.6041306742896</v>
      </c>
      <c r="K159" s="6">
        <v>2423.2633840223998</v>
      </c>
      <c r="L159" s="6" t="s">
        <v>122</v>
      </c>
      <c r="M159" s="7">
        <f>1000000*(AF159-AD159)/X159</f>
        <v>0.29766522848635574</v>
      </c>
      <c r="N159" s="7">
        <f>1000000*(AM159-AK159)/X159</f>
        <v>63.755840974818078</v>
      </c>
      <c r="O159" s="7" t="e">
        <f>1000000*(AT159-AR159)/X159</f>
        <v>#VALUE!</v>
      </c>
      <c r="P159">
        <f>(M159*16)</f>
        <v>4.7626436557816918</v>
      </c>
      <c r="Q159">
        <f>(N159*44)</f>
        <v>2805.2570028919954</v>
      </c>
      <c r="R159">
        <f>1000000*(((AF159-AD159)*0.082057*W159)/(V159-Z159))/X159</f>
        <v>8.4218100195212102</v>
      </c>
      <c r="S159">
        <f>1000000*(((AM159-AK159)*0.082057*W159)/(V159-Z159))/X159</f>
        <v>1803.8370926127022</v>
      </c>
      <c r="T159">
        <f>N159*((1*0.082057*W159)/(V159-Z159))</f>
        <v>1803.8370926127025</v>
      </c>
      <c r="V159" s="5">
        <f>((0.001316*((I159*25.4)-(2.5*2053/100)))*(273.15+40))/(273.15+H159)</f>
        <v>0.98098477690504116</v>
      </c>
      <c r="W159">
        <v>313.14999999999998</v>
      </c>
      <c r="X159">
        <f>(21.0733341666667/1000)-Y159</f>
        <v>1.9073334166666699E-2</v>
      </c>
      <c r="Y159">
        <v>2E-3</v>
      </c>
      <c r="Z159">
        <f>(0.001316*10^(8.07131-(1730.63/(233.46+(W159-273.15)))))</f>
        <v>7.2765497523200454E-2</v>
      </c>
      <c r="AB159">
        <f>V159*(J159/10^6)</f>
        <v>5.7489760055231864E-5</v>
      </c>
      <c r="AC159">
        <f>(AB159*Y159)/(0.082057*W159)</f>
        <v>4.4745816834049257E-9</v>
      </c>
      <c r="AD159">
        <v>0</v>
      </c>
      <c r="AE159" s="12">
        <f>AB159*AG159*X159</f>
        <v>1.2028866893125326E-9</v>
      </c>
      <c r="AF159" s="12">
        <f>AC159+AE159</f>
        <v>5.6774683727174581E-9</v>
      </c>
      <c r="AG159" s="19">
        <f>101.325*(0.000014*EXP(1600*((1/W159)-(1/298.15))))</f>
        <v>1.097002469958351E-3</v>
      </c>
      <c r="AI159">
        <f>V159*(K159/10^6)</f>
        <v>2.3771844901573692E-3</v>
      </c>
      <c r="AJ159">
        <f>(AI159*Y159)/(0.082057*W159)</f>
        <v>1.8502262259423759E-7</v>
      </c>
      <c r="AK159">
        <v>0</v>
      </c>
      <c r="AL159" s="12">
        <f>AI159*AN159*X159</f>
        <v>1.0310138373953286E-6</v>
      </c>
      <c r="AM159" s="12">
        <f>AJ159+AL159</f>
        <v>1.2160364599895662E-6</v>
      </c>
      <c r="AN159" s="19">
        <f>101.325*(0.00033*EXP(2400*((1/W159)-(1/298.15))))</f>
        <v>2.2739189884214046E-2</v>
      </c>
      <c r="AO159" s="19"/>
      <c r="AP159" t="e">
        <f>V159*(L159/10^6)</f>
        <v>#VALUE!</v>
      </c>
      <c r="AQ159" t="e">
        <f>(AP159*Y159)/(0.082057*W159)</f>
        <v>#VALUE!</v>
      </c>
      <c r="AR159">
        <v>0</v>
      </c>
      <c r="AS159" s="12" t="e">
        <f>AP159*AU159*X159</f>
        <v>#VALUE!</v>
      </c>
      <c r="AT159" s="12" t="e">
        <f>AQ159+AS159</f>
        <v>#VALUE!</v>
      </c>
      <c r="AU159" s="19">
        <f>101.325*((2.4*10^-4)*EXP(2700*((1/W159)-(1/298.15))))</f>
        <v>1.5759424160826513E-2</v>
      </c>
      <c r="AW159">
        <f>100*(AF159-AE159)/AF159</f>
        <v>78.812974192989046</v>
      </c>
      <c r="AX159">
        <f>100*(AM159-AL159)/AM159</f>
        <v>15.215219993965084</v>
      </c>
      <c r="AY159" t="e">
        <f>100*(AT159-AS159)/AT159</f>
        <v>#VALUE!</v>
      </c>
    </row>
    <row r="160" spans="1:51" ht="14.45" customHeight="1" x14ac:dyDescent="0.25">
      <c r="A160" s="16">
        <v>43451</v>
      </c>
      <c r="B160" s="1">
        <v>9.5</v>
      </c>
      <c r="C160" s="1" t="s">
        <v>120</v>
      </c>
      <c r="D160" t="s">
        <v>121</v>
      </c>
      <c r="E160" s="21">
        <v>43452</v>
      </c>
      <c r="F160">
        <v>53</v>
      </c>
      <c r="H160" s="6">
        <v>25.4</v>
      </c>
      <c r="I160" s="6">
        <v>30</v>
      </c>
      <c r="J160" s="6">
        <v>6.0190657178556011</v>
      </c>
      <c r="K160" s="6">
        <v>1529.5280147543997</v>
      </c>
      <c r="L160" s="6" t="s">
        <v>122</v>
      </c>
      <c r="M160" s="7">
        <f>1000000*(AF160-AD160)/X160</f>
        <v>3.057235985868665E-2</v>
      </c>
      <c r="N160" s="7">
        <f>1000000*(AM160-AK160)/X160</f>
        <v>40.241744053979922</v>
      </c>
      <c r="O160" s="7" t="e">
        <f>1000000*(AT160-AR160)/X160</f>
        <v>#VALUE!</v>
      </c>
      <c r="P160">
        <f>(M160*16)</f>
        <v>0.4891577577389864</v>
      </c>
      <c r="Q160">
        <f>(N160*44)</f>
        <v>1770.6367383751165</v>
      </c>
      <c r="R160">
        <f>1000000*(((AF160-AD160)*0.082057*W160)/(V160-Z160))/X160</f>
        <v>0.86498046106213988</v>
      </c>
      <c r="S160">
        <f>1000000*(((AM160-AK160)*0.082057*W160)/(V160-Z160))/X160</f>
        <v>1138.5552991868879</v>
      </c>
      <c r="T160">
        <f>N160*((1*0.082057*W160)/(V160-Z160))</f>
        <v>1138.5552991868881</v>
      </c>
      <c r="V160" s="5">
        <f>((0.001316*((I160*25.4)-(2.5*2053/100)))*(273.15+40))/(273.15+H160)</f>
        <v>0.98098477690504116</v>
      </c>
      <c r="W160">
        <v>313.14999999999998</v>
      </c>
      <c r="X160">
        <f>(21.0733341666667/1000)-Y160</f>
        <v>1.9073334166666699E-2</v>
      </c>
      <c r="Y160">
        <v>2E-3</v>
      </c>
      <c r="Z160">
        <f>(0.001316*10^(8.07131-(1730.63/(233.46+(W160-273.15)))))</f>
        <v>7.2765497523200454E-2</v>
      </c>
      <c r="AB160">
        <f>V160*(J160/10^6)</f>
        <v>5.9046118404073584E-6</v>
      </c>
      <c r="AC160">
        <f>(AB160*Y160)/(0.082057*W160)</f>
        <v>4.5957172135210882E-10</v>
      </c>
      <c r="AD160">
        <v>0</v>
      </c>
      <c r="AE160" s="12">
        <f>AB160*AG160*X160</f>
        <v>1.2354511449620873E-10</v>
      </c>
      <c r="AF160" s="12">
        <f>AC160+AE160</f>
        <v>5.8311683584831757E-10</v>
      </c>
      <c r="AG160" s="19">
        <f>101.325*(0.000014*EXP(1600*((1/W160)-(1/298.15))))</f>
        <v>1.097002469958351E-3</v>
      </c>
      <c r="AI160">
        <f>V160*(K160/10^6)</f>
        <v>1.5004436983238553E-3</v>
      </c>
      <c r="AJ160">
        <f>(AI160*Y160)/(0.082057*W160)</f>
        <v>1.1678354341799472E-7</v>
      </c>
      <c r="AK160">
        <v>0</v>
      </c>
      <c r="AL160" s="12">
        <f>AI160*AN160*X160</f>
        <v>6.5076068837303701E-7</v>
      </c>
      <c r="AM160" s="12">
        <f>AJ160+AL160</f>
        <v>7.6754423179103168E-7</v>
      </c>
      <c r="AN160" s="19">
        <f>101.325*(0.00033*EXP(2400*((1/W160)-(1/298.15))))</f>
        <v>2.2739189884214046E-2</v>
      </c>
      <c r="AO160" s="19"/>
      <c r="AP160" t="e">
        <f>V160*(L160/10^6)</f>
        <v>#VALUE!</v>
      </c>
      <c r="AQ160" t="e">
        <f>(AP160*Y160)/(0.082057*W160)</f>
        <v>#VALUE!</v>
      </c>
      <c r="AR160">
        <v>0</v>
      </c>
      <c r="AS160" s="12" t="e">
        <f>AP160*AU160*X160</f>
        <v>#VALUE!</v>
      </c>
      <c r="AT160" s="12" t="e">
        <f>AQ160+AS160</f>
        <v>#VALUE!</v>
      </c>
      <c r="AU160" s="19">
        <f>101.325*((2.4*10^-4)*EXP(2700*((1/W160)-(1/298.15))))</f>
        <v>1.5759424160826513E-2</v>
      </c>
      <c r="AW160">
        <f>100*(AF160-AE160)/AF160</f>
        <v>78.812974192989046</v>
      </c>
      <c r="AX160">
        <f>100*(AM160-AL160)/AM160</f>
        <v>15.215219993965073</v>
      </c>
      <c r="AY160" t="e">
        <f>100*(AT160-AS160)/AT160</f>
        <v>#VALUE!</v>
      </c>
    </row>
    <row r="161" spans="1:51" ht="14.45" customHeight="1" x14ac:dyDescent="0.25">
      <c r="A161" s="16">
        <v>43451</v>
      </c>
      <c r="B161" s="1" t="s">
        <v>125</v>
      </c>
      <c r="C161" s="1" t="s">
        <v>120</v>
      </c>
      <c r="D161" t="s">
        <v>121</v>
      </c>
      <c r="E161" s="21">
        <v>43452</v>
      </c>
      <c r="F161">
        <v>10</v>
      </c>
      <c r="H161" s="6">
        <v>25.4</v>
      </c>
      <c r="I161" s="6">
        <v>30</v>
      </c>
      <c r="J161" s="6">
        <v>0.1</v>
      </c>
      <c r="K161" s="6">
        <v>1251.3300300895999</v>
      </c>
      <c r="L161" s="6" t="s">
        <v>122</v>
      </c>
      <c r="M161" s="7">
        <f>1000000*(AF161-AD161)/X161</f>
        <v>5.0792533744885889E-4</v>
      </c>
      <c r="N161" s="7">
        <f>1000000*(AM161-AK161)/X161</f>
        <v>32.922380180143627</v>
      </c>
      <c r="O161" s="7" t="e">
        <f>1000000*(AT161-AR161)/X161</f>
        <v>#VALUE!</v>
      </c>
      <c r="P161">
        <f>(M161*16)</f>
        <v>8.1268053991817423E-3</v>
      </c>
      <c r="Q161">
        <f>(N161*44)</f>
        <v>1448.5847279263196</v>
      </c>
      <c r="R161">
        <f>1000000*(((AF161-AD161)*0.082057*W161)/(V161-Z161))/X161</f>
        <v>1.4370676473861534E-2</v>
      </c>
      <c r="S161">
        <f>1000000*(((AM161-AK161)*0.082057*W161)/(V161-Z161))/X161</f>
        <v>931.46933109229201</v>
      </c>
      <c r="T161">
        <f>N161*((1*0.082057*W161)/(V161-Z161))</f>
        <v>931.46933109229201</v>
      </c>
      <c r="V161" s="5">
        <f>((0.001316*((I161*25.4)-(2.5*2053/100)))*(273.15+40))/(273.15+H161)</f>
        <v>0.98098477690504116</v>
      </c>
      <c r="W161">
        <v>313.14999999999998</v>
      </c>
      <c r="X161">
        <f>(21.0733341666667/1000)-Y161</f>
        <v>1.9073334166666699E-2</v>
      </c>
      <c r="Y161">
        <v>2E-3</v>
      </c>
      <c r="Z161">
        <f>(0.001316*10^(8.07131-(1730.63/(233.46+(W161-273.15)))))</f>
        <v>7.2765497523200454E-2</v>
      </c>
      <c r="AB161">
        <f>V161*(J161/10^6)</f>
        <v>9.8098477690504123E-8</v>
      </c>
      <c r="AC161">
        <f>(AB161*Y161)/(0.082057*W161)</f>
        <v>7.6352667157094832E-12</v>
      </c>
      <c r="AD161">
        <v>0</v>
      </c>
      <c r="AE161" s="12">
        <f>AB161*AG161*X161</f>
        <v>2.052562977169551E-12</v>
      </c>
      <c r="AF161" s="12">
        <f>AC161+AE161</f>
        <v>9.6878296928790333E-12</v>
      </c>
      <c r="AG161" s="19">
        <f>101.325*(0.000014*EXP(1600*((1/W161)-(1/298.15))))</f>
        <v>1.097002469958351E-3</v>
      </c>
      <c r="AI161">
        <f>V161*(K161/10^6)</f>
        <v>1.2275357104020244E-3</v>
      </c>
      <c r="AJ161">
        <f>(AI161*Y161)/(0.082057*W161)</f>
        <v>9.554238529110867E-8</v>
      </c>
      <c r="AK161">
        <v>0</v>
      </c>
      <c r="AL161" s="12">
        <f>AI161*AN161*X161</f>
        <v>5.3239717344681527E-7</v>
      </c>
      <c r="AM161" s="12">
        <f>AJ161+AL161</f>
        <v>6.2793955873792397E-7</v>
      </c>
      <c r="AN161" s="19">
        <f>101.325*(0.00033*EXP(2400*((1/W161)-(1/298.15))))</f>
        <v>2.2739189884214046E-2</v>
      </c>
      <c r="AO161" s="19"/>
      <c r="AP161" t="e">
        <f>V161*(L161/10^6)</f>
        <v>#VALUE!</v>
      </c>
      <c r="AQ161" t="e">
        <f>(AP161*Y161)/(0.082057*W161)</f>
        <v>#VALUE!</v>
      </c>
      <c r="AR161">
        <v>0</v>
      </c>
      <c r="AS161" s="12" t="e">
        <f>AP161*AU161*X161</f>
        <v>#VALUE!</v>
      </c>
      <c r="AT161" s="12" t="e">
        <f>AQ161+AS161</f>
        <v>#VALUE!</v>
      </c>
      <c r="AU161" s="19">
        <f>101.325*((2.4*10^-4)*EXP(2700*((1/W161)-(1/298.15))))</f>
        <v>1.5759424160826513E-2</v>
      </c>
      <c r="AW161">
        <f>100*(AF161-AE161)/AF161</f>
        <v>78.812974192989032</v>
      </c>
      <c r="AX161">
        <f>100*(AM161-AL161)/AM161</f>
        <v>15.215219993965079</v>
      </c>
      <c r="AY161" t="e">
        <f>100*(AT161-AS161)/AT161</f>
        <v>#VALUE!</v>
      </c>
    </row>
    <row r="162" spans="1:51" ht="14.45" customHeight="1" x14ac:dyDescent="0.25">
      <c r="A162" s="16">
        <v>43451</v>
      </c>
      <c r="B162" s="1" t="s">
        <v>125</v>
      </c>
      <c r="C162" s="1" t="s">
        <v>120</v>
      </c>
      <c r="D162" t="s">
        <v>121</v>
      </c>
      <c r="E162" s="21">
        <v>43452</v>
      </c>
      <c r="F162">
        <v>15</v>
      </c>
      <c r="H162" s="6">
        <v>25.4</v>
      </c>
      <c r="I162" s="6">
        <v>30</v>
      </c>
      <c r="J162" s="6">
        <v>0.1</v>
      </c>
      <c r="K162" s="6">
        <v>1267.7905958399999</v>
      </c>
      <c r="L162" s="6" t="s">
        <v>122</v>
      </c>
      <c r="M162" s="7">
        <f>1000000*(AF162-AD162)/X162</f>
        <v>5.0792533744885889E-4</v>
      </c>
      <c r="N162" s="7">
        <f>1000000*(AM162-AK162)/X162</f>
        <v>33.355456179747122</v>
      </c>
      <c r="O162" s="7" t="e">
        <f>1000000*(AT162-AR162)/X162</f>
        <v>#VALUE!</v>
      </c>
      <c r="P162">
        <f>(M162*16)</f>
        <v>8.1268053991817423E-3</v>
      </c>
      <c r="Q162">
        <f>(N162*44)</f>
        <v>1467.6400719088733</v>
      </c>
      <c r="R162">
        <f>1000000*(((AF162-AD162)*0.082057*W162)/(V162-Z162))/X162</f>
        <v>1.4370676473861534E-2</v>
      </c>
      <c r="S162">
        <f>1000000*(((AM162-AK162)*0.082057*W162)/(V162-Z162))/X162</f>
        <v>943.7223033699795</v>
      </c>
      <c r="T162">
        <f>N162*((1*0.082057*W162)/(V162-Z162))</f>
        <v>943.72230336997973</v>
      </c>
      <c r="V162" s="5">
        <f>((0.001316*((I162*25.4)-(2.5*2053/100)))*(273.15+40))/(273.15+H162)</f>
        <v>0.98098477690504116</v>
      </c>
      <c r="W162">
        <v>313.14999999999998</v>
      </c>
      <c r="X162">
        <f>(21.0733341666667/1000)-Y162</f>
        <v>1.9073334166666699E-2</v>
      </c>
      <c r="Y162">
        <v>2E-3</v>
      </c>
      <c r="Z162">
        <f>(0.001316*10^(8.07131-(1730.63/(233.46+(W162-273.15)))))</f>
        <v>7.2765497523200454E-2</v>
      </c>
      <c r="AB162">
        <f>V162*(J162/10^6)</f>
        <v>9.8098477690504123E-8</v>
      </c>
      <c r="AC162">
        <f>(AB162*Y162)/(0.082057*W162)</f>
        <v>7.6352667157094832E-12</v>
      </c>
      <c r="AD162">
        <v>0</v>
      </c>
      <c r="AE162" s="12">
        <f>AB162*AG162*X162</f>
        <v>2.052562977169551E-12</v>
      </c>
      <c r="AF162" s="12">
        <f>AC162+AE162</f>
        <v>9.6878296928790333E-12</v>
      </c>
      <c r="AG162" s="19">
        <f>101.325*(0.000014*EXP(1600*((1/W162)-(1/298.15))))</f>
        <v>1.097002469958351E-3</v>
      </c>
      <c r="AI162">
        <f>V162*(K162/10^6)</f>
        <v>1.2436832748224116E-3</v>
      </c>
      <c r="AJ162">
        <f>(AI162*Y162)/(0.082057*W162)</f>
        <v>9.6799193389066457E-8</v>
      </c>
      <c r="AK162">
        <v>0</v>
      </c>
      <c r="AL162" s="12">
        <f>AI162*AN162*X162</f>
        <v>5.3940056860885821E-7</v>
      </c>
      <c r="AM162" s="12">
        <f>AJ162+AL162</f>
        <v>6.3619976199792469E-7</v>
      </c>
      <c r="AN162" s="19">
        <f>101.325*(0.00033*EXP(2400*((1/W162)-(1/298.15))))</f>
        <v>2.2739189884214046E-2</v>
      </c>
      <c r="AO162" s="19"/>
      <c r="AP162" t="e">
        <f>V162*(L162/10^6)</f>
        <v>#VALUE!</v>
      </c>
      <c r="AQ162" t="e">
        <f>(AP162*Y162)/(0.082057*W162)</f>
        <v>#VALUE!</v>
      </c>
      <c r="AR162">
        <v>0</v>
      </c>
      <c r="AS162" s="12" t="e">
        <f>AP162*AU162*X162</f>
        <v>#VALUE!</v>
      </c>
      <c r="AT162" s="12" t="e">
        <f>AQ162+AS162</f>
        <v>#VALUE!</v>
      </c>
      <c r="AU162" s="19">
        <f>101.325*((2.4*10^-4)*EXP(2700*((1/W162)-(1/298.15))))</f>
        <v>1.5759424160826513E-2</v>
      </c>
      <c r="AW162">
        <f>100*(AF162-AE162)/AF162</f>
        <v>78.812974192989032</v>
      </c>
      <c r="AX162">
        <f>100*(AM162-AL162)/AM162</f>
        <v>15.215219993965079</v>
      </c>
      <c r="AY162" t="e">
        <f>100*(AT162-AS162)/AT162</f>
        <v>#VALUE!</v>
      </c>
    </row>
    <row r="163" spans="1:51" ht="14.45" customHeight="1" x14ac:dyDescent="0.25">
      <c r="A163" s="16">
        <v>43486</v>
      </c>
      <c r="B163" s="1">
        <v>0.1</v>
      </c>
      <c r="C163" s="1" t="s">
        <v>120</v>
      </c>
      <c r="D163" t="s">
        <v>121</v>
      </c>
      <c r="E163" s="21">
        <v>43488</v>
      </c>
      <c r="F163">
        <v>18</v>
      </c>
      <c r="H163" s="6">
        <v>23.8</v>
      </c>
      <c r="I163" s="6">
        <v>30.26</v>
      </c>
      <c r="J163" s="6">
        <v>34.028537590077498</v>
      </c>
      <c r="K163" s="6">
        <v>1500.8912938263998</v>
      </c>
      <c r="L163" s="6" t="s">
        <v>122</v>
      </c>
      <c r="M163" s="7">
        <f>1000000*(AF163-AD163)/X163</f>
        <v>0.1753856218112535</v>
      </c>
      <c r="N163" s="7">
        <f>1000000*(AM163-AK163)/X163</f>
        <v>40.070007231192989</v>
      </c>
      <c r="O163" s="7" t="e">
        <f>1000000*(AT163-AR163)/X163</f>
        <v>#VALUE!</v>
      </c>
      <c r="P163">
        <f>(M163*16)</f>
        <v>2.806169948980056</v>
      </c>
      <c r="Q163">
        <f>(N163*44)</f>
        <v>1763.0803181724914</v>
      </c>
      <c r="R163">
        <f>1000000*(((AF163-AD163)*0.082057*W163)/(V163-Z163))/X163</f>
        <v>4.8844500474524652</v>
      </c>
      <c r="S163">
        <f>1000000*(((AM163-AK163)*0.082057*W163)/(V163-Z163))/X163</f>
        <v>1115.9406723343097</v>
      </c>
      <c r="T163">
        <f>N163*((1*0.082057*W163)/(V163-Z163))</f>
        <v>1115.9406723343097</v>
      </c>
      <c r="V163" s="5">
        <f>((0.001316*((I163*25.4)-(2.5*2053/100)))*(273.15+40))/(273.15+H163)</f>
        <v>0.99543542416770481</v>
      </c>
      <c r="W163">
        <v>313.14999999999998</v>
      </c>
      <c r="X163">
        <f>(21.0733341666667/1000)-Y163</f>
        <v>1.9073334166666699E-2</v>
      </c>
      <c r="Y163">
        <v>2E-3</v>
      </c>
      <c r="Z163">
        <f>(0.001316*10^(8.07131-(1730.63/(233.46+(W163-273.15)))))</f>
        <v>7.2765497523200454E-2</v>
      </c>
      <c r="AB163">
        <f>V163*(J163/10^6)</f>
        <v>3.3873211749785477E-5</v>
      </c>
      <c r="AC163">
        <f>(AB163*Y163)/(0.082057*W163)</f>
        <v>2.6364426066150035E-9</v>
      </c>
      <c r="AD163">
        <v>0</v>
      </c>
      <c r="AE163" s="12">
        <f>AB163*AG163*X163</f>
        <v>7.0874596621966186E-10</v>
      </c>
      <c r="AF163" s="12">
        <f>AC163+AE163</f>
        <v>3.3451885728346654E-9</v>
      </c>
      <c r="AG163" s="19">
        <f>101.325*(0.000014*EXP(1600*((1/W163)-(1/298.15))))</f>
        <v>1.097002469958351E-3</v>
      </c>
      <c r="AI163">
        <f>V163*(K163/10^6)</f>
        <v>1.4940403616996974E-3</v>
      </c>
      <c r="AJ163">
        <f>(AI163*Y163)/(0.082057*W163)</f>
        <v>1.1628515461373452E-7</v>
      </c>
      <c r="AK163">
        <v>0</v>
      </c>
      <c r="AL163" s="12">
        <f>AI163*AN163*X163</f>
        <v>6.479834833675603E-7</v>
      </c>
      <c r="AM163" s="12">
        <f>AJ163+AL163</f>
        <v>7.6426863798129485E-7</v>
      </c>
      <c r="AN163" s="19">
        <f>101.325*(0.00033*EXP(2400*((1/W163)-(1/298.15))))</f>
        <v>2.2739189884214046E-2</v>
      </c>
      <c r="AO163" s="19"/>
      <c r="AP163" t="e">
        <f>V163*(L163/10^6)</f>
        <v>#VALUE!</v>
      </c>
      <c r="AQ163" t="e">
        <f>(AP163*Y163)/(0.082057*W163)</f>
        <v>#VALUE!</v>
      </c>
      <c r="AR163">
        <v>0</v>
      </c>
      <c r="AS163" s="12" t="e">
        <f>AP163*AU163*X163</f>
        <v>#VALUE!</v>
      </c>
      <c r="AT163" s="12" t="e">
        <f>AQ163+AS163</f>
        <v>#VALUE!</v>
      </c>
      <c r="AU163" s="19">
        <f>101.325*((2.4*10^-4)*EXP(2700*((1/W163)-(1/298.15))))</f>
        <v>1.5759424160826513E-2</v>
      </c>
      <c r="AW163">
        <f>100*(AF163-AE163)/AF163</f>
        <v>78.81297419298906</v>
      </c>
      <c r="AX163">
        <f>100*(AM163-AL163)/AM163</f>
        <v>15.215219993965077</v>
      </c>
      <c r="AY163" t="e">
        <f>100*(AT163-AS163)/AT163</f>
        <v>#VALUE!</v>
      </c>
    </row>
    <row r="164" spans="1:51" ht="14.45" customHeight="1" x14ac:dyDescent="0.25">
      <c r="A164" s="16">
        <v>43486</v>
      </c>
      <c r="B164" s="1">
        <v>0.1</v>
      </c>
      <c r="C164" s="1" t="s">
        <v>120</v>
      </c>
      <c r="D164" t="s">
        <v>121</v>
      </c>
      <c r="E164" s="21">
        <v>43488</v>
      </c>
      <c r="F164" t="s">
        <v>123</v>
      </c>
      <c r="H164" s="6" t="s">
        <v>123</v>
      </c>
      <c r="I164" s="6" t="s">
        <v>123</v>
      </c>
      <c r="J164" s="6" t="e">
        <v>#VALUE!</v>
      </c>
      <c r="K164" s="6" t="s">
        <v>124</v>
      </c>
      <c r="L164" s="6" t="s">
        <v>122</v>
      </c>
      <c r="M164" s="7" t="e">
        <f>1000000*(AF164-AD164)/X164</f>
        <v>#VALUE!</v>
      </c>
      <c r="N164" s="7" t="e">
        <f>1000000*(AM164-AK164)/X164</f>
        <v>#VALUE!</v>
      </c>
      <c r="O164" s="7" t="e">
        <f>1000000*(AT164-AR164)/X164</f>
        <v>#VALUE!</v>
      </c>
      <c r="P164" t="e">
        <f>(M164*16)</f>
        <v>#VALUE!</v>
      </c>
      <c r="Q164" t="e">
        <f>(N164*44)</f>
        <v>#VALUE!</v>
      </c>
      <c r="R164" t="e">
        <f>1000000*(((AF164-AD164)*0.082057*W164)/(V164-Z164))/X164</f>
        <v>#VALUE!</v>
      </c>
      <c r="S164" t="e">
        <f>1000000*(((AM164-AK164)*0.082057*W164)/(V164-Z164))/X164</f>
        <v>#VALUE!</v>
      </c>
      <c r="T164" t="e">
        <f>N164*((1*0.082057*W164)/(V164-Z164))</f>
        <v>#VALUE!</v>
      </c>
      <c r="V164" s="5" t="e">
        <f>((0.001316*((I164*25.4)-(2.5*2053/100)))*(273.15+40))/(273.15+H164)</f>
        <v>#VALUE!</v>
      </c>
      <c r="W164">
        <v>313.14999999999998</v>
      </c>
      <c r="X164">
        <f>(21.0733341666667/1000)-Y164</f>
        <v>1.9073334166666699E-2</v>
      </c>
      <c r="Y164">
        <v>2E-3</v>
      </c>
      <c r="Z164">
        <f>(0.001316*10^(8.07131-(1730.63/(233.46+(W164-273.15)))))</f>
        <v>7.2765497523200454E-2</v>
      </c>
      <c r="AB164" t="e">
        <f>V164*(J164/10^6)</f>
        <v>#VALUE!</v>
      </c>
      <c r="AC164" t="e">
        <f>(AB164*Y164)/(0.082057*W164)</f>
        <v>#VALUE!</v>
      </c>
      <c r="AD164">
        <v>0</v>
      </c>
      <c r="AE164" s="12" t="e">
        <f>AB164*AG164*X164</f>
        <v>#VALUE!</v>
      </c>
      <c r="AF164" s="12" t="e">
        <f>AC164+AE164</f>
        <v>#VALUE!</v>
      </c>
      <c r="AG164" s="19">
        <f>101.325*(0.000014*EXP(1600*((1/W164)-(1/298.15))))</f>
        <v>1.097002469958351E-3</v>
      </c>
      <c r="AI164" t="e">
        <f>V164*(K164/10^6)</f>
        <v>#VALUE!</v>
      </c>
      <c r="AJ164" t="e">
        <f>(AI164*Y164)/(0.082057*W164)</f>
        <v>#VALUE!</v>
      </c>
      <c r="AK164">
        <v>0</v>
      </c>
      <c r="AL164" s="12" t="e">
        <f>AI164*AN164*X164</f>
        <v>#VALUE!</v>
      </c>
      <c r="AM164" s="12" t="e">
        <f>AJ164+AL164</f>
        <v>#VALUE!</v>
      </c>
      <c r="AN164" s="19">
        <f>101.325*(0.00033*EXP(2400*((1/W164)-(1/298.15))))</f>
        <v>2.2739189884214046E-2</v>
      </c>
      <c r="AO164" s="19"/>
      <c r="AP164" t="e">
        <f>V164*(L164/10^6)</f>
        <v>#VALUE!</v>
      </c>
      <c r="AQ164" t="e">
        <f>(AP164*Y164)/(0.082057*W164)</f>
        <v>#VALUE!</v>
      </c>
      <c r="AR164">
        <v>0</v>
      </c>
      <c r="AS164" s="12" t="e">
        <f>AP164*AU164*X164</f>
        <v>#VALUE!</v>
      </c>
      <c r="AT164" s="12" t="e">
        <f>AQ164+AS164</f>
        <v>#VALUE!</v>
      </c>
      <c r="AU164" s="19">
        <f>101.325*((2.4*10^-4)*EXP(2700*((1/W164)-(1/298.15))))</f>
        <v>1.5759424160826513E-2</v>
      </c>
      <c r="AW164" t="e">
        <f>100*(AF164-AE164)/AF164</f>
        <v>#VALUE!</v>
      </c>
      <c r="AX164" t="e">
        <f>100*(AM164-AL164)/AM164</f>
        <v>#VALUE!</v>
      </c>
      <c r="AY164" t="e">
        <f>100*(AT164-AS164)/AT164</f>
        <v>#VALUE!</v>
      </c>
    </row>
    <row r="165" spans="1:51" ht="14.45" customHeight="1" x14ac:dyDescent="0.25">
      <c r="A165" s="16">
        <v>43486</v>
      </c>
      <c r="B165" s="1">
        <v>1.6</v>
      </c>
      <c r="C165" s="1" t="s">
        <v>120</v>
      </c>
      <c r="D165" t="s">
        <v>121</v>
      </c>
      <c r="E165" s="21">
        <v>43488</v>
      </c>
      <c r="F165">
        <v>2</v>
      </c>
      <c r="H165" s="6">
        <v>23.8</v>
      </c>
      <c r="I165" s="6">
        <v>30.26</v>
      </c>
      <c r="J165" s="6">
        <v>36.4127743645724</v>
      </c>
      <c r="K165" s="6">
        <v>1383.8045958743996</v>
      </c>
      <c r="L165" s="6" t="s">
        <v>122</v>
      </c>
      <c r="M165" s="7">
        <f>1000000*(AF165-AD165)/X165</f>
        <v>0.18767415604911566</v>
      </c>
      <c r="N165" s="7">
        <f>1000000*(AM165-AK165)/X165</f>
        <v>36.944088083742841</v>
      </c>
      <c r="O165" s="7" t="e">
        <f>1000000*(AT165-AR165)/X165</f>
        <v>#VALUE!</v>
      </c>
      <c r="P165">
        <f>(M165*16)</f>
        <v>3.0027864967858506</v>
      </c>
      <c r="Q165">
        <f>(N165*44)</f>
        <v>1625.5398756846851</v>
      </c>
      <c r="R165">
        <f>1000000*(((AF165-AD165)*0.082057*W165)/(V165-Z165))/X165</f>
        <v>5.2266829569770694</v>
      </c>
      <c r="S165">
        <f>1000000*(((AM165-AK165)*0.082057*W165)/(V165-Z165))/X165</f>
        <v>1028.8845284474012</v>
      </c>
      <c r="T165">
        <f>N165*((1*0.082057*W165)/(V165-Z165))</f>
        <v>1028.884528447401</v>
      </c>
      <c r="V165" s="5">
        <f>((0.001316*((I165*25.4)-(2.5*2053/100)))*(273.15+40))/(273.15+H165)</f>
        <v>0.99543542416770481</v>
      </c>
      <c r="W165">
        <v>313.14999999999998</v>
      </c>
      <c r="X165">
        <f>(21.0733341666667/1000)-Y165</f>
        <v>1.9073334166666699E-2</v>
      </c>
      <c r="Y165">
        <v>2E-3</v>
      </c>
      <c r="Z165">
        <f>(0.001316*10^(8.07131-(1730.63/(233.46+(W165-273.15)))))</f>
        <v>7.2765497523200454E-2</v>
      </c>
      <c r="AB165">
        <f>V165*(J165/10^6)</f>
        <v>3.6246565494721055E-5</v>
      </c>
      <c r="AC165">
        <f>(AB165*Y165)/(0.082057*W165)</f>
        <v>2.8211670720698351E-9</v>
      </c>
      <c r="AD165">
        <v>0</v>
      </c>
      <c r="AE165" s="12">
        <f>AB165*AG165*X165</f>
        <v>7.5840482070210031E-10</v>
      </c>
      <c r="AF165" s="12">
        <f>AC165+AE165</f>
        <v>3.5795718927719354E-9</v>
      </c>
      <c r="AG165" s="19">
        <f>101.325*(0.000014*EXP(1600*((1/W165)-(1/298.15))))</f>
        <v>1.097002469958351E-3</v>
      </c>
      <c r="AI165">
        <f>V165*(K165/10^6)</f>
        <v>1.3774881148594523E-3</v>
      </c>
      <c r="AJ165">
        <f>(AI165*Y165)/(0.082057*W165)</f>
        <v>1.0721358172197066E-7</v>
      </c>
      <c r="AK165">
        <v>0</v>
      </c>
      <c r="AL165" s="12">
        <f>AI165*AN165*X165</f>
        <v>5.9743335578202578E-7</v>
      </c>
      <c r="AM165" s="12">
        <f>AJ165+AL165</f>
        <v>7.0464693750399647E-7</v>
      </c>
      <c r="AN165" s="19">
        <f>101.325*(0.00033*EXP(2400*((1/W165)-(1/298.15))))</f>
        <v>2.2739189884214046E-2</v>
      </c>
      <c r="AO165" s="19"/>
      <c r="AP165" t="e">
        <f>V165*(L165/10^6)</f>
        <v>#VALUE!</v>
      </c>
      <c r="AQ165" t="e">
        <f>(AP165*Y165)/(0.082057*W165)</f>
        <v>#VALUE!</v>
      </c>
      <c r="AR165">
        <v>0</v>
      </c>
      <c r="AS165" s="12" t="e">
        <f>AP165*AU165*X165</f>
        <v>#VALUE!</v>
      </c>
      <c r="AT165" s="12" t="e">
        <f>AQ165+AS165</f>
        <v>#VALUE!</v>
      </c>
      <c r="AU165" s="19">
        <f>101.325*((2.4*10^-4)*EXP(2700*((1/W165)-(1/298.15))))</f>
        <v>1.5759424160826513E-2</v>
      </c>
      <c r="AW165">
        <f>100*(AF165-AE165)/AF165</f>
        <v>78.812974192989046</v>
      </c>
      <c r="AX165">
        <f>100*(AM165-AL165)/AM165</f>
        <v>15.21521999396508</v>
      </c>
      <c r="AY165" t="e">
        <f>100*(AT165-AS165)/AT165</f>
        <v>#VALUE!</v>
      </c>
    </row>
    <row r="166" spans="1:51" ht="14.45" customHeight="1" x14ac:dyDescent="0.25">
      <c r="A166" s="16">
        <v>43486</v>
      </c>
      <c r="B166" s="1">
        <v>1.6</v>
      </c>
      <c r="C166" s="1" t="s">
        <v>120</v>
      </c>
      <c r="D166" t="s">
        <v>121</v>
      </c>
      <c r="E166" s="21">
        <v>43488</v>
      </c>
      <c r="F166">
        <v>46</v>
      </c>
      <c r="H166" s="6">
        <v>23.8</v>
      </c>
      <c r="I166" s="6">
        <v>30.26</v>
      </c>
      <c r="J166" s="6">
        <v>33.914208275996401</v>
      </c>
      <c r="K166" s="6">
        <v>1082.8742512599999</v>
      </c>
      <c r="L166" s="6" t="s">
        <v>122</v>
      </c>
      <c r="M166" s="7">
        <f>1000000*(AF166-AD166)/X166</f>
        <v>0.17479635999568802</v>
      </c>
      <c r="N166" s="7">
        <f>1000000*(AM166-AK166)/X166</f>
        <v>28.91000784463186</v>
      </c>
      <c r="O166" s="7" t="e">
        <f>1000000*(AT166-AR166)/X166</f>
        <v>#VALUE!</v>
      </c>
      <c r="P166">
        <f>(M166*16)</f>
        <v>2.7967417599310083</v>
      </c>
      <c r="Q166">
        <f>(N166*44)</f>
        <v>1272.0403451638019</v>
      </c>
      <c r="R166">
        <f>1000000*(((AF166-AD166)*0.082057*W166)/(V166-Z166))/X166</f>
        <v>4.8680392386685032</v>
      </c>
      <c r="S166">
        <f>1000000*(((AM166-AK166)*0.082057*W166)/(V166-Z166))/X166</f>
        <v>805.13720412343764</v>
      </c>
      <c r="T166">
        <f>N166*((1*0.082057*W166)/(V166-Z166))</f>
        <v>805.13720412343753</v>
      </c>
      <c r="V166" s="5">
        <f>((0.001316*((I166*25.4)-(2.5*2053/100)))*(273.15+40))/(273.15+H166)</f>
        <v>0.99543542416770481</v>
      </c>
      <c r="W166">
        <v>313.14999999999998</v>
      </c>
      <c r="X166">
        <f>(21.0733341666667/1000)-Y166</f>
        <v>1.9073334166666699E-2</v>
      </c>
      <c r="Y166">
        <v>2E-3</v>
      </c>
      <c r="Z166">
        <f>(0.001316*10^(8.07131-(1730.63/(233.46+(W166-273.15)))))</f>
        <v>7.2765497523200454E-2</v>
      </c>
      <c r="AB166">
        <f>V166*(J166/10^6)</f>
        <v>3.3759404300528359E-5</v>
      </c>
      <c r="AC166">
        <f>(AB166*Y166)/(0.082057*W166)</f>
        <v>2.6275846686554138E-9</v>
      </c>
      <c r="AD166">
        <v>0</v>
      </c>
      <c r="AE166" s="12">
        <f>AB166*AG166*X166</f>
        <v>7.0636471665931443E-10</v>
      </c>
      <c r="AF166" s="12">
        <f>AC166+AE166</f>
        <v>3.3339493853147283E-9</v>
      </c>
      <c r="AG166" s="19">
        <f>101.325*(0.000014*EXP(1600*((1/W166)-(1/298.15))))</f>
        <v>1.097002469958351E-3</v>
      </c>
      <c r="AI166">
        <f>V166*(K166/10^6)</f>
        <v>1.0779313896232838E-3</v>
      </c>
      <c r="AJ166">
        <f>(AI166*Y166)/(0.082057*W166)</f>
        <v>8.3898281143315012E-8</v>
      </c>
      <c r="AK166">
        <v>0</v>
      </c>
      <c r="AL166" s="12">
        <f>AI166*AN166*X166</f>
        <v>4.6751195923830419E-7</v>
      </c>
      <c r="AM166" s="12">
        <f>AJ166+AL166</f>
        <v>5.5141024038161916E-7</v>
      </c>
      <c r="AN166" s="19">
        <f>101.325*(0.00033*EXP(2400*((1/W166)-(1/298.15))))</f>
        <v>2.2739189884214046E-2</v>
      </c>
      <c r="AO166" s="19"/>
      <c r="AP166" t="e">
        <f>V166*(L166/10^6)</f>
        <v>#VALUE!</v>
      </c>
      <c r="AQ166" t="e">
        <f>(AP166*Y166)/(0.082057*W166)</f>
        <v>#VALUE!</v>
      </c>
      <c r="AR166">
        <v>0</v>
      </c>
      <c r="AS166" s="12" t="e">
        <f>AP166*AU166*X166</f>
        <v>#VALUE!</v>
      </c>
      <c r="AT166" s="12" t="e">
        <f>AQ166+AS166</f>
        <v>#VALUE!</v>
      </c>
      <c r="AU166" s="19">
        <f>101.325*((2.4*10^-4)*EXP(2700*((1/W166)-(1/298.15))))</f>
        <v>1.5759424160826513E-2</v>
      </c>
      <c r="AW166">
        <f>100*(AF166-AE166)/AF166</f>
        <v>78.81297419298906</v>
      </c>
      <c r="AX166">
        <f>100*(AM166-AL166)/AM166</f>
        <v>15.215219993965068</v>
      </c>
      <c r="AY166" t="e">
        <f>100*(AT166-AS166)/AT166</f>
        <v>#VALUE!</v>
      </c>
    </row>
    <row r="167" spans="1:51" ht="14.45" customHeight="1" x14ac:dyDescent="0.25">
      <c r="A167" s="16">
        <v>43486</v>
      </c>
      <c r="B167" s="1">
        <v>3.8</v>
      </c>
      <c r="C167" s="1" t="s">
        <v>120</v>
      </c>
      <c r="D167" t="s">
        <v>121</v>
      </c>
      <c r="E167" s="21">
        <v>43488</v>
      </c>
      <c r="F167">
        <v>4</v>
      </c>
      <c r="H167" s="6">
        <v>23.8</v>
      </c>
      <c r="I167" s="6">
        <v>30.26</v>
      </c>
      <c r="J167" s="6">
        <v>33.855712977240003</v>
      </c>
      <c r="K167" s="6">
        <v>1275.1443433823997</v>
      </c>
      <c r="L167" s="6" t="s">
        <v>122</v>
      </c>
      <c r="M167" s="7">
        <f>1000000*(AF167-AD167)/X167</f>
        <v>0.17449487086121473</v>
      </c>
      <c r="N167" s="7">
        <f>1000000*(AM167-AK167)/X167</f>
        <v>34.043133750136519</v>
      </c>
      <c r="O167" s="7" t="e">
        <f>1000000*(AT167-AR167)/X167</f>
        <v>#VALUE!</v>
      </c>
      <c r="P167">
        <f>(M167*16)</f>
        <v>2.7919179337794358</v>
      </c>
      <c r="Q167">
        <f>(N167*44)</f>
        <v>1497.8978850060068</v>
      </c>
      <c r="R167">
        <f>1000000*(((AF167-AD167)*0.082057*W167)/(V167-Z167))/X167</f>
        <v>4.859642834208568</v>
      </c>
      <c r="S167">
        <f>1000000*(((AM167-AK167)*0.082057*W167)/(V167-Z167))/X167</f>
        <v>948.09360393427414</v>
      </c>
      <c r="T167">
        <f>N167*((1*0.082057*W167)/(V167-Z167))</f>
        <v>948.09360393427403</v>
      </c>
      <c r="V167" s="5">
        <f>((0.001316*((I167*25.4)-(2.5*2053/100)))*(273.15+40))/(273.15+H167)</f>
        <v>0.99543542416770481</v>
      </c>
      <c r="W167">
        <v>313.14999999999998</v>
      </c>
      <c r="X167">
        <f>(21.0733341666667/1000)-Y167</f>
        <v>1.9073334166666699E-2</v>
      </c>
      <c r="Y167">
        <v>2E-3</v>
      </c>
      <c r="Z167">
        <f>(0.001316*10^(8.07131-(1730.63/(233.46+(W167-273.15)))))</f>
        <v>7.2765497523200454E-2</v>
      </c>
      <c r="AB167">
        <f>V167*(J167/10^6)</f>
        <v>3.3701176007998975E-5</v>
      </c>
      <c r="AC167">
        <f>(AB167*Y167)/(0.082057*W167)</f>
        <v>2.6230526050156005E-9</v>
      </c>
      <c r="AD167">
        <v>0</v>
      </c>
      <c r="AE167" s="12">
        <f>AB167*AG167*X167</f>
        <v>7.051463772896997E-10</v>
      </c>
      <c r="AF167" s="12">
        <f>AC167+AE167</f>
        <v>3.3281989823053004E-9</v>
      </c>
      <c r="AG167" s="19">
        <f>101.325*(0.000014*EXP(1600*((1/W167)-(1/298.15))))</f>
        <v>1.097002469958351E-3</v>
      </c>
      <c r="AI167">
        <f>V167*(K167/10^6)</f>
        <v>1.2693238503299084E-3</v>
      </c>
      <c r="AJ167">
        <f>(AI167*Y167)/(0.082057*W167)</f>
        <v>9.8794867912800463E-8</v>
      </c>
      <c r="AK167">
        <v>0</v>
      </c>
      <c r="AL167" s="12">
        <f>AI167*AN167*X167</f>
        <v>5.5052119818408269E-7</v>
      </c>
      <c r="AM167" s="12">
        <f>AJ167+AL167</f>
        <v>6.4931606609688312E-7</v>
      </c>
      <c r="AN167" s="19">
        <f>101.325*(0.00033*EXP(2400*((1/W167)-(1/298.15))))</f>
        <v>2.2739189884214046E-2</v>
      </c>
      <c r="AO167" s="19"/>
      <c r="AP167" t="e">
        <f>V167*(L167/10^6)</f>
        <v>#VALUE!</v>
      </c>
      <c r="AQ167" t="e">
        <f>(AP167*Y167)/(0.082057*W167)</f>
        <v>#VALUE!</v>
      </c>
      <c r="AR167">
        <v>0</v>
      </c>
      <c r="AS167" s="12" t="e">
        <f>AP167*AU167*X167</f>
        <v>#VALUE!</v>
      </c>
      <c r="AT167" s="12" t="e">
        <f>AQ167+AS167</f>
        <v>#VALUE!</v>
      </c>
      <c r="AU167" s="19">
        <f>101.325*((2.4*10^-4)*EXP(2700*((1/W167)-(1/298.15))))</f>
        <v>1.5759424160826513E-2</v>
      </c>
      <c r="AW167">
        <f>100*(AF167-AE167)/AF167</f>
        <v>78.812974192989046</v>
      </c>
      <c r="AX167">
        <f>100*(AM167-AL167)/AM167</f>
        <v>15.215219993965071</v>
      </c>
      <c r="AY167" t="e">
        <f>100*(AT167-AS167)/AT167</f>
        <v>#VALUE!</v>
      </c>
    </row>
    <row r="168" spans="1:51" ht="14.45" customHeight="1" x14ac:dyDescent="0.25">
      <c r="A168" s="16">
        <v>43486</v>
      </c>
      <c r="B168" s="1">
        <v>3.8</v>
      </c>
      <c r="C168" s="1" t="s">
        <v>120</v>
      </c>
      <c r="D168" t="s">
        <v>121</v>
      </c>
      <c r="E168" s="21">
        <v>43488</v>
      </c>
      <c r="F168">
        <v>31</v>
      </c>
      <c r="G168">
        <v>1</v>
      </c>
      <c r="H168" s="6">
        <v>23.8</v>
      </c>
      <c r="I168" s="6">
        <v>30.26</v>
      </c>
      <c r="J168" s="6">
        <v>34.416701738027101</v>
      </c>
      <c r="K168" s="6">
        <v>460.51969868000015</v>
      </c>
      <c r="L168" s="6" t="s">
        <v>122</v>
      </c>
      <c r="M168" s="7">
        <f>1000000*(AF168-AD168)/X168</f>
        <v>0.17738624879302628</v>
      </c>
      <c r="N168" s="7">
        <f>1000000*(AM168-AK168)/X168</f>
        <v>12.294712969631487</v>
      </c>
      <c r="O168" s="7" t="e">
        <f>1000000*(AT168-AR168)/X168</f>
        <v>#VALUE!</v>
      </c>
      <c r="P168">
        <f>(M168*16)</f>
        <v>2.8381799806884205</v>
      </c>
      <c r="Q168">
        <f>(N168*44)</f>
        <v>540.96737066378546</v>
      </c>
      <c r="R168">
        <f>1000000*(((AF168-AD168)*0.082057*W168)/(V168-Z168))/X168</f>
        <v>4.94016705808958</v>
      </c>
      <c r="S168">
        <f>1000000*(((AM168-AK168)*0.082057*W168)/(V168-Z168))/X168</f>
        <v>342.40498581211352</v>
      </c>
      <c r="T168">
        <f>N168*((1*0.082057*W168)/(V168-Z168))</f>
        <v>342.40498581211347</v>
      </c>
      <c r="V168" s="5">
        <f>((0.001316*((I168*25.4)-(2.5*2053/100)))*(273.15+40))/(273.15+H168)</f>
        <v>0.99543542416770481</v>
      </c>
      <c r="W168">
        <v>313.14999999999998</v>
      </c>
      <c r="X168">
        <f>(21.0733341666667/1000)-Y168</f>
        <v>1.9073334166666699E-2</v>
      </c>
      <c r="Y168">
        <v>2E-3</v>
      </c>
      <c r="Z168">
        <f>(0.001316*10^(8.07131-(1730.63/(233.46+(W168-273.15)))))</f>
        <v>7.2765497523200454E-2</v>
      </c>
      <c r="AB168">
        <f>V168*(J168/10^6)</f>
        <v>3.425960409304639E-5</v>
      </c>
      <c r="AC168">
        <f>(AB168*Y168)/(0.082057*W168)</f>
        <v>2.6665165554382751E-9</v>
      </c>
      <c r="AD168">
        <v>0</v>
      </c>
      <c r="AE168" s="12">
        <f>AB168*AG168*X168</f>
        <v>7.1683064436259207E-10</v>
      </c>
      <c r="AF168" s="12">
        <f>AC168+AE168</f>
        <v>3.3833471998008673E-9</v>
      </c>
      <c r="AG168" s="19">
        <f>101.325*(0.000014*EXP(1600*((1/W168)-(1/298.15))))</f>
        <v>1.097002469958351E-3</v>
      </c>
      <c r="AI168">
        <f>V168*(K168/10^6)</f>
        <v>4.5841762159310953E-4</v>
      </c>
      <c r="AJ168">
        <f>(AI168*Y168)/(0.082057*W168)</f>
        <v>3.567986874462361E-8</v>
      </c>
      <c r="AK168">
        <v>0</v>
      </c>
      <c r="AL168" s="12">
        <f>AI168*AN168*X168</f>
        <v>1.9882130020840881E-7</v>
      </c>
      <c r="AM168" s="12">
        <f>AJ168+AL168</f>
        <v>2.3450116895303241E-7</v>
      </c>
      <c r="AN168" s="19">
        <f>101.325*(0.00033*EXP(2400*((1/W168)-(1/298.15))))</f>
        <v>2.2739189884214046E-2</v>
      </c>
      <c r="AO168" s="19"/>
      <c r="AP168" t="e">
        <f>V168*(L168/10^6)</f>
        <v>#VALUE!</v>
      </c>
      <c r="AQ168" t="e">
        <f>(AP168*Y168)/(0.082057*W168)</f>
        <v>#VALUE!</v>
      </c>
      <c r="AR168">
        <v>0</v>
      </c>
      <c r="AS168" s="12" t="e">
        <f>AP168*AU168*X168</f>
        <v>#VALUE!</v>
      </c>
      <c r="AT168" s="12" t="e">
        <f>AQ168+AS168</f>
        <v>#VALUE!</v>
      </c>
      <c r="AU168" s="19">
        <f>101.325*((2.4*10^-4)*EXP(2700*((1/W168)-(1/298.15))))</f>
        <v>1.5759424160826513E-2</v>
      </c>
      <c r="AW168">
        <f>100*(AF168-AE168)/AF168</f>
        <v>78.812974192989046</v>
      </c>
      <c r="AX168">
        <f>100*(AM168-AL168)/AM168</f>
        <v>15.215219993965073</v>
      </c>
      <c r="AY168" t="e">
        <f>100*(AT168-AS168)/AT168</f>
        <v>#VALUE!</v>
      </c>
    </row>
    <row r="169" spans="1:51" ht="14.45" customHeight="1" x14ac:dyDescent="0.25">
      <c r="A169" s="16">
        <v>43486</v>
      </c>
      <c r="B169">
        <v>5</v>
      </c>
      <c r="C169" s="1" t="s">
        <v>120</v>
      </c>
      <c r="D169" t="s">
        <v>121</v>
      </c>
      <c r="E169" s="21">
        <v>43488</v>
      </c>
      <c r="F169">
        <v>22</v>
      </c>
      <c r="H169" s="6">
        <v>23.8</v>
      </c>
      <c r="I169" s="6">
        <v>30.26</v>
      </c>
      <c r="J169" s="6">
        <v>28.374733580640005</v>
      </c>
      <c r="K169" s="6">
        <v>1330.8032102399998</v>
      </c>
      <c r="L169" s="6" t="s">
        <v>122</v>
      </c>
      <c r="M169" s="7">
        <f>1000000*(AF169-AD169)/X169</f>
        <v>0.14624549408259979</v>
      </c>
      <c r="N169" s="7">
        <f>1000000*(AM169-AK169)/X169</f>
        <v>35.529084935700538</v>
      </c>
      <c r="O169" s="7" t="e">
        <f>1000000*(AT169-AR169)/X169</f>
        <v>#VALUE!</v>
      </c>
      <c r="P169">
        <f>(M169*16)</f>
        <v>2.3399279053215967</v>
      </c>
      <c r="Q169">
        <f>(N169*44)</f>
        <v>1563.2797371708236</v>
      </c>
      <c r="R169">
        <f>1000000*(((AF169-AD169)*0.082057*W169)/(V169-Z169))/X169</f>
        <v>4.0729040564123906</v>
      </c>
      <c r="S169">
        <f>1000000*(((AM169-AK169)*0.082057*W169)/(V169-Z169))/X169</f>
        <v>989.47700961989631</v>
      </c>
      <c r="T169">
        <f>N169*((1*0.082057*W169)/(V169-Z169))</f>
        <v>989.47700961989619</v>
      </c>
      <c r="V169" s="5">
        <f>((0.001316*((I169*25.4)-(2.5*2053/100)))*(273.15+40))/(273.15+H169)</f>
        <v>0.99543542416770481</v>
      </c>
      <c r="W169">
        <v>313.14999999999998</v>
      </c>
      <c r="X169">
        <f>(21.0733341666667/1000)-Y169</f>
        <v>1.9073334166666699E-2</v>
      </c>
      <c r="Y169">
        <v>2E-3</v>
      </c>
      <c r="Z169">
        <f>(0.001316*10^(8.07131-(1730.63/(233.46+(W169-273.15)))))</f>
        <v>7.2765497523200454E-2</v>
      </c>
      <c r="AB169">
        <f>V169*(J169/10^6)</f>
        <v>2.8245214957490001E-5</v>
      </c>
      <c r="AC169">
        <f>(AB169*Y169)/(0.082057*W169)</f>
        <v>2.1984005737925822E-9</v>
      </c>
      <c r="AD169">
        <v>0</v>
      </c>
      <c r="AE169" s="12">
        <f>AB169*AG169*X169</f>
        <v>5.9098860521412111E-10</v>
      </c>
      <c r="AF169" s="12">
        <f>AC169+AE169</f>
        <v>2.7893891790067034E-9</v>
      </c>
      <c r="AG169" s="19">
        <f>101.325*(0.000014*EXP(1600*((1/W169)-(1/298.15))))</f>
        <v>1.097002469958351E-3</v>
      </c>
      <c r="AI169">
        <f>V169*(K169/10^6)</f>
        <v>1.3247286580689976E-3</v>
      </c>
      <c r="AJ169">
        <f>(AI169*Y169)/(0.082057*W169)</f>
        <v>1.0310717218479121E-7</v>
      </c>
      <c r="AK169">
        <v>0</v>
      </c>
      <c r="AL169" s="12">
        <f>AI169*AN169*X169</f>
        <v>5.74550937429709E-7</v>
      </c>
      <c r="AM169" s="12">
        <f>AJ169+AL169</f>
        <v>6.7765810961450024E-7</v>
      </c>
      <c r="AN169" s="19">
        <f>101.325*(0.00033*EXP(2400*((1/W169)-(1/298.15))))</f>
        <v>2.2739189884214046E-2</v>
      </c>
      <c r="AO169" s="19"/>
      <c r="AP169" t="e">
        <f>V169*(L169/10^6)</f>
        <v>#VALUE!</v>
      </c>
      <c r="AQ169" t="e">
        <f>(AP169*Y169)/(0.082057*W169)</f>
        <v>#VALUE!</v>
      </c>
      <c r="AR169">
        <v>0</v>
      </c>
      <c r="AS169" s="12" t="e">
        <f>AP169*AU169*X169</f>
        <v>#VALUE!</v>
      </c>
      <c r="AT169" s="12" t="e">
        <f>AQ169+AS169</f>
        <v>#VALUE!</v>
      </c>
      <c r="AU169" s="19">
        <f>101.325*((2.4*10^-4)*EXP(2700*((1/W169)-(1/298.15))))</f>
        <v>1.5759424160826513E-2</v>
      </c>
      <c r="AW169">
        <f>100*(AF169-AE169)/AF169</f>
        <v>78.812974192989046</v>
      </c>
      <c r="AX169">
        <f>100*(AM169-AL169)/AM169</f>
        <v>15.21521999396508</v>
      </c>
      <c r="AY169" t="e">
        <f>100*(AT169-AS169)/AT169</f>
        <v>#VALUE!</v>
      </c>
    </row>
    <row r="170" spans="1:51" ht="14.45" customHeight="1" x14ac:dyDescent="0.25">
      <c r="A170" s="16">
        <v>43486</v>
      </c>
      <c r="B170" s="1">
        <v>5</v>
      </c>
      <c r="C170" s="1" t="s">
        <v>120</v>
      </c>
      <c r="D170" t="s">
        <v>121</v>
      </c>
      <c r="E170" s="21">
        <v>43488</v>
      </c>
      <c r="F170">
        <v>49</v>
      </c>
      <c r="H170" s="6">
        <v>23.8</v>
      </c>
      <c r="I170" s="6">
        <v>30.26</v>
      </c>
      <c r="J170" s="6">
        <v>27.583912051503901</v>
      </c>
      <c r="K170" s="6">
        <v>1367.3652694615998</v>
      </c>
      <c r="L170" s="6" t="s">
        <v>122</v>
      </c>
      <c r="M170" s="7">
        <f>1000000*(AF170-AD170)/X170</f>
        <v>0.14216954091352485</v>
      </c>
      <c r="N170" s="7">
        <f>1000000*(AM170-AK170)/X170</f>
        <v>36.505199583991832</v>
      </c>
      <c r="O170" s="7" t="e">
        <f>1000000*(AT170-AR170)/X170</f>
        <v>#VALUE!</v>
      </c>
      <c r="P170">
        <f>(M170*16)</f>
        <v>2.2747126546163976</v>
      </c>
      <c r="Q170">
        <f>(N170*44)</f>
        <v>1606.2287816956407</v>
      </c>
      <c r="R170">
        <f>1000000*(((AF170-AD170)*0.082057*W170)/(V170-Z170))/X170</f>
        <v>3.959389679096287</v>
      </c>
      <c r="S170">
        <f>1000000*(((AM170-AK170)*0.082057*W170)/(V170-Z170))/X170</f>
        <v>1016.6615826249538</v>
      </c>
      <c r="T170">
        <f>N170*((1*0.082057*W170)/(V170-Z170))</f>
        <v>1016.6615826249539</v>
      </c>
      <c r="V170" s="5">
        <f>((0.001316*((I170*25.4)-(2.5*2053/100)))*(273.15+40))/(273.15+H170)</f>
        <v>0.99543542416770481</v>
      </c>
      <c r="W170">
        <v>313.14999999999998</v>
      </c>
      <c r="X170">
        <f>(21.0733341666667/1000)-Y170</f>
        <v>1.9073334166666699E-2</v>
      </c>
      <c r="Y170">
        <v>2E-3</v>
      </c>
      <c r="Z170">
        <f>(0.001316*10^(8.07131-(1730.63/(233.46+(W170-273.15)))))</f>
        <v>7.2765497523200454E-2</v>
      </c>
      <c r="AB170">
        <f>V170*(J170/10^6)</f>
        <v>2.7458003193193448E-5</v>
      </c>
      <c r="AC170">
        <f>(AB170*Y170)/(0.082057*W170)</f>
        <v>2.1371297781222205E-9</v>
      </c>
      <c r="AD170">
        <v>0</v>
      </c>
      <c r="AE170" s="12">
        <f>AB170*AG170*X170</f>
        <v>5.745173840430322E-10</v>
      </c>
      <c r="AF170" s="12">
        <f>AC170+AE170</f>
        <v>2.7116471621652528E-9</v>
      </c>
      <c r="AG170" s="19">
        <f>101.325*(0.000014*EXP(1600*((1/W170)-(1/298.15))))</f>
        <v>1.097002469958351E-3</v>
      </c>
      <c r="AI170">
        <f>V170*(K170/10^6)</f>
        <v>1.3611238269986958E-3</v>
      </c>
      <c r="AJ170">
        <f>(AI170*Y170)/(0.082057*W170)</f>
        <v>1.0593990545939173E-7</v>
      </c>
      <c r="AK170">
        <v>0</v>
      </c>
      <c r="AL170" s="12">
        <f>AI170*AN170*X170</f>
        <v>5.9033596502694656E-7</v>
      </c>
      <c r="AM170" s="12">
        <f>AJ170+AL170</f>
        <v>6.962758704863383E-7</v>
      </c>
      <c r="AN170" s="19">
        <f>101.325*(0.00033*EXP(2400*((1/W170)-(1/298.15))))</f>
        <v>2.2739189884214046E-2</v>
      </c>
      <c r="AO170" s="19"/>
      <c r="AP170" t="e">
        <f>V170*(L170/10^6)</f>
        <v>#VALUE!</v>
      </c>
      <c r="AQ170" t="e">
        <f>(AP170*Y170)/(0.082057*W170)</f>
        <v>#VALUE!</v>
      </c>
      <c r="AR170">
        <v>0</v>
      </c>
      <c r="AS170" s="12" t="e">
        <f>AP170*AU170*X170</f>
        <v>#VALUE!</v>
      </c>
      <c r="AT170" s="12" t="e">
        <f>AQ170+AS170</f>
        <v>#VALUE!</v>
      </c>
      <c r="AU170" s="19">
        <f>101.325*((2.4*10^-4)*EXP(2700*((1/W170)-(1/298.15))))</f>
        <v>1.5759424160826513E-2</v>
      </c>
      <c r="AW170">
        <f>100*(AF170-AE170)/AF170</f>
        <v>78.812974192989046</v>
      </c>
      <c r="AX170">
        <f>100*(AM170-AL170)/AM170</f>
        <v>15.215219993965079</v>
      </c>
      <c r="AY170" t="e">
        <f>100*(AT170-AS170)/AT170</f>
        <v>#VALUE!</v>
      </c>
    </row>
    <row r="171" spans="1:51" ht="14.45" customHeight="1" x14ac:dyDescent="0.25">
      <c r="A171" s="16">
        <v>43486</v>
      </c>
      <c r="B171" s="1">
        <v>6.2</v>
      </c>
      <c r="C171" s="1" t="s">
        <v>120</v>
      </c>
      <c r="D171" t="s">
        <v>121</v>
      </c>
      <c r="E171" s="21">
        <v>43488</v>
      </c>
      <c r="F171">
        <v>66</v>
      </c>
      <c r="H171" s="6">
        <v>23.8</v>
      </c>
      <c r="I171" s="6">
        <v>30.26</v>
      </c>
      <c r="J171" s="6">
        <v>30.126248378044401</v>
      </c>
      <c r="K171" s="6">
        <v>1378.9080901399998</v>
      </c>
      <c r="L171" s="6" t="s">
        <v>122</v>
      </c>
      <c r="M171" s="7">
        <f>1000000*(AF171-AD171)/X171</f>
        <v>0.15527293203937984</v>
      </c>
      <c r="N171" s="7">
        <f>1000000*(AM171-AK171)/X171</f>
        <v>36.813363746149562</v>
      </c>
      <c r="O171" s="7" t="e">
        <f>1000000*(AT171-AR171)/X171</f>
        <v>#VALUE!</v>
      </c>
      <c r="P171">
        <f>(M171*16)</f>
        <v>2.4843669126300774</v>
      </c>
      <c r="Q171">
        <f>(N171*44)</f>
        <v>1619.7880048305808</v>
      </c>
      <c r="R171">
        <f>1000000*(((AF171-AD171)*0.082057*W171)/(V171-Z171))/X171</f>
        <v>4.3243161693381671</v>
      </c>
      <c r="S171">
        <f>1000000*(((AM171-AK171)*0.082057*W171)/(V171-Z171))/X171</f>
        <v>1025.2438851018032</v>
      </c>
      <c r="T171">
        <f>N171*((1*0.082057*W171)/(V171-Z171))</f>
        <v>1025.2438851018032</v>
      </c>
      <c r="V171" s="5">
        <f>((0.001316*((I171*25.4)-(2.5*2053/100)))*(273.15+40))/(273.15+H171)</f>
        <v>0.99543542416770481</v>
      </c>
      <c r="W171">
        <v>313.14999999999998</v>
      </c>
      <c r="X171">
        <f>(21.0733341666667/1000)-Y171</f>
        <v>1.9073334166666699E-2</v>
      </c>
      <c r="Y171">
        <v>2E-3</v>
      </c>
      <c r="Z171">
        <f>(0.001316*10^(8.07131-(1730.63/(233.46+(W171-273.15)))))</f>
        <v>7.2765497523200454E-2</v>
      </c>
      <c r="AB171">
        <f>V171*(J171/10^6)</f>
        <v>2.9988734832780259E-5</v>
      </c>
      <c r="AC171">
        <f>(AB171*Y171)/(0.082057*W171)</f>
        <v>2.334103385756506E-9</v>
      </c>
      <c r="AD171">
        <v>0</v>
      </c>
      <c r="AE171" s="12">
        <f>AB171*AG171*X171</f>
        <v>6.2746913406871383E-10</v>
      </c>
      <c r="AF171" s="12">
        <f>AC171+AE171</f>
        <v>2.9615725198252198E-9</v>
      </c>
      <c r="AG171" s="19">
        <f>101.325*(0.000014*EXP(1600*((1/W171)-(1/298.15))))</f>
        <v>1.097002469958351E-3</v>
      </c>
      <c r="AI171">
        <f>V171*(K171/10^6)</f>
        <v>1.3726139595967904E-3</v>
      </c>
      <c r="AJ171">
        <f>(AI171*Y171)/(0.082057*W171)</f>
        <v>1.0683421319026301E-7</v>
      </c>
      <c r="AK171">
        <v>0</v>
      </c>
      <c r="AL171" s="12">
        <f>AI171*AN171*X171</f>
        <v>5.9531937533910066E-7</v>
      </c>
      <c r="AM171" s="12">
        <f>AJ171+AL171</f>
        <v>7.0215358852936363E-7</v>
      </c>
      <c r="AN171" s="19">
        <f>101.325*(0.00033*EXP(2400*((1/W171)-(1/298.15))))</f>
        <v>2.2739189884214046E-2</v>
      </c>
      <c r="AO171" s="19"/>
      <c r="AP171" t="e">
        <f>V171*(L171/10^6)</f>
        <v>#VALUE!</v>
      </c>
      <c r="AQ171" t="e">
        <f>(AP171*Y171)/(0.082057*W171)</f>
        <v>#VALUE!</v>
      </c>
      <c r="AR171">
        <v>0</v>
      </c>
      <c r="AS171" s="12" t="e">
        <f>AP171*AU171*X171</f>
        <v>#VALUE!</v>
      </c>
      <c r="AT171" s="12" t="e">
        <f>AQ171+AS171</f>
        <v>#VALUE!</v>
      </c>
      <c r="AU171" s="19">
        <f>101.325*((2.4*10^-4)*EXP(2700*((1/W171)-(1/298.15))))</f>
        <v>1.5759424160826513E-2</v>
      </c>
      <c r="AW171">
        <f>100*(AF171-AE171)/AF171</f>
        <v>78.812974192989046</v>
      </c>
      <c r="AX171">
        <f>100*(AM171-AL171)/AM171</f>
        <v>15.215219993965071</v>
      </c>
      <c r="AY171" t="e">
        <f>100*(AT171-AS171)/AT171</f>
        <v>#VALUE!</v>
      </c>
    </row>
    <row r="172" spans="1:51" ht="14.45" customHeight="1" x14ac:dyDescent="0.25">
      <c r="A172" s="16">
        <v>43486</v>
      </c>
      <c r="B172" s="1">
        <v>6.2</v>
      </c>
      <c r="C172" s="1" t="s">
        <v>120</v>
      </c>
      <c r="D172" t="s">
        <v>121</v>
      </c>
      <c r="E172" s="21">
        <v>43488</v>
      </c>
      <c r="F172">
        <v>72</v>
      </c>
      <c r="H172" s="6">
        <v>23.8</v>
      </c>
      <c r="I172" s="6">
        <v>30.26</v>
      </c>
      <c r="J172" s="6">
        <v>30.134232300655107</v>
      </c>
      <c r="K172" s="6">
        <v>1419.6458737023997</v>
      </c>
      <c r="L172" s="6" t="s">
        <v>122</v>
      </c>
      <c r="M172" s="7">
        <f>1000000*(AF172-AD172)/X172</f>
        <v>0.15531408177224346</v>
      </c>
      <c r="N172" s="7">
        <f>1000000*(AM172-AK172)/X172</f>
        <v>37.900959689068628</v>
      </c>
      <c r="O172" s="7" t="e">
        <f>1000000*(AT172-AR172)/X172</f>
        <v>#VALUE!</v>
      </c>
      <c r="P172">
        <f>(M172*16)</f>
        <v>2.4850253083558953</v>
      </c>
      <c r="Q172">
        <f>(N172*44)</f>
        <v>1667.6422263190198</v>
      </c>
      <c r="R172">
        <f>1000000*(((AF172-AD172)*0.082057*W172)/(V172-Z172))/X172</f>
        <v>4.3254621801260669</v>
      </c>
      <c r="S172">
        <f>1000000*(((AM172-AK172)*0.082057*W172)/(V172-Z172))/X172</f>
        <v>1055.5331870419425</v>
      </c>
      <c r="T172">
        <f>N172*((1*0.082057*W172)/(V172-Z172))</f>
        <v>1055.5331870419425</v>
      </c>
      <c r="V172" s="5">
        <f>((0.001316*((I172*25.4)-(2.5*2053/100)))*(273.15+40))/(273.15+H172)</f>
        <v>0.99543542416770481</v>
      </c>
      <c r="W172">
        <v>313.14999999999998</v>
      </c>
      <c r="X172">
        <f>(21.0733341666667/1000)-Y172</f>
        <v>1.9073334166666699E-2</v>
      </c>
      <c r="Y172">
        <v>2E-3</v>
      </c>
      <c r="Z172">
        <f>(0.001316*10^(8.07131-(1730.63/(233.46+(W172-273.15)))))</f>
        <v>7.2765497523200454E-2</v>
      </c>
      <c r="AB172">
        <f>V172*(J172/10^6)</f>
        <v>2.9996682312170768E-5</v>
      </c>
      <c r="AC172">
        <f>(AB172*Y172)/(0.082057*W172)</f>
        <v>2.3347219593194471E-9</v>
      </c>
      <c r="AD172">
        <v>0</v>
      </c>
      <c r="AE172" s="12">
        <f>AB172*AG172*X172</f>
        <v>6.2763542311154936E-10</v>
      </c>
      <c r="AF172" s="12">
        <f>AC172+AE172</f>
        <v>2.9623573824309966E-9</v>
      </c>
      <c r="AG172" s="19">
        <f>101.325*(0.000014*EXP(1600*((1/W172)-(1/298.15))))</f>
        <v>1.097002469958351E-3</v>
      </c>
      <c r="AI172">
        <f>V172*(K172/10^6)</f>
        <v>1.4131657924568801E-3</v>
      </c>
      <c r="AJ172">
        <f>(AI172*Y172)/(0.082057*W172)</f>
        <v>1.0999047072847379E-7</v>
      </c>
      <c r="AK172">
        <v>0</v>
      </c>
      <c r="AL172" s="12">
        <f>AI172*AN172*X172</f>
        <v>6.1290719865849617E-7</v>
      </c>
      <c r="AM172" s="12">
        <f>AJ172+AL172</f>
        <v>7.2289766938696998E-7</v>
      </c>
      <c r="AN172" s="19">
        <f>101.325*(0.00033*EXP(2400*((1/W172)-(1/298.15))))</f>
        <v>2.2739189884214046E-2</v>
      </c>
      <c r="AO172" s="19"/>
      <c r="AP172" t="e">
        <f>V172*(L172/10^6)</f>
        <v>#VALUE!</v>
      </c>
      <c r="AQ172" t="e">
        <f>(AP172*Y172)/(0.082057*W172)</f>
        <v>#VALUE!</v>
      </c>
      <c r="AR172">
        <v>0</v>
      </c>
      <c r="AS172" s="12" t="e">
        <f>AP172*AU172*X172</f>
        <v>#VALUE!</v>
      </c>
      <c r="AT172" s="12" t="e">
        <f>AQ172+AS172</f>
        <v>#VALUE!</v>
      </c>
      <c r="AU172" s="19">
        <f>101.325*((2.4*10^-4)*EXP(2700*((1/W172)-(1/298.15))))</f>
        <v>1.5759424160826513E-2</v>
      </c>
      <c r="AW172">
        <f>100*(AF172-AE172)/AF172</f>
        <v>78.812974192989046</v>
      </c>
      <c r="AX172">
        <f>100*(AM172-AL172)/AM172</f>
        <v>15.215219993965077</v>
      </c>
      <c r="AY172" t="e">
        <f>100*(AT172-AS172)/AT172</f>
        <v>#VALUE!</v>
      </c>
    </row>
    <row r="173" spans="1:51" ht="14.45" customHeight="1" x14ac:dyDescent="0.25">
      <c r="A173" s="16">
        <v>43486</v>
      </c>
      <c r="B173" s="1">
        <v>8</v>
      </c>
      <c r="C173" s="1" t="s">
        <v>120</v>
      </c>
      <c r="D173" t="s">
        <v>121</v>
      </c>
      <c r="E173" s="21">
        <v>43488</v>
      </c>
      <c r="F173">
        <v>39</v>
      </c>
      <c r="H173" s="6">
        <v>23.8</v>
      </c>
      <c r="I173" s="6">
        <v>30.26</v>
      </c>
      <c r="J173" s="6">
        <v>28.385383339121603</v>
      </c>
      <c r="K173" s="6">
        <v>1418.9466686975998</v>
      </c>
      <c r="L173" s="6" t="s">
        <v>122</v>
      </c>
      <c r="M173" s="7">
        <f>1000000*(AF173-AD173)/X173</f>
        <v>0.14630038373245591</v>
      </c>
      <c r="N173" s="7">
        <f>1000000*(AM173-AK173)/X173</f>
        <v>37.882292681195601</v>
      </c>
      <c r="O173" s="7" t="e">
        <f>1000000*(AT173-AR173)/X173</f>
        <v>#VALUE!</v>
      </c>
      <c r="P173">
        <f>(M173*16)</f>
        <v>2.3408061397192945</v>
      </c>
      <c r="Q173">
        <f>(N173*44)</f>
        <v>1666.8208779726065</v>
      </c>
      <c r="R173">
        <f>1000000*(((AF173-AD173)*0.082057*W173)/(V173-Z173))/X173</f>
        <v>4.0744327207924886</v>
      </c>
      <c r="S173">
        <f>1000000*(((AM173-AK173)*0.082057*W173)/(V173-Z173))/X173</f>
        <v>1055.0133150789525</v>
      </c>
      <c r="T173">
        <f>N173*((1*0.082057*W173)/(V173-Z173))</f>
        <v>1055.0133150789527</v>
      </c>
      <c r="V173" s="5">
        <f>((0.001316*((I173*25.4)-(2.5*2053/100)))*(273.15+40))/(273.15+H173)</f>
        <v>0.99543542416770481</v>
      </c>
      <c r="W173">
        <v>313.14999999999998</v>
      </c>
      <c r="X173">
        <f>(21.0733341666667/1000)-Y173</f>
        <v>1.9073334166666699E-2</v>
      </c>
      <c r="Y173">
        <v>2E-3</v>
      </c>
      <c r="Z173">
        <f>(0.001316*10^(8.07131-(1730.63/(233.46+(W173-273.15)))))</f>
        <v>7.2765497523200454E-2</v>
      </c>
      <c r="AB173">
        <f>V173*(J173/10^6)</f>
        <v>2.8255816104341413E-5</v>
      </c>
      <c r="AC173">
        <f>(AB173*Y173)/(0.082057*W173)</f>
        <v>2.1992256893867131E-9</v>
      </c>
      <c r="AD173">
        <v>0</v>
      </c>
      <c r="AE173" s="12">
        <f>AB173*AG173*X173</f>
        <v>5.9121041825398704E-10</v>
      </c>
      <c r="AF173" s="12">
        <f>AC173+AE173</f>
        <v>2.7904361076407001E-9</v>
      </c>
      <c r="AG173" s="19">
        <f>101.325*(0.000014*EXP(1600*((1/W173)-(1/298.15))))</f>
        <v>1.097002469958351E-3</v>
      </c>
      <c r="AI173">
        <f>V173*(K173/10^6)</f>
        <v>1.4124697790263471E-3</v>
      </c>
      <c r="AJ173">
        <f>(AI173*Y173)/(0.082057*W173)</f>
        <v>1.0993629814287464E-7</v>
      </c>
      <c r="AK173">
        <v>0</v>
      </c>
      <c r="AL173" s="12">
        <f>AI173*AN173*X173</f>
        <v>6.1260532916504122E-7</v>
      </c>
      <c r="AM173" s="12">
        <f>AJ173+AL173</f>
        <v>7.2254162730791583E-7</v>
      </c>
      <c r="AN173" s="19">
        <f>101.325*(0.00033*EXP(2400*((1/W173)-(1/298.15))))</f>
        <v>2.2739189884214046E-2</v>
      </c>
      <c r="AO173" s="19"/>
      <c r="AP173" t="e">
        <f>V173*(L173/10^6)</f>
        <v>#VALUE!</v>
      </c>
      <c r="AQ173" t="e">
        <f>(AP173*Y173)/(0.082057*W173)</f>
        <v>#VALUE!</v>
      </c>
      <c r="AR173">
        <v>0</v>
      </c>
      <c r="AS173" s="12" t="e">
        <f>AP173*AU173*X173</f>
        <v>#VALUE!</v>
      </c>
      <c r="AT173" s="12" t="e">
        <f>AQ173+AS173</f>
        <v>#VALUE!</v>
      </c>
      <c r="AU173" s="19">
        <f>101.325*((2.4*10^-4)*EXP(2700*((1/W173)-(1/298.15))))</f>
        <v>1.5759424160826513E-2</v>
      </c>
      <c r="AW173">
        <f>100*(AF173-AE173)/AF173</f>
        <v>78.812974192989046</v>
      </c>
      <c r="AX173">
        <f>100*(AM173-AL173)/AM173</f>
        <v>15.215219993965073</v>
      </c>
      <c r="AY173" t="e">
        <f>100*(AT173-AS173)/AT173</f>
        <v>#VALUE!</v>
      </c>
    </row>
    <row r="174" spans="1:51" ht="14.45" customHeight="1" x14ac:dyDescent="0.25">
      <c r="A174" s="16">
        <v>43486</v>
      </c>
      <c r="B174" s="1">
        <v>8</v>
      </c>
      <c r="C174" s="1" t="s">
        <v>120</v>
      </c>
      <c r="D174" t="s">
        <v>121</v>
      </c>
      <c r="E174" s="21">
        <v>43488</v>
      </c>
      <c r="F174" t="s">
        <v>123</v>
      </c>
      <c r="H174" s="6" t="s">
        <v>123</v>
      </c>
      <c r="I174" s="6" t="s">
        <v>123</v>
      </c>
      <c r="J174" s="6" t="e">
        <v>#VALUE!</v>
      </c>
      <c r="K174" s="6" t="s">
        <v>124</v>
      </c>
      <c r="L174" s="6" t="s">
        <v>122</v>
      </c>
      <c r="M174" s="7" t="e">
        <f>1000000*(AF174-AD174)/X174</f>
        <v>#VALUE!</v>
      </c>
      <c r="N174" s="7" t="e">
        <f>1000000*(AM174-AK174)/X174</f>
        <v>#VALUE!</v>
      </c>
      <c r="O174" s="7" t="e">
        <f>1000000*(AT174-AR174)/X174</f>
        <v>#VALUE!</v>
      </c>
      <c r="P174" t="e">
        <f>(M174*16)</f>
        <v>#VALUE!</v>
      </c>
      <c r="Q174" t="e">
        <f>(N174*44)</f>
        <v>#VALUE!</v>
      </c>
      <c r="R174" t="e">
        <f>1000000*(((AF174-AD174)*0.082057*W174)/(V174-Z174))/X174</f>
        <v>#VALUE!</v>
      </c>
      <c r="S174" t="e">
        <f>1000000*(((AM174-AK174)*0.082057*W174)/(V174-Z174))/X174</f>
        <v>#VALUE!</v>
      </c>
      <c r="T174" t="e">
        <f>N174*((1*0.082057*W174)/(V174-Z174))</f>
        <v>#VALUE!</v>
      </c>
      <c r="V174" s="5" t="e">
        <f>((0.001316*((I174*25.4)-(2.5*2053/100)))*(273.15+40))/(273.15+H174)</f>
        <v>#VALUE!</v>
      </c>
      <c r="W174">
        <v>313.14999999999998</v>
      </c>
      <c r="X174">
        <f>(21.0733341666667/1000)-Y174</f>
        <v>1.9073334166666699E-2</v>
      </c>
      <c r="Y174">
        <v>2E-3</v>
      </c>
      <c r="Z174">
        <f>(0.001316*10^(8.07131-(1730.63/(233.46+(W174-273.15)))))</f>
        <v>7.2765497523200454E-2</v>
      </c>
      <c r="AB174" t="e">
        <f>V174*(J174/10^6)</f>
        <v>#VALUE!</v>
      </c>
      <c r="AC174" t="e">
        <f>(AB174*Y174)/(0.082057*W174)</f>
        <v>#VALUE!</v>
      </c>
      <c r="AD174">
        <v>0</v>
      </c>
      <c r="AE174" s="12" t="e">
        <f>AB174*AG174*X174</f>
        <v>#VALUE!</v>
      </c>
      <c r="AF174" s="12" t="e">
        <f>AC174+AE174</f>
        <v>#VALUE!</v>
      </c>
      <c r="AG174" s="19">
        <f>101.325*(0.000014*EXP(1600*((1/W174)-(1/298.15))))</f>
        <v>1.097002469958351E-3</v>
      </c>
      <c r="AI174" t="e">
        <f>V174*(K174/10^6)</f>
        <v>#VALUE!</v>
      </c>
      <c r="AJ174" t="e">
        <f>(AI174*Y174)/(0.082057*W174)</f>
        <v>#VALUE!</v>
      </c>
      <c r="AK174">
        <v>0</v>
      </c>
      <c r="AL174" s="12" t="e">
        <f>AI174*AN174*X174</f>
        <v>#VALUE!</v>
      </c>
      <c r="AM174" s="12" t="e">
        <f>AJ174+AL174</f>
        <v>#VALUE!</v>
      </c>
      <c r="AN174" s="19">
        <f>101.325*(0.00033*EXP(2400*((1/W174)-(1/298.15))))</f>
        <v>2.2739189884214046E-2</v>
      </c>
      <c r="AO174" s="19"/>
      <c r="AP174" t="e">
        <f>V174*(L174/10^6)</f>
        <v>#VALUE!</v>
      </c>
      <c r="AQ174" t="e">
        <f>(AP174*Y174)/(0.082057*W174)</f>
        <v>#VALUE!</v>
      </c>
      <c r="AR174">
        <v>0</v>
      </c>
      <c r="AS174" s="12" t="e">
        <f>AP174*AU174*X174</f>
        <v>#VALUE!</v>
      </c>
      <c r="AT174" s="12" t="e">
        <f>AQ174+AS174</f>
        <v>#VALUE!</v>
      </c>
      <c r="AU174" s="19">
        <f>101.325*((2.4*10^-4)*EXP(2700*((1/W174)-(1/298.15))))</f>
        <v>1.5759424160826513E-2</v>
      </c>
      <c r="AW174" t="e">
        <f>100*(AF174-AE174)/AF174</f>
        <v>#VALUE!</v>
      </c>
      <c r="AX174" t="e">
        <f>100*(AM174-AL174)/AM174</f>
        <v>#VALUE!</v>
      </c>
      <c r="AY174" t="e">
        <f>100*(AT174-AS174)/AT174</f>
        <v>#VALUE!</v>
      </c>
    </row>
    <row r="175" spans="1:51" ht="14.45" customHeight="1" x14ac:dyDescent="0.25">
      <c r="A175" s="16">
        <v>43486</v>
      </c>
      <c r="B175" s="1">
        <v>9</v>
      </c>
      <c r="C175" s="1" t="s">
        <v>120</v>
      </c>
      <c r="D175" t="s">
        <v>121</v>
      </c>
      <c r="E175" s="21">
        <v>43488</v>
      </c>
      <c r="F175">
        <v>28</v>
      </c>
      <c r="H175" s="6">
        <v>23.8</v>
      </c>
      <c r="I175" s="6">
        <v>30.26</v>
      </c>
      <c r="J175" s="6">
        <v>31.853076033723902</v>
      </c>
      <c r="K175" s="6">
        <v>986.14630132159994</v>
      </c>
      <c r="L175" s="6" t="s">
        <v>122</v>
      </c>
      <c r="M175" s="7">
        <f>1000000*(AF175-AD175)/X175</f>
        <v>0.16417313062565494</v>
      </c>
      <c r="N175" s="7">
        <f>1000000*(AM175-AK175)/X175</f>
        <v>26.327615855663165</v>
      </c>
      <c r="O175" s="7" t="e">
        <f>1000000*(AT175-AR175)/X175</f>
        <v>#VALUE!</v>
      </c>
      <c r="P175">
        <f>(M175*16)</f>
        <v>2.6267700900104791</v>
      </c>
      <c r="Q175">
        <f>(N175*44)</f>
        <v>1158.4150976491792</v>
      </c>
      <c r="R175">
        <f>1000000*(((AF175-AD175)*0.082057*W175)/(V175-Z175))/X175</f>
        <v>4.5721846944664817</v>
      </c>
      <c r="S175">
        <f>1000000*(((AM175-AK175)*0.082057*W175)/(V175-Z175))/X175</f>
        <v>733.21816912618169</v>
      </c>
      <c r="T175">
        <f>N175*((1*0.082057*W175)/(V175-Z175))</f>
        <v>733.21816912618181</v>
      </c>
      <c r="V175" s="5">
        <f>((0.001316*((I175*25.4)-(2.5*2053/100)))*(273.15+40))/(273.15+H175)</f>
        <v>0.99543542416770481</v>
      </c>
      <c r="W175">
        <v>313.14999999999998</v>
      </c>
      <c r="X175">
        <f>(21.0733341666667/1000)-Y175</f>
        <v>1.9073334166666699E-2</v>
      </c>
      <c r="Y175">
        <v>2E-3</v>
      </c>
      <c r="Z175">
        <f>(0.001316*10^(8.07131-(1730.63/(233.46+(W175-273.15)))))</f>
        <v>7.2765497523200454E-2</v>
      </c>
      <c r="AB175">
        <f>V175*(J175/10^6)</f>
        <v>3.1707680252676101E-5</v>
      </c>
      <c r="AC175">
        <f>(AB175*Y175)/(0.082057*W175)</f>
        <v>2.4678935021746166E-9</v>
      </c>
      <c r="AD175">
        <v>0</v>
      </c>
      <c r="AE175" s="12">
        <f>AB175*AG175*X175</f>
        <v>6.634354794363229E-10</v>
      </c>
      <c r="AF175" s="12">
        <f>AC175+AE175</f>
        <v>3.1313289816109394E-9</v>
      </c>
      <c r="AG175" s="19">
        <f>101.325*(0.000014*EXP(1600*((1/W175)-(1/298.15))))</f>
        <v>1.097002469958351E-3</v>
      </c>
      <c r="AI175">
        <f>V175*(K175/10^6)</f>
        <v>9.816449617474801E-4</v>
      </c>
      <c r="AJ175">
        <f>(AI175*Y175)/(0.082057*W175)</f>
        <v>7.6404051107920177E-8</v>
      </c>
      <c r="AK175">
        <v>0</v>
      </c>
      <c r="AL175" s="12">
        <f>AI175*AN175*X175</f>
        <v>4.2575136391877598E-7</v>
      </c>
      <c r="AM175" s="12">
        <f>AJ175+AL175</f>
        <v>5.0215541502669613E-7</v>
      </c>
      <c r="AN175" s="19">
        <f>101.325*(0.00033*EXP(2400*((1/W175)-(1/298.15))))</f>
        <v>2.2739189884214046E-2</v>
      </c>
      <c r="AO175" s="19"/>
      <c r="AP175" t="e">
        <f>V175*(L175/10^6)</f>
        <v>#VALUE!</v>
      </c>
      <c r="AQ175" t="e">
        <f>(AP175*Y175)/(0.082057*W175)</f>
        <v>#VALUE!</v>
      </c>
      <c r="AR175">
        <v>0</v>
      </c>
      <c r="AS175" s="12" t="e">
        <f>AP175*AU175*X175</f>
        <v>#VALUE!</v>
      </c>
      <c r="AT175" s="12" t="e">
        <f>AQ175+AS175</f>
        <v>#VALUE!</v>
      </c>
      <c r="AU175" s="19">
        <f>101.325*((2.4*10^-4)*EXP(2700*((1/W175)-(1/298.15))))</f>
        <v>1.5759424160826513E-2</v>
      </c>
      <c r="AW175">
        <f>100*(AF175-AE175)/AF175</f>
        <v>78.812974192989046</v>
      </c>
      <c r="AX175">
        <f>100*(AM175-AL175)/AM175</f>
        <v>15.215219993965071</v>
      </c>
      <c r="AY175" t="e">
        <f>100*(AT175-AS175)/AT175</f>
        <v>#VALUE!</v>
      </c>
    </row>
    <row r="176" spans="1:51" ht="14.45" customHeight="1" x14ac:dyDescent="0.25">
      <c r="A176" s="16">
        <v>43486</v>
      </c>
      <c r="B176">
        <v>9</v>
      </c>
      <c r="C176" s="1" t="s">
        <v>120</v>
      </c>
      <c r="D176" t="s">
        <v>121</v>
      </c>
      <c r="E176" s="21">
        <v>43488</v>
      </c>
      <c r="F176">
        <v>48</v>
      </c>
      <c r="H176" s="6">
        <v>23.8</v>
      </c>
      <c r="I176" s="6">
        <v>30.26</v>
      </c>
      <c r="J176" s="6">
        <v>34.267821198297504</v>
      </c>
      <c r="K176" s="6">
        <v>749.01639788000011</v>
      </c>
      <c r="L176" s="6" t="s">
        <v>122</v>
      </c>
      <c r="M176" s="7">
        <f>1000000*(AF176-AD176)/X176</f>
        <v>0.1766189073823955</v>
      </c>
      <c r="N176" s="7">
        <f>1000000*(AM176-AK176)/X176</f>
        <v>19.996846275800422</v>
      </c>
      <c r="O176" s="7" t="e">
        <f>1000000*(AT176-AR176)/X176</f>
        <v>#VALUE!</v>
      </c>
      <c r="P176">
        <f>(M176*16)</f>
        <v>2.8259025181183279</v>
      </c>
      <c r="Q176">
        <f>(N176*44)</f>
        <v>879.86123613521863</v>
      </c>
      <c r="R176">
        <f>1000000*(((AF176-AD176)*0.082057*W176)/(V176-Z176))/X176</f>
        <v>4.9187967727100794</v>
      </c>
      <c r="S176">
        <f>1000000*(((AM176-AK176)*0.082057*W176)/(V176-Z176))/X176</f>
        <v>556.90766285190352</v>
      </c>
      <c r="T176">
        <f>N176*((1*0.082057*W176)/(V176-Z176))</f>
        <v>556.90766285190352</v>
      </c>
      <c r="V176" s="5">
        <f>((0.001316*((I176*25.4)-(2.5*2053/100)))*(273.15+40))/(273.15+H176)</f>
        <v>0.99543542416770481</v>
      </c>
      <c r="W176">
        <v>313.14999999999998</v>
      </c>
      <c r="X176">
        <f>(21.0733341666667/1000)-Y176</f>
        <v>1.9073334166666699E-2</v>
      </c>
      <c r="Y176">
        <v>2E-3</v>
      </c>
      <c r="Z176">
        <f>(0.001316*10^(8.07131-(1730.63/(233.46+(W176-273.15)))))</f>
        <v>7.2765497523200454E-2</v>
      </c>
      <c r="AB176">
        <f>V176*(J176/10^6)</f>
        <v>3.4111403129830339E-5</v>
      </c>
      <c r="AC176">
        <f>(AB176*Y176)/(0.082057*W176)</f>
        <v>2.6549816783604713E-9</v>
      </c>
      <c r="AD176">
        <v>0</v>
      </c>
      <c r="AE176" s="12">
        <f>AB176*AG176*X176</f>
        <v>7.1372976229551403E-10</v>
      </c>
      <c r="AF176" s="12">
        <f>AC176+AE176</f>
        <v>3.3687114406559851E-9</v>
      </c>
      <c r="AG176" s="19">
        <f>101.325*(0.000014*EXP(1600*((1/W176)-(1/298.15))))</f>
        <v>1.097002469958351E-3</v>
      </c>
      <c r="AI176">
        <f>V176*(K176/10^6)</f>
        <v>7.4559745573224423E-4</v>
      </c>
      <c r="AJ176">
        <f>(AI176*Y176)/(0.082057*W176)</f>
        <v>5.8031842808312433E-8</v>
      </c>
      <c r="AK176">
        <v>0</v>
      </c>
      <c r="AL176" s="12">
        <f>AI176*AN176*X176</f>
        <v>3.2337468848949349E-7</v>
      </c>
      <c r="AM176" s="12">
        <f>AJ176+AL176</f>
        <v>3.8140653129780592E-7</v>
      </c>
      <c r="AN176" s="19">
        <f>101.325*(0.00033*EXP(2400*((1/W176)-(1/298.15))))</f>
        <v>2.2739189884214046E-2</v>
      </c>
      <c r="AO176" s="19"/>
      <c r="AP176" t="e">
        <f>V176*(L176/10^6)</f>
        <v>#VALUE!</v>
      </c>
      <c r="AQ176" t="e">
        <f>(AP176*Y176)/(0.082057*W176)</f>
        <v>#VALUE!</v>
      </c>
      <c r="AR176">
        <v>0</v>
      </c>
      <c r="AS176" s="12" t="e">
        <f>AP176*AU176*X176</f>
        <v>#VALUE!</v>
      </c>
      <c r="AT176" s="12" t="e">
        <f>AQ176+AS176</f>
        <v>#VALUE!</v>
      </c>
      <c r="AU176" s="19">
        <f>101.325*((2.4*10^-4)*EXP(2700*((1/W176)-(1/298.15))))</f>
        <v>1.5759424160826513E-2</v>
      </c>
      <c r="AW176">
        <f>100*(AF176-AE176)/AF176</f>
        <v>78.812974192989046</v>
      </c>
      <c r="AX176">
        <f>100*(AM176-AL176)/AM176</f>
        <v>15.215219993965075</v>
      </c>
      <c r="AY176" t="e">
        <f>100*(AT176-AS176)/AT176</f>
        <v>#VALUE!</v>
      </c>
    </row>
    <row r="177" spans="1:51" ht="14.45" customHeight="1" x14ac:dyDescent="0.25">
      <c r="A177" s="16">
        <v>43486</v>
      </c>
      <c r="B177">
        <v>9.5</v>
      </c>
      <c r="C177" s="1" t="s">
        <v>120</v>
      </c>
      <c r="D177" t="s">
        <v>121</v>
      </c>
      <c r="E177" s="21">
        <v>43488</v>
      </c>
      <c r="F177">
        <v>32</v>
      </c>
      <c r="H177" s="6">
        <v>23.8</v>
      </c>
      <c r="I177" s="6">
        <v>30.26</v>
      </c>
      <c r="J177" s="6">
        <v>34.041831489750003</v>
      </c>
      <c r="K177" s="6">
        <v>1403.9124421983997</v>
      </c>
      <c r="L177" s="6" t="s">
        <v>122</v>
      </c>
      <c r="M177" s="7">
        <f>1000000*(AF177-AD177)/X177</f>
        <v>0.17545413956210268</v>
      </c>
      <c r="N177" s="7">
        <f>1000000*(AM177-AK177)/X177</f>
        <v>37.480916800732913</v>
      </c>
      <c r="O177" s="7" t="e">
        <f>1000000*(AT177-AR177)/X177</f>
        <v>#VALUE!</v>
      </c>
      <c r="P177">
        <f>(M177*16)</f>
        <v>2.8072662329936429</v>
      </c>
      <c r="Q177">
        <f>(N177*44)</f>
        <v>1649.1603392322481</v>
      </c>
      <c r="R177">
        <f>1000000*(((AF177-AD177)*0.082057*W177)/(V177-Z177))/X177</f>
        <v>4.8863582513743742</v>
      </c>
      <c r="S177">
        <f>1000000*(((AM177-AK177)*0.082057*W177)/(V177-Z177))/X177</f>
        <v>1043.8350872508922</v>
      </c>
      <c r="T177">
        <f>N177*((1*0.082057*W177)/(V177-Z177))</f>
        <v>1043.8350872508922</v>
      </c>
      <c r="V177" s="5">
        <f>((0.001316*((I177*25.4)-(2.5*2053/100)))*(273.15+40))/(273.15+H177)</f>
        <v>0.99543542416770481</v>
      </c>
      <c r="W177">
        <v>313.14999999999998</v>
      </c>
      <c r="X177">
        <f>(21.0733341666667/1000)-Y177</f>
        <v>1.9073334166666699E-2</v>
      </c>
      <c r="Y177">
        <v>2E-3</v>
      </c>
      <c r="Z177">
        <f>(0.001316*10^(8.07131-(1730.63/(233.46+(W177-273.15)))))</f>
        <v>7.2765497523200454E-2</v>
      </c>
      <c r="AB177">
        <f>V177*(J177/10^6)</f>
        <v>3.3886444968444822E-5</v>
      </c>
      <c r="AC177">
        <f>(AB177*Y177)/(0.082057*W177)</f>
        <v>2.6374725833929327E-9</v>
      </c>
      <c r="AD177">
        <v>0</v>
      </c>
      <c r="AE177" s="12">
        <f>AB177*AG177*X177</f>
        <v>7.0902285140002787E-10</v>
      </c>
      <c r="AF177" s="12">
        <f>AC177+AE177</f>
        <v>3.3464954347929604E-9</v>
      </c>
      <c r="AG177" s="19">
        <f>101.325*(0.000014*EXP(1600*((1/W177)-(1/298.15))))</f>
        <v>1.097002469958351E-3</v>
      </c>
      <c r="AI177">
        <f>V177*(K177/10^6)</f>
        <v>1.3975041773940822E-3</v>
      </c>
      <c r="AJ177">
        <f>(AI177*Y177)/(0.082057*W177)</f>
        <v>1.0877148536785988E-7</v>
      </c>
      <c r="AK177">
        <v>0</v>
      </c>
      <c r="AL177" s="12">
        <f>AI177*AN177*X177</f>
        <v>6.0611456564555113E-7</v>
      </c>
      <c r="AM177" s="12">
        <f>AJ177+AL177</f>
        <v>7.1488605101341101E-7</v>
      </c>
      <c r="AN177" s="19">
        <f>101.325*(0.00033*EXP(2400*((1/W177)-(1/298.15))))</f>
        <v>2.2739189884214046E-2</v>
      </c>
      <c r="AO177" s="19"/>
      <c r="AP177" t="e">
        <f>V177*(L177/10^6)</f>
        <v>#VALUE!</v>
      </c>
      <c r="AQ177" t="e">
        <f>(AP177*Y177)/(0.082057*W177)</f>
        <v>#VALUE!</v>
      </c>
      <c r="AR177">
        <v>0</v>
      </c>
      <c r="AS177" s="12" t="e">
        <f>AP177*AU177*X177</f>
        <v>#VALUE!</v>
      </c>
      <c r="AT177" s="12" t="e">
        <f>AQ177+AS177</f>
        <v>#VALUE!</v>
      </c>
      <c r="AU177" s="19">
        <f>101.325*((2.4*10^-4)*EXP(2700*((1/W177)-(1/298.15))))</f>
        <v>1.5759424160826513E-2</v>
      </c>
      <c r="AW177">
        <f>100*(AF177-AE177)/AF177</f>
        <v>78.812974192989046</v>
      </c>
      <c r="AX177">
        <f>100*(AM177-AL177)/AM177</f>
        <v>15.215219993965075</v>
      </c>
      <c r="AY177" t="e">
        <f>100*(AT177-AS177)/AT177</f>
        <v>#VALUE!</v>
      </c>
    </row>
    <row r="178" spans="1:51" ht="14.45" customHeight="1" x14ac:dyDescent="0.25">
      <c r="A178" s="16">
        <v>43486</v>
      </c>
      <c r="B178" s="1">
        <v>9.5</v>
      </c>
      <c r="C178" s="1" t="s">
        <v>120</v>
      </c>
      <c r="D178" t="s">
        <v>121</v>
      </c>
      <c r="E178" s="21">
        <v>43488</v>
      </c>
      <c r="F178">
        <v>44</v>
      </c>
      <c r="H178" s="6">
        <v>23.8</v>
      </c>
      <c r="I178" s="6">
        <v>30.26</v>
      </c>
      <c r="J178" s="6">
        <v>37.015923434315098</v>
      </c>
      <c r="K178" s="6">
        <v>1336.5771566423998</v>
      </c>
      <c r="L178" s="6" t="s">
        <v>122</v>
      </c>
      <c r="M178" s="7">
        <f>1000000*(AF178-AD178)/X178</f>
        <v>0.19078283135911628</v>
      </c>
      <c r="N178" s="7">
        <f>1000000*(AM178-AK178)/X178</f>
        <v>35.683234723262323</v>
      </c>
      <c r="O178" s="7" t="e">
        <f>1000000*(AT178-AR178)/X178</f>
        <v>#VALUE!</v>
      </c>
      <c r="P178">
        <f>(M178*16)</f>
        <v>3.0525253017458605</v>
      </c>
      <c r="Q178">
        <f>(N178*44)</f>
        <v>1570.0623278235423</v>
      </c>
      <c r="R178">
        <f>1000000*(((AF178-AD178)*0.082057*W178)/(V178-Z178))/X178</f>
        <v>5.3132588638765963</v>
      </c>
      <c r="S178">
        <f>1000000*(((AM178-AK178)*0.082057*W178)/(V178-Z178))/X178</f>
        <v>993.77004646861394</v>
      </c>
      <c r="T178">
        <f>N178*((1*0.082057*W178)/(V178-Z178))</f>
        <v>993.77004646861383</v>
      </c>
      <c r="V178" s="5">
        <f>((0.001316*((I178*25.4)-(2.5*2053/100)))*(273.15+40))/(273.15+H178)</f>
        <v>0.99543542416770481</v>
      </c>
      <c r="W178">
        <v>313.14999999999998</v>
      </c>
      <c r="X178">
        <f>(21.0733341666667/1000)-Y178</f>
        <v>1.9073334166666699E-2</v>
      </c>
      <c r="Y178">
        <v>2E-3</v>
      </c>
      <c r="Z178">
        <f>(0.001316*10^(8.07131-(1730.63/(233.46+(W178-273.15)))))</f>
        <v>7.2765497523200454E-2</v>
      </c>
      <c r="AB178">
        <f>V178*(J178/10^6)</f>
        <v>3.6846961444796735E-5</v>
      </c>
      <c r="AC178">
        <f>(AB178*Y178)/(0.082057*W178)</f>
        <v>2.8678974935991321E-9</v>
      </c>
      <c r="AD178">
        <v>0</v>
      </c>
      <c r="AE178" s="12">
        <f>AB178*AG178*X178</f>
        <v>7.709672021761113E-10</v>
      </c>
      <c r="AF178" s="12">
        <f>AC178+AE178</f>
        <v>3.6388646957752435E-9</v>
      </c>
      <c r="AG178" s="19">
        <f>101.325*(0.000014*EXP(1600*((1/W178)-(1/298.15))))</f>
        <v>1.097002469958351E-3</v>
      </c>
      <c r="AI178">
        <f>V178*(K178/10^6)</f>
        <v>1.330476248855192E-3</v>
      </c>
      <c r="AJ178">
        <f>(AI178*Y178)/(0.082057*W178)</f>
        <v>1.0355452253780894E-7</v>
      </c>
      <c r="AK178">
        <v>0</v>
      </c>
      <c r="AL178" s="12">
        <f>AI178*AN178*X178</f>
        <v>5.7704373748657796E-7</v>
      </c>
      <c r="AM178" s="12">
        <f>AJ178+AL178</f>
        <v>6.8059826002438685E-7</v>
      </c>
      <c r="AN178" s="19">
        <f>101.325*(0.00033*EXP(2400*((1/W178)-(1/298.15))))</f>
        <v>2.2739189884214046E-2</v>
      </c>
      <c r="AO178" s="19"/>
      <c r="AP178" t="e">
        <f>V178*(L178/10^6)</f>
        <v>#VALUE!</v>
      </c>
      <c r="AQ178" t="e">
        <f>(AP178*Y178)/(0.082057*W178)</f>
        <v>#VALUE!</v>
      </c>
      <c r="AR178">
        <v>0</v>
      </c>
      <c r="AS178" s="12" t="e">
        <f>AP178*AU178*X178</f>
        <v>#VALUE!</v>
      </c>
      <c r="AT178" s="12" t="e">
        <f>AQ178+AS178</f>
        <v>#VALUE!</v>
      </c>
      <c r="AU178" s="19">
        <f>101.325*((2.4*10^-4)*EXP(2700*((1/W178)-(1/298.15))))</f>
        <v>1.5759424160826513E-2</v>
      </c>
      <c r="AW178">
        <f>100*(AF178-AE178)/AF178</f>
        <v>78.812974192989046</v>
      </c>
      <c r="AX178">
        <f>100*(AM178-AL178)/AM178</f>
        <v>15.215219993965071</v>
      </c>
      <c r="AY178" t="e">
        <f>100*(AT178-AS178)/AT178</f>
        <v>#VALUE!</v>
      </c>
    </row>
    <row r="179" spans="1:51" ht="14.45" customHeight="1" x14ac:dyDescent="0.25">
      <c r="A179" s="16">
        <v>43486</v>
      </c>
      <c r="B179" s="1" t="s">
        <v>125</v>
      </c>
      <c r="C179" s="1" t="s">
        <v>120</v>
      </c>
      <c r="D179" t="s">
        <v>121</v>
      </c>
      <c r="E179" s="21">
        <v>43488</v>
      </c>
      <c r="F179">
        <v>1</v>
      </c>
      <c r="H179" s="6">
        <v>23.8</v>
      </c>
      <c r="I179" s="6">
        <v>30.26</v>
      </c>
      <c r="J179" s="6">
        <v>0.1</v>
      </c>
      <c r="K179" s="6">
        <v>1097.4359193983998</v>
      </c>
      <c r="L179" s="6" t="s">
        <v>122</v>
      </c>
      <c r="M179" s="7">
        <f>1000000*(AF179-AD179)/X179</f>
        <v>5.1540746159598372E-4</v>
      </c>
      <c r="N179" s="7">
        <f>1000000*(AM179-AK179)/X179</f>
        <v>29.298767610248444</v>
      </c>
      <c r="O179" s="7" t="e">
        <f>1000000*(AT179-AR179)/X179</f>
        <v>#VALUE!</v>
      </c>
      <c r="P179">
        <f>(M179*16)</f>
        <v>8.2465193855357395E-3</v>
      </c>
      <c r="Q179">
        <f>(N179*44)</f>
        <v>1289.1457748509315</v>
      </c>
      <c r="R179">
        <f>1000000*(((AF179-AD179)*0.082057*W179)/(V179-Z179))/X179</f>
        <v>1.4353981667659856E-2</v>
      </c>
      <c r="S179">
        <f>1000000*(((AM179-AK179)*0.082057*W179)/(V179-Z179))/X179</f>
        <v>815.96407599584836</v>
      </c>
      <c r="T179">
        <f>N179*((1*0.082057*W179)/(V179-Z179))</f>
        <v>815.96407599584836</v>
      </c>
      <c r="V179" s="5">
        <f>((0.001316*((I179*25.4)-(2.5*2053/100)))*(273.15+40))/(273.15+H179)</f>
        <v>0.99543542416770481</v>
      </c>
      <c r="W179">
        <v>313.14999999999998</v>
      </c>
      <c r="X179">
        <f>(21.0733341666667/1000)-Y179</f>
        <v>1.9073334166666699E-2</v>
      </c>
      <c r="Y179">
        <v>2E-3</v>
      </c>
      <c r="Z179">
        <f>(0.001316*10^(8.07131-(1730.63/(233.46+(W179-273.15)))))</f>
        <v>7.2765497523200454E-2</v>
      </c>
      <c r="AB179">
        <f>V179*(J179/10^6)</f>
        <v>9.9543542416770492E-8</v>
      </c>
      <c r="AC179">
        <f>(AB179*Y179)/(0.082057*W179)</f>
        <v>7.7477399657156414E-12</v>
      </c>
      <c r="AD179">
        <v>0</v>
      </c>
      <c r="AE179" s="12">
        <f>AB179*AG179*X179</f>
        <v>2.0827987812979885E-12</v>
      </c>
      <c r="AF179" s="12">
        <f>AC179+AE179</f>
        <v>9.8305387470136299E-12</v>
      </c>
      <c r="AG179" s="19">
        <f>101.325*(0.000014*EXP(1600*((1/W179)-(1/298.15))))</f>
        <v>1.097002469958351E-3</v>
      </c>
      <c r="AI179">
        <f>V179*(K179/10^6)</f>
        <v>1.0924265899232212E-3</v>
      </c>
      <c r="AJ179">
        <f>(AI179*Y179)/(0.082057*W179)</f>
        <v>8.5026481325348711E-8</v>
      </c>
      <c r="AK179">
        <v>0</v>
      </c>
      <c r="AL179" s="12">
        <f>AI179*AN179*X179</f>
        <v>4.7379870397643055E-7</v>
      </c>
      <c r="AM179" s="12">
        <f>AJ179+AL179</f>
        <v>5.5882518530177924E-7</v>
      </c>
      <c r="AN179" s="19">
        <f>101.325*(0.00033*EXP(2400*((1/W179)-(1/298.15))))</f>
        <v>2.2739189884214046E-2</v>
      </c>
      <c r="AO179" s="19"/>
      <c r="AP179" t="e">
        <f>V179*(L179/10^6)</f>
        <v>#VALUE!</v>
      </c>
      <c r="AQ179" t="e">
        <f>(AP179*Y179)/(0.082057*W179)</f>
        <v>#VALUE!</v>
      </c>
      <c r="AR179">
        <v>0</v>
      </c>
      <c r="AS179" s="12" t="e">
        <f>AP179*AU179*X179</f>
        <v>#VALUE!</v>
      </c>
      <c r="AT179" s="12" t="e">
        <f>AQ179+AS179</f>
        <v>#VALUE!</v>
      </c>
      <c r="AU179" s="19">
        <f>101.325*((2.4*10^-4)*EXP(2700*((1/W179)-(1/298.15))))</f>
        <v>1.5759424160826513E-2</v>
      </c>
      <c r="AW179">
        <f>100*(AF179-AE179)/AF179</f>
        <v>78.81297419298906</v>
      </c>
      <c r="AX179">
        <f>100*(AM179-AL179)/AM179</f>
        <v>15.215219993965075</v>
      </c>
      <c r="AY179" t="e">
        <f>100*(AT179-AS179)/AT179</f>
        <v>#VALUE!</v>
      </c>
    </row>
    <row r="180" spans="1:51" ht="14.45" customHeight="1" x14ac:dyDescent="0.25">
      <c r="A180" s="16">
        <v>43486</v>
      </c>
      <c r="B180" s="1" t="s">
        <v>125</v>
      </c>
      <c r="C180" s="1" t="s">
        <v>120</v>
      </c>
      <c r="D180" t="s">
        <v>121</v>
      </c>
      <c r="E180" s="21">
        <v>43488</v>
      </c>
      <c r="F180">
        <v>24</v>
      </c>
      <c r="H180" s="6">
        <v>23.8</v>
      </c>
      <c r="I180" s="6">
        <v>30.26</v>
      </c>
      <c r="J180" s="6">
        <v>0.1</v>
      </c>
      <c r="K180" s="6">
        <v>1226.4583586175997</v>
      </c>
      <c r="L180" s="6" t="s">
        <v>122</v>
      </c>
      <c r="M180" s="7">
        <f>1000000*(AF180-AD180)/X180</f>
        <v>5.1540746159598372E-4</v>
      </c>
      <c r="N180" s="7">
        <f>1000000*(AM180-AK180)/X180</f>
        <v>32.743340907305274</v>
      </c>
      <c r="O180" s="7" t="e">
        <f>1000000*(AT180-AR180)/X180</f>
        <v>#VALUE!</v>
      </c>
      <c r="P180">
        <f>(M180*16)</f>
        <v>8.2465193855357395E-3</v>
      </c>
      <c r="Q180">
        <f>(N180*44)</f>
        <v>1440.706999921432</v>
      </c>
      <c r="R180">
        <f>1000000*(((AF180-AD180)*0.082057*W180)/(V180-Z180))/X180</f>
        <v>1.4353981667659856E-2</v>
      </c>
      <c r="S180">
        <f>1000000*(((AM180-AK180)*0.082057*W180)/(V180-Z180))/X180</f>
        <v>911.89466614633</v>
      </c>
      <c r="T180">
        <f>N180*((1*0.082057*W180)/(V180-Z180))</f>
        <v>911.89466614633</v>
      </c>
      <c r="V180" s="5">
        <f>((0.001316*((I180*25.4)-(2.5*2053/100)))*(273.15+40))/(273.15+H180)</f>
        <v>0.99543542416770481</v>
      </c>
      <c r="W180">
        <v>313.14999999999998</v>
      </c>
      <c r="X180">
        <f>(21.0733341666667/1000)-Y180</f>
        <v>1.9073334166666699E-2</v>
      </c>
      <c r="Y180">
        <v>2E-3</v>
      </c>
      <c r="Z180">
        <f>(0.001316*10^(8.07131-(1730.63/(233.46+(W180-273.15)))))</f>
        <v>7.2765497523200454E-2</v>
      </c>
      <c r="AB180">
        <f>V180*(J180/10^6)</f>
        <v>9.9543542416770492E-8</v>
      </c>
      <c r="AC180">
        <f>(AB180*Y180)/(0.082057*W180)</f>
        <v>7.7477399657156414E-12</v>
      </c>
      <c r="AD180">
        <v>0</v>
      </c>
      <c r="AE180" s="12">
        <f>AB180*AG180*X180</f>
        <v>2.0827987812979885E-12</v>
      </c>
      <c r="AF180" s="12">
        <f>AC180+AE180</f>
        <v>9.8305387470136299E-12</v>
      </c>
      <c r="AG180" s="19">
        <f>101.325*(0.000014*EXP(1600*((1/W180)-(1/298.15))))</f>
        <v>1.097002469958351E-3</v>
      </c>
      <c r="AI180">
        <f>V180*(K180/10^6)</f>
        <v>1.2208600964345375E-3</v>
      </c>
      <c r="AJ180">
        <f>(AI180*Y180)/(0.082057*W180)</f>
        <v>9.5022804413475831E-8</v>
      </c>
      <c r="AK180">
        <v>0</v>
      </c>
      <c r="AL180" s="12">
        <f>AI180*AN180*X180</f>
        <v>5.2950187844464529E-7</v>
      </c>
      <c r="AM180" s="12">
        <f>AJ180+AL180</f>
        <v>6.2452468285812111E-7</v>
      </c>
      <c r="AN180" s="19">
        <f>101.325*(0.00033*EXP(2400*((1/W180)-(1/298.15))))</f>
        <v>2.2739189884214046E-2</v>
      </c>
      <c r="AO180" s="19"/>
      <c r="AP180" t="e">
        <f>V180*(L180/10^6)</f>
        <v>#VALUE!</v>
      </c>
      <c r="AQ180" t="e">
        <f>(AP180*Y180)/(0.082057*W180)</f>
        <v>#VALUE!</v>
      </c>
      <c r="AR180">
        <v>0</v>
      </c>
      <c r="AS180" s="12" t="e">
        <f>AP180*AU180*X180</f>
        <v>#VALUE!</v>
      </c>
      <c r="AT180" s="12" t="e">
        <f>AQ180+AS180</f>
        <v>#VALUE!</v>
      </c>
      <c r="AU180" s="19">
        <f>101.325*((2.4*10^-4)*EXP(2700*((1/W180)-(1/298.15))))</f>
        <v>1.5759424160826513E-2</v>
      </c>
      <c r="AW180">
        <f>100*(AF180-AE180)/AF180</f>
        <v>78.81297419298906</v>
      </c>
      <c r="AX180">
        <f>100*(AM180-AL180)/AM180</f>
        <v>15.215219993965075</v>
      </c>
      <c r="AY180" t="e">
        <f>100*(AT180-AS180)/AT180</f>
        <v>#VALUE!</v>
      </c>
    </row>
    <row r="181" spans="1:51" ht="14.45" customHeight="1" x14ac:dyDescent="0.25">
      <c r="A181" s="23">
        <v>43510</v>
      </c>
      <c r="B181" s="24">
        <v>0.1</v>
      </c>
      <c r="C181" s="24" t="s">
        <v>120</v>
      </c>
      <c r="D181" s="24" t="s">
        <v>121</v>
      </c>
      <c r="E181" s="23">
        <v>43511</v>
      </c>
      <c r="F181">
        <v>29</v>
      </c>
      <c r="H181" s="6">
        <v>22.8</v>
      </c>
      <c r="I181" s="6">
        <v>30.11</v>
      </c>
      <c r="J181" s="6">
        <v>44.124790781631901</v>
      </c>
      <c r="K181" s="6">
        <v>1812.9546698903996</v>
      </c>
      <c r="L181" s="6" t="s">
        <v>122</v>
      </c>
      <c r="M181" s="7">
        <f>1000000*(AF181-AD181)/X181</f>
        <v>0.22697882210132075</v>
      </c>
      <c r="N181" s="7">
        <f>1000000*(AM181-AK181)/X181</f>
        <v>48.306892941529547</v>
      </c>
      <c r="O181" s="7" t="e">
        <f>1000000*(AT181-AR181)/X181</f>
        <v>#VALUE!</v>
      </c>
      <c r="P181">
        <f>(M181*16)</f>
        <v>3.6316611536211321</v>
      </c>
      <c r="Q181">
        <f>(N181*44)</f>
        <v>2125.5032894272999</v>
      </c>
      <c r="R181">
        <f>1000000*(((AF181-AD181)*0.082057*W181)/(V181-Z181))/X181</f>
        <v>6.3346408261827465</v>
      </c>
      <c r="S181">
        <f>1000000*(((AM181-AK181)*0.082057*W181)/(V181-Z181))/X181</f>
        <v>1348.1734259633008</v>
      </c>
      <c r="T181">
        <f>N181*((1*0.082057*W181)/(V181-Z181))</f>
        <v>1348.173425963301</v>
      </c>
      <c r="V181" s="5">
        <f>((0.001316*((I181*25.4)-(2.5*2053/100)))*(273.15+40))/(273.15+H181)</f>
        <v>0.99349358889204231</v>
      </c>
      <c r="W181">
        <v>313.14999999999998</v>
      </c>
      <c r="X181">
        <f>(21.0733341666667/1000)-Y181</f>
        <v>1.9073334166666699E-2</v>
      </c>
      <c r="Y181">
        <v>2E-3</v>
      </c>
      <c r="Z181">
        <f>(0.001316*10^(8.07131-(1730.63/(233.46+(W181-273.15)))))</f>
        <v>7.2765497523200454E-2</v>
      </c>
      <c r="AB181">
        <f>V181*(J181/10^6)</f>
        <v>4.3837696752753983E-5</v>
      </c>
      <c r="AC181">
        <f>(AB181*Y181)/(0.082057*W181)</f>
        <v>3.4120051074153237E-9</v>
      </c>
      <c r="AD181">
        <v>0</v>
      </c>
      <c r="AE181" s="12">
        <f>AB181*AG181*X181</f>
        <v>9.1723781527956008E-10</v>
      </c>
      <c r="AF181" s="12">
        <f>AC181+AE181</f>
        <v>4.3292429226948837E-9</v>
      </c>
      <c r="AG181" s="19">
        <f>101.325*(0.000014*EXP(1600*((1/W181)-(1/298.15))))</f>
        <v>1.097002469958351E-3</v>
      </c>
      <c r="AI181">
        <f>V181*(K181/10^6)</f>
        <v>1.8011588414880008E-3</v>
      </c>
      <c r="AJ181">
        <f>(AI181*Y181)/(0.082057*W181)</f>
        <v>1.401890067601977E-7</v>
      </c>
      <c r="AK181">
        <v>0</v>
      </c>
      <c r="AL181" s="12">
        <f>AI181*AN181*X181</f>
        <v>7.8118450486698813E-7</v>
      </c>
      <c r="AM181" s="12">
        <f>AJ181+AL181</f>
        <v>9.2137351162718589E-7</v>
      </c>
      <c r="AN181" s="19">
        <f>101.325*(0.00033*EXP(2400*((1/W181)-(1/298.15))))</f>
        <v>2.2739189884214046E-2</v>
      </c>
      <c r="AO181" s="19"/>
      <c r="AP181" t="e">
        <f>V181*(L181/10^6)</f>
        <v>#VALUE!</v>
      </c>
      <c r="AQ181" t="e">
        <f>(AP181*Y181)/(0.082057*W181)</f>
        <v>#VALUE!</v>
      </c>
      <c r="AR181">
        <v>0</v>
      </c>
      <c r="AS181" s="12" t="e">
        <f>AP181*AU181*X181</f>
        <v>#VALUE!</v>
      </c>
      <c r="AT181" s="12" t="e">
        <f>AQ181+AS181</f>
        <v>#VALUE!</v>
      </c>
      <c r="AU181" s="19">
        <f>101.325*((2.4*10^-4)*EXP(2700*((1/W181)-(1/298.15))))</f>
        <v>1.5759424160826513E-2</v>
      </c>
      <c r="AW181">
        <f>100*(AF181-AE181)/AF181</f>
        <v>78.812974192989046</v>
      </c>
      <c r="AX181">
        <f>100*(AM181-AL181)/AM181</f>
        <v>15.21521999396508</v>
      </c>
      <c r="AY181" t="e">
        <f>100*(AT181-AS181)/AT181</f>
        <v>#VALUE!</v>
      </c>
    </row>
    <row r="182" spans="1:51" ht="14.45" customHeight="1" x14ac:dyDescent="0.25">
      <c r="A182" s="23">
        <v>43510</v>
      </c>
      <c r="B182" s="24">
        <v>0.1</v>
      </c>
      <c r="C182" s="24" t="s">
        <v>120</v>
      </c>
      <c r="D182" s="24" t="s">
        <v>121</v>
      </c>
      <c r="E182" s="23">
        <v>43511</v>
      </c>
      <c r="F182">
        <v>33</v>
      </c>
      <c r="H182" s="6">
        <v>22.8</v>
      </c>
      <c r="I182" s="6">
        <v>30.11</v>
      </c>
      <c r="J182" s="6">
        <v>46.964350144268401</v>
      </c>
      <c r="K182" s="6">
        <v>1804.2526406104</v>
      </c>
      <c r="L182" s="6" t="s">
        <v>122</v>
      </c>
      <c r="M182" s="7">
        <f>1000000*(AF182-AD182)/X182</f>
        <v>0.24158557327228175</v>
      </c>
      <c r="N182" s="7">
        <f>1000000*(AM182-AK182)/X182</f>
        <v>48.075023935765387</v>
      </c>
      <c r="O182" s="7" t="e">
        <f>1000000*(AT182-AR182)/X182</f>
        <v>#VALUE!</v>
      </c>
      <c r="P182">
        <f>(M182*16)</f>
        <v>3.865369172356508</v>
      </c>
      <c r="Q182">
        <f>(N182*44)</f>
        <v>2115.3010531736772</v>
      </c>
      <c r="R182">
        <f>1000000*(((AF182-AD182)*0.082057*W182)/(V182-Z182))/X182</f>
        <v>6.7422934937261454</v>
      </c>
      <c r="S182">
        <f>1000000*(((AM182-AK182)*0.082057*W182)/(V182-Z182))/X182</f>
        <v>1341.7023073953123</v>
      </c>
      <c r="T182">
        <f>N182*((1*0.082057*W182)/(V182-Z182))</f>
        <v>1341.7023073953123</v>
      </c>
      <c r="V182" s="5">
        <f>((0.001316*((I182*25.4)-(2.5*2053/100)))*(273.15+40))/(273.15+H182)</f>
        <v>0.99349358889204231</v>
      </c>
      <c r="W182">
        <v>313.14999999999998</v>
      </c>
      <c r="X182">
        <f>(21.0733341666667/1000)-Y182</f>
        <v>1.9073334166666699E-2</v>
      </c>
      <c r="Y182">
        <v>2E-3</v>
      </c>
      <c r="Z182">
        <f>(0.001316*10^(8.07131-(1730.63/(233.46+(W182-273.15)))))</f>
        <v>7.2765497523200454E-2</v>
      </c>
      <c r="AB182">
        <f>V182*(J182/10^6)</f>
        <v>4.665878077481172E-5</v>
      </c>
      <c r="AC182">
        <f>(AB182*Y182)/(0.082057*W182)</f>
        <v>3.63157761702953E-9</v>
      </c>
      <c r="AD182">
        <v>0</v>
      </c>
      <c r="AE182" s="12">
        <f>AB182*AG182*X182</f>
        <v>9.7626475183844196E-10</v>
      </c>
      <c r="AF182" s="12">
        <f>AC182+AE182</f>
        <v>4.6078423688679724E-9</v>
      </c>
      <c r="AG182" s="19">
        <f>101.325*(0.000014*EXP(1600*((1/W182)-(1/298.15))))</f>
        <v>1.097002469958351E-3</v>
      </c>
      <c r="AI182">
        <f>V182*(K182/10^6)</f>
        <v>1.7925134311879707E-3</v>
      </c>
      <c r="AJ182">
        <f>(AI182*Y182)/(0.082057*W182)</f>
        <v>1.3951611136914251E-7</v>
      </c>
      <c r="AK182">
        <v>0</v>
      </c>
      <c r="AL182" s="12">
        <f>AI182*AN182*X182</f>
        <v>7.7743488522821077E-7</v>
      </c>
      <c r="AM182" s="12">
        <f>AJ182+AL182</f>
        <v>9.1695099659735323E-7</v>
      </c>
      <c r="AN182" s="19">
        <f>101.325*(0.00033*EXP(2400*((1/W182)-(1/298.15))))</f>
        <v>2.2739189884214046E-2</v>
      </c>
      <c r="AO182" s="19"/>
      <c r="AP182" t="e">
        <f>V182*(L182/10^6)</f>
        <v>#VALUE!</v>
      </c>
      <c r="AQ182" t="e">
        <f>(AP182*Y182)/(0.082057*W182)</f>
        <v>#VALUE!</v>
      </c>
      <c r="AR182">
        <v>0</v>
      </c>
      <c r="AS182" s="12" t="e">
        <f>AP182*AU182*X182</f>
        <v>#VALUE!</v>
      </c>
      <c r="AT182" s="12" t="e">
        <f>AQ182+AS182</f>
        <v>#VALUE!</v>
      </c>
      <c r="AU182" s="19">
        <f>101.325*((2.4*10^-4)*EXP(2700*((1/W182)-(1/298.15))))</f>
        <v>1.5759424160826513E-2</v>
      </c>
      <c r="AW182">
        <f>100*(AF182-AE182)/AF182</f>
        <v>78.812974192989046</v>
      </c>
      <c r="AX182">
        <f>100*(AM182-AL182)/AM182</f>
        <v>15.215219993965071</v>
      </c>
      <c r="AY182" t="e">
        <f>100*(AT182-AS182)/AT182</f>
        <v>#VALUE!</v>
      </c>
    </row>
    <row r="183" spans="1:51" ht="14.45" customHeight="1" x14ac:dyDescent="0.25">
      <c r="A183" s="23">
        <v>43510</v>
      </c>
      <c r="B183" s="24">
        <v>1.6</v>
      </c>
      <c r="C183" s="24" t="s">
        <v>120</v>
      </c>
      <c r="D183" s="24" t="s">
        <v>121</v>
      </c>
      <c r="E183" s="23">
        <v>43511</v>
      </c>
      <c r="F183">
        <v>10</v>
      </c>
      <c r="H183" s="6">
        <v>22.8</v>
      </c>
      <c r="I183" s="6">
        <v>30.11</v>
      </c>
      <c r="J183" s="6">
        <v>43.978915089862397</v>
      </c>
      <c r="K183" s="6">
        <v>1899.2326533015998</v>
      </c>
      <c r="L183" s="6" t="s">
        <v>122</v>
      </c>
      <c r="M183" s="7">
        <f>1000000*(AF183-AD183)/X183</f>
        <v>0.2262284345730281</v>
      </c>
      <c r="N183" s="7">
        <f>1000000*(AM183-AK183)/X183</f>
        <v>50.60580387243985</v>
      </c>
      <c r="O183" s="7" t="e">
        <f>1000000*(AT183-AR183)/X183</f>
        <v>#VALUE!</v>
      </c>
      <c r="P183">
        <f>(M183*16)</f>
        <v>3.6196549531684497</v>
      </c>
      <c r="Q183">
        <f>(N183*44)</f>
        <v>2226.6553703873533</v>
      </c>
      <c r="R183">
        <f>1000000*(((AF183-AD183)*0.082057*W183)/(V183-Z183))/X183</f>
        <v>6.3136986280156462</v>
      </c>
      <c r="S183">
        <f>1000000*(((AM183-AK183)*0.082057*W183)/(V183-Z183))/X183</f>
        <v>1412.3326056783208</v>
      </c>
      <c r="T183">
        <f>N183*((1*0.082057*W183)/(V183-Z183))</f>
        <v>1412.332605678321</v>
      </c>
      <c r="V183" s="5">
        <f>((0.001316*((I183*25.4)-(2.5*2053/100)))*(273.15+40))/(273.15+H183)</f>
        <v>0.99349358889204231</v>
      </c>
      <c r="W183">
        <v>313.14999999999998</v>
      </c>
      <c r="X183">
        <f>(21.0733341666667/1000)-Y183</f>
        <v>1.9073334166666699E-2</v>
      </c>
      <c r="Y183">
        <v>2E-3</v>
      </c>
      <c r="Z183">
        <f>(0.001316*10^(8.07131-(1730.63/(233.46+(W183-273.15)))))</f>
        <v>7.2765497523200454E-2</v>
      </c>
      <c r="AB183">
        <f>V183*(J183/10^6)</f>
        <v>4.3692770188205789E-5</v>
      </c>
      <c r="AC183">
        <f>(AB183*Y183)/(0.082057*W183)</f>
        <v>3.4007250855376335E-9</v>
      </c>
      <c r="AD183">
        <v>0</v>
      </c>
      <c r="AE183" s="12">
        <f>AB183*AG183*X183</f>
        <v>9.1420544507562588E-10</v>
      </c>
      <c r="AF183" s="12">
        <f>AC183+AE183</f>
        <v>4.3149305306132591E-9</v>
      </c>
      <c r="AG183" s="19">
        <f>101.325*(0.000014*EXP(1600*((1/W183)-(1/298.15))))</f>
        <v>1.097002469958351E-3</v>
      </c>
      <c r="AI183">
        <f>V183*(K183/10^6)</f>
        <v>1.8868754648695624E-3</v>
      </c>
      <c r="AJ183">
        <f>(AI183*Y183)/(0.082057*W183)</f>
        <v>1.468605606608919E-7</v>
      </c>
      <c r="AK183">
        <v>0</v>
      </c>
      <c r="AL183" s="12">
        <f>AI183*AN183*X183</f>
        <v>8.1836084737094901E-7</v>
      </c>
      <c r="AM183" s="12">
        <f>AJ183+AL183</f>
        <v>9.6522140803184085E-7</v>
      </c>
      <c r="AN183" s="19">
        <f>101.325*(0.00033*EXP(2400*((1/W183)-(1/298.15))))</f>
        <v>2.2739189884214046E-2</v>
      </c>
      <c r="AO183" s="19"/>
      <c r="AP183" t="e">
        <f>V183*(L183/10^6)</f>
        <v>#VALUE!</v>
      </c>
      <c r="AQ183" t="e">
        <f>(AP183*Y183)/(0.082057*W183)</f>
        <v>#VALUE!</v>
      </c>
      <c r="AR183">
        <v>0</v>
      </c>
      <c r="AS183" s="12" t="e">
        <f>AP183*AU183*X183</f>
        <v>#VALUE!</v>
      </c>
      <c r="AT183" s="12" t="e">
        <f>AQ183+AS183</f>
        <v>#VALUE!</v>
      </c>
      <c r="AU183" s="19">
        <f>101.325*((2.4*10^-4)*EXP(2700*((1/W183)-(1/298.15))))</f>
        <v>1.5759424160826513E-2</v>
      </c>
      <c r="AW183">
        <f>100*(AF183-AE183)/AF183</f>
        <v>78.812974192989046</v>
      </c>
      <c r="AX183">
        <f>100*(AM183-AL183)/AM183</f>
        <v>15.215219993965073</v>
      </c>
      <c r="AY183" t="e">
        <f>100*(AT183-AS183)/AT183</f>
        <v>#VALUE!</v>
      </c>
    </row>
    <row r="184" spans="1:51" x14ac:dyDescent="0.25">
      <c r="A184" s="24">
        <v>43510</v>
      </c>
      <c r="B184" s="24">
        <v>1.6</v>
      </c>
      <c r="C184" s="24" t="s">
        <v>120</v>
      </c>
      <c r="D184" s="24" t="s">
        <v>121</v>
      </c>
      <c r="E184" s="24">
        <v>43511</v>
      </c>
      <c r="F184">
        <v>23</v>
      </c>
      <c r="H184" s="6">
        <v>22.8</v>
      </c>
      <c r="I184" s="6">
        <v>30.11</v>
      </c>
      <c r="J184" s="6">
        <v>44.222922407409605</v>
      </c>
      <c r="K184" s="6">
        <v>1899.4065161600001</v>
      </c>
      <c r="L184" s="6" t="s">
        <v>122</v>
      </c>
      <c r="M184" s="7">
        <f>1000000*(AF184-AD184)/X184</f>
        <v>0.22748361318214741</v>
      </c>
      <c r="N184" s="7">
        <f>1000000*(AM184-AK184)/X184</f>
        <v>50.610436516943729</v>
      </c>
      <c r="O184" s="7" t="e">
        <f>1000000*(AT184-AR184)/X184</f>
        <v>#VALUE!</v>
      </c>
      <c r="P184">
        <f>(M184*16)</f>
        <v>3.6397378109143586</v>
      </c>
      <c r="Q184">
        <f>(N184*44)</f>
        <v>2226.8592067455243</v>
      </c>
      <c r="R184">
        <f>1000000*(((AF184-AD184)*0.082057*W184)/(V184-Z184))/X184</f>
        <v>6.3487287933318148</v>
      </c>
      <c r="S184">
        <f>1000000*(((AM184-AK184)*0.082057*W184)/(V184-Z184))/X184</f>
        <v>1412.4618958858202</v>
      </c>
      <c r="T184">
        <f>N184*((1*0.082057*W184)/(V184-Z184))</f>
        <v>1412.4618958858205</v>
      </c>
      <c r="V184" s="5">
        <f>((0.001316*((I184*25.4)-(2.5*2053/100)))*(273.15+40))/(273.15+H184)</f>
        <v>0.99349358889204231</v>
      </c>
      <c r="W184">
        <v>313.14999999999998</v>
      </c>
      <c r="X184">
        <f>(21.0733341666667/1000)-Y184</f>
        <v>1.9073334166666699E-2</v>
      </c>
      <c r="Y184">
        <v>2E-3</v>
      </c>
      <c r="Z184">
        <f>(0.001316*10^(8.07131-(1730.63/(233.46+(W184-273.15)))))</f>
        <v>7.2765497523200454E-2</v>
      </c>
      <c r="AB184">
        <f>V184*(J184/10^6)</f>
        <v>4.3935189893831683E-5</v>
      </c>
      <c r="AC184">
        <f>(AB184*Y184)/(0.082057*W184)</f>
        <v>3.419593259164518E-9</v>
      </c>
      <c r="AD184">
        <v>0</v>
      </c>
      <c r="AE184" s="12">
        <f>AB184*AG184*X184</f>
        <v>9.1927771249932528E-10</v>
      </c>
      <c r="AF184" s="12">
        <f>AC184+AE184</f>
        <v>4.3388709716638431E-9</v>
      </c>
      <c r="AG184" s="19">
        <f>101.325*(0.000014*EXP(1600*((1/W184)-(1/298.15))))</f>
        <v>1.097002469958351E-3</v>
      </c>
      <c r="AI184">
        <f>V184*(K184/10^6)</f>
        <v>1.8870481965047295E-3</v>
      </c>
      <c r="AJ184">
        <f>(AI184*Y184)/(0.082057*W184)</f>
        <v>1.468740048257331E-7</v>
      </c>
      <c r="AK184">
        <v>0</v>
      </c>
      <c r="AL184" s="12">
        <f>AI184*AN184*X184</f>
        <v>8.184357631828057E-7</v>
      </c>
      <c r="AM184" s="12">
        <f>AJ184+AL184</f>
        <v>9.6530976800853869E-7</v>
      </c>
      <c r="AN184" s="19">
        <f>101.325*(0.00033*EXP(2400*((1/W184)-(1/298.15))))</f>
        <v>2.2739189884214046E-2</v>
      </c>
      <c r="AO184" s="19"/>
      <c r="AP184" t="e">
        <f>V184*(L184/10^6)</f>
        <v>#VALUE!</v>
      </c>
      <c r="AQ184" t="e">
        <f>(AP184*Y184)/(0.082057*W184)</f>
        <v>#VALUE!</v>
      </c>
      <c r="AR184">
        <v>0</v>
      </c>
      <c r="AS184" s="12" t="e">
        <f>AP184*AU184*X184</f>
        <v>#VALUE!</v>
      </c>
      <c r="AT184" s="12" t="e">
        <f>AQ184+AS184</f>
        <v>#VALUE!</v>
      </c>
      <c r="AU184" s="19">
        <f>101.325*((2.4*10^-4)*EXP(2700*((1/W184)-(1/298.15))))</f>
        <v>1.5759424160826513E-2</v>
      </c>
      <c r="AW184">
        <f>100*(AF184-AE184)/AF184</f>
        <v>78.81297419298906</v>
      </c>
      <c r="AX184">
        <f>100*(AM184-AL184)/AM184</f>
        <v>15.215219993965068</v>
      </c>
      <c r="AY184" t="e">
        <f>100*(AT184-AS184)/AT184</f>
        <v>#VALUE!</v>
      </c>
    </row>
    <row r="185" spans="1:51" x14ac:dyDescent="0.25">
      <c r="A185" s="23">
        <v>43510</v>
      </c>
      <c r="B185" s="24">
        <v>3.8</v>
      </c>
      <c r="C185" s="24" t="s">
        <v>120</v>
      </c>
      <c r="D185" s="24" t="s">
        <v>121</v>
      </c>
      <c r="E185" s="23">
        <v>43511</v>
      </c>
      <c r="F185">
        <v>6</v>
      </c>
      <c r="H185" s="6">
        <v>22.8</v>
      </c>
      <c r="I185" s="6">
        <v>30.11</v>
      </c>
      <c r="J185" s="6">
        <v>44.708241464259899</v>
      </c>
      <c r="K185" s="6">
        <v>2026.4090859735998</v>
      </c>
      <c r="L185" s="6" t="s">
        <v>122</v>
      </c>
      <c r="M185" s="7">
        <f>1000000*(AF185-AD185)/X185</f>
        <v>0.22998010429101995</v>
      </c>
      <c r="N185" s="7">
        <f>1000000*(AM185-AK185)/X185</f>
        <v>53.994470130787796</v>
      </c>
      <c r="O185" s="7" t="e">
        <f>1000000*(AT185-AR185)/X185</f>
        <v>#VALUE!</v>
      </c>
      <c r="P185">
        <f>(M185*16)</f>
        <v>3.6796816686563192</v>
      </c>
      <c r="Q185">
        <f>(N185*44)</f>
        <v>2375.7566857546631</v>
      </c>
      <c r="R185">
        <f>1000000*(((AF185-AD185)*0.082057*W185)/(V185-Z185))/X185</f>
        <v>6.4184021415061512</v>
      </c>
      <c r="S185">
        <f>1000000*(((AM185-AK185)*0.082057*W185)/(V185-Z185))/X185</f>
        <v>1506.9052333257437</v>
      </c>
      <c r="T185">
        <f>N185*((1*0.082057*W185)/(V185-Z185))</f>
        <v>1506.9052333257439</v>
      </c>
      <c r="V185" s="5">
        <f>((0.001316*((I185*25.4)-(2.5*2053/100)))*(273.15+40))/(273.15+H185)</f>
        <v>0.99349358889204231</v>
      </c>
      <c r="W185">
        <v>313.14999999999998</v>
      </c>
      <c r="X185">
        <f>(21.0733341666667/1000)-Y185</f>
        <v>1.9073334166666699E-2</v>
      </c>
      <c r="Y185">
        <v>2E-3</v>
      </c>
      <c r="Z185">
        <f>(0.001316*10^(8.07131-(1730.63/(233.46+(W185-273.15)))))</f>
        <v>7.2765497523200454E-2</v>
      </c>
      <c r="AB185">
        <f>V185*(J185/10^6)</f>
        <v>4.4417351265379588E-5</v>
      </c>
      <c r="AC185">
        <f>(AB185*Y185)/(0.082057*W185)</f>
        <v>3.4571211674302842E-9</v>
      </c>
      <c r="AD185">
        <v>0</v>
      </c>
      <c r="AE185" s="12">
        <f>AB185*AG185*X185</f>
        <v>9.2936621339719721E-10</v>
      </c>
      <c r="AF185" s="12">
        <f>AC185+AE185</f>
        <v>4.3864873808274814E-9</v>
      </c>
      <c r="AG185" s="19">
        <f>101.325*(0.000014*EXP(1600*((1/W185)-(1/298.15))))</f>
        <v>1.097002469958351E-3</v>
      </c>
      <c r="AI185">
        <f>V185*(K185/10^6)</f>
        <v>2.0132244353873547E-3</v>
      </c>
      <c r="AJ185">
        <f>(AI185*Y185)/(0.082057*W185)</f>
        <v>1.56694638741107E-7</v>
      </c>
      <c r="AK185">
        <v>0</v>
      </c>
      <c r="AL185" s="12">
        <f>AI185*AN185*X185</f>
        <v>8.7315993321551238E-7</v>
      </c>
      <c r="AM185" s="12">
        <f>AJ185+AL185</f>
        <v>1.0298545719566195E-6</v>
      </c>
      <c r="AN185" s="19">
        <f>101.325*(0.00033*EXP(2400*((1/W185)-(1/298.15))))</f>
        <v>2.2739189884214046E-2</v>
      </c>
      <c r="AO185" s="19"/>
      <c r="AP185" t="e">
        <f>V185*(L185/10^6)</f>
        <v>#VALUE!</v>
      </c>
      <c r="AQ185" t="e">
        <f>(AP185*Y185)/(0.082057*W185)</f>
        <v>#VALUE!</v>
      </c>
      <c r="AR185">
        <v>0</v>
      </c>
      <c r="AS185" s="12" t="e">
        <f>AP185*AU185*X185</f>
        <v>#VALUE!</v>
      </c>
      <c r="AT185" s="12" t="e">
        <f>AQ185+AS185</f>
        <v>#VALUE!</v>
      </c>
      <c r="AU185" s="19">
        <f>101.325*((2.4*10^-4)*EXP(2700*((1/W185)-(1/298.15))))</f>
        <v>1.5759424160826513E-2</v>
      </c>
      <c r="AW185">
        <f>100*(AF185-AE185)/AF185</f>
        <v>78.812974192989046</v>
      </c>
      <c r="AX185">
        <f>100*(AM185-AL185)/AM185</f>
        <v>15.215219993965082</v>
      </c>
      <c r="AY185" t="e">
        <f>100*(AT185-AS185)/AT185</f>
        <v>#VALUE!</v>
      </c>
    </row>
    <row r="186" spans="1:51" x14ac:dyDescent="0.25">
      <c r="A186" s="23">
        <v>43510</v>
      </c>
      <c r="B186" s="24">
        <v>3.8</v>
      </c>
      <c r="C186" s="24" t="s">
        <v>120</v>
      </c>
      <c r="D186" s="24" t="s">
        <v>121</v>
      </c>
      <c r="E186" s="23">
        <v>43511</v>
      </c>
      <c r="F186">
        <v>26</v>
      </c>
      <c r="G186" t="s">
        <v>128</v>
      </c>
      <c r="H186" s="6">
        <v>22.8</v>
      </c>
      <c r="I186" s="6">
        <v>30.11</v>
      </c>
      <c r="J186" s="6">
        <v>43.915258610278407</v>
      </c>
      <c r="K186" s="6">
        <v>1829.1381782015997</v>
      </c>
      <c r="L186" s="6" t="s">
        <v>122</v>
      </c>
      <c r="M186" s="7">
        <f>1000000*(AF186-AD186)/X186</f>
        <v>0.22590098434608893</v>
      </c>
      <c r="N186" s="7">
        <f>1000000*(AM186-AK186)/X186</f>
        <v>48.738108909800154</v>
      </c>
      <c r="O186" s="7" t="e">
        <f>1000000*(AT186-AR186)/X186</f>
        <v>#VALUE!</v>
      </c>
      <c r="P186">
        <f>(M186*16)</f>
        <v>3.614415749537423</v>
      </c>
      <c r="Q186">
        <f>(N186*44)</f>
        <v>2144.476792031207</v>
      </c>
      <c r="R186">
        <f>1000000*(((AF186-AD186)*0.082057*W186)/(V186-Z186))/X186</f>
        <v>6.3045599799386647</v>
      </c>
      <c r="S186">
        <f>1000000*(((AM186-AK186)*0.082057*W186)/(V186-Z186))/X186</f>
        <v>1360.2080213155032</v>
      </c>
      <c r="T186">
        <f>N186*((1*0.082057*W186)/(V186-Z186))</f>
        <v>1360.2080213155034</v>
      </c>
      <c r="V186" s="5">
        <f>((0.001316*((I186*25.4)-(2.5*2053/100)))*(273.15+40))/(273.15+H186)</f>
        <v>0.99349358889204231</v>
      </c>
      <c r="W186">
        <v>313.14999999999998</v>
      </c>
      <c r="X186">
        <f>(21.0733341666667/1000)-Y186</f>
        <v>1.9073334166666699E-2</v>
      </c>
      <c r="Y186">
        <v>2E-3</v>
      </c>
      <c r="Z186">
        <f>(0.001316*10^(8.07131-(1730.63/(233.46+(W186-273.15)))))</f>
        <v>7.2765497523200454E-2</v>
      </c>
      <c r="AB186">
        <f>V186*(J186/10^6)</f>
        <v>4.3629527883847662E-5</v>
      </c>
      <c r="AC186">
        <f>(AB186*Y186)/(0.082057*W186)</f>
        <v>3.3958027679557666E-9</v>
      </c>
      <c r="AD186">
        <v>0</v>
      </c>
      <c r="AE186" s="12">
        <f>AB186*AG186*X186</f>
        <v>9.1288219505613094E-10</v>
      </c>
      <c r="AF186" s="12">
        <f>AC186+AE186</f>
        <v>4.3086849630118972E-9</v>
      </c>
      <c r="AG186" s="19">
        <f>101.325*(0.000014*EXP(1600*((1/W186)-(1/298.15))))</f>
        <v>1.097002469958351E-3</v>
      </c>
      <c r="AI186">
        <f>V186*(K186/10^6)</f>
        <v>1.8172370532409594E-3</v>
      </c>
      <c r="AJ186">
        <f>(AI186*Y186)/(0.082057*W186)</f>
        <v>1.4144041695468411E-7</v>
      </c>
      <c r="AK186">
        <v>0</v>
      </c>
      <c r="AL186" s="12">
        <f>AI186*AN186*X186</f>
        <v>7.8815782093332974E-7</v>
      </c>
      <c r="AM186" s="12">
        <f>AJ186+AL186</f>
        <v>9.2959823788801391E-7</v>
      </c>
      <c r="AN186" s="19">
        <f>101.325*(0.00033*EXP(2400*((1/W186)-(1/298.15))))</f>
        <v>2.2739189884214046E-2</v>
      </c>
      <c r="AO186" s="19"/>
      <c r="AP186" t="e">
        <f>V186*(L186/10^6)</f>
        <v>#VALUE!</v>
      </c>
      <c r="AQ186" t="e">
        <f>(AP186*Y186)/(0.082057*W186)</f>
        <v>#VALUE!</v>
      </c>
      <c r="AR186">
        <v>0</v>
      </c>
      <c r="AS186" s="12" t="e">
        <f>AP186*AU186*X186</f>
        <v>#VALUE!</v>
      </c>
      <c r="AT186" s="12" t="e">
        <f>AQ186+AS186</f>
        <v>#VALUE!</v>
      </c>
      <c r="AU186" s="19">
        <f>101.325*((2.4*10^-4)*EXP(2700*((1/W186)-(1/298.15))))</f>
        <v>1.5759424160826513E-2</v>
      </c>
      <c r="AW186">
        <f>100*(AF186-AE186)/AF186</f>
        <v>78.812974192989046</v>
      </c>
      <c r="AX186">
        <f>100*(AM186-AL186)/AM186</f>
        <v>15.21521999396508</v>
      </c>
      <c r="AY186" t="e">
        <f>100*(AT186-AS186)/AT186</f>
        <v>#VALUE!</v>
      </c>
    </row>
    <row r="187" spans="1:51" x14ac:dyDescent="0.25">
      <c r="A187" s="23">
        <v>43510</v>
      </c>
      <c r="B187" s="24">
        <v>5</v>
      </c>
      <c r="C187" s="24" t="s">
        <v>120</v>
      </c>
      <c r="D187" s="24" t="s">
        <v>121</v>
      </c>
      <c r="E187" s="23">
        <v>43511</v>
      </c>
      <c r="F187">
        <v>8</v>
      </c>
      <c r="H187" s="6">
        <v>22.8</v>
      </c>
      <c r="I187" s="6">
        <v>30.11</v>
      </c>
      <c r="J187" s="6">
        <v>44.432438800187903</v>
      </c>
      <c r="K187" s="6">
        <v>2071.7106181504</v>
      </c>
      <c r="L187" s="6" t="s">
        <v>122</v>
      </c>
      <c r="M187" s="7">
        <f>1000000*(AF187-AD187)/X187</f>
        <v>0.2285613697720672</v>
      </c>
      <c r="N187" s="7">
        <f>1000000*(AM187-AK187)/X187</f>
        <v>55.201547340878335</v>
      </c>
      <c r="O187" s="7" t="e">
        <f>1000000*(AT187-AR187)/X187</f>
        <v>#VALUE!</v>
      </c>
      <c r="P187">
        <f>(M187*16)</f>
        <v>3.6569819163530752</v>
      </c>
      <c r="Q187">
        <f>(N187*44)</f>
        <v>2428.868082998647</v>
      </c>
      <c r="R187">
        <f>1000000*(((AF187-AD187)*0.082057*W187)/(V187-Z187))/X187</f>
        <v>6.3788073743729363</v>
      </c>
      <c r="S187">
        <f>1000000*(((AM187-AK187)*0.082057*W187)/(V187-Z187))/X187</f>
        <v>1540.5929602449585</v>
      </c>
      <c r="T187">
        <f>N187*((1*0.082057*W187)/(V187-Z187))</f>
        <v>1540.5929602449585</v>
      </c>
      <c r="V187" s="5">
        <f>((0.001316*((I187*25.4)-(2.5*2053/100)))*(273.15+40))/(273.15+H187)</f>
        <v>0.99349358889204231</v>
      </c>
      <c r="W187">
        <v>313.14999999999998</v>
      </c>
      <c r="X187">
        <f>(21.0733341666667/1000)-Y187</f>
        <v>1.9073334166666699E-2</v>
      </c>
      <c r="Y187">
        <v>2E-3</v>
      </c>
      <c r="Z187">
        <f>(0.001316*10^(8.07131-(1730.63/(233.46+(W187-273.15)))))</f>
        <v>7.2765497523200454E-2</v>
      </c>
      <c r="AB187">
        <f>V187*(J187/10^6)</f>
        <v>4.4143343086824711E-5</v>
      </c>
      <c r="AC187">
        <f>(AB187*Y187)/(0.082057*W187)</f>
        <v>3.4357943785258449E-9</v>
      </c>
      <c r="AD187">
        <v>0</v>
      </c>
      <c r="AE187" s="12">
        <f>AB187*AG187*X187</f>
        <v>9.2363300472786584E-10</v>
      </c>
      <c r="AF187" s="12">
        <f>AC187+AE187</f>
        <v>4.3594273832537104E-9</v>
      </c>
      <c r="AG187" s="19">
        <f>101.325*(0.000014*EXP(1600*((1/W187)-(1/298.15))))</f>
        <v>1.097002469958351E-3</v>
      </c>
      <c r="AI187">
        <f>V187*(K187/10^6)</f>
        <v>2.058231217171992E-3</v>
      </c>
      <c r="AJ187">
        <f>(AI187*Y187)/(0.082057*W187)</f>
        <v>1.6019763686127765E-7</v>
      </c>
      <c r="AK187">
        <v>0</v>
      </c>
      <c r="AL187" s="12">
        <f>AI187*AN187*X187</f>
        <v>8.9267992208836645E-7</v>
      </c>
      <c r="AM187" s="12">
        <f>AJ187+AL187</f>
        <v>1.052877558949644E-6</v>
      </c>
      <c r="AN187" s="19">
        <f>101.325*(0.00033*EXP(2400*((1/W187)-(1/298.15))))</f>
        <v>2.2739189884214046E-2</v>
      </c>
      <c r="AO187" s="19"/>
      <c r="AP187" t="e">
        <f>V187*(L187/10^6)</f>
        <v>#VALUE!</v>
      </c>
      <c r="AQ187" t="e">
        <f>(AP187*Y187)/(0.082057*W187)</f>
        <v>#VALUE!</v>
      </c>
      <c r="AR187">
        <v>0</v>
      </c>
      <c r="AS187" s="12" t="e">
        <f>AP187*AU187*X187</f>
        <v>#VALUE!</v>
      </c>
      <c r="AT187" s="12" t="e">
        <f>AQ187+AS187</f>
        <v>#VALUE!</v>
      </c>
      <c r="AU187" s="19">
        <f>101.325*((2.4*10^-4)*EXP(2700*((1/W187)-(1/298.15))))</f>
        <v>1.5759424160826513E-2</v>
      </c>
      <c r="AW187">
        <f>100*(AF187-AE187)/AF187</f>
        <v>78.812974192989046</v>
      </c>
      <c r="AX187">
        <f>100*(AM187-AL187)/AM187</f>
        <v>15.215219993965068</v>
      </c>
      <c r="AY187" t="e">
        <f>100*(AT187-AS187)/AT187</f>
        <v>#VALUE!</v>
      </c>
    </row>
    <row r="188" spans="1:51" x14ac:dyDescent="0.25">
      <c r="A188" s="23">
        <v>43510</v>
      </c>
      <c r="B188" s="24">
        <v>5</v>
      </c>
      <c r="C188" s="24" t="s">
        <v>120</v>
      </c>
      <c r="D188" s="24" t="s">
        <v>121</v>
      </c>
      <c r="E188" s="23">
        <v>43511</v>
      </c>
      <c r="F188">
        <v>25</v>
      </c>
      <c r="H188" s="6">
        <v>22.8</v>
      </c>
      <c r="I188" s="6">
        <v>30.11</v>
      </c>
      <c r="J188" s="6">
        <v>43.843643885287108</v>
      </c>
      <c r="K188" s="6">
        <v>1232.2390078743999</v>
      </c>
      <c r="L188" s="6" t="s">
        <v>122</v>
      </c>
      <c r="M188" s="7">
        <f>1000000*(AF188-AD188)/X188</f>
        <v>0.22553259674275547</v>
      </c>
      <c r="N188" s="7">
        <f>1000000*(AM188-AK188)/X188</f>
        <v>32.833494858072648</v>
      </c>
      <c r="O188" s="7" t="e">
        <f>1000000*(AT188-AR188)/X188</f>
        <v>#VALUE!</v>
      </c>
      <c r="P188">
        <f>(M188*16)</f>
        <v>3.6085215478840875</v>
      </c>
      <c r="Q188">
        <f>(N188*44)</f>
        <v>1444.6737737551964</v>
      </c>
      <c r="R188">
        <f>1000000*(((AF188-AD188)*0.082057*W188)/(V188-Z188))/X188</f>
        <v>6.2942788306652142</v>
      </c>
      <c r="S188">
        <f>1000000*(((AM188-AK188)*0.082057*W188)/(V188-Z188))/X188</f>
        <v>916.3339340150626</v>
      </c>
      <c r="T188">
        <f>N188*((1*0.082057*W188)/(V188-Z188))</f>
        <v>916.3339340150626</v>
      </c>
      <c r="V188" s="5">
        <f>((0.001316*((I188*25.4)-(2.5*2053/100)))*(273.15+40))/(273.15+H188)</f>
        <v>0.99349358889204231</v>
      </c>
      <c r="W188">
        <v>313.14999999999998</v>
      </c>
      <c r="X188">
        <f>(21.0733341666667/1000)-Y188</f>
        <v>1.9073334166666699E-2</v>
      </c>
      <c r="Y188">
        <v>2E-3</v>
      </c>
      <c r="Z188">
        <f>(0.001316*10^(8.07131-(1730.63/(233.46+(W188-273.15)))))</f>
        <v>7.2765497523200454E-2</v>
      </c>
      <c r="AB188">
        <f>V188*(J188/10^6)</f>
        <v>4.3558379113698536E-5</v>
      </c>
      <c r="AC188">
        <f>(AB188*Y188)/(0.082057*W188)</f>
        <v>3.3902650690090288E-9</v>
      </c>
      <c r="AD188">
        <v>0</v>
      </c>
      <c r="AE188" s="12">
        <f>AB188*AG188*X188</f>
        <v>9.1139351414163213E-10</v>
      </c>
      <c r="AF188" s="12">
        <f>AC188+AE188</f>
        <v>4.3016585831506607E-9</v>
      </c>
      <c r="AG188" s="19">
        <f>101.325*(0.000014*EXP(1600*((1/W188)-(1/298.15))))</f>
        <v>1.097002469958351E-3</v>
      </c>
      <c r="AI188">
        <f>V188*(K188/10^6)</f>
        <v>1.2242215543059071E-3</v>
      </c>
      <c r="AJ188">
        <f>(AI188*Y188)/(0.082057*W188)</f>
        <v>9.5284435664090147E-8</v>
      </c>
      <c r="AK188">
        <v>0</v>
      </c>
      <c r="AL188" s="12">
        <f>AI188*AN188*X188</f>
        <v>5.3095978362346219E-7</v>
      </c>
      <c r="AM188" s="12">
        <f>AJ188+AL188</f>
        <v>6.2624421928755237E-7</v>
      </c>
      <c r="AN188" s="19">
        <f>101.325*(0.00033*EXP(2400*((1/W188)-(1/298.15))))</f>
        <v>2.2739189884214046E-2</v>
      </c>
      <c r="AO188" s="19"/>
      <c r="AP188" t="e">
        <f>V188*(L188/10^6)</f>
        <v>#VALUE!</v>
      </c>
      <c r="AQ188" t="e">
        <f>(AP188*Y188)/(0.082057*W188)</f>
        <v>#VALUE!</v>
      </c>
      <c r="AR188">
        <v>0</v>
      </c>
      <c r="AS188" s="12" t="e">
        <f>AP188*AU188*X188</f>
        <v>#VALUE!</v>
      </c>
      <c r="AT188" s="12" t="e">
        <f>AQ188+AS188</f>
        <v>#VALUE!</v>
      </c>
      <c r="AU188" s="19">
        <f>101.325*((2.4*10^-4)*EXP(2700*((1/W188)-(1/298.15))))</f>
        <v>1.5759424160826513E-2</v>
      </c>
      <c r="AW188">
        <f>100*(AF188-AE188)/AF188</f>
        <v>78.812974192989046</v>
      </c>
      <c r="AX188">
        <f>100*(AM188-AL188)/AM188</f>
        <v>15.215219993965077</v>
      </c>
      <c r="AY188" t="e">
        <f>100*(AT188-AS188)/AT188</f>
        <v>#VALUE!</v>
      </c>
    </row>
    <row r="189" spans="1:51" x14ac:dyDescent="0.25">
      <c r="A189" s="23">
        <v>43510</v>
      </c>
      <c r="B189" s="24">
        <v>6.2</v>
      </c>
      <c r="C189" s="24" t="s">
        <v>120</v>
      </c>
      <c r="D189" s="24" t="s">
        <v>121</v>
      </c>
      <c r="E189" s="23">
        <v>43511</v>
      </c>
      <c r="F189">
        <v>19</v>
      </c>
      <c r="H189" s="6">
        <v>22.8</v>
      </c>
      <c r="I189" s="6">
        <v>30.11</v>
      </c>
      <c r="J189" s="6">
        <v>45.368501018289599</v>
      </c>
      <c r="K189" s="6">
        <v>1894.7120993623998</v>
      </c>
      <c r="L189" s="6" t="s">
        <v>122</v>
      </c>
      <c r="M189" s="7">
        <f>1000000*(AF189-AD189)/X189</f>
        <v>0.23337649287893342</v>
      </c>
      <c r="N189" s="7">
        <f>1000000*(AM189-AK189)/X189</f>
        <v>50.48535192799573</v>
      </c>
      <c r="O189" s="7" t="e">
        <f>1000000*(AT189-AR189)/X189</f>
        <v>#VALUE!</v>
      </c>
      <c r="P189">
        <f>(M189*16)</f>
        <v>3.7340238860629347</v>
      </c>
      <c r="Q189">
        <f>(N189*44)</f>
        <v>2221.3554848318122</v>
      </c>
      <c r="R189">
        <f>1000000*(((AF189-AD189)*0.082057*W189)/(V189-Z189))/X189</f>
        <v>6.5131902878688708</v>
      </c>
      <c r="S189">
        <f>1000000*(((AM189-AK189)*0.082057*W189)/(V189-Z189))/X189</f>
        <v>1408.9709713293319</v>
      </c>
      <c r="T189">
        <f>N189*((1*0.082057*W189)/(V189-Z189))</f>
        <v>1408.9709713293321</v>
      </c>
      <c r="V189" s="5">
        <f>((0.001316*((I189*25.4)-(2.5*2053/100)))*(273.15+40))/(273.15+H189)</f>
        <v>0.99349358889204231</v>
      </c>
      <c r="W189">
        <v>313.14999999999998</v>
      </c>
      <c r="X189">
        <f>(21.0733341666667/1000)-Y189</f>
        <v>1.9073334166666699E-2</v>
      </c>
      <c r="Y189">
        <v>2E-3</v>
      </c>
      <c r="Z189">
        <f>(0.001316*10^(8.07131-(1730.63/(233.46+(W189-273.15)))))</f>
        <v>7.2765497523200454E-2</v>
      </c>
      <c r="AB189">
        <f>V189*(J189/10^6)</f>
        <v>4.5073314899312809E-5</v>
      </c>
      <c r="AC189">
        <f>(AB189*Y189)/(0.082057*W189)</f>
        <v>3.5081765703152059E-9</v>
      </c>
      <c r="AD189">
        <v>0</v>
      </c>
      <c r="AE189" s="12">
        <f>AB189*AG189*X189</f>
        <v>9.430912650094024E-10</v>
      </c>
      <c r="AF189" s="12">
        <f>AC189+AE189</f>
        <v>4.4512678353246081E-9</v>
      </c>
      <c r="AG189" s="19">
        <f>101.325*(0.000014*EXP(1600*((1/W189)-(1/298.15))))</f>
        <v>1.097002469958351E-3</v>
      </c>
      <c r="AI189">
        <f>V189*(K189/10^6)</f>
        <v>1.8823843235127266E-3</v>
      </c>
      <c r="AJ189">
        <f>(AI189*Y189)/(0.082057*W189)</f>
        <v>1.4651100312519207E-7</v>
      </c>
      <c r="AK189">
        <v>0</v>
      </c>
      <c r="AL189" s="12">
        <f>AI189*AN189*X189</f>
        <v>8.1641298471924142E-7</v>
      </c>
      <c r="AM189" s="12">
        <f>AJ189+AL189</f>
        <v>9.6292398784443341E-7</v>
      </c>
      <c r="AN189" s="19">
        <f>101.325*(0.00033*EXP(2400*((1/W189)-(1/298.15))))</f>
        <v>2.2739189884214046E-2</v>
      </c>
      <c r="AO189" s="19"/>
      <c r="AP189" t="e">
        <f>V189*(L189/10^6)</f>
        <v>#VALUE!</v>
      </c>
      <c r="AQ189" t="e">
        <f>(AP189*Y189)/(0.082057*W189)</f>
        <v>#VALUE!</v>
      </c>
      <c r="AR189">
        <v>0</v>
      </c>
      <c r="AS189" s="12" t="e">
        <f>AP189*AU189*X189</f>
        <v>#VALUE!</v>
      </c>
      <c r="AT189" s="12" t="e">
        <f>AQ189+AS189</f>
        <v>#VALUE!</v>
      </c>
      <c r="AU189" s="19">
        <f>101.325*((2.4*10^-4)*EXP(2700*((1/W189)-(1/298.15))))</f>
        <v>1.5759424160826513E-2</v>
      </c>
      <c r="AW189">
        <f>100*(AF189-AE189)/AF189</f>
        <v>78.812974192989046</v>
      </c>
      <c r="AX189">
        <f>100*(AM189-AL189)/AM189</f>
        <v>15.215219993965068</v>
      </c>
      <c r="AY189" t="e">
        <f>100*(AT189-AS189)/AT189</f>
        <v>#VALUE!</v>
      </c>
    </row>
    <row r="190" spans="1:51" x14ac:dyDescent="0.25">
      <c r="A190" s="23">
        <v>43510</v>
      </c>
      <c r="B190" s="24">
        <v>6.2</v>
      </c>
      <c r="C190" s="24" t="s">
        <v>120</v>
      </c>
      <c r="D190" s="24" t="s">
        <v>121</v>
      </c>
      <c r="E190" s="23">
        <v>43511</v>
      </c>
      <c r="F190">
        <v>52</v>
      </c>
      <c r="H190" s="6">
        <v>22.8</v>
      </c>
      <c r="I190" s="6">
        <v>30.11</v>
      </c>
      <c r="J190" s="6">
        <v>41.933454859063097</v>
      </c>
      <c r="K190" s="6">
        <v>2008.8723778399999</v>
      </c>
      <c r="L190" s="6" t="s">
        <v>122</v>
      </c>
      <c r="M190" s="7">
        <f>1000000*(AF190-AD190)/X190</f>
        <v>0.21570654550301385</v>
      </c>
      <c r="N190" s="7">
        <f>1000000*(AM190-AK190)/X190</f>
        <v>53.527197619000248</v>
      </c>
      <c r="O190" s="7" t="e">
        <f>1000000*(AT190-AR190)/X190</f>
        <v>#VALUE!</v>
      </c>
      <c r="P190">
        <f>(M190*16)</f>
        <v>3.4513047280482216</v>
      </c>
      <c r="Q190">
        <f>(N190*44)</f>
        <v>2355.1966952360108</v>
      </c>
      <c r="R190">
        <f>1000000*(((AF190-AD190)*0.082057*W190)/(V190-Z190))/X190</f>
        <v>6.0200483770608431</v>
      </c>
      <c r="S190">
        <f>1000000*(((AM190-AK190)*0.082057*W190)/(V190-Z190))/X190</f>
        <v>1493.8643535523829</v>
      </c>
      <c r="T190">
        <f>N190*((1*0.082057*W190)/(V190-Z190))</f>
        <v>1493.8643535523829</v>
      </c>
      <c r="V190" s="5">
        <f>((0.001316*((I190*25.4)-(2.5*2053/100)))*(273.15+40))/(273.15+H190)</f>
        <v>0.99349358889204231</v>
      </c>
      <c r="W190">
        <v>313.14999999999998</v>
      </c>
      <c r="X190">
        <f>(21.0733341666667/1000)-Y190</f>
        <v>1.9073334166666699E-2</v>
      </c>
      <c r="Y190">
        <v>2E-3</v>
      </c>
      <c r="Z190">
        <f>(0.001316*10^(8.07131-(1730.63/(233.46+(W190-273.15)))))</f>
        <v>7.2765497523200454E-2</v>
      </c>
      <c r="AB190">
        <f>V190*(J190/10^6)</f>
        <v>4.1660618562573047E-5</v>
      </c>
      <c r="AC190">
        <f>(AB190*Y190)/(0.082057*W190)</f>
        <v>3.2425572929912408E-9</v>
      </c>
      <c r="AD190">
        <v>0</v>
      </c>
      <c r="AE190" s="12">
        <f>AB190*AG190*X190</f>
        <v>8.7168573132503779E-10</v>
      </c>
      <c r="AF190" s="12">
        <f>AC190+AE190</f>
        <v>4.1142430243162788E-9</v>
      </c>
      <c r="AG190" s="19">
        <f>101.325*(0.000014*EXP(1600*((1/W190)-(1/298.15))))</f>
        <v>1.097002469958351E-3</v>
      </c>
      <c r="AI190">
        <f>V190*(K190/10^6)</f>
        <v>1.9958018282863524E-3</v>
      </c>
      <c r="AJ190">
        <f>(AI190*Y190)/(0.082057*W190)</f>
        <v>1.5533859066339007E-7</v>
      </c>
      <c r="AK190">
        <v>0</v>
      </c>
      <c r="AL190" s="12">
        <f>AI190*AN190*X190</f>
        <v>8.6560353652900769E-7</v>
      </c>
      <c r="AM190" s="12">
        <f>AJ190+AL190</f>
        <v>1.0209421271923977E-6</v>
      </c>
      <c r="AN190" s="19">
        <f>101.325*(0.00033*EXP(2400*((1/W190)-(1/298.15))))</f>
        <v>2.2739189884214046E-2</v>
      </c>
      <c r="AO190" s="19"/>
      <c r="AP190" t="e">
        <f>V190*(L190/10^6)</f>
        <v>#VALUE!</v>
      </c>
      <c r="AQ190" t="e">
        <f>(AP190*Y190)/(0.082057*W190)</f>
        <v>#VALUE!</v>
      </c>
      <c r="AR190">
        <v>0</v>
      </c>
      <c r="AS190" s="12" t="e">
        <f>AP190*AU190*X190</f>
        <v>#VALUE!</v>
      </c>
      <c r="AT190" s="12" t="e">
        <f>AQ190+AS190</f>
        <v>#VALUE!</v>
      </c>
      <c r="AU190" s="19">
        <f>101.325*((2.4*10^-4)*EXP(2700*((1/W190)-(1/298.15))))</f>
        <v>1.5759424160826513E-2</v>
      </c>
      <c r="AW190">
        <f>100*(AF190-AE190)/AF190</f>
        <v>78.812974192989046</v>
      </c>
      <c r="AX190">
        <f>100*(AM190-AL190)/AM190</f>
        <v>15.21521999396507</v>
      </c>
      <c r="AY190" t="e">
        <f>100*(AT190-AS190)/AT190</f>
        <v>#VALUE!</v>
      </c>
    </row>
    <row r="191" spans="1:51" x14ac:dyDescent="0.25">
      <c r="A191" s="23">
        <v>43510</v>
      </c>
      <c r="B191" s="24">
        <v>9</v>
      </c>
      <c r="C191" s="24" t="s">
        <v>120</v>
      </c>
      <c r="D191" s="24" t="s">
        <v>121</v>
      </c>
      <c r="E191" s="23">
        <v>43511</v>
      </c>
      <c r="F191">
        <v>36</v>
      </c>
      <c r="H191" s="6">
        <v>22.8</v>
      </c>
      <c r="I191" s="6">
        <v>30.11</v>
      </c>
      <c r="J191" s="6">
        <v>49.534422213830403</v>
      </c>
      <c r="K191" s="6">
        <v>2983.1701028223997</v>
      </c>
      <c r="L191" s="6" t="s">
        <v>122</v>
      </c>
      <c r="M191" s="7">
        <f>1000000*(AF191-AD191)/X191</f>
        <v>0.2548060763212735</v>
      </c>
      <c r="N191" s="7">
        <f>1000000*(AM191-AK191)/X191</f>
        <v>79.487745158087861</v>
      </c>
      <c r="O191" s="7" t="e">
        <f>1000000*(AT191-AR191)/X191</f>
        <v>#VALUE!</v>
      </c>
      <c r="P191">
        <f>(M191*16)</f>
        <v>4.076897221140376</v>
      </c>
      <c r="Q191">
        <f>(N191*44)</f>
        <v>3497.4607869558658</v>
      </c>
      <c r="R191">
        <f>1000000*(((AF191-AD191)*0.082057*W191)/(V191-Z191))/X191</f>
        <v>7.1112580410856898</v>
      </c>
      <c r="S191">
        <f>1000000*(((AM191-AK191)*0.082057*W191)/(V191-Z191))/X191</f>
        <v>2218.3845655647328</v>
      </c>
      <c r="T191">
        <f>N191*((1*0.082057*W191)/(V191-Z191))</f>
        <v>2218.3845655647333</v>
      </c>
      <c r="V191" s="5">
        <f>((0.001316*((I191*25.4)-(2.5*2053/100)))*(273.15+40))/(273.15+H191)</f>
        <v>0.99349358889204231</v>
      </c>
      <c r="W191">
        <v>313.14999999999998</v>
      </c>
      <c r="X191">
        <f>(21.0733341666667/1000)-Y191</f>
        <v>1.9073334166666699E-2</v>
      </c>
      <c r="Y191">
        <v>2E-3</v>
      </c>
      <c r="Z191">
        <f>(0.001316*10^(8.07131-(1730.63/(233.46+(W191-273.15)))))</f>
        <v>7.2765497523200454E-2</v>
      </c>
      <c r="AB191">
        <f>V191*(J191/10^6)</f>
        <v>4.9212130898912073E-5</v>
      </c>
      <c r="AC191">
        <f>(AB191*Y191)/(0.082057*W191)</f>
        <v>3.8303116817680628E-9</v>
      </c>
      <c r="AD191">
        <v>0</v>
      </c>
      <c r="AE191" s="12">
        <f>AB191*AG191*X191</f>
        <v>1.0296897596047652E-9</v>
      </c>
      <c r="AF191" s="12">
        <f>AC191+AE191</f>
        <v>4.8600014413728278E-9</v>
      </c>
      <c r="AG191" s="19">
        <f>101.325*(0.000014*EXP(1600*((1/W191)-(1/298.15))))</f>
        <v>1.097002469958351E-3</v>
      </c>
      <c r="AI191">
        <f>V191*(K191/10^6)</f>
        <v>2.9637603717284689E-3</v>
      </c>
      <c r="AJ191">
        <f>(AI191*Y191)/(0.082057*W191)</f>
        <v>2.3067739125362219E-7</v>
      </c>
      <c r="AK191">
        <v>0</v>
      </c>
      <c r="AL191" s="12">
        <f>AI191*AN191*X191</f>
        <v>1.2854189343014303E-6</v>
      </c>
      <c r="AM191" s="12">
        <f>AJ191+AL191</f>
        <v>1.5160963255550525E-6</v>
      </c>
      <c r="AN191" s="19">
        <f>101.325*(0.00033*EXP(2400*((1/W191)-(1/298.15))))</f>
        <v>2.2739189884214046E-2</v>
      </c>
      <c r="AO191" s="19"/>
      <c r="AP191" t="e">
        <f>V191*(L191/10^6)</f>
        <v>#VALUE!</v>
      </c>
      <c r="AQ191" t="e">
        <f>(AP191*Y191)/(0.082057*W191)</f>
        <v>#VALUE!</v>
      </c>
      <c r="AR191">
        <v>0</v>
      </c>
      <c r="AS191" s="12" t="e">
        <f>AP191*AU191*X191</f>
        <v>#VALUE!</v>
      </c>
      <c r="AT191" s="12" t="e">
        <f>AQ191+AS191</f>
        <v>#VALUE!</v>
      </c>
      <c r="AU191" s="19">
        <f>101.325*((2.4*10^-4)*EXP(2700*((1/W191)-(1/298.15))))</f>
        <v>1.5759424160826513E-2</v>
      </c>
      <c r="AW191">
        <f>100*(AF191-AE191)/AF191</f>
        <v>78.81297419298906</v>
      </c>
      <c r="AX191">
        <f>100*(AM191-AL191)/AM191</f>
        <v>15.215219993965077</v>
      </c>
      <c r="AY191" t="e">
        <f>100*(AT191-AS191)/AT191</f>
        <v>#VALUE!</v>
      </c>
    </row>
    <row r="192" spans="1:51" x14ac:dyDescent="0.25">
      <c r="A192" s="23">
        <v>43510</v>
      </c>
      <c r="B192" s="24">
        <v>9</v>
      </c>
      <c r="C192" s="24" t="s">
        <v>120</v>
      </c>
      <c r="D192" s="24" t="s">
        <v>121</v>
      </c>
      <c r="E192" s="23">
        <v>43511</v>
      </c>
      <c r="F192">
        <v>47</v>
      </c>
      <c r="H192" s="6">
        <v>22.8</v>
      </c>
      <c r="I192" s="6">
        <v>30.11</v>
      </c>
      <c r="J192" s="6">
        <v>43.443108765510004</v>
      </c>
      <c r="K192" s="6">
        <v>2755.6794198615994</v>
      </c>
      <c r="L192" s="6" t="s">
        <v>122</v>
      </c>
      <c r="M192" s="7">
        <f>1000000*(AF192-AD192)/X192</f>
        <v>0.22347223593227283</v>
      </c>
      <c r="N192" s="7">
        <f>1000000*(AM192-AK192)/X192</f>
        <v>73.426166096297422</v>
      </c>
      <c r="O192" s="7" t="e">
        <f>1000000*(AT192-AR192)/X192</f>
        <v>#VALUE!</v>
      </c>
      <c r="P192">
        <f>(M192*16)</f>
        <v>3.5755557749163653</v>
      </c>
      <c r="Q192">
        <f>(N192*44)</f>
        <v>3230.7513082370865</v>
      </c>
      <c r="R192">
        <f>1000000*(((AF192-AD192)*0.082057*W192)/(V192-Z192))/X192</f>
        <v>6.2367772294765169</v>
      </c>
      <c r="S192">
        <f>1000000*(((AM192-AK192)*0.082057*W192)/(V192-Z192))/X192</f>
        <v>2049.2149230382961</v>
      </c>
      <c r="T192">
        <f>N192*((1*0.082057*W192)/(V192-Z192))</f>
        <v>2049.2149230382961</v>
      </c>
      <c r="V192" s="5">
        <f>((0.001316*((I192*25.4)-(2.5*2053/100)))*(273.15+40))/(273.15+H192)</f>
        <v>0.99349358889204231</v>
      </c>
      <c r="W192">
        <v>313.14999999999998</v>
      </c>
      <c r="X192">
        <f>(21.0733341666667/1000)-Y192</f>
        <v>1.9073334166666699E-2</v>
      </c>
      <c r="Y192">
        <v>2E-3</v>
      </c>
      <c r="Z192">
        <f>(0.001316*10^(8.07131-(1730.63/(233.46+(W192-273.15)))))</f>
        <v>7.2765497523200454E-2</v>
      </c>
      <c r="AB192">
        <f>V192*(J192/10^6)</f>
        <v>4.3160450040073872E-5</v>
      </c>
      <c r="AC192">
        <f>(AB192*Y192)/(0.082057*W192)</f>
        <v>3.3592931856262385E-9</v>
      </c>
      <c r="AD192">
        <v>0</v>
      </c>
      <c r="AE192" s="12">
        <f>AB192*AG192*X192</f>
        <v>9.0306744728218248E-10</v>
      </c>
      <c r="AF192" s="12">
        <f>AC192+AE192</f>
        <v>4.2623606329084207E-9</v>
      </c>
      <c r="AG192" s="19">
        <f>101.325*(0.000014*EXP(1600*((1/W192)-(1/298.15))))</f>
        <v>1.097002469958351E-3</v>
      </c>
      <c r="AI192">
        <f>V192*(K192/10^6)</f>
        <v>2.7377498366742414E-3</v>
      </c>
      <c r="AJ192">
        <f>(AI192*Y192)/(0.082057*W192)</f>
        <v>2.1308638723066908E-7</v>
      </c>
      <c r="AK192">
        <v>0</v>
      </c>
      <c r="AL192" s="12">
        <f>AI192*AN192*X192</f>
        <v>1.1873954153011844E-6</v>
      </c>
      <c r="AM192" s="12">
        <f>AJ192+AL192</f>
        <v>1.4004818025318535E-6</v>
      </c>
      <c r="AN192" s="19">
        <f>101.325*(0.00033*EXP(2400*((1/W192)-(1/298.15))))</f>
        <v>2.2739189884214046E-2</v>
      </c>
      <c r="AO192" s="19"/>
      <c r="AP192" t="e">
        <f>V192*(L192/10^6)</f>
        <v>#VALUE!</v>
      </c>
      <c r="AQ192" t="e">
        <f>(AP192*Y192)/(0.082057*W192)</f>
        <v>#VALUE!</v>
      </c>
      <c r="AR192">
        <v>0</v>
      </c>
      <c r="AS192" s="12" t="e">
        <f>AP192*AU192*X192</f>
        <v>#VALUE!</v>
      </c>
      <c r="AT192" s="12" t="e">
        <f>AQ192+AS192</f>
        <v>#VALUE!</v>
      </c>
      <c r="AU192" s="19">
        <f>101.325*((2.4*10^-4)*EXP(2700*((1/W192)-(1/298.15))))</f>
        <v>1.5759424160826513E-2</v>
      </c>
      <c r="AW192">
        <f>100*(AF192-AE192)/AF192</f>
        <v>78.812974192989046</v>
      </c>
      <c r="AX192">
        <f>100*(AM192-AL192)/AM192</f>
        <v>15.215219993965079</v>
      </c>
      <c r="AY192" t="e">
        <f>100*(AT192-AS192)/AT192</f>
        <v>#VALUE!</v>
      </c>
    </row>
    <row r="193" spans="1:51" x14ac:dyDescent="0.25">
      <c r="A193" s="23">
        <v>43510</v>
      </c>
      <c r="B193" s="24" t="s">
        <v>125</v>
      </c>
      <c r="C193" s="24" t="s">
        <v>120</v>
      </c>
      <c r="D193" s="24" t="s">
        <v>121</v>
      </c>
      <c r="E193" s="23">
        <v>43511</v>
      </c>
      <c r="F193">
        <v>53</v>
      </c>
      <c r="H193" s="6">
        <v>22.8</v>
      </c>
      <c r="I193" s="6">
        <v>30.11</v>
      </c>
      <c r="J193" s="6">
        <v>0.1</v>
      </c>
      <c r="K193" s="6">
        <v>1515.5600276823998</v>
      </c>
      <c r="L193" s="6" t="s">
        <v>122</v>
      </c>
      <c r="M193" s="7">
        <f>1000000*(AF193-AD193)/X193</f>
        <v>5.144020358637182E-4</v>
      </c>
      <c r="N193" s="7">
        <f>1000000*(AM193-AK193)/X193</f>
        <v>40.382695287213771</v>
      </c>
      <c r="O193" s="7" t="e">
        <f>1000000*(AT193-AR193)/X193</f>
        <v>#VALUE!</v>
      </c>
      <c r="P193">
        <f>(M193*16)</f>
        <v>8.2304325738194913E-3</v>
      </c>
      <c r="Q193">
        <f>(N193*44)</f>
        <v>1776.838592637406</v>
      </c>
      <c r="R193">
        <f>1000000*(((AF193-AD193)*0.082057*W193)/(V193-Z193))/X193</f>
        <v>1.4356194588053903E-2</v>
      </c>
      <c r="S193">
        <f>1000000*(((AM193-AK193)*0.082057*W193)/(V193-Z193))/X193</f>
        <v>1127.0208730023778</v>
      </c>
      <c r="T193">
        <f>N193*((1*0.082057*W193)/(V193-Z193))</f>
        <v>1127.020873002378</v>
      </c>
      <c r="V193" s="5">
        <f>((0.001316*((I193*25.4)-(2.5*2053/100)))*(273.15+40))/(273.15+H193)</f>
        <v>0.99349358889204231</v>
      </c>
      <c r="W193">
        <v>313.14999999999998</v>
      </c>
      <c r="X193">
        <f>(21.0733341666667/1000)-Y193</f>
        <v>1.9073334166666699E-2</v>
      </c>
      <c r="Y193">
        <v>2E-3</v>
      </c>
      <c r="Z193">
        <f>(0.001316*10^(8.07131-(1730.63/(233.46+(W193-273.15)))))</f>
        <v>7.2765497523200454E-2</v>
      </c>
      <c r="AB193">
        <f>V193*(J193/10^6)</f>
        <v>9.9349358889204243E-8</v>
      </c>
      <c r="AC193">
        <f>(AB193*Y193)/(0.082057*W193)</f>
        <v>7.7326261427525223E-12</v>
      </c>
      <c r="AD193">
        <v>0</v>
      </c>
      <c r="AE193" s="12">
        <f>AB193*AG193*X193</f>
        <v>2.0787357832898426E-12</v>
      </c>
      <c r="AF193" s="12">
        <f>AC193+AE193</f>
        <v>9.8113619260423653E-12</v>
      </c>
      <c r="AG193" s="19">
        <f>101.325*(0.000014*EXP(1600*((1/W193)-(1/298.15))))</f>
        <v>1.097002469958351E-3</v>
      </c>
      <c r="AI193">
        <f>V193*(K193/10^6)</f>
        <v>1.5056991710835103E-3</v>
      </c>
      <c r="AJ193">
        <f>(AI193*Y193)/(0.082057*W193)</f>
        <v>1.1719259090967661E-7</v>
      </c>
      <c r="AK193">
        <v>0</v>
      </c>
      <c r="AL193" s="12">
        <f>AI193*AN193*X193</f>
        <v>6.5304005085402812E-7</v>
      </c>
      <c r="AM193" s="12">
        <f>AJ193+AL193</f>
        <v>7.7023264176370469E-7</v>
      </c>
      <c r="AN193" s="19">
        <f>101.325*(0.00033*EXP(2400*((1/W193)-(1/298.15))))</f>
        <v>2.2739189884214046E-2</v>
      </c>
      <c r="AO193" s="19"/>
      <c r="AP193" t="e">
        <f>V193*(L193/10^6)</f>
        <v>#VALUE!</v>
      </c>
      <c r="AQ193" t="e">
        <f>(AP193*Y193)/(0.082057*W193)</f>
        <v>#VALUE!</v>
      </c>
      <c r="AR193">
        <v>0</v>
      </c>
      <c r="AS193" s="12" t="e">
        <f>AP193*AU193*X193</f>
        <v>#VALUE!</v>
      </c>
      <c r="AT193" s="12" t="e">
        <f>AQ193+AS193</f>
        <v>#VALUE!</v>
      </c>
      <c r="AU193" s="19">
        <f>101.325*((2.4*10^-4)*EXP(2700*((1/W193)-(1/298.15))))</f>
        <v>1.5759424160826513E-2</v>
      </c>
      <c r="AW193">
        <f>100*(AF193-AE193)/AF193</f>
        <v>78.812974192989046</v>
      </c>
      <c r="AX193">
        <f>100*(AM193-AL193)/AM193</f>
        <v>15.215219993965073</v>
      </c>
      <c r="AY193" t="e">
        <f>100*(AT193-AS193)/AT193</f>
        <v>#VALUE!</v>
      </c>
    </row>
    <row r="194" spans="1:51" x14ac:dyDescent="0.25">
      <c r="A194" s="23">
        <v>43510</v>
      </c>
      <c r="B194" s="24" t="s">
        <v>125</v>
      </c>
      <c r="C194" s="24" t="s">
        <v>120</v>
      </c>
      <c r="D194" s="24" t="s">
        <v>121</v>
      </c>
      <c r="E194" s="23">
        <v>43511</v>
      </c>
      <c r="F194" t="s">
        <v>123</v>
      </c>
      <c r="H194" s="6" t="s">
        <v>123</v>
      </c>
      <c r="I194" s="6" t="s">
        <v>123</v>
      </c>
      <c r="J194" s="6" t="e">
        <v>#VALUE!</v>
      </c>
      <c r="K194" s="6" t="s">
        <v>124</v>
      </c>
      <c r="L194" s="6" t="s">
        <v>122</v>
      </c>
      <c r="M194" s="7" t="e">
        <f>1000000*(AF194-AD194)/X194</f>
        <v>#VALUE!</v>
      </c>
      <c r="N194" s="7" t="e">
        <f>1000000*(AM194-AK194)/X194</f>
        <v>#VALUE!</v>
      </c>
      <c r="O194" s="7" t="e">
        <f>1000000*(AT194-AR194)/X194</f>
        <v>#VALUE!</v>
      </c>
      <c r="P194" t="e">
        <f>(M194*16)</f>
        <v>#VALUE!</v>
      </c>
      <c r="Q194" t="e">
        <f>(N194*44)</f>
        <v>#VALUE!</v>
      </c>
      <c r="R194" t="e">
        <f>1000000*(((AF194-AD194)*0.082057*W194)/(V194-Z194))/X194</f>
        <v>#VALUE!</v>
      </c>
      <c r="S194" t="e">
        <f>1000000*(((AM194-AK194)*0.082057*W194)/(V194-Z194))/X194</f>
        <v>#VALUE!</v>
      </c>
      <c r="T194" t="e">
        <f>N194*((1*0.082057*W194)/(V194-Z194))</f>
        <v>#VALUE!</v>
      </c>
      <c r="V194" s="5" t="e">
        <f>((0.001316*((I194*25.4)-(2.5*2053/100)))*(273.15+40))/(273.15+H194)</f>
        <v>#VALUE!</v>
      </c>
      <c r="W194">
        <v>313.14999999999998</v>
      </c>
      <c r="X194">
        <f>(21.0733341666667/1000)-Y194</f>
        <v>1.9073334166666699E-2</v>
      </c>
      <c r="Y194">
        <v>2E-3</v>
      </c>
      <c r="Z194">
        <f>(0.001316*10^(8.07131-(1730.63/(233.46+(W194-273.15)))))</f>
        <v>7.2765497523200454E-2</v>
      </c>
      <c r="AB194" t="e">
        <f>V194*(J194/10^6)</f>
        <v>#VALUE!</v>
      </c>
      <c r="AC194" t="e">
        <f>(AB194*Y194)/(0.082057*W194)</f>
        <v>#VALUE!</v>
      </c>
      <c r="AD194">
        <v>0</v>
      </c>
      <c r="AE194" s="12" t="e">
        <f>AB194*AG194*X194</f>
        <v>#VALUE!</v>
      </c>
      <c r="AF194" s="12" t="e">
        <f>AC194+AE194</f>
        <v>#VALUE!</v>
      </c>
      <c r="AG194" s="19">
        <f>101.325*(0.000014*EXP(1600*((1/W194)-(1/298.15))))</f>
        <v>1.097002469958351E-3</v>
      </c>
      <c r="AI194" t="e">
        <f>V194*(K194/10^6)</f>
        <v>#VALUE!</v>
      </c>
      <c r="AJ194" t="e">
        <f>(AI194*Y194)/(0.082057*W194)</f>
        <v>#VALUE!</v>
      </c>
      <c r="AK194">
        <v>0</v>
      </c>
      <c r="AL194" s="12" t="e">
        <f>AI194*AN194*X194</f>
        <v>#VALUE!</v>
      </c>
      <c r="AM194" s="12" t="e">
        <f>AJ194+AL194</f>
        <v>#VALUE!</v>
      </c>
      <c r="AN194" s="19">
        <f>101.325*(0.00033*EXP(2400*((1/W194)-(1/298.15))))</f>
        <v>2.2739189884214046E-2</v>
      </c>
      <c r="AO194" s="19"/>
      <c r="AP194" t="e">
        <f>V194*(L194/10^6)</f>
        <v>#VALUE!</v>
      </c>
      <c r="AQ194" t="e">
        <f>(AP194*Y194)/(0.082057*W194)</f>
        <v>#VALUE!</v>
      </c>
      <c r="AR194">
        <v>0</v>
      </c>
      <c r="AS194" s="12" t="e">
        <f>AP194*AU194*X194</f>
        <v>#VALUE!</v>
      </c>
      <c r="AT194" s="12" t="e">
        <f>AQ194+AS194</f>
        <v>#VALUE!</v>
      </c>
      <c r="AU194" s="19">
        <f>101.325*((2.4*10^-4)*EXP(2700*((1/W194)-(1/298.15))))</f>
        <v>1.5759424160826513E-2</v>
      </c>
      <c r="AW194" t="e">
        <f>100*(AF194-AE194)/AF194</f>
        <v>#VALUE!</v>
      </c>
      <c r="AX194" t="e">
        <f>100*(AM194-AL194)/AM194</f>
        <v>#VALUE!</v>
      </c>
      <c r="AY194" t="e">
        <f>100*(AT194-AS194)/AT194</f>
        <v>#VALUE!</v>
      </c>
    </row>
    <row r="195" spans="1:51" x14ac:dyDescent="0.25">
      <c r="A195" s="23">
        <v>43510</v>
      </c>
      <c r="B195" s="24" t="s">
        <v>129</v>
      </c>
      <c r="C195" s="24" t="s">
        <v>120</v>
      </c>
      <c r="D195" s="24" t="s">
        <v>121</v>
      </c>
      <c r="E195" s="23">
        <v>43511</v>
      </c>
      <c r="F195">
        <v>68</v>
      </c>
      <c r="G195" t="s">
        <v>128</v>
      </c>
      <c r="H195" s="6">
        <v>22.8</v>
      </c>
      <c r="I195" s="6">
        <v>30.11</v>
      </c>
      <c r="J195" s="6">
        <v>193.63403209765113</v>
      </c>
      <c r="K195" s="6">
        <v>2927.6850886615994</v>
      </c>
      <c r="L195" s="6" t="s">
        <v>122</v>
      </c>
      <c r="M195" s="7">
        <f>1000000*(AF195-AD195)/X195</f>
        <v>0.99605740323532299</v>
      </c>
      <c r="N195" s="7">
        <f>1000000*(AM195-AK195)/X195</f>
        <v>78.009325050051118</v>
      </c>
      <c r="O195" s="7" t="e">
        <f>1000000*(AT195-AR195)/X195</f>
        <v>#VALUE!</v>
      </c>
      <c r="P195">
        <f>(M195*16)</f>
        <v>15.936918451765168</v>
      </c>
      <c r="Q195">
        <f>(N195*44)</f>
        <v>3432.4103022022491</v>
      </c>
      <c r="R195">
        <f>1000000*(((AF195-AD195)*0.082057*W195)/(V195-Z195))/X195</f>
        <v>27.798478436633552</v>
      </c>
      <c r="S195">
        <f>1000000*(((AM195-AK195)*0.082057*W195)/(V195-Z195))/X195</f>
        <v>2177.1240625454761</v>
      </c>
      <c r="T195">
        <f>N195*((1*0.082057*W195)/(V195-Z195))</f>
        <v>2177.1240625454757</v>
      </c>
      <c r="V195" s="5">
        <f>((0.001316*((I195*25.4)-(2.5*2053/100)))*(273.15+40))/(273.15+H195)</f>
        <v>0.99349358889204231</v>
      </c>
      <c r="W195">
        <v>313.14999999999998</v>
      </c>
      <c r="X195">
        <f>(21.0733341666667/1000)-Y195</f>
        <v>1.9073334166666699E-2</v>
      </c>
      <c r="Y195">
        <v>2E-3</v>
      </c>
      <c r="Z195">
        <f>(0.001316*10^(8.07131-(1730.63/(233.46+(W195-273.15)))))</f>
        <v>7.2765497523200454E-2</v>
      </c>
      <c r="AB195">
        <f>V195*(J195/10^6)</f>
        <v>1.9237416948033234E-4</v>
      </c>
      <c r="AC195">
        <f>(AB195*Y195)/(0.082057*W195)</f>
        <v>1.4972995787248782E-8</v>
      </c>
      <c r="AD195">
        <v>0</v>
      </c>
      <c r="AE195" s="12">
        <f>AB195*AG195*X195</f>
        <v>4.0251399138408132E-9</v>
      </c>
      <c r="AF195" s="12">
        <f>AC195+AE195</f>
        <v>1.8998135701089596E-8</v>
      </c>
      <c r="AG195" s="19">
        <f>101.325*(0.000014*EXP(1600*((1/W195)-(1/298.15))))</f>
        <v>1.097002469958351E-3</v>
      </c>
      <c r="AI195">
        <f>V195*(K195/10^6)</f>
        <v>2.9086363658801296E-3</v>
      </c>
      <c r="AJ195">
        <f>(AI195*Y195)/(0.082057*W195)</f>
        <v>2.263869425433142E-7</v>
      </c>
      <c r="AK195">
        <v>0</v>
      </c>
      <c r="AL195" s="12">
        <f>AI195*AN195*X195</f>
        <v>1.2615109822524344E-6</v>
      </c>
      <c r="AM195" s="12">
        <f>AJ195+AL195</f>
        <v>1.4878979247957486E-6</v>
      </c>
      <c r="AN195" s="19">
        <f>101.325*(0.00033*EXP(2400*((1/W195)-(1/298.15))))</f>
        <v>2.2739189884214046E-2</v>
      </c>
      <c r="AO195" s="19"/>
      <c r="AP195" t="e">
        <f>V195*(L195/10^6)</f>
        <v>#VALUE!</v>
      </c>
      <c r="AQ195" t="e">
        <f>(AP195*Y195)/(0.082057*W195)</f>
        <v>#VALUE!</v>
      </c>
      <c r="AR195">
        <v>0</v>
      </c>
      <c r="AS195" s="12" t="e">
        <f>AP195*AU195*X195</f>
        <v>#VALUE!</v>
      </c>
      <c r="AT195" s="12" t="e">
        <f>AQ195+AS195</f>
        <v>#VALUE!</v>
      </c>
      <c r="AU195" s="19">
        <f>101.325*((2.4*10^-4)*EXP(2700*((1/W195)-(1/298.15))))</f>
        <v>1.5759424160826513E-2</v>
      </c>
      <c r="AW195">
        <f>100*(AF195-AE195)/AF195</f>
        <v>78.812974192989046</v>
      </c>
      <c r="AX195">
        <f>100*(AM195-AL195)/AM195</f>
        <v>15.215219993965075</v>
      </c>
      <c r="AY195" t="e">
        <f>100*(AT195-AS195)/AT195</f>
        <v>#VALUE!</v>
      </c>
    </row>
    <row r="196" spans="1:51" x14ac:dyDescent="0.25">
      <c r="A196" s="23">
        <v>43510</v>
      </c>
      <c r="B196" s="24" t="s">
        <v>129</v>
      </c>
      <c r="C196" s="24" t="s">
        <v>120</v>
      </c>
      <c r="D196" s="24" t="s">
        <v>121</v>
      </c>
      <c r="E196" s="23">
        <v>43511</v>
      </c>
      <c r="F196" t="s">
        <v>123</v>
      </c>
      <c r="H196" s="6" t="s">
        <v>123</v>
      </c>
      <c r="I196" s="6" t="s">
        <v>123</v>
      </c>
      <c r="J196" s="6" t="e">
        <v>#VALUE!</v>
      </c>
      <c r="K196" s="6" t="s">
        <v>124</v>
      </c>
      <c r="L196" s="6" t="s">
        <v>122</v>
      </c>
      <c r="M196" s="7" t="e">
        <f>1000000*(AF196-AD196)/X196</f>
        <v>#VALUE!</v>
      </c>
      <c r="N196" s="7" t="e">
        <f>1000000*(AM196-AK196)/X196</f>
        <v>#VALUE!</v>
      </c>
      <c r="O196" s="7" t="e">
        <f>1000000*(AT196-AR196)/X196</f>
        <v>#VALUE!</v>
      </c>
      <c r="P196" t="e">
        <f>(M196*16)</f>
        <v>#VALUE!</v>
      </c>
      <c r="Q196" t="e">
        <f>(N196*44)</f>
        <v>#VALUE!</v>
      </c>
      <c r="R196" t="e">
        <f>1000000*(((AF196-AD196)*0.082057*W196)/(V196-Z196))/X196</f>
        <v>#VALUE!</v>
      </c>
      <c r="S196" t="e">
        <f>1000000*(((AM196-AK196)*0.082057*W196)/(V196-Z196))/X196</f>
        <v>#VALUE!</v>
      </c>
      <c r="T196" t="e">
        <f>N196*((1*0.082057*W196)/(V196-Z196))</f>
        <v>#VALUE!</v>
      </c>
      <c r="V196" s="5" t="e">
        <f>((0.001316*((I196*25.4)-(2.5*2053/100)))*(273.15+40))/(273.15+H196)</f>
        <v>#VALUE!</v>
      </c>
      <c r="W196">
        <v>313.14999999999998</v>
      </c>
      <c r="X196">
        <f>(21.0733341666667/1000)-Y196</f>
        <v>1.9073334166666699E-2</v>
      </c>
      <c r="Y196">
        <v>2E-3</v>
      </c>
      <c r="Z196">
        <f>(0.001316*10^(8.07131-(1730.63/(233.46+(W196-273.15)))))</f>
        <v>7.2765497523200454E-2</v>
      </c>
      <c r="AB196" t="e">
        <f>V196*(J196/10^6)</f>
        <v>#VALUE!</v>
      </c>
      <c r="AC196" t="e">
        <f>(AB196*Y196)/(0.082057*W196)</f>
        <v>#VALUE!</v>
      </c>
      <c r="AD196">
        <v>0</v>
      </c>
      <c r="AE196" s="12" t="e">
        <f>AB196*AG196*X196</f>
        <v>#VALUE!</v>
      </c>
      <c r="AF196" s="12" t="e">
        <f>AC196+AE196</f>
        <v>#VALUE!</v>
      </c>
      <c r="AG196" s="19">
        <f>101.325*(0.000014*EXP(1600*((1/W196)-(1/298.15))))</f>
        <v>1.097002469958351E-3</v>
      </c>
      <c r="AI196" t="e">
        <f>V196*(K196/10^6)</f>
        <v>#VALUE!</v>
      </c>
      <c r="AJ196" t="e">
        <f>(AI196*Y196)/(0.082057*W196)</f>
        <v>#VALUE!</v>
      </c>
      <c r="AK196">
        <v>0</v>
      </c>
      <c r="AL196" s="12" t="e">
        <f>AI196*AN196*X196</f>
        <v>#VALUE!</v>
      </c>
      <c r="AM196" s="12" t="e">
        <f>AJ196+AL196</f>
        <v>#VALUE!</v>
      </c>
      <c r="AN196" s="19">
        <f>101.325*(0.00033*EXP(2400*((1/W196)-(1/298.15))))</f>
        <v>2.2739189884214046E-2</v>
      </c>
      <c r="AO196" s="19"/>
      <c r="AP196" t="e">
        <f>V196*(L196/10^6)</f>
        <v>#VALUE!</v>
      </c>
      <c r="AQ196" t="e">
        <f>(AP196*Y196)/(0.082057*W196)</f>
        <v>#VALUE!</v>
      </c>
      <c r="AR196">
        <v>0</v>
      </c>
      <c r="AS196" s="12" t="e">
        <f>AP196*AU196*X196</f>
        <v>#VALUE!</v>
      </c>
      <c r="AT196" s="12" t="e">
        <f>AQ196+AS196</f>
        <v>#VALUE!</v>
      </c>
      <c r="AU196" s="19">
        <f>101.325*((2.4*10^-4)*EXP(2700*((1/W196)-(1/298.15))))</f>
        <v>1.5759424160826513E-2</v>
      </c>
      <c r="AW196" t="e">
        <f>100*(AF196-AE196)/AF196</f>
        <v>#VALUE!</v>
      </c>
      <c r="AX196" t="e">
        <f>100*(AM196-AL196)/AM196</f>
        <v>#VALUE!</v>
      </c>
      <c r="AY196" t="e">
        <f>100*(AT196-AS196)/AT196</f>
        <v>#VALUE!</v>
      </c>
    </row>
    <row r="197" spans="1:51" x14ac:dyDescent="0.25">
      <c r="A197" s="23">
        <v>43557</v>
      </c>
      <c r="B197" s="24">
        <v>0.1</v>
      </c>
      <c r="C197" s="24" t="s">
        <v>120</v>
      </c>
      <c r="D197" s="24" t="s">
        <v>121</v>
      </c>
      <c r="E197" s="23">
        <v>43557</v>
      </c>
      <c r="F197">
        <v>5</v>
      </c>
      <c r="G197" t="s">
        <v>128</v>
      </c>
      <c r="H197" s="6">
        <v>22.4</v>
      </c>
      <c r="I197" s="6">
        <v>30.12</v>
      </c>
      <c r="J197" s="6">
        <v>49.428471885926399</v>
      </c>
      <c r="K197" s="6">
        <v>909.00587349999989</v>
      </c>
      <c r="L197" s="6" t="s">
        <v>122</v>
      </c>
      <c r="M197" s="7">
        <f>1000000*(AF197-AD197)/X197</f>
        <v>0.25469582610933822</v>
      </c>
      <c r="N197" s="7">
        <f>1000000*(AM197-AK197)/X197</f>
        <v>24.262235505837047</v>
      </c>
      <c r="O197" s="7" t="e">
        <f>1000000*(AT197-AR197)/X197</f>
        <v>#VALUE!</v>
      </c>
      <c r="P197">
        <f>(M197*16)</f>
        <v>4.0751332177494115</v>
      </c>
      <c r="Q197">
        <f>(N197*44)</f>
        <v>1067.5383622568302</v>
      </c>
      <c r="R197">
        <f>1000000*(((AF197-AD197)*0.082057*W197)/(V197-Z197))/X197</f>
        <v>7.095090455347143</v>
      </c>
      <c r="S197">
        <f>1000000*(((AM197-AK197)*0.082057*W197)/(V197-Z197))/X197</f>
        <v>675.87584057600532</v>
      </c>
      <c r="T197">
        <f>N197*((1*0.082057*W197)/(V197-Z197))</f>
        <v>675.87584057600532</v>
      </c>
      <c r="V197" s="5">
        <f>((0.001316*((I197*25.4)-(2.5*2053/100)))*(273.15+40))/(273.15+H197)</f>
        <v>0.99519236137438649</v>
      </c>
      <c r="W197">
        <v>313.14999999999998</v>
      </c>
      <c r="X197">
        <f>(21.0733341666667/1000)-Y197</f>
        <v>1.9073334166666699E-2</v>
      </c>
      <c r="Y197">
        <v>2E-3</v>
      </c>
      <c r="Z197">
        <f>(0.001316*10^(8.07131-(1730.63/(233.46+(W197-273.15)))))</f>
        <v>7.2765497523200454E-2</v>
      </c>
      <c r="AB197">
        <f>V197*(J197/10^6)</f>
        <v>4.9190837655282568E-5</v>
      </c>
      <c r="AC197">
        <f>(AB197*Y197)/(0.082057*W197)</f>
        <v>3.8286543717039162E-9</v>
      </c>
      <c r="AD197">
        <v>0</v>
      </c>
      <c r="AE197" s="12">
        <f>AB197*AG197*X197</f>
        <v>1.0292442305347254E-9</v>
      </c>
      <c r="AF197" s="12">
        <f>AC197+AE197</f>
        <v>4.8578986022386414E-9</v>
      </c>
      <c r="AG197" s="19">
        <f>101.325*(0.000014*EXP(1600*((1/W197)-(1/298.15))))</f>
        <v>1.097002469958351E-3</v>
      </c>
      <c r="AI197">
        <f>V197*(K197/10^6)</f>
        <v>9.0463570175165178E-4</v>
      </c>
      <c r="AJ197">
        <f>(AI197*Y197)/(0.082057*W197)</f>
        <v>7.0410214572529357E-8</v>
      </c>
      <c r="AK197">
        <v>0</v>
      </c>
      <c r="AL197" s="12">
        <f>AI197*AN197*X197</f>
        <v>3.9235151086066633E-7</v>
      </c>
      <c r="AM197" s="12">
        <f>AJ197+AL197</f>
        <v>4.6276172543319568E-7</v>
      </c>
      <c r="AN197" s="19">
        <f>101.325*(0.00033*EXP(2400*((1/W197)-(1/298.15))))</f>
        <v>2.2739189884214046E-2</v>
      </c>
      <c r="AO197" s="19"/>
      <c r="AP197" t="e">
        <f>V197*(L197/10^6)</f>
        <v>#VALUE!</v>
      </c>
      <c r="AQ197" t="e">
        <f>(AP197*Y197)/(0.082057*W197)</f>
        <v>#VALUE!</v>
      </c>
      <c r="AR197">
        <v>0</v>
      </c>
      <c r="AS197" s="12" t="e">
        <f>AP197*AU197*X197</f>
        <v>#VALUE!</v>
      </c>
      <c r="AT197" s="12" t="e">
        <f>AQ197+AS197</f>
        <v>#VALUE!</v>
      </c>
      <c r="AU197" s="19">
        <f>101.325*((2.4*10^-4)*EXP(2700*((1/W197)-(1/298.15))))</f>
        <v>1.5759424160826513E-2</v>
      </c>
      <c r="AW197">
        <f>100*(AF197-AE197)/AF197</f>
        <v>78.81297419298906</v>
      </c>
      <c r="AX197">
        <f>100*(AM197-AL197)/AM197</f>
        <v>15.215219993965075</v>
      </c>
      <c r="AY197" t="e">
        <f>100*(AT197-AS197)/AT197</f>
        <v>#VALUE!</v>
      </c>
    </row>
    <row r="198" spans="1:51" x14ac:dyDescent="0.25">
      <c r="A198" s="23">
        <v>43557</v>
      </c>
      <c r="B198" s="24">
        <v>0.1</v>
      </c>
      <c r="C198" s="24" t="s">
        <v>120</v>
      </c>
      <c r="D198" s="24" t="s">
        <v>121</v>
      </c>
      <c r="E198" s="23">
        <v>43557</v>
      </c>
      <c r="F198">
        <v>21</v>
      </c>
      <c r="G198" t="s">
        <v>128</v>
      </c>
      <c r="H198" s="6">
        <v>22.4</v>
      </c>
      <c r="I198" s="6">
        <v>30.12</v>
      </c>
      <c r="J198" s="6">
        <v>50.588477900943602</v>
      </c>
      <c r="K198" s="6">
        <v>866.10215848559994</v>
      </c>
      <c r="L198" s="6" t="s">
        <v>122</v>
      </c>
      <c r="M198" s="7">
        <f>1000000*(AF198-AD198)/X198</f>
        <v>0.26067312378846658</v>
      </c>
      <c r="N198" s="7">
        <f>1000000*(AM198-AK198)/X198</f>
        <v>23.117094348776426</v>
      </c>
      <c r="O198" s="7" t="e">
        <f>1000000*(AT198-AR198)/X198</f>
        <v>#VALUE!</v>
      </c>
      <c r="P198">
        <f>(M198*16)</f>
        <v>4.1707699806154652</v>
      </c>
      <c r="Q198">
        <f>(N198*44)</f>
        <v>1017.1521513461628</v>
      </c>
      <c r="R198">
        <f>1000000*(((AF198-AD198)*0.082057*W198)/(V198-Z198))/X198</f>
        <v>7.2616007133273683</v>
      </c>
      <c r="S198">
        <f>1000000*(((AM198-AK198)*0.082057*W198)/(V198-Z198))/X198</f>
        <v>643.97551375243916</v>
      </c>
      <c r="T198">
        <f>N198*((1*0.082057*W198)/(V198-Z198))</f>
        <v>643.97551375243938</v>
      </c>
      <c r="V198" s="5">
        <f>((0.001316*((I198*25.4)-(2.5*2053/100)))*(273.15+40))/(273.15+H198)</f>
        <v>0.99519236137438649</v>
      </c>
      <c r="W198">
        <v>313.14999999999998</v>
      </c>
      <c r="X198">
        <f>(21.0733341666667/1000)-Y198</f>
        <v>1.9073334166666699E-2</v>
      </c>
      <c r="Y198">
        <v>2E-3</v>
      </c>
      <c r="Z198">
        <f>(0.001316*10^(8.07131-(1730.63/(233.46+(W198-273.15)))))</f>
        <v>7.2765497523200454E-2</v>
      </c>
      <c r="AB198">
        <f>V198*(J198/10^6)</f>
        <v>5.0345266780576031E-5</v>
      </c>
      <c r="AC198">
        <f>(AB198*Y198)/(0.082057*W198)</f>
        <v>3.9185066760771576E-9</v>
      </c>
      <c r="AD198">
        <v>0</v>
      </c>
      <c r="AE198" s="12">
        <f>AB198*AG198*X198</f>
        <v>1.0533989222091401E-9</v>
      </c>
      <c r="AF198" s="12">
        <f>AC198+AE198</f>
        <v>4.971905598286298E-9</v>
      </c>
      <c r="AG198" s="19">
        <f>101.325*(0.000014*EXP(1600*((1/W198)-(1/298.15))))</f>
        <v>1.097002469958351E-3</v>
      </c>
      <c r="AI198">
        <f>V198*(K198/10^6)</f>
        <v>8.6193825229473732E-4</v>
      </c>
      <c r="AJ198">
        <f>(AI198*Y198)/(0.082057*W198)</f>
        <v>6.7086957959795757E-8</v>
      </c>
      <c r="AK198">
        <v>0</v>
      </c>
      <c r="AL198" s="12">
        <f>AI198*AN198*X198</f>
        <v>3.738331075167793E-7</v>
      </c>
      <c r="AM198" s="12">
        <f>AJ198+AL198</f>
        <v>4.4092006547657507E-7</v>
      </c>
      <c r="AN198" s="19">
        <f>101.325*(0.00033*EXP(2400*((1/W198)-(1/298.15))))</f>
        <v>2.2739189884214046E-2</v>
      </c>
      <c r="AO198" s="19"/>
      <c r="AP198" t="e">
        <f>V198*(L198/10^6)</f>
        <v>#VALUE!</v>
      </c>
      <c r="AQ198" t="e">
        <f>(AP198*Y198)/(0.082057*W198)</f>
        <v>#VALUE!</v>
      </c>
      <c r="AR198">
        <v>0</v>
      </c>
      <c r="AS198" s="12" t="e">
        <f>AP198*AU198*X198</f>
        <v>#VALUE!</v>
      </c>
      <c r="AT198" s="12" t="e">
        <f>AQ198+AS198</f>
        <v>#VALUE!</v>
      </c>
      <c r="AU198" s="19">
        <f>101.325*((2.4*10^-4)*EXP(2700*((1/W198)-(1/298.15))))</f>
        <v>1.5759424160826513E-2</v>
      </c>
      <c r="AW198">
        <f>100*(AF198-AE198)/AF198</f>
        <v>78.812974192989046</v>
      </c>
      <c r="AX198">
        <f>100*(AM198-AL198)/AM198</f>
        <v>15.215219993965079</v>
      </c>
      <c r="AY198" t="e">
        <f>100*(AT198-AS198)/AT198</f>
        <v>#VALUE!</v>
      </c>
    </row>
    <row r="199" spans="1:51" x14ac:dyDescent="0.25">
      <c r="A199" s="23">
        <v>43557</v>
      </c>
      <c r="B199" s="24">
        <v>1.6</v>
      </c>
      <c r="C199" s="24" t="s">
        <v>120</v>
      </c>
      <c r="D199" s="24" t="s">
        <v>121</v>
      </c>
      <c r="E199" s="23">
        <v>43557</v>
      </c>
      <c r="F199">
        <v>12</v>
      </c>
      <c r="G199" t="s">
        <v>128</v>
      </c>
      <c r="H199" s="6">
        <v>22.4</v>
      </c>
      <c r="I199" s="6">
        <v>30.12</v>
      </c>
      <c r="J199" s="6">
        <v>48.146254580273599</v>
      </c>
      <c r="K199" s="6">
        <v>903.55611682560004</v>
      </c>
      <c r="L199" s="6" t="s">
        <v>122</v>
      </c>
      <c r="M199" s="7">
        <f>1000000*(AF199-AD199)/X199</f>
        <v>0.24808879612328863</v>
      </c>
      <c r="N199" s="7">
        <f>1000000*(AM199-AK199)/X199</f>
        <v>24.116776291833634</v>
      </c>
      <c r="O199" s="7" t="e">
        <f>1000000*(AT199-AR199)/X199</f>
        <v>#VALUE!</v>
      </c>
      <c r="P199">
        <f>(M199*16)</f>
        <v>3.9694207379726181</v>
      </c>
      <c r="Q199">
        <f>(N199*44)</f>
        <v>1061.1381568406798</v>
      </c>
      <c r="R199">
        <f>1000000*(((AF199-AD199)*0.082057*W199)/(V199-Z199))/X199</f>
        <v>6.9110376732175727</v>
      </c>
      <c r="S199">
        <f>1000000*(((AM199-AK199)*0.082057*W199)/(V199-Z199))/X199</f>
        <v>671.82376678789819</v>
      </c>
      <c r="T199">
        <f>N199*((1*0.082057*W199)/(V199-Z199))</f>
        <v>671.82376678789831</v>
      </c>
      <c r="V199" s="5">
        <f>((0.001316*((I199*25.4)-(2.5*2053/100)))*(273.15+40))/(273.15+H199)</f>
        <v>0.99519236137438649</v>
      </c>
      <c r="W199">
        <v>313.14999999999998</v>
      </c>
      <c r="X199">
        <f>(21.0733341666667/1000)-Y199</f>
        <v>1.9073334166666699E-2</v>
      </c>
      <c r="Y199">
        <v>2E-3</v>
      </c>
      <c r="Z199">
        <f>(0.001316*10^(8.07131-(1730.63/(233.46+(W199-273.15)))))</f>
        <v>7.2765497523200454E-2</v>
      </c>
      <c r="AB199">
        <f>V199*(J199/10^6)</f>
        <v>4.7914784787074853E-5</v>
      </c>
      <c r="AC199">
        <f>(AB199*Y199)/(0.082057*W199)</f>
        <v>3.7293357663444058E-9</v>
      </c>
      <c r="AD199">
        <v>0</v>
      </c>
      <c r="AE199" s="12">
        <f>AB199*AG199*X199</f>
        <v>1.0025447451211233E-9</v>
      </c>
      <c r="AF199" s="12">
        <f>AC199+AE199</f>
        <v>4.7318805114655295E-9</v>
      </c>
      <c r="AG199" s="19">
        <f>101.325*(0.000014*EXP(1600*((1/W199)-(1/298.15))))</f>
        <v>1.097002469958351E-3</v>
      </c>
      <c r="AI199">
        <f>V199*(K199/10^6)</f>
        <v>8.9921214553793992E-4</v>
      </c>
      <c r="AJ199">
        <f>(AI199*Y199)/(0.082057*W199)</f>
        <v>6.9988084696365722E-8</v>
      </c>
      <c r="AK199">
        <v>0</v>
      </c>
      <c r="AL199" s="12">
        <f>AI199*AN199*X199</f>
        <v>3.8999924854052211E-7</v>
      </c>
      <c r="AM199" s="12">
        <f>AJ199+AL199</f>
        <v>4.5998733323688784E-7</v>
      </c>
      <c r="AN199" s="19">
        <f>101.325*(0.00033*EXP(2400*((1/W199)-(1/298.15))))</f>
        <v>2.2739189884214046E-2</v>
      </c>
      <c r="AO199" s="19"/>
      <c r="AP199" t="e">
        <f>V199*(L199/10^6)</f>
        <v>#VALUE!</v>
      </c>
      <c r="AQ199" t="e">
        <f>(AP199*Y199)/(0.082057*W199)</f>
        <v>#VALUE!</v>
      </c>
      <c r="AR199">
        <v>0</v>
      </c>
      <c r="AS199" s="12" t="e">
        <f>AP199*AU199*X199</f>
        <v>#VALUE!</v>
      </c>
      <c r="AT199" s="12" t="e">
        <f>AQ199+AS199</f>
        <v>#VALUE!</v>
      </c>
      <c r="AU199" s="19">
        <f>101.325*((2.4*10^-4)*EXP(2700*((1/W199)-(1/298.15))))</f>
        <v>1.5759424160826513E-2</v>
      </c>
      <c r="AW199">
        <f>100*(AF199-AE199)/AF199</f>
        <v>78.812974192989046</v>
      </c>
      <c r="AX199">
        <f>100*(AM199-AL199)/AM199</f>
        <v>15.21521999396508</v>
      </c>
      <c r="AY199" t="e">
        <f>100*(AT199-AS199)/AT199</f>
        <v>#VALUE!</v>
      </c>
    </row>
    <row r="200" spans="1:51" x14ac:dyDescent="0.25">
      <c r="A200" s="23">
        <v>43557</v>
      </c>
      <c r="B200" s="24">
        <v>1.6</v>
      </c>
      <c r="C200" s="24" t="s">
        <v>120</v>
      </c>
      <c r="D200" s="24" t="s">
        <v>121</v>
      </c>
      <c r="E200" s="23">
        <v>43557</v>
      </c>
      <c r="F200">
        <v>69</v>
      </c>
      <c r="G200" t="s">
        <v>128</v>
      </c>
      <c r="H200" s="6">
        <v>22.4</v>
      </c>
      <c r="I200" s="6">
        <v>30.12</v>
      </c>
      <c r="J200" s="6">
        <v>48.461547881259904</v>
      </c>
      <c r="K200" s="6">
        <v>1575.6068970455997</v>
      </c>
      <c r="L200" s="6" t="s">
        <v>122</v>
      </c>
      <c r="M200" s="7">
        <f>1000000*(AF200-AD200)/X200</f>
        <v>0.24971344452323868</v>
      </c>
      <c r="N200" s="7">
        <f>1000000*(AM200-AK200)/X200</f>
        <v>42.054453898687036</v>
      </c>
      <c r="O200" s="7" t="e">
        <f>1000000*(AT200-AR200)/X200</f>
        <v>#VALUE!</v>
      </c>
      <c r="P200">
        <f>(M200*16)</f>
        <v>3.9954151123718189</v>
      </c>
      <c r="Q200">
        <f>(N200*44)</f>
        <v>1850.3959715422295</v>
      </c>
      <c r="R200">
        <f>1000000*(((AF200-AD200)*0.082057*W200)/(V200-Z200))/X200</f>
        <v>6.956295687578721</v>
      </c>
      <c r="S200">
        <f>1000000*(((AM200-AK200)*0.082057*W200)/(V200-Z200))/X200</f>
        <v>1171.5156821349692</v>
      </c>
      <c r="T200">
        <f>N200*((1*0.082057*W200)/(V200-Z200))</f>
        <v>1171.5156821349694</v>
      </c>
      <c r="V200" s="5">
        <f>((0.001316*((I200*25.4)-(2.5*2053/100)))*(273.15+40))/(273.15+H200)</f>
        <v>0.99519236137438649</v>
      </c>
      <c r="W200">
        <v>313.14999999999998</v>
      </c>
      <c r="X200">
        <f>(21.0733341666667/1000)-Y200</f>
        <v>1.9073334166666699E-2</v>
      </c>
      <c r="Y200">
        <v>2E-3</v>
      </c>
      <c r="Z200">
        <f>(0.001316*10^(8.07131-(1730.63/(233.46+(W200-273.15)))))</f>
        <v>7.2765497523200454E-2</v>
      </c>
      <c r="AB200">
        <f>V200*(J200/10^6)</f>
        <v>4.822856227180894E-5</v>
      </c>
      <c r="AC200">
        <f>(AB200*Y200)/(0.082057*W200)</f>
        <v>3.7537579066439501E-9</v>
      </c>
      <c r="AD200">
        <v>0</v>
      </c>
      <c r="AE200" s="12">
        <f>AB200*AG200*X200</f>
        <v>1.009110066657167E-9</v>
      </c>
      <c r="AF200" s="12">
        <f>AC200+AE200</f>
        <v>4.7628679733011173E-9</v>
      </c>
      <c r="AG200" s="19">
        <f>101.325*(0.000014*EXP(1600*((1/W200)-(1/298.15))))</f>
        <v>1.097002469958351E-3</v>
      </c>
      <c r="AI200">
        <f>V200*(K200/10^6)</f>
        <v>1.5680319484685803E-3</v>
      </c>
      <c r="AJ200">
        <f>(AI200*Y200)/(0.082057*W200)</f>
        <v>1.2204411757625222E-7</v>
      </c>
      <c r="AK200">
        <v>0</v>
      </c>
      <c r="AL200" s="12">
        <f>AI200*AN200*X200</f>
        <v>6.8007453483008478E-7</v>
      </c>
      <c r="AM200" s="12">
        <f>AJ200+AL200</f>
        <v>8.0211865240633697E-7</v>
      </c>
      <c r="AN200" s="19">
        <f>101.325*(0.00033*EXP(2400*((1/W200)-(1/298.15))))</f>
        <v>2.2739189884214046E-2</v>
      </c>
      <c r="AO200" s="19"/>
      <c r="AP200" t="e">
        <f>V200*(L200/10^6)</f>
        <v>#VALUE!</v>
      </c>
      <c r="AQ200" t="e">
        <f>(AP200*Y200)/(0.082057*W200)</f>
        <v>#VALUE!</v>
      </c>
      <c r="AR200">
        <v>0</v>
      </c>
      <c r="AS200" s="12" t="e">
        <f>AP200*AU200*X200</f>
        <v>#VALUE!</v>
      </c>
      <c r="AT200" s="12" t="e">
        <f>AQ200+AS200</f>
        <v>#VALUE!</v>
      </c>
      <c r="AU200" s="19">
        <f>101.325*((2.4*10^-4)*EXP(2700*((1/W200)-(1/298.15))))</f>
        <v>1.5759424160826513E-2</v>
      </c>
      <c r="AW200">
        <f>100*(AF200-AE200)/AF200</f>
        <v>78.812974192989046</v>
      </c>
      <c r="AX200">
        <f>100*(AM200-AL200)/AM200</f>
        <v>15.215219993965073</v>
      </c>
      <c r="AY200" t="e">
        <f>100*(AT200-AS200)/AT200</f>
        <v>#VALUE!</v>
      </c>
    </row>
    <row r="201" spans="1:51" x14ac:dyDescent="0.25">
      <c r="A201" s="23">
        <v>43557</v>
      </c>
      <c r="B201" s="24">
        <v>3.8</v>
      </c>
      <c r="C201" s="24" t="s">
        <v>120</v>
      </c>
      <c r="D201" s="24" t="s">
        <v>121</v>
      </c>
      <c r="E201" s="23">
        <v>43557</v>
      </c>
      <c r="F201">
        <v>37</v>
      </c>
      <c r="G201" t="s">
        <v>128</v>
      </c>
      <c r="H201" s="6">
        <v>22.4</v>
      </c>
      <c r="I201" s="6">
        <v>30.12</v>
      </c>
      <c r="J201" s="6">
        <v>59.579214561397499</v>
      </c>
      <c r="K201" s="6">
        <v>1127.6044326399997</v>
      </c>
      <c r="L201" s="6" t="s">
        <v>122</v>
      </c>
      <c r="M201" s="7">
        <f>1000000*(AF201-AD201)/X201</f>
        <v>0.30700073647191306</v>
      </c>
      <c r="N201" s="7">
        <f>1000000*(AM201-AK201)/X201</f>
        <v>30.09683996517921</v>
      </c>
      <c r="O201" s="7" t="e">
        <f>1000000*(AT201-AR201)/X201</f>
        <v>#VALUE!</v>
      </c>
      <c r="P201">
        <f>(M201*16)</f>
        <v>4.912011783550609</v>
      </c>
      <c r="Q201">
        <f>(N201*44)</f>
        <v>1324.2609584678853</v>
      </c>
      <c r="R201">
        <f>1000000*(((AF201-AD201)*0.082057*W201)/(V201-Z201))/X201</f>
        <v>8.5521542633813592</v>
      </c>
      <c r="S201">
        <f>1000000*(((AM201-AK201)*0.082057*W201)/(V201-Z201))/X201</f>
        <v>838.41107738209701</v>
      </c>
      <c r="T201">
        <f>N201*((1*0.082057*W201)/(V201-Z201))</f>
        <v>838.41107738209712</v>
      </c>
      <c r="V201" s="5">
        <f>((0.001316*((I201*25.4)-(2.5*2053/100)))*(273.15+40))/(273.15+H201)</f>
        <v>0.99519236137438649</v>
      </c>
      <c r="W201">
        <v>313.14999999999998</v>
      </c>
      <c r="X201">
        <f>(21.0733341666667/1000)-Y201</f>
        <v>1.9073334166666699E-2</v>
      </c>
      <c r="Y201">
        <v>2E-3</v>
      </c>
      <c r="Z201">
        <f>(0.001316*10^(8.07131-(1730.63/(233.46+(W201-273.15)))))</f>
        <v>7.2765497523200454E-2</v>
      </c>
      <c r="AB201">
        <f>V201*(J201/10^6)</f>
        <v>5.9292779228188411E-5</v>
      </c>
      <c r="AC201">
        <f>(AB201*Y201)/(0.082057*W201)</f>
        <v>4.6149154847356042E-9</v>
      </c>
      <c r="AD201">
        <v>0</v>
      </c>
      <c r="AE201" s="12">
        <f>AB201*AG201*X201</f>
        <v>1.2406121514059744E-9</v>
      </c>
      <c r="AF201" s="12">
        <f>AC201+AE201</f>
        <v>5.8555276361415786E-9</v>
      </c>
      <c r="AG201" s="19">
        <f>101.325*(0.000014*EXP(1600*((1/W201)-(1/298.15))))</f>
        <v>1.097002469958351E-3</v>
      </c>
      <c r="AI201">
        <f>V201*(K201/10^6)</f>
        <v>1.1221833180152267E-3</v>
      </c>
      <c r="AJ201">
        <f>(AI201*Y201)/(0.082057*W201)</f>
        <v>8.7342527006364402E-8</v>
      </c>
      <c r="AK201">
        <v>0</v>
      </c>
      <c r="AL201" s="12">
        <f>AI201*AN201*X201</f>
        <v>4.8670455901018806E-7</v>
      </c>
      <c r="AM201" s="12">
        <f>AJ201+AL201</f>
        <v>5.7404708601655245E-7</v>
      </c>
      <c r="AN201" s="19">
        <f>101.325*(0.00033*EXP(2400*((1/W201)-(1/298.15))))</f>
        <v>2.2739189884214046E-2</v>
      </c>
      <c r="AO201" s="19"/>
      <c r="AP201" t="e">
        <f>V201*(L201/10^6)</f>
        <v>#VALUE!</v>
      </c>
      <c r="AQ201" t="e">
        <f>(AP201*Y201)/(0.082057*W201)</f>
        <v>#VALUE!</v>
      </c>
      <c r="AR201">
        <v>0</v>
      </c>
      <c r="AS201" s="12" t="e">
        <f>AP201*AU201*X201</f>
        <v>#VALUE!</v>
      </c>
      <c r="AT201" s="12" t="e">
        <f>AQ201+AS201</f>
        <v>#VALUE!</v>
      </c>
      <c r="AU201" s="19">
        <f>101.325*((2.4*10^-4)*EXP(2700*((1/W201)-(1/298.15))))</f>
        <v>1.5759424160826513E-2</v>
      </c>
      <c r="AW201">
        <f>100*(AF201-AE201)/AF201</f>
        <v>78.81297419298906</v>
      </c>
      <c r="AX201">
        <f>100*(AM201-AL201)/AM201</f>
        <v>15.215219993965077</v>
      </c>
      <c r="AY201" t="e">
        <f>100*(AT201-AS201)/AT201</f>
        <v>#VALUE!</v>
      </c>
    </row>
    <row r="202" spans="1:51" x14ac:dyDescent="0.25">
      <c r="A202" s="23">
        <v>43557</v>
      </c>
      <c r="B202" s="24">
        <v>3.8</v>
      </c>
      <c r="C202" s="24" t="s">
        <v>120</v>
      </c>
      <c r="D202" s="24" t="s">
        <v>121</v>
      </c>
      <c r="E202" s="23">
        <v>43557</v>
      </c>
      <c r="F202">
        <v>63</v>
      </c>
      <c r="G202" t="s">
        <v>128</v>
      </c>
      <c r="H202" s="6">
        <v>22.4</v>
      </c>
      <c r="I202" s="6">
        <v>30.12</v>
      </c>
      <c r="J202" s="6">
        <v>55.978960103523903</v>
      </c>
      <c r="K202" s="6">
        <v>1116.2047261399998</v>
      </c>
      <c r="L202" s="6" t="s">
        <v>122</v>
      </c>
      <c r="M202" s="7">
        <f>1000000*(AF202-AD202)/X202</f>
        <v>0.28844928730981528</v>
      </c>
      <c r="N202" s="7">
        <f>1000000*(AM202-AK202)/X202</f>
        <v>29.792570903929391</v>
      </c>
      <c r="O202" s="7" t="e">
        <f>1000000*(AT202-AR202)/X202</f>
        <v>#VALUE!</v>
      </c>
      <c r="P202">
        <f>(M202*16)</f>
        <v>4.6151885969570445</v>
      </c>
      <c r="Q202">
        <f>(N202*44)</f>
        <v>1310.8731197728932</v>
      </c>
      <c r="R202">
        <f>1000000*(((AF202-AD202)*0.082057*W202)/(V202-Z202))/X202</f>
        <v>8.0353644443509022</v>
      </c>
      <c r="S202">
        <f>1000000*(((AM202-AK202)*0.082057*W202)/(V202-Z202))/X202</f>
        <v>829.93501970455873</v>
      </c>
      <c r="T202">
        <f>N202*((1*0.082057*W202)/(V202-Z202))</f>
        <v>829.93501970455873</v>
      </c>
      <c r="V202" s="5">
        <f>((0.001316*((I202*25.4)-(2.5*2053/100)))*(273.15+40))/(273.15+H202)</f>
        <v>0.99519236137438649</v>
      </c>
      <c r="W202">
        <v>313.14999999999998</v>
      </c>
      <c r="X202">
        <f>(21.0733341666667/1000)-Y202</f>
        <v>1.9073334166666699E-2</v>
      </c>
      <c r="Y202">
        <v>2E-3</v>
      </c>
      <c r="Z202">
        <f>(0.001316*10^(8.07131-(1730.63/(233.46+(W202-273.15)))))</f>
        <v>7.2765497523200454E-2</v>
      </c>
      <c r="AB202">
        <f>V202*(J202/10^6)</f>
        <v>5.5709833492708525E-5</v>
      </c>
      <c r="AC202">
        <f>(AB202*Y202)/(0.082057*W202)</f>
        <v>4.336045241666063E-9</v>
      </c>
      <c r="AD202">
        <v>0</v>
      </c>
      <c r="AE202" s="12">
        <f>AB202*AG202*X202</f>
        <v>1.1656444053308952E-9</v>
      </c>
      <c r="AF202" s="12">
        <f>AC202+AE202</f>
        <v>5.5016896469969586E-9</v>
      </c>
      <c r="AG202" s="19">
        <f>101.325*(0.000014*EXP(1600*((1/W202)-(1/298.15))))</f>
        <v>1.097002469958351E-3</v>
      </c>
      <c r="AI202">
        <f>V202*(K202/10^6)</f>
        <v>1.1108384171845168E-3</v>
      </c>
      <c r="AJ202">
        <f>(AI202*Y202)/(0.082057*W202)</f>
        <v>8.6459523052123322E-8</v>
      </c>
      <c r="AK202">
        <v>0</v>
      </c>
      <c r="AL202" s="12">
        <f>AI202*AN202*X202</f>
        <v>4.8178413748263327E-7</v>
      </c>
      <c r="AM202" s="12">
        <f>AJ202+AL202</f>
        <v>5.6824366053475657E-7</v>
      </c>
      <c r="AN202" s="19">
        <f>101.325*(0.00033*EXP(2400*((1/W202)-(1/298.15))))</f>
        <v>2.2739189884214046E-2</v>
      </c>
      <c r="AO202" s="19"/>
      <c r="AP202" t="e">
        <f>V202*(L202/10^6)</f>
        <v>#VALUE!</v>
      </c>
      <c r="AQ202" t="e">
        <f>(AP202*Y202)/(0.082057*W202)</f>
        <v>#VALUE!</v>
      </c>
      <c r="AR202">
        <v>0</v>
      </c>
      <c r="AS202" s="12" t="e">
        <f>AP202*AU202*X202</f>
        <v>#VALUE!</v>
      </c>
      <c r="AT202" s="12" t="e">
        <f>AQ202+AS202</f>
        <v>#VALUE!</v>
      </c>
      <c r="AU202" s="19">
        <f>101.325*((2.4*10^-4)*EXP(2700*((1/W202)-(1/298.15))))</f>
        <v>1.5759424160826513E-2</v>
      </c>
      <c r="AW202">
        <f>100*(AF202-AE202)/AF202</f>
        <v>78.812974192989046</v>
      </c>
      <c r="AX202">
        <f>100*(AM202-AL202)/AM202</f>
        <v>15.215219993965071</v>
      </c>
      <c r="AY202" t="e">
        <f>100*(AT202-AS202)/AT202</f>
        <v>#VALUE!</v>
      </c>
    </row>
    <row r="203" spans="1:51" x14ac:dyDescent="0.25">
      <c r="A203" s="21">
        <v>43557</v>
      </c>
      <c r="B203">
        <v>5</v>
      </c>
      <c r="C203" s="24" t="s">
        <v>120</v>
      </c>
      <c r="D203" s="24" t="s">
        <v>121</v>
      </c>
      <c r="E203" s="23">
        <v>43557</v>
      </c>
      <c r="F203">
        <v>4</v>
      </c>
      <c r="G203" t="s">
        <v>128</v>
      </c>
      <c r="H203" s="6">
        <v>22.4</v>
      </c>
      <c r="I203" s="6">
        <v>30.12</v>
      </c>
      <c r="J203" s="6">
        <v>52.192873069502404</v>
      </c>
      <c r="K203" s="6">
        <v>1410.2061460575999</v>
      </c>
      <c r="L203" s="6" t="s">
        <v>122</v>
      </c>
      <c r="M203" s="7">
        <f>1000000*(AF203-AD203)/X203</f>
        <v>0.26894027705602019</v>
      </c>
      <c r="N203" s="7">
        <f>1000000*(AM203-AK203)/X203</f>
        <v>37.639749780371822</v>
      </c>
      <c r="O203" s="7" t="e">
        <f>1000000*(AT203-AR203)/X203</f>
        <v>#VALUE!</v>
      </c>
      <c r="P203">
        <f>(M203*16)</f>
        <v>4.3030444328963231</v>
      </c>
      <c r="Q203">
        <f>(N203*44)</f>
        <v>1656.1489903363602</v>
      </c>
      <c r="R203">
        <f>1000000*(((AF203-AD203)*0.082057*W203)/(V203-Z203))/X203</f>
        <v>7.4918997376087137</v>
      </c>
      <c r="S203">
        <f>1000000*(((AM203-AK203)*0.082057*W203)/(V203-Z203))/X203</f>
        <v>1048.534769838458</v>
      </c>
      <c r="T203">
        <f>N203*((1*0.082057*W203)/(V203-Z203))</f>
        <v>1048.5347698384583</v>
      </c>
      <c r="V203" s="5">
        <f>((0.001316*((I203*25.4)-(2.5*2053/100)))*(273.15+40))/(273.15+H203)</f>
        <v>0.99519236137438649</v>
      </c>
      <c r="W203">
        <v>313.14999999999998</v>
      </c>
      <c r="X203">
        <f>(21.0733341666667/1000)-Y203</f>
        <v>1.9073334166666699E-2</v>
      </c>
      <c r="Y203">
        <v>2E-3</v>
      </c>
      <c r="Z203">
        <f>(0.001316*10^(8.07131-(1730.63/(233.46+(W203-273.15)))))</f>
        <v>7.2765497523200454E-2</v>
      </c>
      <c r="AB203">
        <f>V203*(J203/10^6)</f>
        <v>5.1941948596951724E-5</v>
      </c>
      <c r="AC203">
        <f>(AB203*Y203)/(0.082057*W203)</f>
        <v>4.0427806894478263E-9</v>
      </c>
      <c r="AD203">
        <v>0</v>
      </c>
      <c r="AE203" s="12">
        <f>AB203*AG203*X203</f>
        <v>1.0868070857175718E-9</v>
      </c>
      <c r="AF203" s="12">
        <f>AC203+AE203</f>
        <v>5.1295877751653981E-9</v>
      </c>
      <c r="AG203" s="19">
        <f>101.325*(0.000014*EXP(1600*((1/W203)-(1/298.15))))</f>
        <v>1.097002469958351E-3</v>
      </c>
      <c r="AI203">
        <f>V203*(K203/10^6)</f>
        <v>1.4034263845197356E-3</v>
      </c>
      <c r="AJ203">
        <f>(AI203*Y203)/(0.082057*W203)</f>
        <v>1.0923242657729126E-7</v>
      </c>
      <c r="AK203">
        <v>0</v>
      </c>
      <c r="AL203" s="12">
        <f>AI203*AN203*X203</f>
        <v>6.0868309893346004E-7</v>
      </c>
      <c r="AM203" s="12">
        <f>AJ203+AL203</f>
        <v>7.1791552551075126E-7</v>
      </c>
      <c r="AN203" s="19">
        <f>101.325*(0.00033*EXP(2400*((1/W203)-(1/298.15))))</f>
        <v>2.2739189884214046E-2</v>
      </c>
      <c r="AO203" s="19"/>
      <c r="AP203" t="e">
        <f>V203*(L203/10^6)</f>
        <v>#VALUE!</v>
      </c>
      <c r="AQ203" t="e">
        <f>(AP203*Y203)/(0.082057*W203)</f>
        <v>#VALUE!</v>
      </c>
      <c r="AR203">
        <v>0</v>
      </c>
      <c r="AS203" s="12" t="e">
        <f>AP203*AU203*X203</f>
        <v>#VALUE!</v>
      </c>
      <c r="AT203" s="12" t="e">
        <f>AQ203+AS203</f>
        <v>#VALUE!</v>
      </c>
      <c r="AU203" s="19">
        <f>101.325*((2.4*10^-4)*EXP(2700*((1/W203)-(1/298.15))))</f>
        <v>1.5759424160826513E-2</v>
      </c>
      <c r="AW203">
        <f>100*(AF203-AE203)/AF203</f>
        <v>78.812974192989046</v>
      </c>
      <c r="AX203">
        <f>100*(AM203-AL203)/AM203</f>
        <v>15.21521999396507</v>
      </c>
      <c r="AY203" t="e">
        <f>100*(AT203-AS203)/AT203</f>
        <v>#VALUE!</v>
      </c>
    </row>
    <row r="204" spans="1:51" x14ac:dyDescent="0.25">
      <c r="A204" s="21">
        <v>43557</v>
      </c>
      <c r="B204">
        <v>5</v>
      </c>
      <c r="C204" s="24" t="s">
        <v>120</v>
      </c>
      <c r="D204" s="24" t="s">
        <v>121</v>
      </c>
      <c r="E204" s="23">
        <v>43557</v>
      </c>
      <c r="F204">
        <v>60</v>
      </c>
      <c r="G204" t="s">
        <v>128</v>
      </c>
      <c r="H204" s="6">
        <v>22.4</v>
      </c>
      <c r="I204" s="6">
        <v>30.12</v>
      </c>
      <c r="J204" s="6">
        <v>44.3767456177724</v>
      </c>
      <c r="K204" s="6">
        <v>1385.3784159743998</v>
      </c>
      <c r="L204" s="6" t="s">
        <v>122</v>
      </c>
      <c r="M204" s="7">
        <f>1000000*(AF204-AD204)/X204</f>
        <v>0.22866520962345677</v>
      </c>
      <c r="N204" s="7">
        <f>1000000*(AM204-AK204)/X204</f>
        <v>36.977073936447319</v>
      </c>
      <c r="O204" s="7" t="e">
        <f>1000000*(AT204-AR204)/X204</f>
        <v>#VALUE!</v>
      </c>
      <c r="P204">
        <f>(M204*16)</f>
        <v>3.6586433539753083</v>
      </c>
      <c r="Q204">
        <f>(N204*44)</f>
        <v>1626.9912532036819</v>
      </c>
      <c r="R204">
        <f>1000000*(((AF204-AD204)*0.082057*W204)/(V204-Z204))/X204</f>
        <v>6.369952625658116</v>
      </c>
      <c r="S204">
        <f>1000000*(((AM204-AK204)*0.082057*W204)/(V204-Z204))/X204</f>
        <v>1030.0745338501404</v>
      </c>
      <c r="T204">
        <f>N204*((1*0.082057*W204)/(V204-Z204))</f>
        <v>1030.0745338501406</v>
      </c>
      <c r="V204" s="5">
        <f>((0.001316*((I204*25.4)-(2.5*2053/100)))*(273.15+40))/(273.15+H204)</f>
        <v>0.99519236137438649</v>
      </c>
      <c r="W204">
        <v>313.14999999999998</v>
      </c>
      <c r="X204">
        <f>(21.0733341666667/1000)-Y204</f>
        <v>1.9073334166666699E-2</v>
      </c>
      <c r="Y204">
        <v>2E-3</v>
      </c>
      <c r="Z204">
        <f>(0.001316*10^(8.07131-(1730.63/(233.46+(W204-273.15)))))</f>
        <v>7.2765497523200454E-2</v>
      </c>
      <c r="AB204">
        <f>V204*(J204/10^6)</f>
        <v>4.4163398261461377E-5</v>
      </c>
      <c r="AC204">
        <f>(AB204*Y204)/(0.082057*W204)</f>
        <v>3.4373553263711743E-9</v>
      </c>
      <c r="AD204">
        <v>0</v>
      </c>
      <c r="AE204" s="12">
        <f>AB204*AG204*X204</f>
        <v>9.2405262906790679E-10</v>
      </c>
      <c r="AF204" s="12">
        <f>AC204+AE204</f>
        <v>4.3614079554390809E-9</v>
      </c>
      <c r="AG204" s="19">
        <f>101.325*(0.000014*EXP(1600*((1/W204)-(1/298.15))))</f>
        <v>1.097002469958351E-3</v>
      </c>
      <c r="AI204">
        <f>V204*(K204/10^6)</f>
        <v>1.37871801719067E-3</v>
      </c>
      <c r="AJ204">
        <f>(AI204*Y204)/(0.082057*W204)</f>
        <v>1.0730930830768534E-7</v>
      </c>
      <c r="AK204">
        <v>0</v>
      </c>
      <c r="AL204" s="12">
        <f>AI204*AN204*X204</f>
        <v>5.979667793877159E-7</v>
      </c>
      <c r="AM204" s="12">
        <f>AJ204+AL204</f>
        <v>7.0527608769540126E-7</v>
      </c>
      <c r="AN204" s="19">
        <f>101.325*(0.00033*EXP(2400*((1/W204)-(1/298.15))))</f>
        <v>2.2739189884214046E-2</v>
      </c>
      <c r="AO204" s="19"/>
      <c r="AP204" t="e">
        <f>V204*(L204/10^6)</f>
        <v>#VALUE!</v>
      </c>
      <c r="AQ204" t="e">
        <f>(AP204*Y204)/(0.082057*W204)</f>
        <v>#VALUE!</v>
      </c>
      <c r="AR204">
        <v>0</v>
      </c>
      <c r="AS204" s="12" t="e">
        <f>AP204*AU204*X204</f>
        <v>#VALUE!</v>
      </c>
      <c r="AT204" s="12" t="e">
        <f>AQ204+AS204</f>
        <v>#VALUE!</v>
      </c>
      <c r="AU204" s="19">
        <f>101.325*((2.4*10^-4)*EXP(2700*((1/W204)-(1/298.15))))</f>
        <v>1.5759424160826513E-2</v>
      </c>
      <c r="AW204">
        <f>100*(AF204-AE204)/AF204</f>
        <v>78.812974192989046</v>
      </c>
      <c r="AX204">
        <f>100*(AM204-AL204)/AM204</f>
        <v>15.215219993965075</v>
      </c>
      <c r="AY204" t="e">
        <f>100*(AT204-AS204)/AT204</f>
        <v>#VALUE!</v>
      </c>
    </row>
    <row r="205" spans="1:51" x14ac:dyDescent="0.25">
      <c r="A205" s="21">
        <v>43557</v>
      </c>
      <c r="B205">
        <v>6.2</v>
      </c>
      <c r="C205" s="24" t="s">
        <v>120</v>
      </c>
      <c r="D205" s="24" t="s">
        <v>121</v>
      </c>
      <c r="E205" s="23">
        <v>43557</v>
      </c>
      <c r="F205">
        <v>9</v>
      </c>
      <c r="G205" t="s">
        <v>128</v>
      </c>
      <c r="H205" s="6">
        <v>22.4</v>
      </c>
      <c r="I205" s="6">
        <v>30.12</v>
      </c>
      <c r="J205" s="6">
        <v>55.336288191840005</v>
      </c>
      <c r="K205" s="6">
        <v>1722.9345459295998</v>
      </c>
      <c r="L205" s="6" t="s">
        <v>122</v>
      </c>
      <c r="M205" s="7">
        <f>1000000*(AF205-AD205)/X205</f>
        <v>0.2851377171313691</v>
      </c>
      <c r="N205" s="7">
        <f>1000000*(AM205-AK205)/X205</f>
        <v>45.986769649279246</v>
      </c>
      <c r="O205" s="7" t="e">
        <f>1000000*(AT205-AR205)/X205</f>
        <v>#VALUE!</v>
      </c>
      <c r="P205">
        <f>(M205*16)</f>
        <v>4.5622034741019055</v>
      </c>
      <c r="Q205">
        <f>(N205*44)</f>
        <v>2023.4178645682869</v>
      </c>
      <c r="R205">
        <f>1000000*(((AF205-AD205)*0.082057*W205)/(V205-Z205))/X205</f>
        <v>7.9431136590741183</v>
      </c>
      <c r="S205">
        <f>1000000*(((AM205-AK205)*0.082057*W205)/(V205-Z205))/X205</f>
        <v>1281.0586470733144</v>
      </c>
      <c r="T205">
        <f>N205*((1*0.082057*W205)/(V205-Z205))</f>
        <v>1281.0586470733144</v>
      </c>
      <c r="V205" s="5">
        <f>((0.001316*((I205*25.4)-(2.5*2053/100)))*(273.15+40))/(273.15+H205)</f>
        <v>0.99519236137438649</v>
      </c>
      <c r="W205">
        <v>313.14999999999998</v>
      </c>
      <c r="X205">
        <f>(21.0733341666667/1000)-Y205</f>
        <v>1.9073334166666699E-2</v>
      </c>
      <c r="Y205">
        <v>2E-3</v>
      </c>
      <c r="Z205">
        <f>(0.001316*10^(8.07131-(1730.63/(233.46+(W205-273.15)))))</f>
        <v>7.2765497523200454E-2</v>
      </c>
      <c r="AB205">
        <f>V205*(J205/10^6)</f>
        <v>5.5070251315330837E-5</v>
      </c>
      <c r="AC205">
        <f>(AB205*Y205)/(0.082057*W205)</f>
        <v>4.2862648513291233E-9</v>
      </c>
      <c r="AD205">
        <v>0</v>
      </c>
      <c r="AE205" s="12">
        <f>AB205*AG205*X205</f>
        <v>1.1522621110379634E-9</v>
      </c>
      <c r="AF205" s="12">
        <f>AC205+AE205</f>
        <v>5.4385269623670869E-9</v>
      </c>
      <c r="AG205" s="19">
        <f>101.325*(0.000014*EXP(1600*((1/W205)-(1/298.15))))</f>
        <v>1.097002469958351E-3</v>
      </c>
      <c r="AI205">
        <f>V205*(K205/10^6)</f>
        <v>1.7146512992571848E-3</v>
      </c>
      <c r="AJ205">
        <f>(AI205*Y205)/(0.082057*W205)</f>
        <v>1.3345589353150262E-7</v>
      </c>
      <c r="AK205">
        <v>0</v>
      </c>
      <c r="AL205" s="12">
        <f>AI205*AN205*X205</f>
        <v>7.4366513123472639E-7</v>
      </c>
      <c r="AM205" s="12">
        <f>AJ205+AL205</f>
        <v>8.7712102476622904E-7</v>
      </c>
      <c r="AN205" s="19">
        <f>101.325*(0.00033*EXP(2400*((1/W205)-(1/298.15))))</f>
        <v>2.2739189884214046E-2</v>
      </c>
      <c r="AO205" s="19"/>
      <c r="AP205" t="e">
        <f>V205*(L205/10^6)</f>
        <v>#VALUE!</v>
      </c>
      <c r="AQ205" t="e">
        <f>(AP205*Y205)/(0.082057*W205)</f>
        <v>#VALUE!</v>
      </c>
      <c r="AR205">
        <v>0</v>
      </c>
      <c r="AS205" s="12" t="e">
        <f>AP205*AU205*X205</f>
        <v>#VALUE!</v>
      </c>
      <c r="AT205" s="12" t="e">
        <f>AQ205+AS205</f>
        <v>#VALUE!</v>
      </c>
      <c r="AU205" s="19">
        <f>101.325*((2.4*10^-4)*EXP(2700*((1/W205)-(1/298.15))))</f>
        <v>1.5759424160826513E-2</v>
      </c>
      <c r="AW205">
        <f>100*(AF205-AE205)/AF205</f>
        <v>78.812974192989046</v>
      </c>
      <c r="AX205">
        <f>100*(AM205-AL205)/AM205</f>
        <v>15.215219993965077</v>
      </c>
      <c r="AY205" t="e">
        <f>100*(AT205-AS205)/AT205</f>
        <v>#VALUE!</v>
      </c>
    </row>
    <row r="206" spans="1:51" x14ac:dyDescent="0.25">
      <c r="A206" s="21">
        <v>43557</v>
      </c>
      <c r="B206">
        <v>6.2</v>
      </c>
      <c r="C206" s="24" t="s">
        <v>120</v>
      </c>
      <c r="D206" s="24" t="s">
        <v>121</v>
      </c>
      <c r="E206" s="23">
        <v>43557</v>
      </c>
      <c r="F206">
        <v>68</v>
      </c>
      <c r="G206" t="s">
        <v>128</v>
      </c>
      <c r="H206" s="6">
        <v>22.4</v>
      </c>
      <c r="I206" s="6">
        <v>30.12</v>
      </c>
      <c r="J206" s="6">
        <v>49.327816522710002</v>
      </c>
      <c r="K206" s="6">
        <v>3080.1404394583997</v>
      </c>
      <c r="L206" s="6" t="s">
        <v>122</v>
      </c>
      <c r="M206" s="7">
        <f>1000000*(AF206-AD206)/X206</f>
        <v>0.25417716753243746</v>
      </c>
      <c r="N206" s="7">
        <f>1000000*(AM206-AK206)/X206</f>
        <v>82.211892037012362</v>
      </c>
      <c r="O206" s="7" t="e">
        <f>1000000*(AT206-AR206)/X206</f>
        <v>#VALUE!</v>
      </c>
      <c r="P206">
        <f>(M206*16)</f>
        <v>4.0668346805189994</v>
      </c>
      <c r="Q206">
        <f>(N206*44)</f>
        <v>3617.3232496285441</v>
      </c>
      <c r="R206">
        <f>1000000*(((AF206-AD206)*0.082057*W206)/(V206-Z206))/X206</f>
        <v>7.0806421246667171</v>
      </c>
      <c r="S206">
        <f>1000000*(((AM206-AK206)*0.082057*W206)/(V206-Z206))/X206</f>
        <v>2290.1859815222551</v>
      </c>
      <c r="T206">
        <f>N206*((1*0.082057*W206)/(V206-Z206))</f>
        <v>2290.1859815222551</v>
      </c>
      <c r="V206" s="5">
        <f>((0.001316*((I206*25.4)-(2.5*2053/100)))*(273.15+40))/(273.15+H206)</f>
        <v>0.99519236137438649</v>
      </c>
      <c r="W206">
        <v>313.14999999999998</v>
      </c>
      <c r="X206">
        <f>(21.0733341666667/1000)-Y206</f>
        <v>1.9073334166666699E-2</v>
      </c>
      <c r="Y206">
        <v>2E-3</v>
      </c>
      <c r="Z206">
        <f>(0.001316*10^(8.07131-(1730.63/(233.46+(W206-273.15)))))</f>
        <v>7.2765497523200454E-2</v>
      </c>
      <c r="AB206">
        <f>V206*(J206/10^6)</f>
        <v>4.9090666206678249E-5</v>
      </c>
      <c r="AC206">
        <f>(AB206*Y206)/(0.082057*W206)</f>
        <v>3.8208577601213597E-9</v>
      </c>
      <c r="AD206">
        <v>0</v>
      </c>
      <c r="AE206" s="12">
        <f>AB206*AG206*X206</f>
        <v>1.0271482937616456E-9</v>
      </c>
      <c r="AF206" s="12">
        <f>AC206+AE206</f>
        <v>4.8480060538830051E-9</v>
      </c>
      <c r="AG206" s="19">
        <f>101.325*(0.000014*EXP(1600*((1/W206)-(1/298.15))))</f>
        <v>1.097002469958351E-3</v>
      </c>
      <c r="AI206">
        <f>V206*(K206/10^6)</f>
        <v>3.0653322373093454E-3</v>
      </c>
      <c r="AJ206">
        <f>(AI206*Y206)/(0.082057*W206)</f>
        <v>2.385830010324909E-7</v>
      </c>
      <c r="AK206">
        <v>0</v>
      </c>
      <c r="AL206" s="12">
        <f>AI206*AN206*X206</f>
        <v>1.3294718882633709E-6</v>
      </c>
      <c r="AM206" s="12">
        <f>AJ206+AL206</f>
        <v>1.5680548892958618E-6</v>
      </c>
      <c r="AN206" s="19">
        <f>101.325*(0.00033*EXP(2400*((1/W206)-(1/298.15))))</f>
        <v>2.2739189884214046E-2</v>
      </c>
      <c r="AO206" s="19"/>
      <c r="AP206" t="e">
        <f>V206*(L206/10^6)</f>
        <v>#VALUE!</v>
      </c>
      <c r="AQ206" t="e">
        <f>(AP206*Y206)/(0.082057*W206)</f>
        <v>#VALUE!</v>
      </c>
      <c r="AR206">
        <v>0</v>
      </c>
      <c r="AS206" s="12" t="e">
        <f>AP206*AU206*X206</f>
        <v>#VALUE!</v>
      </c>
      <c r="AT206" s="12" t="e">
        <f>AQ206+AS206</f>
        <v>#VALUE!</v>
      </c>
      <c r="AU206" s="19">
        <f>101.325*((2.4*10^-4)*EXP(2700*((1/W206)-(1/298.15))))</f>
        <v>1.5759424160826513E-2</v>
      </c>
      <c r="AW206">
        <f>100*(AF206-AE206)/AF206</f>
        <v>78.812974192989046</v>
      </c>
      <c r="AX206">
        <f>100*(AM206-AL206)/AM206</f>
        <v>15.215219993965075</v>
      </c>
      <c r="AY206" t="e">
        <f>100*(AT206-AS206)/AT206</f>
        <v>#VALUE!</v>
      </c>
    </row>
    <row r="207" spans="1:51" x14ac:dyDescent="0.25">
      <c r="A207" s="21">
        <v>43557</v>
      </c>
      <c r="B207">
        <v>8</v>
      </c>
      <c r="C207" s="24" t="s">
        <v>120</v>
      </c>
      <c r="D207" s="24" t="s">
        <v>121</v>
      </c>
      <c r="E207" s="23">
        <v>43557</v>
      </c>
      <c r="F207" s="25">
        <v>52</v>
      </c>
      <c r="G207" s="25" t="s">
        <v>128</v>
      </c>
      <c r="H207" s="6">
        <v>22.4</v>
      </c>
      <c r="I207" s="6">
        <v>30.12</v>
      </c>
      <c r="J207" s="6">
        <v>45.864288404111903</v>
      </c>
      <c r="K207" s="6">
        <v>2831.7479522456001</v>
      </c>
      <c r="L207" s="6" t="s">
        <v>122</v>
      </c>
      <c r="M207" s="7">
        <f>1000000*(AF207-AD207)/X207</f>
        <v>0.23633024405369579</v>
      </c>
      <c r="N207" s="7">
        <f>1000000*(AM207-AK207)/X207</f>
        <v>75.58205916317938</v>
      </c>
      <c r="O207" s="7" t="e">
        <f>1000000*(AT207-AR207)/X207</f>
        <v>#VALUE!</v>
      </c>
      <c r="P207">
        <f>(M207*16)</f>
        <v>3.7812839048591327</v>
      </c>
      <c r="Q207">
        <f>(N207*44)</f>
        <v>3325.6106031798927</v>
      </c>
      <c r="R207">
        <f>1000000*(((AF207-AD207)*0.082057*W207)/(V207-Z207))/X207</f>
        <v>6.5834783573383433</v>
      </c>
      <c r="S207">
        <f>1000000*(((AM207-AK207)*0.082057*W207)/(V207-Z207))/X207</f>
        <v>2105.4979767667878</v>
      </c>
      <c r="T207">
        <f>N207*((1*0.082057*W207)/(V207-Z207))</f>
        <v>2105.4979767667878</v>
      </c>
      <c r="V207" s="5">
        <f>((0.001316*((I207*25.4)-(2.5*2053/100)))*(273.15+40))/(273.15+H207)</f>
        <v>0.99519236137438649</v>
      </c>
      <c r="W207">
        <v>313.14999999999998</v>
      </c>
      <c r="X207">
        <f>(21.0733341666667/1000)-Y207</f>
        <v>1.9073334166666699E-2</v>
      </c>
      <c r="Y207">
        <v>2E-3</v>
      </c>
      <c r="Z207">
        <f>(0.001316*10^(8.07131-(1730.63/(233.46+(W207-273.15)))))</f>
        <v>7.2765497523200454E-2</v>
      </c>
      <c r="AB207">
        <f>V207*(J207/10^6)</f>
        <v>4.5643789479644022E-5</v>
      </c>
      <c r="AC207">
        <f>(AB207*Y207)/(0.082057*W207)</f>
        <v>3.5525781316636231E-9</v>
      </c>
      <c r="AD207">
        <v>0</v>
      </c>
      <c r="AE207" s="12">
        <f>AB207*AG207*X207</f>
        <v>9.5502758686241251E-10</v>
      </c>
      <c r="AF207" s="12">
        <f>AC207+AE207</f>
        <v>4.5076057185260356E-9</v>
      </c>
      <c r="AG207" s="19">
        <f>101.325*(0.000014*EXP(1600*((1/W207)-(1/298.15))))</f>
        <v>1.097002469958351E-3</v>
      </c>
      <c r="AI207">
        <f>V207*(K207/10^6)</f>
        <v>2.8181339314123821E-3</v>
      </c>
      <c r="AJ207">
        <f>(AI207*Y207)/(0.082057*W207)</f>
        <v>2.1934289617429333E-7</v>
      </c>
      <c r="AK207">
        <v>0</v>
      </c>
      <c r="AL207" s="12">
        <f>AI207*AN207*X207</f>
        <v>1.2222589752497998E-6</v>
      </c>
      <c r="AM207" s="12">
        <f>AJ207+AL207</f>
        <v>1.4416018714240931E-6</v>
      </c>
      <c r="AN207" s="19">
        <f>101.325*(0.00033*EXP(2400*((1/W207)-(1/298.15))))</f>
        <v>2.2739189884214046E-2</v>
      </c>
      <c r="AO207" s="19"/>
      <c r="AP207" t="e">
        <f>V207*(L207/10^6)</f>
        <v>#VALUE!</v>
      </c>
      <c r="AQ207" t="e">
        <f>(AP207*Y207)/(0.082057*W207)</f>
        <v>#VALUE!</v>
      </c>
      <c r="AR207">
        <v>0</v>
      </c>
      <c r="AS207" s="12" t="e">
        <f>AP207*AU207*X207</f>
        <v>#VALUE!</v>
      </c>
      <c r="AT207" s="12" t="e">
        <f>AQ207+AS207</f>
        <v>#VALUE!</v>
      </c>
      <c r="AU207" s="19">
        <f>101.325*((2.4*10^-4)*EXP(2700*((1/W207)-(1/298.15))))</f>
        <v>1.5759424160826513E-2</v>
      </c>
      <c r="AW207">
        <f>100*(AF207-AE207)/AF207</f>
        <v>78.81297419298906</v>
      </c>
      <c r="AX207">
        <f>100*(AM207-AL207)/AM207</f>
        <v>15.215219993965071</v>
      </c>
      <c r="AY207" t="e">
        <f>100*(AT207-AS207)/AT207</f>
        <v>#VALUE!</v>
      </c>
    </row>
    <row r="208" spans="1:51" x14ac:dyDescent="0.25">
      <c r="A208" s="21">
        <v>43557</v>
      </c>
      <c r="B208">
        <v>8</v>
      </c>
      <c r="C208" s="24" t="s">
        <v>120</v>
      </c>
      <c r="D208" s="24" t="s">
        <v>121</v>
      </c>
      <c r="E208" s="23">
        <v>43557</v>
      </c>
      <c r="F208">
        <v>70</v>
      </c>
      <c r="G208" t="s">
        <v>128</v>
      </c>
      <c r="H208" s="6">
        <v>22.4</v>
      </c>
      <c r="I208" s="6">
        <v>30.12</v>
      </c>
      <c r="J208" s="6">
        <v>51.716386062950399</v>
      </c>
      <c r="K208" s="6">
        <v>953.47067632639994</v>
      </c>
      <c r="L208" s="6" t="s">
        <v>122</v>
      </c>
      <c r="M208" s="7">
        <f>1000000*(AF208-AD208)/X208</f>
        <v>0.26648502713358257</v>
      </c>
      <c r="N208" s="7">
        <f>1000000*(AM208-AK208)/X208</f>
        <v>25.449043588540516</v>
      </c>
      <c r="O208" s="7" t="e">
        <f>1000000*(AT208-AR208)/X208</f>
        <v>#VALUE!</v>
      </c>
      <c r="P208">
        <f>(M208*16)</f>
        <v>4.2637604341373212</v>
      </c>
      <c r="Q208">
        <f>(N208*44)</f>
        <v>1119.7579178957826</v>
      </c>
      <c r="R208">
        <f>1000000*(((AF208-AD208)*0.082057*W208)/(V208-Z208))/X208</f>
        <v>7.4235035626250667</v>
      </c>
      <c r="S208">
        <f>1000000*(((AM208-AK208)*0.082057*W208)/(V208-Z208))/X208</f>
        <v>708.93688766322123</v>
      </c>
      <c r="T208">
        <f>N208*((1*0.082057*W208)/(V208-Z208))</f>
        <v>708.93688766322134</v>
      </c>
      <c r="V208" s="5">
        <f>((0.001316*((I208*25.4)-(2.5*2053/100)))*(273.15+40))/(273.15+H208)</f>
        <v>0.99519236137438649</v>
      </c>
      <c r="W208">
        <v>313.14999999999998</v>
      </c>
      <c r="X208">
        <f>(21.0733341666667/1000)-Y208</f>
        <v>1.9073334166666699E-2</v>
      </c>
      <c r="Y208">
        <v>2E-3</v>
      </c>
      <c r="Z208">
        <f>(0.001316*10^(8.07131-(1730.63/(233.46+(W208-273.15)))))</f>
        <v>7.2765497523200454E-2</v>
      </c>
      <c r="AB208">
        <f>V208*(J208/10^6)</f>
        <v>5.146775236773702E-5</v>
      </c>
      <c r="AC208">
        <f>(AB208*Y208)/(0.082057*W208)</f>
        <v>4.0058727294990403E-9</v>
      </c>
      <c r="AD208">
        <v>0</v>
      </c>
      <c r="AE208" s="12">
        <f>AB208*AG208*X208</f>
        <v>1.076885243433023E-9</v>
      </c>
      <c r="AF208" s="12">
        <f>AC208+AE208</f>
        <v>5.0827579729320635E-9</v>
      </c>
      <c r="AG208" s="19">
        <f>101.325*(0.000014*EXP(1600*((1/W208)-(1/298.15))))</f>
        <v>1.097002469958351E-3</v>
      </c>
      <c r="AI208">
        <f>V208*(K208/10^6)</f>
        <v>9.4888673387450329E-4</v>
      </c>
      <c r="AJ208">
        <f>(AI208*Y208)/(0.082057*W208)</f>
        <v>7.3854390676559804E-8</v>
      </c>
      <c r="AK208">
        <v>0</v>
      </c>
      <c r="AL208" s="12">
        <f>AI208*AN208*X208</f>
        <v>4.1154372190974006E-7</v>
      </c>
      <c r="AM208" s="12">
        <f>AJ208+AL208</f>
        <v>4.8539811258629987E-7</v>
      </c>
      <c r="AN208" s="19">
        <f>101.325*(0.00033*EXP(2400*((1/W208)-(1/298.15))))</f>
        <v>2.2739189884214046E-2</v>
      </c>
      <c r="AO208" s="19"/>
      <c r="AP208" t="e">
        <f>V208*(L208/10^6)</f>
        <v>#VALUE!</v>
      </c>
      <c r="AQ208" t="e">
        <f>(AP208*Y208)/(0.082057*W208)</f>
        <v>#VALUE!</v>
      </c>
      <c r="AR208">
        <v>0</v>
      </c>
      <c r="AS208" s="12" t="e">
        <f>AP208*AU208*X208</f>
        <v>#VALUE!</v>
      </c>
      <c r="AT208" s="12" t="e">
        <f>AQ208+AS208</f>
        <v>#VALUE!</v>
      </c>
      <c r="AU208" s="19">
        <f>101.325*((2.4*10^-4)*EXP(2700*((1/W208)-(1/298.15))))</f>
        <v>1.5759424160826513E-2</v>
      </c>
      <c r="AW208">
        <f>100*(AF208-AE208)/AF208</f>
        <v>78.812974192989046</v>
      </c>
      <c r="AX208">
        <f>100*(AM208-AL208)/AM208</f>
        <v>15.215219993965077</v>
      </c>
      <c r="AY208" t="e">
        <f>100*(AT208-AS208)/AT208</f>
        <v>#VALUE!</v>
      </c>
    </row>
    <row r="209" spans="1:51" x14ac:dyDescent="0.25">
      <c r="A209" s="21">
        <v>43557</v>
      </c>
      <c r="B209">
        <v>9</v>
      </c>
      <c r="C209" s="24" t="s">
        <v>120</v>
      </c>
      <c r="D209" s="24" t="s">
        <v>121</v>
      </c>
      <c r="E209" s="23">
        <v>43557</v>
      </c>
      <c r="F209">
        <v>23</v>
      </c>
      <c r="G209" t="s">
        <v>128</v>
      </c>
      <c r="H209" s="6">
        <v>22.4</v>
      </c>
      <c r="I209" s="6">
        <v>30.12</v>
      </c>
      <c r="J209" s="6">
        <v>50.125044800971104</v>
      </c>
      <c r="K209" s="6">
        <v>2759.2950421599999</v>
      </c>
      <c r="L209" s="6" t="s">
        <v>122</v>
      </c>
      <c r="M209" s="7">
        <f>1000000*(AF209-AD209)/X209</f>
        <v>0.25828513824611937</v>
      </c>
      <c r="N209" s="7">
        <f>1000000*(AM209-AK209)/X209</f>
        <v>73.648221749333374</v>
      </c>
      <c r="O209" s="7" t="e">
        <f>1000000*(AT209-AR209)/X209</f>
        <v>#VALUE!</v>
      </c>
      <c r="P209">
        <f>(M209*16)</f>
        <v>4.13256221193791</v>
      </c>
      <c r="Q209">
        <f>(N209*44)</f>
        <v>3240.5217569706683</v>
      </c>
      <c r="R209">
        <f>1000000*(((AF209-AD209)*0.082057*W209)/(V209-Z209))/X209</f>
        <v>7.1950783297931329</v>
      </c>
      <c r="S209">
        <f>1000000*(((AM209-AK209)*0.082057*W209)/(V209-Z209))/X209</f>
        <v>2051.6268490503803</v>
      </c>
      <c r="T209">
        <f>N209*((1*0.082057*W209)/(V209-Z209))</f>
        <v>2051.6268490503808</v>
      </c>
      <c r="V209" s="5">
        <f>((0.001316*((I209*25.4)-(2.5*2053/100)))*(273.15+40))/(273.15+H209)</f>
        <v>0.99519236137438649</v>
      </c>
      <c r="W209">
        <v>313.14999999999998</v>
      </c>
      <c r="X209">
        <f>(21.0733341666667/1000)-Y209</f>
        <v>1.9073334166666699E-2</v>
      </c>
      <c r="Y209">
        <v>2E-3</v>
      </c>
      <c r="Z209">
        <f>(0.001316*10^(8.07131-(1730.63/(233.46+(W209-273.15)))))</f>
        <v>7.2765497523200454E-2</v>
      </c>
      <c r="AB209">
        <f>V209*(J209/10^6)</f>
        <v>4.9884061699475348E-5</v>
      </c>
      <c r="AC209">
        <f>(AB209*Y209)/(0.082057*W209)</f>
        <v>3.8826098519087536E-9</v>
      </c>
      <c r="AD209">
        <v>0</v>
      </c>
      <c r="AE209" s="12">
        <f>AB209*AG209*X209</f>
        <v>1.0437489001431873E-9</v>
      </c>
      <c r="AF209" s="12">
        <f>AC209+AE209</f>
        <v>4.9263587520519406E-9</v>
      </c>
      <c r="AG209" s="19">
        <f>101.325*(0.000014*EXP(1600*((1/W209)-(1/298.15))))</f>
        <v>1.097002469958351E-3</v>
      </c>
      <c r="AI209">
        <f>V209*(K209/10^6)</f>
        <v>2.7460293487358476E-3</v>
      </c>
      <c r="AJ209">
        <f>(AI209*Y209)/(0.082057*W209)</f>
        <v>2.1373080378385699E-7</v>
      </c>
      <c r="AK209">
        <v>0</v>
      </c>
      <c r="AL209" s="12">
        <f>AI209*AN209*X209</f>
        <v>1.1909863404219487E-6</v>
      </c>
      <c r="AM209" s="12">
        <f>AJ209+AL209</f>
        <v>1.4047171442058057E-6</v>
      </c>
      <c r="AN209" s="19">
        <f>101.325*(0.00033*EXP(2400*((1/W209)-(1/298.15))))</f>
        <v>2.2739189884214046E-2</v>
      </c>
      <c r="AO209" s="19"/>
      <c r="AP209" t="e">
        <f>V209*(L209/10^6)</f>
        <v>#VALUE!</v>
      </c>
      <c r="AQ209" t="e">
        <f>(AP209*Y209)/(0.082057*W209)</f>
        <v>#VALUE!</v>
      </c>
      <c r="AR209">
        <v>0</v>
      </c>
      <c r="AS209" s="12" t="e">
        <f>AP209*AU209*X209</f>
        <v>#VALUE!</v>
      </c>
      <c r="AT209" s="12" t="e">
        <f>AQ209+AS209</f>
        <v>#VALUE!</v>
      </c>
      <c r="AU209" s="19">
        <f>101.325*((2.4*10^-4)*EXP(2700*((1/W209)-(1/298.15))))</f>
        <v>1.5759424160826513E-2</v>
      </c>
      <c r="AW209">
        <f>100*(AF209-AE209)/AF209</f>
        <v>78.81297419298906</v>
      </c>
      <c r="AX209">
        <f>100*(AM209-AL209)/AM209</f>
        <v>15.215219993965077</v>
      </c>
      <c r="AY209" t="e">
        <f>100*(AT209-AS209)/AT209</f>
        <v>#VALUE!</v>
      </c>
    </row>
    <row r="210" spans="1:51" x14ac:dyDescent="0.25">
      <c r="A210" s="21">
        <v>43557</v>
      </c>
      <c r="B210">
        <v>9</v>
      </c>
      <c r="C210" s="24" t="s">
        <v>120</v>
      </c>
      <c r="D210" s="24" t="s">
        <v>121</v>
      </c>
      <c r="E210" s="23">
        <v>43557</v>
      </c>
      <c r="F210" s="25">
        <v>64</v>
      </c>
      <c r="G210" s="25" t="s">
        <v>128</v>
      </c>
      <c r="H210" s="6">
        <v>22.4</v>
      </c>
      <c r="I210" s="6">
        <v>30.12</v>
      </c>
      <c r="J210" s="6">
        <v>49.378144515103102</v>
      </c>
      <c r="K210" s="6">
        <v>2819.8773859424</v>
      </c>
      <c r="L210" s="6" t="s">
        <v>122</v>
      </c>
      <c r="M210" s="7">
        <f>1000000*(AF210-AD210)/X210</f>
        <v>0.25443649842230531</v>
      </c>
      <c r="N210" s="7">
        <f>1000000*(AM210-AK210)/X210</f>
        <v>75.265222403778751</v>
      </c>
      <c r="O210" s="7" t="e">
        <f>1000000*(AT210-AR210)/X210</f>
        <v>#VALUE!</v>
      </c>
      <c r="P210">
        <f>(M210*16)</f>
        <v>4.070983974756885</v>
      </c>
      <c r="Q210">
        <f>(N210*44)</f>
        <v>3311.6697857662648</v>
      </c>
      <c r="R210">
        <f>1000000*(((AF210-AD210)*0.082057*W210)/(V210-Z210))/X210</f>
        <v>7.0878663346177984</v>
      </c>
      <c r="S210">
        <f>1000000*(((AM210-AK210)*0.082057*W210)/(V210-Z210))/X210</f>
        <v>2096.6718192994031</v>
      </c>
      <c r="T210">
        <f>N210*((1*0.082057*W210)/(V210-Z210))</f>
        <v>2096.6718192994035</v>
      </c>
      <c r="V210" s="5">
        <f>((0.001316*((I210*25.4)-(2.5*2053/100)))*(273.15+40))/(273.15+H210)</f>
        <v>0.99519236137438649</v>
      </c>
      <c r="W210">
        <v>313.14999999999998</v>
      </c>
      <c r="X210">
        <f>(21.0733341666667/1000)-Y210</f>
        <v>1.9073334166666699E-2</v>
      </c>
      <c r="Y210">
        <v>2E-3</v>
      </c>
      <c r="Z210">
        <f>(0.001316*10^(8.07131-(1730.63/(233.46+(W210-273.15)))))</f>
        <v>7.2765497523200454E-2</v>
      </c>
      <c r="AB210">
        <f>V210*(J210/10^6)</f>
        <v>4.9140752240271173E-5</v>
      </c>
      <c r="AC210">
        <f>(AB210*Y210)/(0.082057*W210)</f>
        <v>3.8247560899855654E-9</v>
      </c>
      <c r="AD210">
        <v>0</v>
      </c>
      <c r="AE210" s="12">
        <f>AB210*AG210*X210</f>
        <v>1.0281962686196291E-9</v>
      </c>
      <c r="AF210" s="12">
        <f>AC210+AE210</f>
        <v>4.852952358605194E-9</v>
      </c>
      <c r="AG210" s="19">
        <f>101.325*(0.000014*EXP(1600*((1/W210)-(1/298.15))))</f>
        <v>1.097002469958351E-3</v>
      </c>
      <c r="AI210">
        <f>V210*(K210/10^6)</f>
        <v>2.8063204345022495E-3</v>
      </c>
      <c r="AJ210">
        <f>(AI210*Y210)/(0.082057*W210)</f>
        <v>2.1842342013472981E-7</v>
      </c>
      <c r="AK210">
        <v>0</v>
      </c>
      <c r="AL210" s="12">
        <f>AI210*AN210*X210</f>
        <v>1.2171353179010312E-6</v>
      </c>
      <c r="AM210" s="12">
        <f>AJ210+AL210</f>
        <v>1.435558738035761E-6</v>
      </c>
      <c r="AN210" s="19">
        <f>101.325*(0.00033*EXP(2400*((1/W210)-(1/298.15))))</f>
        <v>2.2739189884214046E-2</v>
      </c>
      <c r="AO210" s="19"/>
      <c r="AP210" t="e">
        <f>V210*(L210/10^6)</f>
        <v>#VALUE!</v>
      </c>
      <c r="AQ210" t="e">
        <f>(AP210*Y210)/(0.082057*W210)</f>
        <v>#VALUE!</v>
      </c>
      <c r="AR210">
        <v>0</v>
      </c>
      <c r="AS210" s="12" t="e">
        <f>AP210*AU210*X210</f>
        <v>#VALUE!</v>
      </c>
      <c r="AT210" s="12" t="e">
        <f>AQ210+AS210</f>
        <v>#VALUE!</v>
      </c>
      <c r="AU210" s="19">
        <f>101.325*((2.4*10^-4)*EXP(2700*((1/W210)-(1/298.15))))</f>
        <v>1.5759424160826513E-2</v>
      </c>
      <c r="AW210">
        <f>100*(AF210-AE210)/AF210</f>
        <v>78.81297419298906</v>
      </c>
      <c r="AX210">
        <f>100*(AM210-AL210)/AM210</f>
        <v>15.215219993965077</v>
      </c>
      <c r="AY210" t="e">
        <f>100*(AT210-AS210)/AT210</f>
        <v>#VALUE!</v>
      </c>
    </row>
    <row r="211" spans="1:51" x14ac:dyDescent="0.25">
      <c r="A211" s="21">
        <v>43557</v>
      </c>
      <c r="B211" t="s">
        <v>125</v>
      </c>
      <c r="C211" s="24" t="s">
        <v>120</v>
      </c>
      <c r="D211" s="24" t="s">
        <v>121</v>
      </c>
      <c r="E211" s="23">
        <v>43557</v>
      </c>
      <c r="F211">
        <v>8</v>
      </c>
      <c r="G211" t="s">
        <v>128</v>
      </c>
      <c r="H211" s="6">
        <v>22.4</v>
      </c>
      <c r="I211" s="6">
        <v>30.12</v>
      </c>
      <c r="J211" s="6">
        <v>0.10971991676000048</v>
      </c>
      <c r="K211" s="6">
        <v>852.91046434559996</v>
      </c>
      <c r="L211" s="6" t="s">
        <v>122</v>
      </c>
      <c r="M211" s="7">
        <f>1000000*(AF211-AD211)/X211</f>
        <v>5.6536655440875359E-4</v>
      </c>
      <c r="N211" s="7">
        <f>1000000*(AM211-AK211)/X211</f>
        <v>22.764995424802144</v>
      </c>
      <c r="O211" s="7" t="e">
        <f>1000000*(AT211-AR211)/X211</f>
        <v>#VALUE!</v>
      </c>
      <c r="P211">
        <f>(M211*16)</f>
        <v>9.0458648705400574E-3</v>
      </c>
      <c r="Q211">
        <f>(N211*44)</f>
        <v>1001.6597986912943</v>
      </c>
      <c r="R211">
        <f>1000000*(((AF211-AD211)*0.082057*W211)/(V211-Z211))/X211</f>
        <v>1.5749480096450535E-2</v>
      </c>
      <c r="S211">
        <f>1000000*(((AM211-AK211)*0.082057*W211)/(V211-Z211))/X211</f>
        <v>634.16705417542414</v>
      </c>
      <c r="T211">
        <f>N211*((1*0.082057*W211)/(V211-Z211))</f>
        <v>634.16705417542425</v>
      </c>
      <c r="V211" s="5">
        <f>((0.001316*((I211*25.4)-(2.5*2053/100)))*(273.15+40))/(273.15+H211)</f>
        <v>0.99519236137438649</v>
      </c>
      <c r="W211">
        <v>313.14999999999998</v>
      </c>
      <c r="X211">
        <f>(21.0733341666667/1000)-Y211</f>
        <v>1.9073334166666699E-2</v>
      </c>
      <c r="Y211">
        <v>2E-3</v>
      </c>
      <c r="Z211">
        <f>(0.001316*10^(8.07131-(1730.63/(233.46+(W211-273.15)))))</f>
        <v>7.2765497523200454E-2</v>
      </c>
      <c r="AB211">
        <f>V211*(J211/10^6)</f>
        <v>1.09192423050186E-7</v>
      </c>
      <c r="AC211">
        <f>(AB211*Y211)/(0.082057*W211)</f>
        <v>8.4987381348880725E-12</v>
      </c>
      <c r="AD211">
        <v>0</v>
      </c>
      <c r="AE211" s="12">
        <f>AB211*AG211*X211</f>
        <v>2.2846870840070331E-12</v>
      </c>
      <c r="AF211" s="12">
        <f>AC211+AE211</f>
        <v>1.0783425218895106E-11</v>
      </c>
      <c r="AG211" s="19">
        <f>101.325*(0.000014*EXP(1600*((1/W211)-(1/298.15))))</f>
        <v>1.097002469958351E-3</v>
      </c>
      <c r="AI211">
        <f>V211*(K211/10^6)</f>
        <v>8.488099790530221E-4</v>
      </c>
      <c r="AJ211">
        <f>(AI211*Y211)/(0.082057*W211)</f>
        <v>6.6065149364218437E-8</v>
      </c>
      <c r="AK211">
        <v>0</v>
      </c>
      <c r="AL211" s="12">
        <f>AI211*AN211*X211</f>
        <v>3.6813921567567143E-7</v>
      </c>
      <c r="AM211" s="12">
        <f>AJ211+AL211</f>
        <v>4.3420436503988987E-7</v>
      </c>
      <c r="AN211" s="19">
        <f>101.325*(0.00033*EXP(2400*((1/W211)-(1/298.15))))</f>
        <v>2.2739189884214046E-2</v>
      </c>
      <c r="AO211" s="19"/>
      <c r="AP211" t="e">
        <f>V211*(L211/10^6)</f>
        <v>#VALUE!</v>
      </c>
      <c r="AQ211" t="e">
        <f>(AP211*Y211)/(0.082057*W211)</f>
        <v>#VALUE!</v>
      </c>
      <c r="AR211">
        <v>0</v>
      </c>
      <c r="AS211" s="12" t="e">
        <f>AP211*AU211*X211</f>
        <v>#VALUE!</v>
      </c>
      <c r="AT211" s="12" t="e">
        <f>AQ211+AS211</f>
        <v>#VALUE!</v>
      </c>
      <c r="AU211" s="19">
        <f>101.325*((2.4*10^-4)*EXP(2700*((1/W211)-(1/298.15))))</f>
        <v>1.5759424160826513E-2</v>
      </c>
      <c r="AW211">
        <f>100*(AF211-AE211)/AF211</f>
        <v>78.812974192989046</v>
      </c>
      <c r="AX211">
        <f>100*(AM211-AL211)/AM211</f>
        <v>15.215219993965079</v>
      </c>
      <c r="AY211" t="e">
        <f>100*(AT211-AS211)/AT211</f>
        <v>#VALUE!</v>
      </c>
    </row>
    <row r="212" spans="1:51" x14ac:dyDescent="0.25">
      <c r="A212" s="21">
        <v>43557</v>
      </c>
      <c r="B212" t="s">
        <v>125</v>
      </c>
      <c r="C212" s="24" t="s">
        <v>120</v>
      </c>
      <c r="D212" s="24" t="s">
        <v>121</v>
      </c>
      <c r="E212" s="23">
        <v>43557</v>
      </c>
      <c r="F212">
        <v>42</v>
      </c>
      <c r="G212" t="s">
        <v>128</v>
      </c>
      <c r="H212" s="6">
        <v>22.4</v>
      </c>
      <c r="I212" s="6">
        <v>30.12</v>
      </c>
      <c r="J212" s="6">
        <v>0.60561249843749998</v>
      </c>
      <c r="K212" s="6">
        <v>864.16749663999997</v>
      </c>
      <c r="L212" s="6" t="s">
        <v>122</v>
      </c>
      <c r="M212" s="7">
        <f>1000000*(AF212-AD212)/X212</f>
        <v>3.1206098369308002E-3</v>
      </c>
      <c r="N212" s="7">
        <f>1000000*(AM212-AK212)/X212</f>
        <v>23.06545637514995</v>
      </c>
      <c r="O212" s="7" t="e">
        <f>1000000*(AT212-AR212)/X212</f>
        <v>#VALUE!</v>
      </c>
      <c r="P212">
        <f>(M212*16)</f>
        <v>4.9929757390892802E-2</v>
      </c>
      <c r="Q212">
        <f>(N212*44)</f>
        <v>1014.8800805065978</v>
      </c>
      <c r="R212">
        <f>1000000*(((AF212-AD212)*0.082057*W212)/(V212-Z212))/X212</f>
        <v>8.6931181429589763E-2</v>
      </c>
      <c r="S212">
        <f>1000000*(((AM212-AK212)*0.082057*W212)/(V212-Z212))/X212</f>
        <v>642.5370288765489</v>
      </c>
      <c r="T212">
        <f>N212*((1*0.082057*W212)/(V212-Z212))</f>
        <v>642.53702887654902</v>
      </c>
      <c r="V212" s="5">
        <f>((0.001316*((I212*25.4)-(2.5*2053/100)))*(273.15+40))/(273.15+H212)</f>
        <v>0.99519236137438649</v>
      </c>
      <c r="W212">
        <v>313.14999999999998</v>
      </c>
      <c r="X212">
        <f>(21.0733341666667/1000)-Y212</f>
        <v>1.9073334166666699E-2</v>
      </c>
      <c r="Y212">
        <v>2E-3</v>
      </c>
      <c r="Z212">
        <f>(0.001316*10^(8.07131-(1730.63/(233.46+(W212-273.15)))))</f>
        <v>7.2765497523200454E-2</v>
      </c>
      <c r="AB212">
        <f>V212*(J212/10^6)</f>
        <v>6.0270093239785758E-7</v>
      </c>
      <c r="AC212">
        <f>(AB212*Y212)/(0.082057*W212)</f>
        <v>4.6909824464176005E-11</v>
      </c>
      <c r="AD212">
        <v>0</v>
      </c>
      <c r="AE212" s="12">
        <f>AB212*AG212*X212</f>
        <v>1.2610609759392418E-11</v>
      </c>
      <c r="AF212" s="12">
        <f>AC212+AE212</f>
        <v>5.9520434223568421E-11</v>
      </c>
      <c r="AG212" s="19">
        <f>101.325*(0.000014*EXP(1600*((1/W212)-(1/298.15))))</f>
        <v>1.097002469958351E-3</v>
      </c>
      <c r="AI212">
        <f>V212*(K212/10^6)</f>
        <v>8.6001289160415374E-4</v>
      </c>
      <c r="AJ212">
        <f>(AI212*Y212)/(0.082057*W212)</f>
        <v>6.6937101991154447E-8</v>
      </c>
      <c r="AK212">
        <v>0</v>
      </c>
      <c r="AL212" s="12">
        <f>AI212*AN212*X212</f>
        <v>3.729980551587533E-7</v>
      </c>
      <c r="AM212" s="12">
        <f>AJ212+AL212</f>
        <v>4.3993515714990775E-7</v>
      </c>
      <c r="AN212" s="19">
        <f>101.325*(0.00033*EXP(2400*((1/W212)-(1/298.15))))</f>
        <v>2.2739189884214046E-2</v>
      </c>
      <c r="AO212" s="19"/>
      <c r="AP212" t="e">
        <f>V212*(L212/10^6)</f>
        <v>#VALUE!</v>
      </c>
      <c r="AQ212" t="e">
        <f>(AP212*Y212)/(0.082057*W212)</f>
        <v>#VALUE!</v>
      </c>
      <c r="AR212">
        <v>0</v>
      </c>
      <c r="AS212" s="12" t="e">
        <f>AP212*AU212*X212</f>
        <v>#VALUE!</v>
      </c>
      <c r="AT212" s="12" t="e">
        <f>AQ212+AS212</f>
        <v>#VALUE!</v>
      </c>
      <c r="AU212" s="19">
        <f>101.325*((2.4*10^-4)*EXP(2700*((1/W212)-(1/298.15))))</f>
        <v>1.5759424160826513E-2</v>
      </c>
      <c r="AW212">
        <f>100*(AF212-AE212)/AF212</f>
        <v>78.81297419298906</v>
      </c>
      <c r="AX212">
        <f>100*(AM212-AL212)/AM212</f>
        <v>15.215219993965079</v>
      </c>
      <c r="AY212" t="e">
        <f>100*(AT212-AS212)/AT212</f>
        <v>#VALUE!</v>
      </c>
    </row>
    <row r="213" spans="1:51" x14ac:dyDescent="0.25">
      <c r="A213" s="21">
        <v>43557</v>
      </c>
      <c r="B213" t="s">
        <v>129</v>
      </c>
      <c r="C213" s="24" t="s">
        <v>120</v>
      </c>
      <c r="D213" s="24" t="s">
        <v>121</v>
      </c>
      <c r="E213" s="23">
        <v>43557</v>
      </c>
      <c r="F213">
        <v>6</v>
      </c>
      <c r="G213" t="s">
        <v>128</v>
      </c>
      <c r="H213" s="6">
        <v>22.4</v>
      </c>
      <c r="I213" s="6">
        <v>30.12</v>
      </c>
      <c r="J213" s="6">
        <v>517.55273249023185</v>
      </c>
      <c r="K213" s="6">
        <v>2589.8883460183997</v>
      </c>
      <c r="L213" s="6" t="s">
        <v>122</v>
      </c>
      <c r="M213" s="7">
        <f>1000000*(AF213-AD213)/X213</f>
        <v>2.6668540565235883</v>
      </c>
      <c r="N213" s="7">
        <f>1000000*(AM213-AK213)/X213</f>
        <v>69.126595126363839</v>
      </c>
      <c r="O213" s="7" t="e">
        <f>1000000*(AT213-AR213)/X213</f>
        <v>#VALUE!</v>
      </c>
      <c r="P213">
        <f>(M213*16)</f>
        <v>42.669664904377413</v>
      </c>
      <c r="Q213">
        <f>(N213*44)</f>
        <v>3041.5701855600091</v>
      </c>
      <c r="R213">
        <f>1000000*(((AF213-AD213)*0.082057*W213)/(V213-Z213))/X213</f>
        <v>74.290855297022006</v>
      </c>
      <c r="S213">
        <f>1000000*(((AM213-AK213)*0.082057*W213)/(V213-Z213))/X213</f>
        <v>1925.6673844398281</v>
      </c>
      <c r="T213">
        <f>N213*((1*0.082057*W213)/(V213-Z213))</f>
        <v>1925.6673844398279</v>
      </c>
      <c r="V213" s="5">
        <f>((0.001316*((I213*25.4)-(2.5*2053/100)))*(273.15+40))/(273.15+H213)</f>
        <v>0.99519236137438649</v>
      </c>
      <c r="W213">
        <v>313.14999999999998</v>
      </c>
      <c r="X213">
        <f>(21.0733341666667/1000)-Y213</f>
        <v>1.9073334166666699E-2</v>
      </c>
      <c r="Y213">
        <v>2E-3</v>
      </c>
      <c r="Z213">
        <f>(0.001316*10^(8.07131-(1730.63/(233.46+(W213-273.15)))))</f>
        <v>7.2765497523200454E-2</v>
      </c>
      <c r="AB213">
        <f>V213*(J213/10^6)</f>
        <v>5.1506452598272003E-4</v>
      </c>
      <c r="AC213">
        <f>(AB213*Y213)/(0.082057*W213)</f>
        <v>4.0088848718793357E-8</v>
      </c>
      <c r="AD213">
        <v>0</v>
      </c>
      <c r="AE213" s="12">
        <f>AB213*AG213*X213</f>
        <v>1.0776949875011688E-8</v>
      </c>
      <c r="AF213" s="12">
        <f>AC213+AE213</f>
        <v>5.0865798593805045E-8</v>
      </c>
      <c r="AG213" s="19">
        <f>101.325*(0.000014*EXP(1600*((1/W213)-(1/298.15))))</f>
        <v>1.097002469958351E-3</v>
      </c>
      <c r="AI213">
        <f>V213*(K213/10^6)</f>
        <v>2.5774370987700552E-3</v>
      </c>
      <c r="AJ213">
        <f>(AI213*Y213)/(0.082057*W213)</f>
        <v>2.006088183566051E-7</v>
      </c>
      <c r="AK213">
        <v>0</v>
      </c>
      <c r="AL213" s="12">
        <f>AI213*AN213*X213</f>
        <v>1.117865830292406E-6</v>
      </c>
      <c r="AM213" s="12">
        <f>AJ213+AL213</f>
        <v>1.3184746486490111E-6</v>
      </c>
      <c r="AN213" s="19">
        <f>101.325*(0.00033*EXP(2400*((1/W213)-(1/298.15))))</f>
        <v>2.2739189884214046E-2</v>
      </c>
      <c r="AO213" s="19"/>
      <c r="AP213" t="e">
        <f>V213*(L213/10^6)</f>
        <v>#VALUE!</v>
      </c>
      <c r="AQ213" t="e">
        <f>(AP213*Y213)/(0.082057*W213)</f>
        <v>#VALUE!</v>
      </c>
      <c r="AR213">
        <v>0</v>
      </c>
      <c r="AS213" s="12" t="e">
        <f>AP213*AU213*X213</f>
        <v>#VALUE!</v>
      </c>
      <c r="AT213" s="12" t="e">
        <f>AQ213+AS213</f>
        <v>#VALUE!</v>
      </c>
      <c r="AU213" s="19">
        <f>101.325*((2.4*10^-4)*EXP(2700*((1/W213)-(1/298.15))))</f>
        <v>1.5759424160826513E-2</v>
      </c>
      <c r="AW213">
        <f>100*(AF213-AE213)/AF213</f>
        <v>78.81297419298906</v>
      </c>
      <c r="AX213">
        <f>100*(AM213-AL213)/AM213</f>
        <v>15.215219993965077</v>
      </c>
      <c r="AY213" t="e">
        <f>100*(AT213-AS213)/AT213</f>
        <v>#VALUE!</v>
      </c>
    </row>
    <row r="214" spans="1:51" x14ac:dyDescent="0.25">
      <c r="A214" s="21">
        <v>43557</v>
      </c>
      <c r="B214" t="s">
        <v>129</v>
      </c>
      <c r="C214" s="24" t="s">
        <v>120</v>
      </c>
      <c r="D214" s="24" t="s">
        <v>121</v>
      </c>
      <c r="E214" s="23">
        <v>43557</v>
      </c>
      <c r="F214" t="s">
        <v>123</v>
      </c>
      <c r="H214" s="6" t="s">
        <v>123</v>
      </c>
      <c r="I214" s="6" t="s">
        <v>123</v>
      </c>
      <c r="J214" s="6" t="e">
        <v>#VALUE!</v>
      </c>
      <c r="K214" s="6" t="s">
        <v>124</v>
      </c>
      <c r="L214" s="6" t="s">
        <v>122</v>
      </c>
      <c r="M214" s="7" t="e">
        <f>1000000*(AF214-AD214)/X214</f>
        <v>#VALUE!</v>
      </c>
      <c r="N214" s="7" t="e">
        <f>1000000*(AM214-AK214)/X214</f>
        <v>#VALUE!</v>
      </c>
      <c r="O214" s="7" t="e">
        <f>1000000*(AT214-AR214)/X214</f>
        <v>#VALUE!</v>
      </c>
      <c r="P214" t="e">
        <f>(M214*16)</f>
        <v>#VALUE!</v>
      </c>
      <c r="Q214" t="e">
        <f>(N214*44)</f>
        <v>#VALUE!</v>
      </c>
      <c r="R214" t="e">
        <f>1000000*(((AF214-AD214)*0.082057*W214)/(V214-Z214))/X214</f>
        <v>#VALUE!</v>
      </c>
      <c r="S214" t="e">
        <f>1000000*(((AM214-AK214)*0.082057*W214)/(V214-Z214))/X214</f>
        <v>#VALUE!</v>
      </c>
      <c r="T214" t="e">
        <f>N214*((1*0.082057*W214)/(V214-Z214))</f>
        <v>#VALUE!</v>
      </c>
      <c r="V214" s="5" t="e">
        <f>((0.001316*((I214*25.4)-(2.5*2053/100)))*(273.15+40))/(273.15+H214)</f>
        <v>#VALUE!</v>
      </c>
      <c r="W214">
        <v>313.14999999999998</v>
      </c>
      <c r="X214">
        <f>(21.0733341666667/1000)-Y214</f>
        <v>1.9073334166666699E-2</v>
      </c>
      <c r="Y214">
        <v>2E-3</v>
      </c>
      <c r="Z214">
        <f>(0.001316*10^(8.07131-(1730.63/(233.46+(W214-273.15)))))</f>
        <v>7.2765497523200454E-2</v>
      </c>
      <c r="AB214" t="e">
        <f>V214*(J214/10^6)</f>
        <v>#VALUE!</v>
      </c>
      <c r="AC214" t="e">
        <f>(AB214*Y214)/(0.082057*W214)</f>
        <v>#VALUE!</v>
      </c>
      <c r="AD214">
        <v>0</v>
      </c>
      <c r="AE214" s="12" t="e">
        <f>AB214*AG214*X214</f>
        <v>#VALUE!</v>
      </c>
      <c r="AF214" s="12" t="e">
        <f>AC214+AE214</f>
        <v>#VALUE!</v>
      </c>
      <c r="AG214" s="19">
        <f>101.325*(0.000014*EXP(1600*((1/W214)-(1/298.15))))</f>
        <v>1.097002469958351E-3</v>
      </c>
      <c r="AI214" t="e">
        <f>V214*(K214/10^6)</f>
        <v>#VALUE!</v>
      </c>
      <c r="AJ214" t="e">
        <f>(AI214*Y214)/(0.082057*W214)</f>
        <v>#VALUE!</v>
      </c>
      <c r="AK214">
        <v>0</v>
      </c>
      <c r="AL214" s="12" t="e">
        <f>AI214*AN214*X214</f>
        <v>#VALUE!</v>
      </c>
      <c r="AM214" s="12" t="e">
        <f>AJ214+AL214</f>
        <v>#VALUE!</v>
      </c>
      <c r="AN214" s="19">
        <f>101.325*(0.00033*EXP(2400*((1/W214)-(1/298.15))))</f>
        <v>2.2739189884214046E-2</v>
      </c>
      <c r="AO214" s="19"/>
      <c r="AP214" t="e">
        <f>V214*(L214/10^6)</f>
        <v>#VALUE!</v>
      </c>
      <c r="AQ214" t="e">
        <f>(AP214*Y214)/(0.082057*W214)</f>
        <v>#VALUE!</v>
      </c>
      <c r="AR214">
        <v>0</v>
      </c>
      <c r="AS214" s="12" t="e">
        <f>AP214*AU214*X214</f>
        <v>#VALUE!</v>
      </c>
      <c r="AT214" s="12" t="e">
        <f>AQ214+AS214</f>
        <v>#VALUE!</v>
      </c>
      <c r="AU214" s="19">
        <f>101.325*((2.4*10^-4)*EXP(2700*((1/W214)-(1/298.15))))</f>
        <v>1.5759424160826513E-2</v>
      </c>
      <c r="AW214" t="e">
        <f>100*(AF214-AE214)/AF214</f>
        <v>#VALUE!</v>
      </c>
      <c r="AX214" t="e">
        <f>100*(AM214-AL214)/AM214</f>
        <v>#VALUE!</v>
      </c>
      <c r="AY214" t="e">
        <f>100*(AT214-AS214)/AT214</f>
        <v>#VALUE!</v>
      </c>
    </row>
    <row r="215" spans="1:51" x14ac:dyDescent="0.25">
      <c r="A215" s="21">
        <v>43564</v>
      </c>
      <c r="B215" s="24">
        <v>0.1</v>
      </c>
      <c r="C215" s="24" t="s">
        <v>120</v>
      </c>
      <c r="D215" s="24" t="s">
        <v>130</v>
      </c>
      <c r="E215" s="23">
        <v>43564</v>
      </c>
      <c r="F215">
        <v>18</v>
      </c>
      <c r="G215" t="s">
        <v>128</v>
      </c>
      <c r="H215" s="6">
        <v>21.8</v>
      </c>
      <c r="I215" s="6">
        <v>29.98</v>
      </c>
      <c r="J215" s="6">
        <v>39.0505645808975</v>
      </c>
      <c r="K215" s="6">
        <v>453.36580908000008</v>
      </c>
      <c r="L215" s="6" t="s">
        <v>122</v>
      </c>
      <c r="M215" s="7">
        <f>1000000*(AF215-AD215)/X215</f>
        <v>0.20062512459190218</v>
      </c>
      <c r="N215" s="7">
        <f>1000000*(AM215-AK215)/X215</f>
        <v>12.064970031844338</v>
      </c>
      <c r="O215" s="7" t="e">
        <f>1000000*(AT215-AR215)/X215</f>
        <v>#VALUE!</v>
      </c>
      <c r="P215">
        <f>(M215*16)</f>
        <v>3.2100019934704349</v>
      </c>
      <c r="Q215">
        <f>(N215*44)</f>
        <v>530.85868140115087</v>
      </c>
      <c r="R215">
        <f>1000000*(((AF215-AD215)*0.082057*W215)/(V215-Z215))/X215</f>
        <v>5.6067311102693225</v>
      </c>
      <c r="S215">
        <f>1000000*(((AM215-AK215)*0.082057*W215)/(V215-Z215))/X215</f>
        <v>337.1713436171446</v>
      </c>
      <c r="T215">
        <f>N215*((1*0.082057*W215)/(V215-Z215))</f>
        <v>337.17134361714466</v>
      </c>
      <c r="V215" s="5">
        <f>((0.001316*((I215*25.4)-(2.5*2053/100)))*(273.15+40))/(273.15+H215)</f>
        <v>0.99224836616985901</v>
      </c>
      <c r="W215">
        <v>313.14999999999998</v>
      </c>
      <c r="X215">
        <f>(21.0733341666667/1000)-Y215</f>
        <v>1.9073334166666699E-2</v>
      </c>
      <c r="Y215">
        <v>2E-3</v>
      </c>
      <c r="Z215">
        <f>(0.001316*10^(8.07131-(1730.63/(233.46+(W215-273.15)))))</f>
        <v>7.2765497523200454E-2</v>
      </c>
      <c r="AB215">
        <f>V215*(J215/10^6)</f>
        <v>3.8747858903406114E-5</v>
      </c>
      <c r="AC215">
        <f>(AB215*Y215)/(0.082057*W215)</f>
        <v>3.0158494235107001E-9</v>
      </c>
      <c r="AD215">
        <v>0</v>
      </c>
      <c r="AE215" s="12">
        <f>AB215*AG215*X215</f>
        <v>8.1074062005979152E-10</v>
      </c>
      <c r="AF215" s="12">
        <f>AC215+AE215</f>
        <v>3.8265900435704915E-9</v>
      </c>
      <c r="AG215" s="19">
        <f>101.325*(0.000014*EXP(1600*((1/W215)-(1/298.15))))</f>
        <v>1.097002469958351E-3</v>
      </c>
      <c r="AI215">
        <f>V215*(K215/10^6)</f>
        <v>4.4985148333690628E-4</v>
      </c>
      <c r="AJ215">
        <f>(AI215*Y215)/(0.082057*W215)</f>
        <v>3.5013143308617321E-8</v>
      </c>
      <c r="AK215">
        <v>0</v>
      </c>
      <c r="AL215" s="12">
        <f>AI215*AN215*X215</f>
        <v>1.9510606181956908E-7</v>
      </c>
      <c r="AM215" s="12">
        <f>AJ215+AL215</f>
        <v>2.3011920512818639E-7</v>
      </c>
      <c r="AN215" s="19">
        <f>101.325*(0.00033*EXP(2400*((1/W215)-(1/298.15))))</f>
        <v>2.2739189884214046E-2</v>
      </c>
      <c r="AO215" s="19"/>
      <c r="AP215" t="e">
        <f>V215*(L215/10^6)</f>
        <v>#VALUE!</v>
      </c>
      <c r="AQ215" t="e">
        <f>(AP215*Y215)/(0.082057*W215)</f>
        <v>#VALUE!</v>
      </c>
      <c r="AR215">
        <v>0</v>
      </c>
      <c r="AS215" s="12" t="e">
        <f>AP215*AU215*X215</f>
        <v>#VALUE!</v>
      </c>
      <c r="AT215" s="12" t="e">
        <f>AQ215+AS215</f>
        <v>#VALUE!</v>
      </c>
      <c r="AU215" s="19">
        <f>101.325*((2.4*10^-4)*EXP(2700*((1/W215)-(1/298.15))))</f>
        <v>1.5759424160826513E-2</v>
      </c>
      <c r="AW215">
        <f>100*(AF215-AE215)/AF215</f>
        <v>78.81297419298906</v>
      </c>
      <c r="AX215">
        <f>100*(AM215-AL215)/AM215</f>
        <v>15.215219993965073</v>
      </c>
      <c r="AY215" t="e">
        <f>100*(AT215-AS215)/AT215</f>
        <v>#VALUE!</v>
      </c>
    </row>
    <row r="216" spans="1:51" x14ac:dyDescent="0.25">
      <c r="A216" s="21">
        <v>43564</v>
      </c>
      <c r="B216" s="24">
        <v>0.1</v>
      </c>
      <c r="C216" s="24" t="s">
        <v>120</v>
      </c>
      <c r="D216" s="24" t="s">
        <v>130</v>
      </c>
      <c r="E216" s="23">
        <v>43564</v>
      </c>
      <c r="F216">
        <v>27</v>
      </c>
      <c r="G216" t="s">
        <v>128</v>
      </c>
      <c r="H216" s="6">
        <v>21.8</v>
      </c>
      <c r="I216" s="6">
        <v>29.98</v>
      </c>
      <c r="J216" s="6">
        <v>38.3494446498431</v>
      </c>
      <c r="K216" s="6">
        <v>403.12036608000017</v>
      </c>
      <c r="L216" s="6" t="s">
        <v>122</v>
      </c>
      <c r="M216" s="7">
        <f>1000000*(AF216-AD216)/X216</f>
        <v>0.19702306979368645</v>
      </c>
      <c r="N216" s="7">
        <f>1000000*(AM216-AK216)/X216</f>
        <v>10.727838400189311</v>
      </c>
      <c r="O216" s="7" t="e">
        <f>1000000*(AT216-AR216)/X216</f>
        <v>#VALUE!</v>
      </c>
      <c r="P216">
        <f>(M216*16)</f>
        <v>3.1523691166989831</v>
      </c>
      <c r="Q216">
        <f>(N216*44)</f>
        <v>472.02488960832972</v>
      </c>
      <c r="R216">
        <f>1000000*(((AF216-AD216)*0.082057*W216)/(V216-Z216))/X216</f>
        <v>5.5060669848805803</v>
      </c>
      <c r="S216">
        <f>1000000*(((AM216-AK216)*0.082057*W216)/(V216-Z216))/X216</f>
        <v>299.80345396237095</v>
      </c>
      <c r="T216">
        <f>N216*((1*0.082057*W216)/(V216-Z216))</f>
        <v>299.80345396237095</v>
      </c>
      <c r="V216" s="5">
        <f>((0.001316*((I216*25.4)-(2.5*2053/100)))*(273.15+40))/(273.15+H216)</f>
        <v>0.99224836616985901</v>
      </c>
      <c r="W216">
        <v>313.14999999999998</v>
      </c>
      <c r="X216">
        <f>(21.0733341666667/1000)-Y216</f>
        <v>1.9073334166666699E-2</v>
      </c>
      <c r="Y216">
        <v>2E-3</v>
      </c>
      <c r="Z216">
        <f>(0.001316*10^(8.07131-(1730.63/(233.46+(W216-273.15)))))</f>
        <v>7.2765497523200454E-2</v>
      </c>
      <c r="AB216">
        <f>V216*(J216/10^6)</f>
        <v>3.8052173797328255E-5</v>
      </c>
      <c r="AC216">
        <f>(AB216*Y216)/(0.082057*W216)</f>
        <v>2.9617023922814344E-9</v>
      </c>
      <c r="AD216">
        <v>0</v>
      </c>
      <c r="AE216" s="12">
        <f>AB216*AG216*X216</f>
        <v>7.9618445643604234E-10</v>
      </c>
      <c r="AF216" s="12">
        <f>AC216+AE216</f>
        <v>3.7578868487174771E-9</v>
      </c>
      <c r="AG216" s="19">
        <f>101.325*(0.000014*EXP(1600*((1/W216)-(1/298.15))))</f>
        <v>1.097002469958351E-3</v>
      </c>
      <c r="AI216">
        <f>V216*(K216/10^6)</f>
        <v>3.9999552461267562E-4</v>
      </c>
      <c r="AJ216">
        <f>(AI216*Y216)/(0.082057*W216)</f>
        <v>3.1132720786385337E-8</v>
      </c>
      <c r="AK216">
        <v>0</v>
      </c>
      <c r="AL216" s="12">
        <f>AI216*AN216*X216</f>
        <v>1.7348292590642445E-7</v>
      </c>
      <c r="AM216" s="12">
        <f>AJ216+AL216</f>
        <v>2.0461564669280979E-7</v>
      </c>
      <c r="AN216" s="19">
        <f>101.325*(0.00033*EXP(2400*((1/W216)-(1/298.15))))</f>
        <v>2.2739189884214046E-2</v>
      </c>
      <c r="AO216" s="19"/>
      <c r="AP216" t="e">
        <f>V216*(L216/10^6)</f>
        <v>#VALUE!</v>
      </c>
      <c r="AQ216" t="e">
        <f>(AP216*Y216)/(0.082057*W216)</f>
        <v>#VALUE!</v>
      </c>
      <c r="AR216">
        <v>0</v>
      </c>
      <c r="AS216" s="12" t="e">
        <f>AP216*AU216*X216</f>
        <v>#VALUE!</v>
      </c>
      <c r="AT216" s="12" t="e">
        <f>AQ216+AS216</f>
        <v>#VALUE!</v>
      </c>
      <c r="AU216" s="19">
        <f>101.325*((2.4*10^-4)*EXP(2700*((1/W216)-(1/298.15))))</f>
        <v>1.5759424160826513E-2</v>
      </c>
      <c r="AW216">
        <f>100*(AF216-AE216)/AF216</f>
        <v>78.812974192989046</v>
      </c>
      <c r="AX216">
        <f>100*(AM216-AL216)/AM216</f>
        <v>15.215219993965079</v>
      </c>
      <c r="AY216" t="e">
        <f>100*(AT216-AS216)/AT216</f>
        <v>#VALUE!</v>
      </c>
    </row>
    <row r="217" spans="1:51" x14ac:dyDescent="0.25">
      <c r="A217" s="21">
        <v>43564</v>
      </c>
      <c r="B217">
        <v>3</v>
      </c>
      <c r="C217" s="24" t="s">
        <v>120</v>
      </c>
      <c r="D217" t="s">
        <v>130</v>
      </c>
      <c r="E217">
        <v>43564</v>
      </c>
      <c r="F217">
        <v>10</v>
      </c>
      <c r="G217" t="s">
        <v>128</v>
      </c>
      <c r="H217" s="6">
        <v>21.8</v>
      </c>
      <c r="I217" s="6">
        <v>29.98</v>
      </c>
      <c r="J217" s="6">
        <v>35.931785759651106</v>
      </c>
      <c r="K217" s="6">
        <v>410.33148012000015</v>
      </c>
      <c r="L217" s="6" t="s">
        <v>122</v>
      </c>
      <c r="M217" s="7">
        <f>1000000*(AF217-AD217)/X217</f>
        <v>0.18460217085736838</v>
      </c>
      <c r="N217" s="7">
        <f>1000000*(AM217-AK217)/X217</f>
        <v>10.919740553034408</v>
      </c>
      <c r="O217" s="7" t="e">
        <f>1000000*(AT217-AR217)/X217</f>
        <v>#VALUE!</v>
      </c>
      <c r="P217">
        <f>(M217*16)</f>
        <v>2.9536347337178941</v>
      </c>
      <c r="Q217">
        <f>(N217*44)</f>
        <v>480.46858433351395</v>
      </c>
      <c r="R217">
        <f>1000000*(((AF217-AD217)*0.082057*W217)/(V217-Z217))/X217</f>
        <v>5.158948743207592</v>
      </c>
      <c r="S217">
        <f>1000000*(((AM217-AK217)*0.082057*W217)/(V217-Z217))/X217</f>
        <v>305.1664102355341</v>
      </c>
      <c r="T217">
        <f>N217*((1*0.082057*W217)/(V217-Z217))</f>
        <v>305.16641023553404</v>
      </c>
      <c r="V217" s="5">
        <f>((0.001316*((I217*25.4)-(2.5*2053/100)))*(273.15+40))/(273.15+H217)</f>
        <v>0.99224836616985901</v>
      </c>
      <c r="W217">
        <v>313.14999999999998</v>
      </c>
      <c r="X217">
        <f>(21.0733341666667/1000)-Y217</f>
        <v>1.9073334166666699E-2</v>
      </c>
      <c r="Y217">
        <v>2E-3</v>
      </c>
      <c r="Z217">
        <f>(0.001316*10^(8.07131-(1730.63/(233.46+(W217-273.15)))))</f>
        <v>7.2765497523200454E-2</v>
      </c>
      <c r="AB217">
        <f>V217*(J217/10^6)</f>
        <v>3.5653255713579217E-5</v>
      </c>
      <c r="AC217">
        <f>(AB217*Y217)/(0.082057*W217)</f>
        <v>2.7749881860085307E-9</v>
      </c>
      <c r="AD217">
        <v>0</v>
      </c>
      <c r="AE217" s="12">
        <f>AB217*AG217*X217</f>
        <v>7.4599070664615721E-10</v>
      </c>
      <c r="AF217" s="12">
        <f>AC217+AE217</f>
        <v>3.5209788926546879E-9</v>
      </c>
      <c r="AG217" s="19">
        <f>101.325*(0.000014*EXP(1600*((1/W217)-(1/298.15))))</f>
        <v>1.097002469958351E-3</v>
      </c>
      <c r="AI217">
        <f>V217*(K217/10^6)</f>
        <v>4.0715074073713011E-4</v>
      </c>
      <c r="AJ217">
        <f>(AI217*Y217)/(0.082057*W217)</f>
        <v>3.1689630381772906E-8</v>
      </c>
      <c r="AK217">
        <v>0</v>
      </c>
      <c r="AL217" s="12">
        <f>AI217*AN217*X217</f>
        <v>1.7658623019955419E-7</v>
      </c>
      <c r="AM217" s="12">
        <f>AJ217+AL217</f>
        <v>2.082758605813271E-7</v>
      </c>
      <c r="AN217" s="19">
        <f>101.325*(0.00033*EXP(2400*((1/W217)-(1/298.15))))</f>
        <v>2.2739189884214046E-2</v>
      </c>
      <c r="AO217" s="19"/>
      <c r="AP217" t="e">
        <f>V217*(L217/10^6)</f>
        <v>#VALUE!</v>
      </c>
      <c r="AQ217" t="e">
        <f>(AP217*Y217)/(0.082057*W217)</f>
        <v>#VALUE!</v>
      </c>
      <c r="AR217">
        <v>0</v>
      </c>
      <c r="AS217" s="12" t="e">
        <f>AP217*AU217*X217</f>
        <v>#VALUE!</v>
      </c>
      <c r="AT217" s="12" t="e">
        <f>AQ217+AS217</f>
        <v>#VALUE!</v>
      </c>
      <c r="AU217" s="19">
        <f>101.325*((2.4*10^-4)*EXP(2700*((1/W217)-(1/298.15))))</f>
        <v>1.5759424160826513E-2</v>
      </c>
      <c r="AW217">
        <f>100*(AF217-AE217)/AF217</f>
        <v>78.812974192989046</v>
      </c>
      <c r="AX217">
        <f>100*(AM217-AL217)/AM217</f>
        <v>15.215219993965079</v>
      </c>
      <c r="AY217" t="e">
        <f>100*(AT217-AS217)/AT217</f>
        <v>#VALUE!</v>
      </c>
    </row>
    <row r="218" spans="1:51" x14ac:dyDescent="0.25">
      <c r="A218" s="26">
        <v>43564</v>
      </c>
      <c r="B218" s="5">
        <v>3</v>
      </c>
      <c r="C218" s="24" t="s">
        <v>120</v>
      </c>
      <c r="D218" s="5" t="s">
        <v>130</v>
      </c>
      <c r="E218" s="26">
        <v>43564</v>
      </c>
      <c r="F218">
        <v>54</v>
      </c>
      <c r="G218" t="s">
        <v>128</v>
      </c>
      <c r="H218" s="6">
        <v>21.8</v>
      </c>
      <c r="I218" s="6">
        <v>29.98</v>
      </c>
      <c r="J218" s="6">
        <v>35.4188462659584</v>
      </c>
      <c r="K218" s="6">
        <v>387.84110403000011</v>
      </c>
      <c r="L218" s="6" t="s">
        <v>122</v>
      </c>
      <c r="M218" s="7">
        <f>1000000*(AF218-AD218)/X218</f>
        <v>0.18196690678539776</v>
      </c>
      <c r="N218" s="7">
        <f>1000000*(AM218-AK218)/X218</f>
        <v>10.321226708151858</v>
      </c>
      <c r="O218" s="7" t="e">
        <f>1000000*(AT218-AR218)/X218</f>
        <v>#VALUE!</v>
      </c>
      <c r="P218">
        <f>(M218*16)</f>
        <v>2.9114705085663641</v>
      </c>
      <c r="Q218">
        <f>(N218*44)</f>
        <v>454.13397515868178</v>
      </c>
      <c r="R218">
        <f>1000000*(((AF218-AD218)*0.082057*W218)/(V218-Z218))/X218</f>
        <v>5.0853028472304684</v>
      </c>
      <c r="S218">
        <f>1000000*(((AM218-AK218)*0.082057*W218)/(V218-Z218))/X218</f>
        <v>288.44015921958646</v>
      </c>
      <c r="T218">
        <f>N218*((1*0.082057*W218)/(V218-Z218))</f>
        <v>288.44015921958652</v>
      </c>
      <c r="V218" s="5">
        <f>((0.001316*((I218*25.4)-(2.5*2053/100)))*(273.15+40))/(273.15+H218)</f>
        <v>0.99224836616985901</v>
      </c>
      <c r="W218">
        <v>313.14999999999998</v>
      </c>
      <c r="X218">
        <f>(21.0733341666667/1000)-Y218</f>
        <v>1.9073334166666699E-2</v>
      </c>
      <c r="Y218">
        <v>2E-3</v>
      </c>
      <c r="Z218">
        <f>(0.001316*10^(8.07131-(1730.63/(233.46+(W218-273.15)))))</f>
        <v>7.2765497523200454E-2</v>
      </c>
      <c r="AB218">
        <f>V218*(J218/10^6)</f>
        <v>3.5144292339018628E-5</v>
      </c>
      <c r="AC218">
        <f>(AB218*Y218)/(0.082057*W218)</f>
        <v>2.7353742062120453E-9</v>
      </c>
      <c r="AD218">
        <v>0</v>
      </c>
      <c r="AE218" s="12">
        <f>AB218*AG218*X218</f>
        <v>7.3534141418053643E-10</v>
      </c>
      <c r="AF218" s="12">
        <f>AC218+AE218</f>
        <v>3.4707156203925817E-9</v>
      </c>
      <c r="AG218" s="19">
        <f>101.325*(0.000014*EXP(1600*((1/W218)-(1/298.15))))</f>
        <v>1.097002469958351E-3</v>
      </c>
      <c r="AI218">
        <f>V218*(K218/10^6)</f>
        <v>3.8483470180728191E-4</v>
      </c>
      <c r="AJ218">
        <f>(AI218*Y218)/(0.082057*W218)</f>
        <v>2.995271342567991E-8</v>
      </c>
      <c r="AK218">
        <v>0</v>
      </c>
      <c r="AL218" s="12">
        <f>AI218*AN218*X218</f>
        <v>1.6690749258882579E-7</v>
      </c>
      <c r="AM218" s="12">
        <f>AJ218+AL218</f>
        <v>1.9686020601450569E-7</v>
      </c>
      <c r="AN218" s="19">
        <f>101.325*(0.00033*EXP(2400*((1/W218)-(1/298.15))))</f>
        <v>2.2739189884214046E-2</v>
      </c>
      <c r="AO218" s="19"/>
      <c r="AP218" t="e">
        <f>V218*(L218/10^6)</f>
        <v>#VALUE!</v>
      </c>
      <c r="AQ218" t="e">
        <f>(AP218*Y218)/(0.082057*W218)</f>
        <v>#VALUE!</v>
      </c>
      <c r="AR218">
        <v>0</v>
      </c>
      <c r="AS218" s="12" t="e">
        <f>AP218*AU218*X218</f>
        <v>#VALUE!</v>
      </c>
      <c r="AT218" s="12" t="e">
        <f>AQ218+AS218</f>
        <v>#VALUE!</v>
      </c>
      <c r="AU218" s="19">
        <f>101.325*((2.4*10^-4)*EXP(2700*((1/W218)-(1/298.15))))</f>
        <v>1.5759424160826513E-2</v>
      </c>
      <c r="AW218">
        <f>100*(AF218-AE218)/AF218</f>
        <v>78.81297419298906</v>
      </c>
      <c r="AX218">
        <f>100*(AM218-AL218)/AM218</f>
        <v>15.21521999396507</v>
      </c>
      <c r="AY218" t="e">
        <f>100*(AT218-AS218)/AT218</f>
        <v>#VALUE!</v>
      </c>
    </row>
    <row r="219" spans="1:51" x14ac:dyDescent="0.25">
      <c r="A219" s="26">
        <v>43564</v>
      </c>
      <c r="B219" s="5">
        <v>6</v>
      </c>
      <c r="C219" s="24" t="s">
        <v>120</v>
      </c>
      <c r="D219" s="5" t="s">
        <v>130</v>
      </c>
      <c r="E219" s="26">
        <v>43564</v>
      </c>
      <c r="F219">
        <v>43</v>
      </c>
      <c r="G219" t="s">
        <v>128</v>
      </c>
      <c r="H219" s="6">
        <v>21.8</v>
      </c>
      <c r="I219" s="6">
        <v>29.98</v>
      </c>
      <c r="J219" s="6">
        <v>62.579626968223103</v>
      </c>
      <c r="K219" s="6">
        <v>742.01068563000013</v>
      </c>
      <c r="L219" s="6" t="s">
        <v>122</v>
      </c>
      <c r="M219" s="7">
        <f>1000000*(AF219-AD219)/X219</f>
        <v>0.32150739924400773</v>
      </c>
      <c r="N219" s="7">
        <f>1000000*(AM219-AK219)/X219</f>
        <v>19.746386926709128</v>
      </c>
      <c r="O219" s="7" t="e">
        <f>1000000*(AT219-AR219)/X219</f>
        <v>#VALUE!</v>
      </c>
      <c r="P219">
        <f>(M219*16)</f>
        <v>5.1441183879041237</v>
      </c>
      <c r="Q219">
        <f>(N219*44)</f>
        <v>868.84102477520162</v>
      </c>
      <c r="R219">
        <f>1000000*(((AF219-AD219)*0.082057*W219)/(V219-Z219))/X219</f>
        <v>8.9849441399221259</v>
      </c>
      <c r="S219">
        <f>1000000*(((AM219-AK219)*0.082057*W219)/(V219-Z219))/X219</f>
        <v>551.83857018207277</v>
      </c>
      <c r="T219">
        <f>N219*((1*0.082057*W219)/(V219-Z219))</f>
        <v>551.83857018207277</v>
      </c>
      <c r="V219" s="5">
        <f>((0.001316*((I219*25.4)-(2.5*2053/100)))*(273.15+40))/(273.15+H219)</f>
        <v>0.99224836616985901</v>
      </c>
      <c r="W219">
        <v>313.14999999999998</v>
      </c>
      <c r="X219">
        <f>(21.0733341666667/1000)-Y219</f>
        <v>1.9073334166666699E-2</v>
      </c>
      <c r="Y219">
        <v>2E-3</v>
      </c>
      <c r="Z219">
        <f>(0.001316*10^(8.07131-(1730.63/(233.46+(W219-273.15)))))</f>
        <v>7.2765497523200454E-2</v>
      </c>
      <c r="AB219">
        <f>V219*(J219/10^6)</f>
        <v>6.2094532614738628E-5</v>
      </c>
      <c r="AC219">
        <f>(AB219*Y219)/(0.082057*W219)</f>
        <v>4.8329834393214472E-9</v>
      </c>
      <c r="AD219">
        <v>0</v>
      </c>
      <c r="AE219" s="12">
        <f>AB219*AG219*X219</f>
        <v>1.2992346235154375E-9</v>
      </c>
      <c r="AF219" s="12">
        <f>AC219+AE219</f>
        <v>6.1322180628368843E-9</v>
      </c>
      <c r="AG219" s="19">
        <f>101.325*(0.000014*EXP(1600*((1/W219)-(1/298.15))))</f>
        <v>1.097002469958351E-3</v>
      </c>
      <c r="AI219">
        <f>V219*(K219/10^6)</f>
        <v>7.3625889049694446E-4</v>
      </c>
      <c r="AJ219">
        <f>(AI219*Y219)/(0.082057*W219)</f>
        <v>5.73049973159846E-8</v>
      </c>
      <c r="AK219">
        <v>0</v>
      </c>
      <c r="AL219" s="12">
        <f>AI219*AN219*X219</f>
        <v>3.1932443912143725E-7</v>
      </c>
      <c r="AM219" s="12">
        <f>AJ219+AL219</f>
        <v>3.7662943643742187E-7</v>
      </c>
      <c r="AN219" s="19">
        <f>101.325*(0.00033*EXP(2400*((1/W219)-(1/298.15))))</f>
        <v>2.2739189884214046E-2</v>
      </c>
      <c r="AO219" s="19"/>
      <c r="AP219" t="e">
        <f>V219*(L219/10^6)</f>
        <v>#VALUE!</v>
      </c>
      <c r="AQ219" t="e">
        <f>(AP219*Y219)/(0.082057*W219)</f>
        <v>#VALUE!</v>
      </c>
      <c r="AR219">
        <v>0</v>
      </c>
      <c r="AS219" s="12" t="e">
        <f>AP219*AU219*X219</f>
        <v>#VALUE!</v>
      </c>
      <c r="AT219" s="12" t="e">
        <f>AQ219+AS219</f>
        <v>#VALUE!</v>
      </c>
      <c r="AU219" s="19">
        <f>101.325*((2.4*10^-4)*EXP(2700*((1/W219)-(1/298.15))))</f>
        <v>1.5759424160826513E-2</v>
      </c>
      <c r="AW219">
        <f>100*(AF219-AE219)/AF219</f>
        <v>78.81297419298906</v>
      </c>
      <c r="AX219">
        <f>100*(AM219-AL219)/AM219</f>
        <v>15.215219993965082</v>
      </c>
      <c r="AY219" t="e">
        <f>100*(AT219-AS219)/AT219</f>
        <v>#VALUE!</v>
      </c>
    </row>
    <row r="220" spans="1:51" x14ac:dyDescent="0.25">
      <c r="A220" s="26">
        <v>43564</v>
      </c>
      <c r="B220" s="5">
        <v>6</v>
      </c>
      <c r="C220" s="24" t="s">
        <v>120</v>
      </c>
      <c r="D220" s="5" t="s">
        <v>130</v>
      </c>
      <c r="E220" s="26">
        <v>43564</v>
      </c>
      <c r="F220">
        <v>46</v>
      </c>
      <c r="G220" t="s">
        <v>128</v>
      </c>
      <c r="H220" s="6">
        <v>21.8</v>
      </c>
      <c r="I220" s="6">
        <v>29.98</v>
      </c>
      <c r="J220" s="6">
        <v>56.325378914015609</v>
      </c>
      <c r="K220" s="6">
        <v>750.98956243000021</v>
      </c>
      <c r="L220" s="6" t="s">
        <v>122</v>
      </c>
      <c r="M220" s="7">
        <f>1000000*(AF220-AD220)/X220</f>
        <v>0.28937574356705409</v>
      </c>
      <c r="N220" s="7">
        <f>1000000*(AM220-AK220)/X220</f>
        <v>19.985332778694428</v>
      </c>
      <c r="O220" s="7" t="e">
        <f>1000000*(AT220-AR220)/X220</f>
        <v>#VALUE!</v>
      </c>
      <c r="P220">
        <f>(M220*16)</f>
        <v>4.6300118970728654</v>
      </c>
      <c r="Q220">
        <f>(N220*44)</f>
        <v>879.35464226255476</v>
      </c>
      <c r="R220">
        <f>1000000*(((AF220-AD220)*0.082057*W220)/(V220-Z220))/X220</f>
        <v>8.0869830601476256</v>
      </c>
      <c r="S220">
        <f>1000000*(((AM220-AK220)*0.082057*W220)/(V220-Z220))/X220</f>
        <v>558.5162240637635</v>
      </c>
      <c r="T220">
        <f>N220*((1*0.082057*W220)/(V220-Z220))</f>
        <v>558.51622406376339</v>
      </c>
      <c r="V220" s="5">
        <f>((0.001316*((I220*25.4)-(2.5*2053/100)))*(273.15+40))/(273.15+H220)</f>
        <v>0.99224836616985901</v>
      </c>
      <c r="W220">
        <v>313.14999999999998</v>
      </c>
      <c r="X220">
        <f>(21.0733341666667/1000)-Y220</f>
        <v>1.9073334166666699E-2</v>
      </c>
      <c r="Y220">
        <v>2E-3</v>
      </c>
      <c r="Z220">
        <f>(0.001316*10^(8.07131-(1730.63/(233.46+(W220-273.15)))))</f>
        <v>7.2765497523200454E-2</v>
      </c>
      <c r="AB220">
        <f>V220*(J220/10^6)</f>
        <v>5.5888765201330215E-5</v>
      </c>
      <c r="AC220">
        <f>(AB220*Y220)/(0.082057*W220)</f>
        <v>4.3499719747957499E-9</v>
      </c>
      <c r="AD220">
        <v>0</v>
      </c>
      <c r="AE220" s="12">
        <f>AB220*AG220*X220</f>
        <v>1.1693882819863239E-9</v>
      </c>
      <c r="AF220" s="12">
        <f>AC220+AE220</f>
        <v>5.519360256782074E-9</v>
      </c>
      <c r="AG220" s="19">
        <f>101.325*(0.000014*EXP(1600*((1/W220)-(1/298.15))))</f>
        <v>1.097002469958351E-3</v>
      </c>
      <c r="AI220">
        <f>V220*(K220/10^6)</f>
        <v>7.4516816633178509E-4</v>
      </c>
      <c r="AJ220">
        <f>(AI220*Y220)/(0.082057*W220)</f>
        <v>5.7998430066872423E-8</v>
      </c>
      <c r="AK220">
        <v>0</v>
      </c>
      <c r="AL220" s="12">
        <f>AI220*AN220*X220</f>
        <v>3.231885004532039E-7</v>
      </c>
      <c r="AM220" s="12">
        <f>AJ220+AL220</f>
        <v>3.8118693052007635E-7</v>
      </c>
      <c r="AN220" s="19">
        <f>101.325*(0.00033*EXP(2400*((1/W220)-(1/298.15))))</f>
        <v>2.2739189884214046E-2</v>
      </c>
      <c r="AO220" s="19"/>
      <c r="AP220" t="e">
        <f>V220*(L220/10^6)</f>
        <v>#VALUE!</v>
      </c>
      <c r="AQ220" t="e">
        <f>(AP220*Y220)/(0.082057*W220)</f>
        <v>#VALUE!</v>
      </c>
      <c r="AR220">
        <v>0</v>
      </c>
      <c r="AS220" s="12" t="e">
        <f>AP220*AU220*X220</f>
        <v>#VALUE!</v>
      </c>
      <c r="AT220" s="12" t="e">
        <f>AQ220+AS220</f>
        <v>#VALUE!</v>
      </c>
      <c r="AU220" s="19">
        <f>101.325*((2.4*10^-4)*EXP(2700*((1/W220)-(1/298.15))))</f>
        <v>1.5759424160826513E-2</v>
      </c>
      <c r="AW220">
        <f>100*(AF220-AE220)/AF220</f>
        <v>78.812974192989046</v>
      </c>
      <c r="AX220">
        <f>100*(AM220-AL220)/AM220</f>
        <v>15.215219993965084</v>
      </c>
      <c r="AY220" t="e">
        <f>100*(AT220-AS220)/AT220</f>
        <v>#VALUE!</v>
      </c>
    </row>
    <row r="221" spans="1:51" x14ac:dyDescent="0.25">
      <c r="A221" s="26">
        <v>43564</v>
      </c>
      <c r="B221" s="5">
        <v>9</v>
      </c>
      <c r="C221" s="24" t="s">
        <v>120</v>
      </c>
      <c r="D221" s="5" t="s">
        <v>130</v>
      </c>
      <c r="E221" s="26">
        <v>43564</v>
      </c>
      <c r="F221">
        <v>47</v>
      </c>
      <c r="G221" t="s">
        <v>128</v>
      </c>
      <c r="H221" s="6">
        <v>21.8</v>
      </c>
      <c r="I221" s="6">
        <v>29.98</v>
      </c>
      <c r="J221" s="6">
        <v>364.75845196162561</v>
      </c>
      <c r="K221" s="6">
        <v>2750.8583563415996</v>
      </c>
      <c r="L221" s="6" t="s">
        <v>122</v>
      </c>
      <c r="M221" s="7">
        <f>1000000*(AF221-AD221)/X221</f>
        <v>1.873973159060242</v>
      </c>
      <c r="N221" s="7">
        <f>1000000*(AM221-AK221)/X221</f>
        <v>73.205837243128983</v>
      </c>
      <c r="O221" s="7" t="e">
        <f>1000000*(AT221-AR221)/X221</f>
        <v>#VALUE!</v>
      </c>
      <c r="P221">
        <f>(M221*16)</f>
        <v>29.983570544963872</v>
      </c>
      <c r="Q221">
        <f>(N221*44)</f>
        <v>3221.0568386976752</v>
      </c>
      <c r="R221">
        <f>1000000*(((AF221-AD221)*0.082057*W221)/(V221-Z221))/X221</f>
        <v>52.37062721872487</v>
      </c>
      <c r="S221">
        <f>1000000*(((AM221-AK221)*0.082057*W221)/(V221-Z221))/X221</f>
        <v>2045.8327238887139</v>
      </c>
      <c r="T221">
        <f>N221*((1*0.082057*W221)/(V221-Z221))</f>
        <v>2045.8327238887141</v>
      </c>
      <c r="V221" s="5">
        <f>((0.001316*((I221*25.4)-(2.5*2053/100)))*(273.15+40))/(273.15+H221)</f>
        <v>0.99224836616985901</v>
      </c>
      <c r="W221">
        <v>313.14999999999998</v>
      </c>
      <c r="X221">
        <f>(21.0733341666667/1000)-Y221</f>
        <v>1.9073334166666699E-2</v>
      </c>
      <c r="Y221">
        <v>2E-3</v>
      </c>
      <c r="Z221">
        <f>(0.001316*10^(8.07131-(1730.63/(233.46+(W221-273.15)))))</f>
        <v>7.2765497523200454E-2</v>
      </c>
      <c r="AB221">
        <f>V221*(J221/10^6)</f>
        <v>3.6193097800556997E-4</v>
      </c>
      <c r="AC221">
        <f>(AB221*Y221)/(0.082057*W221)</f>
        <v>2.8170055385248952E-8</v>
      </c>
      <c r="AD221">
        <v>0</v>
      </c>
      <c r="AE221" s="12">
        <f>AB221*AG221*X221</f>
        <v>7.5728608968710931E-9</v>
      </c>
      <c r="AF221" s="12">
        <f>AC221+AE221</f>
        <v>3.5742916282120044E-8</v>
      </c>
      <c r="AG221" s="19">
        <f>101.325*(0.000014*EXP(1600*((1/W221)-(1/298.15))))</f>
        <v>1.097002469958351E-3</v>
      </c>
      <c r="AI221">
        <f>V221*(K221/10^6)</f>
        <v>2.729534709644656E-3</v>
      </c>
      <c r="AJ221">
        <f>(AI221*Y221)/(0.082057*W221)</f>
        <v>2.1244698193661127E-7</v>
      </c>
      <c r="AK221">
        <v>0</v>
      </c>
      <c r="AL221" s="12">
        <f>AI221*AN221*X221</f>
        <v>1.1838324147522022E-6</v>
      </c>
      <c r="AM221" s="12">
        <f>AJ221+AL221</f>
        <v>1.3962793966888134E-6</v>
      </c>
      <c r="AN221" s="19">
        <f>101.325*(0.00033*EXP(2400*((1/W221)-(1/298.15))))</f>
        <v>2.2739189884214046E-2</v>
      </c>
      <c r="AO221" s="19"/>
      <c r="AP221" t="e">
        <f>V221*(L221/10^6)</f>
        <v>#VALUE!</v>
      </c>
      <c r="AQ221" t="e">
        <f>(AP221*Y221)/(0.082057*W221)</f>
        <v>#VALUE!</v>
      </c>
      <c r="AR221">
        <v>0</v>
      </c>
      <c r="AS221" s="12" t="e">
        <f>AP221*AU221*X221</f>
        <v>#VALUE!</v>
      </c>
      <c r="AT221" s="12" t="e">
        <f>AQ221+AS221</f>
        <v>#VALUE!</v>
      </c>
      <c r="AU221" s="19">
        <f>101.325*((2.4*10^-4)*EXP(2700*((1/W221)-(1/298.15))))</f>
        <v>1.5759424160826513E-2</v>
      </c>
      <c r="AW221">
        <f>100*(AF221-AE221)/AF221</f>
        <v>78.812974192989046</v>
      </c>
      <c r="AX221">
        <f>100*(AM221-AL221)/AM221</f>
        <v>15.215219993965073</v>
      </c>
      <c r="AY221" t="e">
        <f>100*(AT221-AS221)/AT221</f>
        <v>#VALUE!</v>
      </c>
    </row>
    <row r="222" spans="1:51" x14ac:dyDescent="0.25">
      <c r="A222" s="26">
        <v>43564</v>
      </c>
      <c r="B222" s="5">
        <v>9</v>
      </c>
      <c r="C222" s="24" t="s">
        <v>120</v>
      </c>
      <c r="D222" s="5" t="s">
        <v>130</v>
      </c>
      <c r="E222" s="26">
        <v>43564</v>
      </c>
      <c r="F222">
        <v>61</v>
      </c>
      <c r="G222" t="s">
        <v>128</v>
      </c>
      <c r="H222" s="6">
        <v>21.8</v>
      </c>
      <c r="I222" s="6">
        <v>29.98</v>
      </c>
      <c r="J222" s="6">
        <v>378.27886507320716</v>
      </c>
      <c r="K222" s="6">
        <v>2715.7254002903996</v>
      </c>
      <c r="L222" s="6" t="s">
        <v>122</v>
      </c>
      <c r="M222" s="7">
        <f>1000000*(AF222-AD222)/X222</f>
        <v>1.9434352678455253</v>
      </c>
      <c r="N222" s="7">
        <f>1000000*(AM222-AK222)/X222</f>
        <v>72.270879084841752</v>
      </c>
      <c r="O222" s="7" t="e">
        <f>1000000*(AT222-AR222)/X222</f>
        <v>#VALUE!</v>
      </c>
      <c r="P222">
        <f>(M222*16)</f>
        <v>31.094964285528405</v>
      </c>
      <c r="Q222">
        <f>(N222*44)</f>
        <v>3179.9186797330372</v>
      </c>
      <c r="R222">
        <f>1000000*(((AF222-AD222)*0.082057*W222)/(V222-Z222))/X222</f>
        <v>54.311836561789768</v>
      </c>
      <c r="S222">
        <f>1000000*(((AM222-AK222)*0.082057*W222)/(V222-Z222))/X222</f>
        <v>2019.7040971599727</v>
      </c>
      <c r="T222">
        <f>N222*((1*0.082057*W222)/(V222-Z222))</f>
        <v>2019.7040971599722</v>
      </c>
      <c r="V222" s="5">
        <f>((0.001316*((I222*25.4)-(2.5*2053/100)))*(273.15+40))/(273.15+H222)</f>
        <v>0.99224836616985901</v>
      </c>
      <c r="W222">
        <v>313.14999999999998</v>
      </c>
      <c r="X222">
        <f>(21.0733341666667/1000)-Y222</f>
        <v>1.9073334166666699E-2</v>
      </c>
      <c r="Y222">
        <v>2E-3</v>
      </c>
      <c r="Z222">
        <f>(0.001316*10^(8.07131-(1730.63/(233.46+(W222-273.15)))))</f>
        <v>7.2765497523200454E-2</v>
      </c>
      <c r="AB222">
        <f>V222*(J222/10^6)</f>
        <v>3.7534658582547833E-4</v>
      </c>
      <c r="AC222">
        <f>(AB222*Y222)/(0.082057*W222)</f>
        <v>2.9214227999033287E-8</v>
      </c>
      <c r="AD222">
        <v>0</v>
      </c>
      <c r="AE222" s="12">
        <f>AB222*AG222*X222</f>
        <v>7.8535622958698225E-9</v>
      </c>
      <c r="AF222" s="12">
        <f>AC222+AE222</f>
        <v>3.7067790294903107E-8</v>
      </c>
      <c r="AG222" s="19">
        <f>101.325*(0.000014*EXP(1600*((1/W222)-(1/298.15))))</f>
        <v>1.097002469958351E-3</v>
      </c>
      <c r="AI222">
        <f>V222*(K222/10^6)</f>
        <v>2.6946740914041353E-3</v>
      </c>
      <c r="AJ222">
        <f>(AI222*Y222)/(0.082057*W222)</f>
        <v>2.0973368684368785E-7</v>
      </c>
      <c r="AK222">
        <v>0</v>
      </c>
      <c r="AL222" s="12">
        <f>AI222*AN222*X222</f>
        <v>1.1687129404602621E-6</v>
      </c>
      <c r="AM222" s="12">
        <f>AJ222+AL222</f>
        <v>1.37844662730395E-6</v>
      </c>
      <c r="AN222" s="19">
        <f>101.325*(0.00033*EXP(2400*((1/W222)-(1/298.15))))</f>
        <v>2.2739189884214046E-2</v>
      </c>
      <c r="AO222" s="19"/>
      <c r="AP222" t="e">
        <f>V222*(L222/10^6)</f>
        <v>#VALUE!</v>
      </c>
      <c r="AQ222" t="e">
        <f>(AP222*Y222)/(0.082057*W222)</f>
        <v>#VALUE!</v>
      </c>
      <c r="AR222">
        <v>0</v>
      </c>
      <c r="AS222" s="12" t="e">
        <f>AP222*AU222*X222</f>
        <v>#VALUE!</v>
      </c>
      <c r="AT222" s="12" t="e">
        <f>AQ222+AS222</f>
        <v>#VALUE!</v>
      </c>
      <c r="AU222" s="19">
        <f>101.325*((2.4*10^-4)*EXP(2700*((1/W222)-(1/298.15))))</f>
        <v>1.5759424160826513E-2</v>
      </c>
      <c r="AW222">
        <f>100*(AF222-AE222)/AF222</f>
        <v>78.812974192989046</v>
      </c>
      <c r="AX222">
        <f>100*(AM222-AL222)/AM222</f>
        <v>15.21521999396508</v>
      </c>
      <c r="AY222" t="e">
        <f>100*(AT222-AS222)/AT222</f>
        <v>#VALUE!</v>
      </c>
    </row>
    <row r="223" spans="1:51" x14ac:dyDescent="0.25">
      <c r="A223" s="26">
        <v>43564</v>
      </c>
      <c r="B223" s="5">
        <v>10.5</v>
      </c>
      <c r="C223" s="24" t="s">
        <v>120</v>
      </c>
      <c r="D223" s="5" t="s">
        <v>130</v>
      </c>
      <c r="E223" s="26">
        <v>43564</v>
      </c>
      <c r="F223">
        <v>14</v>
      </c>
      <c r="G223" t="s">
        <v>128</v>
      </c>
      <c r="H223" s="6">
        <v>21.8</v>
      </c>
      <c r="I223" s="6">
        <v>29.98</v>
      </c>
      <c r="J223" s="6">
        <v>486.75000793993109</v>
      </c>
      <c r="K223" s="6">
        <v>3501.5916185599995</v>
      </c>
      <c r="L223" s="6" t="s">
        <v>122</v>
      </c>
      <c r="M223" s="7">
        <f>1000000*(AF223-AD223)/X223</f>
        <v>2.500713678178879</v>
      </c>
      <c r="N223" s="7">
        <f>1000000*(AM223-AK223)/X223</f>
        <v>93.184349361089417</v>
      </c>
      <c r="O223" s="7" t="e">
        <f>1000000*(AT223-AR223)/X223</f>
        <v>#VALUE!</v>
      </c>
      <c r="P223">
        <f>(M223*16)</f>
        <v>40.011418850862064</v>
      </c>
      <c r="Q223">
        <f>(N223*44)</f>
        <v>4100.1113718879342</v>
      </c>
      <c r="R223">
        <f>1000000*(((AF223-AD223)*0.082057*W223)/(V223-Z223))/X223</f>
        <v>69.885709508426487</v>
      </c>
      <c r="S223">
        <f>1000000*(((AM223-AK223)*0.082057*W223)/(V223-Z223))/X223</f>
        <v>2604.1583356809206</v>
      </c>
      <c r="T223">
        <f>N223*((1*0.082057*W223)/(V223-Z223))</f>
        <v>2604.1583356809206</v>
      </c>
      <c r="V223" s="5">
        <f>((0.001316*((I223*25.4)-(2.5*2053/100)))*(273.15+40))/(273.15+H223)</f>
        <v>0.99224836616985901</v>
      </c>
      <c r="W223">
        <v>313.14999999999998</v>
      </c>
      <c r="X223">
        <f>(21.0733341666667/1000)-Y223</f>
        <v>1.9073334166666699E-2</v>
      </c>
      <c r="Y223">
        <v>2E-3</v>
      </c>
      <c r="Z223">
        <f>(0.001316*10^(8.07131-(1730.63/(233.46+(W223-273.15)))))</f>
        <v>7.2765497523200454E-2</v>
      </c>
      <c r="AB223">
        <f>V223*(J223/10^6)</f>
        <v>4.8297690011156252E-4</v>
      </c>
      <c r="AC223">
        <f>(AB223*Y223)/(0.082057*W223)</f>
        <v>3.7591383033615828E-8</v>
      </c>
      <c r="AD223">
        <v>0</v>
      </c>
      <c r="AE223" s="12">
        <f>AB223*AG223*X223</f>
        <v>1.0105564605444134E-8</v>
      </c>
      <c r="AF223" s="12">
        <f>AC223+AE223</f>
        <v>4.7696947639059962E-8</v>
      </c>
      <c r="AG223" s="19">
        <f>101.325*(0.000014*EXP(1600*((1/W223)-(1/298.15))))</f>
        <v>1.097002469958351E-3</v>
      </c>
      <c r="AI223">
        <f>V223*(K223/10^6)</f>
        <v>3.4744485625102313E-3</v>
      </c>
      <c r="AJ223">
        <f>(AI223*Y223)/(0.082057*W223)</f>
        <v>2.70425618106681E-7</v>
      </c>
      <c r="AK223">
        <v>0</v>
      </c>
      <c r="AL223" s="12">
        <f>AI223*AN223*X223</f>
        <v>1.5069106163607921E-6</v>
      </c>
      <c r="AM223" s="12">
        <f>AJ223+AL223</f>
        <v>1.7773362344674731E-6</v>
      </c>
      <c r="AN223" s="19">
        <f>101.325*(0.00033*EXP(2400*((1/W223)-(1/298.15))))</f>
        <v>2.2739189884214046E-2</v>
      </c>
      <c r="AO223" s="19"/>
      <c r="AP223" t="e">
        <f>V223*(L223/10^6)</f>
        <v>#VALUE!</v>
      </c>
      <c r="AQ223" t="e">
        <f>(AP223*Y223)/(0.082057*W223)</f>
        <v>#VALUE!</v>
      </c>
      <c r="AR223">
        <v>0</v>
      </c>
      <c r="AS223" s="12" t="e">
        <f>AP223*AU223*X223</f>
        <v>#VALUE!</v>
      </c>
      <c r="AT223" s="12" t="e">
        <f>AQ223+AS223</f>
        <v>#VALUE!</v>
      </c>
      <c r="AU223" s="19">
        <f>101.325*((2.4*10^-4)*EXP(2700*((1/W223)-(1/298.15))))</f>
        <v>1.5759424160826513E-2</v>
      </c>
      <c r="AW223">
        <f>100*(AF223-AE223)/AF223</f>
        <v>78.81297419298906</v>
      </c>
      <c r="AX223">
        <f>100*(AM223-AL223)/AM223</f>
        <v>15.215219993965077</v>
      </c>
      <c r="AY223" t="e">
        <f>100*(AT223-AS223)/AT223</f>
        <v>#VALUE!</v>
      </c>
    </row>
    <row r="224" spans="1:51" x14ac:dyDescent="0.25">
      <c r="A224" s="26">
        <v>43564</v>
      </c>
      <c r="B224" s="5">
        <v>10.5</v>
      </c>
      <c r="C224" s="24" t="s">
        <v>120</v>
      </c>
      <c r="D224" s="5" t="s">
        <v>130</v>
      </c>
      <c r="E224" s="26">
        <v>43564</v>
      </c>
      <c r="F224">
        <v>33</v>
      </c>
      <c r="G224" t="s">
        <v>128</v>
      </c>
      <c r="H224" s="6">
        <v>21.8</v>
      </c>
      <c r="I224" s="6">
        <v>29.98</v>
      </c>
      <c r="J224" s="6">
        <v>460.34201542263594</v>
      </c>
      <c r="K224" s="6">
        <v>3447.1231323736001</v>
      </c>
      <c r="L224" s="6" t="s">
        <v>122</v>
      </c>
      <c r="M224" s="7">
        <f>1000000*(AF224-AD224)/X224</f>
        <v>2.3650406899425951</v>
      </c>
      <c r="N224" s="7">
        <f>1000000*(AM224-AK224)/X224</f>
        <v>91.734834112349375</v>
      </c>
      <c r="O224" s="7" t="e">
        <f>1000000*(AT224-AR224)/X224</f>
        <v>#VALUE!</v>
      </c>
      <c r="P224">
        <f>(M224*16)</f>
        <v>37.840651039081521</v>
      </c>
      <c r="Q224">
        <f>(N224*44)</f>
        <v>4036.3327009433724</v>
      </c>
      <c r="R224">
        <f>1000000*(((AF224-AD224)*0.082057*W224)/(V224-Z224))/X224</f>
        <v>66.094150671940255</v>
      </c>
      <c r="S224">
        <f>1000000*(((AM224-AK224)*0.082057*W224)/(V224-Z224))/X224</f>
        <v>2563.6497390809077</v>
      </c>
      <c r="T224">
        <f>N224*((1*0.082057*W224)/(V224-Z224))</f>
        <v>2563.6497390809081</v>
      </c>
      <c r="V224" s="5">
        <f>((0.001316*((I224*25.4)-(2.5*2053/100)))*(273.15+40))/(273.15+H224)</f>
        <v>0.99224836616985901</v>
      </c>
      <c r="W224">
        <v>313.14999999999998</v>
      </c>
      <c r="X224">
        <f>(21.0733341666667/1000)-Y224</f>
        <v>1.9073334166666699E-2</v>
      </c>
      <c r="Y224">
        <v>2E-3</v>
      </c>
      <c r="Z224">
        <f>(0.001316*10^(8.07131-(1730.63/(233.46+(W224-273.15)))))</f>
        <v>7.2765497523200454E-2</v>
      </c>
      <c r="AB224">
        <f>V224*(J224/10^6)</f>
        <v>4.5677361268245056E-4</v>
      </c>
      <c r="AC224">
        <f>(AB224*Y224)/(0.082057*W224)</f>
        <v>3.5551911137009288E-8</v>
      </c>
      <c r="AD224">
        <v>0</v>
      </c>
      <c r="AE224" s="12">
        <f>AB224*AG224*X224</f>
        <v>9.5573002600297946E-9</v>
      </c>
      <c r="AF224" s="12">
        <f>AC224+AE224</f>
        <v>4.5109211397039079E-8</v>
      </c>
      <c r="AG224" s="19">
        <f>101.325*(0.000014*EXP(1600*((1/W224)-(1/298.15))))</f>
        <v>1.097002469958351E-3</v>
      </c>
      <c r="AI224">
        <f>V224*(K224/10^6)</f>
        <v>3.4204022960840313E-3</v>
      </c>
      <c r="AJ224">
        <f>(AI224*Y224)/(0.082057*W224)</f>
        <v>2.6621905273617392E-7</v>
      </c>
      <c r="AK224">
        <v>0</v>
      </c>
      <c r="AL224" s="12">
        <f>AI224*AN224*X224</f>
        <v>1.4834700930124011E-6</v>
      </c>
      <c r="AM224" s="12">
        <f>AJ224+AL224</f>
        <v>1.749689145748575E-6</v>
      </c>
      <c r="AN224" s="19">
        <f>101.325*(0.00033*EXP(2400*((1/W224)-(1/298.15))))</f>
        <v>2.2739189884214046E-2</v>
      </c>
      <c r="AO224" s="19"/>
      <c r="AP224" t="e">
        <f>V224*(L224/10^6)</f>
        <v>#VALUE!</v>
      </c>
      <c r="AQ224" t="e">
        <f>(AP224*Y224)/(0.082057*W224)</f>
        <v>#VALUE!</v>
      </c>
      <c r="AR224">
        <v>0</v>
      </c>
      <c r="AS224" s="12" t="e">
        <f>AP224*AU224*X224</f>
        <v>#VALUE!</v>
      </c>
      <c r="AT224" s="12" t="e">
        <f>AQ224+AS224</f>
        <v>#VALUE!</v>
      </c>
      <c r="AU224" s="19">
        <f>101.325*((2.4*10^-4)*EXP(2700*((1/W224)-(1/298.15))))</f>
        <v>1.5759424160826513E-2</v>
      </c>
      <c r="AW224">
        <f>100*(AF224-AE224)/AF224</f>
        <v>78.812974192989032</v>
      </c>
      <c r="AX224">
        <f>100*(AM224-AL224)/AM224</f>
        <v>15.215219993965075</v>
      </c>
      <c r="AY224" t="e">
        <f>100*(AT224-AS224)/AT224</f>
        <v>#VALUE!</v>
      </c>
    </row>
    <row r="225" spans="1:51" x14ac:dyDescent="0.25">
      <c r="A225" s="22">
        <v>43567</v>
      </c>
      <c r="B225" t="s">
        <v>12</v>
      </c>
      <c r="C225" t="s">
        <v>120</v>
      </c>
      <c r="D225" t="s">
        <v>133</v>
      </c>
      <c r="E225" s="22">
        <v>43567</v>
      </c>
      <c r="H225" s="6">
        <v>22.6</v>
      </c>
      <c r="I225" s="6">
        <v>29.88</v>
      </c>
      <c r="J225" s="6">
        <v>0.1</v>
      </c>
      <c r="K225" s="6">
        <v>365.26253187000009</v>
      </c>
      <c r="L225" s="6" t="s">
        <v>122</v>
      </c>
      <c r="M225" s="7">
        <f>1000000*(AF225-AD225)/X225</f>
        <v>5.1053504287306459E-4</v>
      </c>
      <c r="N225" s="7">
        <f>1000000*(AM225-AK225)/X225</f>
        <v>9.6594002762749422</v>
      </c>
      <c r="O225" s="7" t="e">
        <f>1000000*(AT225-AR225)/X225</f>
        <v>#VALUE!</v>
      </c>
      <c r="P225">
        <f>(M225*16)</f>
        <v>8.1685606859690334E-3</v>
      </c>
      <c r="Q225">
        <f>(N225*44)</f>
        <v>425.01361215609745</v>
      </c>
      <c r="R225">
        <f>1000000*(((AF225-AD225)*0.082057*W225)/(V225-Z225))/X225</f>
        <v>1.4364793456862037E-2</v>
      </c>
      <c r="S225">
        <f>1000000*(((AM225-AK225)*0.082057*W225)/(V225-Z225))/X225</f>
        <v>271.78406619258186</v>
      </c>
      <c r="T225">
        <f>N225*((1*0.082057*W225)/(V225-Z225))</f>
        <v>271.78406619258192</v>
      </c>
      <c r="V225" s="5">
        <f>((0.001316*((I225*25.4)-(2.5*2053/100)))*(273.15+40))/(273.15+H225)</f>
        <v>0.98602504779644928</v>
      </c>
      <c r="W225">
        <v>313.14999999999998</v>
      </c>
      <c r="X225">
        <f>(21.0733341666667/1000)-Y225</f>
        <v>1.9073334166666699E-2</v>
      </c>
      <c r="Y225">
        <v>2E-3</v>
      </c>
      <c r="Z225">
        <f>(0.001316*10^(8.07131-(1730.63/(233.46+(W225-273.15)))))</f>
        <v>7.2765497523200454E-2</v>
      </c>
      <c r="AB225">
        <f>V225*(J225/10^6)</f>
        <v>9.8602504779644939E-8</v>
      </c>
      <c r="AC225">
        <f>(AB225*Y225)/(0.082057*W225)</f>
        <v>7.6744964912180743E-12</v>
      </c>
      <c r="AD225">
        <v>0</v>
      </c>
      <c r="AE225" s="12">
        <f>AB225*AG225*X225</f>
        <v>2.0631089852933967E-12</v>
      </c>
      <c r="AF225" s="12">
        <f>AC225+AE225</f>
        <v>9.7376054765114706E-12</v>
      </c>
      <c r="AG225" s="19">
        <f>101.325*(0.000014*EXP(1600*((1/W225)-(1/298.15))))</f>
        <v>1.097002469958351E-3</v>
      </c>
      <c r="AI225">
        <f>V225*(K225/10^6)</f>
        <v>3.6015800544536889E-4</v>
      </c>
      <c r="AJ225">
        <f>(AI225*Y225)/(0.082057*W225)</f>
        <v>2.8032060192097449E-8</v>
      </c>
      <c r="AK225">
        <v>0</v>
      </c>
      <c r="AL225" s="12">
        <f>AI225*AN225*X225</f>
        <v>1.5620490912688715E-7</v>
      </c>
      <c r="AM225" s="12">
        <f>AJ225+AL225</f>
        <v>1.8423696931898459E-7</v>
      </c>
      <c r="AN225" s="19">
        <f>101.325*(0.00033*EXP(2400*((1/W225)-(1/298.15))))</f>
        <v>2.2739189884214046E-2</v>
      </c>
      <c r="AO225" s="19"/>
      <c r="AP225" t="e">
        <f>V225*(L225/10^6)</f>
        <v>#VALUE!</v>
      </c>
      <c r="AQ225" t="e">
        <f>(AP225*Y225)/(0.082057*W225)</f>
        <v>#VALUE!</v>
      </c>
      <c r="AR225">
        <v>0</v>
      </c>
      <c r="AS225" s="12" t="e">
        <f>AP225*AU225*X225</f>
        <v>#VALUE!</v>
      </c>
      <c r="AT225" s="12" t="e">
        <f>AQ225+AS225</f>
        <v>#VALUE!</v>
      </c>
      <c r="AU225" s="19">
        <f>101.325*((2.4*10^-4)*EXP(2700*((1/W225)-(1/298.15))))</f>
        <v>1.5759424160826513E-2</v>
      </c>
      <c r="AW225">
        <f>100*(AF225-AE225)/AF225</f>
        <v>78.81297419298906</v>
      </c>
      <c r="AX225">
        <f>100*(AM225-AL225)/AM225</f>
        <v>15.215219993965073</v>
      </c>
      <c r="AY225" t="e">
        <f>100*(AT225-AS225)/AT225</f>
        <v>#VALUE!</v>
      </c>
    </row>
    <row r="226" spans="1:51" x14ac:dyDescent="0.25">
      <c r="A226" s="22">
        <v>43567</v>
      </c>
      <c r="B226" t="s">
        <v>12</v>
      </c>
      <c r="C226" t="s">
        <v>120</v>
      </c>
      <c r="D226" t="s">
        <v>133</v>
      </c>
      <c r="E226" s="22">
        <v>43567</v>
      </c>
      <c r="H226" s="6">
        <v>22.6</v>
      </c>
      <c r="I226" s="6">
        <v>29.88</v>
      </c>
      <c r="J226" s="6">
        <v>0.1</v>
      </c>
      <c r="K226" s="6">
        <v>365.4027000000001</v>
      </c>
      <c r="L226" s="6" t="s">
        <v>122</v>
      </c>
      <c r="M226" s="7">
        <f>1000000*(AF226-AD226)/X226</f>
        <v>5.1053504287306459E-4</v>
      </c>
      <c r="N226" s="7">
        <f>1000000*(AM226-AK226)/X226</f>
        <v>9.6631070349909702</v>
      </c>
      <c r="O226" s="7" t="e">
        <f>1000000*(AT226-AR226)/X226</f>
        <v>#VALUE!</v>
      </c>
      <c r="P226">
        <f>(M226*16)</f>
        <v>8.1685606859690334E-3</v>
      </c>
      <c r="Q226">
        <f>(N226*44)</f>
        <v>425.17670953960271</v>
      </c>
      <c r="R226">
        <f>1000000*(((AF226-AD226)*0.082057*W226)/(V226-Z226))/X226</f>
        <v>1.4364793456862037E-2</v>
      </c>
      <c r="S226">
        <f>1000000*(((AM226-AK226)*0.082057*W226)/(V226-Z226))/X226</f>
        <v>271.88836231112163</v>
      </c>
      <c r="T226">
        <f>N226*((1*0.082057*W226)/(V226-Z226))</f>
        <v>271.88836231112163</v>
      </c>
      <c r="V226" s="5">
        <f>((0.001316*((I226*25.4)-(2.5*2053/100)))*(273.15+40))/(273.15+H226)</f>
        <v>0.98602504779644928</v>
      </c>
      <c r="W226">
        <v>313.14999999999998</v>
      </c>
      <c r="X226">
        <f>(21.0733341666667/1000)-Y226</f>
        <v>1.9073334166666699E-2</v>
      </c>
      <c r="Y226">
        <v>2E-3</v>
      </c>
      <c r="Z226">
        <f>(0.001316*10^(8.07131-(1730.63/(233.46+(W226-273.15)))))</f>
        <v>7.2765497523200454E-2</v>
      </c>
      <c r="AB226">
        <f>V226*(J226/10^6)</f>
        <v>9.8602504779644939E-8</v>
      </c>
      <c r="AC226">
        <f>(AB226*Y226)/(0.082057*W226)</f>
        <v>7.6744964912180743E-12</v>
      </c>
      <c r="AD226">
        <v>0</v>
      </c>
      <c r="AE226" s="12">
        <f>AB226*AG226*X226</f>
        <v>2.0631089852933967E-12</v>
      </c>
      <c r="AF226" s="12">
        <f>AC226+AE226</f>
        <v>9.7376054765114706E-12</v>
      </c>
      <c r="AG226" s="19">
        <f>101.325*(0.000014*EXP(1600*((1/W226)-(1/298.15))))</f>
        <v>1.097002469958351E-3</v>
      </c>
      <c r="AI226">
        <f>V226*(K226/10^6)</f>
        <v>3.6029621473245173E-4</v>
      </c>
      <c r="AJ226">
        <f>(AI226*Y226)/(0.082057*W226)</f>
        <v>2.8042817390316107E-8</v>
      </c>
      <c r="AK226">
        <v>0</v>
      </c>
      <c r="AL226" s="12">
        <f>AI226*AN226*X226</f>
        <v>1.5626485217633452E-7</v>
      </c>
      <c r="AM226" s="12">
        <f>AJ226+AL226</f>
        <v>1.8430766956665062E-7</v>
      </c>
      <c r="AN226" s="19">
        <f>101.325*(0.00033*EXP(2400*((1/W226)-(1/298.15))))</f>
        <v>2.2739189884214046E-2</v>
      </c>
      <c r="AO226" s="19"/>
      <c r="AP226" t="e">
        <f>V226*(L226/10^6)</f>
        <v>#VALUE!</v>
      </c>
      <c r="AQ226" t="e">
        <f>(AP226*Y226)/(0.082057*W226)</f>
        <v>#VALUE!</v>
      </c>
      <c r="AR226">
        <v>0</v>
      </c>
      <c r="AS226" s="12" t="e">
        <f>AP226*AU226*X226</f>
        <v>#VALUE!</v>
      </c>
      <c r="AT226" s="12" t="e">
        <f>AQ226+AS226</f>
        <v>#VALUE!</v>
      </c>
      <c r="AU226" s="19">
        <f>101.325*((2.4*10^-4)*EXP(2700*((1/W226)-(1/298.15))))</f>
        <v>1.5759424160826513E-2</v>
      </c>
      <c r="AW226">
        <f>100*(AF226-AE226)/AF226</f>
        <v>78.81297419298906</v>
      </c>
      <c r="AX226">
        <f>100*(AM226-AL226)/AM226</f>
        <v>15.21521999396507</v>
      </c>
      <c r="AY226" t="e">
        <f>100*(AT226-AS226)/AT226</f>
        <v>#VALUE!</v>
      </c>
    </row>
    <row r="227" spans="1:51" x14ac:dyDescent="0.25">
      <c r="A227" s="22">
        <v>43567</v>
      </c>
      <c r="B227" t="s">
        <v>156</v>
      </c>
      <c r="C227" t="s">
        <v>120</v>
      </c>
      <c r="D227" t="s">
        <v>133</v>
      </c>
      <c r="E227" s="22">
        <v>43567</v>
      </c>
      <c r="H227" s="6">
        <v>22.6</v>
      </c>
      <c r="I227" s="6">
        <v>29.88</v>
      </c>
      <c r="J227" s="6">
        <v>1.5329074814831003</v>
      </c>
      <c r="K227" s="6">
        <v>409.12129388000011</v>
      </c>
      <c r="L227" s="6" t="s">
        <v>122</v>
      </c>
      <c r="M227" s="7">
        <f>1000000*(AF227-AD227)/X227</f>
        <v>7.8260298677941594E-3</v>
      </c>
      <c r="N227" s="7">
        <f>1000000*(AM227-AK227)/X227</f>
        <v>10.819249154580509</v>
      </c>
      <c r="O227" s="7" t="e">
        <f>1000000*(AT227-AR227)/X227</f>
        <v>#VALUE!</v>
      </c>
      <c r="P227">
        <f>(M227*16)</f>
        <v>0.12521647788470655</v>
      </c>
      <c r="Q227">
        <f>(N227*44)</f>
        <v>476.04696280154241</v>
      </c>
      <c r="R227">
        <f>1000000*(((AF227-AD227)*0.082057*W227)/(V227-Z227))/X227</f>
        <v>0.22019899359983297</v>
      </c>
      <c r="S227">
        <f>1000000*(((AM227-AK227)*0.082057*W227)/(V227-Z227))/X227</f>
        <v>304.41843637072276</v>
      </c>
      <c r="T227">
        <f>N227*((1*0.082057*W227)/(V227-Z227))</f>
        <v>304.41843637072276</v>
      </c>
      <c r="V227" s="5">
        <f>((0.001316*((I227*25.4)-(2.5*2053/100)))*(273.15+40))/(273.15+H227)</f>
        <v>0.98602504779644928</v>
      </c>
      <c r="W227">
        <v>313.14999999999998</v>
      </c>
      <c r="X227">
        <f>(21.0733341666667/1000)-Y227</f>
        <v>1.9073334166666699E-2</v>
      </c>
      <c r="Y227">
        <v>2E-3</v>
      </c>
      <c r="Z227">
        <f>(0.001316*10^(8.07131-(1730.63/(233.46+(W227-273.15)))))</f>
        <v>7.2765497523200454E-2</v>
      </c>
      <c r="AB227">
        <f>V227*(J227/10^6)</f>
        <v>1.5114851726969087E-6</v>
      </c>
      <c r="AC227">
        <f>(AB227*Y227)/(0.082057*W227)</f>
        <v>1.1764293088003985E-10</v>
      </c>
      <c r="AD227">
        <v>0</v>
      </c>
      <c r="AE227" s="12">
        <f>AB227*AG227*X227</f>
        <v>3.1625551986712555E-11</v>
      </c>
      <c r="AF227" s="12">
        <f>AC227+AE227</f>
        <v>1.492684828667524E-10</v>
      </c>
      <c r="AG227" s="19">
        <f>101.325*(0.000014*EXP(1600*((1/W227)-(1/298.15))))</f>
        <v>1.097002469958351E-3</v>
      </c>
      <c r="AI227">
        <f>V227*(K227/10^6)</f>
        <v>4.0340384335257228E-4</v>
      </c>
      <c r="AJ227">
        <f>(AI227*Y227)/(0.082057*W227)</f>
        <v>3.1397999343646584E-8</v>
      </c>
      <c r="AK227">
        <v>0</v>
      </c>
      <c r="AL227" s="12">
        <f>AI227*AN227*X227</f>
        <v>1.7496115521409365E-7</v>
      </c>
      <c r="AM227" s="12">
        <f>AJ227+AL227</f>
        <v>2.0635915455774023E-7</v>
      </c>
      <c r="AN227" s="19">
        <f>101.325*(0.00033*EXP(2400*((1/W227)-(1/298.15))))</f>
        <v>2.2739189884214046E-2</v>
      </c>
      <c r="AO227" s="19"/>
      <c r="AP227" t="e">
        <f>V227*(L227/10^6)</f>
        <v>#VALUE!</v>
      </c>
      <c r="AQ227" t="e">
        <f>(AP227*Y227)/(0.082057*W227)</f>
        <v>#VALUE!</v>
      </c>
      <c r="AR227">
        <v>0</v>
      </c>
      <c r="AS227" s="12" t="e">
        <f>AP227*AU227*X227</f>
        <v>#VALUE!</v>
      </c>
      <c r="AT227" s="12" t="e">
        <f>AQ227+AS227</f>
        <v>#VALUE!</v>
      </c>
      <c r="AU227" s="19">
        <f>101.325*((2.4*10^-4)*EXP(2700*((1/W227)-(1/298.15))))</f>
        <v>1.5759424160826513E-2</v>
      </c>
      <c r="AW227">
        <f>100*(AF227-AE227)/AF227</f>
        <v>78.812974192989046</v>
      </c>
      <c r="AX227">
        <f>100*(AM227-AL227)/AM227</f>
        <v>15.215219993965077</v>
      </c>
      <c r="AY227" t="e">
        <f>100*(AT227-AS227)/AT227</f>
        <v>#VALUE!</v>
      </c>
    </row>
    <row r="228" spans="1:51" x14ac:dyDescent="0.25">
      <c r="A228" s="22">
        <v>43567</v>
      </c>
      <c r="B228" t="s">
        <v>156</v>
      </c>
      <c r="C228" t="s">
        <v>120</v>
      </c>
      <c r="D228" t="s">
        <v>133</v>
      </c>
      <c r="E228" s="22">
        <v>43567</v>
      </c>
      <c r="H228" s="6">
        <v>22.6</v>
      </c>
      <c r="I228" s="6">
        <v>29.88</v>
      </c>
      <c r="J228" s="6">
        <v>0.64849773684709966</v>
      </c>
      <c r="K228" s="6">
        <v>389.46524147000014</v>
      </c>
      <c r="L228" s="6" t="s">
        <v>122</v>
      </c>
      <c r="M228" s="7">
        <f>1000000*(AF228-AD228)/X228</f>
        <v>3.3108081988431929E-3</v>
      </c>
      <c r="N228" s="7">
        <f>1000000*(AM228-AK228)/X228</f>
        <v>10.299443093149597</v>
      </c>
      <c r="O228" s="7" t="e">
        <f>1000000*(AT228-AR228)/X228</f>
        <v>#VALUE!</v>
      </c>
      <c r="P228">
        <f>(M228*16)</f>
        <v>5.2972931181491087E-2</v>
      </c>
      <c r="Q228">
        <f>(N228*44)</f>
        <v>453.17549609858224</v>
      </c>
      <c r="R228">
        <f>1000000*(((AF228-AD228)*0.082057*W228)/(V228-Z228))/X228</f>
        <v>9.3155360470510512E-2</v>
      </c>
      <c r="S228">
        <f>1000000*(((AM228-AK228)*0.082057*W228)/(V228-Z228))/X228</f>
        <v>289.79278664438942</v>
      </c>
      <c r="T228">
        <f>N228*((1*0.082057*W228)/(V228-Z228))</f>
        <v>289.79278664438942</v>
      </c>
      <c r="V228" s="5">
        <f>((0.001316*((I228*25.4)-(2.5*2053/100)))*(273.15+40))/(273.15+H228)</f>
        <v>0.98602504779644928</v>
      </c>
      <c r="W228">
        <v>313.14999999999998</v>
      </c>
      <c r="X228">
        <f>(21.0733341666667/1000)-Y228</f>
        <v>1.9073334166666699E-2</v>
      </c>
      <c r="Y228">
        <v>2E-3</v>
      </c>
      <c r="Z228">
        <f>(0.001316*10^(8.07131-(1730.63/(233.46+(W228-273.15)))))</f>
        <v>7.2765497523200454E-2</v>
      </c>
      <c r="AB228">
        <f>V228*(J228/10^6)</f>
        <v>6.394350119705506E-7</v>
      </c>
      <c r="AC228">
        <f>(AB228*Y228)/(0.082057*W228)</f>
        <v>4.9768936059959272E-11</v>
      </c>
      <c r="AD228">
        <v>0</v>
      </c>
      <c r="AE228" s="12">
        <f>AB228*AG228*X228</f>
        <v>1.3379215078316839E-11</v>
      </c>
      <c r="AF228" s="12">
        <f>AC228+AE228</f>
        <v>6.3148151138276108E-11</v>
      </c>
      <c r="AG228" s="19">
        <f>101.325*(0.000014*EXP(1600*((1/W228)-(1/298.15))))</f>
        <v>1.097002469958351E-3</v>
      </c>
      <c r="AI228">
        <f>V228*(K228/10^6)</f>
        <v>3.8402248333551259E-4</v>
      </c>
      <c r="AJ228">
        <f>(AI228*Y228)/(0.082057*W228)</f>
        <v>2.9889496291129158E-8</v>
      </c>
      <c r="AK228">
        <v>0</v>
      </c>
      <c r="AL228" s="12">
        <f>AI228*AN228*X228</f>
        <v>1.665552235550804E-7</v>
      </c>
      <c r="AM228" s="12">
        <f>AJ228+AL228</f>
        <v>1.9644471984620955E-7</v>
      </c>
      <c r="AN228" s="19">
        <f>101.325*(0.00033*EXP(2400*((1/W228)-(1/298.15))))</f>
        <v>2.2739189884214046E-2</v>
      </c>
      <c r="AO228" s="19"/>
      <c r="AP228" t="e">
        <f>V228*(L228/10^6)</f>
        <v>#VALUE!</v>
      </c>
      <c r="AQ228" t="e">
        <f>(AP228*Y228)/(0.082057*W228)</f>
        <v>#VALUE!</v>
      </c>
      <c r="AR228">
        <v>0</v>
      </c>
      <c r="AS228" s="12" t="e">
        <f>AP228*AU228*X228</f>
        <v>#VALUE!</v>
      </c>
      <c r="AT228" s="12" t="e">
        <f>AQ228+AS228</f>
        <v>#VALUE!</v>
      </c>
      <c r="AU228" s="19">
        <f>101.325*((2.4*10^-4)*EXP(2700*((1/W228)-(1/298.15))))</f>
        <v>1.5759424160826513E-2</v>
      </c>
      <c r="AW228">
        <f>100*(AF228-AE228)/AF228</f>
        <v>78.812974192989046</v>
      </c>
      <c r="AX228">
        <f>100*(AM228-AL228)/AM228</f>
        <v>15.215219993965075</v>
      </c>
      <c r="AY228" t="e">
        <f>100*(AT228-AS228)/AT228</f>
        <v>#VALUE!</v>
      </c>
    </row>
    <row r="229" spans="1:51" x14ac:dyDescent="0.25">
      <c r="A229" s="22">
        <v>43567</v>
      </c>
      <c r="B229" t="s">
        <v>164</v>
      </c>
      <c r="C229" t="s">
        <v>120</v>
      </c>
      <c r="D229" t="s">
        <v>133</v>
      </c>
      <c r="E229" s="22">
        <v>43567</v>
      </c>
      <c r="H229" s="6">
        <v>22.6</v>
      </c>
      <c r="I229" s="6">
        <v>29.88</v>
      </c>
      <c r="J229" s="6">
        <v>1526.5760367152</v>
      </c>
      <c r="K229" s="6">
        <v>1399.1918744535997</v>
      </c>
      <c r="L229" s="6" t="s">
        <v>122</v>
      </c>
      <c r="M229" s="7">
        <f>1000000*(AF229-AD229)/X229</f>
        <v>7.7937056235338735</v>
      </c>
      <c r="N229" s="7">
        <f>1000000*(AM229-AK229)/X229</f>
        <v>37.001754079361689</v>
      </c>
      <c r="O229" s="7" t="e">
        <f>1000000*(AT229-AR229)/X229</f>
        <v>#VALUE!</v>
      </c>
      <c r="P229">
        <f>(M229*16)</f>
        <v>124.69928997654198</v>
      </c>
      <c r="Q229">
        <f>(N229*44)</f>
        <v>1628.0771794919142</v>
      </c>
      <c r="R229">
        <f>1000000*(((AF229-AD229)*0.082057*W229)/(V229-Z229))/X229</f>
        <v>219.28949463608873</v>
      </c>
      <c r="S229">
        <f>1000000*(((AM229-AK229)*0.082057*W229)/(V229-Z229))/X229</f>
        <v>1041.1088568973832</v>
      </c>
      <c r="T229">
        <f>N229*((1*0.082057*W229)/(V229-Z229))</f>
        <v>1041.1088568973835</v>
      </c>
      <c r="V229" s="5">
        <f>((0.001316*((I229*25.4)-(2.5*2053/100)))*(273.15+40))/(273.15+H229)</f>
        <v>0.98602504779644928</v>
      </c>
      <c r="W229">
        <v>313.14999999999998</v>
      </c>
      <c r="X229">
        <f>(21.0733341666667/1000)-Y229</f>
        <v>1.9073334166666699E-2</v>
      </c>
      <c r="Y229">
        <v>2E-3</v>
      </c>
      <c r="Z229">
        <f>(0.001316*10^(8.07131-(1730.63/(233.46+(W229-273.15)))))</f>
        <v>7.2765497523200454E-2</v>
      </c>
      <c r="AB229">
        <f>V229*(J229/10^6)</f>
        <v>1.5052422095670191E-3</v>
      </c>
      <c r="AC229">
        <f>(AB229*Y229)/(0.082057*W229)</f>
        <v>1.1715702437348392E-7</v>
      </c>
      <c r="AD229">
        <v>0</v>
      </c>
      <c r="AE229" s="12">
        <f>AB229*AG229*X229</f>
        <v>3.1494927380807105E-8</v>
      </c>
      <c r="AF229" s="12">
        <f>AC229+AE229</f>
        <v>1.4865195175429103E-7</v>
      </c>
      <c r="AG229" s="19">
        <f>101.325*(0.000014*EXP(1600*((1/W229)-(1/298.15))))</f>
        <v>1.097002469958351E-3</v>
      </c>
      <c r="AI229">
        <f>V229*(K229/10^6)</f>
        <v>1.3796382348845141E-3</v>
      </c>
      <c r="AJ229">
        <f>(AI229*Y229)/(0.082057*W229)</f>
        <v>1.0738093131034988E-7</v>
      </c>
      <c r="AK229">
        <v>0</v>
      </c>
      <c r="AL229" s="12">
        <f>AI229*AN229*X229</f>
        <v>5.9836588899813832E-7</v>
      </c>
      <c r="AM229" s="12">
        <f>AJ229+AL229</f>
        <v>7.0574682030848822E-7</v>
      </c>
      <c r="AN229" s="19">
        <f>101.325*(0.00033*EXP(2400*((1/W229)-(1/298.15))))</f>
        <v>2.2739189884214046E-2</v>
      </c>
      <c r="AO229" s="19"/>
      <c r="AP229" t="e">
        <f>V229*(L229/10^6)</f>
        <v>#VALUE!</v>
      </c>
      <c r="AQ229" t="e">
        <f>(AP229*Y229)/(0.082057*W229)</f>
        <v>#VALUE!</v>
      </c>
      <c r="AR229">
        <v>0</v>
      </c>
      <c r="AS229" s="12" t="e">
        <f>AP229*AU229*X229</f>
        <v>#VALUE!</v>
      </c>
      <c r="AT229" s="12" t="e">
        <f>AQ229+AS229</f>
        <v>#VALUE!</v>
      </c>
      <c r="AU229" s="19">
        <f>101.325*((2.4*10^-4)*EXP(2700*((1/W229)-(1/298.15))))</f>
        <v>1.5759424160826513E-2</v>
      </c>
      <c r="AW229">
        <f>100*(AF229-AE229)/AF229</f>
        <v>78.812974192989046</v>
      </c>
      <c r="AX229">
        <f>100*(AM229-AL229)/AM229</f>
        <v>15.215219993965079</v>
      </c>
      <c r="AY229" t="e">
        <f>100*(AT229-AS229)/AT229</f>
        <v>#VALUE!</v>
      </c>
    </row>
    <row r="230" spans="1:51" x14ac:dyDescent="0.25">
      <c r="A230" s="22">
        <v>43567</v>
      </c>
      <c r="B230" t="s">
        <v>164</v>
      </c>
      <c r="C230" t="s">
        <v>120</v>
      </c>
      <c r="D230" t="s">
        <v>133</v>
      </c>
      <c r="E230" s="22">
        <v>43567</v>
      </c>
      <c r="H230" s="6">
        <v>22.6</v>
      </c>
      <c r="I230" s="6">
        <v>29.88</v>
      </c>
      <c r="J230" s="6">
        <v>1345.3810436108001</v>
      </c>
      <c r="K230" s="6">
        <v>1339.5514690399998</v>
      </c>
      <c r="L230" s="6" t="s">
        <v>122</v>
      </c>
      <c r="M230" s="7">
        <f>1000000*(AF230-AD230)/X230</f>
        <v>6.8686416878044811</v>
      </c>
      <c r="N230" s="7">
        <f>1000000*(AM230-AK230)/X230</f>
        <v>35.424558231816313</v>
      </c>
      <c r="O230" s="7" t="e">
        <f>1000000*(AT230-AR230)/X230</f>
        <v>#VALUE!</v>
      </c>
      <c r="P230">
        <f>(M230*16)</f>
        <v>109.8982670048717</v>
      </c>
      <c r="Q230">
        <f>(N230*44)</f>
        <v>1558.6805621999179</v>
      </c>
      <c r="R230">
        <f>1000000*(((AF230-AD230)*0.082057*W230)/(V230-Z230))/X230</f>
        <v>193.2612081224664</v>
      </c>
      <c r="S230">
        <f>1000000*(((AM230-AK230)*0.082057*W230)/(V230-Z230))/X230</f>
        <v>996.73170217062579</v>
      </c>
      <c r="T230">
        <f>N230*((1*0.082057*W230)/(V230-Z230))</f>
        <v>996.73170217062591</v>
      </c>
      <c r="V230" s="5">
        <f>((0.001316*((I230*25.4)-(2.5*2053/100)))*(273.15+40))/(273.15+H230)</f>
        <v>0.98602504779644928</v>
      </c>
      <c r="W230">
        <v>313.14999999999998</v>
      </c>
      <c r="X230">
        <f>(21.0733341666667/1000)-Y230</f>
        <v>1.9073334166666699E-2</v>
      </c>
      <c r="Y230">
        <v>2E-3</v>
      </c>
      <c r="Z230">
        <f>(0.001316*10^(8.07131-(1730.63/(233.46+(W230-273.15)))))</f>
        <v>7.2765497523200454E-2</v>
      </c>
      <c r="AB230">
        <f>V230*(J230/10^6)</f>
        <v>1.3265794078307761E-3</v>
      </c>
      <c r="AC230">
        <f>(AB230*Y230)/(0.082057*W230)</f>
        <v>1.0325122098542395E-7</v>
      </c>
      <c r="AD230">
        <v>0</v>
      </c>
      <c r="AE230" s="12">
        <f>AB230*AG230*X230</f>
        <v>2.7756677197168493E-8</v>
      </c>
      <c r="AF230" s="12">
        <f>AC230+AE230</f>
        <v>1.3100789818259244E-7</v>
      </c>
      <c r="AG230" s="19">
        <f>101.325*(0.000014*EXP(1600*((1/W230)-(1/298.15))))</f>
        <v>1.097002469958351E-3</v>
      </c>
      <c r="AI230">
        <f>V230*(K230/10^6)</f>
        <v>1.3208313012859697E-3</v>
      </c>
      <c r="AJ230">
        <f>(AI230*Y230)/(0.082057*W230)</f>
        <v>1.0280383048953493E-7</v>
      </c>
      <c r="AK230">
        <v>0</v>
      </c>
      <c r="AL230" s="12">
        <f>AI230*AN230*X230</f>
        <v>5.7286060637244122E-7</v>
      </c>
      <c r="AM230" s="12">
        <f>AJ230+AL230</f>
        <v>6.756644368619762E-7</v>
      </c>
      <c r="AN230" s="19">
        <f>101.325*(0.00033*EXP(2400*((1/W230)-(1/298.15))))</f>
        <v>2.2739189884214046E-2</v>
      </c>
      <c r="AO230" s="19"/>
      <c r="AP230" t="e">
        <f>V230*(L230/10^6)</f>
        <v>#VALUE!</v>
      </c>
      <c r="AQ230" t="e">
        <f>(AP230*Y230)/(0.082057*W230)</f>
        <v>#VALUE!</v>
      </c>
      <c r="AR230">
        <v>0</v>
      </c>
      <c r="AS230" s="12" t="e">
        <f>AP230*AU230*X230</f>
        <v>#VALUE!</v>
      </c>
      <c r="AT230" s="12" t="e">
        <f>AQ230+AS230</f>
        <v>#VALUE!</v>
      </c>
      <c r="AU230" s="19">
        <f>101.325*((2.4*10^-4)*EXP(2700*((1/W230)-(1/298.15))))</f>
        <v>1.5759424160826513E-2</v>
      </c>
      <c r="AW230">
        <f>100*(AF230-AE230)/AF230</f>
        <v>78.812974192989046</v>
      </c>
      <c r="AX230">
        <f>100*(AM230-AL230)/AM230</f>
        <v>15.215219993965082</v>
      </c>
      <c r="AY230" t="e">
        <f>100*(AT230-AS230)/AT230</f>
        <v>#VALUE!</v>
      </c>
    </row>
    <row r="231" spans="1:51" x14ac:dyDescent="0.25">
      <c r="A231" s="22">
        <v>43567</v>
      </c>
      <c r="B231" t="s">
        <v>165</v>
      </c>
      <c r="C231" t="s">
        <v>120</v>
      </c>
      <c r="D231" t="s">
        <v>133</v>
      </c>
      <c r="E231" s="22">
        <v>43567</v>
      </c>
      <c r="H231" s="6">
        <v>22.6</v>
      </c>
      <c r="I231" s="6">
        <v>29.88</v>
      </c>
      <c r="J231" s="6">
        <v>2613.7822748491999</v>
      </c>
      <c r="K231" s="6">
        <v>2108.4901779456</v>
      </c>
      <c r="L231" s="6" t="s">
        <v>122</v>
      </c>
      <c r="M231" s="7">
        <f>1000000*(AF231-AD231)/X231</f>
        <v>13.344274457509925</v>
      </c>
      <c r="N231" s="7">
        <f>1000000*(AM231-AK231)/X231</f>
        <v>55.759211061427528</v>
      </c>
      <c r="O231" s="7" t="e">
        <f>1000000*(AT231-AR231)/X231</f>
        <v>#VALUE!</v>
      </c>
      <c r="P231">
        <f>(M231*16)</f>
        <v>213.50839132015881</v>
      </c>
      <c r="Q231">
        <f>(N231*44)</f>
        <v>2453.4052867028113</v>
      </c>
      <c r="R231">
        <f>1000000*(((AF231-AD231)*0.082057*W231)/(V231-Z231))/X231</f>
        <v>375.46442519415751</v>
      </c>
      <c r="S231">
        <f>1000000*(((AM231-AK231)*0.082057*W231)/(V231-Z231))/X231</f>
        <v>1568.8826093258597</v>
      </c>
      <c r="T231">
        <f>N231*((1*0.082057*W231)/(V231-Z231))</f>
        <v>1568.8826093258601</v>
      </c>
      <c r="V231" s="5">
        <f>((0.001316*((I231*25.4)-(2.5*2053/100)))*(273.15+40))/(273.15+H231)</f>
        <v>0.98602504779644928</v>
      </c>
      <c r="W231">
        <v>313.14999999999998</v>
      </c>
      <c r="X231">
        <f>(21.0733341666667/1000)-Y231</f>
        <v>1.9073334166666699E-2</v>
      </c>
      <c r="Y231">
        <v>2E-3</v>
      </c>
      <c r="Z231">
        <f>(0.001316*10^(8.07131-(1730.63/(233.46+(W231-273.15)))))</f>
        <v>7.2765497523200454E-2</v>
      </c>
      <c r="AB231">
        <f>V231*(J231/10^6)</f>
        <v>2.5772547924876946E-3</v>
      </c>
      <c r="AC231">
        <f>(AB231*Y231)/(0.082057*W231)</f>
        <v>2.0059462897138178E-7</v>
      </c>
      <c r="AD231">
        <v>0</v>
      </c>
      <c r="AE231" s="12">
        <f>AB231*AG231*X231</f>
        <v>5.3925176968419993E-8</v>
      </c>
      <c r="AF231" s="12">
        <f>AC231+AE231</f>
        <v>2.5451980593980176E-7</v>
      </c>
      <c r="AG231" s="19">
        <f>101.325*(0.000014*EXP(1600*((1/W231)-(1/298.15))))</f>
        <v>1.097002469958351E-3</v>
      </c>
      <c r="AI231">
        <f>V231*(K231/10^6)</f>
        <v>2.0790241284871541E-3</v>
      </c>
      <c r="AJ231">
        <f>(AI231*Y231)/(0.082057*W231)</f>
        <v>1.6181600472411278E-7</v>
      </c>
      <c r="AK231">
        <v>0</v>
      </c>
      <c r="AL231" s="12">
        <f>AI231*AN231*X231</f>
        <v>9.0169806072019255E-7</v>
      </c>
      <c r="AM231" s="12">
        <f>AJ231+AL231</f>
        <v>1.0635140654443054E-6</v>
      </c>
      <c r="AN231" s="19">
        <f>101.325*(0.00033*EXP(2400*((1/W231)-(1/298.15))))</f>
        <v>2.2739189884214046E-2</v>
      </c>
      <c r="AO231" s="19"/>
      <c r="AP231" t="e">
        <f>V231*(L231/10^6)</f>
        <v>#VALUE!</v>
      </c>
      <c r="AQ231" t="e">
        <f>(AP231*Y231)/(0.082057*W231)</f>
        <v>#VALUE!</v>
      </c>
      <c r="AR231">
        <v>0</v>
      </c>
      <c r="AS231" s="12" t="e">
        <f>AP231*AU231*X231</f>
        <v>#VALUE!</v>
      </c>
      <c r="AT231" s="12" t="e">
        <f>AQ231+AS231</f>
        <v>#VALUE!</v>
      </c>
      <c r="AU231" s="19">
        <f>101.325*((2.4*10^-4)*EXP(2700*((1/W231)-(1/298.15))))</f>
        <v>1.5759424160826513E-2</v>
      </c>
      <c r="AW231">
        <f>100*(AF231-AE231)/AF231</f>
        <v>78.812974192989046</v>
      </c>
      <c r="AX231">
        <f>100*(AM231-AL231)/AM231</f>
        <v>15.21521999396508</v>
      </c>
      <c r="AY231" t="e">
        <f>100*(AT231-AS231)/AT231</f>
        <v>#VALUE!</v>
      </c>
    </row>
    <row r="232" spans="1:51" x14ac:dyDescent="0.25">
      <c r="A232" s="22">
        <v>43567</v>
      </c>
      <c r="B232" t="s">
        <v>165</v>
      </c>
      <c r="C232" t="s">
        <v>120</v>
      </c>
      <c r="D232" t="s">
        <v>133</v>
      </c>
      <c r="E232" s="22">
        <v>43567</v>
      </c>
      <c r="H232" s="6">
        <v>22.6</v>
      </c>
      <c r="I232" s="6">
        <v>29.88</v>
      </c>
      <c r="J232" s="6">
        <v>2356.4295094448003</v>
      </c>
      <c r="K232" s="6">
        <v>2073.4458472543997</v>
      </c>
      <c r="L232" s="6" t="s">
        <v>122</v>
      </c>
      <c r="M232" s="7">
        <f>1000000*(AF232-AD232)/X232</f>
        <v>12.030398406317556</v>
      </c>
      <c r="N232" s="7">
        <f>1000000*(AM232-AK232)/X232</f>
        <v>54.832460606549418</v>
      </c>
      <c r="O232" s="7" t="e">
        <f>1000000*(AT232-AR232)/X232</f>
        <v>#VALUE!</v>
      </c>
      <c r="P232">
        <f>(M232*16)</f>
        <v>192.48637450108089</v>
      </c>
      <c r="Q232">
        <f>(N232*44)</f>
        <v>2412.6282666881743</v>
      </c>
      <c r="R232">
        <f>1000000*(((AF232-AD232)*0.082057*W232)/(V232-Z232))/X232</f>
        <v>338.49623198829283</v>
      </c>
      <c r="S232">
        <f>1000000*(((AM232-AK232)*0.082057*W232)/(V232-Z232))/X232</f>
        <v>1542.8068696558471</v>
      </c>
      <c r="T232">
        <f>N232*((1*0.082057*W232)/(V232-Z232))</f>
        <v>1542.8068696558471</v>
      </c>
      <c r="V232" s="5">
        <f>((0.001316*((I232*25.4)-(2.5*2053/100)))*(273.15+40))/(273.15+H232)</f>
        <v>0.98602504779644928</v>
      </c>
      <c r="W232">
        <v>313.14999999999998</v>
      </c>
      <c r="X232">
        <f>(21.0733341666667/1000)-Y232</f>
        <v>1.9073334166666699E-2</v>
      </c>
      <c r="Y232">
        <v>2E-3</v>
      </c>
      <c r="Z232">
        <f>(0.001316*10^(8.07131-(1730.63/(233.46+(W232-273.15)))))</f>
        <v>7.2765497523200454E-2</v>
      </c>
      <c r="AB232">
        <f>V232*(J232/10^6)</f>
        <v>2.3234985196792729E-3</v>
      </c>
      <c r="AC232">
        <f>(AB232*Y232)/(0.082057*W232)</f>
        <v>1.8084410002036846E-7</v>
      </c>
      <c r="AD232">
        <v>0</v>
      </c>
      <c r="AE232" s="12">
        <f>AB232*AG232*X232</f>
        <v>4.8615708941460785E-8</v>
      </c>
      <c r="AF232" s="12">
        <f>AC232+AE232</f>
        <v>2.2945980896182924E-7</v>
      </c>
      <c r="AG232" s="19">
        <f>101.325*(0.000014*EXP(1600*((1/W232)-(1/298.15))))</f>
        <v>1.097002469958351E-3</v>
      </c>
      <c r="AI232">
        <f>V232*(K232/10^6)</f>
        <v>2.0444695406423687E-3</v>
      </c>
      <c r="AJ232">
        <f>(AI232*Y232)/(0.082057*W232)</f>
        <v>1.5912652879484574E-7</v>
      </c>
      <c r="AK232">
        <v>0</v>
      </c>
      <c r="AL232" s="12">
        <f>AI232*AN232*X232</f>
        <v>8.8671131553445914E-7</v>
      </c>
      <c r="AM232" s="12">
        <f>AJ232+AL232</f>
        <v>1.0458378443293049E-6</v>
      </c>
      <c r="AN232" s="19">
        <f>101.325*(0.00033*EXP(2400*((1/W232)-(1/298.15))))</f>
        <v>2.2739189884214046E-2</v>
      </c>
      <c r="AO232" s="19"/>
      <c r="AP232" t="e">
        <f>V232*(L232/10^6)</f>
        <v>#VALUE!</v>
      </c>
      <c r="AQ232" t="e">
        <f>(AP232*Y232)/(0.082057*W232)</f>
        <v>#VALUE!</v>
      </c>
      <c r="AR232">
        <v>0</v>
      </c>
      <c r="AS232" s="12" t="e">
        <f>AP232*AU232*X232</f>
        <v>#VALUE!</v>
      </c>
      <c r="AT232" s="12" t="e">
        <f>AQ232+AS232</f>
        <v>#VALUE!</v>
      </c>
      <c r="AU232" s="19">
        <f>101.325*((2.4*10^-4)*EXP(2700*((1/W232)-(1/298.15))))</f>
        <v>1.5759424160826513E-2</v>
      </c>
      <c r="AW232">
        <f>100*(AF232-AE232)/AF232</f>
        <v>78.81297419298906</v>
      </c>
      <c r="AX232">
        <f>100*(AM232-AL232)/AM232</f>
        <v>15.215219993965077</v>
      </c>
      <c r="AY232" t="e">
        <f>100*(AT232-AS232)/AT232</f>
        <v>#VALUE!</v>
      </c>
    </row>
    <row r="233" spans="1:51" x14ac:dyDescent="0.25">
      <c r="A233" s="22">
        <v>43567</v>
      </c>
      <c r="B233" t="s">
        <v>166</v>
      </c>
      <c r="C233" t="s">
        <v>120</v>
      </c>
      <c r="D233" t="s">
        <v>133</v>
      </c>
      <c r="E233" s="22">
        <v>43567</v>
      </c>
      <c r="H233" s="6">
        <v>22.6</v>
      </c>
      <c r="I233" s="6">
        <v>29.88</v>
      </c>
      <c r="J233" s="6">
        <v>7935.1111456448007</v>
      </c>
      <c r="K233" s="6">
        <v>5707.7659055615995</v>
      </c>
      <c r="L233" s="6" t="s">
        <v>122</v>
      </c>
      <c r="M233" s="7">
        <f>1000000*(AF233-AD233)/X233</f>
        <v>40.511523089443003</v>
      </c>
      <c r="N233" s="7">
        <f>1000000*(AM233-AK233)/X233</f>
        <v>150.94237912339972</v>
      </c>
      <c r="O233" s="7" t="e">
        <f>1000000*(AT233-AR233)/X233</f>
        <v>#VALUE!</v>
      </c>
      <c r="P233">
        <f>(M233*16)</f>
        <v>648.18436943108804</v>
      </c>
      <c r="Q233">
        <f>(N233*44)</f>
        <v>6641.4646814295875</v>
      </c>
      <c r="R233">
        <f>1000000*(((AF233-AD233)*0.082057*W233)/(V233-Z233))/X233</f>
        <v>1139.8623266443144</v>
      </c>
      <c r="S233">
        <f>1000000*(((AM233-AK233)*0.082057*W233)/(V233-Z233))/X233</f>
        <v>4247.0269774098515</v>
      </c>
      <c r="T233">
        <f>N233*((1*0.082057*W233)/(V233-Z233))</f>
        <v>4247.0269774098524</v>
      </c>
      <c r="V233" s="5">
        <f>((0.001316*((I233*25.4)-(2.5*2053/100)))*(273.15+40))/(273.15+H233)</f>
        <v>0.98602504779644928</v>
      </c>
      <c r="W233">
        <v>313.14999999999998</v>
      </c>
      <c r="X233">
        <f>(21.0733341666667/1000)-Y233</f>
        <v>1.9073334166666699E-2</v>
      </c>
      <c r="Y233">
        <v>2E-3</v>
      </c>
      <c r="Z233">
        <f>(0.001316*10^(8.07131-(1730.63/(233.46+(W233-273.15)))))</f>
        <v>7.2765497523200454E-2</v>
      </c>
      <c r="AB233">
        <f>V233*(J233/10^6)</f>
        <v>7.8242183466545514E-3</v>
      </c>
      <c r="AC233">
        <f>(AB233*Y233)/(0.082057*W233)</f>
        <v>6.0897982644676445E-7</v>
      </c>
      <c r="AD233">
        <v>0</v>
      </c>
      <c r="AE233" s="12">
        <f>AB233*AG233*X233</f>
        <v>1.6370999103881565E-7</v>
      </c>
      <c r="AF233" s="12">
        <f>AC233+AE233</f>
        <v>7.726898174855801E-7</v>
      </c>
      <c r="AG233" s="19">
        <f>101.325*(0.000014*EXP(1600*((1/W233)-(1/298.15))))</f>
        <v>1.097002469958351E-3</v>
      </c>
      <c r="AI233">
        <f>V233*(K233/10^6)</f>
        <v>5.6280001498423202E-3</v>
      </c>
      <c r="AJ233">
        <f>(AI233*Y233)/(0.082057*W233)</f>
        <v>4.3804229414926646E-7</v>
      </c>
      <c r="AK233">
        <v>0</v>
      </c>
      <c r="AL233" s="12">
        <f>AI233*AN233*X233</f>
        <v>2.4409321427830313E-6</v>
      </c>
      <c r="AM233" s="12">
        <f>AJ233+AL233</f>
        <v>2.8789744369322977E-6</v>
      </c>
      <c r="AN233" s="19">
        <f>101.325*(0.00033*EXP(2400*((1/W233)-(1/298.15))))</f>
        <v>2.2739189884214046E-2</v>
      </c>
      <c r="AO233" s="19"/>
      <c r="AP233" t="e">
        <f>V233*(L233/10^6)</f>
        <v>#VALUE!</v>
      </c>
      <c r="AQ233" t="e">
        <f>(AP233*Y233)/(0.082057*W233)</f>
        <v>#VALUE!</v>
      </c>
      <c r="AR233">
        <v>0</v>
      </c>
      <c r="AS233" s="12" t="e">
        <f>AP233*AU233*X233</f>
        <v>#VALUE!</v>
      </c>
      <c r="AT233" s="12" t="e">
        <f>AQ233+AS233</f>
        <v>#VALUE!</v>
      </c>
      <c r="AU233" s="19">
        <f>101.325*((2.4*10^-4)*EXP(2700*((1/W233)-(1/298.15))))</f>
        <v>1.5759424160826513E-2</v>
      </c>
      <c r="AW233">
        <f>100*(AF233-AE233)/AF233</f>
        <v>78.81297419298906</v>
      </c>
      <c r="AX233">
        <f>100*(AM233-AL233)/AM233</f>
        <v>15.215219993965077</v>
      </c>
      <c r="AY233" t="e">
        <f>100*(AT233-AS233)/AT233</f>
        <v>#VALUE!</v>
      </c>
    </row>
    <row r="234" spans="1:51" x14ac:dyDescent="0.25">
      <c r="A234" s="22">
        <v>43567</v>
      </c>
      <c r="B234" t="s">
        <v>166</v>
      </c>
      <c r="C234" t="s">
        <v>120</v>
      </c>
      <c r="D234" t="s">
        <v>133</v>
      </c>
      <c r="E234" s="22">
        <v>43567</v>
      </c>
      <c r="H234" s="6">
        <v>22.6</v>
      </c>
      <c r="I234" s="6">
        <v>29.88</v>
      </c>
      <c r="J234" s="6">
        <v>7574.81184803</v>
      </c>
      <c r="K234" s="6">
        <v>5590.4889700056001</v>
      </c>
      <c r="L234" s="6" t="s">
        <v>122</v>
      </c>
      <c r="M234" s="7">
        <f>1000000*(AF234-AD234)/X234</f>
        <v>38.672068915893931</v>
      </c>
      <c r="N234" s="7">
        <f>1000000*(AM234-AK234)/X234</f>
        <v>147.84098008881853</v>
      </c>
      <c r="O234" s="7" t="e">
        <f>1000000*(AT234-AR234)/X234</f>
        <v>#VALUE!</v>
      </c>
      <c r="P234">
        <f>(M234*16)</f>
        <v>618.75310265430289</v>
      </c>
      <c r="Q234">
        <f>(N234*44)</f>
        <v>6505.0031239080154</v>
      </c>
      <c r="R234">
        <f>1000000*(((AF234-AD234)*0.082057*W234)/(V234-Z234))/X234</f>
        <v>1088.1060767154236</v>
      </c>
      <c r="S234">
        <f>1000000*(((AM234-AK234)*0.082057*W234)/(V234-Z234))/X234</f>
        <v>4159.7637088429055</v>
      </c>
      <c r="T234">
        <f>N234*((1*0.082057*W234)/(V234-Z234))</f>
        <v>4159.7637088429055</v>
      </c>
      <c r="V234" s="5">
        <f>((0.001316*((I234*25.4)-(2.5*2053/100)))*(273.15+40))/(273.15+H234)</f>
        <v>0.98602504779644928</v>
      </c>
      <c r="W234">
        <v>313.14999999999998</v>
      </c>
      <c r="X234">
        <f>(21.0733341666667/1000)-Y234</f>
        <v>1.9073334166666699E-2</v>
      </c>
      <c r="Y234">
        <v>2E-3</v>
      </c>
      <c r="Z234">
        <f>(0.001316*10^(8.07131-(1730.63/(233.46+(W234-273.15)))))</f>
        <v>7.2765497523200454E-2</v>
      </c>
      <c r="AB234">
        <f>V234*(J234/10^6)</f>
        <v>7.468954214502891E-3</v>
      </c>
      <c r="AC234">
        <f>(AB234*Y234)/(0.082057*W234)</f>
        <v>5.8132866949343319E-7</v>
      </c>
      <c r="AD234">
        <v>0</v>
      </c>
      <c r="AE234" s="12">
        <f>AB234*AG234*X234</f>
        <v>1.562766238557757E-7</v>
      </c>
      <c r="AF234" s="12">
        <f>AC234+AE234</f>
        <v>7.3760529334920889E-7</v>
      </c>
      <c r="AG234" s="19">
        <f>101.325*(0.000014*EXP(1600*((1/W234)-(1/298.15))))</f>
        <v>1.097002469958351E-3</v>
      </c>
      <c r="AI234">
        <f>V234*(K234/10^6)</f>
        <v>5.5123621538552946E-3</v>
      </c>
      <c r="AJ234">
        <f>(AI234*Y234)/(0.082057*W234)</f>
        <v>4.2904187984501317E-7</v>
      </c>
      <c r="AK234">
        <v>0</v>
      </c>
      <c r="AL234" s="12">
        <f>AI234*AN234*X234</f>
        <v>2.3907785369165402E-6</v>
      </c>
      <c r="AM234" s="12">
        <f>AJ234+AL234</f>
        <v>2.8198204167615534E-6</v>
      </c>
      <c r="AN234" s="19">
        <f>101.325*(0.00033*EXP(2400*((1/W234)-(1/298.15))))</f>
        <v>2.2739189884214046E-2</v>
      </c>
      <c r="AO234" s="19"/>
      <c r="AP234" t="e">
        <f>V234*(L234/10^6)</f>
        <v>#VALUE!</v>
      </c>
      <c r="AQ234" t="e">
        <f>(AP234*Y234)/(0.082057*W234)</f>
        <v>#VALUE!</v>
      </c>
      <c r="AR234">
        <v>0</v>
      </c>
      <c r="AS234" s="12" t="e">
        <f>AP234*AU234*X234</f>
        <v>#VALUE!</v>
      </c>
      <c r="AT234" s="12" t="e">
        <f>AQ234+AS234</f>
        <v>#VALUE!</v>
      </c>
      <c r="AU234" s="19">
        <f>101.325*((2.4*10^-4)*EXP(2700*((1/W234)-(1/298.15))))</f>
        <v>1.5759424160826513E-2</v>
      </c>
      <c r="AW234">
        <f>100*(AF234-AE234)/AF234</f>
        <v>78.812974192989046</v>
      </c>
      <c r="AX234">
        <f>100*(AM234-AL234)/AM234</f>
        <v>15.215219993965075</v>
      </c>
      <c r="AY234" t="e">
        <f>100*(AT234-AS234)/AT234</f>
        <v>#VALUE!</v>
      </c>
    </row>
    <row r="235" spans="1:51" x14ac:dyDescent="0.25">
      <c r="A235" s="22">
        <v>43567</v>
      </c>
      <c r="B235" t="s">
        <v>167</v>
      </c>
      <c r="C235" t="s">
        <v>120</v>
      </c>
      <c r="D235" t="s">
        <v>133</v>
      </c>
      <c r="E235" s="22">
        <v>43567</v>
      </c>
      <c r="H235" s="6">
        <v>22.6</v>
      </c>
      <c r="I235" s="6">
        <v>29.88</v>
      </c>
      <c r="J235" s="6">
        <v>13611.025369425199</v>
      </c>
      <c r="K235" s="6">
        <v>9086.8563804255991</v>
      </c>
      <c r="L235" s="6" t="s">
        <v>122</v>
      </c>
      <c r="M235" s="7">
        <f>1000000*(AF235-AD235)/X235</f>
        <v>69.489054205258626</v>
      </c>
      <c r="N235" s="7">
        <f>1000000*(AM235-AK235)/X235</f>
        <v>240.30272851197643</v>
      </c>
      <c r="O235" s="7" t="e">
        <f>1000000*(AT235-AR235)/X235</f>
        <v>#VALUE!</v>
      </c>
      <c r="P235">
        <f>(M235*16)</f>
        <v>1111.824867284138</v>
      </c>
      <c r="Q235">
        <f>(N235*44)</f>
        <v>10573.320054526963</v>
      </c>
      <c r="R235">
        <f>1000000*(((AF235-AD235)*0.082057*W235)/(V235-Z235))/X235</f>
        <v>1955.1956816790228</v>
      </c>
      <c r="S235">
        <f>1000000*(((AM235-AK235)*0.082057*W235)/(V235-Z235))/X235</f>
        <v>6761.3361910852918</v>
      </c>
      <c r="T235">
        <f>N235*((1*0.082057*W235)/(V235-Z235))</f>
        <v>6761.3361910852927</v>
      </c>
      <c r="V235" s="5">
        <f>((0.001316*((I235*25.4)-(2.5*2053/100)))*(273.15+40))/(273.15+H235)</f>
        <v>0.98602504779644928</v>
      </c>
      <c r="W235">
        <v>313.14999999999998</v>
      </c>
      <c r="X235">
        <f>(21.0733341666667/1000)-Y235</f>
        <v>1.9073334166666699E-2</v>
      </c>
      <c r="Y235">
        <v>2E-3</v>
      </c>
      <c r="Z235">
        <f>(0.001316*10^(8.07131-(1730.63/(233.46+(W235-273.15)))))</f>
        <v>7.2765497523200454E-2</v>
      </c>
      <c r="AB235">
        <f>V235*(J235/10^6)</f>
        <v>1.3420811940446167E-2</v>
      </c>
      <c r="AC235">
        <f>(AB235*Y235)/(0.082057*W235)</f>
        <v>1.0445776643953386E-6</v>
      </c>
      <c r="AD235">
        <v>0</v>
      </c>
      <c r="AE235" s="12">
        <f>AB235*AG235*X235</f>
        <v>2.8081028738717502E-7</v>
      </c>
      <c r="AF235" s="12">
        <f>AC235+AE235</f>
        <v>1.3253879517825137E-6</v>
      </c>
      <c r="AG235" s="19">
        <f>101.325*(0.000014*EXP(1600*((1/W235)-(1/298.15))))</f>
        <v>1.097002469958351E-3</v>
      </c>
      <c r="AI235">
        <f>V235*(K235/10^6)</f>
        <v>8.9598679968286229E-3</v>
      </c>
      <c r="AJ235">
        <f>(AI235*Y235)/(0.082057*W235)</f>
        <v>6.9737047407778825E-7</v>
      </c>
      <c r="AK235">
        <v>0</v>
      </c>
      <c r="AL235" s="12">
        <f>AI235*AN235*X235</f>
        <v>3.8860037679929237E-6</v>
      </c>
      <c r="AM235" s="12">
        <f>AJ235+AL235</f>
        <v>4.5833742420707116E-6</v>
      </c>
      <c r="AN235" s="19">
        <f>101.325*(0.00033*EXP(2400*((1/W235)-(1/298.15))))</f>
        <v>2.2739189884214046E-2</v>
      </c>
      <c r="AO235" s="19"/>
      <c r="AP235" t="e">
        <f>V235*(L235/10^6)</f>
        <v>#VALUE!</v>
      </c>
      <c r="AQ235" t="e">
        <f>(AP235*Y235)/(0.082057*W235)</f>
        <v>#VALUE!</v>
      </c>
      <c r="AR235">
        <v>0</v>
      </c>
      <c r="AS235" s="12" t="e">
        <f>AP235*AU235*X235</f>
        <v>#VALUE!</v>
      </c>
      <c r="AT235" s="12" t="e">
        <f>AQ235+AS235</f>
        <v>#VALUE!</v>
      </c>
      <c r="AU235" s="19">
        <f>101.325*((2.4*10^-4)*EXP(2700*((1/W235)-(1/298.15))))</f>
        <v>1.5759424160826513E-2</v>
      </c>
      <c r="AW235">
        <f>100*(AF235-AE235)/AF235</f>
        <v>78.812974192989046</v>
      </c>
      <c r="AX235">
        <f>100*(AM235-AL235)/AM235</f>
        <v>15.215219993965068</v>
      </c>
      <c r="AY235" t="e">
        <f>100*(AT235-AS235)/AT235</f>
        <v>#VALUE!</v>
      </c>
    </row>
    <row r="236" spans="1:51" x14ac:dyDescent="0.25">
      <c r="A236" s="22">
        <v>43567</v>
      </c>
      <c r="B236" t="s">
        <v>167</v>
      </c>
      <c r="C236" t="s">
        <v>120</v>
      </c>
      <c r="D236" t="s">
        <v>133</v>
      </c>
      <c r="E236" s="22">
        <v>43567</v>
      </c>
      <c r="H236" s="6">
        <v>22.6</v>
      </c>
      <c r="I236" s="6">
        <v>29.88</v>
      </c>
      <c r="J236" s="6">
        <v>12638.499406520001</v>
      </c>
      <c r="K236" s="6">
        <v>8802.067875839999</v>
      </c>
      <c r="L236" s="6" t="s">
        <v>122</v>
      </c>
      <c r="M236" s="7">
        <f>1000000*(AF236-AD236)/X236</f>
        <v>64.523968363588878</v>
      </c>
      <c r="N236" s="7">
        <f>1000000*(AM236-AK236)/X236</f>
        <v>232.77147107423536</v>
      </c>
      <c r="O236" s="7" t="e">
        <f>1000000*(AT236-AR236)/X236</f>
        <v>#VALUE!</v>
      </c>
      <c r="P236">
        <f>(M236*16)</f>
        <v>1032.383493817422</v>
      </c>
      <c r="Q236">
        <f>(N236*44)</f>
        <v>10241.944727266356</v>
      </c>
      <c r="R236">
        <f>1000000*(((AF236-AD236)*0.082057*W236)/(V236-Z236))/X236</f>
        <v>1815.4943357933316</v>
      </c>
      <c r="S236">
        <f>1000000*(((AM236-AK236)*0.082057*W236)/(V236-Z236))/X236</f>
        <v>6549.4311336874889</v>
      </c>
      <c r="T236">
        <f>N236*((1*0.082057*W236)/(V236-Z236))</f>
        <v>6549.4311336874898</v>
      </c>
      <c r="V236" s="5">
        <f>((0.001316*((I236*25.4)-(2.5*2053/100)))*(273.15+40))/(273.15+H236)</f>
        <v>0.98602504779644928</v>
      </c>
      <c r="W236">
        <v>313.14999999999998</v>
      </c>
      <c r="X236">
        <f>(21.0733341666667/1000)-Y236</f>
        <v>1.9073334166666699E-2</v>
      </c>
      <c r="Y236">
        <v>2E-3</v>
      </c>
      <c r="Z236">
        <f>(0.001316*10^(8.07131-(1730.63/(233.46+(W236-273.15)))))</f>
        <v>7.2765497523200454E-2</v>
      </c>
      <c r="AB236">
        <f>V236*(J236/10^6)</f>
        <v>1.2461876981389279E-2</v>
      </c>
      <c r="AC236">
        <f>(AB236*Y236)/(0.082057*W236)</f>
        <v>9.6994119349599438E-7</v>
      </c>
      <c r="AD236">
        <v>0</v>
      </c>
      <c r="AE236" s="12">
        <f>AB236*AG236*X236</f>
        <v>2.6074601686216673E-7</v>
      </c>
      <c r="AF236" s="12">
        <f>AC236+AE236</f>
        <v>1.230687210358161E-6</v>
      </c>
      <c r="AG236" s="19">
        <f>101.325*(0.000014*EXP(1600*((1/W236)-(1/298.15))))</f>
        <v>1.097002469958351E-3</v>
      </c>
      <c r="AI236">
        <f>V236*(K236/10^6)</f>
        <v>8.679059397982726E-3</v>
      </c>
      <c r="AJ236">
        <f>(AI236*Y236)/(0.082057*W236)</f>
        <v>6.7551439028597382E-7</v>
      </c>
      <c r="AK236">
        <v>0</v>
      </c>
      <c r="AL236" s="12">
        <f>AI236*AN236*X236</f>
        <v>3.7642136619795078E-6</v>
      </c>
      <c r="AM236" s="12">
        <f>AJ236+AL236</f>
        <v>4.4397280522654819E-6</v>
      </c>
      <c r="AN236" s="19">
        <f>101.325*(0.00033*EXP(2400*((1/W236)-(1/298.15))))</f>
        <v>2.2739189884214046E-2</v>
      </c>
      <c r="AO236" s="19"/>
      <c r="AP236" t="e">
        <f>V236*(L236/10^6)</f>
        <v>#VALUE!</v>
      </c>
      <c r="AQ236" t="e">
        <f>(AP236*Y236)/(0.082057*W236)</f>
        <v>#VALUE!</v>
      </c>
      <c r="AR236">
        <v>0</v>
      </c>
      <c r="AS236" s="12" t="e">
        <f>AP236*AU236*X236</f>
        <v>#VALUE!</v>
      </c>
      <c r="AT236" s="12" t="e">
        <f>AQ236+AS236</f>
        <v>#VALUE!</v>
      </c>
      <c r="AU236" s="19">
        <f>101.325*((2.4*10^-4)*EXP(2700*((1/W236)-(1/298.15))))</f>
        <v>1.5759424160826513E-2</v>
      </c>
      <c r="AW236">
        <f>100*(AF236-AE236)/AF236</f>
        <v>78.812974192989046</v>
      </c>
      <c r="AX236">
        <f>100*(AM236-AL236)/AM236</f>
        <v>15.21521999396508</v>
      </c>
      <c r="AY236" t="e">
        <f>100*(AT236-AS236)/AT236</f>
        <v>#VALUE!</v>
      </c>
    </row>
    <row r="237" spans="1:51" x14ac:dyDescent="0.25">
      <c r="A237" s="22">
        <v>43567</v>
      </c>
      <c r="B237" t="s">
        <v>168</v>
      </c>
      <c r="C237" t="s">
        <v>120</v>
      </c>
      <c r="D237" t="s">
        <v>133</v>
      </c>
      <c r="E237" s="22">
        <v>43567</v>
      </c>
      <c r="H237" s="6">
        <v>22.6</v>
      </c>
      <c r="I237" s="6">
        <v>29.88</v>
      </c>
      <c r="J237" s="6">
        <v>27614.94364352</v>
      </c>
      <c r="K237" s="6">
        <v>15612.5650235224</v>
      </c>
      <c r="L237" s="6" t="s">
        <v>122</v>
      </c>
      <c r="M237" s="7">
        <f>1000000*(AF237-AD237)/X237</f>
        <v>140.98396436981744</v>
      </c>
      <c r="N237" s="7">
        <f>1000000*(AM237-AK237)/X237</f>
        <v>412.87567637856324</v>
      </c>
      <c r="O237" s="7" t="e">
        <f>1000000*(AT237-AR237)/X237</f>
        <v>#VALUE!</v>
      </c>
      <c r="P237">
        <f>(M237*16)</f>
        <v>2255.7434299170791</v>
      </c>
      <c r="Q237">
        <f>(N237*44)</f>
        <v>18166.529760656784</v>
      </c>
      <c r="R237">
        <f>1000000*(((AF237-AD237)*0.082057*W237)/(V237-Z237))/X237</f>
        <v>3966.8296176204999</v>
      </c>
      <c r="S237">
        <f>1000000*(((AM237-AK237)*0.082057*W237)/(V237-Z237))/X237</f>
        <v>11616.97692907415</v>
      </c>
      <c r="T237">
        <f>N237*((1*0.082057*W237)/(V237-Z237))</f>
        <v>11616.97692907415</v>
      </c>
      <c r="V237" s="5">
        <f>((0.001316*((I237*25.4)-(2.5*2053/100)))*(273.15+40))/(273.15+H237)</f>
        <v>0.98602504779644928</v>
      </c>
      <c r="W237">
        <v>313.14999999999998</v>
      </c>
      <c r="X237">
        <f>(21.0733341666667/1000)-Y237</f>
        <v>1.9073334166666699E-2</v>
      </c>
      <c r="Y237">
        <v>2E-3</v>
      </c>
      <c r="Z237">
        <f>(0.001316*10^(8.07131-(1730.63/(233.46+(W237-273.15)))))</f>
        <v>7.2765497523200454E-2</v>
      </c>
      <c r="AB237">
        <f>V237*(J237/10^6)</f>
        <v>2.7229026125998063E-2</v>
      </c>
      <c r="AC237">
        <f>(AB237*Y237)/(0.082057*W237)</f>
        <v>2.1193078809737906E-6</v>
      </c>
      <c r="AD237">
        <v>0</v>
      </c>
      <c r="AE237" s="12">
        <f>AB237*AG237*X237</f>
        <v>5.6972638359316882E-7</v>
      </c>
      <c r="AF237" s="12">
        <f>AC237+AE237</f>
        <v>2.6890342645669596E-6</v>
      </c>
      <c r="AG237" s="19">
        <f>101.325*(0.000014*EXP(1600*((1/W237)-(1/298.15))))</f>
        <v>1.097002469958351E-3</v>
      </c>
      <c r="AI237">
        <f>V237*(K237/10^6)</f>
        <v>1.5394380173543847E-2</v>
      </c>
      <c r="AJ237">
        <f>(AI237*Y237)/(0.082057*W237)</f>
        <v>1.1981857549193668E-6</v>
      </c>
      <c r="AK237">
        <v>0</v>
      </c>
      <c r="AL237" s="12">
        <f>AI237*AN237*X237</f>
        <v>6.6767299899375056E-6</v>
      </c>
      <c r="AM237" s="12">
        <f>AJ237+AL237</f>
        <v>7.8749157448568731E-6</v>
      </c>
      <c r="AN237" s="19">
        <f>101.325*(0.00033*EXP(2400*((1/W237)-(1/298.15))))</f>
        <v>2.2739189884214046E-2</v>
      </c>
      <c r="AO237" s="19"/>
      <c r="AP237" t="e">
        <f>V237*(L237/10^6)</f>
        <v>#VALUE!</v>
      </c>
      <c r="AQ237" t="e">
        <f>(AP237*Y237)/(0.082057*W237)</f>
        <v>#VALUE!</v>
      </c>
      <c r="AR237">
        <v>0</v>
      </c>
      <c r="AS237" s="12" t="e">
        <f>AP237*AU237*X237</f>
        <v>#VALUE!</v>
      </c>
      <c r="AT237" s="12" t="e">
        <f>AQ237+AS237</f>
        <v>#VALUE!</v>
      </c>
      <c r="AU237" s="19">
        <f>101.325*((2.4*10^-4)*EXP(2700*((1/W237)-(1/298.15))))</f>
        <v>1.5759424160826513E-2</v>
      </c>
      <c r="AW237">
        <f>100*(AF237-AE237)/AF237</f>
        <v>78.812974192989046</v>
      </c>
      <c r="AX237">
        <f>100*(AM237-AL237)/AM237</f>
        <v>15.215219993965086</v>
      </c>
      <c r="AY237" t="e">
        <f>100*(AT237-AS237)/AT237</f>
        <v>#VALUE!</v>
      </c>
    </row>
    <row r="238" spans="1:51" x14ac:dyDescent="0.25">
      <c r="A238" s="22">
        <v>43567</v>
      </c>
      <c r="B238" t="s">
        <v>168</v>
      </c>
      <c r="C238" t="s">
        <v>120</v>
      </c>
      <c r="D238" t="s">
        <v>133</v>
      </c>
      <c r="E238" s="22">
        <v>43567</v>
      </c>
      <c r="H238" s="6">
        <v>22.6</v>
      </c>
      <c r="I238" s="6">
        <v>29.88</v>
      </c>
      <c r="J238" s="6">
        <v>25284.310722906801</v>
      </c>
      <c r="K238" s="6">
        <v>15703.534779714399</v>
      </c>
      <c r="L238" s="6" t="s">
        <v>122</v>
      </c>
      <c r="M238" s="7">
        <f>1000000*(AF238-AD238)/X238</f>
        <v>129.08526658935108</v>
      </c>
      <c r="N238" s="7">
        <f>1000000*(AM238-AK238)/X238</f>
        <v>415.28137970541405</v>
      </c>
      <c r="O238" s="7" t="e">
        <f>1000000*(AT238-AR238)/X238</f>
        <v>#VALUE!</v>
      </c>
      <c r="P238">
        <f>(M238*16)</f>
        <v>2065.3642654296173</v>
      </c>
      <c r="Q238">
        <f>(N238*44)</f>
        <v>18272.380707038217</v>
      </c>
      <c r="R238">
        <f>1000000*(((AF238-AD238)*0.082057*W238)/(V238-Z238))/X238</f>
        <v>3632.0390123367815</v>
      </c>
      <c r="S238">
        <f>1000000*(((AM238-AK238)*0.082057*W238)/(V238-Z238))/X238</f>
        <v>11684.6655860843</v>
      </c>
      <c r="T238">
        <f>N238*((1*0.082057*W238)/(V238-Z238))</f>
        <v>11684.6655860843</v>
      </c>
      <c r="V238" s="5">
        <f>((0.001316*((I238*25.4)-(2.5*2053/100)))*(273.15+40))/(273.15+H238)</f>
        <v>0.98602504779644928</v>
      </c>
      <c r="W238">
        <v>313.14999999999998</v>
      </c>
      <c r="X238">
        <f>(21.0733341666667/1000)-Y238</f>
        <v>1.9073334166666699E-2</v>
      </c>
      <c r="Y238">
        <v>2E-3</v>
      </c>
      <c r="Z238">
        <f>(0.001316*10^(8.07131-(1730.63/(233.46+(W238-273.15)))))</f>
        <v>7.2765497523200454E-2</v>
      </c>
      <c r="AB238">
        <f>V238*(J238/10^6)</f>
        <v>2.4930963689054453E-2</v>
      </c>
      <c r="AC238">
        <f>(AB238*Y238)/(0.082057*W238)</f>
        <v>1.9404435392581572E-6</v>
      </c>
      <c r="AD238">
        <v>0</v>
      </c>
      <c r="AE238" s="12">
        <f>AB238*AG238*X238</f>
        <v>5.2164288639379201E-7</v>
      </c>
      <c r="AF238" s="12">
        <f>AC238+AE238</f>
        <v>2.4620864256519493E-6</v>
      </c>
      <c r="AG238" s="19">
        <f>101.325*(0.000014*EXP(1600*((1/W238)-(1/298.15))))</f>
        <v>1.097002469958351E-3</v>
      </c>
      <c r="AI238">
        <f>V238*(K238/10^6)</f>
        <v>1.5484078631741094E-2</v>
      </c>
      <c r="AJ238">
        <f>(AI238*Y238)/(0.082057*W238)</f>
        <v>1.2051672256663912E-6</v>
      </c>
      <c r="AK238">
        <v>0</v>
      </c>
      <c r="AL238" s="12">
        <f>AI238*AN238*X238</f>
        <v>6.7156333026493706E-6</v>
      </c>
      <c r="AM238" s="12">
        <f>AJ238+AL238</f>
        <v>7.920800528315761E-6</v>
      </c>
      <c r="AN238" s="19">
        <f>101.325*(0.00033*EXP(2400*((1/W238)-(1/298.15))))</f>
        <v>2.2739189884214046E-2</v>
      </c>
      <c r="AO238" s="19"/>
      <c r="AP238" t="e">
        <f>V238*(L238/10^6)</f>
        <v>#VALUE!</v>
      </c>
      <c r="AQ238" t="e">
        <f>(AP238*Y238)/(0.082057*W238)</f>
        <v>#VALUE!</v>
      </c>
      <c r="AR238">
        <v>0</v>
      </c>
      <c r="AS238" s="12" t="e">
        <f>AP238*AU238*X238</f>
        <v>#VALUE!</v>
      </c>
      <c r="AT238" s="12" t="e">
        <f>AQ238+AS238</f>
        <v>#VALUE!</v>
      </c>
      <c r="AU238" s="19">
        <f>101.325*((2.4*10^-4)*EXP(2700*((1/W238)-(1/298.15))))</f>
        <v>1.5759424160826513E-2</v>
      </c>
      <c r="AW238">
        <f>100*(AF238-AE238)/AF238</f>
        <v>78.812974192989046</v>
      </c>
      <c r="AX238">
        <f>100*(AM238-AL238)/AM238</f>
        <v>15.215219993965068</v>
      </c>
      <c r="AY238" t="e">
        <f>100*(AT238-AS238)/AT238</f>
        <v>#VALUE!</v>
      </c>
    </row>
    <row r="239" spans="1:51" x14ac:dyDescent="0.25">
      <c r="A239" s="22">
        <v>43567</v>
      </c>
      <c r="B239" t="s">
        <v>169</v>
      </c>
      <c r="C239" t="s">
        <v>120</v>
      </c>
      <c r="D239" t="s">
        <v>133</v>
      </c>
      <c r="E239" s="22">
        <v>43567</v>
      </c>
      <c r="H239" s="6">
        <v>22.6</v>
      </c>
      <c r="I239" s="6">
        <v>29.88</v>
      </c>
      <c r="J239" s="6">
        <v>50361.193507204516</v>
      </c>
      <c r="K239" s="6">
        <v>36446.999657510394</v>
      </c>
      <c r="L239" s="6" t="s">
        <v>122</v>
      </c>
      <c r="M239" s="7">
        <f>1000000*(AF239-AD239)/X239</f>
        <v>257.11154086339354</v>
      </c>
      <c r="N239" s="7">
        <f>1000000*(AM239-AK239)/X239</f>
        <v>963.84416096214409</v>
      </c>
      <c r="O239" s="7" t="e">
        <f>1000000*(AT239-AR239)/X239</f>
        <v>#VALUE!</v>
      </c>
      <c r="P239">
        <f>(M239*16)</f>
        <v>4113.7846538142967</v>
      </c>
      <c r="Q239">
        <f>(N239*44)</f>
        <v>42409.14308233434</v>
      </c>
      <c r="R239">
        <f>1000000*(((AF239-AD239)*0.082057*W239)/(V239-Z239))/X239</f>
        <v>7234.2814297205414</v>
      </c>
      <c r="S239">
        <f>1000000*(((AM239-AK239)*0.082057*W239)/(V239-Z239))/X239</f>
        <v>27119.435756863611</v>
      </c>
      <c r="T239">
        <f>N239*((1*0.082057*W239)/(V239-Z239))</f>
        <v>27119.435756863615</v>
      </c>
      <c r="V239" s="5">
        <f>((0.001316*((I239*25.4)-(2.5*2053/100)))*(273.15+40))/(273.15+H239)</f>
        <v>0.98602504779644928</v>
      </c>
      <c r="W239">
        <v>313.14999999999998</v>
      </c>
      <c r="X239">
        <f>(21.0733341666667/1000)-Y239</f>
        <v>1.9073334166666699E-2</v>
      </c>
      <c r="Y239">
        <v>2E-3</v>
      </c>
      <c r="Z239">
        <f>(0.001316*10^(8.07131-(1730.63/(233.46+(W239-273.15)))))</f>
        <v>7.2765497523200454E-2</v>
      </c>
      <c r="AB239">
        <f>V239*(J239/10^6)</f>
        <v>4.9657398235027558E-2</v>
      </c>
      <c r="AC239">
        <f>(AB239*Y239)/(0.082057*W239)</f>
        <v>3.864968028645954E-6</v>
      </c>
      <c r="AD239">
        <v>0</v>
      </c>
      <c r="AE239" s="12">
        <f>AB239*AG239*X239</f>
        <v>1.0390063083481309E-6</v>
      </c>
      <c r="AF239" s="12">
        <f>AC239+AE239</f>
        <v>4.9039743369940847E-6</v>
      </c>
      <c r="AG239" s="19">
        <f>101.325*(0.000014*EXP(1600*((1/W239)-(1/298.15))))</f>
        <v>1.097002469958351E-3</v>
      </c>
      <c r="AI239">
        <f>V239*(K239/10^6)</f>
        <v>3.5937654579333858E-2</v>
      </c>
      <c r="AJ239">
        <f>(AI239*Y239)/(0.082057*W239)</f>
        <v>2.797123709869898E-6</v>
      </c>
      <c r="AK239">
        <v>0</v>
      </c>
      <c r="AL239" s="12">
        <f>AI239*AN239*X239</f>
        <v>1.5586598056751562E-5</v>
      </c>
      <c r="AM239" s="12">
        <f>AJ239+AL239</f>
        <v>1.8383721766621459E-5</v>
      </c>
      <c r="AN239" s="19">
        <f>101.325*(0.00033*EXP(2400*((1/W239)-(1/298.15))))</f>
        <v>2.2739189884214046E-2</v>
      </c>
      <c r="AO239" s="19"/>
      <c r="AP239" t="e">
        <f>V239*(L239/10^6)</f>
        <v>#VALUE!</v>
      </c>
      <c r="AQ239" t="e">
        <f>(AP239*Y239)/(0.082057*W239)</f>
        <v>#VALUE!</v>
      </c>
      <c r="AR239">
        <v>0</v>
      </c>
      <c r="AS239" s="12" t="e">
        <f>AP239*AU239*X239</f>
        <v>#VALUE!</v>
      </c>
      <c r="AT239" s="12" t="e">
        <f>AQ239+AS239</f>
        <v>#VALUE!</v>
      </c>
      <c r="AU239" s="19">
        <f>101.325*((2.4*10^-4)*EXP(2700*((1/W239)-(1/298.15))))</f>
        <v>1.5759424160826513E-2</v>
      </c>
      <c r="AW239">
        <f>100*(AF239-AE239)/AF239</f>
        <v>78.812974192989046</v>
      </c>
      <c r="AX239">
        <f>100*(AM239-AL239)/AM239</f>
        <v>15.215219993965071</v>
      </c>
      <c r="AY239" t="e">
        <f>100*(AT239-AS239)/AT239</f>
        <v>#VALUE!</v>
      </c>
    </row>
    <row r="240" spans="1:51" x14ac:dyDescent="0.25">
      <c r="A240" s="22">
        <v>43567</v>
      </c>
      <c r="B240" t="s">
        <v>169</v>
      </c>
      <c r="C240" t="s">
        <v>120</v>
      </c>
      <c r="D240" t="s">
        <v>133</v>
      </c>
      <c r="E240" s="22">
        <v>43567</v>
      </c>
      <c r="H240" s="6">
        <v>22.6</v>
      </c>
      <c r="I240" s="6">
        <v>29.88</v>
      </c>
      <c r="J240" s="6">
        <v>54051.362092618729</v>
      </c>
      <c r="K240" s="6">
        <v>38454.001566246392</v>
      </c>
      <c r="L240" s="6" t="s">
        <v>122</v>
      </c>
      <c r="M240" s="7">
        <f>1000000*(AF240-AD240)/X240</f>
        <v>275.95114463302633</v>
      </c>
      <c r="N240" s="7">
        <f>1000000*(AM240-AK240)/X240</f>
        <v>1016.9195056805796</v>
      </c>
      <c r="O240" s="7" t="e">
        <f>1000000*(AT240-AR240)/X240</f>
        <v>#VALUE!</v>
      </c>
      <c r="P240">
        <f>(M240*16)</f>
        <v>4415.2183141284213</v>
      </c>
      <c r="Q240">
        <f>(N240*44)</f>
        <v>44744.458249945506</v>
      </c>
      <c r="R240">
        <f>1000000*(((AF240-AD240)*0.082057*W240)/(V240-Z240))/X240</f>
        <v>7764.3665252252995</v>
      </c>
      <c r="S240">
        <f>1000000*(((AM240-AK240)*0.082057*W240)/(V240-Z240))/X240</f>
        <v>28612.803107793217</v>
      </c>
      <c r="T240">
        <f>N240*((1*0.082057*W240)/(V240-Z240))</f>
        <v>28612.803107793217</v>
      </c>
      <c r="V240" s="5">
        <f>((0.001316*((I240*25.4)-(2.5*2053/100)))*(273.15+40))/(273.15+H240)</f>
        <v>0.98602504779644928</v>
      </c>
      <c r="W240">
        <v>313.14999999999998</v>
      </c>
      <c r="X240">
        <f>(21.0733341666667/1000)-Y240</f>
        <v>1.9073334166666699E-2</v>
      </c>
      <c r="Y240">
        <v>2E-3</v>
      </c>
      <c r="Z240">
        <f>(0.001316*10^(8.07131-(1730.63/(233.46+(W240-273.15)))))</f>
        <v>7.2765497523200454E-2</v>
      </c>
      <c r="AB240">
        <f>V240*(J240/10^6)</f>
        <v>5.3295996890837569E-2</v>
      </c>
      <c r="AC240">
        <f>(AB240*Y240)/(0.082057*W240)</f>
        <v>4.1481698872535992E-6</v>
      </c>
      <c r="AD240">
        <v>0</v>
      </c>
      <c r="AE240" s="12">
        <f>AB240*AG240*X240</f>
        <v>1.1151385080062859E-6</v>
      </c>
      <c r="AF240" s="12">
        <f>AC240+AE240</f>
        <v>5.2633083952598851E-6</v>
      </c>
      <c r="AG240" s="19">
        <f>101.325*(0.000014*EXP(1600*((1/W240)-(1/298.15))))</f>
        <v>1.097002469958351E-3</v>
      </c>
      <c r="AI240">
        <f>V240*(K240/10^6)</f>
        <v>3.7916608732322832E-2</v>
      </c>
      <c r="AJ240">
        <f>(AI240*Y240)/(0.082057*W240)</f>
        <v>2.9511510009345216E-6</v>
      </c>
      <c r="AK240">
        <v>0</v>
      </c>
      <c r="AL240" s="12">
        <f>AI240*AN240*X240</f>
        <v>1.6444894551512689E-5</v>
      </c>
      <c r="AM240" s="12">
        <f>AJ240+AL240</f>
        <v>1.9396045552447209E-5</v>
      </c>
      <c r="AN240" s="19">
        <f>101.325*(0.00033*EXP(2400*((1/W240)-(1/298.15))))</f>
        <v>2.2739189884214046E-2</v>
      </c>
      <c r="AO240" s="19"/>
      <c r="AP240" t="e">
        <f>V240*(L240/10^6)</f>
        <v>#VALUE!</v>
      </c>
      <c r="AQ240" t="e">
        <f>(AP240*Y240)/(0.082057*W240)</f>
        <v>#VALUE!</v>
      </c>
      <c r="AR240">
        <v>0</v>
      </c>
      <c r="AS240" s="12" t="e">
        <f>AP240*AU240*X240</f>
        <v>#VALUE!</v>
      </c>
      <c r="AT240" s="12" t="e">
        <f>AQ240+AS240</f>
        <v>#VALUE!</v>
      </c>
      <c r="AU240" s="19">
        <f>101.325*((2.4*10^-4)*EXP(2700*((1/W240)-(1/298.15))))</f>
        <v>1.5759424160826513E-2</v>
      </c>
      <c r="AW240">
        <f>100*(AF240-AE240)/AF240</f>
        <v>78.812974192989046</v>
      </c>
      <c r="AX240">
        <f>100*(AM240-AL240)/AM240</f>
        <v>15.215219993965071</v>
      </c>
      <c r="AY240" t="e">
        <f>100*(AT240-AS240)/AT240</f>
        <v>#VALUE!</v>
      </c>
    </row>
    <row r="241" spans="1:51" x14ac:dyDescent="0.25">
      <c r="A241" s="22">
        <v>43567</v>
      </c>
      <c r="B241" t="s">
        <v>170</v>
      </c>
      <c r="C241" t="s">
        <v>120</v>
      </c>
      <c r="D241" t="s">
        <v>133</v>
      </c>
      <c r="E241" s="22">
        <v>43567</v>
      </c>
      <c r="H241" s="6">
        <v>22.6</v>
      </c>
      <c r="I241" s="6">
        <v>29.88</v>
      </c>
      <c r="J241" s="6">
        <v>96852.382876169126</v>
      </c>
      <c r="K241" s="6" t="s">
        <v>124</v>
      </c>
      <c r="L241" s="6" t="s">
        <v>122</v>
      </c>
      <c r="M241" s="7">
        <f>1000000*(AF241-AD241)/X241</f>
        <v>494.46535444043462</v>
      </c>
      <c r="N241" s="7" t="e">
        <f>1000000*(AM241-AK241)/X241</f>
        <v>#VALUE!</v>
      </c>
      <c r="O241" s="7" t="e">
        <f>1000000*(AT241-AR241)/X241</f>
        <v>#VALUE!</v>
      </c>
      <c r="P241">
        <f>(M241*16)</f>
        <v>7911.445671046954</v>
      </c>
      <c r="Q241" t="e">
        <f>(N241*44)</f>
        <v>#VALUE!</v>
      </c>
      <c r="R241">
        <f>1000000*(((AF241-AD241)*0.082057*W241)/(V241-Z241))/X241</f>
        <v>13912.644758210905</v>
      </c>
      <c r="S241" t="e">
        <f>1000000*(((AM241-AK241)*0.082057*W241)/(V241-Z241))/X241</f>
        <v>#VALUE!</v>
      </c>
      <c r="T241" t="e">
        <f>N241*((1*0.082057*W241)/(V241-Z241))</f>
        <v>#VALUE!</v>
      </c>
      <c r="V241" s="5">
        <f>((0.001316*((I241*25.4)-(2.5*2053/100)))*(273.15+40))/(273.15+H241)</f>
        <v>0.98602504779644928</v>
      </c>
      <c r="W241">
        <v>313.14999999999998</v>
      </c>
      <c r="X241">
        <f>(21.0733341666667/1000)-Y241</f>
        <v>1.9073334166666699E-2</v>
      </c>
      <c r="Y241">
        <v>2E-3</v>
      </c>
      <c r="Z241">
        <f>(0.001316*10^(8.07131-(1730.63/(233.46+(W241-273.15)))))</f>
        <v>7.2765497523200454E-2</v>
      </c>
      <c r="AB241">
        <f>V241*(J241/10^6)</f>
        <v>9.549887545467467E-2</v>
      </c>
      <c r="AC241">
        <f>(AB241*Y241)/(0.082057*W241)</f>
        <v>7.4329327254926924E-6</v>
      </c>
      <c r="AD241">
        <v>0</v>
      </c>
      <c r="AE241" s="12">
        <f>AB241*AG241*X241</f>
        <v>1.9981702135890081E-6</v>
      </c>
      <c r="AF241" s="12">
        <f>AC241+AE241</f>
        <v>9.4311029390817005E-6</v>
      </c>
      <c r="AG241" s="19">
        <f>101.325*(0.000014*EXP(1600*((1/W241)-(1/298.15))))</f>
        <v>1.097002469958351E-3</v>
      </c>
      <c r="AI241" t="e">
        <f>V241*(K241/10^6)</f>
        <v>#VALUE!</v>
      </c>
      <c r="AJ241" t="e">
        <f>(AI241*Y241)/(0.082057*W241)</f>
        <v>#VALUE!</v>
      </c>
      <c r="AK241">
        <v>0</v>
      </c>
      <c r="AL241" s="12" t="e">
        <f>AI241*AN241*X241</f>
        <v>#VALUE!</v>
      </c>
      <c r="AM241" s="12" t="e">
        <f>AJ241+AL241</f>
        <v>#VALUE!</v>
      </c>
      <c r="AN241" s="19">
        <f>101.325*(0.00033*EXP(2400*((1/W241)-(1/298.15))))</f>
        <v>2.2739189884214046E-2</v>
      </c>
      <c r="AO241" s="19"/>
      <c r="AP241" t="e">
        <f>V241*(L241/10^6)</f>
        <v>#VALUE!</v>
      </c>
      <c r="AQ241" t="e">
        <f>(AP241*Y241)/(0.082057*W241)</f>
        <v>#VALUE!</v>
      </c>
      <c r="AR241">
        <v>0</v>
      </c>
      <c r="AS241" s="12" t="e">
        <f>AP241*AU241*X241</f>
        <v>#VALUE!</v>
      </c>
      <c r="AT241" s="12" t="e">
        <f>AQ241+AS241</f>
        <v>#VALUE!</v>
      </c>
      <c r="AU241" s="19">
        <f>101.325*((2.4*10^-4)*EXP(2700*((1/W241)-(1/298.15))))</f>
        <v>1.5759424160826513E-2</v>
      </c>
      <c r="AW241">
        <f>100*(AF241-AE241)/AF241</f>
        <v>78.812974192989046</v>
      </c>
      <c r="AX241" t="e">
        <f>100*(AM241-AL241)/AM241</f>
        <v>#VALUE!</v>
      </c>
      <c r="AY241" t="e">
        <f>100*(AT241-AS241)/AT241</f>
        <v>#VALUE!</v>
      </c>
    </row>
    <row r="242" spans="1:51" x14ac:dyDescent="0.25">
      <c r="A242" s="22">
        <v>43567</v>
      </c>
      <c r="B242" t="s">
        <v>170</v>
      </c>
      <c r="C242" t="s">
        <v>120</v>
      </c>
      <c r="D242" t="s">
        <v>133</v>
      </c>
      <c r="E242" s="22">
        <v>43567</v>
      </c>
      <c r="H242" s="6">
        <v>22.6</v>
      </c>
      <c r="I242" s="6">
        <v>29.88</v>
      </c>
      <c r="J242" s="6">
        <v>96896.621386524261</v>
      </c>
      <c r="K242" s="6" t="s">
        <v>124</v>
      </c>
      <c r="L242" s="6" t="s">
        <v>122</v>
      </c>
      <c r="M242" s="7">
        <f>1000000*(AF242-AD242)/X242</f>
        <v>494.69120753824262</v>
      </c>
      <c r="N242" s="7" t="e">
        <f>1000000*(AM242-AK242)/X242</f>
        <v>#VALUE!</v>
      </c>
      <c r="O242" s="7" t="e">
        <f>1000000*(AT242-AR242)/X242</f>
        <v>#VALUE!</v>
      </c>
      <c r="P242">
        <f>(M242*16)</f>
        <v>7915.059320611882</v>
      </c>
      <c r="Q242" t="e">
        <f>(N242*44)</f>
        <v>#VALUE!</v>
      </c>
      <c r="R242">
        <f>1000000*(((AF242-AD242)*0.082057*W242)/(V242-Z242))/X242</f>
        <v>13918.999528851815</v>
      </c>
      <c r="S242" t="e">
        <f>1000000*(((AM242-AK242)*0.082057*W242)/(V242-Z242))/X242</f>
        <v>#VALUE!</v>
      </c>
      <c r="T242" t="e">
        <f>N242*((1*0.082057*W242)/(V242-Z242))</f>
        <v>#VALUE!</v>
      </c>
      <c r="V242" s="5">
        <f>((0.001316*((I242*25.4)-(2.5*2053/100)))*(273.15+40))/(273.15+H242)</f>
        <v>0.98602504779644928</v>
      </c>
      <c r="W242">
        <v>313.14999999999998</v>
      </c>
      <c r="X242">
        <f>(21.0733341666667/1000)-Y242</f>
        <v>1.9073334166666699E-2</v>
      </c>
      <c r="Y242">
        <v>2E-3</v>
      </c>
      <c r="Z242">
        <f>(0.001316*10^(8.07131-(1730.63/(233.46+(W242-273.15)))))</f>
        <v>7.2765497523200454E-2</v>
      </c>
      <c r="AB242">
        <f>V242*(J242/10^6)</f>
        <v>9.5542495733962035E-2</v>
      </c>
      <c r="AC242">
        <f>(AB242*Y242)/(0.082057*W242)</f>
        <v>7.4363278084176647E-6</v>
      </c>
      <c r="AD242">
        <v>0</v>
      </c>
      <c r="AE242" s="12">
        <f>AB242*AG242*X242</f>
        <v>1.9990829022711048E-6</v>
      </c>
      <c r="AF242" s="12">
        <f>AC242+AE242</f>
        <v>9.4354107106887695E-6</v>
      </c>
      <c r="AG242" s="19">
        <f>101.325*(0.000014*EXP(1600*((1/W242)-(1/298.15))))</f>
        <v>1.097002469958351E-3</v>
      </c>
      <c r="AI242" t="e">
        <f>V242*(K242/10^6)</f>
        <v>#VALUE!</v>
      </c>
      <c r="AJ242" t="e">
        <f>(AI242*Y242)/(0.082057*W242)</f>
        <v>#VALUE!</v>
      </c>
      <c r="AK242">
        <v>0</v>
      </c>
      <c r="AL242" s="12" t="e">
        <f>AI242*AN242*X242</f>
        <v>#VALUE!</v>
      </c>
      <c r="AM242" s="12" t="e">
        <f>AJ242+AL242</f>
        <v>#VALUE!</v>
      </c>
      <c r="AN242" s="19">
        <f>101.325*(0.00033*EXP(2400*((1/W242)-(1/298.15))))</f>
        <v>2.2739189884214046E-2</v>
      </c>
      <c r="AO242" s="19"/>
      <c r="AP242" t="e">
        <f>V242*(L242/10^6)</f>
        <v>#VALUE!</v>
      </c>
      <c r="AQ242" t="e">
        <f>(AP242*Y242)/(0.082057*W242)</f>
        <v>#VALUE!</v>
      </c>
      <c r="AR242">
        <v>0</v>
      </c>
      <c r="AS242" s="12" t="e">
        <f>AP242*AU242*X242</f>
        <v>#VALUE!</v>
      </c>
      <c r="AT242" s="12" t="e">
        <f>AQ242+AS242</f>
        <v>#VALUE!</v>
      </c>
      <c r="AU242" s="19">
        <f>101.325*((2.4*10^-4)*EXP(2700*((1/W242)-(1/298.15))))</f>
        <v>1.5759424160826513E-2</v>
      </c>
      <c r="AW242">
        <f>100*(AF242-AE242)/AF242</f>
        <v>78.81297419298906</v>
      </c>
      <c r="AX242" t="e">
        <f>100*(AM242-AL242)/AM242</f>
        <v>#VALUE!</v>
      </c>
      <c r="AY242" t="e">
        <f>100*(AT242-AS242)/AT242</f>
        <v>#VALUE!</v>
      </c>
    </row>
    <row r="243" spans="1:51" x14ac:dyDescent="0.25">
      <c r="A243" s="22">
        <v>43567</v>
      </c>
      <c r="B243" t="s">
        <v>171</v>
      </c>
      <c r="C243" t="s">
        <v>120</v>
      </c>
      <c r="D243" t="s">
        <v>133</v>
      </c>
      <c r="E243" s="22">
        <v>43567</v>
      </c>
      <c r="H243" s="6">
        <v>22.6</v>
      </c>
      <c r="I243" s="6">
        <v>29.88</v>
      </c>
      <c r="J243" s="6">
        <v>194636.31997701392</v>
      </c>
      <c r="K243" s="6" t="s">
        <v>124</v>
      </c>
      <c r="L243" s="6" t="s">
        <v>122</v>
      </c>
      <c r="M243" s="7">
        <f>1000000*(AF243-AD243)/X243</f>
        <v>993.68661964120315</v>
      </c>
      <c r="N243" s="7" t="e">
        <f>1000000*(AM243-AK243)/X243</f>
        <v>#VALUE!</v>
      </c>
      <c r="O243" s="7" t="e">
        <f>1000000*(AT243-AR243)/X243</f>
        <v>#VALUE!</v>
      </c>
      <c r="P243">
        <f>(M243*16)</f>
        <v>15898.98591425925</v>
      </c>
      <c r="Q243" t="e">
        <f>(N243*44)</f>
        <v>#VALUE!</v>
      </c>
      <c r="R243">
        <f>1000000*(((AF243-AD243)*0.082057*W243)/(V243-Z243))/X243</f>
        <v>27959.105356735141</v>
      </c>
      <c r="S243" t="e">
        <f>1000000*(((AM243-AK243)*0.082057*W243)/(V243-Z243))/X243</f>
        <v>#VALUE!</v>
      </c>
      <c r="T243" t="e">
        <f>N243*((1*0.082057*W243)/(V243-Z243))</f>
        <v>#VALUE!</v>
      </c>
      <c r="V243" s="5">
        <f>((0.001316*((I243*25.4)-(2.5*2053/100)))*(273.15+40))/(273.15+H243)</f>
        <v>0.98602504779644928</v>
      </c>
      <c r="W243">
        <v>313.14999999999998</v>
      </c>
      <c r="X243">
        <f>(21.0733341666667/1000)-Y243</f>
        <v>1.9073334166666699E-2</v>
      </c>
      <c r="Y243">
        <v>2E-3</v>
      </c>
      <c r="Z243">
        <f>(0.001316*10^(8.07131-(1730.63/(233.46+(W243-273.15)))))</f>
        <v>7.2765497523200454E-2</v>
      </c>
      <c r="AB243">
        <f>V243*(J243/10^6)</f>
        <v>0.19191628670826014</v>
      </c>
      <c r="AC243">
        <f>(AB243*Y243)/(0.082057*W243)</f>
        <v>1.4937357547271913E-5</v>
      </c>
      <c r="AD243">
        <v>0</v>
      </c>
      <c r="AE243" s="12">
        <f>AB243*AG243*X243</f>
        <v>4.0155594060901798E-6</v>
      </c>
      <c r="AF243" s="12">
        <f>AC243+AE243</f>
        <v>1.8952916953362094E-5</v>
      </c>
      <c r="AG243" s="19">
        <f>101.325*(0.000014*EXP(1600*((1/W243)-(1/298.15))))</f>
        <v>1.097002469958351E-3</v>
      </c>
      <c r="AI243" t="e">
        <f>V243*(K243/10^6)</f>
        <v>#VALUE!</v>
      </c>
      <c r="AJ243" t="e">
        <f>(AI243*Y243)/(0.082057*W243)</f>
        <v>#VALUE!</v>
      </c>
      <c r="AK243">
        <v>0</v>
      </c>
      <c r="AL243" s="12" t="e">
        <f>AI243*AN243*X243</f>
        <v>#VALUE!</v>
      </c>
      <c r="AM243" s="12" t="e">
        <f>AJ243+AL243</f>
        <v>#VALUE!</v>
      </c>
      <c r="AN243" s="19">
        <f>101.325*(0.00033*EXP(2400*((1/W243)-(1/298.15))))</f>
        <v>2.2739189884214046E-2</v>
      </c>
      <c r="AO243" s="19"/>
      <c r="AP243" t="e">
        <f>V243*(L243/10^6)</f>
        <v>#VALUE!</v>
      </c>
      <c r="AQ243" t="e">
        <f>(AP243*Y243)/(0.082057*W243)</f>
        <v>#VALUE!</v>
      </c>
      <c r="AR243">
        <v>0</v>
      </c>
      <c r="AS243" s="12" t="e">
        <f>AP243*AU243*X243</f>
        <v>#VALUE!</v>
      </c>
      <c r="AT243" s="12" t="e">
        <f>AQ243+AS243</f>
        <v>#VALUE!</v>
      </c>
      <c r="AU243" s="19">
        <f>101.325*((2.4*10^-4)*EXP(2700*((1/W243)-(1/298.15))))</f>
        <v>1.5759424160826513E-2</v>
      </c>
      <c r="AW243">
        <f>100*(AF243-AE243)/AF243</f>
        <v>78.812974192989046</v>
      </c>
      <c r="AX243" t="e">
        <f>100*(AM243-AL243)/AM243</f>
        <v>#VALUE!</v>
      </c>
      <c r="AY243" t="e">
        <f>100*(AT243-AS243)/AT243</f>
        <v>#VALUE!</v>
      </c>
    </row>
    <row r="244" spans="1:51" x14ac:dyDescent="0.25">
      <c r="A244" s="22">
        <v>43567</v>
      </c>
      <c r="B244" t="s">
        <v>171</v>
      </c>
      <c r="C244" t="s">
        <v>120</v>
      </c>
      <c r="D244" t="s">
        <v>133</v>
      </c>
      <c r="E244" s="22">
        <v>43567</v>
      </c>
      <c r="H244" s="6">
        <v>22.6</v>
      </c>
      <c r="I244" s="6">
        <v>29.88</v>
      </c>
      <c r="J244" s="6">
        <v>187821.35346334556</v>
      </c>
      <c r="K244" s="6" t="s">
        <v>124</v>
      </c>
      <c r="L244" s="6" t="s">
        <v>122</v>
      </c>
      <c r="M244" s="7">
        <f>1000000*(AF244-AD244)/X244</f>
        <v>958.89382742886119</v>
      </c>
      <c r="N244" s="7" t="e">
        <f>1000000*(AM244-AK244)/X244</f>
        <v>#VALUE!</v>
      </c>
      <c r="O244" s="7" t="e">
        <f>1000000*(AT244-AR244)/X244</f>
        <v>#VALUE!</v>
      </c>
      <c r="P244">
        <f>(M244*16)</f>
        <v>15342.301238861779</v>
      </c>
      <c r="Q244" t="e">
        <f>(N244*44)</f>
        <v>#VALUE!</v>
      </c>
      <c r="R244">
        <f>1000000*(((AF244-AD244)*0.082057*W244)/(V244-Z244))/X244</f>
        <v>26980.149492892371</v>
      </c>
      <c r="S244" t="e">
        <f>1000000*(((AM244-AK244)*0.082057*W244)/(V244-Z244))/X244</f>
        <v>#VALUE!</v>
      </c>
      <c r="T244" t="e">
        <f>N244*((1*0.082057*W244)/(V244-Z244))</f>
        <v>#VALUE!</v>
      </c>
      <c r="V244" s="5">
        <f>((0.001316*((I244*25.4)-(2.5*2053/100)))*(273.15+40))/(273.15+H244)</f>
        <v>0.98602504779644928</v>
      </c>
      <c r="W244">
        <v>313.14999999999998</v>
      </c>
      <c r="X244">
        <f>(21.0733341666667/1000)-Y244</f>
        <v>1.9073334166666699E-2</v>
      </c>
      <c r="Y244">
        <v>2E-3</v>
      </c>
      <c r="Z244">
        <f>(0.001316*10^(8.07131-(1730.63/(233.46+(W244-273.15)))))</f>
        <v>7.2765497523200454E-2</v>
      </c>
      <c r="AB244">
        <f>V244*(J244/10^6)</f>
        <v>0.18519655902588911</v>
      </c>
      <c r="AC244">
        <f>(AB244*Y244)/(0.082057*W244)</f>
        <v>1.4414343181302748E-5</v>
      </c>
      <c r="AD244">
        <v>0</v>
      </c>
      <c r="AE244" s="12">
        <f>AB244*AG244*X244</f>
        <v>3.8749592196019522E-6</v>
      </c>
      <c r="AF244" s="12">
        <f>AC244+AE244</f>
        <v>1.8289302400904699E-5</v>
      </c>
      <c r="AG244" s="19">
        <f>101.325*(0.000014*EXP(1600*((1/W244)-(1/298.15))))</f>
        <v>1.097002469958351E-3</v>
      </c>
      <c r="AI244" t="e">
        <f>V244*(K244/10^6)</f>
        <v>#VALUE!</v>
      </c>
      <c r="AJ244" t="e">
        <f>(AI244*Y244)/(0.082057*W244)</f>
        <v>#VALUE!</v>
      </c>
      <c r="AK244">
        <v>0</v>
      </c>
      <c r="AL244" s="12" t="e">
        <f>AI244*AN244*X244</f>
        <v>#VALUE!</v>
      </c>
      <c r="AM244" s="12" t="e">
        <f>AJ244+AL244</f>
        <v>#VALUE!</v>
      </c>
      <c r="AN244" s="19">
        <f>101.325*(0.00033*EXP(2400*((1/W244)-(1/298.15))))</f>
        <v>2.2739189884214046E-2</v>
      </c>
      <c r="AO244" s="19"/>
      <c r="AP244" t="e">
        <f>V244*(L244/10^6)</f>
        <v>#VALUE!</v>
      </c>
      <c r="AQ244" t="e">
        <f>(AP244*Y244)/(0.082057*W244)</f>
        <v>#VALUE!</v>
      </c>
      <c r="AR244">
        <v>0</v>
      </c>
      <c r="AS244" s="12" t="e">
        <f>AP244*AU244*X244</f>
        <v>#VALUE!</v>
      </c>
      <c r="AT244" s="12" t="e">
        <f>AQ244+AS244</f>
        <v>#VALUE!</v>
      </c>
      <c r="AU244" s="19">
        <f>101.325*((2.4*10^-4)*EXP(2700*((1/W244)-(1/298.15))))</f>
        <v>1.5759424160826513E-2</v>
      </c>
      <c r="AW244">
        <f>100*(AF244-AE244)/AF244</f>
        <v>78.812974192989046</v>
      </c>
      <c r="AX244" t="e">
        <f>100*(AM244-AL244)/AM244</f>
        <v>#VALUE!</v>
      </c>
      <c r="AY244" t="e">
        <f>100*(AT244-AS244)/AT244</f>
        <v>#VALUE!</v>
      </c>
    </row>
    <row r="245" spans="1:51" x14ac:dyDescent="0.25">
      <c r="A245" s="22">
        <v>43567</v>
      </c>
      <c r="B245" t="s">
        <v>172</v>
      </c>
      <c r="C245" t="s">
        <v>120</v>
      </c>
      <c r="D245" t="s">
        <v>133</v>
      </c>
      <c r="E245" s="22">
        <v>43567</v>
      </c>
      <c r="H245" s="6">
        <v>22.6</v>
      </c>
      <c r="I245" s="6">
        <v>29.88</v>
      </c>
      <c r="J245" s="6">
        <v>498021.43938796932</v>
      </c>
      <c r="K245" s="6" t="s">
        <v>124</v>
      </c>
      <c r="L245" s="6" t="s">
        <v>122</v>
      </c>
      <c r="M245" s="7">
        <f>1000000*(AF245-AD245)/X245</f>
        <v>2542.5739690964219</v>
      </c>
      <c r="N245" s="7" t="e">
        <f>1000000*(AM245-AK245)/X245</f>
        <v>#VALUE!</v>
      </c>
      <c r="O245" s="7" t="e">
        <f>1000000*(AT245-AR245)/X245</f>
        <v>#VALUE!</v>
      </c>
      <c r="P245">
        <f>(M245*16)</f>
        <v>40681.183505542751</v>
      </c>
      <c r="Q245" t="e">
        <f>(N245*44)</f>
        <v>#VALUE!</v>
      </c>
      <c r="R245">
        <f>1000000*(((AF245-AD245)*0.082057*W245)/(V245-Z245))/X245</f>
        <v>71539.751138973137</v>
      </c>
      <c r="S245" t="e">
        <f>1000000*(((AM245-AK245)*0.082057*W245)/(V245-Z245))/X245</f>
        <v>#VALUE!</v>
      </c>
      <c r="T245" t="e">
        <f>N245*((1*0.082057*W245)/(V245-Z245))</f>
        <v>#VALUE!</v>
      </c>
      <c r="V245" s="5">
        <f>((0.001316*((I245*25.4)-(2.5*2053/100)))*(273.15+40))/(273.15+H245)</f>
        <v>0.98602504779644928</v>
      </c>
      <c r="W245">
        <v>313.14999999999998</v>
      </c>
      <c r="X245">
        <f>(21.0733341666667/1000)-Y245</f>
        <v>1.9073334166666699E-2</v>
      </c>
      <c r="Y245">
        <v>2E-3</v>
      </c>
      <c r="Z245">
        <f>(0.001316*10^(8.07131-(1730.63/(233.46+(W245-273.15)))))</f>
        <v>7.2765497523200454E-2</v>
      </c>
      <c r="AB245">
        <f>V245*(J245/10^6)</f>
        <v>0.49106161357617895</v>
      </c>
      <c r="AC245">
        <f>(AB245*Y245)/(0.082057*W245)</f>
        <v>3.8220637891343449E-5</v>
      </c>
      <c r="AD245">
        <v>0</v>
      </c>
      <c r="AE245" s="12">
        <f>AB245*AG245*X245</f>
        <v>1.0274725064700702E-5</v>
      </c>
      <c r="AF245" s="12">
        <f>AC245+AE245</f>
        <v>4.8495362956044149E-5</v>
      </c>
      <c r="AG245" s="19">
        <f>101.325*(0.000014*EXP(1600*((1/W245)-(1/298.15))))</f>
        <v>1.097002469958351E-3</v>
      </c>
      <c r="AI245" t="e">
        <f>V245*(K245/10^6)</f>
        <v>#VALUE!</v>
      </c>
      <c r="AJ245" t="e">
        <f>(AI245*Y245)/(0.082057*W245)</f>
        <v>#VALUE!</v>
      </c>
      <c r="AK245">
        <v>0</v>
      </c>
      <c r="AL245" s="12" t="e">
        <f>AI245*AN245*X245</f>
        <v>#VALUE!</v>
      </c>
      <c r="AM245" s="12" t="e">
        <f>AJ245+AL245</f>
        <v>#VALUE!</v>
      </c>
      <c r="AN245" s="19">
        <f>101.325*(0.00033*EXP(2400*((1/W245)-(1/298.15))))</f>
        <v>2.2739189884214046E-2</v>
      </c>
      <c r="AO245" s="19"/>
      <c r="AP245" t="e">
        <f>V245*(L245/10^6)</f>
        <v>#VALUE!</v>
      </c>
      <c r="AQ245" t="e">
        <f>(AP245*Y245)/(0.082057*W245)</f>
        <v>#VALUE!</v>
      </c>
      <c r="AR245">
        <v>0</v>
      </c>
      <c r="AS245" s="12" t="e">
        <f>AP245*AU245*X245</f>
        <v>#VALUE!</v>
      </c>
      <c r="AT245" s="12" t="e">
        <f>AQ245+AS245</f>
        <v>#VALUE!</v>
      </c>
      <c r="AU245" s="19">
        <f>101.325*((2.4*10^-4)*EXP(2700*((1/W245)-(1/298.15))))</f>
        <v>1.5759424160826513E-2</v>
      </c>
      <c r="AW245">
        <f>100*(AF245-AE245)/AF245</f>
        <v>78.812974192989046</v>
      </c>
      <c r="AX245" t="e">
        <f>100*(AM245-AL245)/AM245</f>
        <v>#VALUE!</v>
      </c>
      <c r="AY245" t="e">
        <f>100*(AT245-AS245)/AT245</f>
        <v>#VALUE!</v>
      </c>
    </row>
    <row r="246" spans="1:51" x14ac:dyDescent="0.25">
      <c r="A246" s="22">
        <v>43567</v>
      </c>
      <c r="B246" t="s">
        <v>157</v>
      </c>
      <c r="C246" t="s">
        <v>120</v>
      </c>
      <c r="D246" t="s">
        <v>133</v>
      </c>
      <c r="E246" s="22">
        <v>43567</v>
      </c>
      <c r="H246" s="6">
        <v>22.6</v>
      </c>
      <c r="I246" s="6">
        <v>29.88</v>
      </c>
      <c r="J246" s="6">
        <v>4.1582311966790995</v>
      </c>
      <c r="K246" s="6">
        <v>411.10660300000006</v>
      </c>
      <c r="L246" s="6" t="s">
        <v>122</v>
      </c>
      <c r="M246" s="7">
        <f>1000000*(AF246-AD246)/X246</f>
        <v>2.1229227422726787E-2</v>
      </c>
      <c r="N246" s="7">
        <f>1000000*(AM246-AK246)/X246</f>
        <v>10.871750831563475</v>
      </c>
      <c r="O246" s="7" t="e">
        <f>1000000*(AT246-AR246)/X246</f>
        <v>#VALUE!</v>
      </c>
      <c r="P246">
        <f>(M246*16)</f>
        <v>0.3396676387636286</v>
      </c>
      <c r="Q246">
        <f>(N246*44)</f>
        <v>478.35703658879288</v>
      </c>
      <c r="R246">
        <f>1000000*(((AF246-AD246)*0.082057*W246)/(V246-Z246))/X246</f>
        <v>0.59732132286175521</v>
      </c>
      <c r="S246">
        <f>1000000*(((AM246-AK246)*0.082057*W246)/(V246-Z246))/X246</f>
        <v>305.89566257982875</v>
      </c>
      <c r="T246">
        <f>N246*((1*0.082057*W246)/(V246-Z246))</f>
        <v>305.89566257982881</v>
      </c>
      <c r="V246" s="5">
        <f>((0.001316*((I246*25.4)-(2.5*2053/100)))*(273.15+40))/(273.15+H246)</f>
        <v>0.98602504779644928</v>
      </c>
      <c r="W246">
        <v>313.14999999999998</v>
      </c>
      <c r="X246">
        <f>(21.0733341666667/1000)-Y246</f>
        <v>1.9073334166666699E-2</v>
      </c>
      <c r="Y246">
        <v>2E-3</v>
      </c>
      <c r="Z246">
        <f>(0.001316*10^(8.07131-(1730.63/(233.46+(W246-273.15)))))</f>
        <v>7.2765497523200454E-2</v>
      </c>
      <c r="AB246">
        <f>V246*(J246/10^6)</f>
        <v>4.1001201144541958E-6</v>
      </c>
      <c r="AC246">
        <f>(AB246*Y246)/(0.082057*W246)</f>
        <v>3.191233072858728E-10</v>
      </c>
      <c r="AD246">
        <v>0</v>
      </c>
      <c r="AE246" s="12">
        <f>AB246*AG246*X246</f>
        <v>8.578884144795964E-11</v>
      </c>
      <c r="AF246" s="12">
        <f>AC246+AE246</f>
        <v>4.0491214873383243E-10</v>
      </c>
      <c r="AG246" s="19">
        <f>101.325*(0.000014*EXP(1600*((1/W246)-(1/298.15))))</f>
        <v>1.097002469958351E-3</v>
      </c>
      <c r="AI246">
        <f>V246*(K246/10^6)</f>
        <v>4.0536140787251096E-4</v>
      </c>
      <c r="AJ246">
        <f>(AI246*Y246)/(0.082057*W246)</f>
        <v>3.1550361822400813E-8</v>
      </c>
      <c r="AK246">
        <v>0</v>
      </c>
      <c r="AL246" s="12">
        <f>AI246*AN246*X246</f>
        <v>1.758101747647459E-7</v>
      </c>
      <c r="AM246" s="12">
        <f>AJ246+AL246</f>
        <v>2.0736053658714671E-7</v>
      </c>
      <c r="AN246" s="19">
        <f>101.325*(0.00033*EXP(2400*((1/W246)-(1/298.15))))</f>
        <v>2.2739189884214046E-2</v>
      </c>
      <c r="AO246" s="19"/>
      <c r="AP246" t="e">
        <f>V246*(L246/10^6)</f>
        <v>#VALUE!</v>
      </c>
      <c r="AQ246" t="e">
        <f>(AP246*Y246)/(0.082057*W246)</f>
        <v>#VALUE!</v>
      </c>
      <c r="AR246">
        <v>0</v>
      </c>
      <c r="AS246" s="12" t="e">
        <f>AP246*AU246*X246</f>
        <v>#VALUE!</v>
      </c>
      <c r="AT246" s="12" t="e">
        <f>AQ246+AS246</f>
        <v>#VALUE!</v>
      </c>
      <c r="AU246" s="19">
        <f>101.325*((2.4*10^-4)*EXP(2700*((1/W246)-(1/298.15))))</f>
        <v>1.5759424160826513E-2</v>
      </c>
      <c r="AW246">
        <f>100*(AF246-AE246)/AF246</f>
        <v>78.81297419298906</v>
      </c>
      <c r="AX246">
        <f>100*(AM246-AL246)/AM246</f>
        <v>15.215219993965073</v>
      </c>
      <c r="AY246" t="e">
        <f>100*(AT246-AS246)/AT246</f>
        <v>#VALUE!</v>
      </c>
    </row>
    <row r="247" spans="1:51" x14ac:dyDescent="0.25">
      <c r="A247" s="22">
        <v>43567</v>
      </c>
      <c r="B247" t="s">
        <v>157</v>
      </c>
      <c r="C247" t="s">
        <v>120</v>
      </c>
      <c r="D247" t="s">
        <v>133</v>
      </c>
      <c r="E247" s="22">
        <v>43567</v>
      </c>
      <c r="H247" s="6">
        <v>22.6</v>
      </c>
      <c r="I247" s="6">
        <v>29.88</v>
      </c>
      <c r="J247" s="6">
        <v>2.3233574641596002</v>
      </c>
      <c r="K247" s="6">
        <v>400.34369792000007</v>
      </c>
      <c r="L247" s="6" t="s">
        <v>122</v>
      </c>
      <c r="M247" s="7">
        <f>1000000*(AF247-AD247)/X247</f>
        <v>1.1861554025741758E-2</v>
      </c>
      <c r="N247" s="7">
        <f>1000000*(AM247-AK247)/X247</f>
        <v>10.587124845506207</v>
      </c>
      <c r="O247" s="7" t="e">
        <f>1000000*(AT247-AR247)/X247</f>
        <v>#VALUE!</v>
      </c>
      <c r="P247">
        <f>(M247*16)</f>
        <v>0.18978486441186812</v>
      </c>
      <c r="Q247">
        <f>(N247*44)</f>
        <v>465.83349320227308</v>
      </c>
      <c r="R247">
        <f>1000000*(((AF247-AD247)*0.082057*W247)/(V247-Z247))/X247</f>
        <v>0.33374550099111389</v>
      </c>
      <c r="S247">
        <f>1000000*(((AM247-AK247)*0.082057*W247)/(V247-Z247))/X247</f>
        <v>297.88721426811338</v>
      </c>
      <c r="T247">
        <f>N247*((1*0.082057*W247)/(V247-Z247))</f>
        <v>297.88721426811338</v>
      </c>
      <c r="V247" s="5">
        <f>((0.001316*((I247*25.4)-(2.5*2053/100)))*(273.15+40))/(273.15+H247)</f>
        <v>0.98602504779644928</v>
      </c>
      <c r="W247">
        <v>313.14999999999998</v>
      </c>
      <c r="X247">
        <f>(21.0733341666667/1000)-Y247</f>
        <v>1.9073334166666699E-2</v>
      </c>
      <c r="Y247">
        <v>2E-3</v>
      </c>
      <c r="Z247">
        <f>(0.001316*10^(8.07131-(1730.63/(233.46+(W247-273.15)))))</f>
        <v>7.2765497523200454E-2</v>
      </c>
      <c r="AB247">
        <f>V247*(J247/10^6)</f>
        <v>2.290888654646207E-6</v>
      </c>
      <c r="AC247">
        <f>(AB247*Y247)/(0.082057*W247)</f>
        <v>1.7830598706538169E-10</v>
      </c>
      <c r="AD247">
        <v>0</v>
      </c>
      <c r="AE247" s="12">
        <f>AB247*AG247*X247</f>
        <v>4.7933396603561522E-11</v>
      </c>
      <c r="AF247" s="12">
        <f>AC247+AE247</f>
        <v>2.2623938366894321E-10</v>
      </c>
      <c r="AG247" s="19">
        <f>101.325*(0.000014*EXP(1600*((1/W247)-(1/298.15))))</f>
        <v>1.097002469958351E-3</v>
      </c>
      <c r="AI247">
        <f>V247*(K247/10^6)</f>
        <v>3.9474891387657532E-4</v>
      </c>
      <c r="AJ247">
        <f>(AI247*Y247)/(0.082057*W247)</f>
        <v>3.0724363049683086E-8</v>
      </c>
      <c r="AK247">
        <v>0</v>
      </c>
      <c r="AL247" s="12">
        <f>AI247*AN247*X247</f>
        <v>1.7120740699287635E-7</v>
      </c>
      <c r="AM247" s="12">
        <f>AJ247+AL247</f>
        <v>2.0193177004255943E-7</v>
      </c>
      <c r="AN247" s="19">
        <f>101.325*(0.00033*EXP(2400*((1/W247)-(1/298.15))))</f>
        <v>2.2739189884214046E-2</v>
      </c>
      <c r="AO247" s="19"/>
      <c r="AP247" t="e">
        <f>V247*(L247/10^6)</f>
        <v>#VALUE!</v>
      </c>
      <c r="AQ247" t="e">
        <f>(AP247*Y247)/(0.082057*W247)</f>
        <v>#VALUE!</v>
      </c>
      <c r="AR247">
        <v>0</v>
      </c>
      <c r="AS247" s="12" t="e">
        <f>AP247*AU247*X247</f>
        <v>#VALUE!</v>
      </c>
      <c r="AT247" s="12" t="e">
        <f>AQ247+AS247</f>
        <v>#VALUE!</v>
      </c>
      <c r="AU247" s="19">
        <f>101.325*((2.4*10^-4)*EXP(2700*((1/W247)-(1/298.15))))</f>
        <v>1.5759424160826513E-2</v>
      </c>
      <c r="AW247">
        <f>100*(AF247-AE247)/AF247</f>
        <v>78.812974192989046</v>
      </c>
      <c r="AX247">
        <f>100*(AM247-AL247)/AM247</f>
        <v>15.215219993965077</v>
      </c>
      <c r="AY247" t="e">
        <f>100*(AT247-AS247)/AT247</f>
        <v>#VALUE!</v>
      </c>
    </row>
    <row r="248" spans="1:51" x14ac:dyDescent="0.25">
      <c r="A248" s="22">
        <v>43567</v>
      </c>
      <c r="B248" t="s">
        <v>158</v>
      </c>
      <c r="C248" t="s">
        <v>120</v>
      </c>
      <c r="D248" t="s">
        <v>133</v>
      </c>
      <c r="E248" s="22">
        <v>43567</v>
      </c>
      <c r="H248" s="6">
        <v>22.6</v>
      </c>
      <c r="I248" s="6">
        <v>29.88</v>
      </c>
      <c r="J248" s="6">
        <v>7.5847350254151005</v>
      </c>
      <c r="K248" s="6">
        <v>401.45896675000017</v>
      </c>
      <c r="L248" s="6" t="s">
        <v>122</v>
      </c>
      <c r="M248" s="7">
        <f>1000000*(AF248-AD248)/X248</f>
        <v>3.872273021381132E-2</v>
      </c>
      <c r="N248" s="7">
        <f>1000000*(AM248-AK248)/X248</f>
        <v>10.616618229318313</v>
      </c>
      <c r="O248" s="7" t="e">
        <f>1000000*(AT248-AR248)/X248</f>
        <v>#VALUE!</v>
      </c>
      <c r="P248">
        <f>(M248*16)</f>
        <v>0.61956368342098112</v>
      </c>
      <c r="Q248">
        <f>(N248*44)</f>
        <v>467.13120209000579</v>
      </c>
      <c r="R248">
        <f>1000000*(((AF248-AD248)*0.082057*W248)/(V248-Z248))/X248</f>
        <v>1.0895315206511511</v>
      </c>
      <c r="S248">
        <f>1000000*(((AM248-AK248)*0.082057*W248)/(V248-Z248))/X248</f>
        <v>298.71706203805428</v>
      </c>
      <c r="T248">
        <f>N248*((1*0.082057*W248)/(V248-Z248))</f>
        <v>298.71706203805422</v>
      </c>
      <c r="V248" s="5">
        <f>((0.001316*((I248*25.4)-(2.5*2053/100)))*(273.15+40))/(273.15+H248)</f>
        <v>0.98602504779644928</v>
      </c>
      <c r="W248">
        <v>313.14999999999998</v>
      </c>
      <c r="X248">
        <f>(21.0733341666667/1000)-Y248</f>
        <v>1.9073334166666699E-2</v>
      </c>
      <c r="Y248">
        <v>2E-3</v>
      </c>
      <c r="Z248">
        <f>(0.001316*10^(8.07131-(1730.63/(233.46+(W248-273.15)))))</f>
        <v>7.2765497523200454E-2</v>
      </c>
      <c r="AB248">
        <f>V248*(J248/10^6)</f>
        <v>7.4787387159583272E-6</v>
      </c>
      <c r="AC248">
        <f>(AB248*Y248)/(0.082057*W248)</f>
        <v>5.8209022339367002E-10</v>
      </c>
      <c r="AD248">
        <v>0</v>
      </c>
      <c r="AE248" s="12">
        <f>AB248*AG248*X248</f>
        <v>1.5648134982003432E-10</v>
      </c>
      <c r="AF248" s="12">
        <f>AC248+AE248</f>
        <v>7.3857157321370435E-10</v>
      </c>
      <c r="AG248" s="19">
        <f>101.325*(0.000014*EXP(1600*((1/W248)-(1/298.15))))</f>
        <v>1.097002469958351E-3</v>
      </c>
      <c r="AI248">
        <f>V248*(K248/10^6)</f>
        <v>3.9584859687798207E-4</v>
      </c>
      <c r="AJ248">
        <f>(AI248*Y248)/(0.082057*W248)</f>
        <v>3.0809954316909093E-8</v>
      </c>
      <c r="AK248">
        <v>0</v>
      </c>
      <c r="AL248" s="12">
        <f>AI248*AN248*X248</f>
        <v>1.7168435289080443E-7</v>
      </c>
      <c r="AM248" s="12">
        <f>AJ248+AL248</f>
        <v>2.0249430720771351E-7</v>
      </c>
      <c r="AN248" s="19">
        <f>101.325*(0.00033*EXP(2400*((1/W248)-(1/298.15))))</f>
        <v>2.2739189884214046E-2</v>
      </c>
      <c r="AO248" s="19"/>
      <c r="AP248" t="e">
        <f>V248*(L248/10^6)</f>
        <v>#VALUE!</v>
      </c>
      <c r="AQ248" t="e">
        <f>(AP248*Y248)/(0.082057*W248)</f>
        <v>#VALUE!</v>
      </c>
      <c r="AR248">
        <v>0</v>
      </c>
      <c r="AS248" s="12" t="e">
        <f>AP248*AU248*X248</f>
        <v>#VALUE!</v>
      </c>
      <c r="AT248" s="12" t="e">
        <f>AQ248+AS248</f>
        <v>#VALUE!</v>
      </c>
      <c r="AU248" s="19">
        <f>101.325*((2.4*10^-4)*EXP(2700*((1/W248)-(1/298.15))))</f>
        <v>1.5759424160826513E-2</v>
      </c>
      <c r="AW248">
        <f>100*(AF248-AE248)/AF248</f>
        <v>78.812974192989046</v>
      </c>
      <c r="AX248">
        <f>100*(AM248-AL248)/AM248</f>
        <v>15.215219993965071</v>
      </c>
      <c r="AY248" t="e">
        <f>100*(AT248-AS248)/AT248</f>
        <v>#VALUE!</v>
      </c>
    </row>
    <row r="249" spans="1:51" x14ac:dyDescent="0.25">
      <c r="A249" s="22">
        <v>43567</v>
      </c>
      <c r="B249" t="s">
        <v>158</v>
      </c>
      <c r="C249" t="s">
        <v>120</v>
      </c>
      <c r="D249" t="s">
        <v>133</v>
      </c>
      <c r="E249" s="22">
        <v>43567</v>
      </c>
      <c r="H249" s="6">
        <v>22.6</v>
      </c>
      <c r="I249" s="6">
        <v>29.88</v>
      </c>
      <c r="J249" s="6">
        <v>4.6563202136678994</v>
      </c>
      <c r="K249" s="6">
        <v>406.09455147000017</v>
      </c>
      <c r="L249" s="6" t="s">
        <v>122</v>
      </c>
      <c r="M249" s="7">
        <f>1000000*(AF249-AD249)/X249</f>
        <v>2.3772146399156577E-2</v>
      </c>
      <c r="N249" s="7">
        <f>1000000*(AM249-AK249)/X249</f>
        <v>10.739206681234865</v>
      </c>
      <c r="O249" s="7" t="e">
        <f>1000000*(AT249-AR249)/X249</f>
        <v>#VALUE!</v>
      </c>
      <c r="P249">
        <f>(M249*16)</f>
        <v>0.38035434238650523</v>
      </c>
      <c r="Q249">
        <f>(N249*44)</f>
        <v>472.52509397433408</v>
      </c>
      <c r="R249">
        <f>1000000*(((AF249-AD249)*0.082057*W249)/(V249-Z249))/X249</f>
        <v>0.66887078138351053</v>
      </c>
      <c r="S249">
        <f>1000000*(((AM249-AK249)*0.082057*W249)/(V249-Z249))/X249</f>
        <v>302.16630184354898</v>
      </c>
      <c r="T249">
        <f>N249*((1*0.082057*W249)/(V249-Z249))</f>
        <v>302.16630184354898</v>
      </c>
      <c r="V249" s="5">
        <f>((0.001316*((I249*25.4)-(2.5*2053/100)))*(273.15+40))/(273.15+H249)</f>
        <v>0.98602504779644928</v>
      </c>
      <c r="W249">
        <v>313.14999999999998</v>
      </c>
      <c r="X249">
        <f>(21.0733341666667/1000)-Y249</f>
        <v>1.9073334166666699E-2</v>
      </c>
      <c r="Y249">
        <v>2E-3</v>
      </c>
      <c r="Z249">
        <f>(0.001316*10^(8.07131-(1730.63/(233.46+(W249-273.15)))))</f>
        <v>7.2765497523200454E-2</v>
      </c>
      <c r="AB249">
        <f>V249*(J249/10^6)</f>
        <v>4.5912483612374629E-6</v>
      </c>
      <c r="AC249">
        <f>(AB249*Y249)/(0.082057*W249)</f>
        <v>3.5734913141782077E-10</v>
      </c>
      <c r="AD249">
        <v>0</v>
      </c>
      <c r="AE249" s="12">
        <f>AB249*AG249*X249</f>
        <v>9.6064960712215105E-11</v>
      </c>
      <c r="AF249" s="12">
        <f>AC249+AE249</f>
        <v>4.5341409213003589E-10</v>
      </c>
      <c r="AG249" s="19">
        <f>101.325*(0.000014*EXP(1600*((1/W249)-(1/298.15))))</f>
        <v>1.097002469958351E-3</v>
      </c>
      <c r="AI249">
        <f>V249*(K249/10^6)</f>
        <v>4.0041939952308454E-4</v>
      </c>
      <c r="AJ249">
        <f>(AI249*Y249)/(0.082057*W249)</f>
        <v>3.1165712103592927E-8</v>
      </c>
      <c r="AK249">
        <v>0</v>
      </c>
      <c r="AL249" s="12">
        <f>AI249*AN249*X249</f>
        <v>1.7366676561249933E-7</v>
      </c>
      <c r="AM249" s="12">
        <f>AJ249+AL249</f>
        <v>2.0483247771609224E-7</v>
      </c>
      <c r="AN249" s="19">
        <f>101.325*(0.00033*EXP(2400*((1/W249)-(1/298.15))))</f>
        <v>2.2739189884214046E-2</v>
      </c>
      <c r="AO249" s="19"/>
      <c r="AP249" t="e">
        <f>V249*(L249/10^6)</f>
        <v>#VALUE!</v>
      </c>
      <c r="AQ249" t="e">
        <f>(AP249*Y249)/(0.082057*W249)</f>
        <v>#VALUE!</v>
      </c>
      <c r="AR249">
        <v>0</v>
      </c>
      <c r="AS249" s="12" t="e">
        <f>AP249*AU249*X249</f>
        <v>#VALUE!</v>
      </c>
      <c r="AT249" s="12" t="e">
        <f>AQ249+AS249</f>
        <v>#VALUE!</v>
      </c>
      <c r="AU249" s="19">
        <f>101.325*((2.4*10^-4)*EXP(2700*((1/W249)-(1/298.15))))</f>
        <v>1.5759424160826513E-2</v>
      </c>
      <c r="AW249">
        <f>100*(AF249-AE249)/AF249</f>
        <v>78.812974192989046</v>
      </c>
      <c r="AX249">
        <f>100*(AM249-AL249)/AM249</f>
        <v>15.21521999396507</v>
      </c>
      <c r="AY249" t="e">
        <f>100*(AT249-AS249)/AT249</f>
        <v>#VALUE!</v>
      </c>
    </row>
    <row r="250" spans="1:51" x14ac:dyDescent="0.25">
      <c r="A250" s="22">
        <v>43567</v>
      </c>
      <c r="B250" t="s">
        <v>159</v>
      </c>
      <c r="C250" t="s">
        <v>120</v>
      </c>
      <c r="D250" t="s">
        <v>133</v>
      </c>
      <c r="E250" s="22">
        <v>43567</v>
      </c>
      <c r="H250" s="6">
        <v>22.6</v>
      </c>
      <c r="I250" s="6">
        <v>29.88</v>
      </c>
      <c r="J250" s="6">
        <v>17.04380055239</v>
      </c>
      <c r="K250" s="6">
        <v>404.72870892000014</v>
      </c>
      <c r="L250" s="6" t="s">
        <v>122</v>
      </c>
      <c r="M250" s="7">
        <f>1000000*(AF250-AD250)/X250</f>
        <v>8.7014574457343882E-2</v>
      </c>
      <c r="N250" s="7">
        <f>1000000*(AM250-AK250)/X250</f>
        <v>10.703086853019052</v>
      </c>
      <c r="O250" s="7" t="e">
        <f>1000000*(AT250-AR250)/X250</f>
        <v>#VALUE!</v>
      </c>
      <c r="P250">
        <f>(M250*16)</f>
        <v>1.3922331913175021</v>
      </c>
      <c r="Q250">
        <f>(N250*44)</f>
        <v>470.9358215328383</v>
      </c>
      <c r="R250">
        <f>1000000*(((AF250-AD250)*0.082057*W250)/(V250-Z250))/X250</f>
        <v>2.4483067465503336</v>
      </c>
      <c r="S250">
        <f>1000000*(((AM250-AK250)*0.082057*W250)/(V250-Z250))/X250</f>
        <v>301.15000750830097</v>
      </c>
      <c r="T250">
        <f>N250*((1*0.082057*W250)/(V250-Z250))</f>
        <v>301.15000750830097</v>
      </c>
      <c r="V250" s="5">
        <f>((0.001316*((I250*25.4)-(2.5*2053/100)))*(273.15+40))/(273.15+H250)</f>
        <v>0.98602504779644928</v>
      </c>
      <c r="W250">
        <v>313.14999999999998</v>
      </c>
      <c r="X250">
        <f>(21.0733341666667/1000)-Y250</f>
        <v>1.9073334166666699E-2</v>
      </c>
      <c r="Y250">
        <v>2E-3</v>
      </c>
      <c r="Z250">
        <f>(0.001316*10^(8.07131-(1730.63/(233.46+(W250-273.15)))))</f>
        <v>7.2765497523200454E-2</v>
      </c>
      <c r="AB250">
        <f>V250*(J250/10^6)</f>
        <v>1.6805614254303498E-5</v>
      </c>
      <c r="AC250">
        <f>(AB250*Y250)/(0.082057*W250)</f>
        <v>1.3080258753633769E-9</v>
      </c>
      <c r="AD250">
        <v>0</v>
      </c>
      <c r="AE250" s="12">
        <f>AB250*AG250*X250</f>
        <v>3.5163218063184361E-10</v>
      </c>
      <c r="AF250" s="12">
        <f>AC250+AE250</f>
        <v>1.6596580559952204E-9</v>
      </c>
      <c r="AG250" s="19">
        <f>101.325*(0.000014*EXP(1600*((1/W250)-(1/298.15))))</f>
        <v>1.097002469958351E-3</v>
      </c>
      <c r="AI250">
        <f>V250*(K250/10^6)</f>
        <v>3.9907264455743834E-4</v>
      </c>
      <c r="AJ250">
        <f>(AI250*Y250)/(0.082057*W250)</f>
        <v>3.1060890565017616E-8</v>
      </c>
      <c r="AK250">
        <v>0</v>
      </c>
      <c r="AL250" s="12">
        <f>AI250*AN250*X250</f>
        <v>1.7308266159747182E-7</v>
      </c>
      <c r="AM250" s="12">
        <f>AJ250+AL250</f>
        <v>2.0414355216248945E-7</v>
      </c>
      <c r="AN250" s="19">
        <f>101.325*(0.00033*EXP(2400*((1/W250)-(1/298.15))))</f>
        <v>2.2739189884214046E-2</v>
      </c>
      <c r="AO250" s="19"/>
      <c r="AP250" t="e">
        <f>V250*(L250/10^6)</f>
        <v>#VALUE!</v>
      </c>
      <c r="AQ250" t="e">
        <f>(AP250*Y250)/(0.082057*W250)</f>
        <v>#VALUE!</v>
      </c>
      <c r="AR250">
        <v>0</v>
      </c>
      <c r="AS250" s="12" t="e">
        <f>AP250*AU250*X250</f>
        <v>#VALUE!</v>
      </c>
      <c r="AT250" s="12" t="e">
        <f>AQ250+AS250</f>
        <v>#VALUE!</v>
      </c>
      <c r="AU250" s="19">
        <f>101.325*((2.4*10^-4)*EXP(2700*((1/W250)-(1/298.15))))</f>
        <v>1.5759424160826513E-2</v>
      </c>
      <c r="AW250">
        <f>100*(AF250-AE250)/AF250</f>
        <v>78.812974192989046</v>
      </c>
      <c r="AX250">
        <f>100*(AM250-AL250)/AM250</f>
        <v>15.21521999396508</v>
      </c>
      <c r="AY250" t="e">
        <f>100*(AT250-AS250)/AT250</f>
        <v>#VALUE!</v>
      </c>
    </row>
    <row r="251" spans="1:51" x14ac:dyDescent="0.25">
      <c r="A251" s="22">
        <v>43567</v>
      </c>
      <c r="B251" t="s">
        <v>159</v>
      </c>
      <c r="C251" t="s">
        <v>120</v>
      </c>
      <c r="D251" t="s">
        <v>133</v>
      </c>
      <c r="E251" s="22">
        <v>43567</v>
      </c>
      <c r="H251" s="6">
        <v>22.6</v>
      </c>
      <c r="I251" s="6">
        <v>29.88</v>
      </c>
      <c r="J251" s="6">
        <v>14.661689008364402</v>
      </c>
      <c r="K251" s="6">
        <v>404.36840812000014</v>
      </c>
      <c r="L251" s="6" t="s">
        <v>122</v>
      </c>
      <c r="M251" s="7">
        <f>1000000*(AF251-AD251)/X251</f>
        <v>7.4853060264768595E-2</v>
      </c>
      <c r="N251" s="7">
        <f>1000000*(AM251-AK251)/X251</f>
        <v>10.693558666185202</v>
      </c>
      <c r="O251" s="7" t="e">
        <f>1000000*(AT251-AR251)/X251</f>
        <v>#VALUE!</v>
      </c>
      <c r="P251">
        <f>(M251*16)</f>
        <v>1.1976489642362975</v>
      </c>
      <c r="Q251">
        <f>(N251*44)</f>
        <v>470.5165813121489</v>
      </c>
      <c r="R251">
        <f>1000000*(((AF251-AD251)*0.082057*W251)/(V251-Z251))/X251</f>
        <v>2.1061213433389896</v>
      </c>
      <c r="S251">
        <f>1000000*(((AM251-AK251)*0.082057*W251)/(V251-Z251))/X251</f>
        <v>300.88191536105791</v>
      </c>
      <c r="T251">
        <f>N251*((1*0.082057*W251)/(V251-Z251))</f>
        <v>300.88191536105796</v>
      </c>
      <c r="V251" s="5">
        <f>((0.001316*((I251*25.4)-(2.5*2053/100)))*(273.15+40))/(273.15+H251)</f>
        <v>0.98602504779644928</v>
      </c>
      <c r="W251">
        <v>313.14999999999998</v>
      </c>
      <c r="X251">
        <f>(21.0733341666667/1000)-Y251</f>
        <v>1.9073334166666699E-2</v>
      </c>
      <c r="Y251">
        <v>2E-3</v>
      </c>
      <c r="Z251">
        <f>(0.001316*10^(8.07131-(1730.63/(233.46+(W251-273.15)))))</f>
        <v>7.2765497523200454E-2</v>
      </c>
      <c r="AB251">
        <f>V251*(J251/10^6)</f>
        <v>1.4456792605249185E-5</v>
      </c>
      <c r="AC251">
        <f>(AB251*Y251)/(0.082057*W251)</f>
        <v>1.125210808500232E-9</v>
      </c>
      <c r="AD251">
        <v>0</v>
      </c>
      <c r="AE251" s="12">
        <f>AB251*AG251*X251</f>
        <v>3.0248662332734026E-10</v>
      </c>
      <c r="AF251" s="12">
        <f>AC251+AE251</f>
        <v>1.4276974318275723E-9</v>
      </c>
      <c r="AG251" s="19">
        <f>101.325*(0.000014*EXP(1600*((1/W251)-(1/298.15))))</f>
        <v>1.097002469958351E-3</v>
      </c>
      <c r="AI251">
        <f>V251*(K251/10^6)</f>
        <v>3.9871737894389724E-4</v>
      </c>
      <c r="AJ251">
        <f>(AI251*Y251)/(0.082057*W251)</f>
        <v>3.1033239292763787E-8</v>
      </c>
      <c r="AK251">
        <v>0</v>
      </c>
      <c r="AL251" s="12">
        <f>AI251*AN251*X251</f>
        <v>1.7292857857824121E-7</v>
      </c>
      <c r="AM251" s="12">
        <f>AJ251+AL251</f>
        <v>2.0396181787100499E-7</v>
      </c>
      <c r="AN251" s="19">
        <f>101.325*(0.00033*EXP(2400*((1/W251)-(1/298.15))))</f>
        <v>2.2739189884214046E-2</v>
      </c>
      <c r="AO251" s="19"/>
      <c r="AP251" t="e">
        <f>V251*(L251/10^6)</f>
        <v>#VALUE!</v>
      </c>
      <c r="AQ251" t="e">
        <f>(AP251*Y251)/(0.082057*W251)</f>
        <v>#VALUE!</v>
      </c>
      <c r="AR251">
        <v>0</v>
      </c>
      <c r="AS251" s="12" t="e">
        <f>AP251*AU251*X251</f>
        <v>#VALUE!</v>
      </c>
      <c r="AT251" s="12" t="e">
        <f>AQ251+AS251</f>
        <v>#VALUE!</v>
      </c>
      <c r="AU251" s="19">
        <f>101.325*((2.4*10^-4)*EXP(2700*((1/W251)-(1/298.15))))</f>
        <v>1.5759424160826513E-2</v>
      </c>
      <c r="AW251">
        <f>100*(AF251-AE251)/AF251</f>
        <v>78.81297419298906</v>
      </c>
      <c r="AX251">
        <f>100*(AM251-AL251)/AM251</f>
        <v>15.215219993965077</v>
      </c>
      <c r="AY251" t="e">
        <f>100*(AT251-AS251)/AT251</f>
        <v>#VALUE!</v>
      </c>
    </row>
    <row r="252" spans="1:51" x14ac:dyDescent="0.25">
      <c r="A252" s="22">
        <v>43567</v>
      </c>
      <c r="B252" t="s">
        <v>160</v>
      </c>
      <c r="C252" t="s">
        <v>120</v>
      </c>
      <c r="D252" t="s">
        <v>133</v>
      </c>
      <c r="E252" s="22">
        <v>43567</v>
      </c>
      <c r="H252" s="6">
        <v>22.6</v>
      </c>
      <c r="I252" s="6">
        <v>29.88</v>
      </c>
      <c r="J252" s="6">
        <v>24.890785170110401</v>
      </c>
      <c r="K252" s="6">
        <v>432.04399675000002</v>
      </c>
      <c r="L252" s="6" t="s">
        <v>122</v>
      </c>
      <c r="M252" s="7">
        <f>1000000*(AF252-AD252)/X252</f>
        <v>0.12707618073966551</v>
      </c>
      <c r="N252" s="7">
        <f>1000000*(AM252-AK252)/X252</f>
        <v>11.425442079165094</v>
      </c>
      <c r="O252" s="7" t="e">
        <f>1000000*(AT252-AR252)/X252</f>
        <v>#VALUE!</v>
      </c>
      <c r="P252">
        <f>(M252*16)</f>
        <v>2.0332188918346481</v>
      </c>
      <c r="Q252">
        <f>(N252*44)</f>
        <v>502.71945148326415</v>
      </c>
      <c r="R252">
        <f>1000000*(((AF252-AD252)*0.082057*W252)/(V252-Z252))/X252</f>
        <v>3.5755098794776043</v>
      </c>
      <c r="S252">
        <f>1000000*(((AM252-AK252)*0.082057*W252)/(V252-Z252))/X252</f>
        <v>321.47473109177628</v>
      </c>
      <c r="T252">
        <f>N252*((1*0.082057*W252)/(V252-Z252))</f>
        <v>321.47473109177628</v>
      </c>
      <c r="V252" s="5">
        <f>((0.001316*((I252*25.4)-(2.5*2053/100)))*(273.15+40))/(273.15+H252)</f>
        <v>0.98602504779644928</v>
      </c>
      <c r="W252">
        <v>313.14999999999998</v>
      </c>
      <c r="X252">
        <f>(21.0733341666667/1000)-Y252</f>
        <v>1.9073334166666699E-2</v>
      </c>
      <c r="Y252">
        <v>2E-3</v>
      </c>
      <c r="Z252">
        <f>(0.001316*10^(8.07131-(1730.63/(233.46+(W252-273.15)))))</f>
        <v>7.2765497523200454E-2</v>
      </c>
      <c r="AB252">
        <f>V252*(J252/10^6)</f>
        <v>2.4542937637049258E-5</v>
      </c>
      <c r="AC252">
        <f>(AB252*Y252)/(0.082057*W252)</f>
        <v>1.9102424345167507E-9</v>
      </c>
      <c r="AD252">
        <v>0</v>
      </c>
      <c r="AE252" s="12">
        <f>AB252*AG252*X252</f>
        <v>5.1352402535462385E-10</v>
      </c>
      <c r="AF252" s="12">
        <f>AC252+AE252</f>
        <v>2.4237664598713748E-9</v>
      </c>
      <c r="AG252" s="19">
        <f>101.325*(0.000014*EXP(1600*((1/W252)-(1/298.15))))</f>
        <v>1.097002469958351E-3</v>
      </c>
      <c r="AI252">
        <f>V252*(K252/10^6)</f>
        <v>4.2600620254558776E-4</v>
      </c>
      <c r="AJ252">
        <f>(AI252*Y252)/(0.082057*W252)</f>
        <v>3.3157201371097077E-8</v>
      </c>
      <c r="AK252">
        <v>0</v>
      </c>
      <c r="AL252" s="12">
        <f>AI252*AN252*X252</f>
        <v>1.8476407340671393E-7</v>
      </c>
      <c r="AM252" s="12">
        <f>AJ252+AL252</f>
        <v>2.17921274777811E-7</v>
      </c>
      <c r="AN252" s="19">
        <f>101.325*(0.00033*EXP(2400*((1/W252)-(1/298.15))))</f>
        <v>2.2739189884214046E-2</v>
      </c>
      <c r="AO252" s="19"/>
      <c r="AP252" t="e">
        <f>V252*(L252/10^6)</f>
        <v>#VALUE!</v>
      </c>
      <c r="AQ252" t="e">
        <f>(AP252*Y252)/(0.082057*W252)</f>
        <v>#VALUE!</v>
      </c>
      <c r="AR252">
        <v>0</v>
      </c>
      <c r="AS252" s="12" t="e">
        <f>AP252*AU252*X252</f>
        <v>#VALUE!</v>
      </c>
      <c r="AT252" s="12" t="e">
        <f>AQ252+AS252</f>
        <v>#VALUE!</v>
      </c>
      <c r="AU252" s="19">
        <f>101.325*((2.4*10^-4)*EXP(2700*((1/W252)-(1/298.15))))</f>
        <v>1.5759424160826513E-2</v>
      </c>
      <c r="AW252">
        <f>100*(AF252-AE252)/AF252</f>
        <v>78.81297419298906</v>
      </c>
      <c r="AX252">
        <f>100*(AM252-AL252)/AM252</f>
        <v>15.215219993965075</v>
      </c>
      <c r="AY252" t="e">
        <f>100*(AT252-AS252)/AT252</f>
        <v>#VALUE!</v>
      </c>
    </row>
    <row r="253" spans="1:51" x14ac:dyDescent="0.25">
      <c r="A253" s="22">
        <v>43567</v>
      </c>
      <c r="B253" t="s">
        <v>160</v>
      </c>
      <c r="C253" t="s">
        <v>120</v>
      </c>
      <c r="D253" t="s">
        <v>133</v>
      </c>
      <c r="E253" s="22">
        <v>43567</v>
      </c>
      <c r="H253" s="6">
        <v>22.6</v>
      </c>
      <c r="I253" s="6">
        <v>29.88</v>
      </c>
      <c r="J253" s="6">
        <v>19.0082780918076</v>
      </c>
      <c r="K253" s="6">
        <v>422.43470000000013</v>
      </c>
      <c r="L253" s="6" t="s">
        <v>122</v>
      </c>
      <c r="M253" s="7">
        <f>1000000*(AF253-AD253)/X253</f>
        <v>9.7043920705441253E-2</v>
      </c>
      <c r="N253" s="7">
        <f>1000000*(AM253-AK253)/X253</f>
        <v>11.17132336842147</v>
      </c>
      <c r="O253" s="7" t="e">
        <f>1000000*(AT253-AR253)/X253</f>
        <v>#VALUE!</v>
      </c>
      <c r="P253">
        <f>(M253*16)</f>
        <v>1.55270273128706</v>
      </c>
      <c r="Q253">
        <f>(N253*44)</f>
        <v>491.53822821054467</v>
      </c>
      <c r="R253">
        <f>1000000*(((AF253-AD253)*0.082057*W253)/(V253-Z253))/X253</f>
        <v>2.7304998875941169</v>
      </c>
      <c r="S253">
        <f>1000000*(((AM253-AK253)*0.082057*W253)/(V253-Z253))/X253</f>
        <v>314.32465815493418</v>
      </c>
      <c r="T253">
        <f>N253*((1*0.082057*W253)/(V253-Z253))</f>
        <v>314.32465815493418</v>
      </c>
      <c r="V253" s="5">
        <f>((0.001316*((I253*25.4)-(2.5*2053/100)))*(273.15+40))/(273.15+H253)</f>
        <v>0.98602504779644928</v>
      </c>
      <c r="W253">
        <v>313.14999999999998</v>
      </c>
      <c r="X253">
        <f>(21.0733341666667/1000)-Y253</f>
        <v>1.9073334166666699E-2</v>
      </c>
      <c r="Y253">
        <v>2E-3</v>
      </c>
      <c r="Z253">
        <f>(0.001316*10^(8.07131-(1730.63/(233.46+(W253-273.15)))))</f>
        <v>7.2765497523200454E-2</v>
      </c>
      <c r="AB253">
        <f>V253*(J253/10^6)</f>
        <v>1.8742638314002787E-5</v>
      </c>
      <c r="AC253">
        <f>(AB253*Y253)/(0.082057*W253)</f>
        <v>1.4587896351967478E-9</v>
      </c>
      <c r="AD253">
        <v>0</v>
      </c>
      <c r="AE253" s="12">
        <f>AB253*AG253*X253</f>
        <v>3.9216149326163875E-10</v>
      </c>
      <c r="AF253" s="12">
        <f>AC253+AE253</f>
        <v>1.8509511284583866E-9</v>
      </c>
      <c r="AG253" s="19">
        <f>101.325*(0.000014*EXP(1600*((1/W253)-(1/298.15))))</f>
        <v>1.097002469958351E-3</v>
      </c>
      <c r="AI253">
        <f>V253*(K253/10^6)</f>
        <v>4.1653119525837884E-4</v>
      </c>
      <c r="AJ253">
        <f>(AI253*Y253)/(0.082057*W253)</f>
        <v>3.2419736229187604E-8</v>
      </c>
      <c r="AK253">
        <v>0</v>
      </c>
      <c r="AL253" s="12">
        <f>AI253*AN253*X253</f>
        <v>1.8065464746060774E-7</v>
      </c>
      <c r="AM253" s="12">
        <f>AJ253+AL253</f>
        <v>2.1307438368979534E-7</v>
      </c>
      <c r="AN253" s="19">
        <f>101.325*(0.00033*EXP(2400*((1/W253)-(1/298.15))))</f>
        <v>2.2739189884214046E-2</v>
      </c>
      <c r="AO253" s="19"/>
      <c r="AP253" t="e">
        <f>V253*(L253/10^6)</f>
        <v>#VALUE!</v>
      </c>
      <c r="AQ253" t="e">
        <f>(AP253*Y253)/(0.082057*W253)</f>
        <v>#VALUE!</v>
      </c>
      <c r="AR253">
        <v>0</v>
      </c>
      <c r="AS253" s="12" t="e">
        <f>AP253*AU253*X253</f>
        <v>#VALUE!</v>
      </c>
      <c r="AT253" s="12" t="e">
        <f>AQ253+AS253</f>
        <v>#VALUE!</v>
      </c>
      <c r="AU253" s="19">
        <f>101.325*((2.4*10^-4)*EXP(2700*((1/W253)-(1/298.15))))</f>
        <v>1.5759424160826513E-2</v>
      </c>
      <c r="AW253">
        <f>100*(AF253-AE253)/AF253</f>
        <v>78.812974192989046</v>
      </c>
      <c r="AX253">
        <f>100*(AM253-AL253)/AM253</f>
        <v>15.215219993965073</v>
      </c>
      <c r="AY253" t="e">
        <f>100*(AT253-AS253)/AT253</f>
        <v>#VALUE!</v>
      </c>
    </row>
    <row r="254" spans="1:51" x14ac:dyDescent="0.25">
      <c r="A254" s="22">
        <v>43567</v>
      </c>
      <c r="B254" t="s">
        <v>161</v>
      </c>
      <c r="C254" t="s">
        <v>120</v>
      </c>
      <c r="D254" t="s">
        <v>133</v>
      </c>
      <c r="E254" s="22">
        <v>43567</v>
      </c>
      <c r="H254" s="6">
        <v>22.6</v>
      </c>
      <c r="I254" s="6">
        <v>29.88</v>
      </c>
      <c r="J254" s="6">
        <v>69.296072405679908</v>
      </c>
      <c r="K254" s="6">
        <v>480.70430187000011</v>
      </c>
      <c r="L254" s="6" t="s">
        <v>122</v>
      </c>
      <c r="M254" s="7">
        <f>1000000*(AF254-AD254)/X254</f>
        <v>0.35378073296568768</v>
      </c>
      <c r="N254" s="7">
        <f>1000000*(AM254-AK254)/X254</f>
        <v>12.712268193832228</v>
      </c>
      <c r="O254" s="7" t="e">
        <f>1000000*(AT254-AR254)/X254</f>
        <v>#VALUE!</v>
      </c>
      <c r="P254">
        <f>(M254*16)</f>
        <v>5.6604917274510029</v>
      </c>
      <c r="Q254">
        <f>(N254*44)</f>
        <v>559.33980052861807</v>
      </c>
      <c r="R254">
        <f>1000000*(((AF254-AD254)*0.082057*W254)/(V254-Z254))/X254</f>
        <v>9.9542376747934842</v>
      </c>
      <c r="S254">
        <f>1000000*(((AM254-AK254)*0.082057*W254)/(V254-Z254))/X254</f>
        <v>357.68182717682527</v>
      </c>
      <c r="T254">
        <f>N254*((1*0.082057*W254)/(V254-Z254))</f>
        <v>357.68182717682527</v>
      </c>
      <c r="V254" s="5">
        <f>((0.001316*((I254*25.4)-(2.5*2053/100)))*(273.15+40))/(273.15+H254)</f>
        <v>0.98602504779644928</v>
      </c>
      <c r="W254">
        <v>313.14999999999998</v>
      </c>
      <c r="X254">
        <f>(21.0733341666667/1000)-Y254</f>
        <v>1.9073334166666699E-2</v>
      </c>
      <c r="Y254">
        <v>2E-3</v>
      </c>
      <c r="Z254">
        <f>(0.001316*10^(8.07131-(1730.63/(233.46+(W254-273.15)))))</f>
        <v>7.2765497523200454E-2</v>
      </c>
      <c r="AB254">
        <f>V254*(J254/10^6)</f>
        <v>6.8327663105916732E-5</v>
      </c>
      <c r="AC254">
        <f>(AB254*Y254)/(0.082057*W254)</f>
        <v>5.3181246453258382E-9</v>
      </c>
      <c r="AD254">
        <v>0</v>
      </c>
      <c r="AE254" s="12">
        <f>AB254*AG254*X254</f>
        <v>1.4296534962570001E-9</v>
      </c>
      <c r="AF254" s="12">
        <f>AC254+AE254</f>
        <v>6.7477781415828383E-9</v>
      </c>
      <c r="AG254" s="19">
        <f>101.325*(0.000014*EXP(1600*((1/W254)-(1/298.15))))</f>
        <v>1.097002469958351E-3</v>
      </c>
      <c r="AI254">
        <f>V254*(K254/10^6)</f>
        <v>4.7398648222732564E-4</v>
      </c>
      <c r="AJ254">
        <f>(AI254*Y254)/(0.082057*W254)</f>
        <v>3.6891634780147493E-8</v>
      </c>
      <c r="AK254">
        <v>0</v>
      </c>
      <c r="AL254" s="12">
        <f>AI254*AN254*X254</f>
        <v>2.0557370449710312E-7</v>
      </c>
      <c r="AM254" s="12">
        <f>AJ254+AL254</f>
        <v>2.4246533927725062E-7</v>
      </c>
      <c r="AN254" s="19">
        <f>101.325*(0.00033*EXP(2400*((1/W254)-(1/298.15))))</f>
        <v>2.2739189884214046E-2</v>
      </c>
      <c r="AO254" s="19"/>
      <c r="AP254" t="e">
        <f>V254*(L254/10^6)</f>
        <v>#VALUE!</v>
      </c>
      <c r="AQ254" t="e">
        <f>(AP254*Y254)/(0.082057*W254)</f>
        <v>#VALUE!</v>
      </c>
      <c r="AR254">
        <v>0</v>
      </c>
      <c r="AS254" s="12" t="e">
        <f>AP254*AU254*X254</f>
        <v>#VALUE!</v>
      </c>
      <c r="AT254" s="12" t="e">
        <f>AQ254+AS254</f>
        <v>#VALUE!</v>
      </c>
      <c r="AU254" s="19">
        <f>101.325*((2.4*10^-4)*EXP(2700*((1/W254)-(1/298.15))))</f>
        <v>1.5759424160826513E-2</v>
      </c>
      <c r="AW254">
        <f>100*(AF254-AE254)/AF254</f>
        <v>78.81297419298906</v>
      </c>
      <c r="AX254">
        <f>100*(AM254-AL254)/AM254</f>
        <v>15.215219993965079</v>
      </c>
      <c r="AY254" t="e">
        <f>100*(AT254-AS254)/AT254</f>
        <v>#VALUE!</v>
      </c>
    </row>
    <row r="255" spans="1:51" x14ac:dyDescent="0.25">
      <c r="A255" s="22">
        <v>43567</v>
      </c>
      <c r="B255" t="s">
        <v>162</v>
      </c>
      <c r="C255" t="s">
        <v>120</v>
      </c>
      <c r="D255" t="s">
        <v>133</v>
      </c>
      <c r="E255" s="22">
        <v>43567</v>
      </c>
      <c r="H255" s="6">
        <v>22.6</v>
      </c>
      <c r="I255" s="6">
        <v>29.88</v>
      </c>
      <c r="J255" s="6">
        <v>112.87385999271001</v>
      </c>
      <c r="K255" s="6">
        <v>450.02582683000003</v>
      </c>
      <c r="L255" s="6" t="s">
        <v>122</v>
      </c>
      <c r="M255" s="7">
        <f>1000000*(AF255-AD255)/X255</f>
        <v>0.5762606095062649</v>
      </c>
      <c r="N255" s="7">
        <f>1000000*(AM255-AK255)/X255</f>
        <v>11.900973181557223</v>
      </c>
      <c r="O255" s="7" t="e">
        <f>1000000*(AT255-AR255)/X255</f>
        <v>#VALUE!</v>
      </c>
      <c r="P255">
        <f>(M255*16)</f>
        <v>9.2201697521002384</v>
      </c>
      <c r="Q255">
        <f>(N255*44)</f>
        <v>523.64281998851777</v>
      </c>
      <c r="R255">
        <f>1000000*(((AF255-AD255)*0.082057*W255)/(V255-Z255))/X255</f>
        <v>16.214096854740422</v>
      </c>
      <c r="S255">
        <f>1000000*(((AM255-AK255)*0.082057*W255)/(V255-Z255))/X255</f>
        <v>334.85462766015979</v>
      </c>
      <c r="T255">
        <f>N255*((1*0.082057*W255)/(V255-Z255))</f>
        <v>334.85462766015979</v>
      </c>
      <c r="V255" s="5">
        <f>((0.001316*((I255*25.4)-(2.5*2053/100)))*(273.15+40))/(273.15+H255)</f>
        <v>0.98602504779644928</v>
      </c>
      <c r="W255">
        <v>313.14999999999998</v>
      </c>
      <c r="X255">
        <f>(21.0733341666667/1000)-Y255</f>
        <v>1.9073334166666699E-2</v>
      </c>
      <c r="Y255">
        <v>2E-3</v>
      </c>
      <c r="Z255">
        <f>(0.001316*10^(8.07131-(1730.63/(233.46+(W255-273.15)))))</f>
        <v>7.2765497523200454E-2</v>
      </c>
      <c r="AB255">
        <f>V255*(J255/10^6)</f>
        <v>1.1129645319428161E-4</v>
      </c>
      <c r="AC255">
        <f>(AB255*Y255)/(0.082057*W255)</f>
        <v>8.6625004246429288E-9</v>
      </c>
      <c r="AD255">
        <v>0</v>
      </c>
      <c r="AE255" s="12">
        <f>AB255*AG255*X255</f>
        <v>2.3287107475570885E-9</v>
      </c>
      <c r="AF255" s="12">
        <f>AC255+AE255</f>
        <v>1.0991211172200018E-8</v>
      </c>
      <c r="AG255" s="19">
        <f>101.325*(0.000014*EXP(1600*((1/W255)-(1/298.15))))</f>
        <v>1.097002469958351E-3</v>
      </c>
      <c r="AI255">
        <f>V255*(K255/10^6)</f>
        <v>4.4373673740968737E-4</v>
      </c>
      <c r="AJ255">
        <f>(AI255*Y255)/(0.082057*W255)</f>
        <v>3.4537216289643468E-8</v>
      </c>
      <c r="AK255">
        <v>0</v>
      </c>
      <c r="AL255" s="12">
        <f>AI255*AN255*X255</f>
        <v>1.9245402211073599E-7</v>
      </c>
      <c r="AM255" s="12">
        <f>AJ255+AL255</f>
        <v>2.2699123840037946E-7</v>
      </c>
      <c r="AN255" s="19">
        <f>101.325*(0.00033*EXP(2400*((1/W255)-(1/298.15))))</f>
        <v>2.2739189884214046E-2</v>
      </c>
      <c r="AO255" s="19"/>
      <c r="AP255" t="e">
        <f>V255*(L255/10^6)</f>
        <v>#VALUE!</v>
      </c>
      <c r="AQ255" t="e">
        <f>(AP255*Y255)/(0.082057*W255)</f>
        <v>#VALUE!</v>
      </c>
      <c r="AR255">
        <v>0</v>
      </c>
      <c r="AS255" s="12" t="e">
        <f>AP255*AU255*X255</f>
        <v>#VALUE!</v>
      </c>
      <c r="AT255" s="12" t="e">
        <f>AQ255+AS255</f>
        <v>#VALUE!</v>
      </c>
      <c r="AU255" s="19">
        <f>101.325*((2.4*10^-4)*EXP(2700*((1/W255)-(1/298.15))))</f>
        <v>1.5759424160826513E-2</v>
      </c>
      <c r="AW255">
        <f>100*(AF255-AE255)/AF255</f>
        <v>78.81297419298906</v>
      </c>
      <c r="AX255">
        <f>100*(AM255-AL255)/AM255</f>
        <v>15.21521999396508</v>
      </c>
      <c r="AY255" t="e">
        <f>100*(AT255-AS255)/AT255</f>
        <v>#VALUE!</v>
      </c>
    </row>
    <row r="256" spans="1:51" x14ac:dyDescent="0.25">
      <c r="A256" s="22">
        <v>43567</v>
      </c>
      <c r="B256" t="s">
        <v>162</v>
      </c>
      <c r="C256" t="s">
        <v>120</v>
      </c>
      <c r="D256" t="s">
        <v>133</v>
      </c>
      <c r="E256" s="22">
        <v>43567</v>
      </c>
      <c r="H256" s="6">
        <v>22.6</v>
      </c>
      <c r="I256" s="6">
        <v>29.88</v>
      </c>
      <c r="J256" s="6">
        <v>102.12270862125442</v>
      </c>
      <c r="K256" s="6">
        <v>449.89356992000012</v>
      </c>
      <c r="L256" s="6" t="s">
        <v>122</v>
      </c>
      <c r="M256" s="7">
        <f>1000000*(AF256-AD256)/X256</f>
        <v>0.52137221424265601</v>
      </c>
      <c r="N256" s="7">
        <f>1000000*(AM256-AK256)/X256</f>
        <v>11.897475635760637</v>
      </c>
      <c r="O256" s="7" t="e">
        <f>1000000*(AT256-AR256)/X256</f>
        <v>#VALUE!</v>
      </c>
      <c r="P256">
        <f>(M256*16)</f>
        <v>8.3419554278824961</v>
      </c>
      <c r="Q256">
        <f>(N256*44)</f>
        <v>523.48892797346798</v>
      </c>
      <c r="R256">
        <f>1000000*(((AF256-AD256)*0.082057*W256)/(V256-Z256))/X256</f>
        <v>14.669716165996233</v>
      </c>
      <c r="S256">
        <f>1000000*(((AM256-AK256)*0.082057*W256)/(V256-Z256))/X256</f>
        <v>334.75621811183356</v>
      </c>
      <c r="T256">
        <f>N256*((1*0.082057*W256)/(V256-Z256))</f>
        <v>334.7562181118335</v>
      </c>
      <c r="V256" s="5">
        <f>((0.001316*((I256*25.4)-(2.5*2053/100)))*(273.15+40))/(273.15+H256)</f>
        <v>0.98602504779644928</v>
      </c>
      <c r="W256">
        <v>313.14999999999998</v>
      </c>
      <c r="X256">
        <f>(21.0733341666667/1000)-Y256</f>
        <v>1.9073334166666699E-2</v>
      </c>
      <c r="Y256">
        <v>2E-3</v>
      </c>
      <c r="Z256">
        <f>(0.001316*10^(8.07131-(1730.63/(233.46+(W256-273.15)))))</f>
        <v>7.2765497523200454E-2</v>
      </c>
      <c r="AB256">
        <f>V256*(J256/10^6)</f>
        <v>1.0069554864937525E-4</v>
      </c>
      <c r="AC256">
        <f>(AB256*Y256)/(0.082057*W256)</f>
        <v>7.8374036898750254E-9</v>
      </c>
      <c r="AD256">
        <v>0</v>
      </c>
      <c r="AE256" s="12">
        <f>AB256*AG256*X256</f>
        <v>2.1069027775900939E-9</v>
      </c>
      <c r="AF256" s="12">
        <f>AC256+AE256</f>
        <v>9.9443064674651201E-9</v>
      </c>
      <c r="AG256" s="19">
        <f>101.325*(0.000014*EXP(1600*((1/W256)-(1/298.15))))</f>
        <v>1.097002469958351E-3</v>
      </c>
      <c r="AI256">
        <f>V256*(K256/10^6)</f>
        <v>4.4360632878368331E-4</v>
      </c>
      <c r="AJ256">
        <f>(AI256*Y256)/(0.082057*W256)</f>
        <v>3.4527066237726133E-8</v>
      </c>
      <c r="AK256">
        <v>0</v>
      </c>
      <c r="AL256" s="12">
        <f>AI256*AN256*X256</f>
        <v>1.9239746230291183E-7</v>
      </c>
      <c r="AM256" s="12">
        <f>AJ256+AL256</f>
        <v>2.2692452854063795E-7</v>
      </c>
      <c r="AN256" s="19">
        <f>101.325*(0.00033*EXP(2400*((1/W256)-(1/298.15))))</f>
        <v>2.2739189884214046E-2</v>
      </c>
      <c r="AO256" s="19"/>
      <c r="AP256" t="e">
        <f>V256*(L256/10^6)</f>
        <v>#VALUE!</v>
      </c>
      <c r="AQ256" t="e">
        <f>(AP256*Y256)/(0.082057*W256)</f>
        <v>#VALUE!</v>
      </c>
      <c r="AR256">
        <v>0</v>
      </c>
      <c r="AS256" s="12" t="e">
        <f>AP256*AU256*X256</f>
        <v>#VALUE!</v>
      </c>
      <c r="AT256" s="12" t="e">
        <f>AQ256+AS256</f>
        <v>#VALUE!</v>
      </c>
      <c r="AU256" s="19">
        <f>101.325*((2.4*10^-4)*EXP(2700*((1/W256)-(1/298.15))))</f>
        <v>1.5759424160826513E-2</v>
      </c>
      <c r="AW256">
        <f>100*(AF256-AE256)/AF256</f>
        <v>78.812974192989046</v>
      </c>
      <c r="AX256">
        <f>100*(AM256-AL256)/AM256</f>
        <v>15.215219993965073</v>
      </c>
      <c r="AY256" t="e">
        <f>100*(AT256-AS256)/AT256</f>
        <v>#VALUE!</v>
      </c>
    </row>
    <row r="257" spans="1:51" x14ac:dyDescent="0.25">
      <c r="A257" s="22">
        <v>43567</v>
      </c>
      <c r="B257" t="s">
        <v>163</v>
      </c>
      <c r="C257" t="s">
        <v>120</v>
      </c>
      <c r="D257" t="s">
        <v>133</v>
      </c>
      <c r="E257" s="22">
        <v>43567</v>
      </c>
      <c r="H257" s="6">
        <v>22.6</v>
      </c>
      <c r="I257" s="6">
        <v>29.88</v>
      </c>
      <c r="J257" s="6">
        <v>501.67949882214361</v>
      </c>
      <c r="K257" s="6">
        <v>743.9657796800002</v>
      </c>
      <c r="L257" s="6" t="s">
        <v>122</v>
      </c>
      <c r="M257" s="7">
        <f>1000000*(AF257-AD257)/X257</f>
        <v>2.5612496443970061</v>
      </c>
      <c r="N257" s="7">
        <f>1000000*(AM257-AK257)/X257</f>
        <v>19.674241485950571</v>
      </c>
      <c r="O257" s="7" t="e">
        <f>1000000*(AT257-AR257)/X257</f>
        <v>#VALUE!</v>
      </c>
      <c r="P257">
        <f>(M257*16)</f>
        <v>40.979994310352097</v>
      </c>
      <c r="Q257">
        <f>(N257*44)</f>
        <v>865.66662538182516</v>
      </c>
      <c r="R257">
        <f>1000000*(((AF257-AD257)*0.082057*W257)/(V257-Z257))/X257</f>
        <v>72.065223821221522</v>
      </c>
      <c r="S257">
        <f>1000000*(((AM257-AK257)*0.082057*W257)/(V257-Z257))/X257</f>
        <v>553.56908269345547</v>
      </c>
      <c r="T257">
        <f>N257*((1*0.082057*W257)/(V257-Z257))</f>
        <v>553.56908269345558</v>
      </c>
      <c r="V257" s="5">
        <f>((0.001316*((I257*25.4)-(2.5*2053/100)))*(273.15+40))/(273.15+H257)</f>
        <v>0.98602504779644928</v>
      </c>
      <c r="W257">
        <v>313.14999999999998</v>
      </c>
      <c r="X257">
        <f>(21.0733341666667/1000)-Y257</f>
        <v>1.9073334166666699E-2</v>
      </c>
      <c r="Y257">
        <v>2E-3</v>
      </c>
      <c r="Z257">
        <f>(0.001316*10^(8.07131-(1730.63/(233.46+(W257-273.15)))))</f>
        <v>7.2765497523200454E-2</v>
      </c>
      <c r="AB257">
        <f>V257*(J257/10^6)</f>
        <v>4.9466855180460285E-4</v>
      </c>
      <c r="AC257">
        <f>(AB257*Y257)/(0.082057*W257)</f>
        <v>3.8501375534265825E-8</v>
      </c>
      <c r="AD257">
        <v>0</v>
      </c>
      <c r="AE257" s="12">
        <f>AB257*AG257*X257</f>
        <v>1.0350194817574525E-8</v>
      </c>
      <c r="AF257" s="12">
        <f>AC257+AE257</f>
        <v>4.8851570351840349E-8</v>
      </c>
      <c r="AG257" s="19">
        <f>101.325*(0.000014*EXP(1600*((1/W257)-(1/298.15))))</f>
        <v>1.097002469958351E-3</v>
      </c>
      <c r="AI257">
        <f>V257*(K257/10^6)</f>
        <v>7.3356889346789492E-4</v>
      </c>
      <c r="AJ257">
        <f>(AI257*Y257)/(0.082057*W257)</f>
        <v>5.7095627657404797E-8</v>
      </c>
      <c r="AK257">
        <v>0</v>
      </c>
      <c r="AL257" s="12">
        <f>AI257*AN257*X257</f>
        <v>3.1815775467982763E-7</v>
      </c>
      <c r="AM257" s="12">
        <f>AJ257+AL257</f>
        <v>3.7525338233723242E-7</v>
      </c>
      <c r="AN257" s="19">
        <f>101.325*(0.00033*EXP(2400*((1/W257)-(1/298.15))))</f>
        <v>2.2739189884214046E-2</v>
      </c>
      <c r="AO257" s="19"/>
      <c r="AP257" t="e">
        <f>V257*(L257/10^6)</f>
        <v>#VALUE!</v>
      </c>
      <c r="AQ257" t="e">
        <f>(AP257*Y257)/(0.082057*W257)</f>
        <v>#VALUE!</v>
      </c>
      <c r="AR257">
        <v>0</v>
      </c>
      <c r="AS257" s="12" t="e">
        <f>AP257*AU257*X257</f>
        <v>#VALUE!</v>
      </c>
      <c r="AT257" s="12" t="e">
        <f>AQ257+AS257</f>
        <v>#VALUE!</v>
      </c>
      <c r="AU257" s="19">
        <f>101.325*((2.4*10^-4)*EXP(2700*((1/W257)-(1/298.15))))</f>
        <v>1.5759424160826513E-2</v>
      </c>
      <c r="AW257">
        <f>100*(AF257-AE257)/AF257</f>
        <v>78.81297419298906</v>
      </c>
      <c r="AX257">
        <f>100*(AM257-AL257)/AM257</f>
        <v>15.215219993965075</v>
      </c>
      <c r="AY257" t="e">
        <f>100*(AT257-AS257)/AT257</f>
        <v>#VALUE!</v>
      </c>
    </row>
    <row r="258" spans="1:51" x14ac:dyDescent="0.25">
      <c r="A258" s="22">
        <v>43567</v>
      </c>
      <c r="B258" t="s">
        <v>163</v>
      </c>
      <c r="C258" t="s">
        <v>120</v>
      </c>
      <c r="D258" t="s">
        <v>133</v>
      </c>
      <c r="E258" s="22">
        <v>43567</v>
      </c>
      <c r="H258" s="6">
        <v>22.6</v>
      </c>
      <c r="I258" s="6">
        <v>29.88</v>
      </c>
      <c r="J258" s="6">
        <v>432.04013681600003</v>
      </c>
      <c r="K258" s="6">
        <v>719.48495107000008</v>
      </c>
      <c r="L258" s="6" t="s">
        <v>122</v>
      </c>
      <c r="M258" s="7">
        <f>1000000*(AF258-AD258)/X258</f>
        <v>2.2057162977224123</v>
      </c>
      <c r="N258" s="7">
        <f>1000000*(AM258-AK258)/X258</f>
        <v>19.026843787018127</v>
      </c>
      <c r="O258" s="7" t="e">
        <f>1000000*(AT258-AR258)/X258</f>
        <v>#VALUE!</v>
      </c>
      <c r="P258">
        <f>(M258*16)</f>
        <v>35.291460763558597</v>
      </c>
      <c r="Q258">
        <f>(N258*44)</f>
        <v>837.18112662879753</v>
      </c>
      <c r="R258">
        <f>1000000*(((AF258-AD258)*0.082057*W258)/(V258-Z258))/X258</f>
        <v>62.061673304362536</v>
      </c>
      <c r="S258">
        <f>1000000*(((AM258-AK258)*0.082057*W258)/(V258-Z258))/X258</f>
        <v>535.35341981304373</v>
      </c>
      <c r="T258">
        <f>N258*((1*0.082057*W258)/(V258-Z258))</f>
        <v>535.35341981304384</v>
      </c>
      <c r="V258" s="5">
        <f>((0.001316*((I258*25.4)-(2.5*2053/100)))*(273.15+40))/(273.15+H258)</f>
        <v>0.98602504779644928</v>
      </c>
      <c r="W258">
        <v>313.14999999999998</v>
      </c>
      <c r="X258">
        <f>(21.0733341666667/1000)-Y258</f>
        <v>1.9073334166666699E-2</v>
      </c>
      <c r="Y258">
        <v>2E-3</v>
      </c>
      <c r="Z258">
        <f>(0.001316*10^(8.07131-(1730.63/(233.46+(W258-273.15)))))</f>
        <v>7.2765497523200454E-2</v>
      </c>
      <c r="AB258">
        <f>V258*(J258/10^6)</f>
        <v>4.2600239655398087E-4</v>
      </c>
      <c r="AC258">
        <f>(AB258*Y258)/(0.082057*W258)</f>
        <v>3.3156905140597679E-8</v>
      </c>
      <c r="AD258">
        <v>0</v>
      </c>
      <c r="AE258" s="12">
        <f>AB258*AG258*X258</f>
        <v>8.9134588827247804E-9</v>
      </c>
      <c r="AF258" s="12">
        <f>AC258+AE258</f>
        <v>4.2070364023322459E-8</v>
      </c>
      <c r="AG258" s="19">
        <f>101.325*(0.000014*EXP(1600*((1/W258)-(1/298.15))))</f>
        <v>1.097002469958351E-3</v>
      </c>
      <c r="AI258">
        <f>V258*(K258/10^6)</f>
        <v>7.094301832676228E-4</v>
      </c>
      <c r="AJ258">
        <f>(AI258*Y258)/(0.082057*W258)</f>
        <v>5.5216847324709225E-8</v>
      </c>
      <c r="AK258">
        <v>0</v>
      </c>
      <c r="AL258" s="12">
        <f>AI258*AN258*X258</f>
        <v>3.0768850236205364E-7</v>
      </c>
      <c r="AM258" s="12">
        <f>AJ258+AL258</f>
        <v>3.6290534968676285E-7</v>
      </c>
      <c r="AN258" s="19">
        <f>101.325*(0.00033*EXP(2400*((1/W258)-(1/298.15))))</f>
        <v>2.2739189884214046E-2</v>
      </c>
      <c r="AO258" s="19"/>
      <c r="AP258" t="e">
        <f>V258*(L258/10^6)</f>
        <v>#VALUE!</v>
      </c>
      <c r="AQ258" t="e">
        <f>(AP258*Y258)/(0.082057*W258)</f>
        <v>#VALUE!</v>
      </c>
      <c r="AR258">
        <v>0</v>
      </c>
      <c r="AS258" s="12" t="e">
        <f>AP258*AU258*X258</f>
        <v>#VALUE!</v>
      </c>
      <c r="AT258" s="12" t="e">
        <f>AQ258+AS258</f>
        <v>#VALUE!</v>
      </c>
      <c r="AU258" s="19">
        <f>101.325*((2.4*10^-4)*EXP(2700*((1/W258)-(1/298.15))))</f>
        <v>1.5759424160826513E-2</v>
      </c>
      <c r="AW258">
        <f>100*(AF258-AE258)/AF258</f>
        <v>78.812974192989046</v>
      </c>
      <c r="AX258">
        <f>100*(AM258-AL258)/AM258</f>
        <v>15.215219993965075</v>
      </c>
      <c r="AY258" t="e">
        <f>100*(AT258-AS258)/AT258</f>
        <v>#VALUE!</v>
      </c>
    </row>
    <row r="259" spans="1:51" x14ac:dyDescent="0.25">
      <c r="A259" s="22">
        <v>43567</v>
      </c>
      <c r="E259" s="22">
        <v>43567</v>
      </c>
      <c r="H259" s="6">
        <v>22.6</v>
      </c>
      <c r="I259" s="6">
        <v>29.88</v>
      </c>
      <c r="J259" s="6">
        <v>0.1</v>
      </c>
      <c r="K259" s="6">
        <v>727.2</v>
      </c>
      <c r="L259" s="6" t="s">
        <v>122</v>
      </c>
      <c r="M259" s="7">
        <f>1000000*(AF259-AD259)/X259</f>
        <v>5.1053504287306459E-4</v>
      </c>
      <c r="N259" s="7">
        <f>1000000*(AM259-AK259)/X259</f>
        <v>19.230868944989819</v>
      </c>
      <c r="O259" s="7" t="e">
        <f>1000000*(AT259-AR259)/X259</f>
        <v>#VALUE!</v>
      </c>
      <c r="P259">
        <f>(M259*16)</f>
        <v>8.1685606859690334E-3</v>
      </c>
      <c r="Q259">
        <f>(N259*44)</f>
        <v>846.15823357955207</v>
      </c>
      <c r="R259">
        <f>1000000*(((AF259-AD259)*0.082057*W259)/(V259-Z259))/X259</f>
        <v>1.4364793456862037E-2</v>
      </c>
      <c r="S259">
        <f>1000000*(((AM259-AK259)*0.082057*W259)/(V259-Z259))/X259</f>
        <v>541.09402331358683</v>
      </c>
      <c r="T259">
        <f>N259*((1*0.082057*W259)/(V259-Z259))</f>
        <v>541.09402331358683</v>
      </c>
      <c r="V259" s="5">
        <f>((0.001316*((I259*25.4)-(2.5*2053/100)))*(273.15+40))/(273.15+H259)</f>
        <v>0.98602504779644928</v>
      </c>
      <c r="W259">
        <v>313.14999999999998</v>
      </c>
      <c r="X259">
        <f>(21.0733341666667/1000)-Y259</f>
        <v>1.9073334166666699E-2</v>
      </c>
      <c r="Y259">
        <v>2E-3</v>
      </c>
      <c r="Z259">
        <f>(0.001316*10^(8.07131-(1730.63/(233.46+(W259-273.15)))))</f>
        <v>7.2765497523200454E-2</v>
      </c>
      <c r="AB259">
        <f>V259*(J259/10^6)</f>
        <v>9.8602504779644939E-8</v>
      </c>
      <c r="AC259">
        <f>(AB259*Y259)/(0.082057*W259)</f>
        <v>7.6744964912180743E-12</v>
      </c>
      <c r="AD259">
        <v>0</v>
      </c>
      <c r="AE259" s="12">
        <f>AB259*AG259*X259</f>
        <v>2.0631089852933967E-12</v>
      </c>
      <c r="AF259" s="12">
        <f>AC259+AE259</f>
        <v>9.7376054765114706E-12</v>
      </c>
      <c r="AG259" s="19">
        <f>101.325*(0.000014*EXP(1600*((1/W259)-(1/298.15))))</f>
        <v>1.097002469958351E-3</v>
      </c>
      <c r="AI259">
        <f>V259*(K259/10^6)</f>
        <v>7.170374147575779E-4</v>
      </c>
      <c r="AJ259">
        <f>(AI259*Y259)/(0.082057*W259)</f>
        <v>5.5808938484137828E-8</v>
      </c>
      <c r="AK259">
        <v>0</v>
      </c>
      <c r="AL259" s="12">
        <f>AI259*AN259*X259</f>
        <v>3.1098785121902604E-7</v>
      </c>
      <c r="AM259" s="12">
        <f>AJ259+AL259</f>
        <v>3.6679678970316385E-7</v>
      </c>
      <c r="AN259" s="19">
        <f>101.325*(0.00033*EXP(2400*((1/W259)-(1/298.15))))</f>
        <v>2.2739189884214046E-2</v>
      </c>
      <c r="AO259" s="19"/>
      <c r="AP259" t="e">
        <f>V259*(L259/10^6)</f>
        <v>#VALUE!</v>
      </c>
      <c r="AQ259" t="e">
        <f>(AP259*Y259)/(0.082057*W259)</f>
        <v>#VALUE!</v>
      </c>
      <c r="AR259">
        <v>0</v>
      </c>
      <c r="AS259" s="12" t="e">
        <f>AP259*AU259*X259</f>
        <v>#VALUE!</v>
      </c>
      <c r="AT259" s="12" t="e">
        <f>AQ259+AS259</f>
        <v>#VALUE!</v>
      </c>
      <c r="AU259" s="19">
        <f>101.325*((2.4*10^-4)*EXP(2700*((1/W259)-(1/298.15))))</f>
        <v>1.5759424160826513E-2</v>
      </c>
      <c r="AW259">
        <f>100*(AF259-AE259)/AF259</f>
        <v>78.81297419298906</v>
      </c>
      <c r="AX259">
        <f>100*(AM259-AL259)/AM259</f>
        <v>15.215219993965073</v>
      </c>
      <c r="AY259" t="e">
        <f>100*(AT259-AS259)/AT259</f>
        <v>#VALUE!</v>
      </c>
    </row>
    <row r="260" spans="1:51" x14ac:dyDescent="0.25">
      <c r="A260" s="26">
        <v>43571</v>
      </c>
      <c r="B260" s="5">
        <v>0.1</v>
      </c>
      <c r="C260" s="24" t="s">
        <v>120</v>
      </c>
      <c r="D260" s="5" t="s">
        <v>121</v>
      </c>
      <c r="E260" s="26">
        <v>43571</v>
      </c>
      <c r="F260">
        <v>71</v>
      </c>
      <c r="H260" s="6">
        <v>22.8</v>
      </c>
      <c r="I260" s="6">
        <v>30.36</v>
      </c>
      <c r="J260" s="6">
        <v>80.316600309120005</v>
      </c>
      <c r="K260" s="6">
        <v>1564.3313780440831</v>
      </c>
      <c r="L260" s="6" t="s">
        <v>122</v>
      </c>
      <c r="M260" s="7">
        <f>1000000*(AF260-AD260)/X260</f>
        <v>0.41682733705328462</v>
      </c>
      <c r="N260" s="7">
        <f>1000000*(AM260-AK260)/X260</f>
        <v>42.053206349896492</v>
      </c>
      <c r="O260" s="7" t="e">
        <f>1000000*(AT260-AR260)/X260</f>
        <v>#VALUE!</v>
      </c>
      <c r="P260">
        <f>(M260*16)</f>
        <v>6.6692373928525539</v>
      </c>
      <c r="Q260">
        <f>(N260*44)</f>
        <v>1850.3410793954456</v>
      </c>
      <c r="R260">
        <f>1000000*(((AF260-AD260)*0.082057*W260)/(V260-Z260))/X260</f>
        <v>11.522374265231857</v>
      </c>
      <c r="S260">
        <f>1000000*(((AM260-AK260)*0.082057*W260)/(V260-Z260))/X260</f>
        <v>1162.47841622391</v>
      </c>
      <c r="T260">
        <f>N260*((1*0.082057*W260)/(V260-Z260))</f>
        <v>1162.47841622391</v>
      </c>
      <c r="V260" s="5">
        <f>((0.001316*((I260*25.4)-(2.5*2053/100)))*(273.15+40))/(273.15+H260)</f>
        <v>1.0023358571468151</v>
      </c>
      <c r="W260">
        <v>313.14999999999998</v>
      </c>
      <c r="X260">
        <f>(21.0733341666667/1000)-Y260</f>
        <v>1.9073334166666699E-2</v>
      </c>
      <c r="Y260">
        <v>2E-3</v>
      </c>
      <c r="Z260">
        <f>(0.001316*10^(8.07131-(1730.63/(233.46+(W260-273.15)))))</f>
        <v>7.2765497523200454E-2</v>
      </c>
      <c r="AB260">
        <f>V260*(J260/10^6)</f>
        <v>8.0504208413959959E-5</v>
      </c>
      <c r="AC260">
        <f>(AB260*Y260)/(0.082057*W260)</f>
        <v>6.2658577120524233E-9</v>
      </c>
      <c r="AD260">
        <v>0</v>
      </c>
      <c r="AE260" s="12">
        <f>AB260*AG260*X260</f>
        <v>1.6844293773666865E-9</v>
      </c>
      <c r="AF260" s="12">
        <f>AC260+AE260</f>
        <v>7.9502870894191098E-9</v>
      </c>
      <c r="AG260" s="19">
        <f>101.325*(0.000014*EXP(1600*((1/W260)-(1/298.15))))</f>
        <v>1.097002469958351E-3</v>
      </c>
      <c r="AI260">
        <f>V260*(K260/10^6)</f>
        <v>1.5679854326734743E-3</v>
      </c>
      <c r="AJ260">
        <f>(AI260*Y260)/(0.082057*W260)</f>
        <v>1.2204049712759196E-7</v>
      </c>
      <c r="AK260">
        <v>0</v>
      </c>
      <c r="AL260" s="12">
        <f>AI260*AN260*X260</f>
        <v>6.8005436036377386E-7</v>
      </c>
      <c r="AM260" s="12">
        <f>AJ260+AL260</f>
        <v>8.0209485749136582E-7</v>
      </c>
      <c r="AN260" s="19">
        <f>101.325*(0.00033*EXP(2400*((1/W260)-(1/298.15))))</f>
        <v>2.2739189884214046E-2</v>
      </c>
      <c r="AO260" s="19"/>
      <c r="AP260" t="e">
        <f>V260*(L260/10^6)</f>
        <v>#VALUE!</v>
      </c>
      <c r="AQ260" t="e">
        <f>(AP260*Y260)/(0.082057*W260)</f>
        <v>#VALUE!</v>
      </c>
      <c r="AR260">
        <v>0</v>
      </c>
      <c r="AS260" s="12" t="e">
        <f>AP260*AU260*X260</f>
        <v>#VALUE!</v>
      </c>
      <c r="AT260" s="12" t="e">
        <f>AQ260+AS260</f>
        <v>#VALUE!</v>
      </c>
      <c r="AU260" s="19">
        <f>101.325*((2.4*10^-4)*EXP(2700*((1/W260)-(1/298.15))))</f>
        <v>1.5759424160826513E-2</v>
      </c>
      <c r="AW260">
        <f>100*(AF260-AE260)/AF260</f>
        <v>78.812974192989046</v>
      </c>
      <c r="AX260">
        <f>100*(AM260-AL260)/AM260</f>
        <v>15.215219993965075</v>
      </c>
      <c r="AY260" t="e">
        <f>100*(AT260-AS260)/AT260</f>
        <v>#VALUE!</v>
      </c>
    </row>
    <row r="261" spans="1:51" x14ac:dyDescent="0.25">
      <c r="A261" s="26">
        <v>43571</v>
      </c>
      <c r="B261" s="5">
        <v>0.1</v>
      </c>
      <c r="C261" s="24" t="s">
        <v>120</v>
      </c>
      <c r="D261" s="5" t="s">
        <v>121</v>
      </c>
      <c r="E261" s="26">
        <v>43571</v>
      </c>
      <c r="F261">
        <v>81</v>
      </c>
      <c r="G261" t="s">
        <v>128</v>
      </c>
      <c r="H261" s="6">
        <v>22.8</v>
      </c>
      <c r="I261" s="6">
        <v>30.36</v>
      </c>
      <c r="J261" s="6">
        <v>121.71267052912</v>
      </c>
      <c r="K261" s="6">
        <v>1538.3462387418751</v>
      </c>
      <c r="L261" s="6" t="s">
        <v>122</v>
      </c>
      <c r="M261" s="7">
        <f>1000000*(AF261-AD261)/X261</f>
        <v>0.63166478843771612</v>
      </c>
      <c r="N261" s="7">
        <f>1000000*(AM261-AK261)/X261</f>
        <v>41.354659711732872</v>
      </c>
      <c r="O261" s="7" t="e">
        <f>1000000*(AT261-AR261)/X261</f>
        <v>#VALUE!</v>
      </c>
      <c r="P261">
        <f>(M261*16)</f>
        <v>10.106636615003458</v>
      </c>
      <c r="Q261">
        <f>(N261*44)</f>
        <v>1819.6050273162464</v>
      </c>
      <c r="R261">
        <f>1000000*(((AF261-AD261)*0.082057*W261)/(V261-Z261))/X261</f>
        <v>17.461134276846753</v>
      </c>
      <c r="S261">
        <f>1000000*(((AM261-AK261)*0.082057*W261)/(V261-Z261))/X261</f>
        <v>1143.1684643778012</v>
      </c>
      <c r="T261">
        <f>N261*((1*0.082057*W261)/(V261-Z261))</f>
        <v>1143.168464377801</v>
      </c>
      <c r="V261" s="5">
        <f>((0.001316*((I261*25.4)-(2.5*2053/100)))*(273.15+40))/(273.15+H261)</f>
        <v>1.0023358571468151</v>
      </c>
      <c r="W261">
        <v>313.14999999999998</v>
      </c>
      <c r="X261">
        <f>(21.0733341666667/1000)-Y261</f>
        <v>1.9073334166666699E-2</v>
      </c>
      <c r="Y261">
        <v>2E-3</v>
      </c>
      <c r="Z261">
        <f>(0.001316*10^(8.07131-(1730.63/(233.46+(W261-273.15)))))</f>
        <v>7.2765497523200454E-2</v>
      </c>
      <c r="AB261">
        <f>V261*(J261/10^6)</f>
        <v>1.219969739404334E-4</v>
      </c>
      <c r="AC261">
        <f>(AB261*Y261)/(0.082057*W261)</f>
        <v>9.4953505546073845E-9</v>
      </c>
      <c r="AD261">
        <v>0</v>
      </c>
      <c r="AE261" s="12">
        <f>AB261*AG261*X261</f>
        <v>2.552603036581997E-9</v>
      </c>
      <c r="AF261" s="12">
        <f>AC261+AE261</f>
        <v>1.2047953591189382E-8</v>
      </c>
      <c r="AG261" s="19">
        <f>101.325*(0.000014*EXP(1600*((1/W261)-(1/298.15))))</f>
        <v>1.097002469958351E-3</v>
      </c>
      <c r="AI261">
        <f>V261*(K261/10^6)</f>
        <v>1.5419395957979164E-3</v>
      </c>
      <c r="AJ261">
        <f>(AI261*Y261)/(0.082057*W261)</f>
        <v>1.2001328002840148E-7</v>
      </c>
      <c r="AK261">
        <v>0</v>
      </c>
      <c r="AL261" s="12">
        <f>AI261*AN261*X261</f>
        <v>6.6875796400226797E-7</v>
      </c>
      <c r="AM261" s="12">
        <f>AJ261+AL261</f>
        <v>7.8877124403066942E-7</v>
      </c>
      <c r="AN261" s="19">
        <f>101.325*(0.00033*EXP(2400*((1/W261)-(1/298.15))))</f>
        <v>2.2739189884214046E-2</v>
      </c>
      <c r="AO261" s="19"/>
      <c r="AP261" t="e">
        <f>V261*(L261/10^6)</f>
        <v>#VALUE!</v>
      </c>
      <c r="AQ261" t="e">
        <f>(AP261*Y261)/(0.082057*W261)</f>
        <v>#VALUE!</v>
      </c>
      <c r="AR261">
        <v>0</v>
      </c>
      <c r="AS261" s="12" t="e">
        <f>AP261*AU261*X261</f>
        <v>#VALUE!</v>
      </c>
      <c r="AT261" s="12" t="e">
        <f>AQ261+AS261</f>
        <v>#VALUE!</v>
      </c>
      <c r="AU261" s="19">
        <f>101.325*((2.4*10^-4)*EXP(2700*((1/W261)-(1/298.15))))</f>
        <v>1.5759424160826513E-2</v>
      </c>
      <c r="AW261">
        <f>100*(AF261-AE261)/AF261</f>
        <v>78.812974192989046</v>
      </c>
      <c r="AX261">
        <f>100*(AM261-AL261)/AM261</f>
        <v>15.215219993965073</v>
      </c>
      <c r="AY261" t="e">
        <f>100*(AT261-AS261)/AT261</f>
        <v>#VALUE!</v>
      </c>
    </row>
    <row r="262" spans="1:51" x14ac:dyDescent="0.25">
      <c r="A262" s="26">
        <v>43571</v>
      </c>
      <c r="B262" s="5">
        <v>1.6</v>
      </c>
      <c r="C262" s="24" t="s">
        <v>120</v>
      </c>
      <c r="D262" s="5" t="s">
        <v>121</v>
      </c>
      <c r="E262" s="26">
        <v>43571</v>
      </c>
      <c r="F262">
        <v>8</v>
      </c>
      <c r="H262" s="6">
        <v>22.8</v>
      </c>
      <c r="I262" s="6">
        <v>30.36</v>
      </c>
      <c r="J262" s="6">
        <v>102.79792806783</v>
      </c>
      <c r="K262" s="6">
        <v>1699.3626159031521</v>
      </c>
      <c r="L262" s="6" t="s">
        <v>122</v>
      </c>
      <c r="M262" s="7">
        <f>1000000*(AF262-AD262)/X262</f>
        <v>0.53350100036845249</v>
      </c>
      <c r="N262" s="7">
        <f>1000000*(AM262-AK262)/X262</f>
        <v>45.683189478195906</v>
      </c>
      <c r="O262" s="7" t="e">
        <f>1000000*(AT262-AR262)/X262</f>
        <v>#VALUE!</v>
      </c>
      <c r="P262">
        <f>(M262*16)</f>
        <v>8.5360160058952399</v>
      </c>
      <c r="Q262">
        <f>(N262*44)</f>
        <v>2010.06033704062</v>
      </c>
      <c r="R262">
        <f>1000000*(((AF262-AD262)*0.082057*W262)/(V262-Z262))/X262</f>
        <v>14.74758887115671</v>
      </c>
      <c r="S262">
        <f>1000000*(((AM262-AK262)*0.082057*W262)/(V262-Z262))/X262</f>
        <v>1262.8221808062128</v>
      </c>
      <c r="T262">
        <f>N262*((1*0.082057*W262)/(V262-Z262))</f>
        <v>1262.8221808062128</v>
      </c>
      <c r="V262" s="5">
        <f>((0.001316*((I262*25.4)-(2.5*2053/100)))*(273.15+40))/(273.15+H262)</f>
        <v>1.0023358571468151</v>
      </c>
      <c r="W262">
        <v>313.14999999999998</v>
      </c>
      <c r="X262">
        <f>(21.0733341666667/1000)-Y262</f>
        <v>1.9073334166666699E-2</v>
      </c>
      <c r="Y262">
        <v>2E-3</v>
      </c>
      <c r="Z262">
        <f>(0.001316*10^(8.07131-(1730.63/(233.46+(W262-273.15)))))</f>
        <v>7.2765497523200454E-2</v>
      </c>
      <c r="AB262">
        <f>V262*(J262/10^6)</f>
        <v>1.0303804934278501E-4</v>
      </c>
      <c r="AC262">
        <f>(AB262*Y262)/(0.082057*W262)</f>
        <v>8.0197267798657412E-9</v>
      </c>
      <c r="AD262">
        <v>0</v>
      </c>
      <c r="AE262" s="12">
        <f>AB262*AG262*X262</f>
        <v>2.1559160784127257E-9</v>
      </c>
      <c r="AF262" s="12">
        <f>AC262+AE262</f>
        <v>1.0175642858278467E-8</v>
      </c>
      <c r="AG262" s="19">
        <f>101.325*(0.000014*EXP(1600*((1/W262)-(1/298.15))))</f>
        <v>1.097002469958351E-3</v>
      </c>
      <c r="AI262">
        <f>V262*(K262/10^6)</f>
        <v>1.7033320842145397E-3</v>
      </c>
      <c r="AJ262">
        <f>(AI262*Y262)/(0.082057*W262)</f>
        <v>1.325748887707995E-7</v>
      </c>
      <c r="AK262">
        <v>0</v>
      </c>
      <c r="AL262" s="12">
        <f>AI262*AN262*X262</f>
        <v>7.3875584994598308E-7</v>
      </c>
      <c r="AM262" s="12">
        <f>AJ262+AL262</f>
        <v>8.7133073871678261E-7</v>
      </c>
      <c r="AN262" s="19">
        <f>101.325*(0.00033*EXP(2400*((1/W262)-(1/298.15))))</f>
        <v>2.2739189884214046E-2</v>
      </c>
      <c r="AO262" s="19"/>
      <c r="AP262" t="e">
        <f>V262*(L262/10^6)</f>
        <v>#VALUE!</v>
      </c>
      <c r="AQ262" t="e">
        <f>(AP262*Y262)/(0.082057*W262)</f>
        <v>#VALUE!</v>
      </c>
      <c r="AR262">
        <v>0</v>
      </c>
      <c r="AS262" s="12" t="e">
        <f>AP262*AU262*X262</f>
        <v>#VALUE!</v>
      </c>
      <c r="AT262" s="12" t="e">
        <f>AQ262+AS262</f>
        <v>#VALUE!</v>
      </c>
      <c r="AU262" s="19">
        <f>101.325*((2.4*10^-4)*EXP(2700*((1/W262)-(1/298.15))))</f>
        <v>1.5759424160826513E-2</v>
      </c>
      <c r="AW262">
        <f>100*(AF262-AE262)/AF262</f>
        <v>78.812974192989046</v>
      </c>
      <c r="AX262">
        <f>100*(AM262-AL262)/AM262</f>
        <v>15.21521999396508</v>
      </c>
      <c r="AY262" t="e">
        <f>100*(AT262-AS262)/AT262</f>
        <v>#VALUE!</v>
      </c>
    </row>
    <row r="263" spans="1:51" x14ac:dyDescent="0.25">
      <c r="A263" s="26">
        <v>43571</v>
      </c>
      <c r="B263" s="5">
        <v>1.6</v>
      </c>
      <c r="C263" s="24" t="s">
        <v>120</v>
      </c>
      <c r="D263" s="5" t="s">
        <v>121</v>
      </c>
      <c r="E263" s="26">
        <v>43571</v>
      </c>
      <c r="F263">
        <v>120</v>
      </c>
      <c r="H263" s="6">
        <v>22.8</v>
      </c>
      <c r="I263" s="6">
        <v>30.36</v>
      </c>
      <c r="J263" s="6">
        <v>139.6971949473884</v>
      </c>
      <c r="K263" s="6">
        <v>1583.4093596247471</v>
      </c>
      <c r="L263" s="6" t="s">
        <v>122</v>
      </c>
      <c r="M263" s="7">
        <f>1000000*(AF263-AD263)/X263</f>
        <v>0.72500092807241823</v>
      </c>
      <c r="N263" s="7">
        <f>1000000*(AM263-AK263)/X263</f>
        <v>42.566071020011535</v>
      </c>
      <c r="O263" s="7" t="e">
        <f>1000000*(AT263-AR263)/X263</f>
        <v>#VALUE!</v>
      </c>
      <c r="P263">
        <f>(M263*16)</f>
        <v>11.600014849158692</v>
      </c>
      <c r="Q263">
        <f>(N263*44)</f>
        <v>1872.9071248805076</v>
      </c>
      <c r="R263">
        <f>1000000*(((AF263-AD263)*0.082057*W263)/(V263-Z263))/X263</f>
        <v>20.04122880938338</v>
      </c>
      <c r="S263">
        <f>1000000*(((AM263-AK263)*0.082057*W263)/(V263-Z263))/X263</f>
        <v>1176.6555542164806</v>
      </c>
      <c r="T263">
        <f>N263*((1*0.082057*W263)/(V263-Z263))</f>
        <v>1176.6555542164806</v>
      </c>
      <c r="V263" s="5">
        <f>((0.001316*((I263*25.4)-(2.5*2053/100)))*(273.15+40))/(273.15+H263)</f>
        <v>1.0023358571468151</v>
      </c>
      <c r="W263">
        <v>313.14999999999998</v>
      </c>
      <c r="X263">
        <f>(21.0733341666667/1000)-Y263</f>
        <v>1.9073334166666699E-2</v>
      </c>
      <c r="Y263">
        <v>2E-3</v>
      </c>
      <c r="Z263">
        <f>(0.001316*10^(8.07131-(1730.63/(233.46+(W263-273.15)))))</f>
        <v>7.2765497523200454E-2</v>
      </c>
      <c r="AB263">
        <f>V263*(J263/10^6)</f>
        <v>1.4002350763859628E-4</v>
      </c>
      <c r="AC263">
        <f>(AB263*Y263)/(0.082057*W263)</f>
        <v>1.0898403853552938E-8</v>
      </c>
      <c r="AD263">
        <v>0</v>
      </c>
      <c r="AE263" s="12">
        <f>AB263*AG263*X263</f>
        <v>2.9297811187157841E-9</v>
      </c>
      <c r="AF263" s="12">
        <f>AC263+AE263</f>
        <v>1.3828184972268721E-8</v>
      </c>
      <c r="AG263" s="19">
        <f>101.325*(0.000014*EXP(1600*((1/W263)-(1/298.15))))</f>
        <v>1.097002469958351E-3</v>
      </c>
      <c r="AI263">
        <f>V263*(K263/10^6)</f>
        <v>1.5871079776937605E-3</v>
      </c>
      <c r="AJ263">
        <f>(AI263*Y263)/(0.082057*W263)</f>
        <v>1.2352885591715123E-7</v>
      </c>
      <c r="AK263">
        <v>0</v>
      </c>
      <c r="AL263" s="12">
        <f>AI263*AN263*X263</f>
        <v>6.8834804080959603E-7</v>
      </c>
      <c r="AM263" s="12">
        <f>AJ263+AL263</f>
        <v>8.1187689672674723E-7</v>
      </c>
      <c r="AN263" s="19">
        <f>101.325*(0.00033*EXP(2400*((1/W263)-(1/298.15))))</f>
        <v>2.2739189884214046E-2</v>
      </c>
      <c r="AO263" s="19"/>
      <c r="AP263" t="e">
        <f>V263*(L263/10^6)</f>
        <v>#VALUE!</v>
      </c>
      <c r="AQ263" t="e">
        <f>(AP263*Y263)/(0.082057*W263)</f>
        <v>#VALUE!</v>
      </c>
      <c r="AR263">
        <v>0</v>
      </c>
      <c r="AS263" s="12" t="e">
        <f>AP263*AU263*X263</f>
        <v>#VALUE!</v>
      </c>
      <c r="AT263" s="12" t="e">
        <f>AQ263+AS263</f>
        <v>#VALUE!</v>
      </c>
      <c r="AU263" s="19">
        <f>101.325*((2.4*10^-4)*EXP(2700*((1/W263)-(1/298.15))))</f>
        <v>1.5759424160826513E-2</v>
      </c>
      <c r="AW263">
        <f>100*(AF263-AE263)/AF263</f>
        <v>78.812974192989046</v>
      </c>
      <c r="AX263">
        <f>100*(AM263-AL263)/AM263</f>
        <v>15.215219993965071</v>
      </c>
      <c r="AY263" t="e">
        <f>100*(AT263-AS263)/AT263</f>
        <v>#VALUE!</v>
      </c>
    </row>
    <row r="264" spans="1:51" x14ac:dyDescent="0.25">
      <c r="A264" s="26">
        <v>43571</v>
      </c>
      <c r="B264" s="5">
        <v>3.8</v>
      </c>
      <c r="C264" s="24" t="s">
        <v>120</v>
      </c>
      <c r="D264" s="5" t="s">
        <v>121</v>
      </c>
      <c r="E264" s="26">
        <v>43571</v>
      </c>
      <c r="F264">
        <v>23</v>
      </c>
      <c r="H264" s="6">
        <v>22.8</v>
      </c>
      <c r="I264" s="6">
        <v>30.36</v>
      </c>
      <c r="J264" s="6">
        <v>35.882329611749995</v>
      </c>
      <c r="K264" s="6">
        <v>2161.6192848384121</v>
      </c>
      <c r="L264" s="6" t="s">
        <v>122</v>
      </c>
      <c r="M264" s="7">
        <f>1000000*(AF264-AD264)/X264</f>
        <v>0.18622222357232451</v>
      </c>
      <c r="N264" s="7">
        <f>1000000*(AM264-AK264)/X264</f>
        <v>58.109824498236051</v>
      </c>
      <c r="O264" s="7" t="e">
        <f>1000000*(AT264-AR264)/X264</f>
        <v>#VALUE!</v>
      </c>
      <c r="P264">
        <f>(M264*16)</f>
        <v>2.9795555771571922</v>
      </c>
      <c r="Q264">
        <f>(N264*44)</f>
        <v>2556.8322779223863</v>
      </c>
      <c r="R264">
        <f>1000000*(((AF264-AD264)*0.082057*W264)/(V264-Z264))/X264</f>
        <v>5.1477481579614093</v>
      </c>
      <c r="S264">
        <f>1000000*(((AM264-AK264)*0.082057*W264)/(V264-Z264))/X264</f>
        <v>1606.332135240981</v>
      </c>
      <c r="T264">
        <f>N264*((1*0.082057*W264)/(V264-Z264))</f>
        <v>1606.332135240981</v>
      </c>
      <c r="V264" s="5">
        <f>((0.001316*((I264*25.4)-(2.5*2053/100)))*(273.15+40))/(273.15+H264)</f>
        <v>1.0023358571468151</v>
      </c>
      <c r="W264">
        <v>313.14999999999998</v>
      </c>
      <c r="X264">
        <f>(21.0733341666667/1000)-Y264</f>
        <v>1.9073334166666699E-2</v>
      </c>
      <c r="Y264">
        <v>2E-3</v>
      </c>
      <c r="Z264">
        <f>(0.001316*10^(8.07131-(1730.63/(233.46+(W264-273.15)))))</f>
        <v>7.2765497523200454E-2</v>
      </c>
      <c r="AB264">
        <f>V264*(J264/10^6)</f>
        <v>3.5966145607817979E-5</v>
      </c>
      <c r="AC264">
        <f>(AB264*Y264)/(0.082057*W264)</f>
        <v>2.7993412427674776E-9</v>
      </c>
      <c r="AD264">
        <v>0</v>
      </c>
      <c r="AE264" s="12">
        <f>AB264*AG264*X264</f>
        <v>7.5253745668718407E-10</v>
      </c>
      <c r="AF264" s="12">
        <f>AC264+AE264</f>
        <v>3.5518786994546617E-9</v>
      </c>
      <c r="AG264" s="19">
        <f>101.325*(0.000014*EXP(1600*((1/W264)-(1/298.15))))</f>
        <v>1.097002469958351E-3</v>
      </c>
      <c r="AI264">
        <f>V264*(K264/10^6)</f>
        <v>2.1666685186935951E-3</v>
      </c>
      <c r="AJ264">
        <f>(AI264*Y264)/(0.082057*W264)</f>
        <v>1.6863760186931157E-7</v>
      </c>
      <c r="AK264">
        <v>0</v>
      </c>
      <c r="AL264" s="12">
        <f>AI264*AN264*X264</f>
        <v>9.3971049915189974E-7</v>
      </c>
      <c r="AM264" s="12">
        <f>AJ264+AL264</f>
        <v>1.1083481010212113E-6</v>
      </c>
      <c r="AN264" s="19">
        <f>101.325*(0.00033*EXP(2400*((1/W264)-(1/298.15))))</f>
        <v>2.2739189884214046E-2</v>
      </c>
      <c r="AO264" s="19"/>
      <c r="AP264" t="e">
        <f>V264*(L264/10^6)</f>
        <v>#VALUE!</v>
      </c>
      <c r="AQ264" t="e">
        <f>(AP264*Y264)/(0.082057*W264)</f>
        <v>#VALUE!</v>
      </c>
      <c r="AR264">
        <v>0</v>
      </c>
      <c r="AS264" s="12" t="e">
        <f>AP264*AU264*X264</f>
        <v>#VALUE!</v>
      </c>
      <c r="AT264" s="12" t="e">
        <f>AQ264+AS264</f>
        <v>#VALUE!</v>
      </c>
      <c r="AU264" s="19">
        <f>101.325*((2.4*10^-4)*EXP(2700*((1/W264)-(1/298.15))))</f>
        <v>1.5759424160826513E-2</v>
      </c>
      <c r="AW264">
        <f>100*(AF264-AE264)/AF264</f>
        <v>78.812974192989046</v>
      </c>
      <c r="AX264">
        <f>100*(AM264-AL264)/AM264</f>
        <v>15.215219993965077</v>
      </c>
      <c r="AY264" t="e">
        <f>100*(AT264-AS264)/AT264</f>
        <v>#VALUE!</v>
      </c>
    </row>
    <row r="265" spans="1:51" x14ac:dyDescent="0.25">
      <c r="A265" s="26">
        <v>43571</v>
      </c>
      <c r="B265" s="5">
        <v>3.8</v>
      </c>
      <c r="C265" s="24" t="s">
        <v>120</v>
      </c>
      <c r="D265" s="5" t="s">
        <v>121</v>
      </c>
      <c r="E265" s="26">
        <v>43571</v>
      </c>
      <c r="F265">
        <v>42</v>
      </c>
      <c r="G265" t="s">
        <v>128</v>
      </c>
      <c r="H265" s="6">
        <v>22.8</v>
      </c>
      <c r="I265" s="6">
        <v>30.36</v>
      </c>
      <c r="J265" s="6">
        <v>58.650073667429993</v>
      </c>
      <c r="K265" s="6">
        <v>2407.7751317666998</v>
      </c>
      <c r="L265" s="6" t="s">
        <v>122</v>
      </c>
      <c r="M265" s="7">
        <f>1000000*(AF265-AD265)/X265</f>
        <v>0.30438233105837581</v>
      </c>
      <c r="N265" s="7">
        <f>1000000*(AM265-AK265)/X265</f>
        <v>64.727119765976397</v>
      </c>
      <c r="O265" s="7" t="e">
        <f>1000000*(AT265-AR265)/X265</f>
        <v>#VALUE!</v>
      </c>
      <c r="P265">
        <f>(M265*16)</f>
        <v>4.870117296934013</v>
      </c>
      <c r="Q265">
        <f>(N265*44)</f>
        <v>2847.9932697029617</v>
      </c>
      <c r="R265">
        <f>1000000*(((AF265-AD265)*0.082057*W265)/(V265-Z265))/X265</f>
        <v>8.414052597826549</v>
      </c>
      <c r="S265">
        <f>1000000*(((AM265-AK265)*0.082057*W265)/(V265-Z265))/X265</f>
        <v>1789.2542853030939</v>
      </c>
      <c r="T265">
        <f>N265*((1*0.082057*W265)/(V265-Z265))</f>
        <v>1789.2542853030939</v>
      </c>
      <c r="V265" s="5">
        <f>((0.001316*((I265*25.4)-(2.5*2053/100)))*(273.15+40))/(273.15+H265)</f>
        <v>1.0023358571468151</v>
      </c>
      <c r="W265">
        <v>313.14999999999998</v>
      </c>
      <c r="X265">
        <f>(21.0733341666667/1000)-Y265</f>
        <v>1.9073334166666699E-2</v>
      </c>
      <c r="Y265">
        <v>2E-3</v>
      </c>
      <c r="Z265">
        <f>(0.001316*10^(8.07131-(1730.63/(233.46+(W265-273.15)))))</f>
        <v>7.2765497523200454E-2</v>
      </c>
      <c r="AB265">
        <f>V265*(J265/10^6)</f>
        <v>5.878707186116729E-5</v>
      </c>
      <c r="AC265">
        <f>(AB265*Y265)/(0.082057*W265)</f>
        <v>4.5755549287085533E-9</v>
      </c>
      <c r="AD265">
        <v>0</v>
      </c>
      <c r="AE265" s="12">
        <f>AB265*AG265*X265</f>
        <v>1.2300309859968203E-9</v>
      </c>
      <c r="AF265" s="12">
        <f>AC265+AE265</f>
        <v>5.8055859147053733E-9</v>
      </c>
      <c r="AG265" s="19">
        <f>101.325*(0.000014*EXP(1600*((1/W265)-(1/298.15))))</f>
        <v>1.097002469958351E-3</v>
      </c>
      <c r="AI265">
        <f>V265*(K265/10^6)</f>
        <v>2.4133993505161609E-3</v>
      </c>
      <c r="AJ265">
        <f>(AI265*Y265)/(0.082057*W265)</f>
        <v>1.8784132197083676E-7</v>
      </c>
      <c r="AK265">
        <v>0</v>
      </c>
      <c r="AL265" s="12">
        <f>AI265*AN265*X265</f>
        <v>1.0467206629714882E-6</v>
      </c>
      <c r="AM265" s="12">
        <f>AJ265+AL265</f>
        <v>1.234561984942325E-6</v>
      </c>
      <c r="AN265" s="19">
        <f>101.325*(0.00033*EXP(2400*((1/W265)-(1/298.15))))</f>
        <v>2.2739189884214046E-2</v>
      </c>
      <c r="AO265" s="19"/>
      <c r="AP265" t="e">
        <f>V265*(L265/10^6)</f>
        <v>#VALUE!</v>
      </c>
      <c r="AQ265" t="e">
        <f>(AP265*Y265)/(0.082057*W265)</f>
        <v>#VALUE!</v>
      </c>
      <c r="AR265">
        <v>0</v>
      </c>
      <c r="AS265" s="12" t="e">
        <f>AP265*AU265*X265</f>
        <v>#VALUE!</v>
      </c>
      <c r="AT265" s="12" t="e">
        <f>AQ265+AS265</f>
        <v>#VALUE!</v>
      </c>
      <c r="AU265" s="19">
        <f>101.325*((2.4*10^-4)*EXP(2700*((1/W265)-(1/298.15))))</f>
        <v>1.5759424160826513E-2</v>
      </c>
      <c r="AW265">
        <f>100*(AF265-AE265)/AF265</f>
        <v>78.812974192989046</v>
      </c>
      <c r="AX265">
        <f>100*(AM265-AL265)/AM265</f>
        <v>15.215219993965077</v>
      </c>
      <c r="AY265" t="e">
        <f>100*(AT265-AS265)/AT265</f>
        <v>#VALUE!</v>
      </c>
    </row>
    <row r="266" spans="1:51" x14ac:dyDescent="0.25">
      <c r="A266" s="26">
        <v>43571</v>
      </c>
      <c r="B266" s="5">
        <v>5</v>
      </c>
      <c r="C266" s="24" t="s">
        <v>120</v>
      </c>
      <c r="D266" s="5" t="s">
        <v>121</v>
      </c>
      <c r="E266" s="26">
        <v>43571</v>
      </c>
      <c r="F266">
        <v>15</v>
      </c>
      <c r="G266" t="s">
        <v>128</v>
      </c>
      <c r="H266" s="6">
        <v>22.8</v>
      </c>
      <c r="I266" s="6">
        <v>30.36</v>
      </c>
      <c r="J266" s="6">
        <v>44.486885221749993</v>
      </c>
      <c r="K266" s="6">
        <v>3466.8992152065921</v>
      </c>
      <c r="L266" s="6" t="s">
        <v>122</v>
      </c>
      <c r="M266" s="7">
        <f>1000000*(AF266-AD266)/X266</f>
        <v>0.23087817249993289</v>
      </c>
      <c r="N266" s="7">
        <f>1000000*(AM266-AK266)/X266</f>
        <v>93.199069032078526</v>
      </c>
      <c r="O266" s="7" t="e">
        <f>1000000*(AT266-AR266)/X266</f>
        <v>#VALUE!</v>
      </c>
      <c r="P266">
        <f>(M266*16)</f>
        <v>3.6940507599989263</v>
      </c>
      <c r="Q266">
        <f>(N266*44)</f>
        <v>4100.7590374114552</v>
      </c>
      <c r="R266">
        <f>1000000*(((AF266-AD266)*0.082057*W266)/(V266-Z266))/X266</f>
        <v>6.3821742883358823</v>
      </c>
      <c r="S266">
        <f>1000000*(((AM266-AK266)*0.082057*W266)/(V266-Z266))/X266</f>
        <v>2576.3054845452984</v>
      </c>
      <c r="T266">
        <f>N266*((1*0.082057*W266)/(V266-Z266))</f>
        <v>2576.3054845452984</v>
      </c>
      <c r="V266" s="5">
        <f>((0.001316*((I266*25.4)-(2.5*2053/100)))*(273.15+40))/(273.15+H266)</f>
        <v>1.0023358571468151</v>
      </c>
      <c r="W266">
        <v>313.14999999999998</v>
      </c>
      <c r="X266">
        <f>(21.0733341666667/1000)-Y266</f>
        <v>1.9073334166666699E-2</v>
      </c>
      <c r="Y266">
        <v>2E-3</v>
      </c>
      <c r="Z266">
        <f>(0.001316*10^(8.07131-(1730.63/(233.46+(W266-273.15)))))</f>
        <v>7.2765497523200454E-2</v>
      </c>
      <c r="AB266">
        <f>V266*(J266/10^6)</f>
        <v>4.4590800230534762E-5</v>
      </c>
      <c r="AC266">
        <f>(AB266*Y266)/(0.082057*W266)</f>
        <v>3.4706211639817265E-9</v>
      </c>
      <c r="AD266">
        <v>0</v>
      </c>
      <c r="AE266" s="12">
        <f>AB266*AG266*X266</f>
        <v>9.3299537189881113E-10</v>
      </c>
      <c r="AF266" s="12">
        <f>AC266+AE266</f>
        <v>4.4036165358805376E-9</v>
      </c>
      <c r="AG266" s="19">
        <f>101.325*(0.000014*EXP(1600*((1/W266)-(1/298.15))))</f>
        <v>1.097002469958351E-3</v>
      </c>
      <c r="AI266">
        <f>V266*(K266/10^6)</f>
        <v>3.4749973965157196E-3</v>
      </c>
      <c r="AJ266">
        <f>(AI266*Y266)/(0.082057*W266)</f>
        <v>2.7046833532424856E-7</v>
      </c>
      <c r="AK266">
        <v>0</v>
      </c>
      <c r="AL266" s="12">
        <f>AI266*AN266*X266</f>
        <v>1.507148652346823E-6</v>
      </c>
      <c r="AM266" s="12">
        <f>AJ266+AL266</f>
        <v>1.7776169876710716E-6</v>
      </c>
      <c r="AN266" s="19">
        <f>101.325*(0.00033*EXP(2400*((1/W266)-(1/298.15))))</f>
        <v>2.2739189884214046E-2</v>
      </c>
      <c r="AO266" s="19"/>
      <c r="AP266" t="e">
        <f>V266*(L266/10^6)</f>
        <v>#VALUE!</v>
      </c>
      <c r="AQ266" t="e">
        <f>(AP266*Y266)/(0.082057*W266)</f>
        <v>#VALUE!</v>
      </c>
      <c r="AR266">
        <v>0</v>
      </c>
      <c r="AS266" s="12" t="e">
        <f>AP266*AU266*X266</f>
        <v>#VALUE!</v>
      </c>
      <c r="AT266" s="12" t="e">
        <f>AQ266+AS266</f>
        <v>#VALUE!</v>
      </c>
      <c r="AU266" s="19">
        <f>101.325*((2.4*10^-4)*EXP(2700*((1/W266)-(1/298.15))))</f>
        <v>1.5759424160826513E-2</v>
      </c>
      <c r="AW266">
        <f>100*(AF266-AE266)/AF266</f>
        <v>78.812974192989046</v>
      </c>
      <c r="AX266">
        <f>100*(AM266-AL266)/AM266</f>
        <v>15.21521999396508</v>
      </c>
      <c r="AY266" t="e">
        <f>100*(AT266-AS266)/AT266</f>
        <v>#VALUE!</v>
      </c>
    </row>
    <row r="267" spans="1:51" x14ac:dyDescent="0.25">
      <c r="A267" s="26">
        <v>43571</v>
      </c>
      <c r="B267" s="5">
        <v>5</v>
      </c>
      <c r="C267" s="24" t="s">
        <v>120</v>
      </c>
      <c r="D267" s="5" t="s">
        <v>121</v>
      </c>
      <c r="E267" s="26">
        <v>43571</v>
      </c>
      <c r="F267">
        <v>69</v>
      </c>
      <c r="H267" s="6">
        <v>22.8</v>
      </c>
      <c r="I267" s="6">
        <v>30.36</v>
      </c>
      <c r="J267" s="6">
        <v>27.813159791999997</v>
      </c>
      <c r="K267" s="6">
        <v>2671.9106608020747</v>
      </c>
      <c r="L267" s="6" t="s">
        <v>122</v>
      </c>
      <c r="M267" s="7">
        <f>1000000*(AF267-AD267)/X267</f>
        <v>0.14434482145057154</v>
      </c>
      <c r="N267" s="7">
        <f>1000000*(AM267-AK267)/X267</f>
        <v>71.827754620435414</v>
      </c>
      <c r="O267" s="7" t="e">
        <f>1000000*(AT267-AR267)/X267</f>
        <v>#VALUE!</v>
      </c>
      <c r="P267">
        <f>(M267*16)</f>
        <v>2.3095171432091446</v>
      </c>
      <c r="Q267">
        <f>(N267*44)</f>
        <v>3160.4212032991582</v>
      </c>
      <c r="R267">
        <f>1000000*(((AF267-AD267)*0.082057*W267)/(V267-Z267))/X267</f>
        <v>3.9901295048432486</v>
      </c>
      <c r="S267">
        <f>1000000*(((AM267-AK267)*0.082057*W267)/(V267-Z267))/X267</f>
        <v>1985.5374103308748</v>
      </c>
      <c r="T267">
        <f>N267*((1*0.082057*W267)/(V267-Z267))</f>
        <v>1985.537410330875</v>
      </c>
      <c r="V267" s="5">
        <f>((0.001316*((I267*25.4)-(2.5*2053/100)))*(273.15+40))/(273.15+H267)</f>
        <v>1.0023358571468151</v>
      </c>
      <c r="W267">
        <v>313.14999999999998</v>
      </c>
      <c r="X267">
        <f>(21.0733341666667/1000)-Y267</f>
        <v>1.9073334166666699E-2</v>
      </c>
      <c r="Y267">
        <v>2E-3</v>
      </c>
      <c r="Z267">
        <f>(0.001316*10^(8.07131-(1730.63/(233.46+(W267-273.15)))))</f>
        <v>7.2765497523200454E-2</v>
      </c>
      <c r="AB267">
        <f>V267*(J267/10^6)</f>
        <v>2.7878127360075651E-5</v>
      </c>
      <c r="AC267">
        <f>(AB267*Y267)/(0.082057*W267)</f>
        <v>2.1698291649361645E-9</v>
      </c>
      <c r="AD267">
        <v>0</v>
      </c>
      <c r="AE267" s="12">
        <f>AB267*AG267*X267</f>
        <v>5.8330784981842596E-10</v>
      </c>
      <c r="AF267" s="12">
        <f>AC267+AE267</f>
        <v>2.7531370147545903E-9</v>
      </c>
      <c r="AG267" s="19">
        <f>101.325*(0.000014*EXP(1600*((1/W267)-(1/298.15))))</f>
        <v>1.097002469958351E-3</v>
      </c>
      <c r="AI267">
        <f>V267*(K267/10^6)</f>
        <v>2.6781518624147608E-3</v>
      </c>
      <c r="AJ267">
        <f>(AI267*Y267)/(0.082057*W267)</f>
        <v>2.0844771760092442E-7</v>
      </c>
      <c r="AK267">
        <v>0</v>
      </c>
      <c r="AL267" s="12">
        <f>AI267*AN267*X267</f>
        <v>1.1615470487159779E-6</v>
      </c>
      <c r="AM267" s="12">
        <f>AJ267+AL267</f>
        <v>1.3699947663169024E-6</v>
      </c>
      <c r="AN267" s="19">
        <f>101.325*(0.00033*EXP(2400*((1/W267)-(1/298.15))))</f>
        <v>2.2739189884214046E-2</v>
      </c>
      <c r="AO267" s="19"/>
      <c r="AP267" t="e">
        <f>V267*(L267/10^6)</f>
        <v>#VALUE!</v>
      </c>
      <c r="AQ267" t="e">
        <f>(AP267*Y267)/(0.082057*W267)</f>
        <v>#VALUE!</v>
      </c>
      <c r="AR267">
        <v>0</v>
      </c>
      <c r="AS267" s="12" t="e">
        <f>AP267*AU267*X267</f>
        <v>#VALUE!</v>
      </c>
      <c r="AT267" s="12" t="e">
        <f>AQ267+AS267</f>
        <v>#VALUE!</v>
      </c>
      <c r="AU267" s="19">
        <f>101.325*((2.4*10^-4)*EXP(2700*((1/W267)-(1/298.15))))</f>
        <v>1.5759424160826513E-2</v>
      </c>
      <c r="AW267">
        <f>100*(AF267-AE267)/AF267</f>
        <v>78.812974192989046</v>
      </c>
      <c r="AX267">
        <f>100*(AM267-AL267)/AM267</f>
        <v>15.215219993965082</v>
      </c>
      <c r="AY267" t="e">
        <f>100*(AT267-AS267)/AT267</f>
        <v>#VALUE!</v>
      </c>
    </row>
    <row r="268" spans="1:51" x14ac:dyDescent="0.25">
      <c r="A268" s="26">
        <v>43571</v>
      </c>
      <c r="B268" s="5">
        <v>6.2</v>
      </c>
      <c r="C268" s="24" t="s">
        <v>120</v>
      </c>
      <c r="D268" s="5" t="s">
        <v>121</v>
      </c>
      <c r="E268" s="26">
        <v>43571</v>
      </c>
      <c r="F268">
        <v>5</v>
      </c>
      <c r="H268" s="6">
        <v>22.8</v>
      </c>
      <c r="I268" s="6">
        <v>30.36</v>
      </c>
      <c r="J268" s="6">
        <v>20.207629624319996</v>
      </c>
      <c r="K268" s="6">
        <v>3191.9232749577723</v>
      </c>
      <c r="L268" s="6" t="s">
        <v>122</v>
      </c>
      <c r="M268" s="7">
        <f>1000000*(AF268-AD268)/X268</f>
        <v>0.10487361780809742</v>
      </c>
      <c r="N268" s="7">
        <f>1000000*(AM268-AK268)/X268</f>
        <v>85.807016351399923</v>
      </c>
      <c r="O268" s="7" t="e">
        <f>1000000*(AT268-AR268)/X268</f>
        <v>#VALUE!</v>
      </c>
      <c r="P268">
        <f>(M268*16)</f>
        <v>1.6779778849295588</v>
      </c>
      <c r="Q268">
        <f>(N268*44)</f>
        <v>3775.5087194615967</v>
      </c>
      <c r="R268">
        <f>1000000*(((AF268-AD268)*0.082057*W268)/(V268-Z268))/X268</f>
        <v>2.8990254897300787</v>
      </c>
      <c r="S268">
        <f>1000000*(((AM268-AK268)*0.082057*W268)/(V268-Z268))/X268</f>
        <v>2371.9666852304126</v>
      </c>
      <c r="T268">
        <f>N268*((1*0.082057*W268)/(V268-Z268))</f>
        <v>2371.9666852304126</v>
      </c>
      <c r="V268" s="5">
        <f>((0.001316*((I268*25.4)-(2.5*2053/100)))*(273.15+40))/(273.15+H268)</f>
        <v>1.0023358571468151</v>
      </c>
      <c r="W268">
        <v>313.14999999999998</v>
      </c>
      <c r="X268">
        <f>(21.0733341666667/1000)-Y268</f>
        <v>1.9073334166666699E-2</v>
      </c>
      <c r="Y268">
        <v>2E-3</v>
      </c>
      <c r="Z268">
        <f>(0.001316*10^(8.07131-(1730.63/(233.46+(W268-273.15)))))</f>
        <v>7.2765497523200454E-2</v>
      </c>
      <c r="AB268">
        <f>V268*(J268/10^6)</f>
        <v>2.0254831760398156E-5</v>
      </c>
      <c r="AC268">
        <f>(AB268*Y268)/(0.082057*W268)</f>
        <v>1.5764876929118088E-9</v>
      </c>
      <c r="AD268">
        <v>0</v>
      </c>
      <c r="AE268" s="12">
        <f>AB268*AG268*X268</f>
        <v>4.2380186480932092E-10</v>
      </c>
      <c r="AF268" s="12">
        <f>AC268+AE268</f>
        <v>2.0002895577211299E-9</v>
      </c>
      <c r="AG268" s="19">
        <f>101.325*(0.000014*EXP(1600*((1/W268)-(1/298.15))))</f>
        <v>1.097002469958351E-3</v>
      </c>
      <c r="AI268">
        <f>V268*(K268/10^6)</f>
        <v>3.1993791517516677E-3</v>
      </c>
      <c r="AJ268">
        <f>(AI268*Y268)/(0.082057*W268)</f>
        <v>2.4901623066337325E-7</v>
      </c>
      <c r="AK268">
        <v>0</v>
      </c>
      <c r="AL268" s="12">
        <f>AI268*AN268*X268</f>
        <v>1.387609666051511E-6</v>
      </c>
      <c r="AM268" s="12">
        <f>AJ268+AL268</f>
        <v>1.6366258967148842E-6</v>
      </c>
      <c r="AN268" s="19">
        <f>101.325*(0.00033*EXP(2400*((1/W268)-(1/298.15))))</f>
        <v>2.2739189884214046E-2</v>
      </c>
      <c r="AO268" s="19"/>
      <c r="AP268" t="e">
        <f>V268*(L268/10^6)</f>
        <v>#VALUE!</v>
      </c>
      <c r="AQ268" t="e">
        <f>(AP268*Y268)/(0.082057*W268)</f>
        <v>#VALUE!</v>
      </c>
      <c r="AR268">
        <v>0</v>
      </c>
      <c r="AS268" s="12" t="e">
        <f>AP268*AU268*X268</f>
        <v>#VALUE!</v>
      </c>
      <c r="AT268" s="12" t="e">
        <f>AQ268+AS268</f>
        <v>#VALUE!</v>
      </c>
      <c r="AU268" s="19">
        <f>101.325*((2.4*10^-4)*EXP(2700*((1/W268)-(1/298.15))))</f>
        <v>1.5759424160826513E-2</v>
      </c>
      <c r="AW268">
        <f>100*(AF268-AE268)/AF268</f>
        <v>78.81297419298906</v>
      </c>
      <c r="AX268">
        <f>100*(AM268-AL268)/AM268</f>
        <v>15.21521999396507</v>
      </c>
      <c r="AY268" t="e">
        <f>100*(AT268-AS268)/AT268</f>
        <v>#VALUE!</v>
      </c>
    </row>
    <row r="269" spans="1:51" x14ac:dyDescent="0.25">
      <c r="A269" s="26">
        <v>43571</v>
      </c>
      <c r="B269" s="5">
        <v>6.2</v>
      </c>
      <c r="C269" s="24" t="s">
        <v>120</v>
      </c>
      <c r="D269" s="5" t="s">
        <v>121</v>
      </c>
      <c r="E269" s="26">
        <v>43571</v>
      </c>
      <c r="F269">
        <v>33</v>
      </c>
      <c r="G269" t="s">
        <v>128</v>
      </c>
      <c r="H269" s="6">
        <v>22.8</v>
      </c>
      <c r="I269" s="6">
        <v>30.36</v>
      </c>
      <c r="J269" s="6">
        <v>31.689872896869993</v>
      </c>
      <c r="K269" s="6">
        <v>3698.6092958685472</v>
      </c>
      <c r="L269" s="6" t="s">
        <v>122</v>
      </c>
      <c r="M269" s="7">
        <f>1000000*(AF269-AD269)/X269</f>
        <v>0.16446419893671049</v>
      </c>
      <c r="N269" s="7">
        <f>1000000*(AM269-AK269)/X269</f>
        <v>99.428025359485133</v>
      </c>
      <c r="O269" s="7" t="e">
        <f>1000000*(AT269-AR269)/X269</f>
        <v>#VALUE!</v>
      </c>
      <c r="P269">
        <f>(M269*16)</f>
        <v>2.6314271829873679</v>
      </c>
      <c r="Q269">
        <f>(N269*44)</f>
        <v>4374.833115817346</v>
      </c>
      <c r="R269">
        <f>1000000*(((AF269-AD269)*0.082057*W269)/(V269-Z269))/X269</f>
        <v>4.5462902380082575</v>
      </c>
      <c r="S269">
        <f>1000000*(((AM269-AK269)*0.082057*W269)/(V269-Z269))/X269</f>
        <v>2748.4927661990164</v>
      </c>
      <c r="T269">
        <f>N269*((1*0.082057*W269)/(V269-Z269))</f>
        <v>2748.4927661990159</v>
      </c>
      <c r="V269" s="5">
        <f>((0.001316*((I269*25.4)-(2.5*2053/100)))*(273.15+40))/(273.15+H269)</f>
        <v>1.0023358571468151</v>
      </c>
      <c r="W269">
        <v>313.14999999999998</v>
      </c>
      <c r="X269">
        <f>(21.0733341666667/1000)-Y269</f>
        <v>1.9073334166666699E-2</v>
      </c>
      <c r="Y269">
        <v>2E-3</v>
      </c>
      <c r="Z269">
        <f>(0.001316*10^(8.07131-(1730.63/(233.46+(W269-273.15)))))</f>
        <v>7.2765497523200454E-2</v>
      </c>
      <c r="AB269">
        <f>V269*(J269/10^6)</f>
        <v>3.1763895912957808E-5</v>
      </c>
      <c r="AC269">
        <f>(AB269*Y269)/(0.082057*W269)</f>
        <v>2.4722689172672413E-9</v>
      </c>
      <c r="AD269">
        <v>0</v>
      </c>
      <c r="AE269" s="12">
        <f>AB269*AG269*X269</f>
        <v>6.6461170750578814E-10</v>
      </c>
      <c r="AF269" s="12">
        <f>AC269+AE269</f>
        <v>3.1368806247730293E-9</v>
      </c>
      <c r="AG269" s="19">
        <f>101.325*(0.000014*EXP(1600*((1/W269)-(1/298.15))))</f>
        <v>1.097002469958351E-3</v>
      </c>
      <c r="AI269">
        <f>V269*(K269/10^6)</f>
        <v>3.7072487188255787E-3</v>
      </c>
      <c r="AJ269">
        <f>(AI269*Y269)/(0.082057*W269)</f>
        <v>2.8854507649964844E-7</v>
      </c>
      <c r="AK269">
        <v>0</v>
      </c>
      <c r="AL269" s="12">
        <f>AI269*AN269*X269</f>
        <v>1.6078788767136222E-6</v>
      </c>
      <c r="AM269" s="12">
        <f>AJ269+AL269</f>
        <v>1.8964239532132707E-6</v>
      </c>
      <c r="AN269" s="19">
        <f>101.325*(0.00033*EXP(2400*((1/W269)-(1/298.15))))</f>
        <v>2.2739189884214046E-2</v>
      </c>
      <c r="AO269" s="19"/>
      <c r="AP269" t="e">
        <f>V269*(L269/10^6)</f>
        <v>#VALUE!</v>
      </c>
      <c r="AQ269" t="e">
        <f>(AP269*Y269)/(0.082057*W269)</f>
        <v>#VALUE!</v>
      </c>
      <c r="AR269">
        <v>0</v>
      </c>
      <c r="AS269" s="12" t="e">
        <f>AP269*AU269*X269</f>
        <v>#VALUE!</v>
      </c>
      <c r="AT269" s="12" t="e">
        <f>AQ269+AS269</f>
        <v>#VALUE!</v>
      </c>
      <c r="AU269" s="19">
        <f>101.325*((2.4*10^-4)*EXP(2700*((1/W269)-(1/298.15))))</f>
        <v>1.5759424160826513E-2</v>
      </c>
      <c r="AW269">
        <f>100*(AF269-AE269)/AF269</f>
        <v>78.812974192989046</v>
      </c>
      <c r="AX269">
        <f>100*(AM269-AL269)/AM269</f>
        <v>15.21521999396508</v>
      </c>
      <c r="AY269" t="e">
        <f>100*(AT269-AS269)/AT269</f>
        <v>#VALUE!</v>
      </c>
    </row>
    <row r="270" spans="1:51" x14ac:dyDescent="0.25">
      <c r="A270" s="26">
        <v>43571</v>
      </c>
      <c r="B270" s="5">
        <v>8</v>
      </c>
      <c r="C270" s="24" t="s">
        <v>120</v>
      </c>
      <c r="D270" s="5" t="s">
        <v>121</v>
      </c>
      <c r="E270" s="26">
        <v>43571</v>
      </c>
      <c r="F270">
        <v>24</v>
      </c>
      <c r="G270" t="s">
        <v>131</v>
      </c>
      <c r="H270" s="6">
        <v>22.8</v>
      </c>
      <c r="I270" s="6">
        <v>30.36</v>
      </c>
      <c r="J270" s="6">
        <v>20.168559505919998</v>
      </c>
      <c r="K270" s="6">
        <v>582.79826318244295</v>
      </c>
      <c r="L270" s="6" t="s">
        <v>122</v>
      </c>
      <c r="M270" s="7">
        <f>1000000*(AF270-AD270)/X270</f>
        <v>0.10467085158855689</v>
      </c>
      <c r="N270" s="7">
        <f>1000000*(AM270-AK270)/X270</f>
        <v>15.667099673354443</v>
      </c>
      <c r="O270" s="7" t="e">
        <f>1000000*(AT270-AR270)/X270</f>
        <v>#VALUE!</v>
      </c>
      <c r="P270">
        <f>(M270*16)</f>
        <v>1.6747336254169103</v>
      </c>
      <c r="Q270">
        <f>(N270*44)</f>
        <v>689.35238562759548</v>
      </c>
      <c r="R270">
        <f>1000000*(((AF270-AD270)*0.082057*W270)/(V270-Z270))/X270</f>
        <v>2.8934204152490985</v>
      </c>
      <c r="S270">
        <f>1000000*(((AM270-AK270)*0.082057*W270)/(V270-Z270))/X270</f>
        <v>433.08624468650146</v>
      </c>
      <c r="T270">
        <f>N270*((1*0.082057*W270)/(V270-Z270))</f>
        <v>433.08624468650146</v>
      </c>
      <c r="V270" s="5">
        <f>((0.001316*((I270*25.4)-(2.5*2053/100)))*(273.15+40))/(273.15+H270)</f>
        <v>1.0023358571468151</v>
      </c>
      <c r="W270">
        <v>313.14999999999998</v>
      </c>
      <c r="X270">
        <f>(21.0733341666667/1000)-Y270</f>
        <v>1.9073334166666699E-2</v>
      </c>
      <c r="Y270">
        <v>2E-3</v>
      </c>
      <c r="Z270">
        <f>(0.001316*10^(8.07131-(1730.63/(233.46+(W270-273.15)))))</f>
        <v>7.2765497523200454E-2</v>
      </c>
      <c r="AB270">
        <f>V270*(J270/10^6)</f>
        <v>2.0215670379782866E-5</v>
      </c>
      <c r="AC270">
        <f>(AB270*Y270)/(0.082057*W270)</f>
        <v>1.5734396579882035E-9</v>
      </c>
      <c r="AD270">
        <v>0</v>
      </c>
      <c r="AE270" s="12">
        <f>AB270*AG270*X270</f>
        <v>4.2298247186991784E-10</v>
      </c>
      <c r="AF270" s="12">
        <f>AC270+AE270</f>
        <v>1.9964221298581214E-9</v>
      </c>
      <c r="AG270" s="19">
        <f>101.325*(0.000014*EXP(1600*((1/W270)-(1/298.15))))</f>
        <v>1.097002469958351E-3</v>
      </c>
      <c r="AI270">
        <f>V270*(K270/10^6)</f>
        <v>5.8415959667064909E-4</v>
      </c>
      <c r="AJ270">
        <f>(AI270*Y270)/(0.082057*W270)</f>
        <v>4.5466702747349865E-8</v>
      </c>
      <c r="AK270">
        <v>0</v>
      </c>
      <c r="AL270" s="12">
        <f>AI270*AN270*X270</f>
        <v>2.5335712474501411E-7</v>
      </c>
      <c r="AM270" s="12">
        <f>AJ270+AL270</f>
        <v>2.9882382749236398E-7</v>
      </c>
      <c r="AN270" s="19">
        <f>101.325*(0.00033*EXP(2400*((1/W270)-(1/298.15))))</f>
        <v>2.2739189884214046E-2</v>
      </c>
      <c r="AO270" s="19"/>
      <c r="AP270" t="e">
        <f>V270*(L270/10^6)</f>
        <v>#VALUE!</v>
      </c>
      <c r="AQ270" t="e">
        <f>(AP270*Y270)/(0.082057*W270)</f>
        <v>#VALUE!</v>
      </c>
      <c r="AR270">
        <v>0</v>
      </c>
      <c r="AS270" s="12" t="e">
        <f>AP270*AU270*X270</f>
        <v>#VALUE!</v>
      </c>
      <c r="AT270" s="12" t="e">
        <f>AQ270+AS270</f>
        <v>#VALUE!</v>
      </c>
      <c r="AU270" s="19">
        <f>101.325*((2.4*10^-4)*EXP(2700*((1/W270)-(1/298.15))))</f>
        <v>1.5759424160826513E-2</v>
      </c>
      <c r="AW270">
        <f>100*(AF270-AE270)/AF270</f>
        <v>78.812974192989046</v>
      </c>
      <c r="AX270">
        <f>100*(AM270-AL270)/AM270</f>
        <v>15.215219993965075</v>
      </c>
      <c r="AY270" t="e">
        <f>100*(AT270-AS270)/AT270</f>
        <v>#VALUE!</v>
      </c>
    </row>
    <row r="271" spans="1:51" x14ac:dyDescent="0.25">
      <c r="A271" s="26">
        <v>43571</v>
      </c>
      <c r="B271" s="5">
        <v>8</v>
      </c>
      <c r="C271" s="24" t="s">
        <v>120</v>
      </c>
      <c r="D271" s="5" t="s">
        <v>121</v>
      </c>
      <c r="E271" s="26">
        <v>43571</v>
      </c>
      <c r="F271">
        <v>186</v>
      </c>
      <c r="G271" t="s">
        <v>128</v>
      </c>
      <c r="H271" s="6">
        <v>22.8</v>
      </c>
      <c r="I271" s="6">
        <v>30.36</v>
      </c>
      <c r="J271" s="6">
        <v>32.560641569279994</v>
      </c>
      <c r="K271" s="6">
        <v>3566.6932439074999</v>
      </c>
      <c r="L271" s="6" t="s">
        <v>122</v>
      </c>
      <c r="M271" s="7">
        <f>1000000*(AF271-AD271)/X271</f>
        <v>0.16898331684649676</v>
      </c>
      <c r="N271" s="7">
        <f>1000000*(AM271-AK271)/X271</f>
        <v>95.881786351662029</v>
      </c>
      <c r="O271" s="7" t="e">
        <f>1000000*(AT271-AR271)/X271</f>
        <v>#VALUE!</v>
      </c>
      <c r="P271">
        <f>(M271*16)</f>
        <v>2.7037330695439481</v>
      </c>
      <c r="Q271">
        <f>(N271*44)</f>
        <v>4218.7985994731289</v>
      </c>
      <c r="R271">
        <f>1000000*(((AF271-AD271)*0.082057*W271)/(V271-Z271))/X271</f>
        <v>4.6712123898838493</v>
      </c>
      <c r="S271">
        <f>1000000*(((AM271-AK271)*0.082057*W271)/(V271-Z271))/X271</f>
        <v>2650.4639435911581</v>
      </c>
      <c r="T271">
        <f>N271*((1*0.082057*W271)/(V271-Z271))</f>
        <v>2650.4639435911581</v>
      </c>
      <c r="V271" s="5">
        <f>((0.001316*((I271*25.4)-(2.5*2053/100)))*(273.15+40))/(273.15+H271)</f>
        <v>1.0023358571468151</v>
      </c>
      <c r="W271">
        <v>313.14999999999998</v>
      </c>
      <c r="X271">
        <f>(21.0733341666667/1000)-Y271</f>
        <v>1.9073334166666699E-2</v>
      </c>
      <c r="Y271">
        <v>2E-3</v>
      </c>
      <c r="Z271">
        <f>(0.001316*10^(8.07131-(1730.63/(233.46+(W271-273.15)))))</f>
        <v>7.2765497523200454E-2</v>
      </c>
      <c r="AB271">
        <f>V271*(J271/10^6)</f>
        <v>3.2636698576594484E-5</v>
      </c>
      <c r="AC271">
        <f>(AB271*Y271)/(0.082057*W271)</f>
        <v>2.5402014814001177E-9</v>
      </c>
      <c r="AD271">
        <v>0</v>
      </c>
      <c r="AE271" s="12">
        <f>AB271*AG271*X271</f>
        <v>6.8287378940483297E-10</v>
      </c>
      <c r="AF271" s="12">
        <f>AC271+AE271</f>
        <v>3.2230752708049508E-9</v>
      </c>
      <c r="AG271" s="19">
        <f>101.325*(0.000014*EXP(1600*((1/W271)-(1/298.15))))</f>
        <v>1.097002469958351E-3</v>
      </c>
      <c r="AI271">
        <f>V271*(K271/10^6)</f>
        <v>3.5750245298117782E-3</v>
      </c>
      <c r="AJ271">
        <f>(AI271*Y271)/(0.082057*W271)</f>
        <v>2.7825371446063819E-7</v>
      </c>
      <c r="AK271">
        <v>0</v>
      </c>
      <c r="AL271" s="12">
        <f>AI271*AN271*X271</f>
        <v>1.5505316371215538E-6</v>
      </c>
      <c r="AM271" s="12">
        <f>AJ271+AL271</f>
        <v>1.8287853515821921E-6</v>
      </c>
      <c r="AN271" s="19">
        <f>101.325*(0.00033*EXP(2400*((1/W271)-(1/298.15))))</f>
        <v>2.2739189884214046E-2</v>
      </c>
      <c r="AO271" s="19"/>
      <c r="AP271" t="e">
        <f>V271*(L271/10^6)</f>
        <v>#VALUE!</v>
      </c>
      <c r="AQ271" t="e">
        <f>(AP271*Y271)/(0.082057*W271)</f>
        <v>#VALUE!</v>
      </c>
      <c r="AR271">
        <v>0</v>
      </c>
      <c r="AS271" s="12" t="e">
        <f>AP271*AU271*X271</f>
        <v>#VALUE!</v>
      </c>
      <c r="AT271" s="12" t="e">
        <f>AQ271+AS271</f>
        <v>#VALUE!</v>
      </c>
      <c r="AU271" s="19">
        <f>101.325*((2.4*10^-4)*EXP(2700*((1/W271)-(1/298.15))))</f>
        <v>1.5759424160826513E-2</v>
      </c>
      <c r="AW271">
        <f>100*(AF271-AE271)/AF271</f>
        <v>78.81297419298906</v>
      </c>
      <c r="AX271">
        <f>100*(AM271-AL271)/AM271</f>
        <v>15.215219993965082</v>
      </c>
      <c r="AY271" t="e">
        <f>100*(AT271-AS271)/AT271</f>
        <v>#VALUE!</v>
      </c>
    </row>
    <row r="272" spans="1:51" x14ac:dyDescent="0.25">
      <c r="A272" s="26">
        <v>43571</v>
      </c>
      <c r="B272" s="5">
        <v>9</v>
      </c>
      <c r="C272" s="24" t="s">
        <v>120</v>
      </c>
      <c r="D272" s="5" t="s">
        <v>121</v>
      </c>
      <c r="E272" s="26">
        <v>43571</v>
      </c>
      <c r="F272">
        <v>12</v>
      </c>
      <c r="H272" s="6">
        <v>22.8</v>
      </c>
      <c r="I272" s="6">
        <v>30.36</v>
      </c>
      <c r="J272" s="6">
        <v>21.564859553829997</v>
      </c>
      <c r="K272" s="6">
        <v>3336.9792135176749</v>
      </c>
      <c r="L272" s="6" t="s">
        <v>122</v>
      </c>
      <c r="M272" s="7">
        <f>1000000*(AF272-AD272)/X272</f>
        <v>0.11191737383249718</v>
      </c>
      <c r="N272" s="7">
        <f>1000000*(AM272-AK272)/X272</f>
        <v>89.706488932563985</v>
      </c>
      <c r="O272" s="7" t="e">
        <f>1000000*(AT272-AR272)/X272</f>
        <v>#VALUE!</v>
      </c>
      <c r="P272">
        <f>(M272*16)</f>
        <v>1.7906779813199549</v>
      </c>
      <c r="Q272">
        <f>(N272*44)</f>
        <v>3947.0855130328155</v>
      </c>
      <c r="R272">
        <f>1000000*(((AF272-AD272)*0.082057*W272)/(V272-Z272))/X272</f>
        <v>3.0937363110496992</v>
      </c>
      <c r="S272">
        <f>1000000*(((AM272-AK272)*0.082057*W272)/(V272-Z272))/X272</f>
        <v>2479.7599572236036</v>
      </c>
      <c r="T272">
        <f>N272*((1*0.082057*W272)/(V272-Z272))</f>
        <v>2479.7599572236036</v>
      </c>
      <c r="V272" s="5">
        <f>((0.001316*((I272*25.4)-(2.5*2053/100)))*(273.15+40))/(273.15+H272)</f>
        <v>1.0023358571468151</v>
      </c>
      <c r="W272">
        <v>313.14999999999998</v>
      </c>
      <c r="X272">
        <f>(21.0733341666667/1000)-Y272</f>
        <v>1.9073334166666699E-2</v>
      </c>
      <c r="Y272">
        <v>2E-3</v>
      </c>
      <c r="Z272">
        <f>(0.001316*10^(8.07131-(1730.63/(233.46+(W272-273.15)))))</f>
        <v>7.2765497523200454E-2</v>
      </c>
      <c r="AB272">
        <f>V272*(J272/10^6)</f>
        <v>2.1615231985138875E-5</v>
      </c>
      <c r="AC272">
        <f>(AB272*Y272)/(0.082057*W272)</f>
        <v>1.682371278473422E-9</v>
      </c>
      <c r="AD272">
        <v>0</v>
      </c>
      <c r="AE272" s="12">
        <f>AB272*AG272*X272</f>
        <v>4.5226619168955576E-10</v>
      </c>
      <c r="AF272" s="12">
        <f>AC272+AE272</f>
        <v>2.1346374701629778E-9</v>
      </c>
      <c r="AG272" s="19">
        <f>101.325*(0.000014*EXP(1600*((1/W272)-(1/298.15))))</f>
        <v>1.097002469958351E-3</v>
      </c>
      <c r="AI272">
        <f>V272*(K272/10^6)</f>
        <v>3.3447739202623434E-3</v>
      </c>
      <c r="AJ272">
        <f>(AI272*Y272)/(0.082057*W272)</f>
        <v>2.603326941068759E-7</v>
      </c>
      <c r="AK272">
        <v>0</v>
      </c>
      <c r="AL272" s="12">
        <f>AI272*AN272*X272</f>
        <v>1.4506691462223047E-6</v>
      </c>
      <c r="AM272" s="12">
        <f>AJ272+AL272</f>
        <v>1.7110018403291806E-6</v>
      </c>
      <c r="AN272" s="19">
        <f>101.325*(0.00033*EXP(2400*((1/W272)-(1/298.15))))</f>
        <v>2.2739189884214046E-2</v>
      </c>
      <c r="AO272" s="19"/>
      <c r="AP272" t="e">
        <f>V272*(L272/10^6)</f>
        <v>#VALUE!</v>
      </c>
      <c r="AQ272" t="e">
        <f>(AP272*Y272)/(0.082057*W272)</f>
        <v>#VALUE!</v>
      </c>
      <c r="AR272">
        <v>0</v>
      </c>
      <c r="AS272" s="12" t="e">
        <f>AP272*AU272*X272</f>
        <v>#VALUE!</v>
      </c>
      <c r="AT272" s="12" t="e">
        <f>AQ272+AS272</f>
        <v>#VALUE!</v>
      </c>
      <c r="AU272" s="19">
        <f>101.325*((2.4*10^-4)*EXP(2700*((1/W272)-(1/298.15))))</f>
        <v>1.5759424160826513E-2</v>
      </c>
      <c r="AW272">
        <f>100*(AF272-AE272)/AF272</f>
        <v>78.812974192989046</v>
      </c>
      <c r="AX272">
        <f>100*(AM272-AL272)/AM272</f>
        <v>15.21521999396508</v>
      </c>
      <c r="AY272" t="e">
        <f>100*(AT272-AS272)/AT272</f>
        <v>#VALUE!</v>
      </c>
    </row>
    <row r="273" spans="1:51" x14ac:dyDescent="0.25">
      <c r="A273" s="26">
        <v>43571</v>
      </c>
      <c r="B273" s="5">
        <v>9</v>
      </c>
      <c r="C273" s="24" t="s">
        <v>120</v>
      </c>
      <c r="D273" s="5" t="s">
        <v>121</v>
      </c>
      <c r="E273" s="26">
        <v>43571</v>
      </c>
      <c r="F273">
        <v>64</v>
      </c>
      <c r="G273" t="s">
        <v>128</v>
      </c>
      <c r="H273" s="6">
        <v>22.8</v>
      </c>
      <c r="I273" s="6">
        <v>30.36</v>
      </c>
      <c r="J273" s="6">
        <v>32.664176691749994</v>
      </c>
      <c r="K273" s="6">
        <v>3947.6506614298428</v>
      </c>
      <c r="L273" s="6" t="s">
        <v>122</v>
      </c>
      <c r="M273" s="7">
        <f>1000000*(AF273-AD273)/X273</f>
        <v>0.16952064374062017</v>
      </c>
      <c r="N273" s="7">
        <f>1000000*(AM273-AK273)/X273</f>
        <v>106.1228907074549</v>
      </c>
      <c r="O273" s="7" t="e">
        <f>1000000*(AT273-AR273)/X273</f>
        <v>#VALUE!</v>
      </c>
      <c r="P273">
        <f>(M273*16)</f>
        <v>2.7123302998499228</v>
      </c>
      <c r="Q273">
        <f>(N273*44)</f>
        <v>4669.4071911280153</v>
      </c>
      <c r="R273">
        <f>1000000*(((AF273-AD273)*0.082057*W273)/(V273-Z273))/X273</f>
        <v>4.6860657380846504</v>
      </c>
      <c r="S273">
        <f>1000000*(((AM273-AK273)*0.082057*W273)/(V273-Z273))/X273</f>
        <v>2933.5591890012665</v>
      </c>
      <c r="T273">
        <f>N273*((1*0.082057*W273)/(V273-Z273))</f>
        <v>2933.5591890012665</v>
      </c>
      <c r="V273" s="5">
        <f>((0.001316*((I273*25.4)-(2.5*2053/100)))*(273.15+40))/(273.15+H273)</f>
        <v>1.0023358571468151</v>
      </c>
      <c r="W273">
        <v>313.14999999999998</v>
      </c>
      <c r="X273">
        <f>(21.0733341666667/1000)-Y273</f>
        <v>1.9073334166666699E-2</v>
      </c>
      <c r="Y273">
        <v>2E-3</v>
      </c>
      <c r="Z273">
        <f>(0.001316*10^(8.07131-(1730.63/(233.46+(W273-273.15)))))</f>
        <v>7.2765497523200454E-2</v>
      </c>
      <c r="AB273">
        <f>V273*(J273/10^6)</f>
        <v>3.2740475542320245E-5</v>
      </c>
      <c r="AC273">
        <f>(AB273*Y273)/(0.082057*W273)</f>
        <v>2.5482787200170419E-9</v>
      </c>
      <c r="AD273">
        <v>0</v>
      </c>
      <c r="AE273" s="12">
        <f>AB273*AG273*X273</f>
        <v>6.8504516619626208E-10</v>
      </c>
      <c r="AF273" s="12">
        <f>AC273+AE273</f>
        <v>3.233323886213304E-9</v>
      </c>
      <c r="AG273" s="19">
        <f>101.325*(0.000014*EXP(1600*((1/W273)-(1/298.15))))</f>
        <v>1.097002469958351E-3</v>
      </c>
      <c r="AI273">
        <f>V273*(K273/10^6)</f>
        <v>3.9568718094404728E-3</v>
      </c>
      <c r="AJ273">
        <f>(AI273*Y273)/(0.082057*W273)</f>
        <v>3.0797390883339351E-7</v>
      </c>
      <c r="AK273">
        <v>0</v>
      </c>
      <c r="AL273" s="12">
        <f>AI273*AN273*X273</f>
        <v>1.7161434483625422E-6</v>
      </c>
      <c r="AM273" s="12">
        <f>AJ273+AL273</f>
        <v>2.0241173571959357E-6</v>
      </c>
      <c r="AN273" s="19">
        <f>101.325*(0.00033*EXP(2400*((1/W273)-(1/298.15))))</f>
        <v>2.2739189884214046E-2</v>
      </c>
      <c r="AO273" s="19"/>
      <c r="AP273" t="e">
        <f>V273*(L273/10^6)</f>
        <v>#VALUE!</v>
      </c>
      <c r="AQ273" t="e">
        <f>(AP273*Y273)/(0.082057*W273)</f>
        <v>#VALUE!</v>
      </c>
      <c r="AR273">
        <v>0</v>
      </c>
      <c r="AS273" s="12" t="e">
        <f>AP273*AU273*X273</f>
        <v>#VALUE!</v>
      </c>
      <c r="AT273" s="12" t="e">
        <f>AQ273+AS273</f>
        <v>#VALUE!</v>
      </c>
      <c r="AU273" s="19">
        <f>101.325*((2.4*10^-4)*EXP(2700*((1/W273)-(1/298.15))))</f>
        <v>1.5759424160826513E-2</v>
      </c>
      <c r="AW273">
        <f>100*(AF273-AE273)/AF273</f>
        <v>78.81297419298906</v>
      </c>
      <c r="AX273">
        <f>100*(AM273-AL273)/AM273</f>
        <v>15.215219993965073</v>
      </c>
      <c r="AY273" t="e">
        <f>100*(AT273-AS273)/AT273</f>
        <v>#VALUE!</v>
      </c>
    </row>
    <row r="274" spans="1:51" x14ac:dyDescent="0.25">
      <c r="A274" s="26">
        <v>43571</v>
      </c>
      <c r="B274" s="5" t="s">
        <v>125</v>
      </c>
      <c r="C274" s="24" t="s">
        <v>120</v>
      </c>
      <c r="D274" s="5" t="s">
        <v>121</v>
      </c>
      <c r="E274" s="26">
        <v>43571</v>
      </c>
      <c r="F274">
        <v>41</v>
      </c>
      <c r="H274" s="6">
        <v>22.8</v>
      </c>
      <c r="I274" s="6">
        <v>30.36</v>
      </c>
      <c r="J274" s="6">
        <v>1.9811218616699997</v>
      </c>
      <c r="K274" s="6">
        <v>1068.7171920512669</v>
      </c>
      <c r="L274" s="6" t="s">
        <v>122</v>
      </c>
      <c r="M274" s="7">
        <f>1000000*(AF274-AD274)/X274</f>
        <v>1.0281632275266798E-2</v>
      </c>
      <c r="N274" s="7">
        <f>1000000*(AM274-AK274)/X274</f>
        <v>28.729836425839046</v>
      </c>
      <c r="O274" s="7" t="e">
        <f>1000000*(AT274-AR274)/X274</f>
        <v>#VALUE!</v>
      </c>
      <c r="P274">
        <f>(M274*16)</f>
        <v>0.16450611640426877</v>
      </c>
      <c r="Q274">
        <f>(N274*44)</f>
        <v>1264.112802736918</v>
      </c>
      <c r="R274">
        <f>1000000*(((AF274-AD274)*0.082057*W274)/(V274-Z274))/X274</f>
        <v>0.28421556026198708</v>
      </c>
      <c r="S274">
        <f>1000000*(((AM274-AK274)*0.082057*W274)/(V274-Z274))/X274</f>
        <v>794.17998401359898</v>
      </c>
      <c r="T274">
        <f>N274*((1*0.082057*W274)/(V274-Z274))</f>
        <v>794.17998401359898</v>
      </c>
      <c r="V274" s="5">
        <f>((0.001316*((I274*25.4)-(2.5*2053/100)))*(273.15+40))/(273.15+H274)</f>
        <v>1.0023358571468151</v>
      </c>
      <c r="W274">
        <v>313.14999999999998</v>
      </c>
      <c r="X274">
        <f>(21.0733341666667/1000)-Y274</f>
        <v>1.9073334166666699E-2</v>
      </c>
      <c r="Y274">
        <v>2E-3</v>
      </c>
      <c r="Z274">
        <f>(0.001316*10^(8.07131-(1730.63/(233.46+(W274-273.15)))))</f>
        <v>7.2765497523200454E-2</v>
      </c>
      <c r="AB274">
        <f>V274*(J274/10^6)</f>
        <v>1.9857494793292929E-6</v>
      </c>
      <c r="AC274">
        <f>(AB274*Y274)/(0.082057*W274)</f>
        <v>1.5455618947620056E-10</v>
      </c>
      <c r="AD274">
        <v>0</v>
      </c>
      <c r="AE274" s="12">
        <f>AB274*AG274*X274</f>
        <v>4.1548818688748742E-11</v>
      </c>
      <c r="AF274" s="12">
        <f>AC274+AE274</f>
        <v>1.961050081649493E-10</v>
      </c>
      <c r="AG274" s="19">
        <f>101.325*(0.000014*EXP(1600*((1/W274)-(1/298.15))))</f>
        <v>1.097002469958351E-3</v>
      </c>
      <c r="AI274">
        <f>V274*(K274/10^6)</f>
        <v>1.071213562742244E-3</v>
      </c>
      <c r="AJ274">
        <f>(AI274*Y274)/(0.082057*W274)</f>
        <v>8.3375414721793908E-8</v>
      </c>
      <c r="AK274">
        <v>0</v>
      </c>
      <c r="AL274" s="12">
        <f>AI274*AN274*X274</f>
        <v>4.6459835598190747E-7</v>
      </c>
      <c r="AM274" s="12">
        <f>AJ274+AL274</f>
        <v>5.4797377070370133E-7</v>
      </c>
      <c r="AN274" s="19">
        <f>101.325*(0.00033*EXP(2400*((1/W274)-(1/298.15))))</f>
        <v>2.2739189884214046E-2</v>
      </c>
      <c r="AO274" s="19"/>
      <c r="AP274" t="e">
        <f>V274*(L274/10^6)</f>
        <v>#VALUE!</v>
      </c>
      <c r="AQ274" t="e">
        <f>(AP274*Y274)/(0.082057*W274)</f>
        <v>#VALUE!</v>
      </c>
      <c r="AR274">
        <v>0</v>
      </c>
      <c r="AS274" s="12" t="e">
        <f>AP274*AU274*X274</f>
        <v>#VALUE!</v>
      </c>
      <c r="AT274" s="12" t="e">
        <f>AQ274+AS274</f>
        <v>#VALUE!</v>
      </c>
      <c r="AU274" s="19">
        <f>101.325*((2.4*10^-4)*EXP(2700*((1/W274)-(1/298.15))))</f>
        <v>1.5759424160826513E-2</v>
      </c>
      <c r="AW274">
        <f>100*(AF274-AE274)/AF274</f>
        <v>78.812974192989046</v>
      </c>
      <c r="AX274">
        <f>100*(AM274-AL274)/AM274</f>
        <v>15.21521999396507</v>
      </c>
      <c r="AY274" t="e">
        <f>100*(AT274-AS274)/AT274</f>
        <v>#VALUE!</v>
      </c>
    </row>
    <row r="275" spans="1:51" x14ac:dyDescent="0.25">
      <c r="A275" s="26">
        <v>43571</v>
      </c>
      <c r="B275" s="5" t="s">
        <v>125</v>
      </c>
      <c r="C275" s="24" t="s">
        <v>120</v>
      </c>
      <c r="D275" s="5" t="s">
        <v>121</v>
      </c>
      <c r="E275" s="26">
        <v>43571</v>
      </c>
      <c r="F275">
        <v>119</v>
      </c>
      <c r="G275" t="s">
        <v>128</v>
      </c>
      <c r="H275" s="6">
        <v>22.8</v>
      </c>
      <c r="I275" s="6">
        <v>30.36</v>
      </c>
      <c r="J275" s="6">
        <v>4.8009819032699994</v>
      </c>
      <c r="K275" s="6">
        <v>1047.015176716443</v>
      </c>
      <c r="L275" s="6" t="s">
        <v>122</v>
      </c>
      <c r="M275" s="7">
        <f>1000000*(AF275-AD275)/X275</f>
        <v>2.4916150512832507E-2</v>
      </c>
      <c r="N275" s="7">
        <f>1000000*(AM275-AK275)/X275</f>
        <v>28.146431054129977</v>
      </c>
      <c r="O275" s="7" t="e">
        <f>1000000*(AT275-AR275)/X275</f>
        <v>#VALUE!</v>
      </c>
      <c r="P275">
        <f>(M275*16)</f>
        <v>0.39865840820532011</v>
      </c>
      <c r="Q275">
        <f>(N275*44)</f>
        <v>1238.4429663817191</v>
      </c>
      <c r="R275">
        <f>1000000*(((AF275-AD275)*0.082057*W275)/(V275-Z275))/X275</f>
        <v>0.68875811621972527</v>
      </c>
      <c r="S275">
        <f>1000000*(((AM275-AK275)*0.082057*W275)/(V275-Z275))/X275</f>
        <v>778.05288666748788</v>
      </c>
      <c r="T275">
        <f>N275*((1*0.082057*W275)/(V275-Z275))</f>
        <v>778.05288666748777</v>
      </c>
      <c r="V275" s="5">
        <f>((0.001316*((I275*25.4)-(2.5*2053/100)))*(273.15+40))/(273.15+H275)</f>
        <v>1.0023358571468151</v>
      </c>
      <c r="W275">
        <v>313.14999999999998</v>
      </c>
      <c r="X275">
        <f>(21.0733341666667/1000)-Y275</f>
        <v>1.9073334166666699E-2</v>
      </c>
      <c r="Y275">
        <v>2E-3</v>
      </c>
      <c r="Z275">
        <f>(0.001316*10^(8.07131-(1730.63/(233.46+(W275-273.15)))))</f>
        <v>7.2765497523200454E-2</v>
      </c>
      <c r="AB275">
        <f>V275*(J275/10^6)</f>
        <v>4.8121963111604824E-6</v>
      </c>
      <c r="AC275">
        <f>(AB275*Y275)/(0.082057*W275)</f>
        <v>3.7454610090876297E-10</v>
      </c>
      <c r="AD275">
        <v>0</v>
      </c>
      <c r="AE275" s="12">
        <f>AB275*AG275*X275</f>
        <v>1.0068796396945526E-10</v>
      </c>
      <c r="AF275" s="12">
        <f>AC275+AE275</f>
        <v>4.7523406487821827E-10</v>
      </c>
      <c r="AG275" s="19">
        <f>101.325*(0.000014*EXP(1600*((1/W275)-(1/298.15))))</f>
        <v>1.097002469958351E-3</v>
      </c>
      <c r="AI275">
        <f>V275*(K275/10^6)</f>
        <v>1.0494608545997999E-3</v>
      </c>
      <c r="AJ275">
        <f>(AI275*Y275)/(0.082057*W275)</f>
        <v>8.1682343306551921E-8</v>
      </c>
      <c r="AK275">
        <v>0</v>
      </c>
      <c r="AL275" s="12">
        <f>AI275*AN275*X275</f>
        <v>4.5516394178791392E-7</v>
      </c>
      <c r="AM275" s="12">
        <f>AJ275+AL275</f>
        <v>5.3684628509446584E-7</v>
      </c>
      <c r="AN275" s="19">
        <f>101.325*(0.00033*EXP(2400*((1/W275)-(1/298.15))))</f>
        <v>2.2739189884214046E-2</v>
      </c>
      <c r="AO275" s="19"/>
      <c r="AP275" t="e">
        <f>V275*(L275/10^6)</f>
        <v>#VALUE!</v>
      </c>
      <c r="AQ275" t="e">
        <f>(AP275*Y275)/(0.082057*W275)</f>
        <v>#VALUE!</v>
      </c>
      <c r="AR275">
        <v>0</v>
      </c>
      <c r="AS275" s="12" t="e">
        <f>AP275*AU275*X275</f>
        <v>#VALUE!</v>
      </c>
      <c r="AT275" s="12" t="e">
        <f>AQ275+AS275</f>
        <v>#VALUE!</v>
      </c>
      <c r="AU275" s="19">
        <f>101.325*((2.4*10^-4)*EXP(2700*((1/W275)-(1/298.15))))</f>
        <v>1.5759424160826513E-2</v>
      </c>
      <c r="AW275">
        <f>100*(AF275-AE275)/AF275</f>
        <v>78.812974192989046</v>
      </c>
      <c r="AX275">
        <f>100*(AM275-AL275)/AM275</f>
        <v>15.215219993965075</v>
      </c>
      <c r="AY275" t="e">
        <f>100*(AT275-AS275)/AT275</f>
        <v>#VALUE!</v>
      </c>
    </row>
    <row r="276" spans="1:51" x14ac:dyDescent="0.25">
      <c r="A276" s="26">
        <v>43571</v>
      </c>
      <c r="B276" s="5" t="s">
        <v>129</v>
      </c>
      <c r="C276" s="24" t="s">
        <v>120</v>
      </c>
      <c r="D276" s="5" t="s">
        <v>121</v>
      </c>
      <c r="E276" s="26">
        <v>43571</v>
      </c>
      <c r="F276">
        <v>130</v>
      </c>
      <c r="H276" s="6">
        <v>22.8</v>
      </c>
      <c r="I276" s="6">
        <v>30.36</v>
      </c>
      <c r="J276" s="6">
        <v>163.16817423239002</v>
      </c>
      <c r="K276" s="6">
        <v>2173.9590321939868</v>
      </c>
      <c r="L276" s="6" t="s">
        <v>122</v>
      </c>
      <c r="M276" s="7">
        <f>1000000*(AF276-AD276)/X276</f>
        <v>0.84681068789474878</v>
      </c>
      <c r="N276" s="7">
        <f>1000000*(AM276-AK276)/X276</f>
        <v>58.441548293547498</v>
      </c>
      <c r="O276" s="7" t="e">
        <f>1000000*(AT276-AR276)/X276</f>
        <v>#VALUE!</v>
      </c>
      <c r="P276">
        <f>(M276*16)</f>
        <v>13.548971006315981</v>
      </c>
      <c r="Q276">
        <f>(N276*44)</f>
        <v>2571.4281249160899</v>
      </c>
      <c r="R276">
        <f>1000000*(((AF276-AD276)*0.082057*W276)/(V276-Z276))/X276</f>
        <v>23.408420730510844</v>
      </c>
      <c r="S276">
        <f>1000000*(((AM276-AK276)*0.082057*W276)/(V276-Z276))/X276</f>
        <v>1615.5019889969335</v>
      </c>
      <c r="T276">
        <f>N276*((1*0.082057*W276)/(V276-Z276))</f>
        <v>1615.5019889969333</v>
      </c>
      <c r="V276" s="5">
        <f>((0.001316*((I276*25.4)-(2.5*2053/100)))*(273.15+40))/(273.15+H276)</f>
        <v>1.0023358571468151</v>
      </c>
      <c r="W276">
        <v>313.14999999999998</v>
      </c>
      <c r="X276">
        <f>(21.0733341666667/1000)-Y276</f>
        <v>1.9073334166666699E-2</v>
      </c>
      <c r="Y276">
        <v>2E-3</v>
      </c>
      <c r="Z276">
        <f>(0.001316*10^(8.07131-(1730.63/(233.46+(W276-273.15)))))</f>
        <v>7.2765497523200454E-2</v>
      </c>
      <c r="AB276">
        <f>V276*(J276/10^6)</f>
        <v>1.6354931177830351E-4</v>
      </c>
      <c r="AC276">
        <f>(AB276*Y276)/(0.082057*W276)</f>
        <v>1.2729480069382886E-8</v>
      </c>
      <c r="AD276">
        <v>0</v>
      </c>
      <c r="AE276" s="12">
        <f>AB276*AG276*X276</f>
        <v>3.422023156738556E-9</v>
      </c>
      <c r="AF276" s="12">
        <f>AC276+AE276</f>
        <v>1.6151503226121442E-8</v>
      </c>
      <c r="AG276" s="19">
        <f>101.325*(0.000014*EXP(1600*((1/W276)-(1/298.15))))</f>
        <v>1.097002469958351E-3</v>
      </c>
      <c r="AI276">
        <f>V276*(K276/10^6)</f>
        <v>2.1790370899362204E-3</v>
      </c>
      <c r="AJ276">
        <f>(AI276*Y276)/(0.082057*W276)</f>
        <v>1.6960028082777252E-7</v>
      </c>
      <c r="AK276">
        <v>0</v>
      </c>
      <c r="AL276" s="12">
        <f>AI276*AN276*X276</f>
        <v>9.4507489899244909E-7</v>
      </c>
      <c r="AM276" s="12">
        <f>AJ276+AL276</f>
        <v>1.1146751798202216E-6</v>
      </c>
      <c r="AN276" s="19">
        <f>101.325*(0.00033*EXP(2400*((1/W276)-(1/298.15))))</f>
        <v>2.2739189884214046E-2</v>
      </c>
      <c r="AO276" s="19"/>
      <c r="AP276" t="e">
        <f>V276*(L276/10^6)</f>
        <v>#VALUE!</v>
      </c>
      <c r="AQ276" t="e">
        <f>(AP276*Y276)/(0.082057*W276)</f>
        <v>#VALUE!</v>
      </c>
      <c r="AR276">
        <v>0</v>
      </c>
      <c r="AS276" s="12" t="e">
        <f>AP276*AU276*X276</f>
        <v>#VALUE!</v>
      </c>
      <c r="AT276" s="12" t="e">
        <f>AQ276+AS276</f>
        <v>#VALUE!</v>
      </c>
      <c r="AU276" s="19">
        <f>101.325*((2.4*10^-4)*EXP(2700*((1/W276)-(1/298.15))))</f>
        <v>1.5759424160826513E-2</v>
      </c>
      <c r="AW276">
        <f>100*(AF276-AE276)/AF276</f>
        <v>78.81297419298906</v>
      </c>
      <c r="AX276">
        <f>100*(AM276-AL276)/AM276</f>
        <v>15.215219993965071</v>
      </c>
      <c r="AY276" t="e">
        <f>100*(AT276-AS276)/AT276</f>
        <v>#VALUE!</v>
      </c>
    </row>
    <row r="277" spans="1:51" x14ac:dyDescent="0.25">
      <c r="A277" s="26">
        <v>43571</v>
      </c>
      <c r="B277" s="5" t="s">
        <v>129</v>
      </c>
      <c r="C277" s="24" t="s">
        <v>120</v>
      </c>
      <c r="D277" s="5" t="s">
        <v>121</v>
      </c>
      <c r="E277" s="26">
        <v>43571</v>
      </c>
      <c r="F277">
        <v>143</v>
      </c>
      <c r="G277" t="s">
        <v>128</v>
      </c>
      <c r="H277" s="6">
        <v>22.8</v>
      </c>
      <c r="I277" s="6">
        <v>30.36</v>
      </c>
      <c r="J277" s="6">
        <v>190.89546307850242</v>
      </c>
      <c r="K277" s="6">
        <v>2457.8010018072118</v>
      </c>
      <c r="L277" s="6" t="s">
        <v>122</v>
      </c>
      <c r="M277" s="7">
        <f>1000000*(AF277-AD277)/X277</f>
        <v>0.99070985604865669</v>
      </c>
      <c r="N277" s="7">
        <f>1000000*(AM277-AK277)/X277</f>
        <v>66.071942394463903</v>
      </c>
      <c r="O277" s="7" t="e">
        <f>1000000*(AT277-AR277)/X277</f>
        <v>#VALUE!</v>
      </c>
      <c r="P277">
        <f>(M277*16)</f>
        <v>15.851357696778507</v>
      </c>
      <c r="Q277">
        <f>(N277*44)</f>
        <v>2907.1654653564119</v>
      </c>
      <c r="R277">
        <f>1000000*(((AF277-AD277)*0.082057*W277)/(V277-Z277))/X277</f>
        <v>27.38623102396793</v>
      </c>
      <c r="S277">
        <f>1000000*(((AM277-AK277)*0.082057*W277)/(V277-Z277))/X277</f>
        <v>1826.4292694471997</v>
      </c>
      <c r="T277">
        <f>N277*((1*0.082057*W277)/(V277-Z277))</f>
        <v>1826.4292694472003</v>
      </c>
      <c r="V277" s="5">
        <f>((0.001316*((I277*25.4)-(2.5*2053/100)))*(273.15+40))/(273.15+H277)</f>
        <v>1.0023358571468151</v>
      </c>
      <c r="W277">
        <v>313.14999999999998</v>
      </c>
      <c r="X277">
        <f>(21.0733341666667/1000)-Y277</f>
        <v>1.9073334166666699E-2</v>
      </c>
      <c r="Y277">
        <v>2E-3</v>
      </c>
      <c r="Z277">
        <f>(0.001316*10^(8.07131-(1730.63/(233.46+(W277-273.15)))))</f>
        <v>7.2765497523200454E-2</v>
      </c>
      <c r="AB277">
        <f>V277*(J277/10^6)</f>
        <v>1.9134136761022892E-4</v>
      </c>
      <c r="AC277">
        <f>(AB277*Y277)/(0.082057*W277)</f>
        <v>1.4892610057231622E-8</v>
      </c>
      <c r="AD277">
        <v>0</v>
      </c>
      <c r="AE277" s="12">
        <f>AB277*AG277*X277</f>
        <v>4.0035300893946691E-9</v>
      </c>
      <c r="AF277" s="12">
        <f>AC277+AE277</f>
        <v>1.8896140146626291E-8</v>
      </c>
      <c r="AG277" s="19">
        <f>101.325*(0.000014*EXP(1600*((1/W277)-(1/298.15))))</f>
        <v>1.097002469958351E-3</v>
      </c>
      <c r="AI277">
        <f>V277*(K277/10^6)</f>
        <v>2.4635420738427323E-3</v>
      </c>
      <c r="AJ277">
        <f>(AI277*Y277)/(0.082057*W277)</f>
        <v>1.9174406414853172E-7</v>
      </c>
      <c r="AK277">
        <v>0</v>
      </c>
      <c r="AL277" s="12">
        <f>AI277*AN277*X277</f>
        <v>1.0684681721818306E-6</v>
      </c>
      <c r="AM277" s="12">
        <f>AJ277+AL277</f>
        <v>1.2602122363303623E-6</v>
      </c>
      <c r="AN277" s="19">
        <f>101.325*(0.00033*EXP(2400*((1/W277)-(1/298.15))))</f>
        <v>2.2739189884214046E-2</v>
      </c>
      <c r="AO277" s="19"/>
      <c r="AP277" t="e">
        <f>V277*(L277/10^6)</f>
        <v>#VALUE!</v>
      </c>
      <c r="AQ277" t="e">
        <f>(AP277*Y277)/(0.082057*W277)</f>
        <v>#VALUE!</v>
      </c>
      <c r="AR277">
        <v>0</v>
      </c>
      <c r="AS277" s="12" t="e">
        <f>AP277*AU277*X277</f>
        <v>#VALUE!</v>
      </c>
      <c r="AT277" s="12" t="e">
        <f>AQ277+AS277</f>
        <v>#VALUE!</v>
      </c>
      <c r="AU277" s="19">
        <f>101.325*((2.4*10^-4)*EXP(2700*((1/W277)-(1/298.15))))</f>
        <v>1.5759424160826513E-2</v>
      </c>
      <c r="AW277">
        <f>100*(AF277-AE277)/AF277</f>
        <v>78.812974192989046</v>
      </c>
      <c r="AX277">
        <f>100*(AM277-AL277)/AM277</f>
        <v>15.215219993965071</v>
      </c>
      <c r="AY277" t="e">
        <f>100*(AT277-AS277)/AT277</f>
        <v>#VALUE!</v>
      </c>
    </row>
    <row r="278" spans="1:51" x14ac:dyDescent="0.25">
      <c r="A278" s="26">
        <v>43577</v>
      </c>
      <c r="B278" s="5">
        <v>0.1</v>
      </c>
      <c r="C278" s="24" t="s">
        <v>120</v>
      </c>
      <c r="D278" s="5" t="s">
        <v>121</v>
      </c>
      <c r="E278" s="26">
        <v>43578</v>
      </c>
      <c r="F278">
        <v>21</v>
      </c>
      <c r="G278" t="s">
        <v>128</v>
      </c>
      <c r="H278" s="6">
        <v>24.4</v>
      </c>
      <c r="I278" s="6">
        <v>29.94</v>
      </c>
      <c r="J278" s="6">
        <v>47.326070125080001</v>
      </c>
      <c r="K278" s="6">
        <v>548.77664541409194</v>
      </c>
      <c r="L278" s="6" t="s">
        <v>122</v>
      </c>
      <c r="M278" s="7">
        <f>1000000*(AF278-AD278)/X278</f>
        <v>0.2406717540018021</v>
      </c>
      <c r="N278" s="7">
        <f>1000000*(AM278-AK278)/X278</f>
        <v>14.455721798184529</v>
      </c>
      <c r="O278" s="7" t="e">
        <f>1000000*(AT278-AR278)/X278</f>
        <v>#VALUE!</v>
      </c>
      <c r="P278">
        <f>(M278*16)</f>
        <v>3.8507480640288336</v>
      </c>
      <c r="Q278">
        <f>(N278*44)</f>
        <v>636.0517591201193</v>
      </c>
      <c r="R278">
        <f>1000000*(((AF278-AD278)*0.082057*W278)/(V278-Z278))/X278</f>
        <v>6.8004184350974004</v>
      </c>
      <c r="S278">
        <f>1000000*(((AM278-AK278)*0.082057*W278)/(V278-Z278))/X278</f>
        <v>408.46071620135911</v>
      </c>
      <c r="T278">
        <f>N278*((1*0.082057*W278)/(V278-Z278))</f>
        <v>408.46071620135922</v>
      </c>
      <c r="V278" s="5">
        <f>((0.001316*((I278*25.4)-(2.5*2053/100)))*(273.15+40))/(273.15+H278)</f>
        <v>0.98217091754461439</v>
      </c>
      <c r="W278">
        <v>313.14999999999998</v>
      </c>
      <c r="X278">
        <f>(21.0733341666667/1000)-Y278</f>
        <v>1.9073334166666699E-2</v>
      </c>
      <c r="Y278">
        <v>2E-3</v>
      </c>
      <c r="Z278">
        <f>(0.001316*10^(8.07131-(1730.63/(233.46+(W278-273.15)))))</f>
        <v>7.2765497523200454E-2</v>
      </c>
      <c r="AB278">
        <f>V278*(J278/10^6)</f>
        <v>4.6482289718530585E-5</v>
      </c>
      <c r="AC278">
        <f>(AB278*Y278)/(0.082057*W278)</f>
        <v>3.6178408463948705E-9</v>
      </c>
      <c r="AD278">
        <v>0</v>
      </c>
      <c r="AE278" s="12">
        <f>AB278*AG278*X278</f>
        <v>9.7257194215930395E-10</v>
      </c>
      <c r="AF278" s="12">
        <f>AC278+AE278</f>
        <v>4.5904127885541746E-9</v>
      </c>
      <c r="AG278" s="19">
        <f>101.325*(0.000014*EXP(1600*((1/W278)-(1/298.15))))</f>
        <v>1.097002469958351E-3</v>
      </c>
      <c r="AI278">
        <f>V278*(K278/10^6)</f>
        <v>5.389924613534142E-4</v>
      </c>
      <c r="AJ278">
        <f>(AI278*Y278)/(0.082057*W278)</f>
        <v>4.195122388314511E-8</v>
      </c>
      <c r="AK278">
        <v>0</v>
      </c>
      <c r="AL278" s="12">
        <f>AI278*AN278*X278</f>
        <v>2.3376758859399638E-7</v>
      </c>
      <c r="AM278" s="12">
        <f>AJ278+AL278</f>
        <v>2.7571881247714151E-7</v>
      </c>
      <c r="AN278" s="19">
        <f>101.325*(0.00033*EXP(2400*((1/W278)-(1/298.15))))</f>
        <v>2.2739189884214046E-2</v>
      </c>
      <c r="AO278" s="19"/>
      <c r="AP278" t="e">
        <f>V278*(L278/10^6)</f>
        <v>#VALUE!</v>
      </c>
      <c r="AQ278" t="e">
        <f>(AP278*Y278)/(0.082057*W278)</f>
        <v>#VALUE!</v>
      </c>
      <c r="AR278">
        <v>0</v>
      </c>
      <c r="AS278" s="12" t="e">
        <f>AP278*AU278*X278</f>
        <v>#VALUE!</v>
      </c>
      <c r="AT278" s="12" t="e">
        <f>AQ278+AS278</f>
        <v>#VALUE!</v>
      </c>
      <c r="AU278" s="19">
        <f>101.325*((2.4*10^-4)*EXP(2700*((1/W278)-(1/298.15))))</f>
        <v>1.5759424160826513E-2</v>
      </c>
      <c r="AW278">
        <f>100*(AF278-AE278)/AF278</f>
        <v>78.81297419298906</v>
      </c>
      <c r="AX278">
        <f>100*(AM278-AL278)/AM278</f>
        <v>15.215219993965082</v>
      </c>
      <c r="AY278" t="e">
        <f>100*(AT278-AS278)/AT278</f>
        <v>#VALUE!</v>
      </c>
    </row>
    <row r="279" spans="1:51" x14ac:dyDescent="0.25">
      <c r="A279" s="26">
        <v>43577</v>
      </c>
      <c r="B279" s="5">
        <v>0.1</v>
      </c>
      <c r="C279" s="24" t="s">
        <v>120</v>
      </c>
      <c r="D279" s="5" t="s">
        <v>121</v>
      </c>
      <c r="E279" s="26">
        <v>43578</v>
      </c>
      <c r="F279">
        <v>16</v>
      </c>
      <c r="G279" t="s">
        <v>128</v>
      </c>
      <c r="H279" s="6">
        <v>24.4</v>
      </c>
      <c r="I279" s="6">
        <v>29.94</v>
      </c>
      <c r="J279" s="6">
        <v>64.771333524479999</v>
      </c>
      <c r="K279" s="6">
        <v>1356.133888019883</v>
      </c>
      <c r="L279" s="6" t="s">
        <v>122</v>
      </c>
      <c r="M279" s="7">
        <f>1000000*(AF279-AD279)/X279</f>
        <v>0.32938780691429692</v>
      </c>
      <c r="N279" s="7">
        <f>1000000*(AM279-AK279)/X279</f>
        <v>35.722901785503623</v>
      </c>
      <c r="O279" s="7" t="e">
        <f>1000000*(AT279-AR279)/X279</f>
        <v>#VALUE!</v>
      </c>
      <c r="P279">
        <f>(M279*16)</f>
        <v>5.2702049106287507</v>
      </c>
      <c r="Q279">
        <f>(N279*44)</f>
        <v>1571.8076785621595</v>
      </c>
      <c r="R279">
        <f>1000000*(((AF279-AD279)*0.082057*W279)/(V279-Z279))/X279</f>
        <v>9.3071782508366798</v>
      </c>
      <c r="S279">
        <f>1000000*(((AM279-AK279)*0.082057*W279)/(V279-Z279))/X279</f>
        <v>1009.3859201088204</v>
      </c>
      <c r="T279">
        <f>N279*((1*0.082057*W279)/(V279-Z279))</f>
        <v>1009.3859201088205</v>
      </c>
      <c r="V279" s="5">
        <f>((0.001316*((I279*25.4)-(2.5*2053/100)))*(273.15+40))/(273.15+H279)</f>
        <v>0.98217091754461439</v>
      </c>
      <c r="W279">
        <v>313.14999999999998</v>
      </c>
      <c r="X279">
        <f>(21.0733341666667/1000)-Y279</f>
        <v>1.9073334166666699E-2</v>
      </c>
      <c r="Y279">
        <v>2E-3</v>
      </c>
      <c r="Z279">
        <f>(0.001316*10^(8.07131-(1730.63/(233.46+(W279-273.15)))))</f>
        <v>7.2765497523200454E-2</v>
      </c>
      <c r="AB279">
        <f>V279*(J279/10^6)</f>
        <v>6.3616520078326768E-5</v>
      </c>
      <c r="AC279">
        <f>(AB279*Y279)/(0.082057*W279)</f>
        <v>4.9514437915720147E-9</v>
      </c>
      <c r="AD279">
        <v>0</v>
      </c>
      <c r="AE279" s="12">
        <f>AB279*AG279*X279</f>
        <v>1.3310799201298582E-9</v>
      </c>
      <c r="AF279" s="12">
        <f>AC279+AE279</f>
        <v>6.2825237117018729E-9</v>
      </c>
      <c r="AG279" s="19">
        <f>101.325*(0.000014*EXP(1600*((1/W279)-(1/298.15))))</f>
        <v>1.097002469958351E-3</v>
      </c>
      <c r="AI279">
        <f>V279*(K279/10^6)</f>
        <v>1.3319552651098337E-3</v>
      </c>
      <c r="AJ279">
        <f>(AI279*Y279)/(0.082057*W279)</f>
        <v>1.0366963832601399E-7</v>
      </c>
      <c r="AK279">
        <v>0</v>
      </c>
      <c r="AL279" s="12">
        <f>AI279*AN279*X279</f>
        <v>5.7768520483191108E-7</v>
      </c>
      <c r="AM279" s="12">
        <f>AJ279+AL279</f>
        <v>6.813548431579251E-7</v>
      </c>
      <c r="AN279" s="19">
        <f>101.325*(0.00033*EXP(2400*((1/W279)-(1/298.15))))</f>
        <v>2.2739189884214046E-2</v>
      </c>
      <c r="AO279" s="19"/>
      <c r="AP279" t="e">
        <f>V279*(L279/10^6)</f>
        <v>#VALUE!</v>
      </c>
      <c r="AQ279" t="e">
        <f>(AP279*Y279)/(0.082057*W279)</f>
        <v>#VALUE!</v>
      </c>
      <c r="AR279">
        <v>0</v>
      </c>
      <c r="AS279" s="12" t="e">
        <f>AP279*AU279*X279</f>
        <v>#VALUE!</v>
      </c>
      <c r="AT279" s="12" t="e">
        <f>AQ279+AS279</f>
        <v>#VALUE!</v>
      </c>
      <c r="AU279" s="19">
        <f>101.325*((2.4*10^-4)*EXP(2700*((1/W279)-(1/298.15))))</f>
        <v>1.5759424160826513E-2</v>
      </c>
      <c r="AW279">
        <f>100*(AF279-AE279)/AF279</f>
        <v>78.812974192989046</v>
      </c>
      <c r="AX279">
        <f>100*(AM279-AL279)/AM279</f>
        <v>15.21521999396508</v>
      </c>
      <c r="AY279" t="e">
        <f>100*(AT279-AS279)/AT279</f>
        <v>#VALUE!</v>
      </c>
    </row>
    <row r="280" spans="1:51" x14ac:dyDescent="0.25">
      <c r="A280" s="26">
        <v>43577</v>
      </c>
      <c r="B280" s="5">
        <v>1.6</v>
      </c>
      <c r="C280" s="24" t="s">
        <v>120</v>
      </c>
      <c r="D280" s="5" t="s">
        <v>121</v>
      </c>
      <c r="E280" s="26">
        <v>43578</v>
      </c>
      <c r="F280">
        <v>46</v>
      </c>
      <c r="H280" s="6">
        <v>24.4</v>
      </c>
      <c r="I280" s="6">
        <v>29.94</v>
      </c>
      <c r="J280" s="6">
        <v>52.210538626469997</v>
      </c>
      <c r="K280" s="6">
        <v>1280.9859148652001</v>
      </c>
      <c r="L280" s="6" t="s">
        <v>122</v>
      </c>
      <c r="M280" s="7">
        <f>1000000*(AF280-AD280)/X280</f>
        <v>0.26551120503775677</v>
      </c>
      <c r="N280" s="7">
        <f>1000000*(AM280-AK280)/X280</f>
        <v>33.743374772647918</v>
      </c>
      <c r="O280" s="7" t="e">
        <f>1000000*(AT280-AR280)/X280</f>
        <v>#VALUE!</v>
      </c>
      <c r="P280">
        <f>(M280*16)</f>
        <v>4.2481792806041083</v>
      </c>
      <c r="Q280">
        <f>(N280*44)</f>
        <v>1484.7084899965084</v>
      </c>
      <c r="R280">
        <f>1000000*(((AF280-AD280)*0.082057*W280)/(V280-Z280))/X280</f>
        <v>7.5022816904810821</v>
      </c>
      <c r="S280">
        <f>1000000*(((AM280-AK280)*0.082057*W280)/(V280-Z280))/X280</f>
        <v>953.452426596755</v>
      </c>
      <c r="T280">
        <f>N280*((1*0.082057*W280)/(V280-Z280))</f>
        <v>953.452426596755</v>
      </c>
      <c r="V280" s="5">
        <f>((0.001316*((I280*25.4)-(2.5*2053/100)))*(273.15+40))/(273.15+H280)</f>
        <v>0.98217091754461439</v>
      </c>
      <c r="W280">
        <v>313.14999999999998</v>
      </c>
      <c r="X280">
        <f>(21.0733341666667/1000)-Y280</f>
        <v>1.9073334166666699E-2</v>
      </c>
      <c r="Y280">
        <v>2E-3</v>
      </c>
      <c r="Z280">
        <f>(0.001316*10^(8.07131-(1730.63/(233.46+(W280-273.15)))))</f>
        <v>7.2765497523200454E-2</v>
      </c>
      <c r="AB280">
        <f>V280*(J280/10^6)</f>
        <v>5.1279672628258567E-5</v>
      </c>
      <c r="AC280">
        <f>(AB280*Y280)/(0.082057*W280)</f>
        <v>3.9912339806769659E-9</v>
      </c>
      <c r="AD280">
        <v>0</v>
      </c>
      <c r="AE280" s="12">
        <f>AB280*AG280*X280</f>
        <v>1.0729499580025279E-9</v>
      </c>
      <c r="AF280" s="12">
        <f>AC280+AE280</f>
        <v>5.0641839386794938E-9</v>
      </c>
      <c r="AG280" s="19">
        <f>101.325*(0.000014*EXP(1600*((1/W280)-(1/298.15))))</f>
        <v>1.097002469958351E-3</v>
      </c>
      <c r="AI280">
        <f>V280*(K280/10^6)</f>
        <v>1.2581471113648809E-3</v>
      </c>
      <c r="AJ280">
        <f>(AI280*Y280)/(0.082057*W280)</f>
        <v>9.7924952446027535E-8</v>
      </c>
      <c r="AK280">
        <v>0</v>
      </c>
      <c r="AL280" s="12">
        <f>AI280*AN280*X280</f>
        <v>5.4567371050375712E-7</v>
      </c>
      <c r="AM280" s="12">
        <f>AJ280+AL280</f>
        <v>6.435986629497847E-7</v>
      </c>
      <c r="AN280" s="19">
        <f>101.325*(0.00033*EXP(2400*((1/W280)-(1/298.15))))</f>
        <v>2.2739189884214046E-2</v>
      </c>
      <c r="AO280" s="19"/>
      <c r="AP280" t="e">
        <f>V280*(L280/10^6)</f>
        <v>#VALUE!</v>
      </c>
      <c r="AQ280" t="e">
        <f>(AP280*Y280)/(0.082057*W280)</f>
        <v>#VALUE!</v>
      </c>
      <c r="AR280">
        <v>0</v>
      </c>
      <c r="AS280" s="12" t="e">
        <f>AP280*AU280*X280</f>
        <v>#VALUE!</v>
      </c>
      <c r="AT280" s="12" t="e">
        <f>AQ280+AS280</f>
        <v>#VALUE!</v>
      </c>
      <c r="AU280" s="19">
        <f>101.325*((2.4*10^-4)*EXP(2700*((1/W280)-(1/298.15))))</f>
        <v>1.5759424160826513E-2</v>
      </c>
      <c r="AW280">
        <f>100*(AF280-AE280)/AF280</f>
        <v>78.81297419298906</v>
      </c>
      <c r="AX280">
        <f>100*(AM280-AL280)/AM280</f>
        <v>15.21521999396508</v>
      </c>
      <c r="AY280" t="e">
        <f>100*(AT280-AS280)/AT280</f>
        <v>#VALUE!</v>
      </c>
    </row>
    <row r="281" spans="1:51" x14ac:dyDescent="0.25">
      <c r="A281" s="26">
        <v>43577</v>
      </c>
      <c r="B281" s="5">
        <v>1.6</v>
      </c>
      <c r="C281" s="24" t="s">
        <v>120</v>
      </c>
      <c r="D281" s="5" t="s">
        <v>121</v>
      </c>
      <c r="E281" s="26">
        <v>43578</v>
      </c>
      <c r="F281">
        <v>32</v>
      </c>
      <c r="H281" s="6">
        <v>24.4</v>
      </c>
      <c r="I281" s="6">
        <v>29.94</v>
      </c>
      <c r="J281" s="6">
        <v>61.851985391999996</v>
      </c>
      <c r="K281" s="6">
        <v>1380.6358950051319</v>
      </c>
      <c r="L281" s="6" t="s">
        <v>122</v>
      </c>
      <c r="M281" s="7">
        <f>1000000*(AF281-AD281)/X281</f>
        <v>0.31454176891179841</v>
      </c>
      <c r="N281" s="7">
        <f>1000000*(AM281-AK281)/X281</f>
        <v>36.36832684037028</v>
      </c>
      <c r="O281" s="7" t="e">
        <f>1000000*(AT281-AR281)/X281</f>
        <v>#VALUE!</v>
      </c>
      <c r="P281">
        <f>(M281*16)</f>
        <v>5.0326683025887746</v>
      </c>
      <c r="Q281">
        <f>(N281*44)</f>
        <v>1600.2063809762924</v>
      </c>
      <c r="R281">
        <f>1000000*(((AF281-AD281)*0.082057*W281)/(V281-Z281))/X281</f>
        <v>8.8876887642574101</v>
      </c>
      <c r="S281">
        <f>1000000*(((AM281-AK281)*0.082057*W281)/(V281-Z281))/X281</f>
        <v>1027.6230433632434</v>
      </c>
      <c r="T281">
        <f>N281*((1*0.082057*W281)/(V281-Z281))</f>
        <v>1027.6230433632431</v>
      </c>
      <c r="V281" s="5">
        <f>((0.001316*((I281*25.4)-(2.5*2053/100)))*(273.15+40))/(273.15+H281)</f>
        <v>0.98217091754461439</v>
      </c>
      <c r="W281">
        <v>313.14999999999998</v>
      </c>
      <c r="X281">
        <f>(21.0733341666667/1000)-Y281</f>
        <v>1.9073334166666699E-2</v>
      </c>
      <c r="Y281">
        <v>2E-3</v>
      </c>
      <c r="Z281">
        <f>(0.001316*10^(8.07131-(1730.63/(233.46+(W281-273.15)))))</f>
        <v>7.2765497523200454E-2</v>
      </c>
      <c r="AB281">
        <f>V281*(J281/10^6)</f>
        <v>6.0749221244416726E-5</v>
      </c>
      <c r="AC281">
        <f>(AB281*Y281)/(0.082057*W281)</f>
        <v>4.7282742596286544E-9</v>
      </c>
      <c r="AD281">
        <v>0</v>
      </c>
      <c r="AE281" s="12">
        <f>AB281*AG281*X281</f>
        <v>1.2710860082005308E-9</v>
      </c>
      <c r="AF281" s="12">
        <f>AC281+AE281</f>
        <v>5.9993602678291853E-9</v>
      </c>
      <c r="AG281" s="19">
        <f>101.325*(0.000014*EXP(1600*((1/W281)-(1/298.15))))</f>
        <v>1.097002469958351E-3</v>
      </c>
      <c r="AI281">
        <f>V281*(K281/10^6)</f>
        <v>1.3560204237922204E-3</v>
      </c>
      <c r="AJ281">
        <f>(AI281*Y281)/(0.082057*W281)</f>
        <v>1.0554269394748447E-7</v>
      </c>
      <c r="AK281">
        <v>0</v>
      </c>
      <c r="AL281" s="12">
        <f>AI281*AN281*X281</f>
        <v>5.8812255696145165E-7</v>
      </c>
      <c r="AM281" s="12">
        <f>AJ281+AL281</f>
        <v>6.9366525090893609E-7</v>
      </c>
      <c r="AN281" s="19">
        <f>101.325*(0.00033*EXP(2400*((1/W281)-(1/298.15))))</f>
        <v>2.2739189884214046E-2</v>
      </c>
      <c r="AO281" s="19"/>
      <c r="AP281" t="e">
        <f>V281*(L281/10^6)</f>
        <v>#VALUE!</v>
      </c>
      <c r="AQ281" t="e">
        <f>(AP281*Y281)/(0.082057*W281)</f>
        <v>#VALUE!</v>
      </c>
      <c r="AR281">
        <v>0</v>
      </c>
      <c r="AS281" s="12" t="e">
        <f>AP281*AU281*X281</f>
        <v>#VALUE!</v>
      </c>
      <c r="AT281" s="12" t="e">
        <f>AQ281+AS281</f>
        <v>#VALUE!</v>
      </c>
      <c r="AU281" s="19">
        <f>101.325*((2.4*10^-4)*EXP(2700*((1/W281)-(1/298.15))))</f>
        <v>1.5759424160826513E-2</v>
      </c>
      <c r="AW281">
        <f>100*(AF281-AE281)/AF281</f>
        <v>78.812974192989046</v>
      </c>
      <c r="AX281">
        <f>100*(AM281-AL281)/AM281</f>
        <v>15.215219993965075</v>
      </c>
      <c r="AY281" t="e">
        <f>100*(AT281-AS281)/AT281</f>
        <v>#VALUE!</v>
      </c>
    </row>
    <row r="282" spans="1:51" x14ac:dyDescent="0.25">
      <c r="A282" s="26">
        <v>43577</v>
      </c>
      <c r="B282" s="5">
        <v>3.8</v>
      </c>
      <c r="C282" s="24" t="s">
        <v>120</v>
      </c>
      <c r="D282" s="5" t="s">
        <v>121</v>
      </c>
      <c r="E282" s="26">
        <v>43578</v>
      </c>
      <c r="F282">
        <v>41</v>
      </c>
      <c r="H282" s="6">
        <v>24.4</v>
      </c>
      <c r="I282" s="6">
        <v>29.94</v>
      </c>
      <c r="J282" s="6">
        <v>40.434967481879994</v>
      </c>
      <c r="K282" s="6">
        <v>2291.1093804873467</v>
      </c>
      <c r="L282" s="6" t="s">
        <v>122</v>
      </c>
      <c r="M282" s="7">
        <f>1000000*(AF282-AD282)/X282</f>
        <v>0.20562777600485241</v>
      </c>
      <c r="N282" s="7">
        <f>1000000*(AM282-AK282)/X282</f>
        <v>60.351766224571762</v>
      </c>
      <c r="O282" s="7" t="e">
        <f>1000000*(AT282-AR282)/X282</f>
        <v>#VALUE!</v>
      </c>
      <c r="P282">
        <f>(M282*16)</f>
        <v>3.2900444160776385</v>
      </c>
      <c r="Q282">
        <f>(N282*44)</f>
        <v>2655.4777138811573</v>
      </c>
      <c r="R282">
        <f>1000000*(((AF282-AD282)*0.082057*W282)/(V282-Z282))/X282</f>
        <v>5.810216178093782</v>
      </c>
      <c r="S282">
        <f>1000000*(((AM282-AK282)*0.082057*W282)/(V282-Z282))/X282</f>
        <v>1705.2988429260929</v>
      </c>
      <c r="T282">
        <f>N282*((1*0.082057*W282)/(V282-Z282))</f>
        <v>1705.2988429260934</v>
      </c>
      <c r="V282" s="5">
        <f>((0.001316*((I282*25.4)-(2.5*2053/100)))*(273.15+40))/(273.15+H282)</f>
        <v>0.98217091754461439</v>
      </c>
      <c r="W282">
        <v>313.14999999999998</v>
      </c>
      <c r="X282">
        <f>(21.0733341666667/1000)-Y282</f>
        <v>1.9073334166666699E-2</v>
      </c>
      <c r="Y282">
        <v>2E-3</v>
      </c>
      <c r="Z282">
        <f>(0.001316*10^(8.07131-(1730.63/(233.46+(W282-273.15)))))</f>
        <v>7.2765497523200454E-2</v>
      </c>
      <c r="AB282">
        <f>V282*(J282/10^6)</f>
        <v>3.9714049112564723E-5</v>
      </c>
      <c r="AC282">
        <f>(AB282*Y282)/(0.082057*W282)</f>
        <v>3.0910505899172525E-9</v>
      </c>
      <c r="AD282">
        <v>0</v>
      </c>
      <c r="AE282" s="12">
        <f>AB282*AG282*X282</f>
        <v>8.3095669577178635E-10</v>
      </c>
      <c r="AF282" s="12">
        <f>AC282+AE282</f>
        <v>3.9220072856890385E-9</v>
      </c>
      <c r="AG282" s="19">
        <f>101.325*(0.000014*EXP(1600*((1/W282)-(1/298.15))))</f>
        <v>1.097002469958351E-3</v>
      </c>
      <c r="AI282">
        <f>V282*(K282/10^6)</f>
        <v>2.2502610024283305E-3</v>
      </c>
      <c r="AJ282">
        <f>(AI282*Y282)/(0.082057*W282)</f>
        <v>1.7514382830390481E-7</v>
      </c>
      <c r="AK282">
        <v>0</v>
      </c>
      <c r="AL282" s="12">
        <f>AI282*AN282*X282</f>
        <v>9.7596557644590092E-7</v>
      </c>
      <c r="AM282" s="12">
        <f>AJ282+AL282</f>
        <v>1.1511094047498057E-6</v>
      </c>
      <c r="AN282" s="19">
        <f>101.325*(0.00033*EXP(2400*((1/W282)-(1/298.15))))</f>
        <v>2.2739189884214046E-2</v>
      </c>
      <c r="AO282" s="19"/>
      <c r="AP282" t="e">
        <f>V282*(L282/10^6)</f>
        <v>#VALUE!</v>
      </c>
      <c r="AQ282" t="e">
        <f>(AP282*Y282)/(0.082057*W282)</f>
        <v>#VALUE!</v>
      </c>
      <c r="AR282">
        <v>0</v>
      </c>
      <c r="AS282" s="12" t="e">
        <f>AP282*AU282*X282</f>
        <v>#VALUE!</v>
      </c>
      <c r="AT282" s="12" t="e">
        <f>AQ282+AS282</f>
        <v>#VALUE!</v>
      </c>
      <c r="AU282" s="19">
        <f>101.325*((2.4*10^-4)*EXP(2700*((1/W282)-(1/298.15))))</f>
        <v>1.5759424160826513E-2</v>
      </c>
      <c r="AW282">
        <f>100*(AF282-AE282)/AF282</f>
        <v>78.812974192989046</v>
      </c>
      <c r="AX282">
        <f>100*(AM282-AL282)/AM282</f>
        <v>15.215219993965077</v>
      </c>
      <c r="AY282" t="e">
        <f>100*(AT282-AS282)/AT282</f>
        <v>#VALUE!</v>
      </c>
    </row>
    <row r="283" spans="1:51" x14ac:dyDescent="0.25">
      <c r="A283" s="26">
        <v>43577</v>
      </c>
      <c r="B283" s="5">
        <v>3.8</v>
      </c>
      <c r="C283" s="24" t="s">
        <v>120</v>
      </c>
      <c r="D283" s="5" t="s">
        <v>121</v>
      </c>
      <c r="E283" s="26">
        <v>43578</v>
      </c>
      <c r="F283">
        <v>68</v>
      </c>
      <c r="H283" s="6">
        <v>24.4</v>
      </c>
      <c r="I283" s="6">
        <v>29.94</v>
      </c>
      <c r="J283" s="6">
        <v>43.771750816869996</v>
      </c>
      <c r="K283" s="6">
        <v>1697.717826682092</v>
      </c>
      <c r="L283" s="6" t="s">
        <v>122</v>
      </c>
      <c r="M283" s="7">
        <f>1000000*(AF283-AD283)/X283</f>
        <v>0.22259663684272807</v>
      </c>
      <c r="N283" s="7">
        <f>1000000*(AM283-AK283)/X283</f>
        <v>44.720810915370222</v>
      </c>
      <c r="O283" s="7" t="e">
        <f>1000000*(AT283-AR283)/X283</f>
        <v>#VALUE!</v>
      </c>
      <c r="P283">
        <f>(M283*16)</f>
        <v>3.5615461894836491</v>
      </c>
      <c r="Q283">
        <f>(N283*44)</f>
        <v>1967.7156802762897</v>
      </c>
      <c r="R283">
        <f>1000000*(((AF283-AD283)*0.082057*W283)/(V283-Z283))/X283</f>
        <v>6.2896881233708655</v>
      </c>
      <c r="S283">
        <f>1000000*(((AM283-AK283)*0.082057*W283)/(V283-Z283))/X283</f>
        <v>1263.630741558112</v>
      </c>
      <c r="T283">
        <f>N283*((1*0.082057*W283)/(V283-Z283))</f>
        <v>1263.6307415581123</v>
      </c>
      <c r="V283" s="5">
        <f>((0.001316*((I283*25.4)-(2.5*2053/100)))*(273.15+40))/(273.15+H283)</f>
        <v>0.98217091754461439</v>
      </c>
      <c r="W283">
        <v>313.14999999999998</v>
      </c>
      <c r="X283">
        <f>(21.0733341666667/1000)-Y283</f>
        <v>1.9073334166666699E-2</v>
      </c>
      <c r="Y283">
        <v>2E-3</v>
      </c>
      <c r="Z283">
        <f>(0.001316*10^(8.07131-(1730.63/(233.46+(W283-273.15)))))</f>
        <v>7.2765497523200454E-2</v>
      </c>
      <c r="AB283">
        <f>V283*(J283/10^6)</f>
        <v>4.2991340662339431E-5</v>
      </c>
      <c r="AC283">
        <f>(AB283*Y283)/(0.082057*W283)</f>
        <v>3.3461309507625768E-9</v>
      </c>
      <c r="AD283">
        <v>0</v>
      </c>
      <c r="AE283" s="12">
        <f>AB283*AG283*X283</f>
        <v>8.9952908811492815E-10</v>
      </c>
      <c r="AF283" s="12">
        <f>AC283+AE283</f>
        <v>4.2456600388775049E-9</v>
      </c>
      <c r="AG283" s="19">
        <f>101.325*(0.000014*EXP(1600*((1/W283)-(1/298.15))))</f>
        <v>1.097002469958351E-3</v>
      </c>
      <c r="AI283">
        <f>V283*(K283/10^6)</f>
        <v>1.6674490755641989E-3</v>
      </c>
      <c r="AJ283">
        <f>(AI283*Y283)/(0.082057*W283)</f>
        <v>1.2978201829964045E-7</v>
      </c>
      <c r="AK283">
        <v>0</v>
      </c>
      <c r="AL283" s="12">
        <f>AI283*AN283*X283</f>
        <v>7.2319295249353144E-7</v>
      </c>
      <c r="AM283" s="12">
        <f>AJ283+AL283</f>
        <v>8.5297497079317189E-7</v>
      </c>
      <c r="AN283" s="19">
        <f>101.325*(0.00033*EXP(2400*((1/W283)-(1/298.15))))</f>
        <v>2.2739189884214046E-2</v>
      </c>
      <c r="AO283" s="19"/>
      <c r="AP283" t="e">
        <f>V283*(L283/10^6)</f>
        <v>#VALUE!</v>
      </c>
      <c r="AQ283" t="e">
        <f>(AP283*Y283)/(0.082057*W283)</f>
        <v>#VALUE!</v>
      </c>
      <c r="AR283">
        <v>0</v>
      </c>
      <c r="AS283" s="12" t="e">
        <f>AP283*AU283*X283</f>
        <v>#VALUE!</v>
      </c>
      <c r="AT283" s="12" t="e">
        <f>AQ283+AS283</f>
        <v>#VALUE!</v>
      </c>
      <c r="AU283" s="19">
        <f>101.325*((2.4*10^-4)*EXP(2700*((1/W283)-(1/298.15))))</f>
        <v>1.5759424160826513E-2</v>
      </c>
      <c r="AW283">
        <f>100*(AF283-AE283)/AF283</f>
        <v>78.81297419298906</v>
      </c>
      <c r="AX283">
        <f>100*(AM283-AL283)/AM283</f>
        <v>15.215219993965073</v>
      </c>
      <c r="AY283" t="e">
        <f>100*(AT283-AS283)/AT283</f>
        <v>#VALUE!</v>
      </c>
    </row>
    <row r="284" spans="1:51" x14ac:dyDescent="0.25">
      <c r="A284" s="26">
        <v>43577</v>
      </c>
      <c r="B284" s="5">
        <v>5</v>
      </c>
      <c r="C284" s="24" t="s">
        <v>120</v>
      </c>
      <c r="D284" s="5" t="s">
        <v>121</v>
      </c>
      <c r="E284" s="26">
        <v>43578</v>
      </c>
      <c r="F284">
        <v>62</v>
      </c>
      <c r="H284" s="6">
        <v>24.4</v>
      </c>
      <c r="I284" s="6">
        <v>29.94</v>
      </c>
      <c r="J284" s="6">
        <v>52.57489465199999</v>
      </c>
      <c r="K284" s="6">
        <v>1980.8123972400749</v>
      </c>
      <c r="L284" s="6" t="s">
        <v>122</v>
      </c>
      <c r="M284" s="7">
        <f>1000000*(AF284-AD284)/X284</f>
        <v>0.26736409929907351</v>
      </c>
      <c r="N284" s="7">
        <f>1000000*(AM284-AK284)/X284</f>
        <v>52.178009374453239</v>
      </c>
      <c r="O284" s="7" t="e">
        <f>1000000*(AT284-AR284)/X284</f>
        <v>#VALUE!</v>
      </c>
      <c r="P284">
        <f>(M284*16)</f>
        <v>4.2778255887851762</v>
      </c>
      <c r="Q284">
        <f>(N284*44)</f>
        <v>2295.8324124759424</v>
      </c>
      <c r="R284">
        <f>1000000*(((AF284-AD284)*0.082057*W284)/(V284-Z284))/X284</f>
        <v>7.5546370503578792</v>
      </c>
      <c r="S284">
        <f>1000000*(((AM284-AK284)*0.082057*W284)/(V284-Z284))/X284</f>
        <v>1474.3412592325226</v>
      </c>
      <c r="T284">
        <f>N284*((1*0.082057*W284)/(V284-Z284))</f>
        <v>1474.3412592325226</v>
      </c>
      <c r="V284" s="5">
        <f>((0.001316*((I284*25.4)-(2.5*2053/100)))*(273.15+40))/(273.15+H284)</f>
        <v>0.98217091754461439</v>
      </c>
      <c r="W284">
        <v>313.14999999999998</v>
      </c>
      <c r="X284">
        <f>(21.0733341666667/1000)-Y284</f>
        <v>1.9073334166666699E-2</v>
      </c>
      <c r="Y284">
        <v>2E-3</v>
      </c>
      <c r="Z284">
        <f>(0.001316*10^(8.07131-(1730.63/(233.46+(W284-273.15)))))</f>
        <v>7.2765497523200454E-2</v>
      </c>
      <c r="AB284">
        <f>V284*(J284/10^6)</f>
        <v>5.1637532520166276E-5</v>
      </c>
      <c r="AC284">
        <f>(AB284*Y284)/(0.082057*W284)</f>
        <v>4.0190871725500428E-9</v>
      </c>
      <c r="AD284">
        <v>0</v>
      </c>
      <c r="AE284" s="12">
        <f>AB284*AG284*X284</f>
        <v>1.0804376375510432E-9</v>
      </c>
      <c r="AF284" s="12">
        <f>AC284+AE284</f>
        <v>5.0995248101010863E-9</v>
      </c>
      <c r="AG284" s="19">
        <f>101.325*(0.000014*EXP(1600*((1/W284)-(1/298.15))))</f>
        <v>1.097002469958351E-3</v>
      </c>
      <c r="AI284">
        <f>V284*(K284/10^6)</f>
        <v>1.9454963296810315E-3</v>
      </c>
      <c r="AJ284">
        <f>(AI284*Y284)/(0.082057*W284)</f>
        <v>1.5142317925068515E-7</v>
      </c>
      <c r="AK284">
        <v>0</v>
      </c>
      <c r="AL284" s="12">
        <f>AI284*AN284*X284</f>
        <v>8.4378542969972921E-7</v>
      </c>
      <c r="AM284" s="12">
        <f>AJ284+AL284</f>
        <v>9.9520860895041428E-7</v>
      </c>
      <c r="AN284" s="19">
        <f>101.325*(0.00033*EXP(2400*((1/W284)-(1/298.15))))</f>
        <v>2.2739189884214046E-2</v>
      </c>
      <c r="AO284" s="19"/>
      <c r="AP284" t="e">
        <f>V284*(L284/10^6)</f>
        <v>#VALUE!</v>
      </c>
      <c r="AQ284" t="e">
        <f>(AP284*Y284)/(0.082057*W284)</f>
        <v>#VALUE!</v>
      </c>
      <c r="AR284">
        <v>0</v>
      </c>
      <c r="AS284" s="12" t="e">
        <f>AP284*AU284*X284</f>
        <v>#VALUE!</v>
      </c>
      <c r="AT284" s="12" t="e">
        <f>AQ284+AS284</f>
        <v>#VALUE!</v>
      </c>
      <c r="AU284" s="19">
        <f>101.325*((2.4*10^-4)*EXP(2700*((1/W284)-(1/298.15))))</f>
        <v>1.5759424160826513E-2</v>
      </c>
      <c r="AW284">
        <f>100*(AF284-AE284)/AF284</f>
        <v>78.81297419298906</v>
      </c>
      <c r="AX284">
        <f>100*(AM284-AL284)/AM284</f>
        <v>15.21521999396507</v>
      </c>
      <c r="AY284" t="e">
        <f>100*(AT284-AS284)/AT284</f>
        <v>#VALUE!</v>
      </c>
    </row>
    <row r="285" spans="1:51" x14ac:dyDescent="0.25">
      <c r="A285" s="26">
        <v>43577</v>
      </c>
      <c r="B285" s="5">
        <v>5</v>
      </c>
      <c r="C285" s="24" t="s">
        <v>120</v>
      </c>
      <c r="D285" s="5" t="s">
        <v>121</v>
      </c>
      <c r="E285" s="26">
        <v>43578</v>
      </c>
      <c r="F285">
        <v>17</v>
      </c>
      <c r="H285" s="6">
        <v>24.4</v>
      </c>
      <c r="I285" s="6">
        <v>29.94</v>
      </c>
      <c r="J285" s="6">
        <v>58.643967597269999</v>
      </c>
      <c r="K285" s="6">
        <v>1928.499240225723</v>
      </c>
      <c r="L285" s="6" t="s">
        <v>122</v>
      </c>
      <c r="M285" s="7">
        <f>1000000*(AF285-AD285)/X285</f>
        <v>0.29822773169116923</v>
      </c>
      <c r="N285" s="7">
        <f>1000000*(AM285-AK285)/X285</f>
        <v>50.799990738813996</v>
      </c>
      <c r="O285" s="7" t="e">
        <f>1000000*(AT285-AR285)/X285</f>
        <v>#VALUE!</v>
      </c>
      <c r="P285">
        <f>(M285*16)</f>
        <v>4.7716437070587077</v>
      </c>
      <c r="Q285">
        <f>(N285*44)</f>
        <v>2235.1995925078159</v>
      </c>
      <c r="R285">
        <f>1000000*(((AF285-AD285)*0.082057*W285)/(V285-Z285))/X285</f>
        <v>8.4267195079100254</v>
      </c>
      <c r="S285">
        <f>1000000*(((AM285-AK285)*0.082057*W285)/(V285-Z285))/X285</f>
        <v>1435.4039798140216</v>
      </c>
      <c r="T285">
        <f>N285*((1*0.082057*W285)/(V285-Z285))</f>
        <v>1435.4039798140218</v>
      </c>
      <c r="V285" s="5">
        <f>((0.001316*((I285*25.4)-(2.5*2053/100)))*(273.15+40))/(273.15+H285)</f>
        <v>0.98217091754461439</v>
      </c>
      <c r="W285">
        <v>313.14999999999998</v>
      </c>
      <c r="X285">
        <f>(21.0733341666667/1000)-Y285</f>
        <v>1.9073334166666699E-2</v>
      </c>
      <c r="Y285">
        <v>2E-3</v>
      </c>
      <c r="Z285">
        <f>(0.001316*10^(8.07131-(1730.63/(233.46+(W285-273.15)))))</f>
        <v>7.2765497523200454E-2</v>
      </c>
      <c r="AB285">
        <f>V285*(J285/10^6)</f>
        <v>5.7598399463467316E-5</v>
      </c>
      <c r="AC285">
        <f>(AB285*Y285)/(0.082057*W285)</f>
        <v>4.4830373789186882E-9</v>
      </c>
      <c r="AD285">
        <v>0</v>
      </c>
      <c r="AE285" s="12">
        <f>AB285*AG285*X285</f>
        <v>1.2051598053939992E-9</v>
      </c>
      <c r="AF285" s="12">
        <f>AC285+AE285</f>
        <v>5.6881971843126878E-9</v>
      </c>
      <c r="AG285" s="19">
        <f>101.325*(0.000014*EXP(1600*((1/W285)-(1/298.15))))</f>
        <v>1.097002469958351E-3</v>
      </c>
      <c r="AI285">
        <f>V285*(K285/10^6)</f>
        <v>1.8941158682565901E-3</v>
      </c>
      <c r="AJ285">
        <f>(AI285*Y285)/(0.082057*W285)</f>
        <v>1.4742410060861356E-7</v>
      </c>
      <c r="AK285">
        <v>0</v>
      </c>
      <c r="AL285" s="12">
        <f>AI285*AN285*X285</f>
        <v>8.2150109841635921E-7</v>
      </c>
      <c r="AM285" s="12">
        <f>AJ285+AL285</f>
        <v>9.6892519902497284E-7</v>
      </c>
      <c r="AN285" s="19">
        <f>101.325*(0.00033*EXP(2400*((1/W285)-(1/298.15))))</f>
        <v>2.2739189884214046E-2</v>
      </c>
      <c r="AO285" s="19"/>
      <c r="AP285" t="e">
        <f>V285*(L285/10^6)</f>
        <v>#VALUE!</v>
      </c>
      <c r="AQ285" t="e">
        <f>(AP285*Y285)/(0.082057*W285)</f>
        <v>#VALUE!</v>
      </c>
      <c r="AR285">
        <v>0</v>
      </c>
      <c r="AS285" s="12" t="e">
        <f>AP285*AU285*X285</f>
        <v>#VALUE!</v>
      </c>
      <c r="AT285" s="12" t="e">
        <f>AQ285+AS285</f>
        <v>#VALUE!</v>
      </c>
      <c r="AU285" s="19">
        <f>101.325*((2.4*10^-4)*EXP(2700*((1/W285)-(1/298.15))))</f>
        <v>1.5759424160826513E-2</v>
      </c>
      <c r="AW285">
        <f>100*(AF285-AE285)/AF285</f>
        <v>78.812974192989046</v>
      </c>
      <c r="AX285">
        <f>100*(AM285-AL285)/AM285</f>
        <v>15.215219993965082</v>
      </c>
      <c r="AY285" t="e">
        <f>100*(AT285-AS285)/AT285</f>
        <v>#VALUE!</v>
      </c>
    </row>
    <row r="286" spans="1:51" x14ac:dyDescent="0.25">
      <c r="A286" s="26">
        <v>43577</v>
      </c>
      <c r="B286" s="5">
        <v>6.2</v>
      </c>
      <c r="C286" s="24" t="s">
        <v>120</v>
      </c>
      <c r="D286" s="5" t="s">
        <v>121</v>
      </c>
      <c r="E286" s="26">
        <v>43578</v>
      </c>
      <c r="F286">
        <v>71</v>
      </c>
      <c r="H286" s="6">
        <v>24.4</v>
      </c>
      <c r="I286" s="6">
        <v>29.94</v>
      </c>
      <c r="J286" s="6">
        <v>12.425068701749998</v>
      </c>
      <c r="K286" s="6">
        <v>4106.452358237163</v>
      </c>
      <c r="L286" s="6" t="s">
        <v>122</v>
      </c>
      <c r="M286" s="7">
        <f>1000000*(AF286-AD286)/X286</f>
        <v>6.3186380575013176E-2</v>
      </c>
      <c r="N286" s="7">
        <f>1000000*(AM286-AK286)/X286</f>
        <v>108.171026161987</v>
      </c>
      <c r="O286" s="7" t="e">
        <f>1000000*(AT286-AR286)/X286</f>
        <v>#VALUE!</v>
      </c>
      <c r="P286">
        <f>(M286*16)</f>
        <v>1.0109820892002108</v>
      </c>
      <c r="Q286">
        <f>(N286*44)</f>
        <v>4759.5251511274282</v>
      </c>
      <c r="R286">
        <f>1000000*(((AF286-AD286)*0.082057*W286)/(V286-Z286))/X286</f>
        <v>1.7853936748480359</v>
      </c>
      <c r="S286">
        <f>1000000*(((AM286-AK286)*0.082057*W286)/(V286-Z286))/X286</f>
        <v>3056.479325986345</v>
      </c>
      <c r="T286">
        <f>N286*((1*0.082057*W286)/(V286-Z286))</f>
        <v>3056.4793259863459</v>
      </c>
      <c r="V286" s="5">
        <f>((0.001316*((I286*25.4)-(2.5*2053/100)))*(273.15+40))/(273.15+H286)</f>
        <v>0.98217091754461439</v>
      </c>
      <c r="W286">
        <v>313.14999999999998</v>
      </c>
      <c r="X286">
        <f>(21.0733341666667/1000)-Y286</f>
        <v>1.9073334166666699E-2</v>
      </c>
      <c r="Y286">
        <v>2E-3</v>
      </c>
      <c r="Z286">
        <f>(0.001316*10^(8.07131-(1730.63/(233.46+(W286-273.15)))))</f>
        <v>7.2765497523200454E-2</v>
      </c>
      <c r="AB286">
        <f>V286*(J286/10^6)</f>
        <v>1.2203541127352667E-5</v>
      </c>
      <c r="AC286">
        <f>(AB286*Y286)/(0.082057*W286)</f>
        <v>9.4983422349771212E-10</v>
      </c>
      <c r="AD286">
        <v>0</v>
      </c>
      <c r="AE286" s="12">
        <f>AB286*AG286*X286</f>
        <v>2.5534072799169167E-10</v>
      </c>
      <c r="AF286" s="12">
        <f>AC286+AE286</f>
        <v>1.2051749514894038E-9</v>
      </c>
      <c r="AG286" s="19">
        <f>101.325*(0.000014*EXP(1600*((1/W286)-(1/298.15))))</f>
        <v>1.097002469958351E-3</v>
      </c>
      <c r="AI286">
        <f>V286*(K286/10^6)</f>
        <v>4.0332380805430399E-3</v>
      </c>
      <c r="AJ286">
        <f>(AI286*Y286)/(0.082057*W286)</f>
        <v>3.1391769982464477E-7</v>
      </c>
      <c r="AK286">
        <v>0</v>
      </c>
      <c r="AL286" s="12">
        <f>AI286*AN286*X286</f>
        <v>1.7492644293141793E-6</v>
      </c>
      <c r="AM286" s="12">
        <f>AJ286+AL286</f>
        <v>2.0631821291388239E-6</v>
      </c>
      <c r="AN286" s="19">
        <f>101.325*(0.00033*EXP(2400*((1/W286)-(1/298.15))))</f>
        <v>2.2739189884214046E-2</v>
      </c>
      <c r="AO286" s="19"/>
      <c r="AP286" t="e">
        <f>V286*(L286/10^6)</f>
        <v>#VALUE!</v>
      </c>
      <c r="AQ286" t="e">
        <f>(AP286*Y286)/(0.082057*W286)</f>
        <v>#VALUE!</v>
      </c>
      <c r="AR286">
        <v>0</v>
      </c>
      <c r="AS286" s="12" t="e">
        <f>AP286*AU286*X286</f>
        <v>#VALUE!</v>
      </c>
      <c r="AT286" s="12" t="e">
        <f>AQ286+AS286</f>
        <v>#VALUE!</v>
      </c>
      <c r="AU286" s="19">
        <f>101.325*((2.4*10^-4)*EXP(2700*((1/W286)-(1/298.15))))</f>
        <v>1.5759424160826513E-2</v>
      </c>
      <c r="AW286">
        <f>100*(AF286-AE286)/AF286</f>
        <v>78.812974192989046</v>
      </c>
      <c r="AX286">
        <f>100*(AM286-AL286)/AM286</f>
        <v>15.215219993965073</v>
      </c>
      <c r="AY286" t="e">
        <f>100*(AT286-AS286)/AT286</f>
        <v>#VALUE!</v>
      </c>
    </row>
    <row r="287" spans="1:51" x14ac:dyDescent="0.25">
      <c r="A287" s="26">
        <v>43577</v>
      </c>
      <c r="B287" s="5">
        <v>6.2</v>
      </c>
      <c r="C287" s="24" t="s">
        <v>120</v>
      </c>
      <c r="D287" s="5" t="s">
        <v>121</v>
      </c>
      <c r="E287" s="26">
        <v>43578</v>
      </c>
      <c r="F287">
        <v>39</v>
      </c>
      <c r="H287" s="6">
        <v>24.4</v>
      </c>
      <c r="I287" s="6">
        <v>29.94</v>
      </c>
      <c r="J287" s="6">
        <v>14.70597746032</v>
      </c>
      <c r="K287" s="6">
        <v>4185.8594424493076</v>
      </c>
      <c r="L287" s="6" t="s">
        <v>122</v>
      </c>
      <c r="M287" s="7">
        <f>1000000*(AF287-AD287)/X287</f>
        <v>7.4785702263720305E-2</v>
      </c>
      <c r="N287" s="7">
        <f>1000000*(AM287-AK287)/X287</f>
        <v>110.2627454940107</v>
      </c>
      <c r="O287" s="7" t="e">
        <f>1000000*(AT287-AR287)/X287</f>
        <v>#VALUE!</v>
      </c>
      <c r="P287">
        <f>(M287*16)</f>
        <v>1.1965712362195249</v>
      </c>
      <c r="Q287">
        <f>(N287*44)</f>
        <v>4851.5608017364711</v>
      </c>
      <c r="R287">
        <f>1000000*(((AF287-AD287)*0.082057*W287)/(V287-Z287))/X287</f>
        <v>2.1131439809596468</v>
      </c>
      <c r="S287">
        <f>1000000*(((AM287-AK287)*0.082057*W287)/(V287-Z287))/X287</f>
        <v>3115.5829244353649</v>
      </c>
      <c r="T287">
        <f>N287*((1*0.082057*W287)/(V287-Z287))</f>
        <v>3115.5829244353649</v>
      </c>
      <c r="V287" s="5">
        <f>((0.001316*((I287*25.4)-(2.5*2053/100)))*(273.15+40))/(273.15+H287)</f>
        <v>0.98217091754461439</v>
      </c>
      <c r="W287">
        <v>313.14999999999998</v>
      </c>
      <c r="X287">
        <f>(21.0733341666667/1000)-Y287</f>
        <v>1.9073334166666699E-2</v>
      </c>
      <c r="Y287">
        <v>2E-3</v>
      </c>
      <c r="Z287">
        <f>(0.001316*10^(8.07131-(1730.63/(233.46+(W287-273.15)))))</f>
        <v>7.2765497523200454E-2</v>
      </c>
      <c r="AB287">
        <f>V287*(J287/10^6)</f>
        <v>1.4443783375592912E-5</v>
      </c>
      <c r="AC287">
        <f>(AB287*Y287)/(0.082057*W287)</f>
        <v>1.1241982653850885E-9</v>
      </c>
      <c r="AD287">
        <v>0</v>
      </c>
      <c r="AE287" s="12">
        <f>AB287*AG287*X287</f>
        <v>3.0221442477969099E-10</v>
      </c>
      <c r="AF287" s="12">
        <f>AC287+AE287</f>
        <v>1.4264126901647794E-9</v>
      </c>
      <c r="AG287" s="19">
        <f>101.325*(0.000014*EXP(1600*((1/W287)-(1/298.15))))</f>
        <v>1.097002469958351E-3</v>
      </c>
      <c r="AI287">
        <f>V287*(K287/10^6)</f>
        <v>4.1112294093032242E-3</v>
      </c>
      <c r="AJ287">
        <f>(AI287*Y287)/(0.082057*W287)</f>
        <v>3.1998797339683324E-7</v>
      </c>
      <c r="AK287">
        <v>0</v>
      </c>
      <c r="AL287" s="12">
        <f>AI287*AN287*X287</f>
        <v>1.7830902175445557E-6</v>
      </c>
      <c r="AM287" s="12">
        <f>AJ287+AL287</f>
        <v>2.1030781909413891E-6</v>
      </c>
      <c r="AN287" s="19">
        <f>101.325*(0.00033*EXP(2400*((1/W287)-(1/298.15))))</f>
        <v>2.2739189884214046E-2</v>
      </c>
      <c r="AO287" s="19"/>
      <c r="AP287" t="e">
        <f>V287*(L287/10^6)</f>
        <v>#VALUE!</v>
      </c>
      <c r="AQ287" t="e">
        <f>(AP287*Y287)/(0.082057*W287)</f>
        <v>#VALUE!</v>
      </c>
      <c r="AR287">
        <v>0</v>
      </c>
      <c r="AS287" s="12" t="e">
        <f>AP287*AU287*X287</f>
        <v>#VALUE!</v>
      </c>
      <c r="AT287" s="12" t="e">
        <f>AQ287+AS287</f>
        <v>#VALUE!</v>
      </c>
      <c r="AU287" s="19">
        <f>101.325*((2.4*10^-4)*EXP(2700*((1/W287)-(1/298.15))))</f>
        <v>1.5759424160826513E-2</v>
      </c>
      <c r="AW287">
        <f>100*(AF287-AE287)/AF287</f>
        <v>78.81297419298906</v>
      </c>
      <c r="AX287">
        <f>100*(AM287-AL287)/AM287</f>
        <v>15.215219993965086</v>
      </c>
      <c r="AY287" t="e">
        <f>100*(AT287-AS287)/AT287</f>
        <v>#VALUE!</v>
      </c>
    </row>
    <row r="288" spans="1:51" x14ac:dyDescent="0.25">
      <c r="A288" s="26">
        <v>43577</v>
      </c>
      <c r="B288" s="5">
        <v>8</v>
      </c>
      <c r="C288" s="24" t="s">
        <v>120</v>
      </c>
      <c r="D288" s="5" t="s">
        <v>121</v>
      </c>
      <c r="E288" s="26">
        <v>43578</v>
      </c>
      <c r="F288">
        <v>27</v>
      </c>
      <c r="H288" s="6">
        <v>24.4</v>
      </c>
      <c r="I288" s="6">
        <v>29.94</v>
      </c>
      <c r="J288" s="6">
        <v>10.536549195269998</v>
      </c>
      <c r="K288" s="6">
        <v>4540.9357350021119</v>
      </c>
      <c r="L288" s="6" t="s">
        <v>122</v>
      </c>
      <c r="M288" s="7">
        <f>1000000*(AF288-AD288)/X288</f>
        <v>5.3582513174024522E-2</v>
      </c>
      <c r="N288" s="7">
        <f>1000000*(AM288-AK288)/X288</f>
        <v>119.61606645831846</v>
      </c>
      <c r="O288" s="7" t="e">
        <f>1000000*(AT288-AR288)/X288</f>
        <v>#VALUE!</v>
      </c>
      <c r="P288">
        <f>(M288*16)</f>
        <v>0.85732021078439236</v>
      </c>
      <c r="Q288">
        <f>(N288*44)</f>
        <v>5263.1069241660125</v>
      </c>
      <c r="R288">
        <f>1000000*(((AF288-AD288)*0.082057*W288)/(V288-Z288))/X288</f>
        <v>1.5140269031519056</v>
      </c>
      <c r="S288">
        <f>1000000*(((AM288-AK288)*0.082057*W288)/(V288-Z288))/X288</f>
        <v>3379.87025877118</v>
      </c>
      <c r="T288">
        <f>N288*((1*0.082057*W288)/(V288-Z288))</f>
        <v>3379.8702587711805</v>
      </c>
      <c r="V288" s="5">
        <f>((0.001316*((I288*25.4)-(2.5*2053/100)))*(273.15+40))/(273.15+H288)</f>
        <v>0.98217091754461439</v>
      </c>
      <c r="W288">
        <v>313.14999999999998</v>
      </c>
      <c r="X288">
        <f>(21.0733341666667/1000)-Y288</f>
        <v>1.9073334166666699E-2</v>
      </c>
      <c r="Y288">
        <v>2E-3</v>
      </c>
      <c r="Z288">
        <f>(0.001316*10^(8.07131-(1730.63/(233.46+(W288-273.15)))))</f>
        <v>7.2765497523200454E-2</v>
      </c>
      <c r="AB288">
        <f>V288*(J288/10^6)</f>
        <v>1.0348692190872303E-5</v>
      </c>
      <c r="AC288">
        <f>(AB288*Y288)/(0.082057*W288)</f>
        <v>8.0546637314167588E-10</v>
      </c>
      <c r="AD288">
        <v>0</v>
      </c>
      <c r="AE288" s="12">
        <f>AB288*AG288*X288</f>
        <v>2.1653080611631435E-10</v>
      </c>
      <c r="AF288" s="12">
        <f>AC288+AE288</f>
        <v>1.0219971792579903E-9</v>
      </c>
      <c r="AG288" s="19">
        <f>101.325*(0.000014*EXP(1600*((1/W288)-(1/298.15))))</f>
        <v>1.097002469958351E-3</v>
      </c>
      <c r="AI288">
        <f>V288*(K288/10^6)</f>
        <v>4.4599750173581519E-3</v>
      </c>
      <c r="AJ288">
        <f>(AI288*Y288)/(0.082057*W288)</f>
        <v>3.471317761970413E-7</v>
      </c>
      <c r="AK288">
        <v>0</v>
      </c>
      <c r="AL288" s="12">
        <f>AI288*AN288*X288</f>
        <v>1.934345431064679E-6</v>
      </c>
      <c r="AM288" s="12">
        <f>AJ288+AL288</f>
        <v>2.2814772072617202E-6</v>
      </c>
      <c r="AN288" s="19">
        <f>101.325*(0.00033*EXP(2400*((1/W288)-(1/298.15))))</f>
        <v>2.2739189884214046E-2</v>
      </c>
      <c r="AO288" s="19"/>
      <c r="AP288" t="e">
        <f>V288*(L288/10^6)</f>
        <v>#VALUE!</v>
      </c>
      <c r="AQ288" t="e">
        <f>(AP288*Y288)/(0.082057*W288)</f>
        <v>#VALUE!</v>
      </c>
      <c r="AR288">
        <v>0</v>
      </c>
      <c r="AS288" s="12" t="e">
        <f>AP288*AU288*X288</f>
        <v>#VALUE!</v>
      </c>
      <c r="AT288" s="12" t="e">
        <f>AQ288+AS288</f>
        <v>#VALUE!</v>
      </c>
      <c r="AU288" s="19">
        <f>101.325*((2.4*10^-4)*EXP(2700*((1/W288)-(1/298.15))))</f>
        <v>1.5759424160826513E-2</v>
      </c>
      <c r="AW288">
        <f>100*(AF288-AE288)/AF288</f>
        <v>78.812974192989046</v>
      </c>
      <c r="AX288">
        <f>100*(AM288-AL288)/AM288</f>
        <v>15.21521999396507</v>
      </c>
      <c r="AY288" t="e">
        <f>100*(AT288-AS288)/AT288</f>
        <v>#VALUE!</v>
      </c>
    </row>
    <row r="289" spans="1:51" x14ac:dyDescent="0.25">
      <c r="A289" s="26">
        <v>43577</v>
      </c>
      <c r="B289" s="5">
        <v>8</v>
      </c>
      <c r="C289" s="24" t="s">
        <v>120</v>
      </c>
      <c r="D289" s="5" t="s">
        <v>121</v>
      </c>
      <c r="E289" s="26">
        <v>43578</v>
      </c>
      <c r="F289">
        <v>86</v>
      </c>
      <c r="G289" t="s">
        <v>128</v>
      </c>
      <c r="H289" s="6">
        <v>24.4</v>
      </c>
      <c r="I289" s="6">
        <v>29.94</v>
      </c>
      <c r="J289" s="6">
        <v>10.434769857119999</v>
      </c>
      <c r="K289" s="6">
        <v>3962.4758422155232</v>
      </c>
      <c r="L289" s="6" t="s">
        <v>122</v>
      </c>
      <c r="M289" s="7">
        <f>1000000*(AF289-AD289)/X289</f>
        <v>5.3064925050418148E-2</v>
      </c>
      <c r="N289" s="7">
        <f>1000000*(AM289-AK289)/X289</f>
        <v>104.37843681170551</v>
      </c>
      <c r="O289" s="7" t="e">
        <f>1000000*(AT289-AR289)/X289</f>
        <v>#VALUE!</v>
      </c>
      <c r="P289">
        <f>(M289*16)</f>
        <v>0.84903880080669036</v>
      </c>
      <c r="Q289">
        <f>(N289*44)</f>
        <v>4592.6512197150423</v>
      </c>
      <c r="R289">
        <f>1000000*(((AF289-AD289)*0.082057*W289)/(V289-Z289))/X289</f>
        <v>1.4994019388217172</v>
      </c>
      <c r="S289">
        <f>1000000*(((AM289-AK289)*0.082057*W289)/(V289-Z289))/X289</f>
        <v>2949.3159630010273</v>
      </c>
      <c r="T289">
        <f>N289*((1*0.082057*W289)/(V289-Z289))</f>
        <v>2949.3159630010277</v>
      </c>
      <c r="V289" s="5">
        <f>((0.001316*((I289*25.4)-(2.5*2053/100)))*(273.15+40))/(273.15+H289)</f>
        <v>0.98217091754461439</v>
      </c>
      <c r="W289">
        <v>313.14999999999998</v>
      </c>
      <c r="X289">
        <f>(21.0733341666667/1000)-Y289</f>
        <v>1.9073334166666699E-2</v>
      </c>
      <c r="Y289">
        <v>2E-3</v>
      </c>
      <c r="Z289">
        <f>(0.001316*10^(8.07131-(1730.63/(233.46+(W289-273.15)))))</f>
        <v>7.2765497523200454E-2</v>
      </c>
      <c r="AB289">
        <f>V289*(J289/10^6)</f>
        <v>1.0248727484934434E-5</v>
      </c>
      <c r="AC289">
        <f>(AB289*Y289)/(0.082057*W289)</f>
        <v>7.9768585289342958E-10</v>
      </c>
      <c r="AD289">
        <v>0</v>
      </c>
      <c r="AE289" s="12">
        <f>AB289*AG289*X289</f>
        <v>2.1443919512231855E-10</v>
      </c>
      <c r="AF289" s="12">
        <f>AC289+AE289</f>
        <v>1.0121250480157482E-9</v>
      </c>
      <c r="AG289" s="19">
        <f>101.325*(0.000014*EXP(1600*((1/W289)-(1/298.15))))</f>
        <v>1.097002469958351E-3</v>
      </c>
      <c r="AI289">
        <f>V289*(K289/10^6)</f>
        <v>3.8918285336971888E-3</v>
      </c>
      <c r="AJ289">
        <f>(AI289*Y289)/(0.082057*W289)</f>
        <v>3.0291141683499339E-7</v>
      </c>
      <c r="AK289">
        <v>0</v>
      </c>
      <c r="AL289" s="12">
        <f>AI289*AN289*X289</f>
        <v>1.6879333882689706E-6</v>
      </c>
      <c r="AM289" s="12">
        <f>AJ289+AL289</f>
        <v>1.9908448051039638E-6</v>
      </c>
      <c r="AN289" s="19">
        <f>101.325*(0.00033*EXP(2400*((1/W289)-(1/298.15))))</f>
        <v>2.2739189884214046E-2</v>
      </c>
      <c r="AO289" s="19"/>
      <c r="AP289" t="e">
        <f>V289*(L289/10^6)</f>
        <v>#VALUE!</v>
      </c>
      <c r="AQ289" t="e">
        <f>(AP289*Y289)/(0.082057*W289)</f>
        <v>#VALUE!</v>
      </c>
      <c r="AR289">
        <v>0</v>
      </c>
      <c r="AS289" s="12" t="e">
        <f>AP289*AU289*X289</f>
        <v>#VALUE!</v>
      </c>
      <c r="AT289" s="12" t="e">
        <f>AQ289+AS289</f>
        <v>#VALUE!</v>
      </c>
      <c r="AU289" s="19">
        <f>101.325*((2.4*10^-4)*EXP(2700*((1/W289)-(1/298.15))))</f>
        <v>1.5759424160826513E-2</v>
      </c>
      <c r="AW289">
        <f>100*(AF289-AE289)/AF289</f>
        <v>78.812974192989046</v>
      </c>
      <c r="AX289">
        <f>100*(AM289-AL289)/AM289</f>
        <v>15.21521999396507</v>
      </c>
      <c r="AY289" t="e">
        <f>100*(AT289-AS289)/AT289</f>
        <v>#VALUE!</v>
      </c>
    </row>
    <row r="290" spans="1:51" x14ac:dyDescent="0.25">
      <c r="A290" s="26">
        <v>43577</v>
      </c>
      <c r="B290" s="5">
        <v>9</v>
      </c>
      <c r="C290" s="24" t="s">
        <v>120</v>
      </c>
      <c r="D290" s="5" t="s">
        <v>121</v>
      </c>
      <c r="E290" s="26">
        <v>43578</v>
      </c>
      <c r="F290">
        <v>60</v>
      </c>
      <c r="H290" s="6">
        <v>24.4</v>
      </c>
      <c r="I290" s="6">
        <v>29.94</v>
      </c>
      <c r="J290" s="6">
        <v>19.10820086128</v>
      </c>
      <c r="K290" s="6">
        <v>4707.2157965469632</v>
      </c>
      <c r="L290" s="6" t="s">
        <v>122</v>
      </c>
      <c r="M290" s="7">
        <f>1000000*(AF290-AD290)/X290</f>
        <v>9.7172746542204688E-2</v>
      </c>
      <c r="N290" s="7">
        <f>1000000*(AM290-AK290)/X290</f>
        <v>123.99616960294777</v>
      </c>
      <c r="O290" s="7" t="e">
        <f>1000000*(AT290-AR290)/X290</f>
        <v>#VALUE!</v>
      </c>
      <c r="P290">
        <f>(M290*16)</f>
        <v>1.554763944675275</v>
      </c>
      <c r="Q290">
        <f>(N290*44)</f>
        <v>5455.8314625297016</v>
      </c>
      <c r="R290">
        <f>1000000*(((AF290-AD290)*0.082057*W290)/(V290-Z290))/X290</f>
        <v>2.7457120579663368</v>
      </c>
      <c r="S290">
        <f>1000000*(((AM290-AK290)*0.082057*W290)/(V290-Z290))/X290</f>
        <v>3503.6344050703856</v>
      </c>
      <c r="T290">
        <f>N290*((1*0.082057*W290)/(V290-Z290))</f>
        <v>3503.6344050703856</v>
      </c>
      <c r="V290" s="5">
        <f>((0.001316*((I290*25.4)-(2.5*2053/100)))*(273.15+40))/(273.15+H290)</f>
        <v>0.98217091754461439</v>
      </c>
      <c r="W290">
        <v>313.14999999999998</v>
      </c>
      <c r="X290">
        <f>(21.0733341666667/1000)-Y290</f>
        <v>1.9073334166666699E-2</v>
      </c>
      <c r="Y290">
        <v>2E-3</v>
      </c>
      <c r="Z290">
        <f>(0.001316*10^(8.07131-(1730.63/(233.46+(W290-273.15)))))</f>
        <v>7.2765497523200454E-2</v>
      </c>
      <c r="AB290">
        <f>V290*(J290/10^6)</f>
        <v>1.8767519172550171E-5</v>
      </c>
      <c r="AC290">
        <f>(AB290*Y290)/(0.082057*W290)</f>
        <v>1.460726178918909E-9</v>
      </c>
      <c r="AD290">
        <v>0</v>
      </c>
      <c r="AE290" s="12">
        <f>AB290*AG290*X290</f>
        <v>3.9268208777336678E-10</v>
      </c>
      <c r="AF290" s="12">
        <f>AC290+AE290</f>
        <v>1.8534082666922758E-9</v>
      </c>
      <c r="AG290" s="19">
        <f>101.325*(0.000014*EXP(1600*((1/W290)-(1/298.15))))</f>
        <v>1.097002469958351E-3</v>
      </c>
      <c r="AI290">
        <f>V290*(K290/10^6)</f>
        <v>4.6232904579750341E-3</v>
      </c>
      <c r="AJ290">
        <f>(AI290*Y290)/(0.082057*W290)</f>
        <v>3.5984305344884121E-7</v>
      </c>
      <c r="AK290">
        <v>0</v>
      </c>
      <c r="AL290" s="12">
        <f>AI290*AN290*X290</f>
        <v>2.0051773247748613E-6</v>
      </c>
      <c r="AM290" s="12">
        <f>AJ290+AL290</f>
        <v>2.3650203782237025E-6</v>
      </c>
      <c r="AN290" s="19">
        <f>101.325*(0.00033*EXP(2400*((1/W290)-(1/298.15))))</f>
        <v>2.2739189884214046E-2</v>
      </c>
      <c r="AO290" s="19"/>
      <c r="AP290" t="e">
        <f>V290*(L290/10^6)</f>
        <v>#VALUE!</v>
      </c>
      <c r="AQ290" t="e">
        <f>(AP290*Y290)/(0.082057*W290)</f>
        <v>#VALUE!</v>
      </c>
      <c r="AR290">
        <v>0</v>
      </c>
      <c r="AS290" s="12" t="e">
        <f>AP290*AU290*X290</f>
        <v>#VALUE!</v>
      </c>
      <c r="AT290" s="12" t="e">
        <f>AQ290+AS290</f>
        <v>#VALUE!</v>
      </c>
      <c r="AU290" s="19">
        <f>101.325*((2.4*10^-4)*EXP(2700*((1/W290)-(1/298.15))))</f>
        <v>1.5759424160826513E-2</v>
      </c>
      <c r="AW290">
        <f>100*(AF290-AE290)/AF290</f>
        <v>78.812974192989046</v>
      </c>
      <c r="AX290">
        <f>100*(AM290-AL290)/AM290</f>
        <v>15.215219993965075</v>
      </c>
      <c r="AY290" t="e">
        <f>100*(AT290-AS290)/AT290</f>
        <v>#VALUE!</v>
      </c>
    </row>
    <row r="291" spans="1:51" x14ac:dyDescent="0.25">
      <c r="A291" s="26">
        <v>43577</v>
      </c>
      <c r="B291" s="5">
        <v>9</v>
      </c>
      <c r="C291" s="24" t="s">
        <v>120</v>
      </c>
      <c r="D291" s="5" t="s">
        <v>121</v>
      </c>
      <c r="E291" s="26">
        <v>43578</v>
      </c>
      <c r="F291">
        <v>69</v>
      </c>
      <c r="H291" s="6">
        <v>24.4</v>
      </c>
      <c r="I291" s="6">
        <v>29.94</v>
      </c>
      <c r="J291" s="6">
        <v>21.604327152869995</v>
      </c>
      <c r="K291" s="6">
        <v>4864.6136072288482</v>
      </c>
      <c r="L291" s="6" t="s">
        <v>122</v>
      </c>
      <c r="M291" s="7">
        <f>1000000*(AF291-AD291)/X291</f>
        <v>0.10986653436822189</v>
      </c>
      <c r="N291" s="7">
        <f>1000000*(AM291-AK291)/X291</f>
        <v>128.14229896518358</v>
      </c>
      <c r="O291" s="7" t="e">
        <f>1000000*(AT291-AR291)/X291</f>
        <v>#VALUE!</v>
      </c>
      <c r="P291">
        <f>(M291*16)</f>
        <v>1.7578645498915502</v>
      </c>
      <c r="Q291">
        <f>(N291*44)</f>
        <v>5638.2611544680776</v>
      </c>
      <c r="R291">
        <f>1000000*(((AF291-AD291)*0.082057*W291)/(V291-Z291))/X291</f>
        <v>3.104387587221074</v>
      </c>
      <c r="S291">
        <f>1000000*(((AM291-AK291)*0.082057*W291)/(V291-Z291))/X291</f>
        <v>3620.7873907466183</v>
      </c>
      <c r="T291">
        <f>N291*((1*0.082057*W291)/(V291-Z291))</f>
        <v>3620.7873907466187</v>
      </c>
      <c r="V291" s="5">
        <f>((0.001316*((I291*25.4)-(2.5*2053/100)))*(273.15+40))/(273.15+H291)</f>
        <v>0.98217091754461439</v>
      </c>
      <c r="W291">
        <v>313.14999999999998</v>
      </c>
      <c r="X291">
        <f>(21.0733341666667/1000)-Y291</f>
        <v>1.9073334166666699E-2</v>
      </c>
      <c r="Y291">
        <v>2E-3</v>
      </c>
      <c r="Z291">
        <f>(0.001316*10^(8.07131-(1730.63/(233.46+(W291-273.15)))))</f>
        <v>7.2765497523200454E-2</v>
      </c>
      <c r="AB291">
        <f>V291*(J291/10^6)</f>
        <v>2.121914182266835E-5</v>
      </c>
      <c r="AC291">
        <f>(AB291*Y291)/(0.082057*W291)</f>
        <v>1.6515425224607903E-9</v>
      </c>
      <c r="AD291">
        <v>0</v>
      </c>
      <c r="AE291" s="12">
        <f>AB291*AG291*X291</f>
        <v>4.4397860127787738E-10</v>
      </c>
      <c r="AF291" s="12">
        <f>AC291+AE291</f>
        <v>2.0955211237386676E-9</v>
      </c>
      <c r="AG291" s="19">
        <f>101.325*(0.000014*EXP(1600*((1/W291)-(1/298.15))))</f>
        <v>1.097002469958351E-3</v>
      </c>
      <c r="AI291">
        <f>V291*(K291/10^6)</f>
        <v>4.7778820101119744E-3</v>
      </c>
      <c r="AJ291">
        <f>(AI291*Y291)/(0.082057*W291)</f>
        <v>3.7187532714308743E-7</v>
      </c>
      <c r="AK291">
        <v>0</v>
      </c>
      <c r="AL291" s="12">
        <f>AI291*AN291*X291</f>
        <v>2.0722255619047677E-6</v>
      </c>
      <c r="AM291" s="12">
        <f>AJ291+AL291</f>
        <v>2.444100889047855E-6</v>
      </c>
      <c r="AN291" s="19">
        <f>101.325*(0.00033*EXP(2400*((1/W291)-(1/298.15))))</f>
        <v>2.2739189884214046E-2</v>
      </c>
      <c r="AO291" s="19"/>
      <c r="AP291" t="e">
        <f>V291*(L291/10^6)</f>
        <v>#VALUE!</v>
      </c>
      <c r="AQ291" t="e">
        <f>(AP291*Y291)/(0.082057*W291)</f>
        <v>#VALUE!</v>
      </c>
      <c r="AR291">
        <v>0</v>
      </c>
      <c r="AS291" s="12" t="e">
        <f>AP291*AU291*X291</f>
        <v>#VALUE!</v>
      </c>
      <c r="AT291" s="12" t="e">
        <f>AQ291+AS291</f>
        <v>#VALUE!</v>
      </c>
      <c r="AU291" s="19">
        <f>101.325*((2.4*10^-4)*EXP(2700*((1/W291)-(1/298.15))))</f>
        <v>1.5759424160826513E-2</v>
      </c>
      <c r="AW291">
        <f>100*(AF291-AE291)/AF291</f>
        <v>78.812974192989046</v>
      </c>
      <c r="AX291">
        <f>100*(AM291-AL291)/AM291</f>
        <v>15.215219993965073</v>
      </c>
      <c r="AY291" t="e">
        <f>100*(AT291-AS291)/AT291</f>
        <v>#VALUE!</v>
      </c>
    </row>
    <row r="292" spans="1:51" x14ac:dyDescent="0.25">
      <c r="A292" s="26">
        <v>43577</v>
      </c>
      <c r="B292" s="5" t="s">
        <v>125</v>
      </c>
      <c r="C292" s="24" t="s">
        <v>120</v>
      </c>
      <c r="D292" s="5" t="s">
        <v>121</v>
      </c>
      <c r="E292" s="26">
        <v>43578</v>
      </c>
      <c r="F292">
        <v>10</v>
      </c>
      <c r="H292" s="6">
        <v>24.4</v>
      </c>
      <c r="I292" s="6">
        <v>29.94</v>
      </c>
      <c r="J292" s="6">
        <v>0.75080481174999969</v>
      </c>
      <c r="K292" s="6">
        <v>1067.0730890651071</v>
      </c>
      <c r="L292" s="6" t="s">
        <v>122</v>
      </c>
      <c r="M292" s="7">
        <f>1000000*(AF292-AD292)/X292</f>
        <v>3.8181389344032249E-3</v>
      </c>
      <c r="N292" s="7">
        <f>1000000*(AM292-AK292)/X292</f>
        <v>28.108542596988695</v>
      </c>
      <c r="O292" s="7" t="e">
        <f>1000000*(AT292-AR292)/X292</f>
        <v>#VALUE!</v>
      </c>
      <c r="P292">
        <f>(M292*16)</f>
        <v>6.1090222950451599E-2</v>
      </c>
      <c r="Q292">
        <f>(N292*44)</f>
        <v>1236.7758742675026</v>
      </c>
      <c r="R292">
        <f>1000000*(((AF292-AD292)*0.082057*W292)/(V292-Z292))/X292</f>
        <v>0.10788529175336638</v>
      </c>
      <c r="S292">
        <f>1000000*(((AM292-AK292)*0.082057*W292)/(V292-Z292))/X292</f>
        <v>794.23467059142808</v>
      </c>
      <c r="T292">
        <f>N292*((1*0.082057*W292)/(V292-Z292))</f>
        <v>794.23467059142808</v>
      </c>
      <c r="V292" s="5">
        <f>((0.001316*((I292*25.4)-(2.5*2053/100)))*(273.15+40))/(273.15+H292)</f>
        <v>0.98217091754461439</v>
      </c>
      <c r="W292">
        <v>313.14999999999998</v>
      </c>
      <c r="X292">
        <f>(21.0733341666667/1000)-Y292</f>
        <v>1.9073334166666699E-2</v>
      </c>
      <c r="Y292">
        <v>2E-3</v>
      </c>
      <c r="Z292">
        <f>(0.001316*10^(8.07131-(1730.63/(233.46+(W292-273.15)))))</f>
        <v>7.2765497523200454E-2</v>
      </c>
      <c r="AB292">
        <f>V292*(J292/10^6)</f>
        <v>7.3741865085340869E-7</v>
      </c>
      <c r="AC292">
        <f>(AB292*Y292)/(0.082057*W292)</f>
        <v>5.7395264564329145E-11</v>
      </c>
      <c r="AD292">
        <v>0</v>
      </c>
      <c r="AE292" s="12">
        <f>AB292*AG292*X292</f>
        <v>1.5429375226304269E-11</v>
      </c>
      <c r="AF292" s="12">
        <f>AC292+AE292</f>
        <v>7.2824639790633417E-11</v>
      </c>
      <c r="AG292" s="19">
        <f>101.325*(0.000014*EXP(1600*((1/W292)-(1/298.15))))</f>
        <v>1.097002469958351E-3</v>
      </c>
      <c r="AI292">
        <f>V292*(K292/10^6)</f>
        <v>1.0480481549742422E-3</v>
      </c>
      <c r="AJ292">
        <f>(AI292*Y292)/(0.082057*W292)</f>
        <v>8.1572389118839178E-8</v>
      </c>
      <c r="AK292">
        <v>0</v>
      </c>
      <c r="AL292" s="12">
        <f>AI292*AN292*X292</f>
        <v>4.5455123677151164E-7</v>
      </c>
      <c r="AM292" s="12">
        <f>AJ292+AL292</f>
        <v>5.3612362589035083E-7</v>
      </c>
      <c r="AN292" s="19">
        <f>101.325*(0.00033*EXP(2400*((1/W292)-(1/298.15))))</f>
        <v>2.2739189884214046E-2</v>
      </c>
      <c r="AO292" s="19"/>
      <c r="AP292" t="e">
        <f>V292*(L292/10^6)</f>
        <v>#VALUE!</v>
      </c>
      <c r="AQ292" t="e">
        <f>(AP292*Y292)/(0.082057*W292)</f>
        <v>#VALUE!</v>
      </c>
      <c r="AR292">
        <v>0</v>
      </c>
      <c r="AS292" s="12" t="e">
        <f>AP292*AU292*X292</f>
        <v>#VALUE!</v>
      </c>
      <c r="AT292" s="12" t="e">
        <f>AQ292+AS292</f>
        <v>#VALUE!</v>
      </c>
      <c r="AU292" s="19">
        <f>101.325*((2.4*10^-4)*EXP(2700*((1/W292)-(1/298.15))))</f>
        <v>1.5759424160826513E-2</v>
      </c>
      <c r="AW292">
        <f>100*(AF292-AE292)/AF292</f>
        <v>78.812974192989046</v>
      </c>
      <c r="AX292">
        <f>100*(AM292-AL292)/AM292</f>
        <v>15.215219993965077</v>
      </c>
      <c r="AY292" t="e">
        <f>100*(AT292-AS292)/AT292</f>
        <v>#VALUE!</v>
      </c>
    </row>
    <row r="293" spans="1:51" x14ac:dyDescent="0.25">
      <c r="A293" s="26">
        <v>43577</v>
      </c>
      <c r="B293" s="5" t="s">
        <v>125</v>
      </c>
      <c r="C293" s="24" t="s">
        <v>120</v>
      </c>
      <c r="D293" s="5" t="s">
        <v>121</v>
      </c>
      <c r="E293" s="26">
        <v>43578</v>
      </c>
      <c r="F293">
        <v>8</v>
      </c>
      <c r="H293" s="6">
        <v>24.4</v>
      </c>
      <c r="I293" s="6">
        <v>29.94</v>
      </c>
      <c r="J293" s="6">
        <v>0.98239391606999993</v>
      </c>
      <c r="K293" s="6">
        <v>1020.874526759148</v>
      </c>
      <c r="L293" s="6" t="s">
        <v>122</v>
      </c>
      <c r="M293" s="7">
        <f>1000000*(AF293-AD293)/X293</f>
        <v>4.9958609763368E-3</v>
      </c>
      <c r="N293" s="7">
        <f>1000000*(AM293-AK293)/X293</f>
        <v>26.891592914906091</v>
      </c>
      <c r="O293" s="7" t="e">
        <f>1000000*(AT293-AR293)/X293</f>
        <v>#VALUE!</v>
      </c>
      <c r="P293">
        <f>(M293*16)</f>
        <v>7.99337756213888E-2</v>
      </c>
      <c r="Q293">
        <f>(N293*44)</f>
        <v>1183.2300882558679</v>
      </c>
      <c r="R293">
        <f>1000000*(((AF293-AD293)*0.082057*W293)/(V293-Z293))/X293</f>
        <v>0.14116299282220746</v>
      </c>
      <c r="S293">
        <f>1000000*(((AM293-AK293)*0.082057*W293)/(V293-Z293))/X293</f>
        <v>759.84855375380994</v>
      </c>
      <c r="T293">
        <f>N293*((1*0.082057*W293)/(V293-Z293))</f>
        <v>759.84855375380994</v>
      </c>
      <c r="V293" s="5">
        <f>((0.001316*((I293*25.4)-(2.5*2053/100)))*(273.15+40))/(273.15+H293)</f>
        <v>0.98217091754461439</v>
      </c>
      <c r="W293">
        <v>313.14999999999998</v>
      </c>
      <c r="X293">
        <f>(21.0733341666667/1000)-Y293</f>
        <v>1.9073334166666699E-2</v>
      </c>
      <c r="Y293">
        <v>2E-3</v>
      </c>
      <c r="Z293">
        <f>(0.001316*10^(8.07131-(1730.63/(233.46+(W293-273.15)))))</f>
        <v>7.2765497523200454E-2</v>
      </c>
      <c r="AB293">
        <f>V293*(J293/10^6)</f>
        <v>9.6487873393671881E-7</v>
      </c>
      <c r="AC293">
        <f>(AB293*Y293)/(0.082057*W293)</f>
        <v>7.5099090784729557E-11</v>
      </c>
      <c r="AD293">
        <v>0</v>
      </c>
      <c r="AE293" s="12">
        <f>AB293*AG293*X293</f>
        <v>2.018863506715199E-11</v>
      </c>
      <c r="AF293" s="12">
        <f>AC293+AE293</f>
        <v>9.5287725851881544E-11</v>
      </c>
      <c r="AG293" s="19">
        <f>101.325*(0.000014*EXP(1600*((1/W293)-(1/298.15))))</f>
        <v>1.097002469958351E-3</v>
      </c>
      <c r="AI293">
        <f>V293*(K293/10^6)</f>
        <v>1.0026732706449565E-3</v>
      </c>
      <c r="AJ293">
        <f>(AI293*Y293)/(0.082057*W293)</f>
        <v>7.8040740593756107E-8</v>
      </c>
      <c r="AK293">
        <v>0</v>
      </c>
      <c r="AL293" s="12">
        <f>AI293*AN293*X293</f>
        <v>4.3487159734621445E-7</v>
      </c>
      <c r="AM293" s="12">
        <f>AJ293+AL293</f>
        <v>5.1291233793997053E-7</v>
      </c>
      <c r="AN293" s="19">
        <f>101.325*(0.00033*EXP(2400*((1/W293)-(1/298.15))))</f>
        <v>2.2739189884214046E-2</v>
      </c>
      <c r="AO293" s="19"/>
      <c r="AP293" t="e">
        <f>V293*(L293/10^6)</f>
        <v>#VALUE!</v>
      </c>
      <c r="AQ293" t="e">
        <f>(AP293*Y293)/(0.082057*W293)</f>
        <v>#VALUE!</v>
      </c>
      <c r="AR293">
        <v>0</v>
      </c>
      <c r="AS293" s="12" t="e">
        <f>AP293*AU293*X293</f>
        <v>#VALUE!</v>
      </c>
      <c r="AT293" s="12" t="e">
        <f>AQ293+AS293</f>
        <v>#VALUE!</v>
      </c>
      <c r="AU293" s="19">
        <f>101.325*((2.4*10^-4)*EXP(2700*((1/W293)-(1/298.15))))</f>
        <v>1.5759424160826513E-2</v>
      </c>
      <c r="AW293">
        <f>100*(AF293-AE293)/AF293</f>
        <v>78.812974192989046</v>
      </c>
      <c r="AX293">
        <f>100*(AM293-AL293)/AM293</f>
        <v>15.21521999396507</v>
      </c>
      <c r="AY293" t="e">
        <f>100*(AT293-AS293)/AT293</f>
        <v>#VALUE!</v>
      </c>
    </row>
    <row r="294" spans="1:51" x14ac:dyDescent="0.25">
      <c r="A294" s="26">
        <v>43577</v>
      </c>
      <c r="B294" s="5" t="s">
        <v>129</v>
      </c>
      <c r="C294" s="24" t="s">
        <v>120</v>
      </c>
      <c r="D294" s="5" t="s">
        <v>121</v>
      </c>
      <c r="E294" s="26">
        <v>43578</v>
      </c>
      <c r="F294">
        <v>12</v>
      </c>
      <c r="H294" s="6">
        <v>24.4</v>
      </c>
      <c r="I294" s="6">
        <v>29.94</v>
      </c>
      <c r="J294" s="6">
        <v>395.38176679521564</v>
      </c>
      <c r="K294" s="6">
        <v>2538.9319973042029</v>
      </c>
      <c r="L294" s="6" t="s">
        <v>122</v>
      </c>
      <c r="M294" s="7">
        <f>1000000*(AF294-AD294)/X294</f>
        <v>2.0106724066342525</v>
      </c>
      <c r="N294" s="7">
        <f>1000000*(AM294-AK294)/X294</f>
        <v>66.879840686084847</v>
      </c>
      <c r="O294" s="7" t="e">
        <f>1000000*(AT294-AR294)/X294</f>
        <v>#VALUE!</v>
      </c>
      <c r="P294">
        <f>(M294*16)</f>
        <v>32.17075850614804</v>
      </c>
      <c r="Q294">
        <f>(N294*44)</f>
        <v>2942.7129901877333</v>
      </c>
      <c r="R294">
        <f>1000000*(((AF294-AD294)*0.082057*W294)/(V294-Z294))/X294</f>
        <v>56.813537416255528</v>
      </c>
      <c r="S294">
        <f>1000000*(((AM294-AK294)*0.082057*W294)/(V294-Z294))/X294</f>
        <v>1889.7560431400816</v>
      </c>
      <c r="T294">
        <f>N294*((1*0.082057*W294)/(V294-Z294))</f>
        <v>1889.7560431400816</v>
      </c>
      <c r="V294" s="5">
        <f>((0.001316*((I294*25.4)-(2.5*2053/100)))*(273.15+40))/(273.15+H294)</f>
        <v>0.98217091754461439</v>
      </c>
      <c r="W294">
        <v>313.14999999999998</v>
      </c>
      <c r="X294">
        <f>(21.0733341666667/1000)-Y294</f>
        <v>1.9073334166666699E-2</v>
      </c>
      <c r="Y294">
        <v>2E-3</v>
      </c>
      <c r="Z294">
        <f>(0.001316*10^(8.07131-(1730.63/(233.46+(W294-273.15)))))</f>
        <v>7.2765497523200454E-2</v>
      </c>
      <c r="AB294">
        <f>V294*(J294/10^6)</f>
        <v>3.883324726736677E-4</v>
      </c>
      <c r="AC294">
        <f>(AB294*Y294)/(0.082057*W294)</f>
        <v>3.0224954281032945E-8</v>
      </c>
      <c r="AD294">
        <v>0</v>
      </c>
      <c r="AE294" s="12">
        <f>AB294*AG294*X294</f>
        <v>8.1252724303981041E-9</v>
      </c>
      <c r="AF294" s="12">
        <f>AC294+AE294</f>
        <v>3.8350226711431048E-8</v>
      </c>
      <c r="AG294" s="19">
        <f>101.325*(0.000014*EXP(1600*((1/W294)-(1/298.15))))</f>
        <v>1.097002469958351E-3</v>
      </c>
      <c r="AI294">
        <f>V294*(K294/10^6)</f>
        <v>2.4936651693756497E-3</v>
      </c>
      <c r="AJ294">
        <f>(AI294*Y294)/(0.082057*W294)</f>
        <v>1.9408862518669842E-7</v>
      </c>
      <c r="AK294">
        <v>0</v>
      </c>
      <c r="AL294" s="12">
        <f>AI294*AN294*X294</f>
        <v>1.0815329252324293E-6</v>
      </c>
      <c r="AM294" s="12">
        <f>AJ294+AL294</f>
        <v>1.2756215504191277E-6</v>
      </c>
      <c r="AN294" s="19">
        <f>101.325*(0.00033*EXP(2400*((1/W294)-(1/298.15))))</f>
        <v>2.2739189884214046E-2</v>
      </c>
      <c r="AO294" s="19"/>
      <c r="AP294" t="e">
        <f>V294*(L294/10^6)</f>
        <v>#VALUE!</v>
      </c>
      <c r="AQ294" t="e">
        <f>(AP294*Y294)/(0.082057*W294)</f>
        <v>#VALUE!</v>
      </c>
      <c r="AR294">
        <v>0</v>
      </c>
      <c r="AS294" s="12" t="e">
        <f>AP294*AU294*X294</f>
        <v>#VALUE!</v>
      </c>
      <c r="AT294" s="12" t="e">
        <f>AQ294+AS294</f>
        <v>#VALUE!</v>
      </c>
      <c r="AU294" s="19">
        <f>101.325*((2.4*10^-4)*EXP(2700*((1/W294)-(1/298.15))))</f>
        <v>1.5759424160826513E-2</v>
      </c>
      <c r="AW294">
        <f>100*(AF294-AE294)/AF294</f>
        <v>78.81297419298906</v>
      </c>
      <c r="AX294">
        <f>100*(AM294-AL294)/AM294</f>
        <v>15.215219993965077</v>
      </c>
      <c r="AY294" t="e">
        <f>100*(AT294-AS294)/AT294</f>
        <v>#VALUE!</v>
      </c>
    </row>
    <row r="295" spans="1:51" x14ac:dyDescent="0.25">
      <c r="A295" s="26">
        <v>43577</v>
      </c>
      <c r="B295" s="5" t="s">
        <v>129</v>
      </c>
      <c r="C295" s="24" t="s">
        <v>120</v>
      </c>
      <c r="D295" s="5" t="s">
        <v>121</v>
      </c>
      <c r="E295" s="26">
        <v>43578</v>
      </c>
      <c r="F295">
        <v>26</v>
      </c>
      <c r="H295" s="6">
        <v>24.4</v>
      </c>
      <c r="I295" s="6">
        <v>29.94</v>
      </c>
      <c r="J295" s="6">
        <v>326.64936891926362</v>
      </c>
      <c r="K295" s="6">
        <v>2531.0326423345068</v>
      </c>
      <c r="L295" s="6" t="s">
        <v>122</v>
      </c>
      <c r="M295" s="7">
        <f>1000000*(AF295-AD295)/X295</f>
        <v>1.6611410234064516</v>
      </c>
      <c r="N295" s="7">
        <f>1000000*(AM295-AK295)/X295</f>
        <v>66.671758074003421</v>
      </c>
      <c r="O295" s="7" t="e">
        <f>1000000*(AT295-AR295)/X295</f>
        <v>#VALUE!</v>
      </c>
      <c r="P295">
        <f>(M295*16)</f>
        <v>26.578256374503226</v>
      </c>
      <c r="Q295">
        <f>(N295*44)</f>
        <v>2933.5573552561505</v>
      </c>
      <c r="R295">
        <f>1000000*(((AF295-AD295)*0.082057*W295)/(V295-Z295))/X295</f>
        <v>46.937182494565654</v>
      </c>
      <c r="S295">
        <f>1000000*(((AM295-AK295)*0.082057*W295)/(V295-Z295))/X295</f>
        <v>1883.8764631407969</v>
      </c>
      <c r="T295">
        <f>N295*((1*0.082057*W295)/(V295-Z295))</f>
        <v>1883.8764631407969</v>
      </c>
      <c r="V295" s="5">
        <f>((0.001316*((I295*25.4)-(2.5*2053/100)))*(273.15+40))/(273.15+H295)</f>
        <v>0.98217091754461439</v>
      </c>
      <c r="W295">
        <v>313.14999999999998</v>
      </c>
      <c r="X295">
        <f>(21.0733341666667/1000)-Y295</f>
        <v>1.9073334166666699E-2</v>
      </c>
      <c r="Y295">
        <v>2E-3</v>
      </c>
      <c r="Z295">
        <f>(0.001316*10^(8.07131-(1730.63/(233.46+(W295-273.15)))))</f>
        <v>7.2765497523200454E-2</v>
      </c>
      <c r="AB295">
        <f>V295*(J295/10^6)</f>
        <v>3.2082551038680238E-4</v>
      </c>
      <c r="AC295">
        <f>(AB295*Y295)/(0.082057*W295)</f>
        <v>2.4970706974018398E-8</v>
      </c>
      <c r="AD295">
        <v>0</v>
      </c>
      <c r="AE295" s="12">
        <f>AB295*AG295*X295</f>
        <v>6.7127908633715688E-9</v>
      </c>
      <c r="AF295" s="12">
        <f>AC295+AE295</f>
        <v>3.1683497837389963E-8</v>
      </c>
      <c r="AG295" s="19">
        <f>101.325*(0.000014*EXP(1600*((1/W295)-(1/298.15))))</f>
        <v>1.097002469958351E-3</v>
      </c>
      <c r="AI295">
        <f>V295*(K295/10^6)</f>
        <v>2.4859066526570521E-3</v>
      </c>
      <c r="AJ295">
        <f>(AI295*Y295)/(0.082057*W295)</f>
        <v>1.9348475909357026E-7</v>
      </c>
      <c r="AK295">
        <v>0</v>
      </c>
      <c r="AL295" s="12">
        <f>AI295*AN295*X295</f>
        <v>1.0781679621310556E-6</v>
      </c>
      <c r="AM295" s="12">
        <f>AJ295+AL295</f>
        <v>1.2716527212246259E-6</v>
      </c>
      <c r="AN295" s="19">
        <f>101.325*(0.00033*EXP(2400*((1/W295)-(1/298.15))))</f>
        <v>2.2739189884214046E-2</v>
      </c>
      <c r="AO295" s="19"/>
      <c r="AP295" t="e">
        <f>V295*(L295/10^6)</f>
        <v>#VALUE!</v>
      </c>
      <c r="AQ295" t="e">
        <f>(AP295*Y295)/(0.082057*W295)</f>
        <v>#VALUE!</v>
      </c>
      <c r="AR295">
        <v>0</v>
      </c>
      <c r="AS295" s="12" t="e">
        <f>AP295*AU295*X295</f>
        <v>#VALUE!</v>
      </c>
      <c r="AT295" s="12" t="e">
        <f>AQ295+AS295</f>
        <v>#VALUE!</v>
      </c>
      <c r="AU295" s="19">
        <f>101.325*((2.4*10^-4)*EXP(2700*((1/W295)-(1/298.15))))</f>
        <v>1.5759424160826513E-2</v>
      </c>
      <c r="AW295">
        <f>100*(AF295-AE295)/AF295</f>
        <v>78.812974192989046</v>
      </c>
      <c r="AX295">
        <f>100*(AM295-AL295)/AM295</f>
        <v>15.215219993965077</v>
      </c>
      <c r="AY295" t="e">
        <f>100*(AT295-AS295)/AT295</f>
        <v>#VALUE!</v>
      </c>
    </row>
    <row r="296" spans="1:51" x14ac:dyDescent="0.25">
      <c r="A296" s="22">
        <v>43585</v>
      </c>
      <c r="B296" t="s">
        <v>132</v>
      </c>
      <c r="C296" t="s">
        <v>120</v>
      </c>
      <c r="D296" t="s">
        <v>133</v>
      </c>
      <c r="E296" s="22">
        <v>43585</v>
      </c>
      <c r="F296" t="s">
        <v>134</v>
      </c>
      <c r="H296" s="6">
        <v>23</v>
      </c>
      <c r="I296" s="6">
        <v>30.07</v>
      </c>
      <c r="J296" s="6">
        <v>2484.9506057821723</v>
      </c>
      <c r="K296" s="6">
        <v>2121.1456200209277</v>
      </c>
      <c r="L296" s="6" t="s">
        <v>122</v>
      </c>
      <c r="M296" s="7">
        <f>1000000*(AF296-AD296)/X296</f>
        <v>12.755813422086895</v>
      </c>
      <c r="N296" s="7">
        <f>1000000*(AM296-AK296)/X296</f>
        <v>56.400163512474037</v>
      </c>
      <c r="O296" s="7" t="e">
        <f>1000000*(AT296-AR296)/X296</f>
        <v>#VALUE!</v>
      </c>
      <c r="P296">
        <f>(M296*16)</f>
        <v>204.09301475339032</v>
      </c>
      <c r="Q296">
        <f>(N296*44)</f>
        <v>2481.6071945488575</v>
      </c>
      <c r="R296">
        <f>1000000*(((AF296-AD296)*0.082057*W296)/(V296-Z296))/X296</f>
        <v>356.80364018431999</v>
      </c>
      <c r="S296">
        <f>1000000*(((AM296-AK296)*0.082057*W296)/(V296-Z296))/X296</f>
        <v>1577.6166507262444</v>
      </c>
      <c r="T296">
        <f>N296*((1*0.082057*W296)/(V296-Z296))</f>
        <v>1577.6166507262444</v>
      </c>
      <c r="V296" s="5">
        <f>((0.001316*((I296*25.4)-(2.5*2053/100)))*(273.15+40))/(273.15+H296)</f>
        <v>0.99140884195914225</v>
      </c>
      <c r="W296">
        <v>313.14999999999998</v>
      </c>
      <c r="X296">
        <f>(21.0733341666667/1000)-Y296</f>
        <v>1.9073334166666699E-2</v>
      </c>
      <c r="Y296">
        <v>2E-3</v>
      </c>
      <c r="Z296">
        <f>(0.001316*10^(8.07131-(1730.63/(233.46+(W296-273.15)))))</f>
        <v>7.2765497523200454E-2</v>
      </c>
      <c r="AB296">
        <f>V296*(J296/10^6)</f>
        <v>2.4636020024041724E-3</v>
      </c>
      <c r="AC296">
        <f>(AB296*Y296)/(0.082057*W296)</f>
        <v>1.9174872854864534E-7</v>
      </c>
      <c r="AD296">
        <v>0</v>
      </c>
      <c r="AE296" s="12">
        <f>AB296*AG296*X296</f>
        <v>5.1547163418470262E-8</v>
      </c>
      <c r="AF296" s="12">
        <f>AC296+AE296</f>
        <v>2.4329589196711563E-7</v>
      </c>
      <c r="AG296" s="19">
        <f>101.325*(0.000014*EXP(1600*((1/W296)-(1/298.15))))</f>
        <v>1.097002469958351E-3</v>
      </c>
      <c r="AI296">
        <f>V296*(K296/10^6)</f>
        <v>2.1029225227716551E-3</v>
      </c>
      <c r="AJ296">
        <f>(AI296*Y296)/(0.082057*W296)</f>
        <v>1.6367608062676885E-7</v>
      </c>
      <c r="AK296">
        <v>0</v>
      </c>
      <c r="AL296" s="12">
        <f>AI296*AN296*X296</f>
        <v>9.1206308510129079E-7</v>
      </c>
      <c r="AM296" s="12">
        <f>AJ296+AL296</f>
        <v>1.0757391657280596E-6</v>
      </c>
      <c r="AN296" s="19">
        <f>101.325*(0.00033*EXP(2400*((1/W296)-(1/298.15))))</f>
        <v>2.2739189884214046E-2</v>
      </c>
      <c r="AO296" s="19"/>
      <c r="AP296" t="e">
        <f>V296*(L296/10^6)</f>
        <v>#VALUE!</v>
      </c>
      <c r="AQ296" t="e">
        <f>(AP296*Y296)/(0.082057*W296)</f>
        <v>#VALUE!</v>
      </c>
      <c r="AR296">
        <v>0</v>
      </c>
      <c r="AS296" s="12" t="e">
        <f>AP296*AU296*X296</f>
        <v>#VALUE!</v>
      </c>
      <c r="AT296" s="12" t="e">
        <f>AQ296+AS296</f>
        <v>#VALUE!</v>
      </c>
      <c r="AU296" s="19">
        <f>101.325*((2.4*10^-4)*EXP(2700*((1/W296)-(1/298.15))))</f>
        <v>1.5759424160826513E-2</v>
      </c>
      <c r="AW296">
        <f>100*(AF296-AE296)/AF296</f>
        <v>78.81297419298906</v>
      </c>
      <c r="AX296">
        <f>100*(AM296-AL296)/AM296</f>
        <v>15.215219993965071</v>
      </c>
      <c r="AY296" t="e">
        <f>100*(AT296-AS296)/AT296</f>
        <v>#VALUE!</v>
      </c>
    </row>
    <row r="297" spans="1:51" x14ac:dyDescent="0.25">
      <c r="A297" s="22">
        <v>43585</v>
      </c>
      <c r="B297" t="s">
        <v>132</v>
      </c>
      <c r="C297" t="s">
        <v>120</v>
      </c>
      <c r="D297" t="s">
        <v>133</v>
      </c>
      <c r="E297" s="22">
        <v>43585</v>
      </c>
      <c r="F297" t="s">
        <v>135</v>
      </c>
      <c r="H297" s="6">
        <v>23</v>
      </c>
      <c r="I297" s="6">
        <v>30.07</v>
      </c>
      <c r="J297" s="6">
        <v>2414.59820357231</v>
      </c>
      <c r="K297" s="6">
        <v>2250.467712390252</v>
      </c>
      <c r="L297" s="6" t="s">
        <v>122</v>
      </c>
      <c r="M297" s="7">
        <f>1000000*(AF297-AD297)/X297</f>
        <v>12.394678631601934</v>
      </c>
      <c r="N297" s="7">
        <f>1000000*(AM297-AK297)/X297</f>
        <v>59.838770973725666</v>
      </c>
      <c r="O297" s="7" t="e">
        <f>1000000*(AT297-AR297)/X297</f>
        <v>#VALUE!</v>
      </c>
      <c r="P297">
        <f>(M297*16)</f>
        <v>198.31485810563095</v>
      </c>
      <c r="Q297">
        <f>(N297*44)</f>
        <v>2632.9059228439291</v>
      </c>
      <c r="R297">
        <f>1000000*(((AF297-AD297)*0.082057*W297)/(V297-Z297))/X297</f>
        <v>346.70203367923261</v>
      </c>
      <c r="S297">
        <f>1000000*(((AM297-AK297)*0.082057*W297)/(V297-Z297))/X297</f>
        <v>1673.8008468054322</v>
      </c>
      <c r="T297">
        <f>N297*((1*0.082057*W297)/(V297-Z297))</f>
        <v>1673.8008468054325</v>
      </c>
      <c r="V297" s="5">
        <f>((0.001316*((I297*25.4)-(2.5*2053/100)))*(273.15+40))/(273.15+H297)</f>
        <v>0.99140884195914225</v>
      </c>
      <c r="W297">
        <v>313.14999999999998</v>
      </c>
      <c r="X297">
        <f>(21.0733341666667/1000)-Y297</f>
        <v>1.9073334166666699E-2</v>
      </c>
      <c r="Y297">
        <v>2E-3</v>
      </c>
      <c r="Z297">
        <f>(0.001316*10^(8.07131-(1730.63/(233.46+(W297-273.15)))))</f>
        <v>7.2765497523200454E-2</v>
      </c>
      <c r="AB297">
        <f>V297*(J297/10^6)</f>
        <v>2.3938540088002491E-3</v>
      </c>
      <c r="AC297">
        <f>(AB297*Y297)/(0.082057*W297)</f>
        <v>1.8632005578440831E-7</v>
      </c>
      <c r="AD297">
        <v>0</v>
      </c>
      <c r="AE297" s="12">
        <f>AB297*AG297*X297</f>
        <v>5.0087791644578508E-8</v>
      </c>
      <c r="AF297" s="12">
        <f>AC297+AE297</f>
        <v>2.3640784742898683E-7</v>
      </c>
      <c r="AG297" s="19">
        <f>101.325*(0.000014*EXP(1600*((1/W297)-(1/298.15))))</f>
        <v>1.097002469958351E-3</v>
      </c>
      <c r="AI297">
        <f>V297*(K297/10^6)</f>
        <v>2.2311335886072599E-3</v>
      </c>
      <c r="AJ297">
        <f>(AI297*Y297)/(0.082057*W297)</f>
        <v>1.7365509056256716E-7</v>
      </c>
      <c r="AK297">
        <v>0</v>
      </c>
      <c r="AL297" s="12">
        <f>AI297*AN297*X297</f>
        <v>9.6766978434193804E-7</v>
      </c>
      <c r="AM297" s="12">
        <f>AJ297+AL297</f>
        <v>1.1413248749045052E-6</v>
      </c>
      <c r="AN297" s="19">
        <f>101.325*(0.00033*EXP(2400*((1/W297)-(1/298.15))))</f>
        <v>2.2739189884214046E-2</v>
      </c>
      <c r="AO297" s="19"/>
      <c r="AP297" t="e">
        <f>V297*(L297/10^6)</f>
        <v>#VALUE!</v>
      </c>
      <c r="AQ297" t="e">
        <f>(AP297*Y297)/(0.082057*W297)</f>
        <v>#VALUE!</v>
      </c>
      <c r="AR297">
        <v>0</v>
      </c>
      <c r="AS297" s="12" t="e">
        <f>AP297*AU297*X297</f>
        <v>#VALUE!</v>
      </c>
      <c r="AT297" s="12" t="e">
        <f>AQ297+AS297</f>
        <v>#VALUE!</v>
      </c>
      <c r="AU297" s="19">
        <f>101.325*((2.4*10^-4)*EXP(2700*((1/W297)-(1/298.15))))</f>
        <v>1.5759424160826513E-2</v>
      </c>
      <c r="AW297">
        <f>100*(AF297-AE297)/AF297</f>
        <v>78.81297419298906</v>
      </c>
      <c r="AX297">
        <f>100*(AM297-AL297)/AM297</f>
        <v>15.215219993965075</v>
      </c>
      <c r="AY297" t="e">
        <f>100*(AT297-AS297)/AT297</f>
        <v>#VALUE!</v>
      </c>
    </row>
    <row r="298" spans="1:51" x14ac:dyDescent="0.25">
      <c r="A298" s="22">
        <v>43585</v>
      </c>
      <c r="B298" t="s">
        <v>132</v>
      </c>
      <c r="C298" t="s">
        <v>120</v>
      </c>
      <c r="D298" t="s">
        <v>133</v>
      </c>
      <c r="E298" s="22">
        <v>43585</v>
      </c>
      <c r="F298" t="s">
        <v>136</v>
      </c>
      <c r="H298" s="6">
        <v>23</v>
      </c>
      <c r="I298" s="6">
        <v>30.07</v>
      </c>
      <c r="J298" s="6">
        <v>2238.5568884062977</v>
      </c>
      <c r="K298" s="6">
        <v>2075.5729114889073</v>
      </c>
      <c r="L298" s="6" t="s">
        <v>122</v>
      </c>
      <c r="M298" s="7">
        <f>1000000*(AF298-AD298)/X298</f>
        <v>11.491018749747006</v>
      </c>
      <c r="N298" s="7">
        <f>1000000*(AM298-AK298)/X298</f>
        <v>55.188408794338777</v>
      </c>
      <c r="O298" s="7" t="e">
        <f>1000000*(AT298-AR298)/X298</f>
        <v>#VALUE!</v>
      </c>
      <c r="P298">
        <f>(M298*16)</f>
        <v>183.8562999959521</v>
      </c>
      <c r="Q298">
        <f>(N298*44)</f>
        <v>2428.289986950906</v>
      </c>
      <c r="R298">
        <f>1000000*(((AF298-AD298)*0.082057*W298)/(V298-Z298))/X298</f>
        <v>321.42499922715444</v>
      </c>
      <c r="S298">
        <f>1000000*(((AM298-AK298)*0.082057*W298)/(V298-Z298))/X298</f>
        <v>1543.7216351647476</v>
      </c>
      <c r="T298">
        <f>N298*((1*0.082057*W298)/(V298-Z298))</f>
        <v>1543.7216351647476</v>
      </c>
      <c r="V298" s="5">
        <f>((0.001316*((I298*25.4)-(2.5*2053/100)))*(273.15+40))/(273.15+H298)</f>
        <v>0.99140884195914225</v>
      </c>
      <c r="W298">
        <v>313.14999999999998</v>
      </c>
      <c r="X298">
        <f>(21.0733341666667/1000)-Y298</f>
        <v>1.9073334166666699E-2</v>
      </c>
      <c r="Y298">
        <v>2E-3</v>
      </c>
      <c r="Z298">
        <f>(0.001316*10^(8.07131-(1730.63/(233.46+(W298-273.15)))))</f>
        <v>7.2765497523200454E-2</v>
      </c>
      <c r="AB298">
        <f>V298*(J298/10^6)</f>
        <v>2.2193250923945485E-3</v>
      </c>
      <c r="AC298">
        <f>(AB298*Y298)/(0.082057*W298)</f>
        <v>1.7273600374064979E-7</v>
      </c>
      <c r="AD298">
        <v>0</v>
      </c>
      <c r="AE298" s="12">
        <f>AB298*AG298*X298</f>
        <v>4.6436036788707415E-8</v>
      </c>
      <c r="AF298" s="12">
        <f>AC298+AE298</f>
        <v>2.1917204052935722E-7</v>
      </c>
      <c r="AG298" s="19">
        <f>101.325*(0.000014*EXP(1600*((1/W298)-(1/298.15))))</f>
        <v>1.097002469958351E-3</v>
      </c>
      <c r="AI298">
        <f>V298*(K298/10^6)</f>
        <v>2.0577413365809828E-3</v>
      </c>
      <c r="AJ298">
        <f>(AI298*Y298)/(0.082057*W298)</f>
        <v>1.6015950814552935E-7</v>
      </c>
      <c r="AK298">
        <v>0</v>
      </c>
      <c r="AL298" s="12">
        <f>AI298*AN298*X298</f>
        <v>8.9246745491550151E-7</v>
      </c>
      <c r="AM298" s="12">
        <f>AJ298+AL298</f>
        <v>1.0526269630610308E-6</v>
      </c>
      <c r="AN298" s="19">
        <f>101.325*(0.00033*EXP(2400*((1/W298)-(1/298.15))))</f>
        <v>2.2739189884214046E-2</v>
      </c>
      <c r="AO298" s="19"/>
      <c r="AP298" t="e">
        <f>V298*(L298/10^6)</f>
        <v>#VALUE!</v>
      </c>
      <c r="AQ298" t="e">
        <f>(AP298*Y298)/(0.082057*W298)</f>
        <v>#VALUE!</v>
      </c>
      <c r="AR298">
        <v>0</v>
      </c>
      <c r="AS298" s="12" t="e">
        <f>AP298*AU298*X298</f>
        <v>#VALUE!</v>
      </c>
      <c r="AT298" s="12" t="e">
        <f>AQ298+AS298</f>
        <v>#VALUE!</v>
      </c>
      <c r="AU298" s="19">
        <f>101.325*((2.4*10^-4)*EXP(2700*((1/W298)-(1/298.15))))</f>
        <v>1.5759424160826513E-2</v>
      </c>
      <c r="AW298">
        <f>100*(AF298-AE298)/AF298</f>
        <v>78.812974192989046</v>
      </c>
      <c r="AX298">
        <f>100*(AM298-AL298)/AM298</f>
        <v>15.215219993965073</v>
      </c>
      <c r="AY298" t="e">
        <f>100*(AT298-AS298)/AT298</f>
        <v>#VALUE!</v>
      </c>
    </row>
    <row r="299" spans="1:51" x14ac:dyDescent="0.25">
      <c r="A299" s="22">
        <v>43585</v>
      </c>
      <c r="B299" t="s">
        <v>137</v>
      </c>
      <c r="C299" t="s">
        <v>120</v>
      </c>
      <c r="D299" t="s">
        <v>133</v>
      </c>
      <c r="E299" s="22">
        <v>43585</v>
      </c>
      <c r="F299" t="s">
        <v>138</v>
      </c>
      <c r="H299" s="6">
        <v>23</v>
      </c>
      <c r="I299" s="6">
        <v>30.07</v>
      </c>
      <c r="J299" s="6">
        <v>21304.745933395672</v>
      </c>
      <c r="K299" s="6">
        <v>2674.8731897950829</v>
      </c>
      <c r="L299" s="6" t="s">
        <v>122</v>
      </c>
      <c r="M299" s="7">
        <f>1000000*(AF299-AD299)/X299</f>
        <v>109.36207886748706</v>
      </c>
      <c r="N299" s="7">
        <f>1000000*(AM299-AK299)/X299</f>
        <v>71.123492821811652</v>
      </c>
      <c r="O299" s="7" t="e">
        <f>1000000*(AT299-AR299)/X299</f>
        <v>#VALUE!</v>
      </c>
      <c r="P299">
        <f>(M299*16)</f>
        <v>1749.7932618797929</v>
      </c>
      <c r="Q299">
        <f>(N299*44)</f>
        <v>3129.4336841597128</v>
      </c>
      <c r="R299">
        <f>1000000*(((AF299-AD299)*0.082057*W299)/(V299-Z299))/X299</f>
        <v>3059.0591557633606</v>
      </c>
      <c r="S299">
        <f>1000000*(((AM299-AK299)*0.082057*W299)/(V299-Z299))/X299</f>
        <v>1989.4553410059179</v>
      </c>
      <c r="T299">
        <f>N299*((1*0.082057*W299)/(V299-Z299))</f>
        <v>1989.4553410059184</v>
      </c>
      <c r="V299" s="5">
        <f>((0.001316*((I299*25.4)-(2.5*2053/100)))*(273.15+40))/(273.15+H299)</f>
        <v>0.99140884195914225</v>
      </c>
      <c r="W299">
        <v>313.14999999999998</v>
      </c>
      <c r="X299">
        <f>(21.0733341666667/1000)-Y299</f>
        <v>1.9073334166666699E-2</v>
      </c>
      <c r="Y299">
        <v>2E-3</v>
      </c>
      <c r="Z299">
        <f>(0.001316*10^(8.07131-(1730.63/(233.46+(W299-273.15)))))</f>
        <v>7.2765497523200454E-2</v>
      </c>
      <c r="AB299">
        <f>V299*(J299/10^6)</f>
        <v>2.1121713494061549E-2</v>
      </c>
      <c r="AC299">
        <f>(AB299*Y299)/(0.082057*W299)</f>
        <v>1.643959415239436E-6</v>
      </c>
      <c r="AD299">
        <v>0</v>
      </c>
      <c r="AE299" s="12">
        <f>AB299*AG299*X299</f>
        <v>4.4194006016150298E-7</v>
      </c>
      <c r="AF299" s="12">
        <f>AC299+AE299</f>
        <v>2.0858994754009389E-6</v>
      </c>
      <c r="AG299" s="19">
        <f>101.325*(0.000014*EXP(1600*((1/W299)-(1/298.15))))</f>
        <v>1.097002469958351E-3</v>
      </c>
      <c r="AI299">
        <f>V299*(K299/10^6)</f>
        <v>2.6518929314823E-3</v>
      </c>
      <c r="AJ299">
        <f>(AI299*Y299)/(0.082057*W299)</f>
        <v>2.0640391482172861E-7</v>
      </c>
      <c r="AK299">
        <v>0</v>
      </c>
      <c r="AL299" s="12">
        <f>AI299*AN299*X299</f>
        <v>1.1501582308692052E-6</v>
      </c>
      <c r="AM299" s="12">
        <f>AJ299+AL299</f>
        <v>1.3565621456909337E-6</v>
      </c>
      <c r="AN299" s="19">
        <f>101.325*(0.00033*EXP(2400*((1/W299)-(1/298.15))))</f>
        <v>2.2739189884214046E-2</v>
      </c>
      <c r="AO299" s="19"/>
      <c r="AP299" t="e">
        <f>V299*(L299/10^6)</f>
        <v>#VALUE!</v>
      </c>
      <c r="AQ299" t="e">
        <f>(AP299*Y299)/(0.082057*W299)</f>
        <v>#VALUE!</v>
      </c>
      <c r="AR299">
        <v>0</v>
      </c>
      <c r="AS299" s="12" t="e">
        <f>AP299*AU299*X299</f>
        <v>#VALUE!</v>
      </c>
      <c r="AT299" s="12" t="e">
        <f>AQ299+AS299</f>
        <v>#VALUE!</v>
      </c>
      <c r="AU299" s="19">
        <f>101.325*((2.4*10^-4)*EXP(2700*((1/W299)-(1/298.15))))</f>
        <v>1.5759424160826513E-2</v>
      </c>
      <c r="AW299">
        <f>100*(AF299-AE299)/AF299</f>
        <v>78.812974192989046</v>
      </c>
      <c r="AX299">
        <f>100*(AM299-AL299)/AM299</f>
        <v>15.215219993965071</v>
      </c>
      <c r="AY299" t="e">
        <f>100*(AT299-AS299)/AT299</f>
        <v>#VALUE!</v>
      </c>
    </row>
    <row r="300" spans="1:51" x14ac:dyDescent="0.25">
      <c r="A300" s="22">
        <v>43585</v>
      </c>
      <c r="B300" t="s">
        <v>137</v>
      </c>
      <c r="C300" t="s">
        <v>120</v>
      </c>
      <c r="D300" t="s">
        <v>133</v>
      </c>
      <c r="E300" s="22">
        <v>43585</v>
      </c>
      <c r="F300" t="s">
        <v>139</v>
      </c>
      <c r="H300" s="6">
        <v>23</v>
      </c>
      <c r="I300" s="6">
        <v>30.07</v>
      </c>
      <c r="J300" s="6">
        <v>21100.020279804121</v>
      </c>
      <c r="K300" s="6">
        <v>3177.4349089496122</v>
      </c>
      <c r="L300" s="6" t="s">
        <v>122</v>
      </c>
      <c r="M300" s="7">
        <f>1000000*(AF300-AD300)/X300</f>
        <v>108.31117578963426</v>
      </c>
      <c r="N300" s="7">
        <f>1000000*(AM300-AK300)/X300</f>
        <v>84.486348661546913</v>
      </c>
      <c r="O300" s="7" t="e">
        <f>1000000*(AT300-AR300)/X300</f>
        <v>#VALUE!</v>
      </c>
      <c r="P300">
        <f>(M300*16)</f>
        <v>1732.9788126341482</v>
      </c>
      <c r="Q300">
        <f>(N300*44)</f>
        <v>3717.3993411080642</v>
      </c>
      <c r="R300">
        <f>1000000*(((AF300-AD300)*0.082057*W300)/(V300-Z300))/X300</f>
        <v>3029.6634574059726</v>
      </c>
      <c r="S300">
        <f>1000000*(((AM300-AK300)*0.082057*W300)/(V300-Z300))/X300</f>
        <v>2363.239077809415</v>
      </c>
      <c r="T300">
        <f>N300*((1*0.082057*W300)/(V300-Z300))</f>
        <v>2363.239077809415</v>
      </c>
      <c r="V300" s="5">
        <f>((0.001316*((I300*25.4)-(2.5*2053/100)))*(273.15+40))/(273.15+H300)</f>
        <v>0.99140884195914225</v>
      </c>
      <c r="W300">
        <v>313.14999999999998</v>
      </c>
      <c r="X300">
        <f>(21.0733341666667/1000)-Y300</f>
        <v>1.9073334166666699E-2</v>
      </c>
      <c r="Y300">
        <v>2E-3</v>
      </c>
      <c r="Z300">
        <f>(0.001316*10^(8.07131-(1730.63/(233.46+(W300-273.15)))))</f>
        <v>7.2765497523200454E-2</v>
      </c>
      <c r="AB300">
        <f>V300*(J300/10^6)</f>
        <v>2.091874667091502E-2</v>
      </c>
      <c r="AC300">
        <f>(AB300*Y300)/(0.082057*W300)</f>
        <v>1.6281619649053622E-6</v>
      </c>
      <c r="AD300">
        <v>0</v>
      </c>
      <c r="AE300" s="12">
        <f>AB300*AG300*X300</f>
        <v>4.3769328491491205E-7</v>
      </c>
      <c r="AF300" s="12">
        <f>AC300+AE300</f>
        <v>2.0658552498202741E-6</v>
      </c>
      <c r="AG300" s="19">
        <f>101.325*(0.000014*EXP(1600*((1/W300)-(1/298.15))))</f>
        <v>1.097002469958351E-3</v>
      </c>
      <c r="AI300">
        <f>V300*(K300/10^6)</f>
        <v>3.1501370634822879E-3</v>
      </c>
      <c r="AJ300">
        <f>(AI300*Y300)/(0.082057*W300)</f>
        <v>2.4518358731939179E-7</v>
      </c>
      <c r="AK300">
        <v>0</v>
      </c>
      <c r="AL300" s="12">
        <f>AI300*AN300*X300</f>
        <v>1.3662527732238063E-6</v>
      </c>
      <c r="AM300" s="12">
        <f>AJ300+AL300</f>
        <v>1.6114363605431981E-6</v>
      </c>
      <c r="AN300" s="19">
        <f>101.325*(0.00033*EXP(2400*((1/W300)-(1/298.15))))</f>
        <v>2.2739189884214046E-2</v>
      </c>
      <c r="AO300" s="19"/>
      <c r="AP300" t="e">
        <f>V300*(L300/10^6)</f>
        <v>#VALUE!</v>
      </c>
      <c r="AQ300" t="e">
        <f>(AP300*Y300)/(0.082057*W300)</f>
        <v>#VALUE!</v>
      </c>
      <c r="AR300">
        <v>0</v>
      </c>
      <c r="AS300" s="12" t="e">
        <f>AP300*AU300*X300</f>
        <v>#VALUE!</v>
      </c>
      <c r="AT300" s="12" t="e">
        <f>AQ300+AS300</f>
        <v>#VALUE!</v>
      </c>
      <c r="AU300" s="19">
        <f>101.325*((2.4*10^-4)*EXP(2700*((1/W300)-(1/298.15))))</f>
        <v>1.5759424160826513E-2</v>
      </c>
      <c r="AW300">
        <f>100*(AF300-AE300)/AF300</f>
        <v>78.812974192989046</v>
      </c>
      <c r="AX300">
        <f>100*(AM300-AL300)/AM300</f>
        <v>15.215219993965077</v>
      </c>
      <c r="AY300" t="e">
        <f>100*(AT300-AS300)/AT300</f>
        <v>#VALUE!</v>
      </c>
    </row>
    <row r="301" spans="1:51" x14ac:dyDescent="0.25">
      <c r="A301" s="22">
        <v>43585</v>
      </c>
      <c r="B301" t="s">
        <v>140</v>
      </c>
      <c r="C301" t="s">
        <v>120</v>
      </c>
      <c r="D301" t="s">
        <v>133</v>
      </c>
      <c r="E301" s="22">
        <v>43585</v>
      </c>
      <c r="F301" t="s">
        <v>141</v>
      </c>
      <c r="H301" s="6">
        <v>23</v>
      </c>
      <c r="I301" s="6">
        <v>30.07</v>
      </c>
      <c r="J301" s="6">
        <v>53403.543244383</v>
      </c>
      <c r="K301" s="6">
        <v>5563.4590986762832</v>
      </c>
      <c r="L301" s="6" t="s">
        <v>122</v>
      </c>
      <c r="M301" s="7">
        <f>1000000*(AF301-AD301)/X301</f>
        <v>274.13246449189671</v>
      </c>
      <c r="N301" s="7">
        <f>1000000*(AM301-AK301)/X301</f>
        <v>147.9294961640625</v>
      </c>
      <c r="O301" s="7" t="e">
        <f>1000000*(AT301-AR301)/X301</f>
        <v>#VALUE!</v>
      </c>
      <c r="P301">
        <f>(M301*16)</f>
        <v>4386.1194318703474</v>
      </c>
      <c r="Q301">
        <f>(N301*44)</f>
        <v>6508.8978312187501</v>
      </c>
      <c r="R301">
        <f>1000000*(((AF301-AD301)*0.082057*W301)/(V301-Z301))/X301</f>
        <v>7667.9908984906824</v>
      </c>
      <c r="S301">
        <f>1000000*(((AM301-AK301)*0.082057*W301)/(V301-Z301))/X301</f>
        <v>4137.8609874127987</v>
      </c>
      <c r="T301">
        <f>N301*((1*0.082057*W301)/(V301-Z301))</f>
        <v>4137.8609874127987</v>
      </c>
      <c r="V301" s="5">
        <f>((0.001316*((I301*25.4)-(2.5*2053/100)))*(273.15+40))/(273.15+H301)</f>
        <v>0.99140884195914225</v>
      </c>
      <c r="W301">
        <v>313.14999999999998</v>
      </c>
      <c r="X301">
        <f>(21.0733341666667/1000)-Y301</f>
        <v>1.9073334166666699E-2</v>
      </c>
      <c r="Y301">
        <v>2E-3</v>
      </c>
      <c r="Z301">
        <f>(0.001316*10^(8.07131-(1730.63/(233.46+(W301-273.15)))))</f>
        <v>7.2765497523200454E-2</v>
      </c>
      <c r="AB301">
        <f>V301*(J301/10^6)</f>
        <v>5.2944744964428719E-2</v>
      </c>
      <c r="AC301">
        <f>(AB301*Y301)/(0.082057*W301)</f>
        <v>4.1208310109970324E-6</v>
      </c>
      <c r="AD301">
        <v>0</v>
      </c>
      <c r="AE301" s="12">
        <f>AB301*AG301*X301</f>
        <v>1.1077890901888056E-6</v>
      </c>
      <c r="AF301" s="12">
        <f>AC301+AE301</f>
        <v>5.2286201011858384E-6</v>
      </c>
      <c r="AG301" s="19">
        <f>101.325*(0.000014*EXP(1600*((1/W301)-(1/298.15))))</f>
        <v>1.097002469958351E-3</v>
      </c>
      <c r="AI301">
        <f>V301*(K301/10^6)</f>
        <v>5.5156625423057075E-3</v>
      </c>
      <c r="AJ301">
        <f>(AI301*Y301)/(0.082057*W301)</f>
        <v>4.2929875789936836E-7</v>
      </c>
      <c r="AK301">
        <v>0</v>
      </c>
      <c r="AL301" s="12">
        <f>AI301*AN301*X301</f>
        <v>2.3922099555444355E-6</v>
      </c>
      <c r="AM301" s="12">
        <f>AJ301+AL301</f>
        <v>2.8215087134438039E-6</v>
      </c>
      <c r="AN301" s="19">
        <f>101.325*(0.00033*EXP(2400*((1/W301)-(1/298.15))))</f>
        <v>2.2739189884214046E-2</v>
      </c>
      <c r="AO301" s="19"/>
      <c r="AP301" t="e">
        <f>V301*(L301/10^6)</f>
        <v>#VALUE!</v>
      </c>
      <c r="AQ301" t="e">
        <f>(AP301*Y301)/(0.082057*W301)</f>
        <v>#VALUE!</v>
      </c>
      <c r="AR301">
        <v>0</v>
      </c>
      <c r="AS301" s="12" t="e">
        <f>AP301*AU301*X301</f>
        <v>#VALUE!</v>
      </c>
      <c r="AT301" s="12" t="e">
        <f>AQ301+AS301</f>
        <v>#VALUE!</v>
      </c>
      <c r="AU301" s="19">
        <f>101.325*((2.4*10^-4)*EXP(2700*((1/W301)-(1/298.15))))</f>
        <v>1.5759424160826513E-2</v>
      </c>
      <c r="AW301">
        <f>100*(AF301-AE301)/AF301</f>
        <v>78.81297419298906</v>
      </c>
      <c r="AX301">
        <f>100*(AM301-AL301)/AM301</f>
        <v>15.215219993965079</v>
      </c>
      <c r="AY301" t="e">
        <f>100*(AT301-AS301)/AT301</f>
        <v>#VALUE!</v>
      </c>
    </row>
    <row r="302" spans="1:51" x14ac:dyDescent="0.25">
      <c r="A302" s="22">
        <v>43585</v>
      </c>
      <c r="B302" t="s">
        <v>140</v>
      </c>
      <c r="C302" t="s">
        <v>120</v>
      </c>
      <c r="D302" t="s">
        <v>133</v>
      </c>
      <c r="E302" s="22">
        <v>43585</v>
      </c>
      <c r="F302" t="s">
        <v>142</v>
      </c>
      <c r="H302" s="6">
        <v>23</v>
      </c>
      <c r="I302" s="6">
        <v>30.07</v>
      </c>
      <c r="J302" s="6">
        <v>49486.884078210867</v>
      </c>
      <c r="K302" s="6">
        <v>5089.2839856371074</v>
      </c>
      <c r="L302" s="6" t="s">
        <v>122</v>
      </c>
      <c r="M302" s="7">
        <f>1000000*(AF302-AD302)/X302</f>
        <v>254.02736725360668</v>
      </c>
      <c r="N302" s="7">
        <f>1000000*(AM302-AK302)/X302</f>
        <v>135.32142547974451</v>
      </c>
      <c r="O302" s="7" t="e">
        <f>1000000*(AT302-AR302)/X302</f>
        <v>#VALUE!</v>
      </c>
      <c r="P302">
        <f>(M302*16)</f>
        <v>4064.4378760577069</v>
      </c>
      <c r="Q302">
        <f>(N302*44)</f>
        <v>5954.1427211087585</v>
      </c>
      <c r="R302">
        <f>1000000*(((AF302-AD302)*0.082057*W302)/(V302-Z302))/X302</f>
        <v>7105.6142280652239</v>
      </c>
      <c r="S302">
        <f>1000000*(((AM302-AK302)*0.082057*W302)/(V302-Z302))/X302</f>
        <v>3785.1899842389466</v>
      </c>
      <c r="T302">
        <f>N302*((1*0.082057*W302)/(V302-Z302))</f>
        <v>3785.1899842389466</v>
      </c>
      <c r="V302" s="5">
        <f>((0.001316*((I302*25.4)-(2.5*2053/100)))*(273.15+40))/(273.15+H302)</f>
        <v>0.99140884195914225</v>
      </c>
      <c r="W302">
        <v>313.14999999999998</v>
      </c>
      <c r="X302">
        <f>(21.0733341666667/1000)-Y302</f>
        <v>1.9073334166666699E-2</v>
      </c>
      <c r="Y302">
        <v>2E-3</v>
      </c>
      <c r="Z302">
        <f>(0.001316*10^(8.07131-(1730.63/(233.46+(W302-273.15)))))</f>
        <v>7.2765497523200454E-2</v>
      </c>
      <c r="AB302">
        <f>V302*(J302/10^6)</f>
        <v>4.9061734436145352E-2</v>
      </c>
      <c r="AC302">
        <f>(AB302*Y302)/(0.082057*W302)</f>
        <v>3.818605923092112E-6</v>
      </c>
      <c r="AD302">
        <v>0</v>
      </c>
      <c r="AE302" s="12">
        <f>AB302*AG302*X302</f>
        <v>1.0265429400144942E-6</v>
      </c>
      <c r="AF302" s="12">
        <f>AC302+AE302</f>
        <v>4.8451488631066062E-6</v>
      </c>
      <c r="AG302" s="19">
        <f>101.325*(0.000014*EXP(1600*((1/W302)-(1/298.15))))</f>
        <v>1.097002469958351E-3</v>
      </c>
      <c r="AI302">
        <f>V302*(K302/10^6)</f>
        <v>5.0455611426016931E-3</v>
      </c>
      <c r="AJ302">
        <f>(AI302*Y302)/(0.082057*W302)</f>
        <v>3.927095094760369E-7</v>
      </c>
      <c r="AK302">
        <v>0</v>
      </c>
      <c r="AL302" s="12">
        <f>AI302*AN302*X302</f>
        <v>2.1883212586088156E-6</v>
      </c>
      <c r="AM302" s="12">
        <f>AJ302+AL302</f>
        <v>2.5810307680848525E-6</v>
      </c>
      <c r="AN302" s="19">
        <f>101.325*(0.00033*EXP(2400*((1/W302)-(1/298.15))))</f>
        <v>2.2739189884214046E-2</v>
      </c>
      <c r="AO302" s="19"/>
      <c r="AP302" t="e">
        <f>V302*(L302/10^6)</f>
        <v>#VALUE!</v>
      </c>
      <c r="AQ302" t="e">
        <f>(AP302*Y302)/(0.082057*W302)</f>
        <v>#VALUE!</v>
      </c>
      <c r="AR302">
        <v>0</v>
      </c>
      <c r="AS302" s="12" t="e">
        <f>AP302*AU302*X302</f>
        <v>#VALUE!</v>
      </c>
      <c r="AT302" s="12" t="e">
        <f>AQ302+AS302</f>
        <v>#VALUE!</v>
      </c>
      <c r="AU302" s="19">
        <f>101.325*((2.4*10^-4)*EXP(2700*((1/W302)-(1/298.15))))</f>
        <v>1.5759424160826513E-2</v>
      </c>
      <c r="AW302">
        <f>100*(AF302-AE302)/AF302</f>
        <v>78.81297419298906</v>
      </c>
      <c r="AX302">
        <f>100*(AM302-AL302)/AM302</f>
        <v>15.215219993965079</v>
      </c>
      <c r="AY302" t="e">
        <f>100*(AT302-AS302)/AT302</f>
        <v>#VALUE!</v>
      </c>
    </row>
    <row r="303" spans="1:51" x14ac:dyDescent="0.25">
      <c r="A303" s="22">
        <v>43585</v>
      </c>
      <c r="B303" t="s">
        <v>140</v>
      </c>
      <c r="C303" t="s">
        <v>120</v>
      </c>
      <c r="D303" t="s">
        <v>133</v>
      </c>
      <c r="E303" s="22">
        <v>43585</v>
      </c>
      <c r="F303" t="s">
        <v>143</v>
      </c>
      <c r="H303" s="6">
        <v>23</v>
      </c>
      <c r="I303" s="6">
        <v>30.07</v>
      </c>
      <c r="J303" s="6">
        <v>49807.56839764383</v>
      </c>
      <c r="K303" s="6">
        <v>5158.8511797940437</v>
      </c>
      <c r="L303" s="6" t="s">
        <v>122</v>
      </c>
      <c r="M303" s="7">
        <f>1000000*(AF303-AD303)/X303</f>
        <v>255.67351238685703</v>
      </c>
      <c r="N303" s="7">
        <f>1000000*(AM303-AK303)/X303</f>
        <v>137.17118114409936</v>
      </c>
      <c r="O303" s="7" t="e">
        <f>1000000*(AT303-AR303)/X303</f>
        <v>#VALUE!</v>
      </c>
      <c r="P303">
        <f>(M303*16)</f>
        <v>4090.7761981897124</v>
      </c>
      <c r="Q303">
        <f>(N303*44)</f>
        <v>6035.531970340372</v>
      </c>
      <c r="R303">
        <f>1000000*(((AF303-AD303)*0.082057*W303)/(V303-Z303))/X303</f>
        <v>7151.6599451339953</v>
      </c>
      <c r="S303">
        <f>1000000*(((AM303-AK303)*0.082057*W303)/(V303-Z303))/X303</f>
        <v>3836.9310635926604</v>
      </c>
      <c r="T303">
        <f>N303*((1*0.082057*W303)/(V303-Z303))</f>
        <v>3836.9310635926613</v>
      </c>
      <c r="V303" s="5">
        <f>((0.001316*((I303*25.4)-(2.5*2053/100)))*(273.15+40))/(273.15+H303)</f>
        <v>0.99140884195914225</v>
      </c>
      <c r="W303">
        <v>313.14999999999998</v>
      </c>
      <c r="X303">
        <f>(21.0733341666667/1000)-Y303</f>
        <v>1.9073334166666699E-2</v>
      </c>
      <c r="Y303">
        <v>2E-3</v>
      </c>
      <c r="Z303">
        <f>(0.001316*10^(8.07131-(1730.63/(233.46+(W303-273.15)))))</f>
        <v>7.2765497523200454E-2</v>
      </c>
      <c r="AB303">
        <f>V303*(J303/10^6)</f>
        <v>4.9379663705908843E-2</v>
      </c>
      <c r="AC303">
        <f>(AB303*Y303)/(0.082057*W303)</f>
        <v>3.8433512079173621E-6</v>
      </c>
      <c r="AD303">
        <v>0</v>
      </c>
      <c r="AE303" s="12">
        <f>AB303*AG303*X303</f>
        <v>1.0331951314025595E-6</v>
      </c>
      <c r="AF303" s="12">
        <f>AC303+AE303</f>
        <v>4.8765463393199221E-6</v>
      </c>
      <c r="AG303" s="19">
        <f>101.325*(0.000014*EXP(1600*((1/W303)-(1/298.15))))</f>
        <v>1.097002469958351E-3</v>
      </c>
      <c r="AI303">
        <f>V303*(K303/10^6)</f>
        <v>5.1145306739991672E-3</v>
      </c>
      <c r="AJ303">
        <f>(AI303*Y303)/(0.082057*W303)</f>
        <v>3.9807759244607659E-7</v>
      </c>
      <c r="AK303">
        <v>0</v>
      </c>
      <c r="AL303" s="12">
        <f>AI303*AN303*X303</f>
        <v>2.2182341835517007E-6</v>
      </c>
      <c r="AM303" s="12">
        <f>AJ303+AL303</f>
        <v>2.6163117759977772E-6</v>
      </c>
      <c r="AN303" s="19">
        <f>101.325*(0.00033*EXP(2400*((1/W303)-(1/298.15))))</f>
        <v>2.2739189884214046E-2</v>
      </c>
      <c r="AO303" s="19"/>
      <c r="AP303" t="e">
        <f>V303*(L303/10^6)</f>
        <v>#VALUE!</v>
      </c>
      <c r="AQ303" t="e">
        <f>(AP303*Y303)/(0.082057*W303)</f>
        <v>#VALUE!</v>
      </c>
      <c r="AR303">
        <v>0</v>
      </c>
      <c r="AS303" s="12" t="e">
        <f>AP303*AU303*X303</f>
        <v>#VALUE!</v>
      </c>
      <c r="AT303" s="12" t="e">
        <f>AQ303+AS303</f>
        <v>#VALUE!</v>
      </c>
      <c r="AU303" s="19">
        <f>101.325*((2.4*10^-4)*EXP(2700*((1/W303)-(1/298.15))))</f>
        <v>1.5759424160826513E-2</v>
      </c>
      <c r="AW303">
        <f>100*(AF303-AE303)/AF303</f>
        <v>78.81297419298906</v>
      </c>
      <c r="AX303">
        <f>100*(AM303-AL303)/AM303</f>
        <v>15.21521999396507</v>
      </c>
      <c r="AY303" t="e">
        <f>100*(AT303-AS303)/AT303</f>
        <v>#VALUE!</v>
      </c>
    </row>
    <row r="304" spans="1:51" x14ac:dyDescent="0.25">
      <c r="A304" s="22">
        <v>43585</v>
      </c>
      <c r="B304" t="s">
        <v>144</v>
      </c>
      <c r="C304" t="s">
        <v>120</v>
      </c>
      <c r="D304" t="s">
        <v>133</v>
      </c>
      <c r="E304" s="22">
        <v>43585</v>
      </c>
      <c r="F304" t="s">
        <v>145</v>
      </c>
      <c r="H304" s="6">
        <v>23</v>
      </c>
      <c r="I304" s="6">
        <v>30.07</v>
      </c>
      <c r="J304" s="6">
        <v>100656.69373166651</v>
      </c>
      <c r="K304" s="6">
        <v>9927.9858099987232</v>
      </c>
      <c r="L304" s="6" t="s">
        <v>122</v>
      </c>
      <c r="M304" s="7">
        <f>1000000*(AF304-AD304)/X304</f>
        <v>516.69357207248709</v>
      </c>
      <c r="N304" s="7">
        <f>1000000*(AM304-AK304)/X304</f>
        <v>263.9800010656154</v>
      </c>
      <c r="O304" s="7" t="e">
        <f>1000000*(AT304-AR304)/X304</f>
        <v>#VALUE!</v>
      </c>
      <c r="P304">
        <f>(M304*16)</f>
        <v>8267.0971531597934</v>
      </c>
      <c r="Q304">
        <f>(N304*44)</f>
        <v>11615.120046887077</v>
      </c>
      <c r="R304">
        <f>1000000*(((AF304-AD304)*0.082057*W304)/(V304-Z304))/X304</f>
        <v>14452.872684393738</v>
      </c>
      <c r="S304">
        <f>1000000*(((AM304-AK304)*0.082057*W304)/(V304-Z304))/X304</f>
        <v>7384.0077617459056</v>
      </c>
      <c r="T304">
        <f>N304*((1*0.082057*W304)/(V304-Z304))</f>
        <v>7384.0077617459074</v>
      </c>
      <c r="V304" s="5">
        <f>((0.001316*((I304*25.4)-(2.5*2053/100)))*(273.15+40))/(273.15+H304)</f>
        <v>0.99140884195914225</v>
      </c>
      <c r="W304">
        <v>313.14999999999998</v>
      </c>
      <c r="X304">
        <f>(21.0733341666667/1000)-Y304</f>
        <v>1.9073334166666699E-2</v>
      </c>
      <c r="Y304">
        <v>2E-3</v>
      </c>
      <c r="Z304">
        <f>(0.001316*10^(8.07131-(1730.63/(233.46+(W304-273.15)))))</f>
        <v>7.2765497523200454E-2</v>
      </c>
      <c r="AB304">
        <f>V304*(J304/10^6)</f>
        <v>9.9791936167947543E-2</v>
      </c>
      <c r="AC304">
        <f>(AB304*Y304)/(0.082057*W304)</f>
        <v>7.7670731152751668E-6</v>
      </c>
      <c r="AD304">
        <v>0</v>
      </c>
      <c r="AE304" s="12">
        <f>AB304*AG304*X304</f>
        <v>2.0879960466320624E-6</v>
      </c>
      <c r="AF304" s="12">
        <f>AC304+AE304</f>
        <v>9.8550691619072292E-6</v>
      </c>
      <c r="AG304" s="19">
        <f>101.325*(0.000014*EXP(1600*((1/W304)-(1/298.15))))</f>
        <v>1.097002469958351E-3</v>
      </c>
      <c r="AI304">
        <f>V304*(K304/10^6)</f>
        <v>9.8426929148776304E-3</v>
      </c>
      <c r="AJ304">
        <f>(AI304*Y304)/(0.082057*W304)</f>
        <v>7.660830970590013E-7</v>
      </c>
      <c r="AK304">
        <v>0</v>
      </c>
      <c r="AL304" s="12">
        <f>AI304*AN304*X304</f>
        <v>4.2688956765825129E-6</v>
      </c>
      <c r="AM304" s="12">
        <f>AJ304+AL304</f>
        <v>5.034978773641514E-6</v>
      </c>
      <c r="AN304" s="19">
        <f>101.325*(0.00033*EXP(2400*((1/W304)-(1/298.15))))</f>
        <v>2.2739189884214046E-2</v>
      </c>
      <c r="AO304" s="19"/>
      <c r="AP304" t="e">
        <f>V304*(L304/10^6)</f>
        <v>#VALUE!</v>
      </c>
      <c r="AQ304" t="e">
        <f>(AP304*Y304)/(0.082057*W304)</f>
        <v>#VALUE!</v>
      </c>
      <c r="AR304">
        <v>0</v>
      </c>
      <c r="AS304" s="12" t="e">
        <f>AP304*AU304*X304</f>
        <v>#VALUE!</v>
      </c>
      <c r="AT304" s="12" t="e">
        <f>AQ304+AS304</f>
        <v>#VALUE!</v>
      </c>
      <c r="AU304" s="19">
        <f>101.325*((2.4*10^-4)*EXP(2700*((1/W304)-(1/298.15))))</f>
        <v>1.5759424160826513E-2</v>
      </c>
      <c r="AW304">
        <f>100*(AF304-AE304)/AF304</f>
        <v>78.812974192989046</v>
      </c>
      <c r="AX304">
        <f>100*(AM304-AL304)/AM304</f>
        <v>15.215219993965073</v>
      </c>
      <c r="AY304" t="e">
        <f>100*(AT304-AS304)/AT304</f>
        <v>#VALUE!</v>
      </c>
    </row>
    <row r="305" spans="1:51" x14ac:dyDescent="0.25">
      <c r="A305" s="22">
        <v>43585</v>
      </c>
      <c r="B305" t="s">
        <v>144</v>
      </c>
      <c r="C305" t="s">
        <v>120</v>
      </c>
      <c r="D305" t="s">
        <v>133</v>
      </c>
      <c r="E305" s="22">
        <v>43585</v>
      </c>
      <c r="F305" t="s">
        <v>146</v>
      </c>
      <c r="H305" s="6">
        <v>23</v>
      </c>
      <c r="I305" s="6">
        <v>30.07</v>
      </c>
      <c r="J305" s="6">
        <v>94609.683642047996</v>
      </c>
      <c r="K305" s="6">
        <v>8976.8979812689922</v>
      </c>
      <c r="L305" s="6" t="s">
        <v>122</v>
      </c>
      <c r="M305" s="7">
        <f>1000000*(AF305-AD305)/X305</f>
        <v>485.6529017729776</v>
      </c>
      <c r="N305" s="7">
        <f>1000000*(AM305-AK305)/X305</f>
        <v>238.69106826026115</v>
      </c>
      <c r="O305" s="7" t="e">
        <f>1000000*(AT305-AR305)/X305</f>
        <v>#VALUE!</v>
      </c>
      <c r="P305">
        <f>(M305*16)</f>
        <v>7770.4464283676416</v>
      </c>
      <c r="Q305">
        <f>(N305*44)</f>
        <v>10502.40700345149</v>
      </c>
      <c r="R305">
        <f>1000000*(((AF305-AD305)*0.082057*W305)/(V305-Z305))/X305</f>
        <v>13584.607855633465</v>
      </c>
      <c r="S305">
        <f>1000000*(((AM305-AK305)*0.082057*W305)/(V305-Z305))/X305</f>
        <v>6676.6296445884955</v>
      </c>
      <c r="T305">
        <f>N305*((1*0.082057*W305)/(V305-Z305))</f>
        <v>6676.6296445884964</v>
      </c>
      <c r="V305" s="5">
        <f>((0.001316*((I305*25.4)-(2.5*2053/100)))*(273.15+40))/(273.15+H305)</f>
        <v>0.99140884195914225</v>
      </c>
      <c r="W305">
        <v>313.14999999999998</v>
      </c>
      <c r="X305">
        <f>(21.0733341666667/1000)-Y305</f>
        <v>1.9073334166666699E-2</v>
      </c>
      <c r="Y305">
        <v>2E-3</v>
      </c>
      <c r="Z305">
        <f>(0.001316*10^(8.07131-(1730.63/(233.46+(W305-273.15)))))</f>
        <v>7.2765497523200454E-2</v>
      </c>
      <c r="AB305">
        <f>V305*(J305/10^6)</f>
        <v>9.3796876897683609E-2</v>
      </c>
      <c r="AC305">
        <f>(AB305*Y305)/(0.082057*W305)</f>
        <v>7.3004616287099406E-6</v>
      </c>
      <c r="AD305">
        <v>0</v>
      </c>
      <c r="AE305" s="12">
        <f>AB305*AG305*X305</f>
        <v>1.9625584558174192E-6</v>
      </c>
      <c r="AF305" s="12">
        <f>AC305+AE305</f>
        <v>9.2630200845273598E-6</v>
      </c>
      <c r="AG305" s="19">
        <f>101.325*(0.000014*EXP(1600*((1/W305)-(1/298.15))))</f>
        <v>1.097002469958351E-3</v>
      </c>
      <c r="AI305">
        <f>V305*(K305/10^6)</f>
        <v>8.8997760319952535E-3</v>
      </c>
      <c r="AJ305">
        <f>(AI305*Y305)/(0.082057*W305)</f>
        <v>6.9269335584134267E-7</v>
      </c>
      <c r="AK305">
        <v>0</v>
      </c>
      <c r="AL305" s="12">
        <f>AI305*AN305*X305</f>
        <v>3.85994115168527E-6</v>
      </c>
      <c r="AM305" s="12">
        <f>AJ305+AL305</f>
        <v>4.5526345075266124E-6</v>
      </c>
      <c r="AN305" s="19">
        <f>101.325*(0.00033*EXP(2400*((1/W305)-(1/298.15))))</f>
        <v>2.2739189884214046E-2</v>
      </c>
      <c r="AO305" s="19"/>
      <c r="AP305" t="e">
        <f>V305*(L305/10^6)</f>
        <v>#VALUE!</v>
      </c>
      <c r="AQ305" t="e">
        <f>(AP305*Y305)/(0.082057*W305)</f>
        <v>#VALUE!</v>
      </c>
      <c r="AR305">
        <v>0</v>
      </c>
      <c r="AS305" s="12" t="e">
        <f>AP305*AU305*X305</f>
        <v>#VALUE!</v>
      </c>
      <c r="AT305" s="12" t="e">
        <f>AQ305+AS305</f>
        <v>#VALUE!</v>
      </c>
      <c r="AU305" s="19">
        <f>101.325*((2.4*10^-4)*EXP(2700*((1/W305)-(1/298.15))))</f>
        <v>1.5759424160826513E-2</v>
      </c>
      <c r="AW305">
        <f>100*(AF305-AE305)/AF305</f>
        <v>78.812974192989046</v>
      </c>
      <c r="AX305">
        <f>100*(AM305-AL305)/AM305</f>
        <v>15.215219993965071</v>
      </c>
      <c r="AY305" t="e">
        <f>100*(AT305-AS305)/AT305</f>
        <v>#VALUE!</v>
      </c>
    </row>
    <row r="306" spans="1:51" x14ac:dyDescent="0.25">
      <c r="A306" s="22">
        <v>43585</v>
      </c>
      <c r="B306" t="s">
        <v>144</v>
      </c>
      <c r="C306" t="s">
        <v>120</v>
      </c>
      <c r="D306" t="s">
        <v>133</v>
      </c>
      <c r="E306" s="22">
        <v>43585</v>
      </c>
      <c r="F306" t="s">
        <v>147</v>
      </c>
      <c r="H306" s="6">
        <v>23</v>
      </c>
      <c r="I306" s="6">
        <v>30.07</v>
      </c>
      <c r="J306" s="6">
        <v>98035.284719955031</v>
      </c>
      <c r="K306" s="6">
        <v>9419.2215004427999</v>
      </c>
      <c r="L306" s="6" t="s">
        <v>122</v>
      </c>
      <c r="M306" s="7">
        <f>1000000*(AF306-AD306)/X306</f>
        <v>503.23728679318918</v>
      </c>
      <c r="N306" s="7">
        <f>1000000*(AM306-AK306)/X306</f>
        <v>250.45222155937768</v>
      </c>
      <c r="O306" s="7" t="e">
        <f>1000000*(AT306-AR306)/X306</f>
        <v>#VALUE!</v>
      </c>
      <c r="P306">
        <f>(M306*16)</f>
        <v>8051.796588691027</v>
      </c>
      <c r="Q306">
        <f>(N306*44)</f>
        <v>11019.897748612617</v>
      </c>
      <c r="R306">
        <f>1000000*(((AF306-AD306)*0.082057*W306)/(V306-Z306))/X306</f>
        <v>14076.475553756914</v>
      </c>
      <c r="S306">
        <f>1000000*(((AM306-AK306)*0.082057*W306)/(V306-Z306))/X306</f>
        <v>7005.6108056506682</v>
      </c>
      <c r="T306">
        <f>N306*((1*0.082057*W306)/(V306-Z306))</f>
        <v>7005.6108056506691</v>
      </c>
      <c r="V306" s="5">
        <f>((0.001316*((I306*25.4)-(2.5*2053/100)))*(273.15+40))/(273.15+H306)</f>
        <v>0.99140884195914225</v>
      </c>
      <c r="W306">
        <v>313.14999999999998</v>
      </c>
      <c r="X306">
        <f>(21.0733341666667/1000)-Y306</f>
        <v>1.9073334166666699E-2</v>
      </c>
      <c r="Y306">
        <v>2E-3</v>
      </c>
      <c r="Z306">
        <f>(0.001316*10^(8.07131-(1730.63/(233.46+(W306-273.15)))))</f>
        <v>7.2765497523200454E-2</v>
      </c>
      <c r="AB306">
        <f>V306*(J306/10^6)</f>
        <v>9.7193048095345402E-2</v>
      </c>
      <c r="AC306">
        <f>(AB306*Y306)/(0.082057*W306)</f>
        <v>7.5647947102911689E-6</v>
      </c>
      <c r="AD306">
        <v>0</v>
      </c>
      <c r="AE306" s="12">
        <f>AB306*AG306*X306</f>
        <v>2.033618225842015E-6</v>
      </c>
      <c r="AF306" s="12">
        <f>AC306+AE306</f>
        <v>9.5984129361331839E-6</v>
      </c>
      <c r="AG306" s="19">
        <f>101.325*(0.000014*EXP(1600*((1/W306)-(1/298.15))))</f>
        <v>1.097002469958351E-3</v>
      </c>
      <c r="AI306">
        <f>V306*(K306/10^6)</f>
        <v>9.3382994799106507E-3</v>
      </c>
      <c r="AJ306">
        <f>(AI306*Y306)/(0.082057*W306)</f>
        <v>7.2682480787559475E-7</v>
      </c>
      <c r="AK306">
        <v>0</v>
      </c>
      <c r="AL306" s="12">
        <f>AI306*AN306*X306</f>
        <v>4.0501341067104618E-6</v>
      </c>
      <c r="AM306" s="12">
        <f>AJ306+AL306</f>
        <v>4.7769589145860562E-6</v>
      </c>
      <c r="AN306" s="19">
        <f>101.325*(0.00033*EXP(2400*((1/W306)-(1/298.15))))</f>
        <v>2.2739189884214046E-2</v>
      </c>
      <c r="AO306" s="19"/>
      <c r="AP306" t="e">
        <f>V306*(L306/10^6)</f>
        <v>#VALUE!</v>
      </c>
      <c r="AQ306" t="e">
        <f>(AP306*Y306)/(0.082057*W306)</f>
        <v>#VALUE!</v>
      </c>
      <c r="AR306">
        <v>0</v>
      </c>
      <c r="AS306" s="12" t="e">
        <f>AP306*AU306*X306</f>
        <v>#VALUE!</v>
      </c>
      <c r="AT306" s="12" t="e">
        <f>AQ306+AS306</f>
        <v>#VALUE!</v>
      </c>
      <c r="AU306" s="19">
        <f>101.325*((2.4*10^-4)*EXP(2700*((1/W306)-(1/298.15))))</f>
        <v>1.5759424160826513E-2</v>
      </c>
      <c r="AW306">
        <f>100*(AF306-AE306)/AF306</f>
        <v>78.812974192989046</v>
      </c>
      <c r="AX306">
        <f>100*(AM306-AL306)/AM306</f>
        <v>15.215219993965068</v>
      </c>
      <c r="AY306" t="e">
        <f>100*(AT306-AS306)/AT306</f>
        <v>#VALUE!</v>
      </c>
    </row>
    <row r="307" spans="1:51" x14ac:dyDescent="0.25">
      <c r="A307" s="22">
        <v>43585</v>
      </c>
      <c r="B307" t="s">
        <v>148</v>
      </c>
      <c r="C307" t="s">
        <v>120</v>
      </c>
      <c r="D307" t="s">
        <v>133</v>
      </c>
      <c r="E307" s="22">
        <v>43585</v>
      </c>
      <c r="F307" t="s">
        <v>149</v>
      </c>
      <c r="H307" s="6">
        <v>23</v>
      </c>
      <c r="I307" s="6">
        <v>30.07</v>
      </c>
      <c r="J307" s="6">
        <v>198664.78680975744</v>
      </c>
      <c r="K307" s="6">
        <v>21036.56595115205</v>
      </c>
      <c r="L307" s="6" t="s">
        <v>122</v>
      </c>
      <c r="M307" s="7">
        <f>1000000*(AF307-AD307)/X307</f>
        <v>1019.7912780186963</v>
      </c>
      <c r="N307" s="7">
        <f>1000000*(AM307-AK307)/X307</f>
        <v>559.3513939765312</v>
      </c>
      <c r="O307" s="7" t="e">
        <f>1000000*(AT307-AR307)/X307</f>
        <v>#VALUE!</v>
      </c>
      <c r="P307">
        <f>(M307*16)</f>
        <v>16316.660448299141</v>
      </c>
      <c r="Q307">
        <f>(N307*44)</f>
        <v>24611.461334967375</v>
      </c>
      <c r="R307">
        <f>1000000*(((AF307-AD307)*0.082057*W307)/(V307-Z307))/X307</f>
        <v>28525.443904286993</v>
      </c>
      <c r="S307">
        <f>1000000*(((AM307-AK307)*0.082057*W307)/(V307-Z307))/X307</f>
        <v>15646.090681087144</v>
      </c>
      <c r="T307">
        <f>N307*((1*0.082057*W307)/(V307-Z307))</f>
        <v>15646.090681087144</v>
      </c>
      <c r="V307" s="5">
        <f>((0.001316*((I307*25.4)-(2.5*2053/100)))*(273.15+40))/(273.15+H307)</f>
        <v>0.99140884195914225</v>
      </c>
      <c r="W307">
        <v>313.14999999999998</v>
      </c>
      <c r="X307">
        <f>(21.0733341666667/1000)-Y307</f>
        <v>1.9073334166666699E-2</v>
      </c>
      <c r="Y307">
        <v>2E-3</v>
      </c>
      <c r="Z307">
        <f>(0.001316*10^(8.07131-(1730.63/(233.46+(W307-273.15)))))</f>
        <v>7.2765497523200454E-2</v>
      </c>
      <c r="AB307">
        <f>V307*(J307/10^6)</f>
        <v>0.19695802622912151</v>
      </c>
      <c r="AC307">
        <f>(AB307*Y307)/(0.082057*W307)</f>
        <v>1.5329769609713491E-5</v>
      </c>
      <c r="AD307">
        <v>0</v>
      </c>
      <c r="AE307" s="12">
        <f>AB307*AG307*X307</f>
        <v>4.1210502161892077E-6</v>
      </c>
      <c r="AF307" s="12">
        <f>AC307+AE307</f>
        <v>1.94508198259027E-5</v>
      </c>
      <c r="AG307" s="19">
        <f>101.325*(0.000014*EXP(1600*((1/W307)-(1/298.15))))</f>
        <v>1.097002469958351E-3</v>
      </c>
      <c r="AI307">
        <f>V307*(K307/10^6)</f>
        <v>2.0855837488428775E-2</v>
      </c>
      <c r="AJ307">
        <f>(AI307*Y307)/(0.082057*W307)</f>
        <v>1.6232655750891497E-6</v>
      </c>
      <c r="AK307">
        <v>0</v>
      </c>
      <c r="AL307" s="12">
        <f>AI307*AN307*X307</f>
        <v>9.0454304788160684E-6</v>
      </c>
      <c r="AM307" s="12">
        <f>AJ307+AL307</f>
        <v>1.0668696053905218E-5</v>
      </c>
      <c r="AN307" s="19">
        <f>101.325*(0.00033*EXP(2400*((1/W307)-(1/298.15))))</f>
        <v>2.2739189884214046E-2</v>
      </c>
      <c r="AO307" s="19"/>
      <c r="AP307" t="e">
        <f>V307*(L307/10^6)</f>
        <v>#VALUE!</v>
      </c>
      <c r="AQ307" t="e">
        <f>(AP307*Y307)/(0.082057*W307)</f>
        <v>#VALUE!</v>
      </c>
      <c r="AR307">
        <v>0</v>
      </c>
      <c r="AS307" s="12" t="e">
        <f>AP307*AU307*X307</f>
        <v>#VALUE!</v>
      </c>
      <c r="AT307" s="12" t="e">
        <f>AQ307+AS307</f>
        <v>#VALUE!</v>
      </c>
      <c r="AU307" s="19">
        <f>101.325*((2.4*10^-4)*EXP(2700*((1/W307)-(1/298.15))))</f>
        <v>1.5759424160826513E-2</v>
      </c>
      <c r="AW307">
        <f>100*(AF307-AE307)/AF307</f>
        <v>78.812974192989046</v>
      </c>
      <c r="AX307">
        <f>100*(AM307-AL307)/AM307</f>
        <v>15.215219993965075</v>
      </c>
      <c r="AY307" t="e">
        <f>100*(AT307-AS307)/AT307</f>
        <v>#VALUE!</v>
      </c>
    </row>
    <row r="308" spans="1:51" x14ac:dyDescent="0.25">
      <c r="A308" s="22">
        <v>43585</v>
      </c>
      <c r="B308" t="s">
        <v>150</v>
      </c>
      <c r="C308" t="s">
        <v>120</v>
      </c>
      <c r="D308" t="s">
        <v>133</v>
      </c>
      <c r="E308" s="22">
        <v>43585</v>
      </c>
      <c r="F308" t="s">
        <v>151</v>
      </c>
      <c r="H308" s="6">
        <v>23</v>
      </c>
      <c r="I308" s="6">
        <v>30.07</v>
      </c>
      <c r="J308" s="6">
        <v>182387.03803536345</v>
      </c>
      <c r="K308" s="6">
        <v>19503.220143638027</v>
      </c>
      <c r="L308" s="6" t="s">
        <v>122</v>
      </c>
      <c r="M308" s="7">
        <f>1000000*(AF308-AD308)/X308</f>
        <v>936.23391240562125</v>
      </c>
      <c r="N308" s="7">
        <f>1000000*(AM308-AK308)/X308</f>
        <v>518.58052306192405</v>
      </c>
      <c r="O308" s="7" t="e">
        <f>1000000*(AT308-AR308)/X308</f>
        <v>#VALUE!</v>
      </c>
      <c r="P308">
        <f>(M308*16)</f>
        <v>14979.74259848994</v>
      </c>
      <c r="Q308">
        <f>(N308*44)</f>
        <v>22817.543014724659</v>
      </c>
      <c r="R308">
        <f>1000000*(((AF308-AD308)*0.082057*W308)/(V308-Z308))/X308</f>
        <v>26188.190196629694</v>
      </c>
      <c r="S308">
        <f>1000000*(((AM308-AK308)*0.082057*W308)/(V308-Z308))/X308</f>
        <v>14505.654185627893</v>
      </c>
      <c r="T308">
        <f>N308*((1*0.082057*W308)/(V308-Z308))</f>
        <v>14505.654185627893</v>
      </c>
      <c r="V308" s="5">
        <f>((0.001316*((I308*25.4)-(2.5*2053/100)))*(273.15+40))/(273.15+H308)</f>
        <v>0.99140884195914225</v>
      </c>
      <c r="W308">
        <v>313.14999999999998</v>
      </c>
      <c r="X308">
        <f>(21.0733341666667/1000)-Y308</f>
        <v>1.9073334166666699E-2</v>
      </c>
      <c r="Y308">
        <v>2E-3</v>
      </c>
      <c r="Z308">
        <f>(0.001316*10^(8.07131-(1730.63/(233.46+(W308-273.15)))))</f>
        <v>7.2765497523200454E-2</v>
      </c>
      <c r="AB308">
        <f>V308*(J308/10^6)</f>
        <v>0.18082012216699772</v>
      </c>
      <c r="AC308">
        <f>(AB308*Y308)/(0.082057*W308)</f>
        <v>1.4073713403259495E-5</v>
      </c>
      <c r="AD308">
        <v>0</v>
      </c>
      <c r="AE308" s="12">
        <f>AB308*AG308*X308</f>
        <v>3.7833888662186786E-6</v>
      </c>
      <c r="AF308" s="12">
        <f>AC308+AE308</f>
        <v>1.7857102269478173E-5</v>
      </c>
      <c r="AG308" s="19">
        <f>101.325*(0.000014*EXP(1600*((1/W308)-(1/298.15))))</f>
        <v>1.097002469958351E-3</v>
      </c>
      <c r="AI308">
        <f>V308*(K308/10^6)</f>
        <v>1.9335664897078393E-2</v>
      </c>
      <c r="AJ308">
        <f>(AI308*Y308)/(0.082057*W308)</f>
        <v>1.5049464791956266E-6</v>
      </c>
      <c r="AK308">
        <v>0</v>
      </c>
      <c r="AL308" s="12">
        <f>AI308*AN308*X308</f>
        <v>8.3861131294892587E-6</v>
      </c>
      <c r="AM308" s="12">
        <f>AJ308+AL308</f>
        <v>9.8910596086848846E-6</v>
      </c>
      <c r="AN308" s="19">
        <f>101.325*(0.00033*EXP(2400*((1/W308)-(1/298.15))))</f>
        <v>2.2739189884214046E-2</v>
      </c>
      <c r="AO308" s="19"/>
      <c r="AP308" t="e">
        <f>V308*(L308/10^6)</f>
        <v>#VALUE!</v>
      </c>
      <c r="AQ308" t="e">
        <f>(AP308*Y308)/(0.082057*W308)</f>
        <v>#VALUE!</v>
      </c>
      <c r="AR308">
        <v>0</v>
      </c>
      <c r="AS308" s="12" t="e">
        <f>AP308*AU308*X308</f>
        <v>#VALUE!</v>
      </c>
      <c r="AT308" s="12" t="e">
        <f>AQ308+AS308</f>
        <v>#VALUE!</v>
      </c>
      <c r="AU308" s="19">
        <f>101.325*((2.4*10^-4)*EXP(2700*((1/W308)-(1/298.15))))</f>
        <v>1.5759424160826513E-2</v>
      </c>
      <c r="AW308">
        <f>100*(AF308-AE308)/AF308</f>
        <v>78.812974192989046</v>
      </c>
      <c r="AX308">
        <f>100*(AM308-AL308)/AM308</f>
        <v>15.215219993965073</v>
      </c>
      <c r="AY308" t="e">
        <f>100*(AT308-AS308)/AT308</f>
        <v>#VALUE!</v>
      </c>
    </row>
    <row r="309" spans="1:51" x14ac:dyDescent="0.25">
      <c r="A309" s="22">
        <v>43591</v>
      </c>
      <c r="B309">
        <v>0.1</v>
      </c>
      <c r="C309" t="s">
        <v>120</v>
      </c>
      <c r="D309" t="s">
        <v>121</v>
      </c>
      <c r="E309" s="22">
        <v>43591</v>
      </c>
      <c r="F309">
        <v>92</v>
      </c>
      <c r="H309" s="6">
        <v>21.6</v>
      </c>
      <c r="I309" s="6">
        <v>29.99</v>
      </c>
      <c r="J309" s="6">
        <v>132.09443417159002</v>
      </c>
      <c r="K309" s="6">
        <v>923.71418984544289</v>
      </c>
      <c r="L309" s="6" t="s">
        <v>122</v>
      </c>
      <c r="M309" s="7">
        <f>1000000*(AF309-AD309)/X309</f>
        <v>0.67934817172582485</v>
      </c>
      <c r="N309" s="7">
        <f>1000000*(AM309-AK309)/X309</f>
        <v>24.607358024247354</v>
      </c>
      <c r="O309" s="7" t="e">
        <f>1000000*(AT309-AR309)/X309</f>
        <v>#VALUE!</v>
      </c>
      <c r="P309">
        <f>(M309*16)</f>
        <v>10.869570747613198</v>
      </c>
      <c r="Q309">
        <f>(N309*44)</f>
        <v>1082.7237530668835</v>
      </c>
      <c r="R309">
        <f>1000000*(((AF309-AD309)*0.082057*W309)/(V309-Z309))/X309</f>
        <v>18.964061151340342</v>
      </c>
      <c r="S309">
        <f>1000000*(((AM309-AK309)*0.082057*W309)/(V309-Z309))/X309</f>
        <v>686.91646164183351</v>
      </c>
      <c r="T309">
        <f>N309*((1*0.082057*W309)/(V309-Z309))</f>
        <v>686.91646164183362</v>
      </c>
      <c r="V309" s="5">
        <f>((0.001316*((I309*25.4)-(2.5*2053/100)))*(273.15+40))/(273.15+H309)</f>
        <v>0.99327677819643723</v>
      </c>
      <c r="W309">
        <v>313.14999999999998</v>
      </c>
      <c r="X309">
        <f>(21.0733341666667/1000)-Y309</f>
        <v>1.9073334166666699E-2</v>
      </c>
      <c r="Y309">
        <v>2E-3</v>
      </c>
      <c r="Z309">
        <f>(0.001316*10^(8.07131-(1730.63/(233.46+(W309-273.15)))))</f>
        <v>7.2765497523200454E-2</v>
      </c>
      <c r="AB309">
        <f>V309*(J309/10^6)</f>
        <v>1.312063339916383E-4</v>
      </c>
      <c r="AC309">
        <f>(AB309*Y309)/(0.082057*W309)</f>
        <v>1.0212139662118234E-8</v>
      </c>
      <c r="AD309">
        <v>0</v>
      </c>
      <c r="AE309" s="12">
        <f>AB309*AG309*X309</f>
        <v>2.7452950327224958E-9</v>
      </c>
      <c r="AF309" s="12">
        <f>AC309+AE309</f>
        <v>1.295743469484073E-8</v>
      </c>
      <c r="AG309" s="19">
        <f>101.325*(0.000014*EXP(1600*((1/W309)-(1/298.15))))</f>
        <v>1.097002469958351E-3</v>
      </c>
      <c r="AI309">
        <f>V309*(K309/10^6)</f>
        <v>9.1750385446401372E-4</v>
      </c>
      <c r="AJ309">
        <f>(AI309*Y309)/(0.082057*W309)</f>
        <v>7.1411777292058432E-8</v>
      </c>
      <c r="AK309">
        <v>0</v>
      </c>
      <c r="AL309" s="12">
        <f>AI309*AN309*X309</f>
        <v>3.9793258526321853E-7</v>
      </c>
      <c r="AM309" s="12">
        <f>AJ309+AL309</f>
        <v>4.6934436255527699E-7</v>
      </c>
      <c r="AN309" s="19">
        <f>101.325*(0.00033*EXP(2400*((1/W309)-(1/298.15))))</f>
        <v>2.2739189884214046E-2</v>
      </c>
      <c r="AO309" s="19"/>
      <c r="AP309" t="e">
        <f>V309*(L309/10^6)</f>
        <v>#VALUE!</v>
      </c>
      <c r="AQ309" t="e">
        <f>(AP309*Y309)/(0.082057*W309)</f>
        <v>#VALUE!</v>
      </c>
      <c r="AR309">
        <v>0</v>
      </c>
      <c r="AS309" s="12" t="e">
        <f>AP309*AU309*X309</f>
        <v>#VALUE!</v>
      </c>
      <c r="AT309" s="12" t="e">
        <f>AQ309+AS309</f>
        <v>#VALUE!</v>
      </c>
      <c r="AU309" s="19">
        <f>101.325*((2.4*10^-4)*EXP(2700*((1/W309)-(1/298.15))))</f>
        <v>1.5759424160826513E-2</v>
      </c>
      <c r="AW309">
        <f>100*(AF309-AE309)/AF309</f>
        <v>78.812974192989046</v>
      </c>
      <c r="AX309">
        <f>100*(AM309-AL309)/AM309</f>
        <v>15.215219993965079</v>
      </c>
      <c r="AY309" t="e">
        <f>100*(AT309-AS309)/AT309</f>
        <v>#VALUE!</v>
      </c>
    </row>
    <row r="310" spans="1:51" x14ac:dyDescent="0.25">
      <c r="A310" s="22">
        <v>43591</v>
      </c>
      <c r="B310">
        <v>0.1</v>
      </c>
      <c r="C310" t="s">
        <v>120</v>
      </c>
      <c r="D310" t="s">
        <v>121</v>
      </c>
      <c r="E310" s="22">
        <v>43591</v>
      </c>
      <c r="F310">
        <v>108</v>
      </c>
      <c r="H310" s="6">
        <v>21.6</v>
      </c>
      <c r="I310" s="6">
        <v>29.99</v>
      </c>
      <c r="J310" s="6">
        <v>149.14842605102359</v>
      </c>
      <c r="K310" s="6">
        <v>961.03222634161193</v>
      </c>
      <c r="L310" s="6" t="s">
        <v>122</v>
      </c>
      <c r="M310" s="7">
        <f>1000000*(AF310-AD310)/X310</f>
        <v>0.76705510863484394</v>
      </c>
      <c r="N310" s="7">
        <f>1000000*(AM310-AK310)/X310</f>
        <v>25.601494841585634</v>
      </c>
      <c r="O310" s="7" t="e">
        <f>1000000*(AT310-AR310)/X310</f>
        <v>#VALUE!</v>
      </c>
      <c r="P310">
        <f>(M310*16)</f>
        <v>12.272881738157503</v>
      </c>
      <c r="Q310">
        <f>(N310*44)</f>
        <v>1126.4657730297679</v>
      </c>
      <c r="R310">
        <f>1000000*(((AF310-AD310)*0.082057*W310)/(V310-Z310))/X310</f>
        <v>21.412407646060377</v>
      </c>
      <c r="S310">
        <f>1000000*(((AM310-AK310)*0.082057*W310)/(V310-Z310))/X310</f>
        <v>714.66787421855099</v>
      </c>
      <c r="T310">
        <f>N310*((1*0.082057*W310)/(V310-Z310))</f>
        <v>714.66787421855099</v>
      </c>
      <c r="V310" s="5">
        <f>((0.001316*((I310*25.4)-(2.5*2053/100)))*(273.15+40))/(273.15+H310)</f>
        <v>0.99327677819643723</v>
      </c>
      <c r="W310">
        <v>313.14999999999998</v>
      </c>
      <c r="X310">
        <f>(21.0733341666667/1000)-Y310</f>
        <v>1.9073334166666699E-2</v>
      </c>
      <c r="Y310">
        <v>2E-3</v>
      </c>
      <c r="Z310">
        <f>(0.001316*10^(8.07131-(1730.63/(233.46+(W310-273.15)))))</f>
        <v>7.2765497523200454E-2</v>
      </c>
      <c r="AB310">
        <f>V310*(J310/10^6)</f>
        <v>1.4814566810103025E-4</v>
      </c>
      <c r="AC310">
        <f>(AB310*Y310)/(0.082057*W310)</f>
        <v>1.1530573311208819E-8</v>
      </c>
      <c r="AD310">
        <v>0</v>
      </c>
      <c r="AE310" s="12">
        <f>AB310*AG310*X310</f>
        <v>3.0997251000323875E-9</v>
      </c>
      <c r="AF310" s="12">
        <f>AC310+AE310</f>
        <v>1.4630298411241206E-8</v>
      </c>
      <c r="AG310" s="19">
        <f>101.325*(0.000014*EXP(1600*((1/W310)-(1/298.15))))</f>
        <v>1.097002469958351E-3</v>
      </c>
      <c r="AI310">
        <f>V310*(K310/10^6)</f>
        <v>9.5457099352354551E-4</v>
      </c>
      <c r="AJ310">
        <f>(AI310*Y310)/(0.082057*W310)</f>
        <v>7.4296811797901883E-8</v>
      </c>
      <c r="AK310">
        <v>0</v>
      </c>
      <c r="AL310" s="12">
        <f>AI310*AN310*X310</f>
        <v>4.1400905448185459E-7</v>
      </c>
      <c r="AM310" s="12">
        <f>AJ310+AL310</f>
        <v>4.883058662797565E-7</v>
      </c>
      <c r="AN310" s="19">
        <f>101.325*(0.00033*EXP(2400*((1/W310)-(1/298.15))))</f>
        <v>2.2739189884214046E-2</v>
      </c>
      <c r="AO310" s="19"/>
      <c r="AP310" t="e">
        <f>V310*(L310/10^6)</f>
        <v>#VALUE!</v>
      </c>
      <c r="AQ310" t="e">
        <f>(AP310*Y310)/(0.082057*W310)</f>
        <v>#VALUE!</v>
      </c>
      <c r="AR310">
        <v>0</v>
      </c>
      <c r="AS310" s="12" t="e">
        <f>AP310*AU310*X310</f>
        <v>#VALUE!</v>
      </c>
      <c r="AT310" s="12" t="e">
        <f>AQ310+AS310</f>
        <v>#VALUE!</v>
      </c>
      <c r="AU310" s="19">
        <f>101.325*((2.4*10^-4)*EXP(2700*((1/W310)-(1/298.15))))</f>
        <v>1.5759424160826513E-2</v>
      </c>
      <c r="AW310">
        <f>100*(AF310-AE310)/AF310</f>
        <v>78.812974192989046</v>
      </c>
      <c r="AX310">
        <f>100*(AM310-AL310)/AM310</f>
        <v>15.215219993965082</v>
      </c>
      <c r="AY310" t="e">
        <f>100*(AT310-AS310)/AT310</f>
        <v>#VALUE!</v>
      </c>
    </row>
    <row r="311" spans="1:51" x14ac:dyDescent="0.25">
      <c r="A311" s="22">
        <v>43591</v>
      </c>
      <c r="B311">
        <v>1.6</v>
      </c>
      <c r="C311" t="s">
        <v>120</v>
      </c>
      <c r="D311" t="s">
        <v>121</v>
      </c>
      <c r="E311" s="22">
        <v>43591</v>
      </c>
      <c r="F311">
        <v>1</v>
      </c>
      <c r="H311" s="6">
        <v>21.6</v>
      </c>
      <c r="I311" s="6">
        <v>29.99</v>
      </c>
      <c r="J311" s="6">
        <v>144.14902134833241</v>
      </c>
      <c r="K311" s="6">
        <v>1177.067523312048</v>
      </c>
      <c r="L311" s="6" t="s">
        <v>122</v>
      </c>
      <c r="M311" s="7">
        <f>1000000*(AF311-AD311)/X311</f>
        <v>0.74134368130794448</v>
      </c>
      <c r="N311" s="7">
        <f>1000000*(AM311-AK311)/X311</f>
        <v>31.356584410270951</v>
      </c>
      <c r="O311" s="7" t="e">
        <f>1000000*(AT311-AR311)/X311</f>
        <v>#VALUE!</v>
      </c>
      <c r="P311">
        <f>(M311*16)</f>
        <v>11.861498900927112</v>
      </c>
      <c r="Q311">
        <f>(N311*44)</f>
        <v>1379.6897140519218</v>
      </c>
      <c r="R311">
        <f>1000000*(((AF311-AD311)*0.082057*W311)/(V311-Z311))/X311</f>
        <v>20.694670997300619</v>
      </c>
      <c r="S311">
        <f>1000000*(((AM311-AK311)*0.082057*W311)/(V311-Z311))/X311</f>
        <v>875.32168187468835</v>
      </c>
      <c r="T311">
        <f>N311*((1*0.082057*W311)/(V311-Z311))</f>
        <v>875.32168187468847</v>
      </c>
      <c r="V311" s="5">
        <f>((0.001316*((I311*25.4)-(2.5*2053/100)))*(273.15+40))/(273.15+H311)</f>
        <v>0.99327677819643723</v>
      </c>
      <c r="W311">
        <v>313.14999999999998</v>
      </c>
      <c r="X311">
        <f>(21.0733341666667/1000)-Y311</f>
        <v>1.9073334166666699E-2</v>
      </c>
      <c r="Y311">
        <v>2E-3</v>
      </c>
      <c r="Z311">
        <f>(0.001316*10^(8.07131-(1730.63/(233.46+(W311-273.15)))))</f>
        <v>7.2765497523200454E-2</v>
      </c>
      <c r="AB311">
        <f>V311*(J311/10^6)</f>
        <v>1.4317987550504106E-4</v>
      </c>
      <c r="AC311">
        <f>(AB311*Y311)/(0.082057*W311)</f>
        <v>1.1144072400920553E-8</v>
      </c>
      <c r="AD311">
        <v>0</v>
      </c>
      <c r="AE311" s="12">
        <f>AB311*AG311*X311</f>
        <v>2.9958233650127345E-9</v>
      </c>
      <c r="AF311" s="12">
        <f>AC311+AE311</f>
        <v>1.4139895765933287E-8</v>
      </c>
      <c r="AG311" s="19">
        <f>101.325*(0.000014*EXP(1600*((1/W311)-(1/298.15))))</f>
        <v>1.097002469958351E-3</v>
      </c>
      <c r="AI311">
        <f>V311*(K311/10^6)</f>
        <v>1.1691538372750508E-3</v>
      </c>
      <c r="AJ311">
        <f>(AI311*Y311)/(0.082057*W311)</f>
        <v>9.0998368062895297E-8</v>
      </c>
      <c r="AK311">
        <v>0</v>
      </c>
      <c r="AL311" s="12">
        <f>AI311*AN311*X311</f>
        <v>5.0707624471949392E-7</v>
      </c>
      <c r="AM311" s="12">
        <f>AJ311+AL311</f>
        <v>5.9807461278238925E-7</v>
      </c>
      <c r="AN311" s="19">
        <f>101.325*(0.00033*EXP(2400*((1/W311)-(1/298.15))))</f>
        <v>2.2739189884214046E-2</v>
      </c>
      <c r="AO311" s="19"/>
      <c r="AP311" t="e">
        <f>V311*(L311/10^6)</f>
        <v>#VALUE!</v>
      </c>
      <c r="AQ311" t="e">
        <f>(AP311*Y311)/(0.082057*W311)</f>
        <v>#VALUE!</v>
      </c>
      <c r="AR311">
        <v>0</v>
      </c>
      <c r="AS311" s="12" t="e">
        <f>AP311*AU311*X311</f>
        <v>#VALUE!</v>
      </c>
      <c r="AT311" s="12" t="e">
        <f>AQ311+AS311</f>
        <v>#VALUE!</v>
      </c>
      <c r="AU311" s="19">
        <f>101.325*((2.4*10^-4)*EXP(2700*((1/W311)-(1/298.15))))</f>
        <v>1.5759424160826513E-2</v>
      </c>
      <c r="AW311">
        <f>100*(AF311-AE311)/AF311</f>
        <v>78.81297419298906</v>
      </c>
      <c r="AX311">
        <f>100*(AM311-AL311)/AM311</f>
        <v>15.215219993965082</v>
      </c>
      <c r="AY311" t="e">
        <f>100*(AT311-AS311)/AT311</f>
        <v>#VALUE!</v>
      </c>
    </row>
    <row r="312" spans="1:51" x14ac:dyDescent="0.25">
      <c r="A312" s="22">
        <v>43591</v>
      </c>
      <c r="B312">
        <v>1.6</v>
      </c>
      <c r="C312" t="s">
        <v>120</v>
      </c>
      <c r="D312" t="s">
        <v>121</v>
      </c>
      <c r="E312" s="22">
        <v>43591</v>
      </c>
      <c r="F312">
        <v>26</v>
      </c>
      <c r="H312" s="6">
        <v>21.6</v>
      </c>
      <c r="I312" s="6">
        <v>29.99</v>
      </c>
      <c r="J312" s="6">
        <v>153.74941179650841</v>
      </c>
      <c r="K312" s="6">
        <v>1202.8820261430751</v>
      </c>
      <c r="L312" s="6" t="s">
        <v>122</v>
      </c>
      <c r="M312" s="7">
        <f>1000000*(AF312-AD312)/X312</f>
        <v>0.79071750799280238</v>
      </c>
      <c r="N312" s="7">
        <f>1000000*(AM312-AK312)/X312</f>
        <v>32.044271922668393</v>
      </c>
      <c r="O312" s="7" t="e">
        <f>1000000*(AT312-AR312)/X312</f>
        <v>#VALUE!</v>
      </c>
      <c r="P312">
        <f>(M312*16)</f>
        <v>12.651480127884838</v>
      </c>
      <c r="Q312">
        <f>(N312*44)</f>
        <v>1409.9479645974093</v>
      </c>
      <c r="R312">
        <f>1000000*(((AF312-AD312)*0.082057*W312)/(V312-Z312))/X312</f>
        <v>22.072945507333763</v>
      </c>
      <c r="S312">
        <f>1000000*(((AM312-AK312)*0.082057*W312)/(V312-Z312))/X312</f>
        <v>894.51853641981472</v>
      </c>
      <c r="T312">
        <f>N312*((1*0.082057*W312)/(V312-Z312))</f>
        <v>894.51853641981484</v>
      </c>
      <c r="V312" s="5">
        <f>((0.001316*((I312*25.4)-(2.5*2053/100)))*(273.15+40))/(273.15+H312)</f>
        <v>0.99327677819643723</v>
      </c>
      <c r="W312">
        <v>313.14999999999998</v>
      </c>
      <c r="X312">
        <f>(21.0733341666667/1000)-Y312</f>
        <v>1.9073334166666699E-2</v>
      </c>
      <c r="Y312">
        <v>2E-3</v>
      </c>
      <c r="Z312">
        <f>(0.001316*10^(8.07131-(1730.63/(233.46+(W312-273.15)))))</f>
        <v>7.2765497523200454E-2</v>
      </c>
      <c r="AB312">
        <f>V312*(J312/10^6)</f>
        <v>1.5271572039883319E-4</v>
      </c>
      <c r="AC312">
        <f>(AB312*Y312)/(0.082057*W312)</f>
        <v>1.1886272696356811E-8</v>
      </c>
      <c r="AD312">
        <v>0</v>
      </c>
      <c r="AE312" s="12">
        <f>AB312*AG312*X312</f>
        <v>3.1953465650238563E-9</v>
      </c>
      <c r="AF312" s="12">
        <f>AC312+AE312</f>
        <v>1.5081619261380666E-8</v>
      </c>
      <c r="AG312" s="19">
        <f>101.325*(0.000014*EXP(1600*((1/W312)-(1/298.15))))</f>
        <v>1.097002469958351E-3</v>
      </c>
      <c r="AI312">
        <f>V312*(K312/10^6)</f>
        <v>1.1947947834777962E-3</v>
      </c>
      <c r="AJ312">
        <f>(AI312*Y312)/(0.082057*W312)</f>
        <v>9.2994071438831291E-8</v>
      </c>
      <c r="AK312">
        <v>0</v>
      </c>
      <c r="AL312" s="12">
        <f>AI312*AN312*X312</f>
        <v>5.1819703506975815E-7</v>
      </c>
      <c r="AM312" s="12">
        <f>AJ312+AL312</f>
        <v>6.1119110650858939E-7</v>
      </c>
      <c r="AN312" s="19">
        <f>101.325*(0.00033*EXP(2400*((1/W312)-(1/298.15))))</f>
        <v>2.2739189884214046E-2</v>
      </c>
      <c r="AO312" s="19"/>
      <c r="AP312" t="e">
        <f>V312*(L312/10^6)</f>
        <v>#VALUE!</v>
      </c>
      <c r="AQ312" t="e">
        <f>(AP312*Y312)/(0.082057*W312)</f>
        <v>#VALUE!</v>
      </c>
      <c r="AR312">
        <v>0</v>
      </c>
      <c r="AS312" s="12" t="e">
        <f>AP312*AU312*X312</f>
        <v>#VALUE!</v>
      </c>
      <c r="AT312" s="12" t="e">
        <f>AQ312+AS312</f>
        <v>#VALUE!</v>
      </c>
      <c r="AU312" s="19">
        <f>101.325*((2.4*10^-4)*EXP(2700*((1/W312)-(1/298.15))))</f>
        <v>1.5759424160826513E-2</v>
      </c>
      <c r="AW312">
        <f>100*(AF312-AE312)/AF312</f>
        <v>78.812974192989046</v>
      </c>
      <c r="AX312">
        <f>100*(AM312-AL312)/AM312</f>
        <v>15.21521999396507</v>
      </c>
      <c r="AY312" t="e">
        <f>100*(AT312-AS312)/AT312</f>
        <v>#VALUE!</v>
      </c>
    </row>
    <row r="313" spans="1:51" x14ac:dyDescent="0.25">
      <c r="A313" s="22">
        <v>43591</v>
      </c>
      <c r="B313">
        <v>3.8</v>
      </c>
      <c r="C313" t="s">
        <v>120</v>
      </c>
      <c r="D313" t="s">
        <v>121</v>
      </c>
      <c r="E313" s="22">
        <v>43591</v>
      </c>
      <c r="F313">
        <v>110</v>
      </c>
      <c r="H313" s="6">
        <v>21.6</v>
      </c>
      <c r="I313" s="6">
        <v>29.99</v>
      </c>
      <c r="J313" s="6">
        <v>17.698510677429997</v>
      </c>
      <c r="K313" s="6">
        <v>2856.9152603303869</v>
      </c>
      <c r="L313" s="6" t="s">
        <v>122</v>
      </c>
      <c r="M313" s="7">
        <f>1000000*(AF313-AD313)/X313</f>
        <v>9.1021631201838926E-2</v>
      </c>
      <c r="N313" s="7">
        <f>1000000*(AM313-AK313)/X313</f>
        <v>76.107022527875785</v>
      </c>
      <c r="O313" s="7" t="e">
        <f>1000000*(AT313-AR313)/X313</f>
        <v>#VALUE!</v>
      </c>
      <c r="P313">
        <f>(M313*16)</f>
        <v>1.4563460992294228</v>
      </c>
      <c r="Q313">
        <f>(N313*44)</f>
        <v>3348.7089912265346</v>
      </c>
      <c r="R313">
        <f>1000000*(((AF313-AD313)*0.082057*W313)/(V313-Z313))/X313</f>
        <v>2.5408764637156733</v>
      </c>
      <c r="S313">
        <f>1000000*(((AM313-AK313)*0.082057*W313)/(V313-Z313))/X313</f>
        <v>2124.5339125569444</v>
      </c>
      <c r="T313">
        <f>N313*((1*0.082057*W313)/(V313-Z313))</f>
        <v>2124.5339125569444</v>
      </c>
      <c r="V313" s="5">
        <f>((0.001316*((I313*25.4)-(2.5*2053/100)))*(273.15+40))/(273.15+H313)</f>
        <v>0.99327677819643723</v>
      </c>
      <c r="W313">
        <v>313.14999999999998</v>
      </c>
      <c r="X313">
        <f>(21.0733341666667/1000)-Y313</f>
        <v>1.9073334166666699E-2</v>
      </c>
      <c r="Y313">
        <v>2E-3</v>
      </c>
      <c r="Z313">
        <f>(0.001316*10^(8.07131-(1730.63/(233.46+(W313-273.15)))))</f>
        <v>7.2765497523200454E-2</v>
      </c>
      <c r="AB313">
        <f>V313*(J313/10^6)</f>
        <v>1.7579519664552911E-5</v>
      </c>
      <c r="AC313">
        <f>(AB313*Y313)/(0.082057*W313)</f>
        <v>1.3682610019331018E-9</v>
      </c>
      <c r="AD313">
        <v>0</v>
      </c>
      <c r="AE313" s="12">
        <f>AB313*AG313*X313</f>
        <v>3.6782498637466836E-10</v>
      </c>
      <c r="AF313" s="12">
        <f>AC313+AE313</f>
        <v>1.7360859883077701E-9</v>
      </c>
      <c r="AG313" s="19">
        <f>101.325*(0.000014*EXP(1600*((1/W313)-(1/298.15))))</f>
        <v>1.097002469958351E-3</v>
      </c>
      <c r="AI313">
        <f>V313*(K313/10^6)</f>
        <v>2.8377075853612023E-3</v>
      </c>
      <c r="AJ313">
        <f>(AI313*Y313)/(0.082057*W313)</f>
        <v>2.2086636597748181E-7</v>
      </c>
      <c r="AK313">
        <v>0</v>
      </c>
      <c r="AL313" s="12">
        <f>AI313*AN313*X313</f>
        <v>1.2307483071267235E-6</v>
      </c>
      <c r="AM313" s="12">
        <f>AJ313+AL313</f>
        <v>1.4516146731042054E-6</v>
      </c>
      <c r="AN313" s="19">
        <f>101.325*(0.00033*EXP(2400*((1/W313)-(1/298.15))))</f>
        <v>2.2739189884214046E-2</v>
      </c>
      <c r="AO313" s="19"/>
      <c r="AP313" t="e">
        <f>V313*(L313/10^6)</f>
        <v>#VALUE!</v>
      </c>
      <c r="AQ313" t="e">
        <f>(AP313*Y313)/(0.082057*W313)</f>
        <v>#VALUE!</v>
      </c>
      <c r="AR313">
        <v>0</v>
      </c>
      <c r="AS313" s="12" t="e">
        <f>AP313*AU313*X313</f>
        <v>#VALUE!</v>
      </c>
      <c r="AT313" s="12" t="e">
        <f>AQ313+AS313</f>
        <v>#VALUE!</v>
      </c>
      <c r="AU313" s="19">
        <f>101.325*((2.4*10^-4)*EXP(2700*((1/W313)-(1/298.15))))</f>
        <v>1.5759424160826513E-2</v>
      </c>
      <c r="AW313">
        <f>100*(AF313-AE313)/AF313</f>
        <v>78.812974192989046</v>
      </c>
      <c r="AX313">
        <f>100*(AM313-AL313)/AM313</f>
        <v>15.215219993965079</v>
      </c>
      <c r="AY313" t="e">
        <f>100*(AT313-AS313)/AT313</f>
        <v>#VALUE!</v>
      </c>
    </row>
    <row r="314" spans="1:51" x14ac:dyDescent="0.25">
      <c r="A314" s="22">
        <v>43591</v>
      </c>
      <c r="B314">
        <v>3.8</v>
      </c>
      <c r="C314" t="s">
        <v>120</v>
      </c>
      <c r="D314" t="s">
        <v>121</v>
      </c>
      <c r="E314" s="22">
        <v>43591</v>
      </c>
      <c r="F314">
        <v>24</v>
      </c>
      <c r="H314" s="6">
        <v>21.6</v>
      </c>
      <c r="I314" s="6">
        <v>29.99</v>
      </c>
      <c r="J314" s="6">
        <v>17.186561764469996</v>
      </c>
      <c r="K314" s="6">
        <v>3222.7115128245869</v>
      </c>
      <c r="L314" s="6" t="s">
        <v>122</v>
      </c>
      <c r="M314" s="7">
        <f>1000000*(AF314-AD314)/X314</f>
        <v>8.8388730275940561E-2</v>
      </c>
      <c r="N314" s="7">
        <f>1000000*(AM314-AK314)/X314</f>
        <v>85.851681046717914</v>
      </c>
      <c r="O314" s="7" t="e">
        <f>1000000*(AT314-AR314)/X314</f>
        <v>#VALUE!</v>
      </c>
      <c r="P314">
        <f>(M314*16)</f>
        <v>1.414219684415049</v>
      </c>
      <c r="Q314">
        <f>(N314*44)</f>
        <v>3777.4739660555883</v>
      </c>
      <c r="R314">
        <f>1000000*(((AF314-AD314)*0.082057*W314)/(V314-Z314))/X314</f>
        <v>2.467378813700198</v>
      </c>
      <c r="S314">
        <f>1000000*(((AM314-AK314)*0.082057*W314)/(V314-Z314))/X314</f>
        <v>2396.556871830961</v>
      </c>
      <c r="T314">
        <f>N314*((1*0.082057*W314)/(V314-Z314))</f>
        <v>2396.5568718309614</v>
      </c>
      <c r="V314" s="5">
        <f>((0.001316*((I314*25.4)-(2.5*2053/100)))*(273.15+40))/(273.15+H314)</f>
        <v>0.99327677819643723</v>
      </c>
      <c r="W314">
        <v>313.14999999999998</v>
      </c>
      <c r="X314">
        <f>(21.0733341666667/1000)-Y314</f>
        <v>1.9073334166666699E-2</v>
      </c>
      <c r="Y314">
        <v>2E-3</v>
      </c>
      <c r="Z314">
        <f>(0.001316*10^(8.07131-(1730.63/(233.46+(W314-273.15)))))</f>
        <v>7.2765497523200454E-2</v>
      </c>
      <c r="AB314">
        <f>V314*(J314/10^6)</f>
        <v>1.7071012697686831E-5</v>
      </c>
      <c r="AC314">
        <f>(AB314*Y314)/(0.082057*W314)</f>
        <v>1.3286825455673635E-9</v>
      </c>
      <c r="AD314">
        <v>0</v>
      </c>
      <c r="AE314" s="12">
        <f>AB314*AG314*X314</f>
        <v>3.5718524355302076E-10</v>
      </c>
      <c r="AF314" s="12">
        <f>AC314+AE314</f>
        <v>1.6858677891203842E-9</v>
      </c>
      <c r="AG314" s="19">
        <f>101.325*(0.000014*EXP(1600*((1/W314)-(1/298.15))))</f>
        <v>1.097002469958351E-3</v>
      </c>
      <c r="AI314">
        <f>V314*(K314/10^6)</f>
        <v>3.2010445085149716E-3</v>
      </c>
      <c r="AJ314">
        <f>(AI314*Y314)/(0.082057*W314)</f>
        <v>2.4914584983141737E-7</v>
      </c>
      <c r="AK314">
        <v>0</v>
      </c>
      <c r="AL314" s="12">
        <f>AI314*AN314*X314</f>
        <v>1.3883319515427193E-6</v>
      </c>
      <c r="AM314" s="12">
        <f>AJ314+AL314</f>
        <v>1.6374778013741366E-6</v>
      </c>
      <c r="AN314" s="19">
        <f>101.325*(0.00033*EXP(2400*((1/W314)-(1/298.15))))</f>
        <v>2.2739189884214046E-2</v>
      </c>
      <c r="AO314" s="19"/>
      <c r="AP314" t="e">
        <f>V314*(L314/10^6)</f>
        <v>#VALUE!</v>
      </c>
      <c r="AQ314" t="e">
        <f>(AP314*Y314)/(0.082057*W314)</f>
        <v>#VALUE!</v>
      </c>
      <c r="AR314">
        <v>0</v>
      </c>
      <c r="AS314" s="12" t="e">
        <f>AP314*AU314*X314</f>
        <v>#VALUE!</v>
      </c>
      <c r="AT314" s="12" t="e">
        <f>AQ314+AS314</f>
        <v>#VALUE!</v>
      </c>
      <c r="AU314" s="19">
        <f>101.325*((2.4*10^-4)*EXP(2700*((1/W314)-(1/298.15))))</f>
        <v>1.5759424160826513E-2</v>
      </c>
      <c r="AW314">
        <f>100*(AF314-AE314)/AF314</f>
        <v>78.81297419298906</v>
      </c>
      <c r="AX314">
        <f>100*(AM314-AL314)/AM314</f>
        <v>15.215219993965073</v>
      </c>
      <c r="AY314" t="e">
        <f>100*(AT314-AS314)/AT314</f>
        <v>#VALUE!</v>
      </c>
    </row>
    <row r="315" spans="1:51" x14ac:dyDescent="0.25">
      <c r="A315" s="22">
        <v>43591</v>
      </c>
      <c r="B315">
        <v>5</v>
      </c>
      <c r="C315" t="s">
        <v>120</v>
      </c>
      <c r="D315" t="s">
        <v>121</v>
      </c>
      <c r="E315" s="22">
        <v>43591</v>
      </c>
      <c r="F315">
        <v>138</v>
      </c>
      <c r="H315" s="6">
        <v>21.6</v>
      </c>
      <c r="I315" s="6">
        <v>29.99</v>
      </c>
      <c r="J315" s="6">
        <v>11.543229531999998</v>
      </c>
      <c r="K315" s="6">
        <v>3556.1536301928118</v>
      </c>
      <c r="L315" s="6" t="s">
        <v>122</v>
      </c>
      <c r="M315" s="7">
        <f>1000000*(AF315-AD315)/X315</f>
        <v>5.9365649488222899E-2</v>
      </c>
      <c r="N315" s="7">
        <f>1000000*(AM315-AK315)/X315</f>
        <v>94.734438995706356</v>
      </c>
      <c r="O315" s="7" t="e">
        <f>1000000*(AT315-AR315)/X315</f>
        <v>#VALUE!</v>
      </c>
      <c r="P315">
        <f>(M315*16)</f>
        <v>0.94985039181156639</v>
      </c>
      <c r="Q315">
        <f>(N315*44)</f>
        <v>4168.3153158110799</v>
      </c>
      <c r="R315">
        <f>1000000*(((AF315-AD315)*0.082057*W315)/(V315-Z315))/X315</f>
        <v>1.657197081024983</v>
      </c>
      <c r="S315">
        <f>1000000*(((AM315-AK315)*0.082057*W315)/(V315-Z315))/X315</f>
        <v>2644.5198044597937</v>
      </c>
      <c r="T315">
        <f>N315*((1*0.082057*W315)/(V315-Z315))</f>
        <v>2644.5198044597942</v>
      </c>
      <c r="V315" s="5">
        <f>((0.001316*((I315*25.4)-(2.5*2053/100)))*(273.15+40))/(273.15+H315)</f>
        <v>0.99327677819643723</v>
      </c>
      <c r="W315">
        <v>313.14999999999998</v>
      </c>
      <c r="X315">
        <f>(21.0733341666667/1000)-Y315</f>
        <v>1.9073334166666699E-2</v>
      </c>
      <c r="Y315">
        <v>2E-3</v>
      </c>
      <c r="Z315">
        <f>(0.001316*10^(8.07131-(1730.63/(233.46+(W315-273.15)))))</f>
        <v>7.2765497523200454E-2</v>
      </c>
      <c r="AB315">
        <f>V315*(J315/10^6)</f>
        <v>1.1465621839526926E-5</v>
      </c>
      <c r="AC315">
        <f>(AB315*Y315)/(0.082057*W315)</f>
        <v>8.9239999301972663E-10</v>
      </c>
      <c r="AD315">
        <v>0</v>
      </c>
      <c r="AE315" s="12">
        <f>AB315*AG315*X315</f>
        <v>2.3990087769035463E-10</v>
      </c>
      <c r="AF315" s="12">
        <f>AC315+AE315</f>
        <v>1.1323008707100813E-9</v>
      </c>
      <c r="AG315" s="19">
        <f>101.325*(0.000014*EXP(1600*((1/W315)-(1/298.15))))</f>
        <v>1.097002469958351E-3</v>
      </c>
      <c r="AI315">
        <f>V315*(K315/10^6)</f>
        <v>3.5322448205694808E-3</v>
      </c>
      <c r="AJ315">
        <f>(AI315*Y315)/(0.082057*W315)</f>
        <v>2.7492405534894472E-7</v>
      </c>
      <c r="AK315">
        <v>0</v>
      </c>
      <c r="AL315" s="12">
        <f>AI315*AN315*X315</f>
        <v>1.5319775567078633E-6</v>
      </c>
      <c r="AM315" s="12">
        <f>AJ315+AL315</f>
        <v>1.8069016120568081E-6</v>
      </c>
      <c r="AN315" s="19">
        <f>101.325*(0.00033*EXP(2400*((1/W315)-(1/298.15))))</f>
        <v>2.2739189884214046E-2</v>
      </c>
      <c r="AO315" s="19"/>
      <c r="AP315" t="e">
        <f>V315*(L315/10^6)</f>
        <v>#VALUE!</v>
      </c>
      <c r="AQ315" t="e">
        <f>(AP315*Y315)/(0.082057*W315)</f>
        <v>#VALUE!</v>
      </c>
      <c r="AR315">
        <v>0</v>
      </c>
      <c r="AS315" s="12" t="e">
        <f>AP315*AU315*X315</f>
        <v>#VALUE!</v>
      </c>
      <c r="AT315" s="12" t="e">
        <f>AQ315+AS315</f>
        <v>#VALUE!</v>
      </c>
      <c r="AU315" s="19">
        <f>101.325*((2.4*10^-4)*EXP(2700*((1/W315)-(1/298.15))))</f>
        <v>1.5759424160826513E-2</v>
      </c>
      <c r="AW315">
        <f>100*(AF315-AE315)/AF315</f>
        <v>78.812974192989046</v>
      </c>
      <c r="AX315">
        <f>100*(AM315-AL315)/AM315</f>
        <v>15.215219993965079</v>
      </c>
      <c r="AY315" t="e">
        <f>100*(AT315-AS315)/AT315</f>
        <v>#VALUE!</v>
      </c>
    </row>
    <row r="316" spans="1:51" x14ac:dyDescent="0.25">
      <c r="A316" s="22">
        <v>43591</v>
      </c>
      <c r="B316">
        <v>5</v>
      </c>
      <c r="C316" t="s">
        <v>120</v>
      </c>
      <c r="D316" t="s">
        <v>121</v>
      </c>
      <c r="E316" s="22">
        <v>43591</v>
      </c>
      <c r="F316">
        <v>55</v>
      </c>
      <c r="H316" s="6">
        <v>21.6</v>
      </c>
      <c r="I316" s="6">
        <v>29.99</v>
      </c>
      <c r="J316" s="6">
        <v>15.434037564119997</v>
      </c>
      <c r="K316" s="6">
        <v>3928.0487004673919</v>
      </c>
      <c r="L316" s="6" t="s">
        <v>122</v>
      </c>
      <c r="M316" s="7">
        <f>1000000*(AF316-AD316)/X316</f>
        <v>7.9375677463537547E-2</v>
      </c>
      <c r="N316" s="7">
        <f>1000000*(AM316-AK316)/X316</f>
        <v>104.64156745849463</v>
      </c>
      <c r="O316" s="7" t="e">
        <f>1000000*(AT316-AR316)/X316</f>
        <v>#VALUE!</v>
      </c>
      <c r="P316">
        <f>(M316*16)</f>
        <v>1.2700108394166008</v>
      </c>
      <c r="Q316">
        <f>(N316*44)</f>
        <v>4604.2289681737639</v>
      </c>
      <c r="R316">
        <f>1000000*(((AF316-AD316)*0.082057*W316)/(V316-Z316))/X316</f>
        <v>2.2157786890388587</v>
      </c>
      <c r="S316">
        <f>1000000*(((AM316-AK316)*0.082057*W316)/(V316-Z316))/X316</f>
        <v>2921.0781258360184</v>
      </c>
      <c r="T316">
        <f>N316*((1*0.082057*W316)/(V316-Z316))</f>
        <v>2921.0781258360189</v>
      </c>
      <c r="V316" s="5">
        <f>((0.001316*((I316*25.4)-(2.5*2053/100)))*(273.15+40))/(273.15+H316)</f>
        <v>0.99327677819643723</v>
      </c>
      <c r="W316">
        <v>313.14999999999998</v>
      </c>
      <c r="X316">
        <f>(21.0733341666667/1000)-Y316</f>
        <v>1.9073334166666699E-2</v>
      </c>
      <c r="Y316">
        <v>2E-3</v>
      </c>
      <c r="Z316">
        <f>(0.001316*10^(8.07131-(1730.63/(233.46+(W316-273.15)))))</f>
        <v>7.2765497523200454E-2</v>
      </c>
      <c r="AB316">
        <f>V316*(J316/10^6)</f>
        <v>1.53302711062519E-5</v>
      </c>
      <c r="AC316">
        <f>(AB316*Y316)/(0.082057*W316)</f>
        <v>1.1931959748616811E-9</v>
      </c>
      <c r="AD316">
        <v>0</v>
      </c>
      <c r="AE316" s="12">
        <f>AB316*AG316*X316</f>
        <v>3.2076284610592553E-10</v>
      </c>
      <c r="AF316" s="12">
        <f>AC316+AE316</f>
        <v>1.5139588209676066E-9</v>
      </c>
      <c r="AG316" s="19">
        <f>101.325*(0.000014*EXP(1600*((1/W316)-(1/298.15))))</f>
        <v>1.097002469958351E-3</v>
      </c>
      <c r="AI316">
        <f>V316*(K316/10^6)</f>
        <v>3.9016395577989526E-3</v>
      </c>
      <c r="AJ316">
        <f>(AI316*Y316)/(0.082057*W316)</f>
        <v>3.0367503506368345E-7</v>
      </c>
      <c r="AK316">
        <v>0</v>
      </c>
      <c r="AL316" s="12">
        <f>AI316*AN316*X316</f>
        <v>1.6921885487959804E-6</v>
      </c>
      <c r="AM316" s="12">
        <f>AJ316+AL316</f>
        <v>1.9958635838596639E-6</v>
      </c>
      <c r="AN316" s="19">
        <f>101.325*(0.00033*EXP(2400*((1/W316)-(1/298.15))))</f>
        <v>2.2739189884214046E-2</v>
      </c>
      <c r="AO316" s="19"/>
      <c r="AP316" t="e">
        <f>V316*(L316/10^6)</f>
        <v>#VALUE!</v>
      </c>
      <c r="AQ316" t="e">
        <f>(AP316*Y316)/(0.082057*W316)</f>
        <v>#VALUE!</v>
      </c>
      <c r="AR316">
        <v>0</v>
      </c>
      <c r="AS316" s="12" t="e">
        <f>AP316*AU316*X316</f>
        <v>#VALUE!</v>
      </c>
      <c r="AT316" s="12" t="e">
        <f>AQ316+AS316</f>
        <v>#VALUE!</v>
      </c>
      <c r="AU316" s="19">
        <f>101.325*((2.4*10^-4)*EXP(2700*((1/W316)-(1/298.15))))</f>
        <v>1.5759424160826513E-2</v>
      </c>
      <c r="AW316">
        <f>100*(AF316-AE316)/AF316</f>
        <v>78.81297419298906</v>
      </c>
      <c r="AX316">
        <f>100*(AM316-AL316)/AM316</f>
        <v>15.215219993965075</v>
      </c>
      <c r="AY316" t="e">
        <f>100*(AT316-AS316)/AT316</f>
        <v>#VALUE!</v>
      </c>
    </row>
    <row r="317" spans="1:51" x14ac:dyDescent="0.25">
      <c r="A317" s="22">
        <v>43591</v>
      </c>
      <c r="B317">
        <v>6.2</v>
      </c>
      <c r="C317" t="s">
        <v>120</v>
      </c>
      <c r="D317" t="s">
        <v>121</v>
      </c>
      <c r="E317" s="22">
        <v>43591</v>
      </c>
      <c r="F317">
        <v>2</v>
      </c>
      <c r="H317" s="6">
        <v>21.6</v>
      </c>
      <c r="I317" s="6">
        <v>29.99</v>
      </c>
      <c r="J317" s="6">
        <v>3.0406124874299993</v>
      </c>
      <c r="K317" s="6">
        <v>5461.7199090075001</v>
      </c>
      <c r="L317" s="6" t="s">
        <v>122</v>
      </c>
      <c r="M317" s="7">
        <f>1000000*(AF317-AD317)/X317</f>
        <v>1.5637559199345473E-2</v>
      </c>
      <c r="N317" s="7">
        <f>1000000*(AM317-AK317)/X317</f>
        <v>145.49792425684717</v>
      </c>
      <c r="O317" s="7" t="e">
        <f>1000000*(AT317-AR317)/X317</f>
        <v>#VALUE!</v>
      </c>
      <c r="P317">
        <f>(M317*16)</f>
        <v>0.25020094718952757</v>
      </c>
      <c r="Q317">
        <f>(N317*44)</f>
        <v>6401.9086673012753</v>
      </c>
      <c r="R317">
        <f>1000000*(((AF317-AD317)*0.082057*W317)/(V317-Z317))/X317</f>
        <v>0.43652377566679645</v>
      </c>
      <c r="S317">
        <f>1000000*(((AM317-AK317)*0.082057*W317)/(V317-Z317))/X317</f>
        <v>4061.586750120116</v>
      </c>
      <c r="T317">
        <f>N317*((1*0.082057*W317)/(V317-Z317))</f>
        <v>4061.5867501201164</v>
      </c>
      <c r="V317" s="5">
        <f>((0.001316*((I317*25.4)-(2.5*2053/100)))*(273.15+40))/(273.15+H317)</f>
        <v>0.99327677819643723</v>
      </c>
      <c r="W317">
        <v>313.14999999999998</v>
      </c>
      <c r="X317">
        <f>(21.0733341666667/1000)-Y317</f>
        <v>1.9073334166666699E-2</v>
      </c>
      <c r="Y317">
        <v>2E-3</v>
      </c>
      <c r="Z317">
        <f>(0.001316*10^(8.07131-(1730.63/(233.46+(W317-273.15)))))</f>
        <v>7.2765497523200454E-2</v>
      </c>
      <c r="AB317">
        <f>V317*(J317/10^6)</f>
        <v>3.0201697752583248E-6</v>
      </c>
      <c r="AC317">
        <f>(AB317*Y317)/(0.082057*W317)</f>
        <v>2.3506788590108624E-10</v>
      </c>
      <c r="AD317">
        <v>0</v>
      </c>
      <c r="AE317" s="12">
        <f>AB317*AG317*X317</f>
        <v>6.3192506259062863E-11</v>
      </c>
      <c r="AF317" s="12">
        <f>AC317+AE317</f>
        <v>2.9826039216014913E-10</v>
      </c>
      <c r="AG317" s="19">
        <f>101.325*(0.000014*EXP(1600*((1/W317)-(1/298.15))))</f>
        <v>1.097002469958351E-3</v>
      </c>
      <c r="AI317">
        <f>V317*(K317/10^6)</f>
        <v>5.4249995546303076E-3</v>
      </c>
      <c r="AJ317">
        <f>(AI317*Y317)/(0.082057*W317)</f>
        <v>4.2224221524507028E-7</v>
      </c>
      <c r="AK317">
        <v>0</v>
      </c>
      <c r="AL317" s="12">
        <f>AI317*AN317*X317</f>
        <v>2.3528883146621364E-6</v>
      </c>
      <c r="AM317" s="12">
        <f>AJ317+AL317</f>
        <v>2.7751305299072066E-6</v>
      </c>
      <c r="AN317" s="19">
        <f>101.325*(0.00033*EXP(2400*((1/W317)-(1/298.15))))</f>
        <v>2.2739189884214046E-2</v>
      </c>
      <c r="AO317" s="19"/>
      <c r="AP317" t="e">
        <f>V317*(L317/10^6)</f>
        <v>#VALUE!</v>
      </c>
      <c r="AQ317" t="e">
        <f>(AP317*Y317)/(0.082057*W317)</f>
        <v>#VALUE!</v>
      </c>
      <c r="AR317">
        <v>0</v>
      </c>
      <c r="AS317" s="12" t="e">
        <f>AP317*AU317*X317</f>
        <v>#VALUE!</v>
      </c>
      <c r="AT317" s="12" t="e">
        <f>AQ317+AS317</f>
        <v>#VALUE!</v>
      </c>
      <c r="AU317" s="19">
        <f>101.325*((2.4*10^-4)*EXP(2700*((1/W317)-(1/298.15))))</f>
        <v>1.5759424160826513E-2</v>
      </c>
      <c r="AW317">
        <f>100*(AF317-AE317)/AF317</f>
        <v>78.81297419298906</v>
      </c>
      <c r="AX317">
        <f>100*(AM317-AL317)/AM317</f>
        <v>15.215219993965075</v>
      </c>
      <c r="AY317" t="e">
        <f>100*(AT317-AS317)/AT317</f>
        <v>#VALUE!</v>
      </c>
    </row>
    <row r="318" spans="1:51" x14ac:dyDescent="0.25">
      <c r="A318" s="22">
        <v>43591</v>
      </c>
      <c r="B318">
        <v>6.2</v>
      </c>
      <c r="C318" t="s">
        <v>120</v>
      </c>
      <c r="D318" t="s">
        <v>121</v>
      </c>
      <c r="E318" s="22">
        <v>43591</v>
      </c>
      <c r="F318">
        <v>45</v>
      </c>
      <c r="H318" s="6">
        <v>21.6</v>
      </c>
      <c r="I318" s="6">
        <v>29.99</v>
      </c>
      <c r="J318" s="6">
        <v>2.8906877279999992</v>
      </c>
      <c r="K318" s="6">
        <v>5375.9806629683007</v>
      </c>
      <c r="L318" s="6" t="s">
        <v>122</v>
      </c>
      <c r="M318" s="7">
        <f>1000000*(AF318-AD318)/X318</f>
        <v>1.4866511487502438E-2</v>
      </c>
      <c r="N318" s="7">
        <f>1000000*(AM318-AK318)/X318</f>
        <v>143.21386675593487</v>
      </c>
      <c r="O318" s="7" t="e">
        <f>1000000*(AT318-AR318)/X318</f>
        <v>#VALUE!</v>
      </c>
      <c r="P318">
        <f>(M318*16)</f>
        <v>0.23786418380003901</v>
      </c>
      <c r="Q318">
        <f>(N318*44)</f>
        <v>6301.4101372611349</v>
      </c>
      <c r="R318">
        <f>1000000*(((AF318-AD318)*0.082057*W318)/(V318-Z318))/X318</f>
        <v>0.41499991416755089</v>
      </c>
      <c r="S318">
        <f>1000000*(((AM318-AK318)*0.082057*W318)/(V318-Z318))/X318</f>
        <v>3997.8270935504361</v>
      </c>
      <c r="T318">
        <f>N318*((1*0.082057*W318)/(V318-Z318))</f>
        <v>3997.8270935504365</v>
      </c>
      <c r="V318" s="5">
        <f>((0.001316*((I318*25.4)-(2.5*2053/100)))*(273.15+40))/(273.15+H318)</f>
        <v>0.99327677819643723</v>
      </c>
      <c r="W318">
        <v>313.14999999999998</v>
      </c>
      <c r="X318">
        <f>(21.0733341666667/1000)-Y318</f>
        <v>1.9073334166666699E-2</v>
      </c>
      <c r="Y318">
        <v>2E-3</v>
      </c>
      <c r="Z318">
        <f>(0.001316*10^(8.07131-(1730.63/(233.46+(W318-273.15)))))</f>
        <v>7.2765497523200454E-2</v>
      </c>
      <c r="AB318">
        <f>V318*(J318/10^6)</f>
        <v>2.8712529932398183E-6</v>
      </c>
      <c r="AC318">
        <f>(AB318*Y318)/(0.082057*W318)</f>
        <v>2.2347729473265133E-10</v>
      </c>
      <c r="AD318">
        <v>0</v>
      </c>
      <c r="AE318" s="12">
        <f>AB318*AG318*X318</f>
        <v>6.0076646761071876E-11</v>
      </c>
      <c r="AF318" s="12">
        <f>AC318+AE318</f>
        <v>2.8355394149372321E-10</v>
      </c>
      <c r="AG318" s="19">
        <f>101.325*(0.000014*EXP(1600*((1/W318)-(1/298.15))))</f>
        <v>1.097002469958351E-3</v>
      </c>
      <c r="AI318">
        <f>V318*(K318/10^6)</f>
        <v>5.3398367525595005E-3</v>
      </c>
      <c r="AJ318">
        <f>(AI318*Y318)/(0.082057*W318)</f>
        <v>4.1561376673724255E-7</v>
      </c>
      <c r="AK318">
        <v>0</v>
      </c>
      <c r="AL318" s="12">
        <f>AI318*AN318*X318</f>
        <v>2.3159521711991821E-6</v>
      </c>
      <c r="AM318" s="12">
        <f>AJ318+AL318</f>
        <v>2.7315659379364248E-6</v>
      </c>
      <c r="AN318" s="19">
        <f>101.325*(0.00033*EXP(2400*((1/W318)-(1/298.15))))</f>
        <v>2.2739189884214046E-2</v>
      </c>
      <c r="AO318" s="19"/>
      <c r="AP318" t="e">
        <f>V318*(L318/10^6)</f>
        <v>#VALUE!</v>
      </c>
      <c r="AQ318" t="e">
        <f>(AP318*Y318)/(0.082057*W318)</f>
        <v>#VALUE!</v>
      </c>
      <c r="AR318">
        <v>0</v>
      </c>
      <c r="AS318" s="12" t="e">
        <f>AP318*AU318*X318</f>
        <v>#VALUE!</v>
      </c>
      <c r="AT318" s="12" t="e">
        <f>AQ318+AS318</f>
        <v>#VALUE!</v>
      </c>
      <c r="AU318" s="19">
        <f>101.325*((2.4*10^-4)*EXP(2700*((1/W318)-(1/298.15))))</f>
        <v>1.5759424160826513E-2</v>
      </c>
      <c r="AW318">
        <f>100*(AF318-AE318)/AF318</f>
        <v>78.812974192989046</v>
      </c>
      <c r="AX318">
        <f>100*(AM318-AL318)/AM318</f>
        <v>15.215219993965082</v>
      </c>
      <c r="AY318" t="e">
        <f>100*(AT318-AS318)/AT318</f>
        <v>#VALUE!</v>
      </c>
    </row>
    <row r="319" spans="1:51" x14ac:dyDescent="0.25">
      <c r="A319" s="22">
        <v>43591</v>
      </c>
      <c r="B319">
        <v>8</v>
      </c>
      <c r="C319" t="s">
        <v>120</v>
      </c>
      <c r="D319" t="s">
        <v>121</v>
      </c>
      <c r="E319" s="22">
        <v>43591</v>
      </c>
      <c r="F319">
        <v>29</v>
      </c>
      <c r="H319" s="6">
        <v>21.6</v>
      </c>
      <c r="I319" s="6">
        <v>29.99</v>
      </c>
      <c r="J319" s="6">
        <v>3.1928736248699994</v>
      </c>
      <c r="K319" s="6">
        <v>6084.7937881056487</v>
      </c>
      <c r="L319" s="6" t="s">
        <v>122</v>
      </c>
      <c r="M319" s="7">
        <f>1000000*(AF319-AD319)/X319</f>
        <v>1.6420622664460077E-2</v>
      </c>
      <c r="N319" s="7">
        <f>1000000*(AM319-AK319)/X319</f>
        <v>162.09635068254724</v>
      </c>
      <c r="O319" s="7" t="e">
        <f>1000000*(AT319-AR319)/X319</f>
        <v>#VALUE!</v>
      </c>
      <c r="P319">
        <f>(M319*16)</f>
        <v>0.26272996263136122</v>
      </c>
      <c r="Q319">
        <f>(N319*44)</f>
        <v>7132.2394300320784</v>
      </c>
      <c r="R319">
        <f>1000000*(((AF319-AD319)*0.082057*W319)/(V319-Z319))/X319</f>
        <v>0.45838305792568362</v>
      </c>
      <c r="S319">
        <f>1000000*(((AM319-AK319)*0.082057*W319)/(V319-Z319))/X319</f>
        <v>4524.9332149429256</v>
      </c>
      <c r="T319">
        <f>N319*((1*0.082057*W319)/(V319-Z319))</f>
        <v>4524.9332149429256</v>
      </c>
      <c r="V319" s="5">
        <f>((0.001316*((I319*25.4)-(2.5*2053/100)))*(273.15+40))/(273.15+H319)</f>
        <v>0.99327677819643723</v>
      </c>
      <c r="W319">
        <v>313.14999999999998</v>
      </c>
      <c r="X319">
        <f>(21.0733341666667/1000)-Y319</f>
        <v>1.9073334166666699E-2</v>
      </c>
      <c r="Y319">
        <v>2E-3</v>
      </c>
      <c r="Z319">
        <f>(0.001316*10^(8.07131-(1730.63/(233.46+(W319-273.15)))))</f>
        <v>7.2765497523200454E-2</v>
      </c>
      <c r="AB319">
        <f>V319*(J319/10^6)</f>
        <v>3.1714072272992528E-6</v>
      </c>
      <c r="AC319">
        <f>(AB319*Y319)/(0.082057*W319)</f>
        <v>2.4683910102004002E-10</v>
      </c>
      <c r="AD319">
        <v>0</v>
      </c>
      <c r="AE319" s="12">
        <f>AB319*AG319*X319</f>
        <v>6.6356922283947954E-11</v>
      </c>
      <c r="AF319" s="12">
        <f>AC319+AE319</f>
        <v>3.1319602330398794E-10</v>
      </c>
      <c r="AG319" s="19">
        <f>101.325*(0.000014*EXP(1600*((1/W319)-(1/298.15))))</f>
        <v>1.097002469958351E-3</v>
      </c>
      <c r="AI319">
        <f>V319*(K319/10^6)</f>
        <v>6.0438843698392732E-3</v>
      </c>
      <c r="AJ319">
        <f>(AI319*Y319)/(0.082057*W319)</f>
        <v>4.7041167456462546E-7</v>
      </c>
      <c r="AK319">
        <v>0</v>
      </c>
      <c r="AL319" s="12">
        <f>AI319*AN319*X319</f>
        <v>2.6213061892007897E-6</v>
      </c>
      <c r="AM319" s="12">
        <f>AJ319+AL319</f>
        <v>3.0917178637654151E-6</v>
      </c>
      <c r="AN319" s="19">
        <f>101.325*(0.00033*EXP(2400*((1/W319)-(1/298.15))))</f>
        <v>2.2739189884214046E-2</v>
      </c>
      <c r="AO319" s="19"/>
      <c r="AP319" t="e">
        <f>V319*(L319/10^6)</f>
        <v>#VALUE!</v>
      </c>
      <c r="AQ319" t="e">
        <f>(AP319*Y319)/(0.082057*W319)</f>
        <v>#VALUE!</v>
      </c>
      <c r="AR319">
        <v>0</v>
      </c>
      <c r="AS319" s="12" t="e">
        <f>AP319*AU319*X319</f>
        <v>#VALUE!</v>
      </c>
      <c r="AT319" s="12" t="e">
        <f>AQ319+AS319</f>
        <v>#VALUE!</v>
      </c>
      <c r="AU319" s="19">
        <f>101.325*((2.4*10^-4)*EXP(2700*((1/W319)-(1/298.15))))</f>
        <v>1.5759424160826513E-2</v>
      </c>
      <c r="AW319">
        <f>100*(AF319-AE319)/AF319</f>
        <v>78.81297419298906</v>
      </c>
      <c r="AX319">
        <f>100*(AM319-AL319)/AM319</f>
        <v>15.215219993965075</v>
      </c>
      <c r="AY319" t="e">
        <f>100*(AT319-AS319)/AT319</f>
        <v>#VALUE!</v>
      </c>
    </row>
    <row r="320" spans="1:51" x14ac:dyDescent="0.25">
      <c r="A320" s="22">
        <v>43591</v>
      </c>
      <c r="B320">
        <v>8</v>
      </c>
      <c r="C320" t="s">
        <v>120</v>
      </c>
      <c r="D320" t="s">
        <v>121</v>
      </c>
      <c r="E320" s="22">
        <v>43591</v>
      </c>
      <c r="F320">
        <v>104</v>
      </c>
      <c r="H320" s="6">
        <v>21.6</v>
      </c>
      <c r="I320" s="6">
        <v>29.99</v>
      </c>
      <c r="J320" s="6">
        <v>4.3634475788699998</v>
      </c>
      <c r="K320" s="6">
        <v>5886.2004304158727</v>
      </c>
      <c r="L320" s="6" t="s">
        <v>122</v>
      </c>
      <c r="M320" s="7">
        <f>1000000*(AF320-AD320)/X320</f>
        <v>2.24407648491548E-2</v>
      </c>
      <c r="N320" s="7">
        <f>1000000*(AM320-AK320)/X320</f>
        <v>156.80590705005594</v>
      </c>
      <c r="O320" s="7" t="e">
        <f>1000000*(AT320-AR320)/X320</f>
        <v>#VALUE!</v>
      </c>
      <c r="P320">
        <f>(M320*16)</f>
        <v>0.35905223758647681</v>
      </c>
      <c r="Q320">
        <f>(N320*44)</f>
        <v>6899.4599102024613</v>
      </c>
      <c r="R320">
        <f>1000000*(((AF320-AD320)*0.082057*W320)/(V320-Z320))/X320</f>
        <v>0.62643583157234684</v>
      </c>
      <c r="S320">
        <f>1000000*(((AM320-AK320)*0.082057*W320)/(V320-Z320))/X320</f>
        <v>4377.2500375386071</v>
      </c>
      <c r="T320">
        <f>N320*((1*0.082057*W320)/(V320-Z320))</f>
        <v>4377.2500375386071</v>
      </c>
      <c r="V320" s="5">
        <f>((0.001316*((I320*25.4)-(2.5*2053/100)))*(273.15+40))/(273.15+H320)</f>
        <v>0.99327677819643723</v>
      </c>
      <c r="W320">
        <v>313.14999999999998</v>
      </c>
      <c r="X320">
        <f>(21.0733341666667/1000)-Y320</f>
        <v>1.9073334166666699E-2</v>
      </c>
      <c r="Y320">
        <v>2E-3</v>
      </c>
      <c r="Z320">
        <f>(0.001316*10^(8.07131-(1730.63/(233.46+(W320-273.15)))))</f>
        <v>7.2765497523200454E-2</v>
      </c>
      <c r="AB320">
        <f>V320*(J320/10^6)</f>
        <v>4.3341111529690374E-6</v>
      </c>
      <c r="AC320">
        <f>(AB320*Y320)/(0.082057*W320)</f>
        <v>3.3733545522341007E-10</v>
      </c>
      <c r="AD320">
        <v>0</v>
      </c>
      <c r="AE320" s="12">
        <f>AB320*AG320*X320</f>
        <v>9.0684751700107291E-11</v>
      </c>
      <c r="AF320" s="12">
        <f>AC320+AE320</f>
        <v>4.2802020692351734E-10</v>
      </c>
      <c r="AG320" s="19">
        <f>101.325*(0.000014*EXP(1600*((1/W320)-(1/298.15))))</f>
        <v>1.097002469958351E-3</v>
      </c>
      <c r="AI320">
        <f>V320*(K320/10^6)</f>
        <v>5.8466261993419602E-3</v>
      </c>
      <c r="AJ320">
        <f>(AI320*Y320)/(0.082057*W320)</f>
        <v>4.550585439242947E-7</v>
      </c>
      <c r="AK320">
        <v>0</v>
      </c>
      <c r="AL320" s="12">
        <f>AI320*AN320*X320</f>
        <v>2.5357529205486993E-6</v>
      </c>
      <c r="AM320" s="12">
        <f>AJ320+AL320</f>
        <v>2.9908114644729941E-6</v>
      </c>
      <c r="AN320" s="19">
        <f>101.325*(0.00033*EXP(2400*((1/W320)-(1/298.15))))</f>
        <v>2.2739189884214046E-2</v>
      </c>
      <c r="AO320" s="19"/>
      <c r="AP320" t="e">
        <f>V320*(L320/10^6)</f>
        <v>#VALUE!</v>
      </c>
      <c r="AQ320" t="e">
        <f>(AP320*Y320)/(0.082057*W320)</f>
        <v>#VALUE!</v>
      </c>
      <c r="AR320">
        <v>0</v>
      </c>
      <c r="AS320" s="12" t="e">
        <f>AP320*AU320*X320</f>
        <v>#VALUE!</v>
      </c>
      <c r="AT320" s="12" t="e">
        <f>AQ320+AS320</f>
        <v>#VALUE!</v>
      </c>
      <c r="AU320" s="19">
        <f>101.325*((2.4*10^-4)*EXP(2700*((1/W320)-(1/298.15))))</f>
        <v>1.5759424160826513E-2</v>
      </c>
      <c r="AW320">
        <f>100*(AF320-AE320)/AF320</f>
        <v>78.812974192989046</v>
      </c>
      <c r="AX320">
        <f>100*(AM320-AL320)/AM320</f>
        <v>15.215219993965079</v>
      </c>
      <c r="AY320" t="e">
        <f>100*(AT320-AS320)/AT320</f>
        <v>#VALUE!</v>
      </c>
    </row>
    <row r="321" spans="1:51" x14ac:dyDescent="0.25">
      <c r="A321" s="22">
        <v>43591</v>
      </c>
      <c r="B321">
        <v>9</v>
      </c>
      <c r="C321" t="s">
        <v>120</v>
      </c>
      <c r="D321" t="s">
        <v>121</v>
      </c>
      <c r="E321" s="22">
        <v>43591</v>
      </c>
      <c r="F321">
        <v>64</v>
      </c>
      <c r="H321" s="6">
        <v>21.6</v>
      </c>
      <c r="I321" s="6">
        <v>29.99</v>
      </c>
      <c r="J321" s="6">
        <v>7.6340788585199988</v>
      </c>
      <c r="K321" s="6">
        <v>6825.7890385244673</v>
      </c>
      <c r="L321" s="6" t="s">
        <v>122</v>
      </c>
      <c r="M321" s="7">
        <f>1000000*(AF321-AD321)/X321</f>
        <v>3.9261287183451551E-2</v>
      </c>
      <c r="N321" s="7">
        <f>1000000*(AM321-AK321)/X321</f>
        <v>181.83615290900607</v>
      </c>
      <c r="O321" s="7" t="e">
        <f>1000000*(AT321-AR321)/X321</f>
        <v>#VALUE!</v>
      </c>
      <c r="P321">
        <f>(M321*16)</f>
        <v>0.62818059493522482</v>
      </c>
      <c r="Q321">
        <f>(N321*44)</f>
        <v>8000.7907279962674</v>
      </c>
      <c r="R321">
        <f>1000000*(((AF321-AD321)*0.082057*W321)/(V321-Z321))/X321</f>
        <v>1.0959821222979624</v>
      </c>
      <c r="S321">
        <f>1000000*(((AM321-AK321)*0.082057*W321)/(V321-Z321))/X321</f>
        <v>5075.971448529297</v>
      </c>
      <c r="T321">
        <f>N321*((1*0.082057*W321)/(V321-Z321))</f>
        <v>5075.971448529297</v>
      </c>
      <c r="V321" s="5">
        <f>((0.001316*((I321*25.4)-(2.5*2053/100)))*(273.15+40))/(273.15+H321)</f>
        <v>0.99327677819643723</v>
      </c>
      <c r="W321">
        <v>313.14999999999998</v>
      </c>
      <c r="X321">
        <f>(21.0733341666667/1000)-Y321</f>
        <v>1.9073334166666699E-2</v>
      </c>
      <c r="Y321">
        <v>2E-3</v>
      </c>
      <c r="Z321">
        <f>(0.001316*10^(8.07131-(1730.63/(233.46+(W321-273.15)))))</f>
        <v>7.2765497523200454E-2</v>
      </c>
      <c r="AB321">
        <f>V321*(J321/10^6)</f>
        <v>7.5827532530882788E-6</v>
      </c>
      <c r="AC321">
        <f>(AB321*Y321)/(0.082057*W321)</f>
        <v>5.9018595282796204E-10</v>
      </c>
      <c r="AD321">
        <v>0</v>
      </c>
      <c r="AE321" s="12">
        <f>AB321*AG321*X321</f>
        <v>1.5865769743547782E-10</v>
      </c>
      <c r="AF321" s="12">
        <f>AC321+AE321</f>
        <v>7.4884365026343986E-10</v>
      </c>
      <c r="AG321" s="19">
        <f>101.325*(0.000014*EXP(1600*((1/W321)-(1/298.15))))</f>
        <v>1.097002469958351E-3</v>
      </c>
      <c r="AI321">
        <f>V321*(K321/10^6)</f>
        <v>6.7798977448341397E-3</v>
      </c>
      <c r="AJ321">
        <f>(AI321*Y321)/(0.082057*W321)</f>
        <v>5.2769756275287083E-7</v>
      </c>
      <c r="AK321">
        <v>0</v>
      </c>
      <c r="AL321" s="12">
        <f>AI321*AN321*X321</f>
        <v>2.9405241452617051E-6</v>
      </c>
      <c r="AM321" s="12">
        <f>AJ321+AL321</f>
        <v>3.4682217080145758E-6</v>
      </c>
      <c r="AN321" s="19">
        <f>101.325*(0.00033*EXP(2400*((1/W321)-(1/298.15))))</f>
        <v>2.2739189884214046E-2</v>
      </c>
      <c r="AO321" s="19"/>
      <c r="AP321" t="e">
        <f>V321*(L321/10^6)</f>
        <v>#VALUE!</v>
      </c>
      <c r="AQ321" t="e">
        <f>(AP321*Y321)/(0.082057*W321)</f>
        <v>#VALUE!</v>
      </c>
      <c r="AR321">
        <v>0</v>
      </c>
      <c r="AS321" s="12" t="e">
        <f>AP321*AU321*X321</f>
        <v>#VALUE!</v>
      </c>
      <c r="AT321" s="12" t="e">
        <f>AQ321+AS321</f>
        <v>#VALUE!</v>
      </c>
      <c r="AU321" s="19">
        <f>101.325*((2.4*10^-4)*EXP(2700*((1/W321)-(1/298.15))))</f>
        <v>1.5759424160826513E-2</v>
      </c>
      <c r="AW321">
        <f>100*(AF321-AE321)/AF321</f>
        <v>78.812974192989046</v>
      </c>
      <c r="AX321">
        <f>100*(AM321-AL321)/AM321</f>
        <v>15.215219993965075</v>
      </c>
      <c r="AY321" t="e">
        <f>100*(AT321-AS321)/AT321</f>
        <v>#VALUE!</v>
      </c>
    </row>
    <row r="322" spans="1:51" x14ac:dyDescent="0.25">
      <c r="A322" s="22">
        <v>43591</v>
      </c>
      <c r="B322">
        <v>9</v>
      </c>
      <c r="C322" t="s">
        <v>120</v>
      </c>
      <c r="D322" t="s">
        <v>121</v>
      </c>
      <c r="E322" s="22">
        <v>43591</v>
      </c>
      <c r="F322">
        <v>132</v>
      </c>
      <c r="H322" s="6">
        <v>21.6</v>
      </c>
      <c r="I322" s="6">
        <v>29.99</v>
      </c>
      <c r="J322" s="6">
        <v>8.082802760229999</v>
      </c>
      <c r="K322" s="6">
        <v>6264.6058273972285</v>
      </c>
      <c r="L322" s="6" t="s">
        <v>122</v>
      </c>
      <c r="M322" s="7">
        <f>1000000*(AF322-AD322)/X322</f>
        <v>4.1569028339603388E-2</v>
      </c>
      <c r="N322" s="7">
        <f>1000000*(AM322-AK322)/X322</f>
        <v>166.88646788174097</v>
      </c>
      <c r="O322" s="7" t="e">
        <f>1000000*(AT322-AR322)/X322</f>
        <v>#VALUE!</v>
      </c>
      <c r="P322">
        <f>(M322*16)</f>
        <v>0.66510445343365421</v>
      </c>
      <c r="Q322">
        <f>(N322*44)</f>
        <v>7343.0045867966028</v>
      </c>
      <c r="R322">
        <f>1000000*(((AF322-AD322)*0.082057*W322)/(V322-Z322))/X322</f>
        <v>1.1604029100886313</v>
      </c>
      <c r="S322">
        <f>1000000*(((AM322-AK322)*0.082057*W322)/(V322-Z322))/X322</f>
        <v>4658.6497380283199</v>
      </c>
      <c r="T322">
        <f>N322*((1*0.082057*W322)/(V322-Z322))</f>
        <v>4658.6497380283208</v>
      </c>
      <c r="V322" s="5">
        <f>((0.001316*((I322*25.4)-(2.5*2053/100)))*(273.15+40))/(273.15+H322)</f>
        <v>0.99327677819643723</v>
      </c>
      <c r="W322">
        <v>313.14999999999998</v>
      </c>
      <c r="X322">
        <f>(21.0733341666667/1000)-Y322</f>
        <v>1.9073334166666699E-2</v>
      </c>
      <c r="Y322">
        <v>2E-3</v>
      </c>
      <c r="Z322">
        <f>(0.001316*10^(8.07131-(1730.63/(233.46+(W322-273.15)))))</f>
        <v>7.2765497523200454E-2</v>
      </c>
      <c r="AB322">
        <f>V322*(J322/10^6)</f>
        <v>8.0284602844785226E-6</v>
      </c>
      <c r="AC322">
        <f>(AB322*Y322)/(0.082057*W322)</f>
        <v>6.2487652236430287E-10</v>
      </c>
      <c r="AD322">
        <v>0</v>
      </c>
      <c r="AE322" s="12">
        <f>AB322*AG322*X322</f>
        <v>1.6798344614059068E-10</v>
      </c>
      <c r="AF322" s="12">
        <f>AC322+AE322</f>
        <v>7.9285996850489354E-10</v>
      </c>
      <c r="AG322" s="19">
        <f>101.325*(0.000014*EXP(1600*((1/W322)-(1/298.15))))</f>
        <v>1.097002469958351E-3</v>
      </c>
      <c r="AI322">
        <f>V322*(K322/10^6)</f>
        <v>6.2224874929077446E-3</v>
      </c>
      <c r="AJ322">
        <f>(AI322*Y322)/(0.082057*W322)</f>
        <v>4.8431283300246395E-7</v>
      </c>
      <c r="AK322">
        <v>0</v>
      </c>
      <c r="AL322" s="12">
        <f>AI322*AN322*X322</f>
        <v>2.6987685368006707E-6</v>
      </c>
      <c r="AM322" s="12">
        <f>AJ322+AL322</f>
        <v>3.1830813698031348E-6</v>
      </c>
      <c r="AN322" s="19">
        <f>101.325*(0.00033*EXP(2400*((1/W322)-(1/298.15))))</f>
        <v>2.2739189884214046E-2</v>
      </c>
      <c r="AO322" s="19"/>
      <c r="AP322" t="e">
        <f>V322*(L322/10^6)</f>
        <v>#VALUE!</v>
      </c>
      <c r="AQ322" t="e">
        <f>(AP322*Y322)/(0.082057*W322)</f>
        <v>#VALUE!</v>
      </c>
      <c r="AR322">
        <v>0</v>
      </c>
      <c r="AS322" s="12" t="e">
        <f>AP322*AU322*X322</f>
        <v>#VALUE!</v>
      </c>
      <c r="AT322" s="12" t="e">
        <f>AQ322+AS322</f>
        <v>#VALUE!</v>
      </c>
      <c r="AU322" s="19">
        <f>101.325*((2.4*10^-4)*EXP(2700*((1/W322)-(1/298.15))))</f>
        <v>1.5759424160826513E-2</v>
      </c>
      <c r="AW322">
        <f>100*(AF322-AE322)/AF322</f>
        <v>78.812974192989046</v>
      </c>
      <c r="AX322">
        <f>100*(AM322-AL322)/AM322</f>
        <v>15.215219993965079</v>
      </c>
      <c r="AY322" t="e">
        <f>100*(AT322-AS322)/AT322</f>
        <v>#VALUE!</v>
      </c>
    </row>
    <row r="323" spans="1:51" x14ac:dyDescent="0.25">
      <c r="A323" s="22">
        <v>43591</v>
      </c>
      <c r="B323" t="s">
        <v>125</v>
      </c>
      <c r="C323" t="s">
        <v>120</v>
      </c>
      <c r="D323" t="s">
        <v>121</v>
      </c>
      <c r="E323" s="22">
        <v>43591</v>
      </c>
      <c r="F323">
        <v>130</v>
      </c>
      <c r="H323" s="6">
        <v>21.6</v>
      </c>
      <c r="I323" s="6">
        <v>29.99</v>
      </c>
      <c r="J323" s="6">
        <v>3.0723148930800002</v>
      </c>
      <c r="K323" s="6">
        <v>983.06180844108803</v>
      </c>
      <c r="L323" s="6" t="s">
        <v>122</v>
      </c>
      <c r="M323" s="7">
        <f>1000000*(AF323-AD323)/X323</f>
        <v>1.5800601430857378E-2</v>
      </c>
      <c r="N323" s="7">
        <f>1000000*(AM323-AK323)/X323</f>
        <v>26.188353655497608</v>
      </c>
      <c r="O323" s="7" t="e">
        <f>1000000*(AT323-AR323)/X323</f>
        <v>#VALUE!</v>
      </c>
      <c r="P323">
        <f>(M323*16)</f>
        <v>0.25280962289371806</v>
      </c>
      <c r="Q323">
        <f>(N323*44)</f>
        <v>1152.2875608418947</v>
      </c>
      <c r="R323">
        <f>1000000*(((AF323-AD323)*0.082057*W323)/(V323-Z323))/X323</f>
        <v>0.44107511322436721</v>
      </c>
      <c r="S323">
        <f>1000000*(((AM323-AK323)*0.082057*W323)/(V323-Z323))/X323</f>
        <v>731.05008719478792</v>
      </c>
      <c r="T323">
        <f>N323*((1*0.082057*W323)/(V323-Z323))</f>
        <v>731.05008719478815</v>
      </c>
      <c r="V323" s="5">
        <f>((0.001316*((I323*25.4)-(2.5*2053/100)))*(273.15+40))/(273.15+H323)</f>
        <v>0.99327677819643723</v>
      </c>
      <c r="W323">
        <v>313.14999999999998</v>
      </c>
      <c r="X323">
        <f>(21.0733341666667/1000)-Y323</f>
        <v>1.9073334166666699E-2</v>
      </c>
      <c r="Y323">
        <v>2E-3</v>
      </c>
      <c r="Z323">
        <f>(0.001316*10^(8.07131-(1730.63/(233.46+(W323-273.15)))))</f>
        <v>7.2765497523200454E-2</v>
      </c>
      <c r="AB323">
        <f>V323*(J323/10^6)</f>
        <v>3.0516590386034341E-6</v>
      </c>
      <c r="AC323">
        <f>(AB323*Y323)/(0.082057*W323)</f>
        <v>2.375187794315615E-10</v>
      </c>
      <c r="AD323">
        <v>0</v>
      </c>
      <c r="AE323" s="12">
        <f>AB323*AG323*X323</f>
        <v>6.385137169349326E-11</v>
      </c>
      <c r="AF323" s="12">
        <f>AC323+AE323</f>
        <v>3.0137015112505477E-10</v>
      </c>
      <c r="AG323" s="19">
        <f>101.325*(0.000014*EXP(1600*((1/W323)-(1/298.15))))</f>
        <v>1.097002469958351E-3</v>
      </c>
      <c r="AI323">
        <f>V323*(K323/10^6)</f>
        <v>9.7645246585632709E-4</v>
      </c>
      <c r="AJ323">
        <f>(AI323*Y323)/(0.082057*W323)</f>
        <v>7.5999905274238026E-8</v>
      </c>
      <c r="AK323">
        <v>0</v>
      </c>
      <c r="AL323" s="12">
        <f>AI323*AN323*X323</f>
        <v>4.2349931527191526E-7</v>
      </c>
      <c r="AM323" s="12">
        <f>AJ323+AL323</f>
        <v>4.9949922054615326E-7</v>
      </c>
      <c r="AN323" s="19">
        <f>101.325*(0.00033*EXP(2400*((1/W323)-(1/298.15))))</f>
        <v>2.2739189884214046E-2</v>
      </c>
      <c r="AO323" s="19"/>
      <c r="AP323" t="e">
        <f>V323*(L323/10^6)</f>
        <v>#VALUE!</v>
      </c>
      <c r="AQ323" t="e">
        <f>(AP323*Y323)/(0.082057*W323)</f>
        <v>#VALUE!</v>
      </c>
      <c r="AR323">
        <v>0</v>
      </c>
      <c r="AS323" s="12" t="e">
        <f>AP323*AU323*X323</f>
        <v>#VALUE!</v>
      </c>
      <c r="AT323" s="12" t="e">
        <f>AQ323+AS323</f>
        <v>#VALUE!</v>
      </c>
      <c r="AU323" s="19">
        <f>101.325*((2.4*10^-4)*EXP(2700*((1/W323)-(1/298.15))))</f>
        <v>1.5759424160826513E-2</v>
      </c>
      <c r="AW323">
        <f>100*(AF323-AE323)/AF323</f>
        <v>78.812974192989046</v>
      </c>
      <c r="AX323">
        <f>100*(AM323-AL323)/AM323</f>
        <v>15.215219993965073</v>
      </c>
      <c r="AY323" t="e">
        <f>100*(AT323-AS323)/AT323</f>
        <v>#VALUE!</v>
      </c>
    </row>
    <row r="324" spans="1:51" x14ac:dyDescent="0.25">
      <c r="A324" s="22">
        <v>43591</v>
      </c>
      <c r="B324" t="s">
        <v>125</v>
      </c>
      <c r="C324" t="s">
        <v>120</v>
      </c>
      <c r="D324" t="s">
        <v>121</v>
      </c>
      <c r="E324" s="22">
        <v>43591</v>
      </c>
      <c r="F324">
        <v>48</v>
      </c>
      <c r="H324" s="6">
        <v>21.6</v>
      </c>
      <c r="I324" s="6">
        <v>29.99</v>
      </c>
      <c r="J324" s="6">
        <v>0.57953406191999979</v>
      </c>
      <c r="K324" s="6">
        <v>1052.7694685892479</v>
      </c>
      <c r="L324" s="6" t="s">
        <v>122</v>
      </c>
      <c r="M324" s="7">
        <f>1000000*(AF324-AD324)/X324</f>
        <v>2.9804844381767924E-3</v>
      </c>
      <c r="N324" s="7">
        <f>1000000*(AM324-AK324)/X324</f>
        <v>28.045336442116206</v>
      </c>
      <c r="O324" s="7" t="e">
        <f>1000000*(AT324-AR324)/X324</f>
        <v>#VALUE!</v>
      </c>
      <c r="P324">
        <f>(M324*16)</f>
        <v>4.7687751010828679E-2</v>
      </c>
      <c r="Q324">
        <f>(N324*44)</f>
        <v>1233.994803453113</v>
      </c>
      <c r="R324">
        <f>1000000*(((AF324-AD324)*0.082057*W324)/(V324-Z324))/X324</f>
        <v>8.3200472892439675E-2</v>
      </c>
      <c r="S324">
        <f>1000000*(((AM324-AK324)*0.082057*W324)/(V324-Z324))/X324</f>
        <v>782.88791732091966</v>
      </c>
      <c r="T324">
        <f>N324*((1*0.082057*W324)/(V324-Z324))</f>
        <v>782.88791732091988</v>
      </c>
      <c r="V324" s="5">
        <f>((0.001316*((I324*25.4)-(2.5*2053/100)))*(273.15+40))/(273.15+H324)</f>
        <v>0.99327677819643723</v>
      </c>
      <c r="W324">
        <v>313.14999999999998</v>
      </c>
      <c r="X324">
        <f>(21.0733341666667/1000)-Y324</f>
        <v>1.9073334166666699E-2</v>
      </c>
      <c r="Y324">
        <v>2E-3</v>
      </c>
      <c r="Z324">
        <f>(0.001316*10^(8.07131-(1730.63/(233.46+(W324-273.15)))))</f>
        <v>7.2765497523200454E-2</v>
      </c>
      <c r="AB324">
        <f>V324*(J324/10^6)</f>
        <v>5.7563772587899191E-7</v>
      </c>
      <c r="AC324">
        <f>(AB324*Y324)/(0.082057*W324)</f>
        <v>4.4803422766427034E-11</v>
      </c>
      <c r="AD324">
        <v>0</v>
      </c>
      <c r="AE324" s="12">
        <f>AB324*AG324*X324</f>
        <v>1.2044352901468777E-11</v>
      </c>
      <c r="AF324" s="12">
        <f>AC324+AE324</f>
        <v>5.684777566789581E-11</v>
      </c>
      <c r="AG324" s="19">
        <f>101.325*(0.000014*EXP(1600*((1/W324)-(1/298.15))))</f>
        <v>1.097002469958351E-3</v>
      </c>
      <c r="AI324">
        <f>V324*(K324/10^6)</f>
        <v>1.0456914659439035E-3</v>
      </c>
      <c r="AJ324">
        <f>(AI324*Y324)/(0.082057*W324)</f>
        <v>8.1388961712662783E-8</v>
      </c>
      <c r="AK324">
        <v>0</v>
      </c>
      <c r="AL324" s="12">
        <f>AI324*AN324*X324</f>
        <v>4.5352911206441486E-7</v>
      </c>
      <c r="AM324" s="12">
        <f>AJ324+AL324</f>
        <v>5.3491807377707763E-7</v>
      </c>
      <c r="AN324" s="19">
        <f>101.325*(0.00033*EXP(2400*((1/W324)-(1/298.15))))</f>
        <v>2.2739189884214046E-2</v>
      </c>
      <c r="AO324" s="19"/>
      <c r="AP324" t="e">
        <f>V324*(L324/10^6)</f>
        <v>#VALUE!</v>
      </c>
      <c r="AQ324" t="e">
        <f>(AP324*Y324)/(0.082057*W324)</f>
        <v>#VALUE!</v>
      </c>
      <c r="AR324">
        <v>0</v>
      </c>
      <c r="AS324" s="12" t="e">
        <f>AP324*AU324*X324</f>
        <v>#VALUE!</v>
      </c>
      <c r="AT324" s="12" t="e">
        <f>AQ324+AS324</f>
        <v>#VALUE!</v>
      </c>
      <c r="AU324" s="19">
        <f>101.325*((2.4*10^-4)*EXP(2700*((1/W324)-(1/298.15))))</f>
        <v>1.5759424160826513E-2</v>
      </c>
      <c r="AW324">
        <f>100*(AF324-AE324)/AF324</f>
        <v>78.81297419298906</v>
      </c>
      <c r="AX324">
        <f>100*(AM324-AL324)/AM324</f>
        <v>15.215219993965077</v>
      </c>
      <c r="AY324" t="e">
        <f>100*(AT324-AS324)/AT324</f>
        <v>#VALUE!</v>
      </c>
    </row>
    <row r="325" spans="1:51" x14ac:dyDescent="0.25">
      <c r="A325" s="22">
        <v>43591</v>
      </c>
      <c r="B325" t="s">
        <v>129</v>
      </c>
      <c r="C325" t="s">
        <v>120</v>
      </c>
      <c r="D325" t="s">
        <v>121</v>
      </c>
      <c r="E325" s="22">
        <v>43591</v>
      </c>
      <c r="F325">
        <v>37</v>
      </c>
      <c r="H325" s="6">
        <v>21.6</v>
      </c>
      <c r="I325" s="6">
        <v>29.99</v>
      </c>
      <c r="J325" s="6">
        <v>425.73731285728644</v>
      </c>
      <c r="K325" s="6">
        <v>3066.6364193246427</v>
      </c>
      <c r="L325" s="6" t="s">
        <v>122</v>
      </c>
      <c r="M325" s="7">
        <f>1000000*(AF325-AD325)/X325</f>
        <v>2.1895234794629022</v>
      </c>
      <c r="N325" s="7">
        <f>1000000*(AM325-AK325)/X325</f>
        <v>81.693906113041066</v>
      </c>
      <c r="O325" s="7" t="e">
        <f>1000000*(AT325-AR325)/X325</f>
        <v>#VALUE!</v>
      </c>
      <c r="P325">
        <f>(M325*16)</f>
        <v>35.032375671406434</v>
      </c>
      <c r="Q325">
        <f>(N325*44)</f>
        <v>3594.5318689738069</v>
      </c>
      <c r="R325">
        <f>1000000*(((AF325-AD325)*0.082057*W325)/(V325-Z325))/X325</f>
        <v>61.120731437822634</v>
      </c>
      <c r="S325">
        <f>1000000*(((AM325-AK325)*0.082057*W325)/(V325-Z325))/X325</f>
        <v>2280.4922360854189</v>
      </c>
      <c r="T325">
        <f>N325*((1*0.082057*W325)/(V325-Z325))</f>
        <v>2280.4922360854193</v>
      </c>
      <c r="V325" s="5">
        <f>((0.001316*((I325*25.4)-(2.5*2053/100)))*(273.15+40))/(273.15+H325)</f>
        <v>0.99327677819643723</v>
      </c>
      <c r="W325">
        <v>313.14999999999998</v>
      </c>
      <c r="X325">
        <f>(21.0733341666667/1000)-Y325</f>
        <v>1.9073334166666699E-2</v>
      </c>
      <c r="Y325">
        <v>2E-3</v>
      </c>
      <c r="Z325">
        <f>(0.001316*10^(8.07131-(1730.63/(233.46+(W325-273.15)))))</f>
        <v>7.2765497523200454E-2</v>
      </c>
      <c r="AB325">
        <f>V325*(J325/10^6)</f>
        <v>4.228749864728941E-4</v>
      </c>
      <c r="AC325">
        <f>(AB325*Y325)/(0.082057*W325)</f>
        <v>3.2913490455062683E-8</v>
      </c>
      <c r="AD325">
        <v>0</v>
      </c>
      <c r="AE325" s="12">
        <f>AB325*AG325*X325</f>
        <v>8.8480225344960353E-9</v>
      </c>
      <c r="AF325" s="12">
        <f>AC325+AE325</f>
        <v>4.1761512989558718E-8</v>
      </c>
      <c r="AG325" s="19">
        <f>101.325*(0.000014*EXP(1600*((1/W325)-(1/298.15))))</f>
        <v>1.097002469958351E-3</v>
      </c>
      <c r="AI325">
        <f>V325*(K325/10^6)</f>
        <v>3.0460187424866396E-3</v>
      </c>
      <c r="AJ325">
        <f>(AI325*Y325)/(0.082057*W325)</f>
        <v>2.3707978010943975E-7</v>
      </c>
      <c r="AK325">
        <v>0</v>
      </c>
      <c r="AL325" s="12">
        <f>AI325*AN325*X325</f>
        <v>1.3210953905648879E-6</v>
      </c>
      <c r="AM325" s="12">
        <f>AJ325+AL325</f>
        <v>1.5581751706743277E-6</v>
      </c>
      <c r="AN325" s="19">
        <f>101.325*(0.00033*EXP(2400*((1/W325)-(1/298.15))))</f>
        <v>2.2739189884214046E-2</v>
      </c>
      <c r="AO325" s="19"/>
      <c r="AP325" t="e">
        <f>V325*(L325/10^6)</f>
        <v>#VALUE!</v>
      </c>
      <c r="AQ325" t="e">
        <f>(AP325*Y325)/(0.082057*W325)</f>
        <v>#VALUE!</v>
      </c>
      <c r="AR325">
        <v>0</v>
      </c>
      <c r="AS325" s="12" t="e">
        <f>AP325*AU325*X325</f>
        <v>#VALUE!</v>
      </c>
      <c r="AT325" s="12" t="e">
        <f>AQ325+AS325</f>
        <v>#VALUE!</v>
      </c>
      <c r="AU325" s="19">
        <f>101.325*((2.4*10^-4)*EXP(2700*((1/W325)-(1/298.15))))</f>
        <v>1.5759424160826513E-2</v>
      </c>
      <c r="AW325">
        <f>100*(AF325-AE325)/AF325</f>
        <v>78.812974192989046</v>
      </c>
      <c r="AX325">
        <f>100*(AM325-AL325)/AM325</f>
        <v>15.215219993965077</v>
      </c>
      <c r="AY325" t="e">
        <f>100*(AT325-AS325)/AT325</f>
        <v>#VALUE!</v>
      </c>
    </row>
    <row r="326" spans="1:51" x14ac:dyDescent="0.25">
      <c r="A326" s="22">
        <v>43591</v>
      </c>
      <c r="B326" t="s">
        <v>129</v>
      </c>
      <c r="C326" t="s">
        <v>120</v>
      </c>
      <c r="D326" t="s">
        <v>121</v>
      </c>
      <c r="E326" s="22">
        <v>43591</v>
      </c>
      <c r="F326">
        <v>14</v>
      </c>
      <c r="H326" s="6">
        <v>21.6</v>
      </c>
      <c r="I326" s="6">
        <v>29.99</v>
      </c>
      <c r="J326" s="6">
        <v>461.76176368156166</v>
      </c>
      <c r="K326" s="6">
        <v>3204.7653515834882</v>
      </c>
      <c r="L326" s="6" t="s">
        <v>122</v>
      </c>
      <c r="M326" s="7">
        <f>1000000*(AF326-AD326)/X326</f>
        <v>2.3747935474894453</v>
      </c>
      <c r="N326" s="7">
        <f>1000000*(AM326-AK326)/X326</f>
        <v>85.373602849289256</v>
      </c>
      <c r="O326" s="7" t="e">
        <f>1000000*(AT326-AR326)/X326</f>
        <v>#VALUE!</v>
      </c>
      <c r="P326">
        <f>(M326*16)</f>
        <v>37.996696759831124</v>
      </c>
      <c r="Q326">
        <f>(N326*44)</f>
        <v>3756.4385253687274</v>
      </c>
      <c r="R326">
        <f>1000000*(((AF326-AD326)*0.082057*W326)/(V326-Z326))/X326</f>
        <v>66.292560914661706</v>
      </c>
      <c r="S326">
        <f>1000000*(((AM326-AK326)*0.082057*W326)/(V326-Z326))/X326</f>
        <v>2383.21127888099</v>
      </c>
      <c r="T326">
        <f>N326*((1*0.082057*W326)/(V326-Z326))</f>
        <v>2383.2112788809904</v>
      </c>
      <c r="V326" s="5">
        <f>((0.001316*((I326*25.4)-(2.5*2053/100)))*(273.15+40))/(273.15+H326)</f>
        <v>0.99327677819643723</v>
      </c>
      <c r="W326">
        <v>313.14999999999998</v>
      </c>
      <c r="X326">
        <f>(21.0733341666667/1000)-Y326</f>
        <v>1.9073334166666699E-2</v>
      </c>
      <c r="Y326">
        <v>2E-3</v>
      </c>
      <c r="Z326">
        <f>(0.001316*10^(8.07131-(1730.63/(233.46+(W326-273.15)))))</f>
        <v>7.2765497523200454E-2</v>
      </c>
      <c r="AB326">
        <f>V326*(J326/10^6)</f>
        <v>4.5865723692392618E-4</v>
      </c>
      <c r="AC326">
        <f>(AB326*Y326)/(0.082057*W326)</f>
        <v>3.5698518646263573E-8</v>
      </c>
      <c r="AD326">
        <v>0</v>
      </c>
      <c r="AE326" s="12">
        <f>AB326*AG326*X326</f>
        <v>9.596712261846477E-9</v>
      </c>
      <c r="AF326" s="12">
        <f>AC326+AE326</f>
        <v>4.5295230908110048E-8</v>
      </c>
      <c r="AG326" s="19">
        <f>101.325*(0.000014*EXP(1600*((1/W326)-(1/298.15))))</f>
        <v>1.097002469958351E-3</v>
      </c>
      <c r="AI326">
        <f>V326*(K326/10^6)</f>
        <v>3.1832190032964193E-3</v>
      </c>
      <c r="AJ326">
        <f>(AI326*Y326)/(0.082057*W326)</f>
        <v>2.4775844311634771E-7</v>
      </c>
      <c r="AK326">
        <v>0</v>
      </c>
      <c r="AL326" s="12">
        <f>AI326*AN326*X326</f>
        <v>1.3806008130404344E-6</v>
      </c>
      <c r="AM326" s="12">
        <f>AJ326+AL326</f>
        <v>1.6283592561567822E-6</v>
      </c>
      <c r="AN326" s="19">
        <f>101.325*(0.00033*EXP(2400*((1/W326)-(1/298.15))))</f>
        <v>2.2739189884214046E-2</v>
      </c>
      <c r="AO326" s="19"/>
      <c r="AP326" t="e">
        <f>V326*(L326/10^6)</f>
        <v>#VALUE!</v>
      </c>
      <c r="AQ326" t="e">
        <f>(AP326*Y326)/(0.082057*W326)</f>
        <v>#VALUE!</v>
      </c>
      <c r="AR326">
        <v>0</v>
      </c>
      <c r="AS326" s="12" t="e">
        <f>AP326*AU326*X326</f>
        <v>#VALUE!</v>
      </c>
      <c r="AT326" s="12" t="e">
        <f>AQ326+AS326</f>
        <v>#VALUE!</v>
      </c>
      <c r="AU326" s="19">
        <f>101.325*((2.4*10^-4)*EXP(2700*((1/W326)-(1/298.15))))</f>
        <v>1.5759424160826513E-2</v>
      </c>
      <c r="AW326">
        <f>100*(AF326-AE326)/AF326</f>
        <v>78.81297419298906</v>
      </c>
      <c r="AX326">
        <f>100*(AM326-AL326)/AM326</f>
        <v>15.215219993965077</v>
      </c>
      <c r="AY326" t="e">
        <f>100*(AT326-AS326)/AT326</f>
        <v>#VALUE!</v>
      </c>
    </row>
    <row r="327" spans="1:51" x14ac:dyDescent="0.25">
      <c r="A327" s="22">
        <v>43594</v>
      </c>
      <c r="B327" t="s">
        <v>155</v>
      </c>
      <c r="C327" t="s">
        <v>120</v>
      </c>
      <c r="D327" t="s">
        <v>133</v>
      </c>
      <c r="E327" s="22">
        <v>43594</v>
      </c>
      <c r="F327">
        <v>7</v>
      </c>
      <c r="H327" s="6">
        <v>20.399999999999999</v>
      </c>
      <c r="I327" s="6">
        <v>29.89</v>
      </c>
      <c r="J327" s="6">
        <v>3401.9897401190001</v>
      </c>
      <c r="K327" s="6">
        <v>2833.212340850675</v>
      </c>
      <c r="L327" s="6" t="s">
        <v>122</v>
      </c>
      <c r="M327" s="7">
        <f>1000000*(AF327-AD327)/X327</f>
        <v>17.504797281252152</v>
      </c>
      <c r="N327" s="7">
        <f>1000000*(AM327-AK327)/X327</f>
        <v>75.513168211440117</v>
      </c>
      <c r="O327" s="7" t="e">
        <f>1000000*(AT327-AR327)/X327</f>
        <v>#VALUE!</v>
      </c>
      <c r="P327">
        <f>(M327*16)</f>
        <v>280.07675650003443</v>
      </c>
      <c r="Q327">
        <f>(N327*44)</f>
        <v>3322.5794013033651</v>
      </c>
      <c r="R327">
        <f>1000000*(((AF327-AD327)*0.082057*W327)/(V327-Z327))/X327</f>
        <v>488.3854785563629</v>
      </c>
      <c r="S327">
        <f>1000000*(((AM327-AK327)*0.082057*W327)/(V327-Z327))/X327</f>
        <v>2106.8244437054827</v>
      </c>
      <c r="T327">
        <f>N327*((1*0.082057*W327)/(V327-Z327))</f>
        <v>2106.8244437054827</v>
      </c>
      <c r="V327" s="5">
        <f>((0.001316*((I327*25.4)-(2.5*2053/100)))*(273.15+40))/(273.15+H327)</f>
        <v>0.99377135975949582</v>
      </c>
      <c r="W327">
        <v>313.14999999999998</v>
      </c>
      <c r="X327">
        <f>(21.0733341666667/1000)-Y327</f>
        <v>1.9073334166666699E-2</v>
      </c>
      <c r="Y327">
        <v>2E-3</v>
      </c>
      <c r="Z327">
        <f>(0.001316*10^(8.07131-(1730.63/(233.46+(W327-273.15)))))</f>
        <v>7.2765497523200454E-2</v>
      </c>
      <c r="AB327">
        <f>V327*(J327/10^6)</f>
        <v>3.3807999699259125E-3</v>
      </c>
      <c r="AC327">
        <f>(AB327*Y327)/(0.082057*W327)</f>
        <v>2.631366978424137E-7</v>
      </c>
      <c r="AD327">
        <v>0</v>
      </c>
      <c r="AE327" s="12">
        <f>AB327*AG327*X327</f>
        <v>7.0738150222667316E-8</v>
      </c>
      <c r="AF327" s="12">
        <f>AC327+AE327</f>
        <v>3.33874848065081E-7</v>
      </c>
      <c r="AG327" s="19">
        <f>101.325*(0.000014*EXP(1600*((1/W327)-(1/298.15))))</f>
        <v>1.097002469958351E-3</v>
      </c>
      <c r="AI327">
        <f>V327*(K327/10^6)</f>
        <v>2.8155652804545592E-3</v>
      </c>
      <c r="AJ327">
        <f>(AI327*Y327)/(0.082057*W327)</f>
        <v>2.1914297120477018E-7</v>
      </c>
      <c r="AK327">
        <v>0</v>
      </c>
      <c r="AL327" s="12">
        <f>AI327*AN327*X327</f>
        <v>1.2211449200757401E-6</v>
      </c>
      <c r="AM327" s="12">
        <f>AJ327+AL327</f>
        <v>1.4402878912805104E-6</v>
      </c>
      <c r="AN327" s="19">
        <f>101.325*(0.00033*EXP(2400*((1/W327)-(1/298.15))))</f>
        <v>2.2739189884214046E-2</v>
      </c>
      <c r="AO327" s="19"/>
      <c r="AP327" t="e">
        <f>V327*(L327/10^6)</f>
        <v>#VALUE!</v>
      </c>
      <c r="AQ327" t="e">
        <f>(AP327*Y327)/(0.082057*W327)</f>
        <v>#VALUE!</v>
      </c>
      <c r="AR327">
        <v>0</v>
      </c>
      <c r="AS327" s="12" t="e">
        <f>AP327*AU327*X327</f>
        <v>#VALUE!</v>
      </c>
      <c r="AT327" s="12" t="e">
        <f>AQ327+AS327</f>
        <v>#VALUE!</v>
      </c>
      <c r="AU327" s="19">
        <f>101.325*((2.4*10^-4)*EXP(2700*((1/W327)-(1/298.15))))</f>
        <v>1.5759424160826513E-2</v>
      </c>
      <c r="AW327">
        <f>100*(AF327-AE327)/AF327</f>
        <v>78.812974192989046</v>
      </c>
      <c r="AX327">
        <f>100*(AM327-AL327)/AM327</f>
        <v>15.215219993965082</v>
      </c>
      <c r="AY327" t="e">
        <f>100*(AT327-AS327)/AT327</f>
        <v>#VALUE!</v>
      </c>
    </row>
    <row r="328" spans="1:51" x14ac:dyDescent="0.25">
      <c r="A328" s="22">
        <v>43594</v>
      </c>
      <c r="B328" t="s">
        <v>155</v>
      </c>
      <c r="C328" t="s">
        <v>120</v>
      </c>
      <c r="D328" t="s">
        <v>133</v>
      </c>
      <c r="E328" s="22">
        <v>43594</v>
      </c>
      <c r="F328">
        <v>57</v>
      </c>
      <c r="H328" s="6">
        <v>20.399999999999999</v>
      </c>
      <c r="I328" s="6">
        <v>29.89</v>
      </c>
      <c r="J328" s="6">
        <v>3677.0030313066227</v>
      </c>
      <c r="K328" s="6">
        <v>3083.5931666040319</v>
      </c>
      <c r="L328" s="6" t="s">
        <v>122</v>
      </c>
      <c r="M328" s="7">
        <f>1000000*(AF328-AD328)/X328</f>
        <v>18.919866778704815</v>
      </c>
      <c r="N328" s="7">
        <f>1000000*(AM328-AK328)/X328</f>
        <v>82.186529448584665</v>
      </c>
      <c r="O328" s="7" t="e">
        <f>1000000*(AT328-AR328)/X328</f>
        <v>#VALUE!</v>
      </c>
      <c r="P328">
        <f>(M328*16)</f>
        <v>302.71786845927704</v>
      </c>
      <c r="Q328">
        <f>(N328*44)</f>
        <v>3616.2072957377254</v>
      </c>
      <c r="R328">
        <f>1000000*(((AF328-AD328)*0.082057*W328)/(V328-Z328))/X328</f>
        <v>527.86604965924028</v>
      </c>
      <c r="S328">
        <f>1000000*(((AM328-AK328)*0.082057*W328)/(V328-Z328))/X328</f>
        <v>2293.0118453084096</v>
      </c>
      <c r="T328">
        <f>N328*((1*0.082057*W328)/(V328-Z328))</f>
        <v>2293.0118453084096</v>
      </c>
      <c r="V328" s="5">
        <f>((0.001316*((I328*25.4)-(2.5*2053/100)))*(273.15+40))/(273.15+H328)</f>
        <v>0.99377135975949582</v>
      </c>
      <c r="W328">
        <v>313.14999999999998</v>
      </c>
      <c r="X328">
        <f>(21.0733341666667/1000)-Y328</f>
        <v>1.9073334166666699E-2</v>
      </c>
      <c r="Y328">
        <v>2E-3</v>
      </c>
      <c r="Z328">
        <f>(0.001316*10^(8.07131-(1730.63/(233.46+(W328-273.15)))))</f>
        <v>7.2765497523200454E-2</v>
      </c>
      <c r="AB328">
        <f>V328*(J328/10^6)</f>
        <v>3.6541003022613704E-3</v>
      </c>
      <c r="AC328">
        <f>(AB328*Y328)/(0.082057*W328)</f>
        <v>2.8440839318366828E-7</v>
      </c>
      <c r="AD328">
        <v>0</v>
      </c>
      <c r="AE328" s="12">
        <f>AB328*AG328*X328</f>
        <v>7.6456548275384476E-8</v>
      </c>
      <c r="AF328" s="12">
        <f>AC328+AE328</f>
        <v>3.6086494145905278E-7</v>
      </c>
      <c r="AG328" s="19">
        <f>101.325*(0.000014*EXP(1600*((1/W328)-(1/298.15))))</f>
        <v>1.097002469958351E-3</v>
      </c>
      <c r="AI328">
        <f>V328*(K328/10^6)</f>
        <v>3.0643865741211782E-3</v>
      </c>
      <c r="AJ328">
        <f>(AI328*Y328)/(0.082057*W328)</f>
        <v>2.385093975389926E-7</v>
      </c>
      <c r="AK328">
        <v>0</v>
      </c>
      <c r="AL328" s="12">
        <f>AI328*AN328*X328</f>
        <v>1.3290617426324562E-6</v>
      </c>
      <c r="AM328" s="12">
        <f>AJ328+AL328</f>
        <v>1.5675711401714487E-6</v>
      </c>
      <c r="AN328" s="19">
        <f>101.325*(0.00033*EXP(2400*((1/W328)-(1/298.15))))</f>
        <v>2.2739189884214046E-2</v>
      </c>
      <c r="AO328" s="19"/>
      <c r="AP328" t="e">
        <f>V328*(L328/10^6)</f>
        <v>#VALUE!</v>
      </c>
      <c r="AQ328" t="e">
        <f>(AP328*Y328)/(0.082057*W328)</f>
        <v>#VALUE!</v>
      </c>
      <c r="AR328">
        <v>0</v>
      </c>
      <c r="AS328" s="12" t="e">
        <f>AP328*AU328*X328</f>
        <v>#VALUE!</v>
      </c>
      <c r="AT328" s="12" t="e">
        <f>AQ328+AS328</f>
        <v>#VALUE!</v>
      </c>
      <c r="AU328" s="19">
        <f>101.325*((2.4*10^-4)*EXP(2700*((1/W328)-(1/298.15))))</f>
        <v>1.5759424160826513E-2</v>
      </c>
      <c r="AW328">
        <f>100*(AF328-AE328)/AF328</f>
        <v>78.81297419298906</v>
      </c>
      <c r="AX328">
        <f>100*(AM328-AL328)/AM328</f>
        <v>15.21521999396507</v>
      </c>
      <c r="AY328" t="e">
        <f>100*(AT328-AS328)/AT328</f>
        <v>#VALUE!</v>
      </c>
    </row>
    <row r="329" spans="1:51" x14ac:dyDescent="0.25">
      <c r="A329" s="22">
        <v>43594</v>
      </c>
      <c r="B329" t="s">
        <v>152</v>
      </c>
      <c r="C329" t="s">
        <v>120</v>
      </c>
      <c r="D329" t="s">
        <v>133</v>
      </c>
      <c r="E329" s="22">
        <v>43594</v>
      </c>
      <c r="F329">
        <v>42</v>
      </c>
      <c r="H329" s="6">
        <v>20.399999999999999</v>
      </c>
      <c r="I329" s="6">
        <v>29.89</v>
      </c>
      <c r="J329" s="6">
        <v>11024.245134558869</v>
      </c>
      <c r="K329" s="6">
        <v>19940.926275716291</v>
      </c>
      <c r="L329" s="6" t="s">
        <v>122</v>
      </c>
      <c r="M329" s="7">
        <f>1000000*(AF329-AD329)/X329</f>
        <v>56.724796663417663</v>
      </c>
      <c r="N329" s="7">
        <f>1000000*(AM329-AK329)/X329</f>
        <v>531.48240900926316</v>
      </c>
      <c r="O329" s="7" t="e">
        <f>1000000*(AT329-AR329)/X329</f>
        <v>#VALUE!</v>
      </c>
      <c r="P329">
        <f>(M329*16)</f>
        <v>907.59674661468262</v>
      </c>
      <c r="Q329">
        <f>(N329*44)</f>
        <v>23385.225996407578</v>
      </c>
      <c r="R329">
        <f>1000000*(((AF329-AD329)*0.082057*W329)/(V329-Z329))/X329</f>
        <v>1582.6271232598883</v>
      </c>
      <c r="S329">
        <f>1000000*(((AM329-AK329)*0.082057*W329)/(V329-Z329))/X329</f>
        <v>14828.408835461256</v>
      </c>
      <c r="T329">
        <f>N329*((1*0.082057*W329)/(V329-Z329))</f>
        <v>14828.408835461256</v>
      </c>
      <c r="V329" s="5">
        <f>((0.001316*((I329*25.4)-(2.5*2053/100)))*(273.15+40))/(273.15+H329)</f>
        <v>0.99377135975949582</v>
      </c>
      <c r="W329">
        <v>313.14999999999998</v>
      </c>
      <c r="X329">
        <f>(21.0733341666667/1000)-Y329</f>
        <v>1.9073334166666699E-2</v>
      </c>
      <c r="Y329">
        <v>2E-3</v>
      </c>
      <c r="Z329">
        <f>(0.001316*10^(8.07131-(1730.63/(233.46+(W329-273.15)))))</f>
        <v>7.2765497523200454E-2</v>
      </c>
      <c r="AB329">
        <f>V329*(J329/10^6)</f>
        <v>1.0955579077692573E-2</v>
      </c>
      <c r="AC329">
        <f>(AB329*Y329)/(0.082057*W329)</f>
        <v>8.5270200162674356E-7</v>
      </c>
      <c r="AD329">
        <v>0</v>
      </c>
      <c r="AE329" s="12">
        <f>AB329*AG329*X329</f>
        <v>2.2922900067084162E-7</v>
      </c>
      <c r="AF329" s="12">
        <f>AC329+AE329</f>
        <v>1.0819310022975851E-6</v>
      </c>
      <c r="AG329" s="19">
        <f>101.325*(0.000014*EXP(1600*((1/W329)-(1/298.15))))</f>
        <v>1.097002469958351E-3</v>
      </c>
      <c r="AI329">
        <f>V329*(K329/10^6)</f>
        <v>1.9816721419882437E-2</v>
      </c>
      <c r="AJ329">
        <f>(AI329*Y329)/(0.082057*W329)</f>
        <v>1.5423883941306246E-6</v>
      </c>
      <c r="AK329">
        <v>0</v>
      </c>
      <c r="AL329" s="12">
        <f>AI329*AN329*X329</f>
        <v>8.5947531966080794E-6</v>
      </c>
      <c r="AM329" s="12">
        <f>AJ329+AL329</f>
        <v>1.0137141590738704E-5</v>
      </c>
      <c r="AN329" s="19">
        <f>101.325*(0.00033*EXP(2400*((1/W329)-(1/298.15))))</f>
        <v>2.2739189884214046E-2</v>
      </c>
      <c r="AO329" s="19"/>
      <c r="AP329" t="e">
        <f>V329*(L329/10^6)</f>
        <v>#VALUE!</v>
      </c>
      <c r="AQ329" t="e">
        <f>(AP329*Y329)/(0.082057*W329)</f>
        <v>#VALUE!</v>
      </c>
      <c r="AR329">
        <v>0</v>
      </c>
      <c r="AS329" s="12" t="e">
        <f>AP329*AU329*X329</f>
        <v>#VALUE!</v>
      </c>
      <c r="AT329" s="12" t="e">
        <f>AQ329+AS329</f>
        <v>#VALUE!</v>
      </c>
      <c r="AU329" s="19">
        <f>101.325*((2.4*10^-4)*EXP(2700*((1/W329)-(1/298.15))))</f>
        <v>1.5759424160826513E-2</v>
      </c>
      <c r="AW329">
        <f>100*(AF329-AE329)/AF329</f>
        <v>78.812974192989046</v>
      </c>
      <c r="AX329">
        <f>100*(AM329-AL329)/AM329</f>
        <v>15.21521999396508</v>
      </c>
      <c r="AY329" t="e">
        <f>100*(AT329-AS329)/AT329</f>
        <v>#VALUE!</v>
      </c>
    </row>
    <row r="330" spans="1:51" x14ac:dyDescent="0.25">
      <c r="A330" s="22">
        <v>43594</v>
      </c>
      <c r="B330" t="s">
        <v>152</v>
      </c>
      <c r="C330" t="s">
        <v>120</v>
      </c>
      <c r="D330" t="s">
        <v>133</v>
      </c>
      <c r="E330" s="22">
        <v>43594</v>
      </c>
      <c r="F330">
        <v>12</v>
      </c>
      <c r="H330" s="6">
        <v>20.399999999999999</v>
      </c>
      <c r="I330" s="6">
        <v>29.89</v>
      </c>
      <c r="J330" s="6">
        <v>11917.975356509669</v>
      </c>
      <c r="K330" s="6">
        <v>20614.869437276353</v>
      </c>
      <c r="L330" s="6" t="s">
        <v>122</v>
      </c>
      <c r="M330" s="7">
        <f>1000000*(AF330-AD330)/X330</f>
        <v>61.323448497926115</v>
      </c>
      <c r="N330" s="7">
        <f>1000000*(AM330-AK330)/X330</f>
        <v>549.44491135688259</v>
      </c>
      <c r="O330" s="7" t="e">
        <f>1000000*(AT330-AR330)/X330</f>
        <v>#VALUE!</v>
      </c>
      <c r="P330">
        <f>(M330*16)</f>
        <v>981.17517596681785</v>
      </c>
      <c r="Q330">
        <f>(N330*44)</f>
        <v>24175.576099702834</v>
      </c>
      <c r="R330">
        <f>1000000*(((AF330-AD330)*0.082057*W330)/(V330-Z330))/X330</f>
        <v>1710.929938815251</v>
      </c>
      <c r="S330">
        <f>1000000*(((AM330-AK330)*0.082057*W330)/(V330-Z330))/X330</f>
        <v>15329.564328104834</v>
      </c>
      <c r="T330">
        <f>N330*((1*0.082057*W330)/(V330-Z330))</f>
        <v>15329.564328104834</v>
      </c>
      <c r="V330" s="5">
        <f>((0.001316*((I330*25.4)-(2.5*2053/100)))*(273.15+40))/(273.15+H330)</f>
        <v>0.99377135975949582</v>
      </c>
      <c r="W330">
        <v>313.14999999999998</v>
      </c>
      <c r="X330">
        <f>(21.0733341666667/1000)-Y330</f>
        <v>1.9073334166666699E-2</v>
      </c>
      <c r="Y330">
        <v>2E-3</v>
      </c>
      <c r="Z330">
        <f>(0.001316*10^(8.07131-(1730.63/(233.46+(W330-273.15)))))</f>
        <v>7.2765497523200454E-2</v>
      </c>
      <c r="AB330">
        <f>V330*(J330/10^6)</f>
        <v>1.1843742575618774E-2</v>
      </c>
      <c r="AC330">
        <f>(AB330*Y330)/(0.082057*W330)</f>
        <v>9.2183014054872464E-7</v>
      </c>
      <c r="AD330">
        <v>0</v>
      </c>
      <c r="AE330" s="12">
        <f>AB330*AG330*X330</f>
        <v>2.4781248490459535E-7</v>
      </c>
      <c r="AF330" s="12">
        <f>AC330+AE330</f>
        <v>1.1696426254533199E-6</v>
      </c>
      <c r="AG330" s="19">
        <f>101.325*(0.000014*EXP(1600*((1/W330)-(1/298.15))))</f>
        <v>1.097002469958351E-3</v>
      </c>
      <c r="AI330">
        <f>V330*(K330/10^6)</f>
        <v>2.0486466831946593E-2</v>
      </c>
      <c r="AJ330">
        <f>(AI330*Y330)/(0.082057*W330)</f>
        <v>1.5945164696433356E-6</v>
      </c>
      <c r="AK330">
        <v>0</v>
      </c>
      <c r="AL330" s="12">
        <f>AI330*AN330*X330</f>
        <v>8.8852299308410487E-6</v>
      </c>
      <c r="AM330" s="12">
        <f>AJ330+AL330</f>
        <v>1.0479746400484384E-5</v>
      </c>
      <c r="AN330" s="19">
        <f>101.325*(0.00033*EXP(2400*((1/W330)-(1/298.15))))</f>
        <v>2.2739189884214046E-2</v>
      </c>
      <c r="AO330" s="19"/>
      <c r="AP330" t="e">
        <f>V330*(L330/10^6)</f>
        <v>#VALUE!</v>
      </c>
      <c r="AQ330" t="e">
        <f>(AP330*Y330)/(0.082057*W330)</f>
        <v>#VALUE!</v>
      </c>
      <c r="AR330">
        <v>0</v>
      </c>
      <c r="AS330" s="12" t="e">
        <f>AP330*AU330*X330</f>
        <v>#VALUE!</v>
      </c>
      <c r="AT330" s="12" t="e">
        <f>AQ330+AS330</f>
        <v>#VALUE!</v>
      </c>
      <c r="AU330" s="19">
        <f>101.325*((2.4*10^-4)*EXP(2700*((1/W330)-(1/298.15))))</f>
        <v>1.5759424160826513E-2</v>
      </c>
      <c r="AW330">
        <f>100*(AF330-AE330)/AF330</f>
        <v>78.812974192989046</v>
      </c>
      <c r="AX330">
        <f>100*(AM330-AL330)/AM330</f>
        <v>15.215219993965075</v>
      </c>
      <c r="AY330" t="e">
        <f>100*(AT330-AS330)/AT330</f>
        <v>#VALUE!</v>
      </c>
    </row>
    <row r="331" spans="1:51" x14ac:dyDescent="0.25">
      <c r="A331" s="22">
        <v>43594</v>
      </c>
      <c r="B331" t="s">
        <v>154</v>
      </c>
      <c r="C331" t="s">
        <v>120</v>
      </c>
      <c r="D331" t="s">
        <v>133</v>
      </c>
      <c r="E331" s="22">
        <v>43594</v>
      </c>
      <c r="F331">
        <v>41</v>
      </c>
      <c r="H331" s="6">
        <v>20.399999999999999</v>
      </c>
      <c r="I331" s="6">
        <v>29.89</v>
      </c>
      <c r="J331" s="6">
        <v>4556.0236537700339</v>
      </c>
      <c r="K331" s="6">
        <v>6703.9975033154669</v>
      </c>
      <c r="L331" s="6" t="s">
        <v>122</v>
      </c>
      <c r="M331" s="7">
        <f>1000000*(AF331-AD331)/X331</f>
        <v>23.44283097839222</v>
      </c>
      <c r="N331" s="7">
        <f>1000000*(AM331-AK331)/X331</f>
        <v>178.68060358827054</v>
      </c>
      <c r="O331" s="7" t="e">
        <f>1000000*(AT331-AR331)/X331</f>
        <v>#VALUE!</v>
      </c>
      <c r="P331">
        <f>(M331*16)</f>
        <v>375.08529565427551</v>
      </c>
      <c r="Q331">
        <f>(N331*44)</f>
        <v>7861.9465578839036</v>
      </c>
      <c r="R331">
        <f>1000000*(((AF331-AD331)*0.082057*W331)/(V331-Z331))/X331</f>
        <v>654.05717313619937</v>
      </c>
      <c r="S331">
        <f>1000000*(((AM331-AK331)*0.082057*W331)/(V331-Z331))/X331</f>
        <v>4985.2055233829606</v>
      </c>
      <c r="T331">
        <f>N331*((1*0.082057*W331)/(V331-Z331))</f>
        <v>4985.2055233829615</v>
      </c>
      <c r="V331" s="5">
        <f>((0.001316*((I331*25.4)-(2.5*2053/100)))*(273.15+40))/(273.15+H331)</f>
        <v>0.99377135975949582</v>
      </c>
      <c r="W331">
        <v>313.14999999999998</v>
      </c>
      <c r="X331">
        <f>(21.0733341666667/1000)-Y331</f>
        <v>1.9073334166666699E-2</v>
      </c>
      <c r="Y331">
        <v>2E-3</v>
      </c>
      <c r="Z331">
        <f>(0.001316*10^(8.07131-(1730.63/(233.46+(W331-273.15)))))</f>
        <v>7.2765497523200454E-2</v>
      </c>
      <c r="AB331">
        <f>V331*(J331/10^6)</f>
        <v>4.5276458215034732E-3</v>
      </c>
      <c r="AC331">
        <f>(AB331*Y331)/(0.082057*W331)</f>
        <v>3.5239877575381507E-7</v>
      </c>
      <c r="AD331">
        <v>0</v>
      </c>
      <c r="AE331" s="12">
        <f>AB331*AG331*X331</f>
        <v>9.473417330974576E-8</v>
      </c>
      <c r="AF331" s="12">
        <f>AC331+AE331</f>
        <v>4.4713294906356083E-7</v>
      </c>
      <c r="AG331" s="19">
        <f>101.325*(0.000014*EXP(1600*((1/W331)-(1/298.15))))</f>
        <v>1.097002469958351E-3</v>
      </c>
      <c r="AI331">
        <f>V331*(K331/10^6)</f>
        <v>6.6622407146940772E-3</v>
      </c>
      <c r="AJ331">
        <f>(AI331*Y331)/(0.082057*W331)</f>
        <v>5.1854000162402361E-7</v>
      </c>
      <c r="AK331">
        <v>0</v>
      </c>
      <c r="AL331" s="12">
        <f>AI331*AN331*X331</f>
        <v>2.8894948597167653E-6</v>
      </c>
      <c r="AM331" s="12">
        <f>AJ331+AL331</f>
        <v>3.4080348613407888E-6</v>
      </c>
      <c r="AN331" s="19">
        <f>101.325*(0.00033*EXP(2400*((1/W331)-(1/298.15))))</f>
        <v>2.2739189884214046E-2</v>
      </c>
      <c r="AO331" s="19"/>
      <c r="AP331" t="e">
        <f>V331*(L331/10^6)</f>
        <v>#VALUE!</v>
      </c>
      <c r="AQ331" t="e">
        <f>(AP331*Y331)/(0.082057*W331)</f>
        <v>#VALUE!</v>
      </c>
      <c r="AR331">
        <v>0</v>
      </c>
      <c r="AS331" s="12" t="e">
        <f>AP331*AU331*X331</f>
        <v>#VALUE!</v>
      </c>
      <c r="AT331" s="12" t="e">
        <f>AQ331+AS331</f>
        <v>#VALUE!</v>
      </c>
      <c r="AU331" s="19">
        <f>101.325*((2.4*10^-4)*EXP(2700*((1/W331)-(1/298.15))))</f>
        <v>1.5759424160826513E-2</v>
      </c>
      <c r="AW331">
        <f>100*(AF331-AE331)/AF331</f>
        <v>78.81297419298906</v>
      </c>
      <c r="AX331">
        <f>100*(AM331-AL331)/AM331</f>
        <v>15.215219993965073</v>
      </c>
      <c r="AY331" t="e">
        <f>100*(AT331-AS331)/AT331</f>
        <v>#VALUE!</v>
      </c>
    </row>
    <row r="332" spans="1:51" x14ac:dyDescent="0.25">
      <c r="A332" s="22">
        <v>43594</v>
      </c>
      <c r="B332" t="s">
        <v>154</v>
      </c>
      <c r="C332" t="s">
        <v>120</v>
      </c>
      <c r="D332" t="s">
        <v>133</v>
      </c>
      <c r="E332" s="22">
        <v>43594</v>
      </c>
      <c r="F332">
        <v>81</v>
      </c>
      <c r="H332" s="6">
        <v>20.399999999999999</v>
      </c>
      <c r="I332" s="6">
        <v>29.89</v>
      </c>
      <c r="J332" s="6">
        <v>5007.8942143458426</v>
      </c>
      <c r="K332" s="6">
        <v>5061.2601869952268</v>
      </c>
      <c r="L332" s="6" t="s">
        <v>122</v>
      </c>
      <c r="M332" s="7">
        <f>1000000*(AF332-AD332)/X332</f>
        <v>25.767912229215924</v>
      </c>
      <c r="N332" s="7">
        <f>1000000*(AM332-AK332)/X332</f>
        <v>134.89698119403289</v>
      </c>
      <c r="O332" s="7" t="e">
        <f>1000000*(AT332-AR332)/X332</f>
        <v>#VALUE!</v>
      </c>
      <c r="P332">
        <f>(M332*16)</f>
        <v>412.28659566745478</v>
      </c>
      <c r="Q332">
        <f>(N332*44)</f>
        <v>5935.4671725374474</v>
      </c>
      <c r="R332">
        <f>1000000*(((AF332-AD332)*0.082057*W332)/(V332-Z332))/X332</f>
        <v>718.92715712522488</v>
      </c>
      <c r="S332">
        <f>1000000*(((AM332-AK332)*0.082057*W332)/(V332-Z332))/X332</f>
        <v>3763.6383705406611</v>
      </c>
      <c r="T332">
        <f>N332*((1*0.082057*W332)/(V332-Z332))</f>
        <v>3763.6383705406606</v>
      </c>
      <c r="V332" s="5">
        <f>((0.001316*((I332*25.4)-(2.5*2053/100)))*(273.15+40))/(273.15+H332)</f>
        <v>0.99377135975949582</v>
      </c>
      <c r="W332">
        <v>313.14999999999998</v>
      </c>
      <c r="X332">
        <f>(21.0733341666667/1000)-Y332</f>
        <v>1.9073334166666699E-2</v>
      </c>
      <c r="Y332">
        <v>2E-3</v>
      </c>
      <c r="Z332">
        <f>(0.001316*10^(8.07131-(1730.63/(233.46+(W332-273.15)))))</f>
        <v>7.2765497523200454E-2</v>
      </c>
      <c r="AB332">
        <f>V332*(J332/10^6)</f>
        <v>4.97670184292218E-3</v>
      </c>
      <c r="AC332">
        <f>(AB332*Y332)/(0.082057*W332)</f>
        <v>3.8735000613523279E-7</v>
      </c>
      <c r="AD332">
        <v>0</v>
      </c>
      <c r="AE332" s="12">
        <f>AB332*AG332*X332</f>
        <v>1.0412999458993996E-7</v>
      </c>
      <c r="AF332" s="12">
        <f>AC332+AE332</f>
        <v>4.914800007251727E-7</v>
      </c>
      <c r="AG332" s="19">
        <f>101.325*(0.000014*EXP(1600*((1/W332)-(1/298.15))))</f>
        <v>1.097002469958351E-3</v>
      </c>
      <c r="AI332">
        <f>V332*(K332/10^6)</f>
        <v>5.029735418126847E-3</v>
      </c>
      <c r="AJ332">
        <f>(AI332*Y332)/(0.082057*W332)</f>
        <v>3.9147775104125257E-7</v>
      </c>
      <c r="AK332">
        <v>0</v>
      </c>
      <c r="AL332" s="12">
        <f>AI332*AN332*X332</f>
        <v>2.1814574493470903E-6</v>
      </c>
      <c r="AM332" s="12">
        <f>AJ332+AL332</f>
        <v>2.5729352003883428E-6</v>
      </c>
      <c r="AN332" s="19">
        <f>101.325*(0.00033*EXP(2400*((1/W332)-(1/298.15))))</f>
        <v>2.2739189884214046E-2</v>
      </c>
      <c r="AO332" s="19"/>
      <c r="AP332" t="e">
        <f>V332*(L332/10^6)</f>
        <v>#VALUE!</v>
      </c>
      <c r="AQ332" t="e">
        <f>(AP332*Y332)/(0.082057*W332)</f>
        <v>#VALUE!</v>
      </c>
      <c r="AR332">
        <v>0</v>
      </c>
      <c r="AS332" s="12" t="e">
        <f>AP332*AU332*X332</f>
        <v>#VALUE!</v>
      </c>
      <c r="AT332" s="12" t="e">
        <f>AQ332+AS332</f>
        <v>#VALUE!</v>
      </c>
      <c r="AU332" s="19">
        <f>101.325*((2.4*10^-4)*EXP(2700*((1/W332)-(1/298.15))))</f>
        <v>1.5759424160826513E-2</v>
      </c>
      <c r="AW332">
        <f>100*(AF332-AE332)/AF332</f>
        <v>78.812974192989046</v>
      </c>
      <c r="AX332">
        <f>100*(AM332-AL332)/AM332</f>
        <v>15.215219993965075</v>
      </c>
      <c r="AY332" t="e">
        <f>100*(AT332-AS332)/AT332</f>
        <v>#VALUE!</v>
      </c>
    </row>
    <row r="333" spans="1:51" x14ac:dyDescent="0.25">
      <c r="A333" s="22">
        <v>43594</v>
      </c>
      <c r="B333" t="s">
        <v>153</v>
      </c>
      <c r="C333" t="s">
        <v>120</v>
      </c>
      <c r="D333" t="s">
        <v>133</v>
      </c>
      <c r="E333" s="22">
        <v>43594</v>
      </c>
      <c r="F333">
        <v>23</v>
      </c>
      <c r="H333" s="6">
        <v>20.399999999999999</v>
      </c>
      <c r="I333" s="6">
        <v>29.89</v>
      </c>
      <c r="J333" s="6">
        <v>6255.2241291877617</v>
      </c>
      <c r="K333" s="6">
        <v>8476.3807136340747</v>
      </c>
      <c r="L333" s="6" t="s">
        <v>122</v>
      </c>
      <c r="M333" s="7">
        <f>1000000*(AF333-AD333)/X333</f>
        <v>32.185996635721381</v>
      </c>
      <c r="N333" s="7">
        <f>1000000*(AM333-AK333)/X333</f>
        <v>225.9196578469909</v>
      </c>
      <c r="O333" s="7" t="e">
        <f>1000000*(AT333-AR333)/X333</f>
        <v>#VALUE!</v>
      </c>
      <c r="P333">
        <f>(M333*16)</f>
        <v>514.97594617154209</v>
      </c>
      <c r="Q333">
        <f>(N333*44)</f>
        <v>9940.4649452676003</v>
      </c>
      <c r="R333">
        <f>1000000*(((AF333-AD333)*0.082057*W333)/(V333-Z333))/X333</f>
        <v>897.99231131832039</v>
      </c>
      <c r="S333">
        <f>1000000*(((AM333-AK333)*0.082057*W333)/(V333-Z333))/X333</f>
        <v>6303.1795478753402</v>
      </c>
      <c r="T333">
        <f>N333*((1*0.082057*W333)/(V333-Z333))</f>
        <v>6303.1795478753393</v>
      </c>
      <c r="V333" s="5">
        <f>((0.001316*((I333*25.4)-(2.5*2053/100)))*(273.15+40))/(273.15+H333)</f>
        <v>0.99377135975949582</v>
      </c>
      <c r="W333">
        <v>313.14999999999998</v>
      </c>
      <c r="X333">
        <f>(21.0733341666667/1000)-Y333</f>
        <v>1.9073334166666699E-2</v>
      </c>
      <c r="Y333">
        <v>2E-3</v>
      </c>
      <c r="Z333">
        <f>(0.001316*10^(8.07131-(1730.63/(233.46+(W333-273.15)))))</f>
        <v>7.2765497523200454E-2</v>
      </c>
      <c r="AB333">
        <f>V333*(J333/10^6)</f>
        <v>6.2162625884633295E-3</v>
      </c>
      <c r="AC333">
        <f>(AB333*Y333)/(0.082057*W333)</f>
        <v>4.8382833205166562E-7</v>
      </c>
      <c r="AD333">
        <v>0</v>
      </c>
      <c r="AE333" s="12">
        <f>AB333*AG333*X333</f>
        <v>1.3006593726865834E-7</v>
      </c>
      <c r="AF333" s="12">
        <f>AC333+AE333</f>
        <v>6.1389426932032396E-7</v>
      </c>
      <c r="AG333" s="19">
        <f>101.325*(0.000014*EXP(1600*((1/W333)-(1/298.15))))</f>
        <v>1.097002469958351E-3</v>
      </c>
      <c r="AI333">
        <f>V333*(K333/10^6)</f>
        <v>8.4235843876272996E-3</v>
      </c>
      <c r="AJ333">
        <f>(AI333*Y333)/(0.082057*W333)</f>
        <v>6.5563008739784513E-7</v>
      </c>
      <c r="AK333">
        <v>0</v>
      </c>
      <c r="AL333" s="12">
        <f>AI333*AN333*X333</f>
        <v>3.6534110415368166E-6</v>
      </c>
      <c r="AM333" s="12">
        <f>AJ333+AL333</f>
        <v>4.3090411289346617E-6</v>
      </c>
      <c r="AN333" s="19">
        <f>101.325*(0.00033*EXP(2400*((1/W333)-(1/298.15))))</f>
        <v>2.2739189884214046E-2</v>
      </c>
      <c r="AO333" s="19"/>
      <c r="AP333" t="e">
        <f>V333*(L333/10^6)</f>
        <v>#VALUE!</v>
      </c>
      <c r="AQ333" t="e">
        <f>(AP333*Y333)/(0.082057*W333)</f>
        <v>#VALUE!</v>
      </c>
      <c r="AR333">
        <v>0</v>
      </c>
      <c r="AS333" s="12" t="e">
        <f>AP333*AU333*X333</f>
        <v>#VALUE!</v>
      </c>
      <c r="AT333" s="12" t="e">
        <f>AQ333+AS333</f>
        <v>#VALUE!</v>
      </c>
      <c r="AU333" s="19">
        <f>101.325*((2.4*10^-4)*EXP(2700*((1/W333)-(1/298.15))))</f>
        <v>1.5759424160826513E-2</v>
      </c>
      <c r="AW333">
        <f>100*(AF333-AE333)/AF333</f>
        <v>78.812974192989046</v>
      </c>
      <c r="AX333">
        <f>100*(AM333-AL333)/AM333</f>
        <v>15.215219993965077</v>
      </c>
      <c r="AY333" t="e">
        <f>100*(AT333-AS333)/AT333</f>
        <v>#VALUE!</v>
      </c>
    </row>
    <row r="334" spans="1:51" x14ac:dyDescent="0.25">
      <c r="A334" s="22">
        <v>43594</v>
      </c>
      <c r="B334" t="s">
        <v>153</v>
      </c>
      <c r="C334" t="s">
        <v>120</v>
      </c>
      <c r="D334" t="s">
        <v>133</v>
      </c>
      <c r="E334" s="22">
        <v>43594</v>
      </c>
      <c r="F334">
        <v>120</v>
      </c>
      <c r="H334" s="6">
        <v>20.399999999999999</v>
      </c>
      <c r="I334" s="6">
        <v>29.89</v>
      </c>
      <c r="J334" s="6">
        <v>6627.424210420013</v>
      </c>
      <c r="K334" s="6">
        <v>9162.8367641438672</v>
      </c>
      <c r="L334" s="6" t="s">
        <v>122</v>
      </c>
      <c r="M334" s="7">
        <f>1000000*(AF334-AD334)/X334</f>
        <v>34.101136735411458</v>
      </c>
      <c r="N334" s="7">
        <f>1000000*(AM334-AK334)/X334</f>
        <v>244.21566427916073</v>
      </c>
      <c r="O334" s="7" t="e">
        <f>1000000*(AT334-AR334)/X334</f>
        <v>#VALUE!</v>
      </c>
      <c r="P334">
        <f>(M334*16)</f>
        <v>545.61818776658333</v>
      </c>
      <c r="Q334">
        <f>(N334*44)</f>
        <v>10745.489228283071</v>
      </c>
      <c r="R334">
        <f>1000000*(((AF334-AD334)*0.082057*W334)/(V334-Z334))/X334</f>
        <v>951.4248989148283</v>
      </c>
      <c r="S334">
        <f>1000000*(((AM334-AK334)*0.082057*W334)/(V334-Z334))/X334</f>
        <v>6813.6398356168938</v>
      </c>
      <c r="T334">
        <f>N334*((1*0.082057*W334)/(V334-Z334))</f>
        <v>6813.6398356168938</v>
      </c>
      <c r="V334" s="5">
        <f>((0.001316*((I334*25.4)-(2.5*2053/100)))*(273.15+40))/(273.15+H334)</f>
        <v>0.99377135975949582</v>
      </c>
      <c r="W334">
        <v>313.14999999999998</v>
      </c>
      <c r="X334">
        <f>(21.0733341666667/1000)-Y334</f>
        <v>1.9073334166666699E-2</v>
      </c>
      <c r="Y334">
        <v>2E-3</v>
      </c>
      <c r="Z334">
        <f>(0.001316*10^(8.07131-(1730.63/(233.46+(W334-273.15)))))</f>
        <v>7.2765497523200454E-2</v>
      </c>
      <c r="AB334">
        <f>V334*(J334/10^6)</f>
        <v>6.586144369292099E-3</v>
      </c>
      <c r="AC334">
        <f>(AB334*Y334)/(0.082057*W334)</f>
        <v>5.1261721967150513E-7</v>
      </c>
      <c r="AD334">
        <v>0</v>
      </c>
      <c r="AE334" s="12">
        <f>AB334*AG334*X334</f>
        <v>1.3780515674619123E-7</v>
      </c>
      <c r="AF334" s="12">
        <f>AC334+AE334</f>
        <v>6.5042237641769631E-7</v>
      </c>
      <c r="AG334" s="19">
        <f>101.325*(0.000014*EXP(1600*((1/W334)-(1/298.15))))</f>
        <v>1.097002469958351E-3</v>
      </c>
      <c r="AI334">
        <f>V334*(K334/10^6)</f>
        <v>9.1057647503575492E-3</v>
      </c>
      <c r="AJ334">
        <f>(AI334*Y334)/(0.082057*W334)</f>
        <v>7.0872600835696413E-7</v>
      </c>
      <c r="AK334">
        <v>0</v>
      </c>
      <c r="AL334" s="12">
        <f>AI334*AN334*X334</f>
        <v>3.9492809651739559E-6</v>
      </c>
      <c r="AM334" s="12">
        <f>AJ334+AL334</f>
        <v>4.6580069735309202E-6</v>
      </c>
      <c r="AN334" s="19">
        <f>101.325*(0.00033*EXP(2400*((1/W334)-(1/298.15))))</f>
        <v>2.2739189884214046E-2</v>
      </c>
      <c r="AO334" s="19"/>
      <c r="AP334" t="e">
        <f>V334*(L334/10^6)</f>
        <v>#VALUE!</v>
      </c>
      <c r="AQ334" t="e">
        <f>(AP334*Y334)/(0.082057*W334)</f>
        <v>#VALUE!</v>
      </c>
      <c r="AR334">
        <v>0</v>
      </c>
      <c r="AS334" s="12" t="e">
        <f>AP334*AU334*X334</f>
        <v>#VALUE!</v>
      </c>
      <c r="AT334" s="12" t="e">
        <f>AQ334+AS334</f>
        <v>#VALUE!</v>
      </c>
      <c r="AU334" s="19">
        <f>101.325*((2.4*10^-4)*EXP(2700*((1/W334)-(1/298.15))))</f>
        <v>1.5759424160826513E-2</v>
      </c>
      <c r="AW334">
        <f>100*(AF334-AE334)/AF334</f>
        <v>78.81297419298906</v>
      </c>
      <c r="AX334">
        <f>100*(AM334-AL334)/AM334</f>
        <v>15.215219993965079</v>
      </c>
      <c r="AY334" t="e">
        <f>100*(AT334-AS334)/AT334</f>
        <v>#VALUE!</v>
      </c>
    </row>
    <row r="335" spans="1:51" x14ac:dyDescent="0.25">
      <c r="A335" s="21">
        <v>43598</v>
      </c>
      <c r="B335" s="28">
        <v>0.1</v>
      </c>
      <c r="C335" t="s">
        <v>120</v>
      </c>
      <c r="D335" t="s">
        <v>121</v>
      </c>
      <c r="E335" s="21">
        <v>43599</v>
      </c>
      <c r="F335">
        <v>59</v>
      </c>
      <c r="H335" s="6">
        <v>20.399999999999999</v>
      </c>
      <c r="I335" s="6">
        <v>29.89</v>
      </c>
      <c r="J335" s="6">
        <v>134.88233024877749</v>
      </c>
      <c r="K335" s="6">
        <v>1121.9924493823999</v>
      </c>
      <c r="L335" s="6" t="s">
        <v>122</v>
      </c>
      <c r="M335" s="7">
        <f>1000000*(AF335-AD335)/X335</f>
        <v>0.69403144283003204</v>
      </c>
      <c r="N335" s="7">
        <f>1000000*(AM335-AK335)/X335</f>
        <v>29.904290384652224</v>
      </c>
      <c r="O335" s="7" t="e">
        <f>1000000*(AT335-AR335)/X335</f>
        <v>#VALUE!</v>
      </c>
      <c r="P335">
        <f>(M335*16)</f>
        <v>11.104503085280513</v>
      </c>
      <c r="Q335">
        <f>(N335*44)</f>
        <v>1315.7887769246979</v>
      </c>
      <c r="R335">
        <f>1000000*(((AF335-AD335)*0.082057*W335)/(V335-Z335))/X335</f>
        <v>19.363542056138687</v>
      </c>
      <c r="S335">
        <f>1000000*(((AM335-AK335)*0.082057*W335)/(V335-Z335))/X335</f>
        <v>834.33249387233718</v>
      </c>
      <c r="T335">
        <f>N335*((1*0.082057*W335)/(V335-Z335))</f>
        <v>834.3324938723373</v>
      </c>
      <c r="V335" s="5">
        <f>((0.001316*((I335*25.4)-(2.5*2053/100)))*(273.15+40))/(273.15+H335)</f>
        <v>0.99377135975949582</v>
      </c>
      <c r="W335">
        <v>313.14999999999998</v>
      </c>
      <c r="X335">
        <f>(21.0733341666667/1000)-Y335</f>
        <v>1.9073334166666699E-2</v>
      </c>
      <c r="Y335">
        <v>2E-3</v>
      </c>
      <c r="Z335">
        <f>(0.001316*10^(8.07131-(1730.63/(233.46+(W335-273.15)))))</f>
        <v>7.2765497523200454E-2</v>
      </c>
      <c r="AB335">
        <f>V335*(J335/10^6)</f>
        <v>1.3404219673885699E-4</v>
      </c>
      <c r="AC335">
        <f>(AB335*Y335)/(0.082057*W335)</f>
        <v>1.043286243941221E-8</v>
      </c>
      <c r="AD335">
        <v>0</v>
      </c>
      <c r="AE335" s="12">
        <f>AB335*AG335*X335</f>
        <v>2.8046311918588252E-9</v>
      </c>
      <c r="AF335" s="12">
        <f>AC335+AE335</f>
        <v>1.3237493631271035E-8</v>
      </c>
      <c r="AG335" s="19">
        <f>101.325*(0.000014*EXP(1600*((1/W335)-(1/298.15))))</f>
        <v>1.097002469958351E-3</v>
      </c>
      <c r="AI335">
        <f>V335*(K335/10^6)</f>
        <v>1.1150039620626347E-3</v>
      </c>
      <c r="AJ335">
        <f>(AI335*Y335)/(0.082057*W335)</f>
        <v>8.6783738543632092E-8</v>
      </c>
      <c r="AK335">
        <v>0</v>
      </c>
      <c r="AL335" s="12">
        <f>AI335*AN335*X335</f>
        <v>4.8359078497987761E-7</v>
      </c>
      <c r="AM335" s="12">
        <f>AJ335+AL335</f>
        <v>5.7037452352350965E-7</v>
      </c>
      <c r="AN335" s="19">
        <f>101.325*(0.00033*EXP(2400*((1/W335)-(1/298.15))))</f>
        <v>2.2739189884214046E-2</v>
      </c>
      <c r="AO335" s="19"/>
      <c r="AP335" t="e">
        <f>V335*(L335/10^6)</f>
        <v>#VALUE!</v>
      </c>
      <c r="AQ335" t="e">
        <f>(AP335*Y335)/(0.082057*W335)</f>
        <v>#VALUE!</v>
      </c>
      <c r="AR335">
        <v>0</v>
      </c>
      <c r="AS335" s="12" t="e">
        <f>AP335*AU335*X335</f>
        <v>#VALUE!</v>
      </c>
      <c r="AT335" s="12" t="e">
        <f>AQ335+AS335</f>
        <v>#VALUE!</v>
      </c>
      <c r="AU335" s="19">
        <f>101.325*((2.4*10^-4)*EXP(2700*((1/W335)-(1/298.15))))</f>
        <v>1.5759424160826513E-2</v>
      </c>
      <c r="AW335">
        <f>100*(AF335-AE335)/AF335</f>
        <v>78.81297419298906</v>
      </c>
      <c r="AX335">
        <f>100*(AM335-AL335)/AM335</f>
        <v>15.21521999396507</v>
      </c>
      <c r="AY335" t="e">
        <f>100*(AT335-AS335)/AT335</f>
        <v>#VALUE!</v>
      </c>
    </row>
    <row r="336" spans="1:51" x14ac:dyDescent="0.25">
      <c r="A336" s="21">
        <v>43598</v>
      </c>
      <c r="B336" s="28">
        <v>1.6</v>
      </c>
      <c r="C336" t="s">
        <v>120</v>
      </c>
      <c r="D336" t="s">
        <v>121</v>
      </c>
      <c r="E336" s="21">
        <v>43599</v>
      </c>
      <c r="F336">
        <v>11</v>
      </c>
      <c r="H336" s="6">
        <v>20.399999999999999</v>
      </c>
      <c r="I336" s="6">
        <v>29.89</v>
      </c>
      <c r="J336" s="6">
        <v>186.28608005166362</v>
      </c>
      <c r="K336" s="6">
        <v>1135.1449856023999</v>
      </c>
      <c r="L336" s="6" t="s">
        <v>122</v>
      </c>
      <c r="M336" s="7">
        <f>1000000*(AF336-AD336)/X336</f>
        <v>0.9585273080539678</v>
      </c>
      <c r="N336" s="7">
        <f>1000000*(AM336-AK336)/X336</f>
        <v>30.25484288848952</v>
      </c>
      <c r="O336" s="7" t="e">
        <f>1000000*(AT336-AR336)/X336</f>
        <v>#VALUE!</v>
      </c>
      <c r="P336">
        <f>(M336*16)</f>
        <v>15.336436928863485</v>
      </c>
      <c r="Q336">
        <f>(N336*44)</f>
        <v>1331.2130870935389</v>
      </c>
      <c r="R336">
        <f>1000000*(((AF336-AD336)*0.082057*W336)/(V336-Z336))/X336</f>
        <v>26.743001391661526</v>
      </c>
      <c r="S336">
        <f>1000000*(((AM336-AK336)*0.082057*W336)/(V336-Z336))/X336</f>
        <v>844.11294146021487</v>
      </c>
      <c r="T336">
        <f>N336*((1*0.082057*W336)/(V336-Z336))</f>
        <v>844.11294146021487</v>
      </c>
      <c r="V336" s="5">
        <f>((0.001316*((I336*25.4)-(2.5*2053/100)))*(273.15+40))/(273.15+H336)</f>
        <v>0.99377135975949582</v>
      </c>
      <c r="W336">
        <v>313.14999999999998</v>
      </c>
      <c r="X336">
        <f>(21.0733341666667/1000)-Y336</f>
        <v>1.9073334166666699E-2</v>
      </c>
      <c r="Y336">
        <v>2E-3</v>
      </c>
      <c r="Z336">
        <f>(0.001316*10^(8.07131-(1730.63/(233.46+(W336-273.15)))))</f>
        <v>7.2765497523200454E-2</v>
      </c>
      <c r="AB336">
        <f>V336*(J336/10^6)</f>
        <v>1.8512577107720804E-4</v>
      </c>
      <c r="AC336">
        <f>(AB336*Y336)/(0.082057*W336)</f>
        <v>1.4408833566055271E-8</v>
      </c>
      <c r="AD336">
        <v>0</v>
      </c>
      <c r="AE336" s="12">
        <f>AB336*AG336*X336</f>
        <v>3.8734780883335253E-9</v>
      </c>
      <c r="AF336" s="12">
        <f>AC336+AE336</f>
        <v>1.8282311654388797E-8</v>
      </c>
      <c r="AG336" s="19">
        <f>101.325*(0.000014*EXP(1600*((1/W336)-(1/298.15))))</f>
        <v>1.097002469958351E-3</v>
      </c>
      <c r="AI336">
        <f>V336*(K336/10^6)</f>
        <v>1.1280745758662702E-3</v>
      </c>
      <c r="AJ336">
        <f>(AI336*Y336)/(0.082057*W336)</f>
        <v>8.780105935103185E-8</v>
      </c>
      <c r="AK336">
        <v>0</v>
      </c>
      <c r="AL336" s="12">
        <f>AI336*AN336*X336</f>
        <v>4.8925966922112827E-7</v>
      </c>
      <c r="AM336" s="12">
        <f>AJ336+AL336</f>
        <v>5.7706072857216017E-7</v>
      </c>
      <c r="AN336" s="19">
        <f>101.325*(0.00033*EXP(2400*((1/W336)-(1/298.15))))</f>
        <v>2.2739189884214046E-2</v>
      </c>
      <c r="AO336" s="19"/>
      <c r="AP336" t="e">
        <f>V336*(L336/10^6)</f>
        <v>#VALUE!</v>
      </c>
      <c r="AQ336" t="e">
        <f>(AP336*Y336)/(0.082057*W336)</f>
        <v>#VALUE!</v>
      </c>
      <c r="AR336">
        <v>0</v>
      </c>
      <c r="AS336" s="12" t="e">
        <f>AP336*AU336*X336</f>
        <v>#VALUE!</v>
      </c>
      <c r="AT336" s="12" t="e">
        <f>AQ336+AS336</f>
        <v>#VALUE!</v>
      </c>
      <c r="AU336" s="19">
        <f>101.325*((2.4*10^-4)*EXP(2700*((1/W336)-(1/298.15))))</f>
        <v>1.5759424160826513E-2</v>
      </c>
      <c r="AW336">
        <f>100*(AF336-AE336)/AF336</f>
        <v>78.812974192989046</v>
      </c>
      <c r="AX336">
        <f>100*(AM336-AL336)/AM336</f>
        <v>15.215219993965086</v>
      </c>
      <c r="AY336" t="e">
        <f>100*(AT336-AS336)/AT336</f>
        <v>#VALUE!</v>
      </c>
    </row>
    <row r="337" spans="1:51" x14ac:dyDescent="0.25">
      <c r="A337" s="21">
        <v>43598</v>
      </c>
      <c r="B337" s="28">
        <v>1.6</v>
      </c>
      <c r="C337" t="s">
        <v>120</v>
      </c>
      <c r="D337" t="s">
        <v>121</v>
      </c>
      <c r="E337" s="21">
        <v>43599</v>
      </c>
      <c r="F337">
        <v>66</v>
      </c>
      <c r="H337" s="6">
        <v>20.399999999999999</v>
      </c>
      <c r="I337" s="6">
        <v>29.89</v>
      </c>
      <c r="J337" s="6">
        <v>179.48520335561241</v>
      </c>
      <c r="K337" s="6">
        <v>1168.2808745983998</v>
      </c>
      <c r="L337" s="6" t="s">
        <v>122</v>
      </c>
      <c r="M337" s="7">
        <f>1000000*(AF337-AD337)/X337</f>
        <v>0.92353367873896453</v>
      </c>
      <c r="N337" s="7">
        <f>1000000*(AM337-AK337)/X337</f>
        <v>31.138008588254639</v>
      </c>
      <c r="O337" s="7" t="e">
        <f>1000000*(AT337-AR337)/X337</f>
        <v>#VALUE!</v>
      </c>
      <c r="P337">
        <f>(M337*16)</f>
        <v>14.776538859823432</v>
      </c>
      <c r="Q337">
        <f>(N337*44)</f>
        <v>1370.0723778832041</v>
      </c>
      <c r="R337">
        <f>1000000*(((AF337-AD337)*0.082057*W337)/(V337-Z337))/X337</f>
        <v>25.76667586644475</v>
      </c>
      <c r="S337">
        <f>1000000*(((AM337-AK337)*0.082057*W337)/(V337-Z337))/X337</f>
        <v>868.7533469441621</v>
      </c>
      <c r="T337">
        <f>N337*((1*0.082057*W337)/(V337-Z337))</f>
        <v>868.75334694416222</v>
      </c>
      <c r="V337" s="5">
        <f>((0.001316*((I337*25.4)-(2.5*2053/100)))*(273.15+40))/(273.15+H337)</f>
        <v>0.99377135975949582</v>
      </c>
      <c r="W337">
        <v>313.14999999999998</v>
      </c>
      <c r="X337">
        <f>(21.0733341666667/1000)-Y337</f>
        <v>1.9073334166666699E-2</v>
      </c>
      <c r="Y337">
        <v>2E-3</v>
      </c>
      <c r="Z337">
        <f>(0.001316*10^(8.07131-(1730.63/(233.46+(W337-273.15)))))</f>
        <v>7.2765497523200454E-2</v>
      </c>
      <c r="AB337">
        <f>V337*(J337/10^6)</f>
        <v>1.7836725459541658E-4</v>
      </c>
      <c r="AC337">
        <f>(AB337*Y337)/(0.082057*W337)</f>
        <v>1.3882800164152732E-8</v>
      </c>
      <c r="AD337">
        <v>0</v>
      </c>
      <c r="AE337" s="12">
        <f>AB337*AG337*X337</f>
        <v>3.7320663046065469E-9</v>
      </c>
      <c r="AF337" s="12">
        <f>AC337+AE337</f>
        <v>1.7614866468759279E-8</v>
      </c>
      <c r="AG337" s="19">
        <f>101.325*(0.000014*EXP(1600*((1/W337)-(1/298.15))))</f>
        <v>1.097002469958351E-3</v>
      </c>
      <c r="AI337">
        <f>V337*(K337/10^6)</f>
        <v>1.1610040733306649E-3</v>
      </c>
      <c r="AJ337">
        <f>(AI337*Y337)/(0.082057*W337)</f>
        <v>9.0364050152460673E-8</v>
      </c>
      <c r="AK337">
        <v>0</v>
      </c>
      <c r="AL337" s="12">
        <f>AI337*AN337*X337</f>
        <v>5.0354159293585761E-7</v>
      </c>
      <c r="AM337" s="12">
        <f>AJ337+AL337</f>
        <v>5.939056430883183E-7</v>
      </c>
      <c r="AN337" s="19">
        <f>101.325*(0.00033*EXP(2400*((1/W337)-(1/298.15))))</f>
        <v>2.2739189884214046E-2</v>
      </c>
      <c r="AO337" s="19"/>
      <c r="AP337" t="e">
        <f>V337*(L337/10^6)</f>
        <v>#VALUE!</v>
      </c>
      <c r="AQ337" t="e">
        <f>(AP337*Y337)/(0.082057*W337)</f>
        <v>#VALUE!</v>
      </c>
      <c r="AR337">
        <v>0</v>
      </c>
      <c r="AS337" s="12" t="e">
        <f>AP337*AU337*X337</f>
        <v>#VALUE!</v>
      </c>
      <c r="AT337" s="12" t="e">
        <f>AQ337+AS337</f>
        <v>#VALUE!</v>
      </c>
      <c r="AU337" s="19">
        <f>101.325*((2.4*10^-4)*EXP(2700*((1/W337)-(1/298.15))))</f>
        <v>1.5759424160826513E-2</v>
      </c>
      <c r="AW337">
        <f>100*(AF337-AE337)/AF337</f>
        <v>78.812974192989046</v>
      </c>
      <c r="AX337">
        <f>100*(AM337-AL337)/AM337</f>
        <v>15.215219993965079</v>
      </c>
      <c r="AY337" t="e">
        <f>100*(AT337-AS337)/AT337</f>
        <v>#VALUE!</v>
      </c>
    </row>
    <row r="338" spans="1:51" x14ac:dyDescent="0.25">
      <c r="A338" s="21">
        <v>43598</v>
      </c>
      <c r="B338" s="28">
        <v>3.8</v>
      </c>
      <c r="C338" t="s">
        <v>120</v>
      </c>
      <c r="D338" t="s">
        <v>121</v>
      </c>
      <c r="E338" s="21">
        <v>43599</v>
      </c>
      <c r="F338">
        <v>129</v>
      </c>
      <c r="H338" s="6">
        <v>20.399999999999999</v>
      </c>
      <c r="I338" s="6">
        <v>29.89</v>
      </c>
      <c r="J338" s="6">
        <v>54.669706228094405</v>
      </c>
      <c r="K338" s="6">
        <v>2049.1495385183998</v>
      </c>
      <c r="L338" s="6" t="s">
        <v>122</v>
      </c>
      <c r="M338" s="7">
        <f>1000000*(AF338-AD338)/X338</f>
        <v>0.28130070871845902</v>
      </c>
      <c r="N338" s="7">
        <f>1000000*(AM338-AK338)/X338</f>
        <v>54.615664192001454</v>
      </c>
      <c r="O338" s="7" t="e">
        <f>1000000*(AT338-AR338)/X338</f>
        <v>#VALUE!</v>
      </c>
      <c r="P338">
        <f>(M338*16)</f>
        <v>4.5008113394953444</v>
      </c>
      <c r="Q338">
        <f>(N338*44)</f>
        <v>2403.0892244480638</v>
      </c>
      <c r="R338">
        <f>1000000*(((AF338-AD338)*0.082057*W338)/(V338-Z338))/X338</f>
        <v>7.8483160380753256</v>
      </c>
      <c r="S338">
        <f>1000000*(((AM338-AK338)*0.082057*W338)/(V338-Z338))/X338</f>
        <v>1523.782130379303</v>
      </c>
      <c r="T338">
        <f>N338*((1*0.082057*W338)/(V338-Z338))</f>
        <v>1523.7821303793035</v>
      </c>
      <c r="V338" s="5">
        <f>((0.001316*((I338*25.4)-(2.5*2053/100)))*(273.15+40))/(273.15+H338)</f>
        <v>0.99377135975949582</v>
      </c>
      <c r="W338">
        <v>313.14999999999998</v>
      </c>
      <c r="X338">
        <f>(21.0733341666667/1000)-Y338</f>
        <v>1.9073334166666699E-2</v>
      </c>
      <c r="Y338">
        <v>2E-3</v>
      </c>
      <c r="Z338">
        <f>(0.001316*10^(8.07131-(1730.63/(233.46+(W338-273.15)))))</f>
        <v>7.2765497523200454E-2</v>
      </c>
      <c r="AB338">
        <f>V338*(J338/10^6)</f>
        <v>5.4329188295945555E-5</v>
      </c>
      <c r="AC338">
        <f>(AB338*Y338)/(0.082057*W338)</f>
        <v>4.2285859358213109E-9</v>
      </c>
      <c r="AD338">
        <v>0</v>
      </c>
      <c r="AE338" s="12">
        <f>AB338*AG338*X338</f>
        <v>1.1367564828860298E-9</v>
      </c>
      <c r="AF338" s="12">
        <f>AC338+AE338</f>
        <v>5.3653424187073409E-9</v>
      </c>
      <c r="AG338" s="19">
        <f>101.325*(0.000014*EXP(1600*((1/W338)-(1/298.15))))</f>
        <v>1.097002469958351E-3</v>
      </c>
      <c r="AI338">
        <f>V338*(K338/10^6)</f>
        <v>2.0363861232439735E-3</v>
      </c>
      <c r="AJ338">
        <f>(AI338*Y338)/(0.082057*W338)</f>
        <v>1.5849737481341625E-7</v>
      </c>
      <c r="AK338">
        <v>0</v>
      </c>
      <c r="AL338" s="12">
        <f>AI338*AN338*X338</f>
        <v>8.8320543905507991E-7</v>
      </c>
      <c r="AM338" s="12">
        <f>AJ338+AL338</f>
        <v>1.0417028138684962E-6</v>
      </c>
      <c r="AN338" s="19">
        <f>101.325*(0.00033*EXP(2400*((1/W338)-(1/298.15))))</f>
        <v>2.2739189884214046E-2</v>
      </c>
      <c r="AO338" s="19"/>
      <c r="AP338" t="e">
        <f>V338*(L338/10^6)</f>
        <v>#VALUE!</v>
      </c>
      <c r="AQ338" t="e">
        <f>(AP338*Y338)/(0.082057*W338)</f>
        <v>#VALUE!</v>
      </c>
      <c r="AR338">
        <v>0</v>
      </c>
      <c r="AS338" s="12" t="e">
        <f>AP338*AU338*X338</f>
        <v>#VALUE!</v>
      </c>
      <c r="AT338" s="12" t="e">
        <f>AQ338+AS338</f>
        <v>#VALUE!</v>
      </c>
      <c r="AU338" s="19">
        <f>101.325*((2.4*10^-4)*EXP(2700*((1/W338)-(1/298.15))))</f>
        <v>1.5759424160826513E-2</v>
      </c>
      <c r="AW338">
        <f>100*(AF338-AE338)/AF338</f>
        <v>78.812974192989046</v>
      </c>
      <c r="AX338">
        <f>100*(AM338-AL338)/AM338</f>
        <v>15.21521999396508</v>
      </c>
      <c r="AY338" t="e">
        <f>100*(AT338-AS338)/AT338</f>
        <v>#VALUE!</v>
      </c>
    </row>
    <row r="339" spans="1:51" x14ac:dyDescent="0.25">
      <c r="A339" s="21">
        <v>43598</v>
      </c>
      <c r="B339" s="28">
        <v>3.8</v>
      </c>
      <c r="C339" t="s">
        <v>120</v>
      </c>
      <c r="D339" t="s">
        <v>121</v>
      </c>
      <c r="E339" s="21">
        <v>43599</v>
      </c>
      <c r="F339">
        <v>49</v>
      </c>
      <c r="H339" s="6">
        <v>20.399999999999999</v>
      </c>
      <c r="I339" s="6">
        <v>29.89</v>
      </c>
      <c r="J339" s="6">
        <v>41.824653345240002</v>
      </c>
      <c r="K339" s="6">
        <v>2753.4411021695996</v>
      </c>
      <c r="L339" s="6" t="s">
        <v>122</v>
      </c>
      <c r="M339" s="7">
        <f>1000000*(AF339-AD339)/X339</f>
        <v>0.21520702121266866</v>
      </c>
      <c r="N339" s="7">
        <f>1000000*(AM339-AK339)/X339</f>
        <v>73.387037784113829</v>
      </c>
      <c r="O339" s="7" t="e">
        <f>1000000*(AT339-AR339)/X339</f>
        <v>#VALUE!</v>
      </c>
      <c r="P339">
        <f>(M339*16)</f>
        <v>3.4433123394026985</v>
      </c>
      <c r="Q339">
        <f>(N339*44)</f>
        <v>3229.0296625010087</v>
      </c>
      <c r="R339">
        <f>1000000*(((AF339-AD339)*0.082057*W339)/(V339-Z339))/X339</f>
        <v>6.0042959855471238</v>
      </c>
      <c r="S339">
        <f>1000000*(((AM339-AK339)*0.082057*W339)/(V339-Z339))/X339</f>
        <v>2047.5052062679204</v>
      </c>
      <c r="T339">
        <f>N339*((1*0.082057*W339)/(V339-Z339))</f>
        <v>2047.5052062679201</v>
      </c>
      <c r="V339" s="5">
        <f>((0.001316*((I339*25.4)-(2.5*2053/100)))*(273.15+40))/(273.15+H339)</f>
        <v>0.99377135975949582</v>
      </c>
      <c r="W339">
        <v>313.14999999999998</v>
      </c>
      <c r="X339">
        <f>(21.0733341666667/1000)-Y339</f>
        <v>1.9073334166666699E-2</v>
      </c>
      <c r="Y339">
        <v>2E-3</v>
      </c>
      <c r="Z339">
        <f>(0.001316*10^(8.07131-(1730.63/(233.46+(W339-273.15)))))</f>
        <v>7.2765497523200454E-2</v>
      </c>
      <c r="AB339">
        <f>V339*(J339/10^6)</f>
        <v>4.15641426263687E-5</v>
      </c>
      <c r="AC339">
        <f>(AB339*Y339)/(0.082057*W339)</f>
        <v>3.2350483130161189E-9</v>
      </c>
      <c r="AD339">
        <v>0</v>
      </c>
      <c r="AE339" s="12">
        <f>AB339*AG339*X339</f>
        <v>8.6966711758604001E-10</v>
      </c>
      <c r="AF339" s="12">
        <f>AC339+AE339</f>
        <v>4.1047154306021585E-9</v>
      </c>
      <c r="AG339" s="19">
        <f>101.325*(0.000014*EXP(1600*((1/W339)-(1/298.15))))</f>
        <v>1.097002469958351E-3</v>
      </c>
      <c r="AI339">
        <f>V339*(K339/10^6)</f>
        <v>2.736290908120768E-3</v>
      </c>
      <c r="AJ339">
        <f>(AI339*Y339)/(0.082057*W339)</f>
        <v>2.1297283492193622E-7</v>
      </c>
      <c r="AK339">
        <v>0</v>
      </c>
      <c r="AL339" s="12">
        <f>AI339*AN339*X339</f>
        <v>1.1867626602362619E-6</v>
      </c>
      <c r="AM339" s="12">
        <f>AJ339+AL339</f>
        <v>1.3997354951581983E-6</v>
      </c>
      <c r="AN339" s="19">
        <f>101.325*(0.00033*EXP(2400*((1/W339)-(1/298.15))))</f>
        <v>2.2739189884214046E-2</v>
      </c>
      <c r="AO339" s="19"/>
      <c r="AP339" t="e">
        <f>V339*(L339/10^6)</f>
        <v>#VALUE!</v>
      </c>
      <c r="AQ339" t="e">
        <f>(AP339*Y339)/(0.082057*W339)</f>
        <v>#VALUE!</v>
      </c>
      <c r="AR339">
        <v>0</v>
      </c>
      <c r="AS339" s="12" t="e">
        <f>AP339*AU339*X339</f>
        <v>#VALUE!</v>
      </c>
      <c r="AT339" s="12" t="e">
        <f>AQ339+AS339</f>
        <v>#VALUE!</v>
      </c>
      <c r="AU339" s="19">
        <f>101.325*((2.4*10^-4)*EXP(2700*((1/W339)-(1/298.15))))</f>
        <v>1.5759424160826513E-2</v>
      </c>
      <c r="AW339">
        <f>100*(AF339-AE339)/AF339</f>
        <v>78.81297419298906</v>
      </c>
      <c r="AX339">
        <f>100*(AM339-AL339)/AM339</f>
        <v>15.21521999396508</v>
      </c>
      <c r="AY339" t="e">
        <f>100*(AT339-AS339)/AT339</f>
        <v>#VALUE!</v>
      </c>
    </row>
    <row r="340" spans="1:51" x14ac:dyDescent="0.25">
      <c r="A340" s="21">
        <v>43598</v>
      </c>
      <c r="B340" s="28">
        <v>5</v>
      </c>
      <c r="C340" t="s">
        <v>120</v>
      </c>
      <c r="D340" t="s">
        <v>121</v>
      </c>
      <c r="E340" s="21">
        <v>43599</v>
      </c>
      <c r="F340">
        <v>119</v>
      </c>
      <c r="H340" s="6">
        <v>20.399999999999999</v>
      </c>
      <c r="I340" s="6">
        <v>29.89</v>
      </c>
      <c r="J340" s="6">
        <v>9.3611226230774989</v>
      </c>
      <c r="K340" s="6">
        <v>5429.0191581024001</v>
      </c>
      <c r="L340" s="6" t="s">
        <v>122</v>
      </c>
      <c r="M340" s="7">
        <f>1000000*(AF340-AD340)/X340</f>
        <v>4.8167268675002858E-2</v>
      </c>
      <c r="N340" s="7">
        <f>1000000*(AM340-AK340)/X340</f>
        <v>144.69880389756668</v>
      </c>
      <c r="O340" s="7" t="e">
        <f>1000000*(AT340-AR340)/X340</f>
        <v>#VALUE!</v>
      </c>
      <c r="P340">
        <f>(M340*16)</f>
        <v>0.77067629880004573</v>
      </c>
      <c r="Q340">
        <f>(N340*44)</f>
        <v>6366.7473714929338</v>
      </c>
      <c r="R340">
        <f>1000000*(((AF340-AD340)*0.082057*W340)/(V340-Z340))/X340</f>
        <v>1.3438712933733241</v>
      </c>
      <c r="S340">
        <f>1000000*(((AM340-AK340)*0.082057*W340)/(V340-Z340))/X340</f>
        <v>4037.1101391578823</v>
      </c>
      <c r="T340">
        <f>N340*((1*0.082057*W340)/(V340-Z340))</f>
        <v>4037.1101391578832</v>
      </c>
      <c r="V340" s="5">
        <f>((0.001316*((I340*25.4)-(2.5*2053/100)))*(273.15+40))/(273.15+H340)</f>
        <v>0.99377135975949582</v>
      </c>
      <c r="W340">
        <v>313.14999999999998</v>
      </c>
      <c r="X340">
        <f>(21.0733341666667/1000)-Y340</f>
        <v>1.9073334166666699E-2</v>
      </c>
      <c r="Y340">
        <v>2E-3</v>
      </c>
      <c r="Z340">
        <f>(0.001316*10^(8.07131-(1730.63/(233.46+(W340-273.15)))))</f>
        <v>7.2765497523200454E-2</v>
      </c>
      <c r="AB340">
        <f>V340*(J340/10^6)</f>
        <v>9.3028155580111038E-6</v>
      </c>
      <c r="AC340">
        <f>(AB340*Y340)/(0.082057*W340)</f>
        <v>7.2406299939292688E-10</v>
      </c>
      <c r="AD340">
        <v>0</v>
      </c>
      <c r="AE340" s="12">
        <f>AB340*AG340*X340</f>
        <v>1.946474119410197E-10</v>
      </c>
      <c r="AF340" s="12">
        <f>AC340+AE340</f>
        <v>9.187104113339466E-10</v>
      </c>
      <c r="AG340" s="19">
        <f>101.325*(0.000014*EXP(1600*((1/W340)-(1/298.15))))</f>
        <v>1.097002469958351E-3</v>
      </c>
      <c r="AI340">
        <f>V340*(K340/10^6)</f>
        <v>5.3952037509077755E-3</v>
      </c>
      <c r="AJ340">
        <f>(AI340*Y340)/(0.082057*W340)</f>
        <v>4.1992312820328953E-7</v>
      </c>
      <c r="AK340">
        <v>0</v>
      </c>
      <c r="AL340" s="12">
        <f>AI340*AN340*X340</f>
        <v>2.339965512051973E-6</v>
      </c>
      <c r="AM340" s="12">
        <f>AJ340+AL340</f>
        <v>2.7598886402552626E-6</v>
      </c>
      <c r="AN340" s="19">
        <f>101.325*(0.00033*EXP(2400*((1/W340)-(1/298.15))))</f>
        <v>2.2739189884214046E-2</v>
      </c>
      <c r="AO340" s="19"/>
      <c r="AP340" t="e">
        <f>V340*(L340/10^6)</f>
        <v>#VALUE!</v>
      </c>
      <c r="AQ340" t="e">
        <f>(AP340*Y340)/(0.082057*W340)</f>
        <v>#VALUE!</v>
      </c>
      <c r="AR340">
        <v>0</v>
      </c>
      <c r="AS340" s="12" t="e">
        <f>AP340*AU340*X340</f>
        <v>#VALUE!</v>
      </c>
      <c r="AT340" s="12" t="e">
        <f>AQ340+AS340</f>
        <v>#VALUE!</v>
      </c>
      <c r="AU340" s="19">
        <f>101.325*((2.4*10^-4)*EXP(2700*((1/W340)-(1/298.15))))</f>
        <v>1.5759424160826513E-2</v>
      </c>
      <c r="AW340">
        <f>100*(AF340-AE340)/AF340</f>
        <v>78.812974192989046</v>
      </c>
      <c r="AX340">
        <f>100*(AM340-AL340)/AM340</f>
        <v>15.215219993965079</v>
      </c>
      <c r="AY340" t="e">
        <f>100*(AT340-AS340)/AT340</f>
        <v>#VALUE!</v>
      </c>
    </row>
    <row r="341" spans="1:51" x14ac:dyDescent="0.25">
      <c r="A341" s="21">
        <v>43598</v>
      </c>
      <c r="B341" s="28">
        <v>5</v>
      </c>
      <c r="C341" t="s">
        <v>120</v>
      </c>
      <c r="D341" t="s">
        <v>121</v>
      </c>
      <c r="E341" s="21">
        <v>43599</v>
      </c>
      <c r="F341">
        <v>122</v>
      </c>
      <c r="H341" s="6">
        <v>20.399999999999999</v>
      </c>
      <c r="I341" s="6">
        <v>29.89</v>
      </c>
      <c r="J341" s="6">
        <v>8.4703484327004013</v>
      </c>
      <c r="K341" s="6">
        <v>5052.3523858776007</v>
      </c>
      <c r="L341" s="6" t="s">
        <v>122</v>
      </c>
      <c r="M341" s="7">
        <f>1000000*(AF341-AD341)/X341</f>
        <v>4.3583826978504034E-2</v>
      </c>
      <c r="N341" s="7">
        <f>1000000*(AM341-AK341)/X341</f>
        <v>134.65956295520533</v>
      </c>
      <c r="O341" s="7" t="e">
        <f>1000000*(AT341-AR341)/X341</f>
        <v>#VALUE!</v>
      </c>
      <c r="P341">
        <f>(M341*16)</f>
        <v>0.69734123165606454</v>
      </c>
      <c r="Q341">
        <f>(N341*44)</f>
        <v>5925.0207700290348</v>
      </c>
      <c r="R341">
        <f>1000000*(((AF341-AD341)*0.082057*W341)/(V341-Z341))/X341</f>
        <v>1.215992842088589</v>
      </c>
      <c r="S341">
        <f>1000000*(((AM341-AK341)*0.082057*W341)/(V341-Z341))/X341</f>
        <v>3757.0143795098134</v>
      </c>
      <c r="T341">
        <f>N341*((1*0.082057*W341)/(V341-Z341))</f>
        <v>3757.0143795098138</v>
      </c>
      <c r="V341" s="5">
        <f>((0.001316*((I341*25.4)-(2.5*2053/100)))*(273.15+40))/(273.15+H341)</f>
        <v>0.99377135975949582</v>
      </c>
      <c r="W341">
        <v>313.14999999999998</v>
      </c>
      <c r="X341">
        <f>(21.0733341666667/1000)-Y341</f>
        <v>1.9073334166666699E-2</v>
      </c>
      <c r="Y341">
        <v>2E-3</v>
      </c>
      <c r="Z341">
        <f>(0.001316*10^(8.07131-(1730.63/(233.46+(W341-273.15)))))</f>
        <v>7.2765497523200454E-2</v>
      </c>
      <c r="AB341">
        <f>V341*(J341/10^6)</f>
        <v>8.4175896796013917E-6</v>
      </c>
      <c r="AC341">
        <f>(AB341*Y341)/(0.082057*W341)</f>
        <v>6.5516350324956686E-10</v>
      </c>
      <c r="AD341">
        <v>0</v>
      </c>
      <c r="AE341" s="12">
        <f>AB341*AG341*X341</f>
        <v>1.7612539297362394E-10</v>
      </c>
      <c r="AF341" s="12">
        <f>AC341+AE341</f>
        <v>8.3128889622319082E-10</v>
      </c>
      <c r="AG341" s="19">
        <f>101.325*(0.000014*EXP(1600*((1/W341)-(1/298.15))))</f>
        <v>1.097002469958351E-3</v>
      </c>
      <c r="AI341">
        <f>V341*(K341/10^6)</f>
        <v>5.0208831004977163E-3</v>
      </c>
      <c r="AJ341">
        <f>(AI341*Y341)/(0.082057*W341)</f>
        <v>3.9078875149975271E-7</v>
      </c>
      <c r="AK341">
        <v>0</v>
      </c>
      <c r="AL341" s="12">
        <f>AI341*AN341*X341</f>
        <v>2.1776180914821699E-6</v>
      </c>
      <c r="AM341" s="12">
        <f>AJ341+AL341</f>
        <v>2.5684068429819228E-6</v>
      </c>
      <c r="AN341" s="19">
        <f>101.325*(0.00033*EXP(2400*((1/W341)-(1/298.15))))</f>
        <v>2.2739189884214046E-2</v>
      </c>
      <c r="AO341" s="19"/>
      <c r="AP341" t="e">
        <f>V341*(L341/10^6)</f>
        <v>#VALUE!</v>
      </c>
      <c r="AQ341" t="e">
        <f>(AP341*Y341)/(0.082057*W341)</f>
        <v>#VALUE!</v>
      </c>
      <c r="AR341">
        <v>0</v>
      </c>
      <c r="AS341" s="12" t="e">
        <f>AP341*AU341*X341</f>
        <v>#VALUE!</v>
      </c>
      <c r="AT341" s="12" t="e">
        <f>AQ341+AS341</f>
        <v>#VALUE!</v>
      </c>
      <c r="AU341" s="19">
        <f>101.325*((2.4*10^-4)*EXP(2700*((1/W341)-(1/298.15))))</f>
        <v>1.5759424160826513E-2</v>
      </c>
      <c r="AW341">
        <f>100*(AF341-AE341)/AF341</f>
        <v>78.812974192989046</v>
      </c>
      <c r="AX341">
        <f>100*(AM341-AL341)/AM341</f>
        <v>15.215219993965086</v>
      </c>
      <c r="AY341" t="e">
        <f>100*(AT341-AS341)/AT341</f>
        <v>#VALUE!</v>
      </c>
    </row>
    <row r="342" spans="1:51" x14ac:dyDescent="0.25">
      <c r="A342" s="21">
        <v>43598</v>
      </c>
      <c r="B342" s="28">
        <v>6.2</v>
      </c>
      <c r="C342" t="s">
        <v>120</v>
      </c>
      <c r="D342" t="s">
        <v>121</v>
      </c>
      <c r="E342" s="21">
        <v>43599</v>
      </c>
      <c r="F342">
        <v>125</v>
      </c>
      <c r="H342" s="6">
        <v>20.399999999999999</v>
      </c>
      <c r="I342" s="6">
        <v>29.89</v>
      </c>
      <c r="J342" s="6">
        <v>23.640853767015901</v>
      </c>
      <c r="K342" s="6">
        <v>4751.3543397375997</v>
      </c>
      <c r="L342" s="6" t="s">
        <v>122</v>
      </c>
      <c r="M342" s="7">
        <f>1000000*(AF342-AD342)/X342</f>
        <v>0.12164303374203125</v>
      </c>
      <c r="N342" s="7">
        <f>1000000*(AM342-AK342)/X342</f>
        <v>126.6371088095128</v>
      </c>
      <c r="O342" s="7" t="e">
        <f>1000000*(AT342-AR342)/X342</f>
        <v>#VALUE!</v>
      </c>
      <c r="P342">
        <f>(M342*16)</f>
        <v>1.9462885398725001</v>
      </c>
      <c r="Q342">
        <f>(N342*44)</f>
        <v>5572.0327876185629</v>
      </c>
      <c r="R342">
        <f>1000000*(((AF342-AD342)*0.082057*W342)/(V342-Z342))/X342</f>
        <v>3.3938519991189575</v>
      </c>
      <c r="S342">
        <f>1000000*(((AM342-AK342)*0.082057*W342)/(V342-Z342))/X342</f>
        <v>3533.1871597946338</v>
      </c>
      <c r="T342">
        <f>N342*((1*0.082057*W342)/(V342-Z342))</f>
        <v>3533.1871597946329</v>
      </c>
      <c r="V342" s="5">
        <f>((0.001316*((I342*25.4)-(2.5*2053/100)))*(273.15+40))/(273.15+H342)</f>
        <v>0.99377135975949582</v>
      </c>
      <c r="W342">
        <v>313.14999999999998</v>
      </c>
      <c r="X342">
        <f>(21.0733341666667/1000)-Y342</f>
        <v>1.9073334166666699E-2</v>
      </c>
      <c r="Y342">
        <v>2E-3</v>
      </c>
      <c r="Z342">
        <f>(0.001316*10^(8.07131-(1730.63/(233.46+(W342-273.15)))))</f>
        <v>7.2765497523200454E-2</v>
      </c>
      <c r="AB342">
        <f>V342*(J342/10^6)</f>
        <v>2.3493603393922789E-5</v>
      </c>
      <c r="AC342">
        <f>(AB342*Y342)/(0.082057*W342)</f>
        <v>1.8285699457195746E-9</v>
      </c>
      <c r="AD342">
        <v>0</v>
      </c>
      <c r="AE342" s="12">
        <f>AB342*AG342*X342</f>
        <v>4.9156828588929971E-10</v>
      </c>
      <c r="AF342" s="12">
        <f>AC342+AE342</f>
        <v>2.3201382316088746E-9</v>
      </c>
      <c r="AG342" s="19">
        <f>101.325*(0.000014*EXP(1600*((1/W342)-(1/298.15))))</f>
        <v>1.097002469958351E-3</v>
      </c>
      <c r="AI342">
        <f>V342*(K342/10^6)</f>
        <v>4.7217598629002155E-3</v>
      </c>
      <c r="AJ342">
        <f>(AI342*Y342)/(0.082057*W342)</f>
        <v>3.6750719042263785E-7</v>
      </c>
      <c r="AK342">
        <v>0</v>
      </c>
      <c r="AL342" s="12">
        <f>AI342*AN342*X342</f>
        <v>2.0478847038017307E-6</v>
      </c>
      <c r="AM342" s="12">
        <f>AJ342+AL342</f>
        <v>2.4153918942243687E-6</v>
      </c>
      <c r="AN342" s="19">
        <f>101.325*(0.00033*EXP(2400*((1/W342)-(1/298.15))))</f>
        <v>2.2739189884214046E-2</v>
      </c>
      <c r="AO342" s="19"/>
      <c r="AP342" t="e">
        <f>V342*(L342/10^6)</f>
        <v>#VALUE!</v>
      </c>
      <c r="AQ342" t="e">
        <f>(AP342*Y342)/(0.082057*W342)</f>
        <v>#VALUE!</v>
      </c>
      <c r="AR342">
        <v>0</v>
      </c>
      <c r="AS342" s="12" t="e">
        <f>AP342*AU342*X342</f>
        <v>#VALUE!</v>
      </c>
      <c r="AT342" s="12" t="e">
        <f>AQ342+AS342</f>
        <v>#VALUE!</v>
      </c>
      <c r="AU342" s="19">
        <f>101.325*((2.4*10^-4)*EXP(2700*((1/W342)-(1/298.15))))</f>
        <v>1.5759424160826513E-2</v>
      </c>
      <c r="AW342">
        <f>100*(AF342-AE342)/AF342</f>
        <v>78.812974192989046</v>
      </c>
      <c r="AX342">
        <f>100*(AM342-AL342)/AM342</f>
        <v>15.215219993965079</v>
      </c>
      <c r="AY342" t="e">
        <f>100*(AT342-AS342)/AT342</f>
        <v>#VALUE!</v>
      </c>
    </row>
    <row r="343" spans="1:51" x14ac:dyDescent="0.25">
      <c r="A343" s="21">
        <v>43598</v>
      </c>
      <c r="B343" s="28">
        <v>6.2</v>
      </c>
      <c r="C343" t="s">
        <v>120</v>
      </c>
      <c r="D343" t="s">
        <v>121</v>
      </c>
      <c r="E343" s="21">
        <v>43599</v>
      </c>
      <c r="F343">
        <v>142</v>
      </c>
      <c r="H343" s="6">
        <v>20.399999999999999</v>
      </c>
      <c r="I343" s="6">
        <v>29.89</v>
      </c>
      <c r="J343" s="6">
        <v>23.222348622383599</v>
      </c>
      <c r="K343" s="6">
        <v>4548.1134274776005</v>
      </c>
      <c r="L343" s="6" t="s">
        <v>122</v>
      </c>
      <c r="M343" s="7">
        <f>1000000*(AF343-AD343)/X343</f>
        <v>0.11948963285679128</v>
      </c>
      <c r="N343" s="7">
        <f>1000000*(AM343-AK343)/X343</f>
        <v>121.22016036069734</v>
      </c>
      <c r="O343" s="7" t="e">
        <f>1000000*(AT343-AR343)/X343</f>
        <v>#VALUE!</v>
      </c>
      <c r="P343">
        <f>(M343*16)</f>
        <v>1.9118341257086604</v>
      </c>
      <c r="Q343">
        <f>(N343*44)</f>
        <v>5333.6870558706823</v>
      </c>
      <c r="R343">
        <f>1000000*(((AF343-AD343)*0.082057*W343)/(V343-Z343))/X343</f>
        <v>3.3337719133593828</v>
      </c>
      <c r="S343">
        <f>1000000*(((AM343-AK343)*0.082057*W343)/(V343-Z343))/X343</f>
        <v>3382.0537922963804</v>
      </c>
      <c r="T343">
        <f>N343*((1*0.082057*W343)/(V343-Z343))</f>
        <v>3382.0537922963808</v>
      </c>
      <c r="V343" s="5">
        <f>((0.001316*((I343*25.4)-(2.5*2053/100)))*(273.15+40))/(273.15+H343)</f>
        <v>0.99377135975949582</v>
      </c>
      <c r="W343">
        <v>313.14999999999998</v>
      </c>
      <c r="X343">
        <f>(21.0733341666667/1000)-Y343</f>
        <v>1.9073334166666699E-2</v>
      </c>
      <c r="Y343">
        <v>2E-3</v>
      </c>
      <c r="Z343">
        <f>(0.001316*10^(8.07131-(1730.63/(233.46+(W343-273.15)))))</f>
        <v>7.2765497523200454E-2</v>
      </c>
      <c r="AB343">
        <f>V343*(J343/10^6)</f>
        <v>2.3077704967275202E-5</v>
      </c>
      <c r="AC343">
        <f>(AB343*Y343)/(0.082057*W343)</f>
        <v>1.7961994595626255E-9</v>
      </c>
      <c r="AD343">
        <v>0</v>
      </c>
      <c r="AE343" s="12">
        <f>AB343*AG343*X343</f>
        <v>4.8286623736727117E-10</v>
      </c>
      <c r="AF343" s="12">
        <f>AC343+AE343</f>
        <v>2.2790656969298968E-9</v>
      </c>
      <c r="AG343" s="19">
        <f>101.325*(0.000014*EXP(1600*((1/W343)-(1/298.15))))</f>
        <v>1.097002469958351E-3</v>
      </c>
      <c r="AI343">
        <f>V343*(K343/10^6)</f>
        <v>4.5197848651648363E-3</v>
      </c>
      <c r="AJ343">
        <f>(AI343*Y343)/(0.082057*W343)</f>
        <v>3.5178693651125919E-7</v>
      </c>
      <c r="AK343">
        <v>0</v>
      </c>
      <c r="AL343" s="12">
        <f>AI343*AN343*X343</f>
        <v>1.9602856897852455E-6</v>
      </c>
      <c r="AM343" s="12">
        <f>AJ343+AL343</f>
        <v>2.3120726262965046E-6</v>
      </c>
      <c r="AN343" s="19">
        <f>101.325*(0.00033*EXP(2400*((1/W343)-(1/298.15))))</f>
        <v>2.2739189884214046E-2</v>
      </c>
      <c r="AO343" s="19"/>
      <c r="AP343" t="e">
        <f>V343*(L343/10^6)</f>
        <v>#VALUE!</v>
      </c>
      <c r="AQ343" t="e">
        <f>(AP343*Y343)/(0.082057*W343)</f>
        <v>#VALUE!</v>
      </c>
      <c r="AR343">
        <v>0</v>
      </c>
      <c r="AS343" s="12" t="e">
        <f>AP343*AU343*X343</f>
        <v>#VALUE!</v>
      </c>
      <c r="AT343" s="12" t="e">
        <f>AQ343+AS343</f>
        <v>#VALUE!</v>
      </c>
      <c r="AU343" s="19">
        <f>101.325*((2.4*10^-4)*EXP(2700*((1/W343)-(1/298.15))))</f>
        <v>1.5759424160826513E-2</v>
      </c>
      <c r="AW343">
        <f>100*(AF343-AE343)/AF343</f>
        <v>78.812974192989046</v>
      </c>
      <c r="AX343">
        <f>100*(AM343-AL343)/AM343</f>
        <v>15.215219993965073</v>
      </c>
      <c r="AY343" t="e">
        <f>100*(AT343-AS343)/AT343</f>
        <v>#VALUE!</v>
      </c>
    </row>
    <row r="344" spans="1:51" x14ac:dyDescent="0.25">
      <c r="A344" s="21">
        <v>43598</v>
      </c>
      <c r="B344" s="28">
        <v>8</v>
      </c>
      <c r="C344" t="s">
        <v>120</v>
      </c>
      <c r="D344" t="s">
        <v>121</v>
      </c>
      <c r="E344" s="21">
        <v>43599</v>
      </c>
      <c r="F344">
        <v>143</v>
      </c>
      <c r="G344" t="s">
        <v>301</v>
      </c>
      <c r="H344" s="6">
        <v>20.399999999999999</v>
      </c>
      <c r="I344" s="6">
        <v>29.89</v>
      </c>
      <c r="J344" s="6">
        <v>27.3202711244016</v>
      </c>
      <c r="K344" s="6">
        <v>16111.7980854656</v>
      </c>
      <c r="L344" s="6" t="s">
        <v>122</v>
      </c>
      <c r="M344" s="7">
        <f>1000000*(AF344-AD344)/X344</f>
        <v>0.14057532333556313</v>
      </c>
      <c r="N344" s="36">
        <f>1000000*(AM344-AK344)/X344</f>
        <v>429.42525043894921</v>
      </c>
      <c r="O344" s="7" t="e">
        <f>1000000*(AT344-AR344)/X344</f>
        <v>#VALUE!</v>
      </c>
      <c r="P344">
        <f>(M344*16)</f>
        <v>2.2492051733690102</v>
      </c>
      <c r="Q344">
        <f>(N344*44)</f>
        <v>18894.711019313763</v>
      </c>
      <c r="R344">
        <f>1000000*(((AF344-AD344)*0.082057*W344)/(V344-Z344))/X344</f>
        <v>3.9220646464717821</v>
      </c>
      <c r="S344">
        <f>1000000*(((AM344-AK344)*0.082057*W344)/(V344-Z344))/X344</f>
        <v>11981.004582351276</v>
      </c>
      <c r="T344">
        <f>N344*((1*0.082057*W344)/(V344-Z344))</f>
        <v>11981.004582351276</v>
      </c>
      <c r="V344" s="5">
        <f>((0.001316*((I344*25.4)-(2.5*2053/100)))*(273.15+40))/(273.15+H344)</f>
        <v>0.99377135975949582</v>
      </c>
      <c r="W344">
        <v>313.14999999999998</v>
      </c>
      <c r="X344">
        <f>(21.0733341666667/1000)-Y344</f>
        <v>1.9073334166666699E-2</v>
      </c>
      <c r="Y344">
        <v>2E-3</v>
      </c>
      <c r="Z344">
        <f>(0.001316*10^(8.07131-(1730.63/(233.46+(W344-273.15)))))</f>
        <v>7.2765497523200454E-2</v>
      </c>
      <c r="AB344">
        <f>V344*(J344/10^6)</f>
        <v>2.7150102984294665E-5</v>
      </c>
      <c r="AC344">
        <f>(AB344*Y344)/(0.082057*W344)</f>
        <v>2.1131650819096875E-9</v>
      </c>
      <c r="AD344">
        <v>0</v>
      </c>
      <c r="AE344" s="12">
        <f>AB344*AG344*X344</f>
        <v>5.6807503565672699E-10</v>
      </c>
      <c r="AF344" s="12">
        <f>AC344+AE344</f>
        <v>2.6812401175664146E-9</v>
      </c>
      <c r="AG344" s="19">
        <f>101.325*(0.000014*EXP(1600*((1/W344)-(1/298.15))))</f>
        <v>1.097002469958351E-3</v>
      </c>
      <c r="AI344">
        <f>V344*(K344/10^6)</f>
        <v>1.6011443491563592E-2</v>
      </c>
      <c r="AJ344">
        <f>(AI344*Y344)/(0.082057*W344)</f>
        <v>1.2462134422441974E-6</v>
      </c>
      <c r="AK344">
        <v>0</v>
      </c>
      <c r="AL344" s="12">
        <f>AI344*AN344*X344</f>
        <v>6.9443578589824169E-6</v>
      </c>
      <c r="AM344" s="12">
        <f>AJ344+AL344</f>
        <v>8.1905713012266135E-6</v>
      </c>
      <c r="AN344" s="19">
        <f>101.325*(0.00033*EXP(2400*((1/W344)-(1/298.15))))</f>
        <v>2.2739189884214046E-2</v>
      </c>
      <c r="AO344" s="19"/>
      <c r="AP344" t="e">
        <f>V344*(L344/10^6)</f>
        <v>#VALUE!</v>
      </c>
      <c r="AQ344" t="e">
        <f>(AP344*Y344)/(0.082057*W344)</f>
        <v>#VALUE!</v>
      </c>
      <c r="AR344">
        <v>0</v>
      </c>
      <c r="AS344" s="12" t="e">
        <f>AP344*AU344*X344</f>
        <v>#VALUE!</v>
      </c>
      <c r="AT344" s="12" t="e">
        <f>AQ344+AS344</f>
        <v>#VALUE!</v>
      </c>
      <c r="AU344" s="19">
        <f>101.325*((2.4*10^-4)*EXP(2700*((1/W344)-(1/298.15))))</f>
        <v>1.5759424160826513E-2</v>
      </c>
      <c r="AW344">
        <f>100*(AF344-AE344)/AF344</f>
        <v>78.812974192989046</v>
      </c>
      <c r="AX344">
        <f>100*(AM344-AL344)/AM344</f>
        <v>15.215219993965066</v>
      </c>
      <c r="AY344" t="e">
        <f>100*(AT344-AS344)/AT344</f>
        <v>#VALUE!</v>
      </c>
    </row>
    <row r="345" spans="1:51" x14ac:dyDescent="0.25">
      <c r="A345" s="21">
        <v>43598</v>
      </c>
      <c r="B345" s="28">
        <v>8</v>
      </c>
      <c r="C345" t="s">
        <v>120</v>
      </c>
      <c r="D345" t="s">
        <v>121</v>
      </c>
      <c r="E345" s="21">
        <v>43599</v>
      </c>
      <c r="F345">
        <v>39</v>
      </c>
      <c r="H345" s="6">
        <v>20.399999999999999</v>
      </c>
      <c r="I345" s="6">
        <v>29.89</v>
      </c>
      <c r="J345" s="6">
        <v>31.956822238479596</v>
      </c>
      <c r="K345" s="6">
        <v>6596.8230917216006</v>
      </c>
      <c r="L345" s="6" t="s">
        <v>122</v>
      </c>
      <c r="M345" s="7">
        <f>1000000*(AF345-AD345)/X345</f>
        <v>0.16443250502514112</v>
      </c>
      <c r="N345" s="7">
        <f>1000000*(AM345-AK345)/X345</f>
        <v>175.82410065202401</v>
      </c>
      <c r="O345" s="7" t="e">
        <f>1000000*(AT345-AR345)/X345</f>
        <v>#VALUE!</v>
      </c>
      <c r="P345">
        <f>(M345*16)</f>
        <v>2.6309200804022579</v>
      </c>
      <c r="Q345">
        <f>(N345*44)</f>
        <v>7736.2604286890564</v>
      </c>
      <c r="R345">
        <f>1000000*(((AF345-AD345)*0.082057*W345)/(V345-Z345))/X345</f>
        <v>4.5876822431376718</v>
      </c>
      <c r="S345">
        <f>1000000*(((AM345-AK345)*0.082057*W345)/(V345-Z345))/X345</f>
        <v>4905.5088247522071</v>
      </c>
      <c r="T345">
        <f>N345*((1*0.082057*W345)/(V345-Z345))</f>
        <v>4905.5088247522062</v>
      </c>
      <c r="V345" s="5">
        <f>((0.001316*((I345*25.4)-(2.5*2053/100)))*(273.15+40))/(273.15+H345)</f>
        <v>0.99377135975949582</v>
      </c>
      <c r="W345">
        <v>313.14999999999998</v>
      </c>
      <c r="X345">
        <f>(21.0733341666667/1000)-Y345</f>
        <v>1.9073334166666699E-2</v>
      </c>
      <c r="Y345">
        <v>2E-3</v>
      </c>
      <c r="Z345">
        <f>(0.001316*10^(8.07131-(1730.63/(233.46+(W345-273.15)))))</f>
        <v>7.2765497523200454E-2</v>
      </c>
      <c r="AB345">
        <f>V345*(J345/10^6)</f>
        <v>3.1757774689526363E-5</v>
      </c>
      <c r="AC345">
        <f>(AB345*Y345)/(0.082057*W345)</f>
        <v>2.4717924860868008E-9</v>
      </c>
      <c r="AD345">
        <v>0</v>
      </c>
      <c r="AE345" s="12">
        <f>AB345*AG345*X345</f>
        <v>6.644836301198167E-10</v>
      </c>
      <c r="AF345" s="12">
        <f>AC345+AE345</f>
        <v>3.1362761162066175E-9</v>
      </c>
      <c r="AG345" s="19">
        <f>101.325*(0.000014*EXP(1600*((1/W345)-(1/298.15))))</f>
        <v>1.097002469958351E-3</v>
      </c>
      <c r="AI345">
        <f>V345*(K345/10^6)</f>
        <v>6.5557338539530162E-3</v>
      </c>
      <c r="AJ345">
        <f>(AI345*Y345)/(0.082057*W345)</f>
        <v>5.1025028798161048E-7</v>
      </c>
      <c r="AK345">
        <v>0</v>
      </c>
      <c r="AL345" s="12">
        <f>AI345*AN345*X345</f>
        <v>2.8433015383080839E-6</v>
      </c>
      <c r="AM345" s="12">
        <f>AJ345+AL345</f>
        <v>3.3535518262896945E-6</v>
      </c>
      <c r="AN345" s="19">
        <f>101.325*(0.00033*EXP(2400*((1/W345)-(1/298.15))))</f>
        <v>2.2739189884214046E-2</v>
      </c>
      <c r="AO345" s="19"/>
      <c r="AP345" t="e">
        <f>V345*(L345/10^6)</f>
        <v>#VALUE!</v>
      </c>
      <c r="AQ345" t="e">
        <f>(AP345*Y345)/(0.082057*W345)</f>
        <v>#VALUE!</v>
      </c>
      <c r="AR345">
        <v>0</v>
      </c>
      <c r="AS345" s="12" t="e">
        <f>AP345*AU345*X345</f>
        <v>#VALUE!</v>
      </c>
      <c r="AT345" s="12" t="e">
        <f>AQ345+AS345</f>
        <v>#VALUE!</v>
      </c>
      <c r="AU345" s="19">
        <f>101.325*((2.4*10^-4)*EXP(2700*((1/W345)-(1/298.15))))</f>
        <v>1.5759424160826513E-2</v>
      </c>
      <c r="AW345">
        <f>100*(AF345-AE345)/AF345</f>
        <v>78.81297419298906</v>
      </c>
      <c r="AX345">
        <f>100*(AM345-AL345)/AM345</f>
        <v>15.215219993965079</v>
      </c>
      <c r="AY345" t="e">
        <f>100*(AT345-AS345)/AT345</f>
        <v>#VALUE!</v>
      </c>
    </row>
    <row r="346" spans="1:51" x14ac:dyDescent="0.25">
      <c r="A346" s="21">
        <v>43598</v>
      </c>
      <c r="B346" s="28">
        <v>9</v>
      </c>
      <c r="C346" t="s">
        <v>120</v>
      </c>
      <c r="D346" t="s">
        <v>121</v>
      </c>
      <c r="E346" s="21">
        <v>43599</v>
      </c>
      <c r="F346">
        <v>70</v>
      </c>
      <c r="G346" t="s">
        <v>322</v>
      </c>
      <c r="H346" s="6">
        <v>20.399999999999999</v>
      </c>
      <c r="I346" s="6">
        <v>29.89</v>
      </c>
      <c r="J346" s="6">
        <v>499.28379183675116</v>
      </c>
      <c r="K346" s="6">
        <v>7989.8019323223998</v>
      </c>
      <c r="L346" s="6" t="s">
        <v>122</v>
      </c>
      <c r="M346" s="36">
        <f>1000000*(AF346-AD346)/X346</f>
        <v>2.5690440681962525</v>
      </c>
      <c r="N346" s="7">
        <f>1000000*(AM346-AK346)/X346</f>
        <v>212.95094920785166</v>
      </c>
      <c r="O346" s="7" t="e">
        <f>1000000*(AT346-AR346)/X346</f>
        <v>#VALUE!</v>
      </c>
      <c r="P346">
        <f>(M346*16)</f>
        <v>41.10470509114004</v>
      </c>
      <c r="Q346">
        <f>(N346*44)</f>
        <v>9369.8417651454729</v>
      </c>
      <c r="R346">
        <f>1000000*(((AF346-AD346)*0.082057*W346)/(V346-Z346))/X346</f>
        <v>71.676569372339628</v>
      </c>
      <c r="S346">
        <f>1000000*(((AM346-AK346)*0.082057*W346)/(V346-Z346))/X346</f>
        <v>5941.3513659650271</v>
      </c>
      <c r="T346">
        <f>N346*((1*0.082057*W346)/(V346-Z346))</f>
        <v>5941.3513659650271</v>
      </c>
      <c r="V346" s="5">
        <f>((0.001316*((I346*25.4)-(2.5*2053/100)))*(273.15+40))/(273.15+H346)</f>
        <v>0.99377135975949582</v>
      </c>
      <c r="W346">
        <v>313.14999999999998</v>
      </c>
      <c r="X346">
        <f>(21.0733341666667/1000)-Y346</f>
        <v>1.9073334166666699E-2</v>
      </c>
      <c r="Y346">
        <v>2E-3</v>
      </c>
      <c r="Z346">
        <f>(0.001316*10^(8.07131-(1730.63/(233.46+(W346-273.15)))))</f>
        <v>7.2765497523200454E-2</v>
      </c>
      <c r="AB346">
        <f>V346*(J346/10^6)</f>
        <v>4.9617393271948523E-4</v>
      </c>
      <c r="AC346">
        <f>(AB346*Y346)/(0.082057*W346)</f>
        <v>3.8618543354444728E-8</v>
      </c>
      <c r="AD346">
        <v>0</v>
      </c>
      <c r="AE346" s="12">
        <f>AB346*AG346*X346</f>
        <v>1.038169264715526E-8</v>
      </c>
      <c r="AF346" s="12">
        <f>AC346+AE346</f>
        <v>4.900023600159999E-8</v>
      </c>
      <c r="AG346" s="19">
        <f>101.325*(0.000014*EXP(1600*((1/W346)-(1/298.15))))</f>
        <v>1.097002469958351E-3</v>
      </c>
      <c r="AI346">
        <f>V346*(K346/10^6)</f>
        <v>7.9400363304930784E-3</v>
      </c>
      <c r="AJ346">
        <f>(AI346*Y346)/(0.082057*W346)</f>
        <v>6.1799424968657044E-7</v>
      </c>
      <c r="AK346">
        <v>0</v>
      </c>
      <c r="AL346" s="12">
        <f>AI346*AN346*X346</f>
        <v>3.4436903656636514E-6</v>
      </c>
      <c r="AM346" s="12">
        <f>AJ346+AL346</f>
        <v>4.0616846153502221E-6</v>
      </c>
      <c r="AN346" s="19">
        <f>101.325*(0.00033*EXP(2400*((1/W346)-(1/298.15))))</f>
        <v>2.2739189884214046E-2</v>
      </c>
      <c r="AO346" s="19"/>
      <c r="AP346" t="e">
        <f>V346*(L346/10^6)</f>
        <v>#VALUE!</v>
      </c>
      <c r="AQ346" t="e">
        <f>(AP346*Y346)/(0.082057*W346)</f>
        <v>#VALUE!</v>
      </c>
      <c r="AR346">
        <v>0</v>
      </c>
      <c r="AS346" s="12" t="e">
        <f>AP346*AU346*X346</f>
        <v>#VALUE!</v>
      </c>
      <c r="AT346" s="12" t="e">
        <f>AQ346+AS346</f>
        <v>#VALUE!</v>
      </c>
      <c r="AU346" s="19">
        <f>101.325*((2.4*10^-4)*EXP(2700*((1/W346)-(1/298.15))))</f>
        <v>1.5759424160826513E-2</v>
      </c>
      <c r="AW346">
        <f>100*(AF346-AE346)/AF346</f>
        <v>78.81297419298906</v>
      </c>
      <c r="AX346">
        <f>100*(AM346-AL346)/AM346</f>
        <v>15.21521999396508</v>
      </c>
      <c r="AY346" t="e">
        <f>100*(AT346-AS346)/AT346</f>
        <v>#VALUE!</v>
      </c>
    </row>
    <row r="347" spans="1:51" x14ac:dyDescent="0.25">
      <c r="A347" s="21">
        <v>43598</v>
      </c>
      <c r="B347" s="28">
        <v>9</v>
      </c>
      <c r="C347" t="s">
        <v>120</v>
      </c>
      <c r="D347" t="s">
        <v>121</v>
      </c>
      <c r="E347" s="21">
        <v>43599</v>
      </c>
      <c r="F347">
        <v>20</v>
      </c>
      <c r="G347" t="s">
        <v>322</v>
      </c>
      <c r="H347" s="6">
        <v>20.399999999999999</v>
      </c>
      <c r="I347" s="6">
        <v>29.89</v>
      </c>
      <c r="J347" s="6">
        <v>538.34033172333511</v>
      </c>
      <c r="K347" s="6">
        <v>8902.8088315095993</v>
      </c>
      <c r="L347" s="6" t="s">
        <v>122</v>
      </c>
      <c r="M347" s="36">
        <f>1000000*(AF347-AD347)/X347</f>
        <v>2.7700078762757778</v>
      </c>
      <c r="N347" s="7">
        <f>1000000*(AM347-AK347)/X347</f>
        <v>237.2851802015752</v>
      </c>
      <c r="O347" s="7" t="e">
        <f>1000000*(AT347-AR347)/X347</f>
        <v>#VALUE!</v>
      </c>
      <c r="P347">
        <f>(M347*16)</f>
        <v>44.320126020412445</v>
      </c>
      <c r="Q347">
        <f>(N347*44)</f>
        <v>10440.54792886931</v>
      </c>
      <c r="R347">
        <f>1000000*(((AF347-AD347)*0.082057*W347)/(V347-Z347))/X347</f>
        <v>77.283478381594222</v>
      </c>
      <c r="S347">
        <f>1000000*(((AM347-AK347)*0.082057*W347)/(V347-Z347))/X347</f>
        <v>6620.2786827583013</v>
      </c>
      <c r="T347">
        <f>N347*((1*0.082057*W347)/(V347-Z347))</f>
        <v>6620.2786827583022</v>
      </c>
      <c r="V347" s="5">
        <f>((0.001316*((I347*25.4)-(2.5*2053/100)))*(273.15+40))/(273.15+H347)</f>
        <v>0.99377135975949582</v>
      </c>
      <c r="W347">
        <v>313.14999999999998</v>
      </c>
      <c r="X347">
        <f>(21.0733341666667/1000)-Y347</f>
        <v>1.9073334166666699E-2</v>
      </c>
      <c r="Y347">
        <v>2E-3</v>
      </c>
      <c r="Z347">
        <f>(0.001316*10^(8.07131-(1730.63/(233.46+(W347-273.15)))))</f>
        <v>7.2765497523200454E-2</v>
      </c>
      <c r="AB347">
        <f>V347*(J347/10^6)</f>
        <v>5.3498720347007673E-4</v>
      </c>
      <c r="AC347">
        <f>(AB347*Y347)/(0.082057*W347)</f>
        <v>4.1639483956854281E-8</v>
      </c>
      <c r="AD347">
        <v>0</v>
      </c>
      <c r="AE347" s="12">
        <f>AB347*AG347*X347</f>
        <v>1.1193801911652376E-8</v>
      </c>
      <c r="AF347" s="12">
        <f>AC347+AE347</f>
        <v>5.2833285868506657E-8</v>
      </c>
      <c r="AG347" s="19">
        <f>101.325*(0.000014*EXP(1600*((1/W347)-(1/298.15))))</f>
        <v>1.097002469958351E-3</v>
      </c>
      <c r="AI347">
        <f>V347*(K347/10^6)</f>
        <v>8.8473564381681431E-3</v>
      </c>
      <c r="AJ347">
        <f>(AI347*Y347)/(0.082057*W347)</f>
        <v>6.8861339874698413E-7</v>
      </c>
      <c r="AK347">
        <v>0</v>
      </c>
      <c r="AL347" s="12">
        <f>AI347*AN347*X347</f>
        <v>3.8372061360353845E-6</v>
      </c>
      <c r="AM347" s="12">
        <f>AJ347+AL347</f>
        <v>4.5258195347823686E-6</v>
      </c>
      <c r="AN347" s="19">
        <f>101.325*(0.00033*EXP(2400*((1/W347)-(1/298.15))))</f>
        <v>2.2739189884214046E-2</v>
      </c>
      <c r="AO347" s="19"/>
      <c r="AP347" t="e">
        <f>V347*(L347/10^6)</f>
        <v>#VALUE!</v>
      </c>
      <c r="AQ347" t="e">
        <f>(AP347*Y347)/(0.082057*W347)</f>
        <v>#VALUE!</v>
      </c>
      <c r="AR347">
        <v>0</v>
      </c>
      <c r="AS347" s="12" t="e">
        <f>AP347*AU347*X347</f>
        <v>#VALUE!</v>
      </c>
      <c r="AT347" s="12" t="e">
        <f>AQ347+AS347</f>
        <v>#VALUE!</v>
      </c>
      <c r="AU347" s="19">
        <f>101.325*((2.4*10^-4)*EXP(2700*((1/W347)-(1/298.15))))</f>
        <v>1.5759424160826513E-2</v>
      </c>
      <c r="AW347">
        <f>100*(AF347-AE347)/AF347</f>
        <v>78.812974192989046</v>
      </c>
      <c r="AX347">
        <f>100*(AM347-AL347)/AM347</f>
        <v>15.215219993965077</v>
      </c>
      <c r="AY347" t="e">
        <f>100*(AT347-AS347)/AT347</f>
        <v>#VALUE!</v>
      </c>
    </row>
    <row r="348" spans="1:51" x14ac:dyDescent="0.25">
      <c r="A348" s="21">
        <v>43598</v>
      </c>
      <c r="B348" s="28" t="s">
        <v>125</v>
      </c>
      <c r="C348" t="s">
        <v>120</v>
      </c>
      <c r="D348" t="s">
        <v>121</v>
      </c>
      <c r="E348" s="21">
        <v>43599</v>
      </c>
      <c r="F348" t="s">
        <v>206</v>
      </c>
      <c r="G348" t="s">
        <v>301</v>
      </c>
      <c r="H348" s="6">
        <v>20.399999999999999</v>
      </c>
      <c r="I348" s="6">
        <v>29.89</v>
      </c>
      <c r="J348" s="6">
        <v>0.1</v>
      </c>
      <c r="K348" s="6">
        <v>429.37020972000005</v>
      </c>
      <c r="L348" s="6" t="s">
        <v>122</v>
      </c>
      <c r="M348" s="7">
        <f>1000000*(AF348-AD348)/X348</f>
        <v>5.1454585752630305E-4</v>
      </c>
      <c r="N348" s="36">
        <f>1000000*(AM348-AK348)/X348</f>
        <v>11.443937471284842</v>
      </c>
      <c r="O348" s="7" t="e">
        <f>1000000*(AT348-AR348)/X348</f>
        <v>#VALUE!</v>
      </c>
      <c r="P348">
        <f>(M348*16)</f>
        <v>8.2327337204208487E-3</v>
      </c>
      <c r="Q348">
        <f>(N348*44)</f>
        <v>503.53324873653304</v>
      </c>
      <c r="R348">
        <f>1000000*(((AF348-AD348)*0.082057*W348)/(V348-Z348))/X348</f>
        <v>1.4355877467733914E-2</v>
      </c>
      <c r="S348">
        <f>1000000*(((AM348-AK348)*0.082057*W348)/(V348-Z348))/X348</f>
        <v>319.28692396046671</v>
      </c>
      <c r="T348">
        <f>N348*((1*0.082057*W348)/(V348-Z348))</f>
        <v>319.28692396046677</v>
      </c>
      <c r="V348" s="5">
        <f>((0.001316*((I348*25.4)-(2.5*2053/100)))*(273.15+40))/(273.15+H348)</f>
        <v>0.99377135975949582</v>
      </c>
      <c r="W348">
        <v>313.14999999999998</v>
      </c>
      <c r="X348">
        <f>(21.0733341666667/1000)-Y348</f>
        <v>1.9073334166666699E-2</v>
      </c>
      <c r="Y348">
        <v>2E-3</v>
      </c>
      <c r="Z348">
        <f>(0.001316*10^(8.07131-(1730.63/(233.46+(W348-273.15)))))</f>
        <v>7.2765497523200454E-2</v>
      </c>
      <c r="AB348">
        <f>V348*(J348/10^6)</f>
        <v>9.9377135975949592E-8</v>
      </c>
      <c r="AC348">
        <f>(AB348*Y348)/(0.082057*W348)</f>
        <v>7.7347881076563548E-12</v>
      </c>
      <c r="AD348">
        <v>0</v>
      </c>
      <c r="AE348" s="12">
        <f>AB348*AG348*X348</f>
        <v>2.0793169770168953E-12</v>
      </c>
      <c r="AF348" s="12">
        <f>AC348+AE348</f>
        <v>9.8141050846732505E-12</v>
      </c>
      <c r="AG348" s="19">
        <f>101.325*(0.000014*EXP(1600*((1/W348)-(1/298.15))))</f>
        <v>1.097002469958351E-3</v>
      </c>
      <c r="AI348">
        <f>V348*(K348/10^6)</f>
        <v>4.2669581715366433E-4</v>
      </c>
      <c r="AJ348">
        <f>(AI348*Y348)/(0.082057*W348)</f>
        <v>3.3210875919241707E-8</v>
      </c>
      <c r="AK348">
        <v>0</v>
      </c>
      <c r="AL348" s="12">
        <f>AI348*AN348*X348</f>
        <v>1.8506316765301279E-7</v>
      </c>
      <c r="AM348" s="12">
        <f>AJ348+AL348</f>
        <v>2.1827404357225449E-7</v>
      </c>
      <c r="AN348" s="19">
        <f>101.325*(0.00033*EXP(2400*((1/W348)-(1/298.15))))</f>
        <v>2.2739189884214046E-2</v>
      </c>
      <c r="AO348" s="19"/>
      <c r="AP348" t="e">
        <f>V348*(L348/10^6)</f>
        <v>#VALUE!</v>
      </c>
      <c r="AQ348" t="e">
        <f>(AP348*Y348)/(0.082057*W348)</f>
        <v>#VALUE!</v>
      </c>
      <c r="AR348">
        <v>0</v>
      </c>
      <c r="AS348" s="12" t="e">
        <f>AP348*AU348*X348</f>
        <v>#VALUE!</v>
      </c>
      <c r="AT348" s="12" t="e">
        <f>AQ348+AS348</f>
        <v>#VALUE!</v>
      </c>
      <c r="AU348" s="19">
        <f>101.325*((2.4*10^-4)*EXP(2700*((1/W348)-(1/298.15))))</f>
        <v>1.5759424160826513E-2</v>
      </c>
      <c r="AW348">
        <f>100*(AF348-AE348)/AF348</f>
        <v>78.812974192989046</v>
      </c>
      <c r="AX348">
        <f>100*(AM348-AL348)/AM348</f>
        <v>15.215219993965073</v>
      </c>
      <c r="AY348" t="e">
        <f>100*(AT348-AS348)/AT348</f>
        <v>#VALUE!</v>
      </c>
    </row>
    <row r="349" spans="1:51" x14ac:dyDescent="0.25">
      <c r="A349" s="21">
        <v>43598</v>
      </c>
      <c r="B349" s="28" t="s">
        <v>125</v>
      </c>
      <c r="C349" t="s">
        <v>120</v>
      </c>
      <c r="D349" t="s">
        <v>121</v>
      </c>
      <c r="E349" s="21">
        <v>43599</v>
      </c>
      <c r="F349">
        <v>51</v>
      </c>
      <c r="H349" s="6">
        <v>20.399999999999999</v>
      </c>
      <c r="I349" s="6">
        <v>29.89</v>
      </c>
      <c r="J349" s="6">
        <v>0.1</v>
      </c>
      <c r="K349" s="6">
        <v>884.21562765760007</v>
      </c>
      <c r="L349" s="6" t="s">
        <v>122</v>
      </c>
      <c r="M349" s="7">
        <f>1000000*(AF349-AD349)/X349</f>
        <v>5.1454585752630305E-4</v>
      </c>
      <c r="N349" s="7">
        <f>1000000*(AM349-AK349)/X349</f>
        <v>23.566861708093761</v>
      </c>
      <c r="O349" s="7" t="e">
        <f>1000000*(AT349-AR349)/X349</f>
        <v>#VALUE!</v>
      </c>
      <c r="P349">
        <f>(M349*16)</f>
        <v>8.2327337204208487E-3</v>
      </c>
      <c r="Q349">
        <f>(N349*44)</f>
        <v>1036.9419151561256</v>
      </c>
      <c r="R349">
        <f>1000000*(((AF349-AD349)*0.082057*W349)/(V349-Z349))/X349</f>
        <v>1.4355877467733914E-2</v>
      </c>
      <c r="S349">
        <f>1000000*(((AM349-AK349)*0.082057*W349)/(V349-Z349))/X349</f>
        <v>657.51764207552606</v>
      </c>
      <c r="T349">
        <f>N349*((1*0.082057*W349)/(V349-Z349))</f>
        <v>657.51764207552606</v>
      </c>
      <c r="V349" s="5">
        <f>((0.001316*((I349*25.4)-(2.5*2053/100)))*(273.15+40))/(273.15+H349)</f>
        <v>0.99377135975949582</v>
      </c>
      <c r="W349">
        <v>313.14999999999998</v>
      </c>
      <c r="X349">
        <f>(21.0733341666667/1000)-Y349</f>
        <v>1.9073334166666699E-2</v>
      </c>
      <c r="Y349">
        <v>2E-3</v>
      </c>
      <c r="Z349">
        <f>(0.001316*10^(8.07131-(1730.63/(233.46+(W349-273.15)))))</f>
        <v>7.2765497523200454E-2</v>
      </c>
      <c r="AB349">
        <f>V349*(J349/10^6)</f>
        <v>9.9377135975949592E-8</v>
      </c>
      <c r="AC349">
        <f>(AB349*Y349)/(0.082057*W349)</f>
        <v>7.7347881076563548E-12</v>
      </c>
      <c r="AD349">
        <v>0</v>
      </c>
      <c r="AE349" s="12">
        <f>AB349*AG349*X349</f>
        <v>2.0793169770168953E-12</v>
      </c>
      <c r="AF349" s="12">
        <f>AC349+AE349</f>
        <v>9.8141050846732505E-12</v>
      </c>
      <c r="AG349" s="19">
        <f>101.325*(0.000014*EXP(1600*((1/W349)-(1/298.15))))</f>
        <v>1.097002469958351E-3</v>
      </c>
      <c r="AI349">
        <f>V349*(K349/10^6)</f>
        <v>8.7870816661788926E-4</v>
      </c>
      <c r="AJ349">
        <f>(AI349*Y349)/(0.082057*W349)</f>
        <v>6.8392205214099036E-8</v>
      </c>
      <c r="AK349">
        <v>0</v>
      </c>
      <c r="AL349" s="12">
        <f>AI349*AN349*X349</f>
        <v>3.8110642340399474E-7</v>
      </c>
      <c r="AM349" s="12">
        <f>AJ349+AL349</f>
        <v>4.4949862861809381E-7</v>
      </c>
      <c r="AN349" s="19">
        <f>101.325*(0.00033*EXP(2400*((1/W349)-(1/298.15))))</f>
        <v>2.2739189884214046E-2</v>
      </c>
      <c r="AO349" s="19"/>
      <c r="AP349" t="e">
        <f>V349*(L349/10^6)</f>
        <v>#VALUE!</v>
      </c>
      <c r="AQ349" t="e">
        <f>(AP349*Y349)/(0.082057*W349)</f>
        <v>#VALUE!</v>
      </c>
      <c r="AR349">
        <v>0</v>
      </c>
      <c r="AS349" s="12" t="e">
        <f>AP349*AU349*X349</f>
        <v>#VALUE!</v>
      </c>
      <c r="AT349" s="12" t="e">
        <f>AQ349+AS349</f>
        <v>#VALUE!</v>
      </c>
      <c r="AU349" s="19">
        <f>101.325*((2.4*10^-4)*EXP(2700*((1/W349)-(1/298.15))))</f>
        <v>1.5759424160826513E-2</v>
      </c>
      <c r="AW349">
        <f>100*(AF349-AE349)/AF349</f>
        <v>78.812974192989046</v>
      </c>
      <c r="AX349">
        <f>100*(AM349-AL349)/AM349</f>
        <v>15.215219993965082</v>
      </c>
      <c r="AY349" t="e">
        <f>100*(AT349-AS349)/AT349</f>
        <v>#VALUE!</v>
      </c>
    </row>
    <row r="350" spans="1:51" x14ac:dyDescent="0.25">
      <c r="A350" s="21">
        <v>43598</v>
      </c>
      <c r="B350" s="28" t="s">
        <v>129</v>
      </c>
      <c r="C350" t="s">
        <v>120</v>
      </c>
      <c r="D350" t="s">
        <v>121</v>
      </c>
      <c r="E350" s="21">
        <v>43599</v>
      </c>
      <c r="F350">
        <v>16</v>
      </c>
      <c r="H350" s="6">
        <v>20.399999999999999</v>
      </c>
      <c r="I350" s="6">
        <v>29.89</v>
      </c>
      <c r="J350" s="6">
        <v>649.25409589880007</v>
      </c>
      <c r="K350" s="6">
        <v>3979.8941499999996</v>
      </c>
      <c r="L350" s="6" t="s">
        <v>122</v>
      </c>
      <c r="M350" s="7">
        <f>1000000*(AF350-AD350)/X350</f>
        <v>3.3407100552671256</v>
      </c>
      <c r="N350" s="7">
        <f>1000000*(AM350-AK350)/X350</f>
        <v>106.07550026498922</v>
      </c>
      <c r="O350" s="7" t="e">
        <f>1000000*(AT350-AR350)/X350</f>
        <v>#VALUE!</v>
      </c>
      <c r="P350">
        <f>(M350*16)</f>
        <v>53.45136088427401</v>
      </c>
      <c r="Q350">
        <f>(N350*44)</f>
        <v>4667.3220116595257</v>
      </c>
      <c r="R350">
        <f>1000000*(((AF350-AD350)*0.082057*W350)/(V350-Z350))/X350</f>
        <v>93.206122461475346</v>
      </c>
      <c r="S350">
        <f>1000000*(((AM350-AK350)*0.082057*W350)/(V350-Z350))/X350</f>
        <v>2959.5163615808856</v>
      </c>
      <c r="T350">
        <f>N350*((1*0.082057*W350)/(V350-Z350))</f>
        <v>2959.516361580886</v>
      </c>
      <c r="V350" s="5">
        <f>((0.001316*((I350*25.4)-(2.5*2053/100)))*(273.15+40))/(273.15+H350)</f>
        <v>0.99377135975949582</v>
      </c>
      <c r="W350">
        <v>313.14999999999998</v>
      </c>
      <c r="X350">
        <f>(21.0733341666667/1000)-Y350</f>
        <v>1.9073334166666699E-2</v>
      </c>
      <c r="Y350">
        <v>2E-3</v>
      </c>
      <c r="Z350">
        <f>(0.001316*10^(8.07131-(1730.63/(233.46+(W350-273.15)))))</f>
        <v>7.2765497523200454E-2</v>
      </c>
      <c r="AB350">
        <f>V350*(J350/10^6)</f>
        <v>6.4521012571077264E-4</v>
      </c>
      <c r="AC350">
        <f>(AB350*Y350)/(0.082057*W350)</f>
        <v>5.0218428598052163E-8</v>
      </c>
      <c r="AD350">
        <v>0</v>
      </c>
      <c r="AE350" s="12">
        <f>AB350*AG350*X350</f>
        <v>1.3500050640001303E-8</v>
      </c>
      <c r="AF350" s="12">
        <f>AC350+AE350</f>
        <v>6.3718479238053467E-8</v>
      </c>
      <c r="AG350" s="19">
        <f>101.325*(0.000014*EXP(1600*((1/W350)-(1/298.15))))</f>
        <v>1.097002469958351E-3</v>
      </c>
      <c r="AI350">
        <f>V350*(K350/10^6)</f>
        <v>3.9551048211443627E-3</v>
      </c>
      <c r="AJ350">
        <f>(AI350*Y350)/(0.082057*W350)</f>
        <v>3.0783637941151087E-7</v>
      </c>
      <c r="AK350">
        <v>0</v>
      </c>
      <c r="AL350" s="12">
        <f>AI350*AN350*X350</f>
        <v>1.7153770840389701E-6</v>
      </c>
      <c r="AM350" s="12">
        <f>AJ350+AL350</f>
        <v>2.0232134634504811E-6</v>
      </c>
      <c r="AN350" s="19">
        <f>101.325*(0.00033*EXP(2400*((1/W350)-(1/298.15))))</f>
        <v>2.2739189884214046E-2</v>
      </c>
      <c r="AO350" s="19"/>
      <c r="AP350" t="e">
        <f>V350*(L350/10^6)</f>
        <v>#VALUE!</v>
      </c>
      <c r="AQ350" t="e">
        <f>(AP350*Y350)/(0.082057*W350)</f>
        <v>#VALUE!</v>
      </c>
      <c r="AR350">
        <v>0</v>
      </c>
      <c r="AS350" s="12" t="e">
        <f>AP350*AU350*X350</f>
        <v>#VALUE!</v>
      </c>
      <c r="AT350" s="12" t="e">
        <f>AQ350+AS350</f>
        <v>#VALUE!</v>
      </c>
      <c r="AU350" s="19">
        <f>101.325*((2.4*10^-4)*EXP(2700*((1/W350)-(1/298.15))))</f>
        <v>1.5759424160826513E-2</v>
      </c>
      <c r="AW350">
        <f>100*(AF350-AE350)/AF350</f>
        <v>78.812974192989046</v>
      </c>
      <c r="AX350">
        <f>100*(AM350-AL350)/AM350</f>
        <v>15.215219993965082</v>
      </c>
      <c r="AY350" t="e">
        <f>100*(AT350-AS350)/AT350</f>
        <v>#VALUE!</v>
      </c>
    </row>
    <row r="351" spans="1:51" x14ac:dyDescent="0.25">
      <c r="A351" s="21">
        <v>43598</v>
      </c>
      <c r="B351" s="28" t="s">
        <v>129</v>
      </c>
      <c r="C351" t="s">
        <v>120</v>
      </c>
      <c r="D351" t="s">
        <v>121</v>
      </c>
      <c r="E351" s="21">
        <v>43599</v>
      </c>
      <c r="F351">
        <v>22</v>
      </c>
      <c r="H351" s="6">
        <v>20.399999999999999</v>
      </c>
      <c r="I351" s="6">
        <v>29.89</v>
      </c>
      <c r="J351" s="6">
        <v>604.04630154680001</v>
      </c>
      <c r="K351" s="6">
        <v>3728.1419776855996</v>
      </c>
      <c r="L351" s="6" t="s">
        <v>122</v>
      </c>
      <c r="M351" s="7">
        <f>1000000*(AF351-AD351)/X351</f>
        <v>3.1080952221498994</v>
      </c>
      <c r="N351" s="7">
        <f>1000000*(AM351-AK351)/X351</f>
        <v>99.365588741073978</v>
      </c>
      <c r="O351" s="7" t="e">
        <f>1000000*(AT351-AR351)/X351</f>
        <v>#VALUE!</v>
      </c>
      <c r="P351">
        <f>(M351*16)</f>
        <v>49.729523554398391</v>
      </c>
      <c r="Q351">
        <f>(N351*44)</f>
        <v>4372.0859046072546</v>
      </c>
      <c r="R351">
        <f>1000000*(((AF351-AD351)*0.082057*W351)/(V351-Z351))/X351</f>
        <v>86.716146898437074</v>
      </c>
      <c r="S351">
        <f>1000000*(((AM351-AK351)*0.082057*W351)/(V351-Z351))/X351</f>
        <v>2772.3092035643845</v>
      </c>
      <c r="T351">
        <f>N351*((1*0.082057*W351)/(V351-Z351))</f>
        <v>2772.3092035643845</v>
      </c>
      <c r="V351" s="5">
        <f>((0.001316*((I351*25.4)-(2.5*2053/100)))*(273.15+40))/(273.15+H351)</f>
        <v>0.99377135975949582</v>
      </c>
      <c r="W351">
        <v>313.14999999999998</v>
      </c>
      <c r="X351">
        <f>(21.0733341666667/1000)-Y351</f>
        <v>1.9073334166666699E-2</v>
      </c>
      <c r="Y351">
        <v>2E-3</v>
      </c>
      <c r="Z351">
        <f>(0.001316*10^(8.07131-(1730.63/(233.46+(W351-273.15)))))</f>
        <v>7.2765497523200454E-2</v>
      </c>
      <c r="AB351">
        <f>V351*(J351/10^6)</f>
        <v>6.0028391444585786E-4</v>
      </c>
      <c r="AC351">
        <f>(AB351*Y351)/(0.082057*W351)</f>
        <v>4.672170149677992E-8</v>
      </c>
      <c r="AD351">
        <v>0</v>
      </c>
      <c r="AE351" s="12">
        <f>AB351*AG351*X351</f>
        <v>1.256003729710528E-8</v>
      </c>
      <c r="AF351" s="12">
        <f>AC351+AE351</f>
        <v>5.92817387938852E-8</v>
      </c>
      <c r="AG351" s="19">
        <f>101.325*(0.000014*EXP(1600*((1/W351)-(1/298.15))))</f>
        <v>1.097002469958351E-3</v>
      </c>
      <c r="AI351">
        <f>V351*(K351/10^6)</f>
        <v>3.7049207225410743E-3</v>
      </c>
      <c r="AJ351">
        <f>(AI351*Y351)/(0.082057*W351)</f>
        <v>2.8836388232657013E-7</v>
      </c>
      <c r="AK351">
        <v>0</v>
      </c>
      <c r="AL351" s="12">
        <f>AI351*AN351*X351</f>
        <v>1.606869196399508E-6</v>
      </c>
      <c r="AM351" s="12">
        <f>AJ351+AL351</f>
        <v>1.8952330787260781E-6</v>
      </c>
      <c r="AN351" s="19">
        <f>101.325*(0.00033*EXP(2400*((1/W351)-(1/298.15))))</f>
        <v>2.2739189884214046E-2</v>
      </c>
      <c r="AO351" s="19"/>
      <c r="AP351" t="e">
        <f>V351*(L351/10^6)</f>
        <v>#VALUE!</v>
      </c>
      <c r="AQ351" t="e">
        <f>(AP351*Y351)/(0.082057*W351)</f>
        <v>#VALUE!</v>
      </c>
      <c r="AR351">
        <v>0</v>
      </c>
      <c r="AS351" s="12" t="e">
        <f>AP351*AU351*X351</f>
        <v>#VALUE!</v>
      </c>
      <c r="AT351" s="12" t="e">
        <f>AQ351+AS351</f>
        <v>#VALUE!</v>
      </c>
      <c r="AU351" s="19">
        <f>101.325*((2.4*10^-4)*EXP(2700*((1/W351)-(1/298.15))))</f>
        <v>1.5759424160826513E-2</v>
      </c>
      <c r="AW351">
        <f>100*(AF351-AE351)/AF351</f>
        <v>78.812974192989046</v>
      </c>
      <c r="AX351">
        <f>100*(AM351-AL351)/AM351</f>
        <v>15.215219993965075</v>
      </c>
      <c r="AY351" t="e">
        <f>100*(AT351-AS351)/AT351</f>
        <v>#VALUE!</v>
      </c>
    </row>
    <row r="352" spans="1:51" x14ac:dyDescent="0.25">
      <c r="A352" s="21">
        <v>43601</v>
      </c>
      <c r="B352" s="28">
        <v>0.1</v>
      </c>
      <c r="C352" t="s">
        <v>120</v>
      </c>
      <c r="D352" t="s">
        <v>130</v>
      </c>
      <c r="E352" s="21">
        <v>43602</v>
      </c>
      <c r="F352">
        <v>31</v>
      </c>
      <c r="H352" s="6">
        <v>20</v>
      </c>
      <c r="I352" s="6">
        <v>29.75</v>
      </c>
      <c r="J352" s="6">
        <v>63.046920728716408</v>
      </c>
      <c r="K352" s="6">
        <v>483.50034123000012</v>
      </c>
      <c r="L352" s="6" t="s">
        <v>122</v>
      </c>
      <c r="M352" s="7">
        <f>1000000*(AF352-AD352)/X352</f>
        <v>0.32321611114163107</v>
      </c>
      <c r="N352" s="7">
        <f>1000000*(AM352-AK352)/X352</f>
        <v>12.83941942868147</v>
      </c>
      <c r="O352" s="7" t="e">
        <f>1000000*(AT352-AR352)/X352</f>
        <v>#VALUE!</v>
      </c>
      <c r="P352">
        <f>(M352*16)</f>
        <v>5.1714577782660971</v>
      </c>
      <c r="Q352">
        <f>(N352*44)</f>
        <v>564.9344548619847</v>
      </c>
      <c r="R352">
        <f>1000000*(((AF352-AD352)*0.082057*W352)/(V352-Z352))/X352</f>
        <v>9.0535704557711583</v>
      </c>
      <c r="S352">
        <f>1000000*(((AM352-AK352)*0.082057*W352)/(V352-Z352))/X352</f>
        <v>359.64354622727348</v>
      </c>
      <c r="T352">
        <f>N352*((1*0.082057*W352)/(V352-Z352))</f>
        <v>359.64354622727353</v>
      </c>
      <c r="V352" s="5">
        <f>((0.001316*((I352*25.4)-(2.5*2053/100)))*(273.15+40))/(273.15+H352)</f>
        <v>0.99012838429131822</v>
      </c>
      <c r="W352">
        <v>313.14999999999998</v>
      </c>
      <c r="X352">
        <f>(21.0733341666667/1000)-Y352</f>
        <v>1.9073334166666699E-2</v>
      </c>
      <c r="Y352">
        <v>2E-3</v>
      </c>
      <c r="Z352">
        <f>(0.001316*10^(8.07131-(1730.63/(233.46+(W352-273.15)))))</f>
        <v>7.2765497523200454E-2</v>
      </c>
      <c r="AB352">
        <f>V352*(J352/10^6)</f>
        <v>6.2424545755666798E-5</v>
      </c>
      <c r="AC352">
        <f>(AB352*Y352)/(0.082057*W352)</f>
        <v>4.8586692441371468E-9</v>
      </c>
      <c r="AD352">
        <v>0</v>
      </c>
      <c r="AE352" s="12">
        <f>AB352*AG352*X352</f>
        <v>1.3061396517176661E-9</v>
      </c>
      <c r="AF352" s="12">
        <f>AC352+AE352</f>
        <v>6.1648088958548131E-9</v>
      </c>
      <c r="AG352" s="19">
        <f>101.325*(0.000014*EXP(1600*((1/W352)-(1/298.15))))</f>
        <v>1.097002469958351E-3</v>
      </c>
      <c r="AI352">
        <f>V352*(K352/10^6)</f>
        <v>4.7872741166636107E-4</v>
      </c>
      <c r="AJ352">
        <f>(AI352*Y352)/(0.082057*W352)</f>
        <v>3.7260633989917066E-8</v>
      </c>
      <c r="AK352">
        <v>0</v>
      </c>
      <c r="AL352" s="12">
        <f>AI352*AN352*X352</f>
        <v>2.0762990327931746E-7</v>
      </c>
      <c r="AM352" s="12">
        <f>AJ352+AL352</f>
        <v>2.4489053726923451E-7</v>
      </c>
      <c r="AN352" s="19">
        <f>101.325*(0.00033*EXP(2400*((1/W352)-(1/298.15))))</f>
        <v>2.2739189884214046E-2</v>
      </c>
      <c r="AO352" s="19"/>
      <c r="AP352" t="e">
        <f>V352*(L352/10^6)</f>
        <v>#VALUE!</v>
      </c>
      <c r="AQ352" t="e">
        <f>(AP352*Y352)/(0.082057*W352)</f>
        <v>#VALUE!</v>
      </c>
      <c r="AR352">
        <v>0</v>
      </c>
      <c r="AS352" s="12" t="e">
        <f>AP352*AU352*X352</f>
        <v>#VALUE!</v>
      </c>
      <c r="AT352" s="12" t="e">
        <f>AQ352+AS352</f>
        <v>#VALUE!</v>
      </c>
      <c r="AU352" s="19">
        <f>101.325*((2.4*10^-4)*EXP(2700*((1/W352)-(1/298.15))))</f>
        <v>1.5759424160826513E-2</v>
      </c>
      <c r="AW352">
        <f>100*(AF352-AE352)/AF352</f>
        <v>78.812974192989046</v>
      </c>
      <c r="AX352">
        <f>100*(AM352-AL352)/AM352</f>
        <v>15.215219993965071</v>
      </c>
      <c r="AY352" t="e">
        <f>100*(AT352-AS352)/AT352</f>
        <v>#VALUE!</v>
      </c>
    </row>
    <row r="353" spans="1:51" x14ac:dyDescent="0.25">
      <c r="A353" s="21">
        <v>43601</v>
      </c>
      <c r="B353" s="28">
        <v>0.1</v>
      </c>
      <c r="C353" t="s">
        <v>120</v>
      </c>
      <c r="D353" t="s">
        <v>130</v>
      </c>
      <c r="E353" s="21">
        <v>43602</v>
      </c>
      <c r="F353">
        <v>76</v>
      </c>
      <c r="H353" s="6">
        <v>20</v>
      </c>
      <c r="I353" s="6">
        <v>29.75</v>
      </c>
      <c r="J353" s="6">
        <v>72.057493923297514</v>
      </c>
      <c r="K353" s="6">
        <v>402.80015075000006</v>
      </c>
      <c r="L353" s="6" t="s">
        <v>122</v>
      </c>
      <c r="M353" s="7">
        <f>1000000*(AF353-AD353)/X353</f>
        <v>0.36940968242865857</v>
      </c>
      <c r="N353" s="7">
        <f>1000000*(AM353-AK353)/X353</f>
        <v>10.696414542870404</v>
      </c>
      <c r="O353" s="7" t="e">
        <f>1000000*(AT353-AR353)/X353</f>
        <v>#VALUE!</v>
      </c>
      <c r="P353">
        <f>(M353*16)</f>
        <v>5.9105549188585371</v>
      </c>
      <c r="Q353">
        <f>(N353*44)</f>
        <v>470.64223988629777</v>
      </c>
      <c r="R353">
        <f>1000000*(((AF353-AD353)*0.082057*W353)/(V353-Z353))/X353</f>
        <v>10.347493431249106</v>
      </c>
      <c r="S353">
        <f>1000000*(((AM353-AK353)*0.082057*W353)/(V353-Z353))/X353</f>
        <v>299.61607528152422</v>
      </c>
      <c r="T353">
        <f>N353*((1*0.082057*W353)/(V353-Z353))</f>
        <v>299.61607528152427</v>
      </c>
      <c r="V353" s="5">
        <f>((0.001316*((I353*25.4)-(2.5*2053/100)))*(273.15+40))/(273.15+H353)</f>
        <v>0.99012838429131822</v>
      </c>
      <c r="W353">
        <v>313.14999999999998</v>
      </c>
      <c r="X353">
        <f>(21.0733341666667/1000)-Y353</f>
        <v>1.9073334166666699E-2</v>
      </c>
      <c r="Y353">
        <v>2E-3</v>
      </c>
      <c r="Z353">
        <f>(0.001316*10^(8.07131-(1730.63/(233.46+(W353-273.15)))))</f>
        <v>7.2765497523200454E-2</v>
      </c>
      <c r="AB353">
        <f>V353*(J353/10^6)</f>
        <v>7.1346170034356052E-5</v>
      </c>
      <c r="AC353">
        <f>(AB353*Y353)/(0.082057*W353)</f>
        <v>5.5530631074145546E-9</v>
      </c>
      <c r="AD353">
        <v>0</v>
      </c>
      <c r="AE353" s="12">
        <f>AB353*AG353*X353</f>
        <v>1.4928112099494731E-9</v>
      </c>
      <c r="AF353" s="12">
        <f>AC353+AE353</f>
        <v>7.0458743173640277E-9</v>
      </c>
      <c r="AG353" s="19">
        <f>101.325*(0.000014*EXP(1600*((1/W353)-(1/298.15))))</f>
        <v>1.097002469958351E-3</v>
      </c>
      <c r="AI353">
        <f>V353*(K353/10^6)</f>
        <v>3.9882386245439699E-4</v>
      </c>
      <c r="AJ353">
        <f>(AI353*Y353)/(0.082057*W353)</f>
        <v>3.104152718899451E-8</v>
      </c>
      <c r="AK353">
        <v>0</v>
      </c>
      <c r="AL353" s="12">
        <f>AI353*AN353*X353</f>
        <v>1.729747617723661E-7</v>
      </c>
      <c r="AM353" s="12">
        <f>AJ353+AL353</f>
        <v>2.0401628896136061E-7</v>
      </c>
      <c r="AN353" s="19">
        <f>101.325*(0.00033*EXP(2400*((1/W353)-(1/298.15))))</f>
        <v>2.2739189884214046E-2</v>
      </c>
      <c r="AO353" s="19"/>
      <c r="AP353" t="e">
        <f>V353*(L353/10^6)</f>
        <v>#VALUE!</v>
      </c>
      <c r="AQ353" t="e">
        <f>(AP353*Y353)/(0.082057*W353)</f>
        <v>#VALUE!</v>
      </c>
      <c r="AR353">
        <v>0</v>
      </c>
      <c r="AS353" s="12" t="e">
        <f>AP353*AU353*X353</f>
        <v>#VALUE!</v>
      </c>
      <c r="AT353" s="12" t="e">
        <f>AQ353+AS353</f>
        <v>#VALUE!</v>
      </c>
      <c r="AU353" s="19">
        <f>101.325*((2.4*10^-4)*EXP(2700*((1/W353)-(1/298.15))))</f>
        <v>1.5759424160826513E-2</v>
      </c>
      <c r="AW353">
        <f>100*(AF353-AE353)/AF353</f>
        <v>78.81297419298906</v>
      </c>
      <c r="AX353">
        <f>100*(AM353-AL353)/AM353</f>
        <v>15.215219993965082</v>
      </c>
      <c r="AY353" t="e">
        <f>100*(AT353-AS353)/AT353</f>
        <v>#VALUE!</v>
      </c>
    </row>
    <row r="354" spans="1:51" x14ac:dyDescent="0.25">
      <c r="A354" s="21">
        <v>43601</v>
      </c>
      <c r="B354" s="28">
        <v>3</v>
      </c>
      <c r="C354" t="s">
        <v>120</v>
      </c>
      <c r="D354" t="s">
        <v>130</v>
      </c>
      <c r="E354" s="21">
        <v>43602</v>
      </c>
      <c r="F354">
        <v>90</v>
      </c>
      <c r="H354" s="6">
        <v>20</v>
      </c>
      <c r="I354" s="6">
        <v>29.75</v>
      </c>
      <c r="J354" s="6">
        <v>60.828775972252409</v>
      </c>
      <c r="K354" s="6">
        <v>365.3582640300001</v>
      </c>
      <c r="L354" s="6" t="s">
        <v>122</v>
      </c>
      <c r="M354" s="7">
        <f>1000000*(AF354-AD354)/X354</f>
        <v>0.3118445784189085</v>
      </c>
      <c r="N354" s="7">
        <f>1000000*(AM354-AK354)/X354</f>
        <v>9.7021399854289321</v>
      </c>
      <c r="O354" s="7" t="e">
        <f>1000000*(AT354-AR354)/X354</f>
        <v>#VALUE!</v>
      </c>
      <c r="P354">
        <f>(M354*16)</f>
        <v>4.989513254702536</v>
      </c>
      <c r="Q354">
        <f>(N354*44)</f>
        <v>426.89415935887303</v>
      </c>
      <c r="R354">
        <f>1000000*(((AF354-AD354)*0.082057*W354)/(V354-Z354))/X354</f>
        <v>8.7350437204186537</v>
      </c>
      <c r="S354">
        <f>1000000*(((AM354-AK354)*0.082057*W354)/(V354-Z354))/X354</f>
        <v>271.76556149871175</v>
      </c>
      <c r="T354">
        <f>N354*((1*0.082057*W354)/(V354-Z354))</f>
        <v>271.76556149871175</v>
      </c>
      <c r="V354" s="5">
        <f>((0.001316*((I354*25.4)-(2.5*2053/100)))*(273.15+40))/(273.15+H354)</f>
        <v>0.99012838429131822</v>
      </c>
      <c r="W354">
        <v>313.14999999999998</v>
      </c>
      <c r="X354">
        <f>(21.0733341666667/1000)-Y354</f>
        <v>1.9073334166666699E-2</v>
      </c>
      <c r="Y354">
        <v>2E-3</v>
      </c>
      <c r="Z354">
        <f>(0.001316*10^(8.07131-(1730.63/(233.46+(W354-273.15)))))</f>
        <v>7.2765497523200454E-2</v>
      </c>
      <c r="AB354">
        <f>V354*(J354/10^6)</f>
        <v>6.0228297671824839E-5</v>
      </c>
      <c r="AC354">
        <f>(AB354*Y354)/(0.082057*W354)</f>
        <v>4.687729385652243E-9</v>
      </c>
      <c r="AD354">
        <v>0</v>
      </c>
      <c r="AE354" s="12">
        <f>AB354*AG354*X354</f>
        <v>1.2601864665948969E-9</v>
      </c>
      <c r="AF354" s="12">
        <f>AC354+AE354</f>
        <v>5.9479158522471397E-9</v>
      </c>
      <c r="AG354" s="19">
        <f>101.325*(0.000014*EXP(1600*((1/W354)-(1/298.15))))</f>
        <v>1.097002469958351E-3</v>
      </c>
      <c r="AI354">
        <f>V354*(K354/10^6)</f>
        <v>3.6175158765150482E-4</v>
      </c>
      <c r="AJ354">
        <f>(AI354*Y354)/(0.082057*W354)</f>
        <v>2.8156092954518533E-8</v>
      </c>
      <c r="AK354">
        <v>0</v>
      </c>
      <c r="AL354" s="12">
        <f>AI354*AN354*X354</f>
        <v>1.5689606511934626E-7</v>
      </c>
      <c r="AM354" s="12">
        <f>AJ354+AL354</f>
        <v>1.8505215807386479E-7</v>
      </c>
      <c r="AN354" s="19">
        <f>101.325*(0.00033*EXP(2400*((1/W354)-(1/298.15))))</f>
        <v>2.2739189884214046E-2</v>
      </c>
      <c r="AO354" s="19"/>
      <c r="AP354" t="e">
        <f>V354*(L354/10^6)</f>
        <v>#VALUE!</v>
      </c>
      <c r="AQ354" t="e">
        <f>(AP354*Y354)/(0.082057*W354)</f>
        <v>#VALUE!</v>
      </c>
      <c r="AR354">
        <v>0</v>
      </c>
      <c r="AS354" s="12" t="e">
        <f>AP354*AU354*X354</f>
        <v>#VALUE!</v>
      </c>
      <c r="AT354" s="12" t="e">
        <f>AQ354+AS354</f>
        <v>#VALUE!</v>
      </c>
      <c r="AU354" s="19">
        <f>101.325*((2.4*10^-4)*EXP(2700*((1/W354)-(1/298.15))))</f>
        <v>1.5759424160826513E-2</v>
      </c>
      <c r="AW354">
        <f>100*(AF354-AE354)/AF354</f>
        <v>78.812974192989046</v>
      </c>
      <c r="AX354">
        <f>100*(AM354-AL354)/AM354</f>
        <v>15.215219993965079</v>
      </c>
      <c r="AY354" t="e">
        <f>100*(AT354-AS354)/AT354</f>
        <v>#VALUE!</v>
      </c>
    </row>
    <row r="355" spans="1:51" x14ac:dyDescent="0.25">
      <c r="A355" s="21">
        <v>43601</v>
      </c>
      <c r="B355" s="28">
        <v>3</v>
      </c>
      <c r="C355" t="s">
        <v>120</v>
      </c>
      <c r="D355" t="s">
        <v>130</v>
      </c>
      <c r="E355" s="21">
        <v>43602</v>
      </c>
      <c r="F355">
        <v>116</v>
      </c>
      <c r="H355" s="6">
        <v>20</v>
      </c>
      <c r="I355" s="6">
        <v>29.75</v>
      </c>
      <c r="J355" s="6">
        <v>65.944520873465621</v>
      </c>
      <c r="K355" s="6">
        <v>379.36671875000013</v>
      </c>
      <c r="L355" s="6" t="s">
        <v>122</v>
      </c>
      <c r="M355" s="7">
        <f>1000000*(AF355-AD355)/X355</f>
        <v>0.33807093735049765</v>
      </c>
      <c r="N355" s="7">
        <f>1000000*(AM355-AK355)/X355</f>
        <v>10.074136466838269</v>
      </c>
      <c r="O355" s="7" t="e">
        <f>1000000*(AT355-AR355)/X355</f>
        <v>#VALUE!</v>
      </c>
      <c r="P355">
        <f>(M355*16)</f>
        <v>5.4091349976079623</v>
      </c>
      <c r="Q355">
        <f>(N355*44)</f>
        <v>443.26200454088382</v>
      </c>
      <c r="R355">
        <f>1000000*(((AF355-AD355)*0.082057*W355)/(V355-Z355))/X355</f>
        <v>9.469667336632634</v>
      </c>
      <c r="S355">
        <f>1000000*(((AM355-AK355)*0.082057*W355)/(V355-Z355))/X355</f>
        <v>282.18551346782198</v>
      </c>
      <c r="T355">
        <f>N355*((1*0.082057*W355)/(V355-Z355))</f>
        <v>282.18551346782203</v>
      </c>
      <c r="V355" s="5">
        <f>((0.001316*((I355*25.4)-(2.5*2053/100)))*(273.15+40))/(273.15+H355)</f>
        <v>0.99012838429131822</v>
      </c>
      <c r="W355">
        <v>313.14999999999998</v>
      </c>
      <c r="X355">
        <f>(21.0733341666667/1000)-Y355</f>
        <v>1.9073334166666699E-2</v>
      </c>
      <c r="Y355">
        <v>2E-3</v>
      </c>
      <c r="Z355">
        <f>(0.001316*10^(8.07131-(1730.63/(233.46+(W355-273.15)))))</f>
        <v>7.2765497523200454E-2</v>
      </c>
      <c r="AB355">
        <f>V355*(J355/10^6)</f>
        <v>6.529354190530962E-5</v>
      </c>
      <c r="AC355">
        <f>(AB355*Y355)/(0.082057*W355)</f>
        <v>5.0819708827005658E-9</v>
      </c>
      <c r="AD355">
        <v>0</v>
      </c>
      <c r="AE355" s="12">
        <f>AB355*AG355*X355</f>
        <v>1.3661690774237173E-9</v>
      </c>
      <c r="AF355" s="12">
        <f>AC355+AE355</f>
        <v>6.4481399601242829E-9</v>
      </c>
      <c r="AG355" s="19">
        <f>101.325*(0.000014*EXP(1600*((1/W355)-(1/298.15))))</f>
        <v>1.097002469958351E-3</v>
      </c>
      <c r="AI355">
        <f>V355*(K355/10^6)</f>
        <v>3.7562175628983656E-4</v>
      </c>
      <c r="AJ355">
        <f>(AI355*Y355)/(0.082057*W355)</f>
        <v>2.9235645251748354E-8</v>
      </c>
      <c r="AK355">
        <v>0</v>
      </c>
      <c r="AL355" s="12">
        <f>AI355*AN355*X355</f>
        <v>1.6291172602086092E-7</v>
      </c>
      <c r="AM355" s="12">
        <f>AJ355+AL355</f>
        <v>1.9214737127260927E-7</v>
      </c>
      <c r="AN355" s="19">
        <f>101.325*(0.00033*EXP(2400*((1/W355)-(1/298.15))))</f>
        <v>2.2739189884214046E-2</v>
      </c>
      <c r="AO355" s="19"/>
      <c r="AP355" t="e">
        <f>V355*(L355/10^6)</f>
        <v>#VALUE!</v>
      </c>
      <c r="AQ355" t="e">
        <f>(AP355*Y355)/(0.082057*W355)</f>
        <v>#VALUE!</v>
      </c>
      <c r="AR355">
        <v>0</v>
      </c>
      <c r="AS355" s="12" t="e">
        <f>AP355*AU355*X355</f>
        <v>#VALUE!</v>
      </c>
      <c r="AT355" s="12" t="e">
        <f>AQ355+AS355</f>
        <v>#VALUE!</v>
      </c>
      <c r="AU355" s="19">
        <f>101.325*((2.4*10^-4)*EXP(2700*((1/W355)-(1/298.15))))</f>
        <v>1.5759424160826513E-2</v>
      </c>
      <c r="AW355">
        <f>100*(AF355-AE355)/AF355</f>
        <v>78.812974192989046</v>
      </c>
      <c r="AX355">
        <f>100*(AM355-AL355)/AM355</f>
        <v>15.215219993965075</v>
      </c>
      <c r="AY355" t="e">
        <f>100*(AT355-AS355)/AT355</f>
        <v>#VALUE!</v>
      </c>
    </row>
    <row r="356" spans="1:51" x14ac:dyDescent="0.25">
      <c r="A356" s="21">
        <v>43601</v>
      </c>
      <c r="B356" s="28">
        <v>6</v>
      </c>
      <c r="C356" t="s">
        <v>120</v>
      </c>
      <c r="D356" t="s">
        <v>130</v>
      </c>
      <c r="E356" s="21">
        <v>43602</v>
      </c>
      <c r="F356">
        <v>12</v>
      </c>
      <c r="H356" s="6">
        <v>20</v>
      </c>
      <c r="I356" s="6">
        <v>29.75</v>
      </c>
      <c r="J356" s="6">
        <v>104.00456935418241</v>
      </c>
      <c r="K356" s="6">
        <v>370.77152683000008</v>
      </c>
      <c r="L356" s="6" t="s">
        <v>122</v>
      </c>
      <c r="M356" s="7">
        <f>1000000*(AF356-AD356)/X356</f>
        <v>0.53318944143623515</v>
      </c>
      <c r="N356" s="7">
        <f>1000000*(AM356-AK356)/X356</f>
        <v>9.845889938924449</v>
      </c>
      <c r="O356" s="7" t="e">
        <f>1000000*(AT356-AR356)/X356</f>
        <v>#VALUE!</v>
      </c>
      <c r="P356">
        <f>(M356*16)</f>
        <v>8.5310310629797623</v>
      </c>
      <c r="Q356">
        <f>(N356*44)</f>
        <v>433.21915731267575</v>
      </c>
      <c r="R356">
        <f>1000000*(((AF356-AD356)*0.082057*W356)/(V356-Z356))/X356</f>
        <v>14.935110001991669</v>
      </c>
      <c r="S356">
        <f>1000000*(((AM356-AK356)*0.082057*W356)/(V356-Z356))/X356</f>
        <v>275.79212542025829</v>
      </c>
      <c r="T356">
        <f>N356*((1*0.082057*W356)/(V356-Z356))</f>
        <v>275.7921254202584</v>
      </c>
      <c r="V356" s="5">
        <f>((0.001316*((I356*25.4)-(2.5*2053/100)))*(273.15+40))/(273.15+H356)</f>
        <v>0.99012838429131822</v>
      </c>
      <c r="W356">
        <v>313.14999999999998</v>
      </c>
      <c r="X356">
        <f>(21.0733341666667/1000)-Y356</f>
        <v>1.9073334166666699E-2</v>
      </c>
      <c r="Y356">
        <v>2E-3</v>
      </c>
      <c r="Z356">
        <f>(0.001316*10^(8.07131-(1730.63/(233.46+(W356-273.15)))))</f>
        <v>7.2765497523200454E-2</v>
      </c>
      <c r="AB356">
        <f>V356*(J356/10^6)</f>
        <v>1.0297787621357098E-4</v>
      </c>
      <c r="AC356">
        <f>(AB356*Y356)/(0.082057*W356)</f>
        <v>8.0150433443886126E-9</v>
      </c>
      <c r="AD356">
        <v>0</v>
      </c>
      <c r="AE356" s="12">
        <f>AB356*AG356*X356</f>
        <v>2.1546570462630643E-9</v>
      </c>
      <c r="AF356" s="12">
        <f>AC356+AE356</f>
        <v>1.0169700390651676E-8</v>
      </c>
      <c r="AG356" s="19">
        <f>101.325*(0.000014*EXP(1600*((1/W356)-(1/298.15))))</f>
        <v>1.097002469958351E-3</v>
      </c>
      <c r="AI356">
        <f>V356*(K356/10^6)</f>
        <v>3.671114128014131E-4</v>
      </c>
      <c r="AJ356">
        <f>(AI356*Y356)/(0.082057*W356)</f>
        <v>2.857326247164631E-8</v>
      </c>
      <c r="AK356">
        <v>0</v>
      </c>
      <c r="AL356" s="12">
        <f>AI356*AN356*X356</f>
        <v>1.5922068650168125E-7</v>
      </c>
      <c r="AM356" s="12">
        <f>AJ356+AL356</f>
        <v>1.8779394897332756E-7</v>
      </c>
      <c r="AN356" s="19">
        <f>101.325*(0.00033*EXP(2400*((1/W356)-(1/298.15))))</f>
        <v>2.2739189884214046E-2</v>
      </c>
      <c r="AO356" s="19"/>
      <c r="AP356" t="e">
        <f>V356*(L356/10^6)</f>
        <v>#VALUE!</v>
      </c>
      <c r="AQ356" t="e">
        <f>(AP356*Y356)/(0.082057*W356)</f>
        <v>#VALUE!</v>
      </c>
      <c r="AR356">
        <v>0</v>
      </c>
      <c r="AS356" s="12" t="e">
        <f>AP356*AU356*X356</f>
        <v>#VALUE!</v>
      </c>
      <c r="AT356" s="12" t="e">
        <f>AQ356+AS356</f>
        <v>#VALUE!</v>
      </c>
      <c r="AU356" s="19">
        <f>101.325*((2.4*10^-4)*EXP(2700*((1/W356)-(1/298.15))))</f>
        <v>1.5759424160826513E-2</v>
      </c>
      <c r="AW356">
        <f>100*(AF356-AE356)/AF356</f>
        <v>78.812974192989046</v>
      </c>
      <c r="AX356">
        <f>100*(AM356-AL356)/AM356</f>
        <v>15.215219993965079</v>
      </c>
      <c r="AY356" t="e">
        <f>100*(AT356-AS356)/AT356</f>
        <v>#VALUE!</v>
      </c>
    </row>
    <row r="357" spans="1:51" x14ac:dyDescent="0.25">
      <c r="A357" s="21">
        <v>43601</v>
      </c>
      <c r="B357" s="28">
        <v>6</v>
      </c>
      <c r="C357" t="s">
        <v>120</v>
      </c>
      <c r="D357" t="s">
        <v>130</v>
      </c>
      <c r="E357" s="21">
        <v>43602</v>
      </c>
      <c r="F357">
        <v>79</v>
      </c>
      <c r="H357" s="6">
        <v>20</v>
      </c>
      <c r="I357" s="6">
        <v>29.75</v>
      </c>
      <c r="J357" s="6">
        <v>104.04376529469592</v>
      </c>
      <c r="K357" s="6">
        <v>448.62534027000004</v>
      </c>
      <c r="L357" s="6" t="s">
        <v>122</v>
      </c>
      <c r="M357" s="7">
        <f>1000000*(AF357-AD357)/X357</f>
        <v>0.53339038320022447</v>
      </c>
      <c r="N357" s="7">
        <f>1000000*(AM357-AK357)/X357</f>
        <v>11.913308882901926</v>
      </c>
      <c r="O357" s="7" t="e">
        <f>1000000*(AT357-AR357)/X357</f>
        <v>#VALUE!</v>
      </c>
      <c r="P357">
        <f>(M357*16)</f>
        <v>8.5342461312035915</v>
      </c>
      <c r="Q357">
        <f>(N357*44)</f>
        <v>524.18559084768481</v>
      </c>
      <c r="R357">
        <f>1000000*(((AF357-AD357)*0.082057*W357)/(V357-Z357))/X357</f>
        <v>14.940738559340987</v>
      </c>
      <c r="S357">
        <f>1000000*(((AM357-AK357)*0.082057*W357)/(V357-Z357))/X357</f>
        <v>333.70236697592821</v>
      </c>
      <c r="T357">
        <f>N357*((1*0.082057*W357)/(V357-Z357))</f>
        <v>333.70236697592827</v>
      </c>
      <c r="V357" s="5">
        <f>((0.001316*((I357*25.4)-(2.5*2053/100)))*(273.15+40))/(273.15+H357)</f>
        <v>0.99012838429131822</v>
      </c>
      <c r="W357">
        <v>313.14999999999998</v>
      </c>
      <c r="X357">
        <f>(21.0733341666667/1000)-Y357</f>
        <v>1.9073334166666699E-2</v>
      </c>
      <c r="Y357">
        <v>2E-3</v>
      </c>
      <c r="Z357">
        <f>(0.001316*10^(8.07131-(1730.63/(233.46+(W357-273.15)))))</f>
        <v>7.2765497523200454E-2</v>
      </c>
      <c r="AB357">
        <f>V357*(J357/10^6)</f>
        <v>1.030166852268224E-4</v>
      </c>
      <c r="AC357">
        <f>(AB357*Y357)/(0.082057*W357)</f>
        <v>8.0180639536184842E-9</v>
      </c>
      <c r="AD357">
        <v>0</v>
      </c>
      <c r="AE357" s="12">
        <f>AB357*AG357*X357</f>
        <v>2.1554690664458001E-9</v>
      </c>
      <c r="AF357" s="12">
        <f>AC357+AE357</f>
        <v>1.0173533020064284E-8</v>
      </c>
      <c r="AG357" s="19">
        <f>101.325*(0.000014*EXP(1600*((1/W357)-(1/298.15))))</f>
        <v>1.097002469958351E-3</v>
      </c>
      <c r="AI357">
        <f>V357*(K357/10^6)</f>
        <v>4.4419668331367799E-4</v>
      </c>
      <c r="AJ357">
        <f>(AI357*Y357)/(0.082057*W357)</f>
        <v>3.4573015108691879E-8</v>
      </c>
      <c r="AK357">
        <v>0</v>
      </c>
      <c r="AL357" s="12">
        <f>AI357*AN357*X357</f>
        <v>1.9265350624561534E-7</v>
      </c>
      <c r="AM357" s="12">
        <f>AJ357+AL357</f>
        <v>2.2722652135430722E-7</v>
      </c>
      <c r="AN357" s="19">
        <f>101.325*(0.00033*EXP(2400*((1/W357)-(1/298.15))))</f>
        <v>2.2739189884214046E-2</v>
      </c>
      <c r="AO357" s="19"/>
      <c r="AP357" t="e">
        <f>V357*(L357/10^6)</f>
        <v>#VALUE!</v>
      </c>
      <c r="AQ357" t="e">
        <f>(AP357*Y357)/(0.082057*W357)</f>
        <v>#VALUE!</v>
      </c>
      <c r="AR357">
        <v>0</v>
      </c>
      <c r="AS357" s="12" t="e">
        <f>AP357*AU357*X357</f>
        <v>#VALUE!</v>
      </c>
      <c r="AT357" s="12" t="e">
        <f>AQ357+AS357</f>
        <v>#VALUE!</v>
      </c>
      <c r="AU357" s="19">
        <f>101.325*((2.4*10^-4)*EXP(2700*((1/W357)-(1/298.15))))</f>
        <v>1.5759424160826513E-2</v>
      </c>
      <c r="AW357">
        <f>100*(AF357-AE357)/AF357</f>
        <v>78.81297419298906</v>
      </c>
      <c r="AX357">
        <f>100*(AM357-AL357)/AM357</f>
        <v>15.215219993965079</v>
      </c>
      <c r="AY357" t="e">
        <f>100*(AT357-AS357)/AT357</f>
        <v>#VALUE!</v>
      </c>
    </row>
    <row r="358" spans="1:51" x14ac:dyDescent="0.25">
      <c r="A358" s="21">
        <v>43601</v>
      </c>
      <c r="B358" s="28">
        <v>9</v>
      </c>
      <c r="C358" t="s">
        <v>120</v>
      </c>
      <c r="D358" t="s">
        <v>130</v>
      </c>
      <c r="E358" s="21">
        <v>43602</v>
      </c>
      <c r="F358">
        <v>120</v>
      </c>
      <c r="H358" s="6">
        <v>20</v>
      </c>
      <c r="I358" s="6">
        <v>29.75</v>
      </c>
      <c r="J358" s="6">
        <v>2518.8274664588002</v>
      </c>
      <c r="K358" s="6">
        <v>5903.8460232343996</v>
      </c>
      <c r="L358" s="6" t="s">
        <v>122</v>
      </c>
      <c r="M358" s="7">
        <f>1000000*(AF358-AD358)/X358</f>
        <v>12.913011594152692</v>
      </c>
      <c r="N358" s="7">
        <f>1000000*(AM358-AK358)/X358</f>
        <v>156.77745985002468</v>
      </c>
      <c r="O358" s="7" t="e">
        <f>1000000*(AT358-AR358)/X358</f>
        <v>#VALUE!</v>
      </c>
      <c r="P358">
        <f>(M358*16)</f>
        <v>206.60818550644308</v>
      </c>
      <c r="Q358">
        <f>(N358*44)</f>
        <v>6898.2082334010865</v>
      </c>
      <c r="R358">
        <f>1000000*(((AF358-AD358)*0.082057*W358)/(V358-Z358))/X358</f>
        <v>361.70492816994079</v>
      </c>
      <c r="S358">
        <f>1000000*(((AM358-AK358)*0.082057*W358)/(V358-Z358))/X358</f>
        <v>4391.4759496845218</v>
      </c>
      <c r="T358">
        <f>N358*((1*0.082057*W358)/(V358-Z358))</f>
        <v>4391.4759496845227</v>
      </c>
      <c r="V358" s="5">
        <f>((0.001316*((I358*25.4)-(2.5*2053/100)))*(273.15+40))/(273.15+H358)</f>
        <v>0.99012838429131822</v>
      </c>
      <c r="W358">
        <v>313.14999999999998</v>
      </c>
      <c r="X358">
        <f>(21.0733341666667/1000)-Y358</f>
        <v>1.9073334166666699E-2</v>
      </c>
      <c r="Y358">
        <v>2E-3</v>
      </c>
      <c r="Z358">
        <f>(0.001316*10^(8.07131-(1730.63/(233.46+(W358-273.15)))))</f>
        <v>7.2765497523200454E-2</v>
      </c>
      <c r="AB358">
        <f>V358*(J358/10^6)</f>
        <v>2.4939625696734466E-3</v>
      </c>
      <c r="AC358">
        <f>(AB358*Y358)/(0.082057*W358)</f>
        <v>1.9411177264676578E-7</v>
      </c>
      <c r="AD358">
        <v>0</v>
      </c>
      <c r="AE358" s="12">
        <f>AB358*AG358*X358</f>
        <v>5.2182412586549963E-8</v>
      </c>
      <c r="AF358" s="12">
        <f>AC358+AE358</f>
        <v>2.4629418523331576E-7</v>
      </c>
      <c r="AG358" s="19">
        <f>101.325*(0.000014*EXP(1600*((1/W358)-(1/298.15))))</f>
        <v>1.097002469958351E-3</v>
      </c>
      <c r="AI358">
        <f>V358*(K358/10^6)</f>
        <v>5.8455655240898007E-3</v>
      </c>
      <c r="AJ358">
        <f>(AI358*Y358)/(0.082057*W358)</f>
        <v>4.5497598873445228E-7</v>
      </c>
      <c r="AK358">
        <v>0</v>
      </c>
      <c r="AL358" s="12">
        <f>AI358*AN358*X358</f>
        <v>2.5352928927862403E-6</v>
      </c>
      <c r="AM358" s="12">
        <f>AJ358+AL358</f>
        <v>2.9902688815206924E-6</v>
      </c>
      <c r="AN358" s="19">
        <f>101.325*(0.00033*EXP(2400*((1/W358)-(1/298.15))))</f>
        <v>2.2739189884214046E-2</v>
      </c>
      <c r="AO358" s="19"/>
      <c r="AP358" t="e">
        <f>V358*(L358/10^6)</f>
        <v>#VALUE!</v>
      </c>
      <c r="AQ358" t="e">
        <f>(AP358*Y358)/(0.082057*W358)</f>
        <v>#VALUE!</v>
      </c>
      <c r="AR358">
        <v>0</v>
      </c>
      <c r="AS358" s="12" t="e">
        <f>AP358*AU358*X358</f>
        <v>#VALUE!</v>
      </c>
      <c r="AT358" s="12" t="e">
        <f>AQ358+AS358</f>
        <v>#VALUE!</v>
      </c>
      <c r="AU358" s="19">
        <f>101.325*((2.4*10^-4)*EXP(2700*((1/W358)-(1/298.15))))</f>
        <v>1.5759424160826513E-2</v>
      </c>
      <c r="AW358">
        <f>100*(AF358-AE358)/AF358</f>
        <v>78.81297419298906</v>
      </c>
      <c r="AX358">
        <f>100*(AM358-AL358)/AM358</f>
        <v>15.215219993965073</v>
      </c>
      <c r="AY358" t="e">
        <f>100*(AT358-AS358)/AT358</f>
        <v>#VALUE!</v>
      </c>
    </row>
    <row r="359" spans="1:51" x14ac:dyDescent="0.25">
      <c r="A359" s="21">
        <v>43601</v>
      </c>
      <c r="B359" s="28">
        <v>9</v>
      </c>
      <c r="C359" t="s">
        <v>120</v>
      </c>
      <c r="D359" t="s">
        <v>130</v>
      </c>
      <c r="E359" s="21">
        <v>43602</v>
      </c>
      <c r="F359">
        <v>86</v>
      </c>
      <c r="H359" s="6">
        <v>20</v>
      </c>
      <c r="I359" s="6">
        <v>29.75</v>
      </c>
      <c r="J359" s="6">
        <v>3724.4868574208003</v>
      </c>
      <c r="K359" s="6">
        <v>6599.2890130136002</v>
      </c>
      <c r="L359" s="6" t="s">
        <v>122</v>
      </c>
      <c r="M359" s="7">
        <f>1000000*(AF359-AD359)/X359</f>
        <v>19.093940578534177</v>
      </c>
      <c r="N359" s="7">
        <f>1000000*(AM359-AK359)/X359</f>
        <v>175.24504606060788</v>
      </c>
      <c r="O359" s="7" t="e">
        <f>1000000*(AT359-AR359)/X359</f>
        <v>#VALUE!</v>
      </c>
      <c r="P359">
        <f>(M359*16)</f>
        <v>305.50304925654683</v>
      </c>
      <c r="Q359">
        <f>(N359*44)</f>
        <v>7710.7820266667468</v>
      </c>
      <c r="R359">
        <f>1000000*(((AF359-AD359)*0.082057*W359)/(V359-Z359))/X359</f>
        <v>534.83824087691403</v>
      </c>
      <c r="S359">
        <f>1000000*(((AM359-AK359)*0.082057*W359)/(V359-Z359))/X359</f>
        <v>4908.7694481892358</v>
      </c>
      <c r="T359">
        <f>N359*((1*0.082057*W359)/(V359-Z359))</f>
        <v>4908.7694481892368</v>
      </c>
      <c r="V359" s="5">
        <f>((0.001316*((I359*25.4)-(2.5*2053/100)))*(273.15+40))/(273.15+H359)</f>
        <v>0.99012838429131822</v>
      </c>
      <c r="W359">
        <v>313.14999999999998</v>
      </c>
      <c r="X359">
        <f>(21.0733341666667/1000)-Y359</f>
        <v>1.9073334166666699E-2</v>
      </c>
      <c r="Y359">
        <v>2E-3</v>
      </c>
      <c r="Z359">
        <f>(0.001316*10^(8.07131-(1730.63/(233.46+(W359-273.15)))))</f>
        <v>7.2765497523200454E-2</v>
      </c>
      <c r="AB359">
        <f>V359*(J359/10^6)</f>
        <v>3.6877201544523066E-3</v>
      </c>
      <c r="AC359">
        <f>(AB359*Y359)/(0.082057*W359)</f>
        <v>2.8702511613864004E-7</v>
      </c>
      <c r="AD359">
        <v>0</v>
      </c>
      <c r="AE359" s="12">
        <f>AB359*AG359*X359</f>
        <v>7.715999307421958E-8</v>
      </c>
      <c r="AF359" s="12">
        <f>AC359+AE359</f>
        <v>3.6418510921285962E-7</v>
      </c>
      <c r="AG359" s="19">
        <f>101.325*(0.000014*EXP(1600*((1/W359)-(1/298.15))))</f>
        <v>1.097002469958351E-3</v>
      </c>
      <c r="AI359">
        <f>V359*(K359/10^6)</f>
        <v>6.5341433679266042E-3</v>
      </c>
      <c r="AJ359">
        <f>(AI359*Y359)/(0.082057*W359)</f>
        <v>5.0856984274724565E-7</v>
      </c>
      <c r="AK359">
        <v>0</v>
      </c>
      <c r="AL359" s="12">
        <f>AI359*AN359*X359</f>
        <v>2.8339374818196255E-6</v>
      </c>
      <c r="AM359" s="12">
        <f>AJ359+AL359</f>
        <v>3.3425073245668714E-6</v>
      </c>
      <c r="AN359" s="19">
        <f>101.325*(0.00033*EXP(2400*((1/W359)-(1/298.15))))</f>
        <v>2.2739189884214046E-2</v>
      </c>
      <c r="AO359" s="19"/>
      <c r="AP359" t="e">
        <f>V359*(L359/10^6)</f>
        <v>#VALUE!</v>
      </c>
      <c r="AQ359" t="e">
        <f>(AP359*Y359)/(0.082057*W359)</f>
        <v>#VALUE!</v>
      </c>
      <c r="AR359">
        <v>0</v>
      </c>
      <c r="AS359" s="12" t="e">
        <f>AP359*AU359*X359</f>
        <v>#VALUE!</v>
      </c>
      <c r="AT359" s="12" t="e">
        <f>AQ359+AS359</f>
        <v>#VALUE!</v>
      </c>
      <c r="AU359" s="19">
        <f>101.325*((2.4*10^-4)*EXP(2700*((1/W359)-(1/298.15))))</f>
        <v>1.5759424160826513E-2</v>
      </c>
      <c r="AW359">
        <f>100*(AF359-AE359)/AF359</f>
        <v>78.812974192989046</v>
      </c>
      <c r="AX359">
        <f>100*(AM359-AL359)/AM359</f>
        <v>15.21521999396508</v>
      </c>
      <c r="AY359" t="e">
        <f>100*(AT359-AS359)/AT359</f>
        <v>#VALUE!</v>
      </c>
    </row>
    <row r="360" spans="1:51" x14ac:dyDescent="0.25">
      <c r="A360" s="21">
        <v>43601</v>
      </c>
      <c r="B360" s="28">
        <v>10</v>
      </c>
      <c r="C360" t="s">
        <v>120</v>
      </c>
      <c r="D360" t="s">
        <v>130</v>
      </c>
      <c r="E360" s="21">
        <v>43602</v>
      </c>
      <c r="F360">
        <v>101</v>
      </c>
      <c r="H360" s="6">
        <v>20</v>
      </c>
      <c r="I360" s="6">
        <v>29.75</v>
      </c>
      <c r="J360" s="6">
        <v>11868.1972644332</v>
      </c>
      <c r="K360" s="6">
        <v>8160.783309058399</v>
      </c>
      <c r="L360" s="6" t="s">
        <v>122</v>
      </c>
      <c r="M360" s="7">
        <f>1000000*(AF360-AD360)/X360</f>
        <v>60.843456297852747</v>
      </c>
      <c r="N360" s="7">
        <f>1000000*(AM360-AK360)/X360</f>
        <v>216.7107462737867</v>
      </c>
      <c r="O360" s="7" t="e">
        <f>1000000*(AT360-AR360)/X360</f>
        <v>#VALUE!</v>
      </c>
      <c r="P360">
        <f>(M360*16)</f>
        <v>973.49530076564395</v>
      </c>
      <c r="Q360">
        <f>(N360*44)</f>
        <v>9535.2728360466153</v>
      </c>
      <c r="R360">
        <f>1000000*(((AF360-AD360)*0.082057*W360)/(V360-Z360))/X360</f>
        <v>1704.2792712887517</v>
      </c>
      <c r="S360">
        <f>1000000*(((AM360-AK360)*0.082057*W360)/(V360-Z360))/X360</f>
        <v>6070.2605540994746</v>
      </c>
      <c r="T360">
        <f>N360*((1*0.082057*W360)/(V360-Z360))</f>
        <v>6070.2605540994746</v>
      </c>
      <c r="V360" s="5">
        <f>((0.001316*((I360*25.4)-(2.5*2053/100)))*(273.15+40))/(273.15+H360)</f>
        <v>0.99012838429131822</v>
      </c>
      <c r="W360">
        <v>313.14999999999998</v>
      </c>
      <c r="X360">
        <f>(21.0733341666667/1000)-Y360</f>
        <v>1.9073334166666699E-2</v>
      </c>
      <c r="Y360">
        <v>2E-3</v>
      </c>
      <c r="Z360">
        <f>(0.001316*10^(8.07131-(1730.63/(233.46+(W360-273.15)))))</f>
        <v>7.2765497523200454E-2</v>
      </c>
      <c r="AB360">
        <f>V360*(J360/10^6)</f>
        <v>1.1751038981883887E-2</v>
      </c>
      <c r="AC360">
        <f>(AB360*Y360)/(0.082057*W360)</f>
        <v>9.1461477207069624E-7</v>
      </c>
      <c r="AD360">
        <v>0</v>
      </c>
      <c r="AE360" s="12">
        <f>AB360*AG360*X360</f>
        <v>2.4587280175323063E-7</v>
      </c>
      <c r="AF360" s="12">
        <f>AC360+AE360</f>
        <v>1.1604875738239268E-6</v>
      </c>
      <c r="AG360" s="19">
        <f>101.325*(0.000014*EXP(1600*((1/W360)-(1/298.15))))</f>
        <v>1.097002469958351E-3</v>
      </c>
      <c r="AI360">
        <f>V360*(K360/10^6)</f>
        <v>8.0802231923495487E-3</v>
      </c>
      <c r="AJ360">
        <f>(AI360*Y360)/(0.082057*W360)</f>
        <v>6.2890536783551278E-7</v>
      </c>
      <c r="AK360">
        <v>0</v>
      </c>
      <c r="AL360" s="12">
        <f>AI360*AN360*X360</f>
        <v>3.5044911133521412E-6</v>
      </c>
      <c r="AM360" s="12">
        <f>AJ360+AL360</f>
        <v>4.1333964811876537E-6</v>
      </c>
      <c r="AN360" s="19">
        <f>101.325*(0.00033*EXP(2400*((1/W360)-(1/298.15))))</f>
        <v>2.2739189884214046E-2</v>
      </c>
      <c r="AO360" s="19"/>
      <c r="AP360" t="e">
        <f>V360*(L360/10^6)</f>
        <v>#VALUE!</v>
      </c>
      <c r="AQ360" t="e">
        <f>(AP360*Y360)/(0.082057*W360)</f>
        <v>#VALUE!</v>
      </c>
      <c r="AR360">
        <v>0</v>
      </c>
      <c r="AS360" s="12" t="e">
        <f>AP360*AU360*X360</f>
        <v>#VALUE!</v>
      </c>
      <c r="AT360" s="12" t="e">
        <f>AQ360+AS360</f>
        <v>#VALUE!</v>
      </c>
      <c r="AU360" s="19">
        <f>101.325*((2.4*10^-4)*EXP(2700*((1/W360)-(1/298.15))))</f>
        <v>1.5759424160826513E-2</v>
      </c>
      <c r="AW360">
        <f>100*(AF360-AE360)/AF360</f>
        <v>78.812974192989046</v>
      </c>
      <c r="AX360">
        <f>100*(AM360-AL360)/AM360</f>
        <v>15.215219993965071</v>
      </c>
      <c r="AY360" t="e">
        <f>100*(AT360-AS360)/AT360</f>
        <v>#VALUE!</v>
      </c>
    </row>
    <row r="361" spans="1:51" x14ac:dyDescent="0.25">
      <c r="A361" s="21">
        <v>43601</v>
      </c>
      <c r="B361" s="28">
        <v>10</v>
      </c>
      <c r="C361" t="s">
        <v>120</v>
      </c>
      <c r="D361" t="s">
        <v>130</v>
      </c>
      <c r="E361" s="21">
        <v>43602</v>
      </c>
      <c r="F361">
        <v>130</v>
      </c>
      <c r="H361" s="6">
        <v>20</v>
      </c>
      <c r="I361" s="6">
        <v>29.75</v>
      </c>
      <c r="J361" s="6">
        <v>15210.794432000001</v>
      </c>
      <c r="K361" s="6">
        <v>8630.4487973464002</v>
      </c>
      <c r="L361" s="6" t="s">
        <v>122</v>
      </c>
      <c r="M361" s="7">
        <f>1000000*(AF361-AD361)/X361</f>
        <v>77.979602601694097</v>
      </c>
      <c r="N361" s="7">
        <f>1000000*(AM361-AK361)/X361</f>
        <v>229.18277924064159</v>
      </c>
      <c r="O361" s="7" t="e">
        <f>1000000*(AT361-AR361)/X361</f>
        <v>#VALUE!</v>
      </c>
      <c r="P361">
        <f>(M361*16)</f>
        <v>1247.6736416271056</v>
      </c>
      <c r="Q361">
        <f>(N361*44)</f>
        <v>10084.04228658823</v>
      </c>
      <c r="R361">
        <f>1000000*(((AF361-AD361)*0.082057*W361)/(V361-Z361))/X361</f>
        <v>2184.277954999935</v>
      </c>
      <c r="S361">
        <f>1000000*(((AM361-AK361)*0.082057*W361)/(V361-Z361))/X361</f>
        <v>6419.6132791022283</v>
      </c>
      <c r="T361">
        <f>N361*((1*0.082057*W361)/(V361-Z361))</f>
        <v>6419.6132791022274</v>
      </c>
      <c r="V361" s="5">
        <f>((0.001316*((I361*25.4)-(2.5*2053/100)))*(273.15+40))/(273.15+H361)</f>
        <v>0.99012838429131822</v>
      </c>
      <c r="W361">
        <v>313.14999999999998</v>
      </c>
      <c r="X361">
        <f>(21.0733341666667/1000)-Y361</f>
        <v>1.9073334166666699E-2</v>
      </c>
      <c r="Y361">
        <v>2E-3</v>
      </c>
      <c r="Z361">
        <f>(0.001316*10^(8.07131-(1730.63/(233.46+(W361-273.15)))))</f>
        <v>7.2765497523200454E-2</v>
      </c>
      <c r="AB361">
        <f>V361*(J361/10^6)</f>
        <v>1.5060639314743541E-2</v>
      </c>
      <c r="AC361">
        <f>(AB361*Y361)/(0.082057*W361)</f>
        <v>1.172209811858255E-6</v>
      </c>
      <c r="AD361">
        <v>0</v>
      </c>
      <c r="AE361" s="12">
        <f>AB361*AG361*X361</f>
        <v>3.1512120674772856E-7</v>
      </c>
      <c r="AF361" s="12">
        <f>AC361+AE361</f>
        <v>1.4873310186059835E-6</v>
      </c>
      <c r="AG361" s="19">
        <f>101.325*(0.000014*EXP(1600*((1/W361)-(1/298.15))))</f>
        <v>1.097002469958351E-3</v>
      </c>
      <c r="AI361">
        <f>V361*(K361/10^6)</f>
        <v>8.5452523234255413E-3</v>
      </c>
      <c r="AJ361">
        <f>(AI361*Y361)/(0.082057*W361)</f>
        <v>6.6509982803439441E-7</v>
      </c>
      <c r="AK361">
        <v>0</v>
      </c>
      <c r="AL361" s="12">
        <f>AI361*AN361*X361</f>
        <v>3.7061799056677661E-6</v>
      </c>
      <c r="AM361" s="12">
        <f>AJ361+AL361</f>
        <v>4.3712797337021607E-6</v>
      </c>
      <c r="AN361" s="19">
        <f>101.325*(0.00033*EXP(2400*((1/W361)-(1/298.15))))</f>
        <v>2.2739189884214046E-2</v>
      </c>
      <c r="AO361" s="19"/>
      <c r="AP361" t="e">
        <f>V361*(L361/10^6)</f>
        <v>#VALUE!</v>
      </c>
      <c r="AQ361" t="e">
        <f>(AP361*Y361)/(0.082057*W361)</f>
        <v>#VALUE!</v>
      </c>
      <c r="AR361">
        <v>0</v>
      </c>
      <c r="AS361" s="12" t="e">
        <f>AP361*AU361*X361</f>
        <v>#VALUE!</v>
      </c>
      <c r="AT361" s="12" t="e">
        <f>AQ361+AS361</f>
        <v>#VALUE!</v>
      </c>
      <c r="AU361" s="19">
        <f>101.325*((2.4*10^-4)*EXP(2700*((1/W361)-(1/298.15))))</f>
        <v>1.5759424160826513E-2</v>
      </c>
      <c r="AW361">
        <f>100*(AF361-AE361)/AF361</f>
        <v>78.812974192989046</v>
      </c>
      <c r="AX361">
        <f>100*(AM361-AL361)/AM361</f>
        <v>15.215219993965079</v>
      </c>
      <c r="AY361" t="e">
        <f>100*(AT361-AS361)/AT361</f>
        <v>#VALUE!</v>
      </c>
    </row>
    <row r="362" spans="1:51" x14ac:dyDescent="0.25">
      <c r="A362" s="21">
        <v>43601</v>
      </c>
      <c r="B362" s="28">
        <v>0.1</v>
      </c>
      <c r="C362" t="s">
        <v>120</v>
      </c>
      <c r="D362" t="s">
        <v>121</v>
      </c>
      <c r="E362" s="21">
        <v>43602</v>
      </c>
      <c r="F362">
        <v>93</v>
      </c>
      <c r="H362" s="6">
        <v>20</v>
      </c>
      <c r="I362" s="6">
        <v>29.75</v>
      </c>
      <c r="J362" s="6">
        <v>80.934951161351108</v>
      </c>
      <c r="K362" s="6">
        <v>424.96123827000019</v>
      </c>
      <c r="L362" s="6" t="s">
        <v>122</v>
      </c>
      <c r="M362" s="7">
        <f>1000000*(AF362-AD362)/X362</f>
        <v>0.4149208219441986</v>
      </c>
      <c r="N362" s="7">
        <f>1000000*(AM362-AK362)/X362</f>
        <v>11.284905332641422</v>
      </c>
      <c r="O362" s="7" t="e">
        <f>1000000*(AT362-AR362)/X362</f>
        <v>#VALUE!</v>
      </c>
      <c r="P362">
        <f>(M362*16)</f>
        <v>6.6387331511071777</v>
      </c>
      <c r="Q362">
        <f>(N362*44)</f>
        <v>496.5358346362226</v>
      </c>
      <c r="R362">
        <f>1000000*(((AF362-AD362)*0.082057*W362)/(V362-Z362))/X362</f>
        <v>11.622300886456133</v>
      </c>
      <c r="S362">
        <f>1000000*(((AM362-AK362)*0.082057*W362)/(V362-Z362))/X362</f>
        <v>316.10022518650743</v>
      </c>
      <c r="T362">
        <f>N362*((1*0.082057*W362)/(V362-Z362))</f>
        <v>316.10022518650737</v>
      </c>
      <c r="V362" s="5">
        <f>((0.001316*((I362*25.4)-(2.5*2053/100)))*(273.15+40))/(273.15+H362)</f>
        <v>0.99012838429131822</v>
      </c>
      <c r="W362">
        <v>313.14999999999998</v>
      </c>
      <c r="X362">
        <f>(21.0733341666667/1000)-Y362</f>
        <v>1.9073334166666699E-2</v>
      </c>
      <c r="Y362">
        <v>2E-3</v>
      </c>
      <c r="Z362">
        <f>(0.001316*10^(8.07131-(1730.63/(233.46+(W362-273.15)))))</f>
        <v>7.2765497523200454E-2</v>
      </c>
      <c r="AB362">
        <f>V362*(J362/10^6)</f>
        <v>8.0135992426085326E-5</v>
      </c>
      <c r="AC362">
        <f>(AB362*Y362)/(0.082057*W362)</f>
        <v>6.2371984775505269E-9</v>
      </c>
      <c r="AD362">
        <v>0</v>
      </c>
      <c r="AE362" s="12">
        <f>AB362*AG362*X362</f>
        <v>1.6767250120991862E-9</v>
      </c>
      <c r="AF362" s="12">
        <f>AC362+AE362</f>
        <v>7.9139234896497134E-9</v>
      </c>
      <c r="AG362" s="19">
        <f>101.325*(0.000014*EXP(1600*((1/W362)-(1/298.15))))</f>
        <v>1.097002469958351E-3</v>
      </c>
      <c r="AI362">
        <f>V362*(K362/10^6)</f>
        <v>4.207661842347132E-4</v>
      </c>
      <c r="AJ362">
        <f>(AI362*Y362)/(0.082057*W362)</f>
        <v>3.2749356740470338E-8</v>
      </c>
      <c r="AK362">
        <v>0</v>
      </c>
      <c r="AL362" s="12">
        <f>AI362*AN362*X362</f>
        <v>1.8249141370819854E-7</v>
      </c>
      <c r="AM362" s="12">
        <f>AJ362+AL362</f>
        <v>2.1524077044866888E-7</v>
      </c>
      <c r="AN362" s="19">
        <f>101.325*(0.00033*EXP(2400*((1/W362)-(1/298.15))))</f>
        <v>2.2739189884214046E-2</v>
      </c>
      <c r="AO362" s="19"/>
      <c r="AP362" t="e">
        <f>V362*(L362/10^6)</f>
        <v>#VALUE!</v>
      </c>
      <c r="AQ362" t="e">
        <f>(AP362*Y362)/(0.082057*W362)</f>
        <v>#VALUE!</v>
      </c>
      <c r="AR362">
        <v>0</v>
      </c>
      <c r="AS362" s="12" t="e">
        <f>AP362*AU362*X362</f>
        <v>#VALUE!</v>
      </c>
      <c r="AT362" s="12" t="e">
        <f>AQ362+AS362</f>
        <v>#VALUE!</v>
      </c>
      <c r="AU362" s="19">
        <f>101.325*((2.4*10^-4)*EXP(2700*((1/W362)-(1/298.15))))</f>
        <v>1.5759424160826513E-2</v>
      </c>
      <c r="AW362">
        <f>100*(AF362-AE362)/AF362</f>
        <v>78.81297419298906</v>
      </c>
      <c r="AX362">
        <f>100*(AM362-AL362)/AM362</f>
        <v>15.215219993965077</v>
      </c>
      <c r="AY362" t="e">
        <f>100*(AT362-AS362)/AT362</f>
        <v>#VALUE!</v>
      </c>
    </row>
    <row r="363" spans="1:51" x14ac:dyDescent="0.25">
      <c r="A363" s="21">
        <v>43601</v>
      </c>
      <c r="B363" s="28">
        <v>0.1</v>
      </c>
      <c r="C363" t="s">
        <v>120</v>
      </c>
      <c r="D363" t="s">
        <v>121</v>
      </c>
      <c r="E363" s="21">
        <v>43602</v>
      </c>
      <c r="F363">
        <v>98</v>
      </c>
      <c r="H363" s="6">
        <v>20</v>
      </c>
      <c r="I363" s="6">
        <v>29.75</v>
      </c>
      <c r="J363" s="6">
        <v>94.355837091225609</v>
      </c>
      <c r="K363" s="6">
        <v>601.1130967500003</v>
      </c>
      <c r="L363" s="6" t="s">
        <v>122</v>
      </c>
      <c r="M363" s="7">
        <f>1000000*(AF363-AD363)/X363</f>
        <v>0.4837242862243134</v>
      </c>
      <c r="N363" s="7">
        <f>1000000*(AM363-AK363)/X363</f>
        <v>15.962642660422503</v>
      </c>
      <c r="O363" s="7" t="e">
        <f>1000000*(AT363-AR363)/X363</f>
        <v>#VALUE!</v>
      </c>
      <c r="P363">
        <f>(M363*16)</f>
        <v>7.7395885795890145</v>
      </c>
      <c r="Q363">
        <f>(N363*44)</f>
        <v>702.35627705859019</v>
      </c>
      <c r="R363">
        <f>1000000*(((AF363-AD363)*0.082057*W363)/(V363-Z363))/X363</f>
        <v>13.549547053922689</v>
      </c>
      <c r="S363">
        <f>1000000*(((AM363-AK363)*0.082057*W363)/(V363-Z363))/X363</f>
        <v>447.12780398222878</v>
      </c>
      <c r="T363">
        <f>N363*((1*0.082057*W363)/(V363-Z363))</f>
        <v>447.12780398222884</v>
      </c>
      <c r="V363" s="5">
        <f>((0.001316*((I363*25.4)-(2.5*2053/100)))*(273.15+40))/(273.15+H363)</f>
        <v>0.99012838429131822</v>
      </c>
      <c r="W363">
        <v>313.14999999999998</v>
      </c>
      <c r="X363">
        <f>(21.0733341666667/1000)-Y363</f>
        <v>1.9073334166666699E-2</v>
      </c>
      <c r="Y363">
        <v>2E-3</v>
      </c>
      <c r="Z363">
        <f>(0.001316*10^(8.07131-(1730.63/(233.46+(W363-273.15)))))</f>
        <v>7.2765497523200454E-2</v>
      </c>
      <c r="AB363">
        <f>V363*(J363/10^6)</f>
        <v>9.3424392527590054E-5</v>
      </c>
      <c r="AC363">
        <f>(AB363*Y363)/(0.082057*W363)</f>
        <v>7.2714701746114377E-9</v>
      </c>
      <c r="AD363">
        <v>0</v>
      </c>
      <c r="AE363" s="12">
        <f>AB363*AG363*X363</f>
        <v>1.9547647810772214E-9</v>
      </c>
      <c r="AF363" s="12">
        <f>AC363+AE363</f>
        <v>9.226234955688659E-9</v>
      </c>
      <c r="AG363" s="19">
        <f>101.325*(0.000014*EXP(1600*((1/W363)-(1/298.15))))</f>
        <v>1.097002469958351E-3</v>
      </c>
      <c r="AI363">
        <f>V363*(K363/10^6)</f>
        <v>5.951791392614286E-4</v>
      </c>
      <c r="AJ363">
        <f>(AI363*Y363)/(0.082057*W363)</f>
        <v>4.6324383200161487E-8</v>
      </c>
      <c r="AK363">
        <v>0</v>
      </c>
      <c r="AL363" s="12">
        <f>AI363*AN363*X363</f>
        <v>2.5813643444516647E-7</v>
      </c>
      <c r="AM363" s="12">
        <f>AJ363+AL363</f>
        <v>3.0446081764532795E-7</v>
      </c>
      <c r="AN363" s="19">
        <f>101.325*(0.00033*EXP(2400*((1/W363)-(1/298.15))))</f>
        <v>2.2739189884214046E-2</v>
      </c>
      <c r="AO363" s="19"/>
      <c r="AP363" t="e">
        <f>V363*(L363/10^6)</f>
        <v>#VALUE!</v>
      </c>
      <c r="AQ363" t="e">
        <f>(AP363*Y363)/(0.082057*W363)</f>
        <v>#VALUE!</v>
      </c>
      <c r="AR363">
        <v>0</v>
      </c>
      <c r="AS363" s="12" t="e">
        <f>AP363*AU363*X363</f>
        <v>#VALUE!</v>
      </c>
      <c r="AT363" s="12" t="e">
        <f>AQ363+AS363</f>
        <v>#VALUE!</v>
      </c>
      <c r="AU363" s="19">
        <f>101.325*((2.4*10^-4)*EXP(2700*((1/W363)-(1/298.15))))</f>
        <v>1.5759424160826513E-2</v>
      </c>
      <c r="AW363">
        <f>100*(AF363-AE363)/AF363</f>
        <v>78.812974192989046</v>
      </c>
      <c r="AX363">
        <f>100*(AM363-AL363)/AM363</f>
        <v>15.215219993965073</v>
      </c>
      <c r="AY363" t="e">
        <f>100*(AT363-AS363)/AT363</f>
        <v>#VALUE!</v>
      </c>
    </row>
    <row r="364" spans="1:51" x14ac:dyDescent="0.25">
      <c r="A364" s="21">
        <v>43601</v>
      </c>
      <c r="B364" s="28">
        <v>1.6</v>
      </c>
      <c r="C364" t="s">
        <v>120</v>
      </c>
      <c r="D364" t="s">
        <v>121</v>
      </c>
      <c r="E364" s="21">
        <v>43602</v>
      </c>
      <c r="F364">
        <v>112</v>
      </c>
      <c r="H364" s="6">
        <v>20</v>
      </c>
      <c r="I364" s="6">
        <v>29.75</v>
      </c>
      <c r="J364" s="6">
        <v>83.945775109897511</v>
      </c>
      <c r="K364" s="6">
        <v>396.05713200000014</v>
      </c>
      <c r="L364" s="6" t="s">
        <v>122</v>
      </c>
      <c r="M364" s="7">
        <f>1000000*(AF364-AD364)/X364</f>
        <v>0.43035610088777454</v>
      </c>
      <c r="N364" s="7">
        <f>1000000*(AM364-AK364)/X364</f>
        <v>10.517352733469263</v>
      </c>
      <c r="O364" s="7" t="e">
        <f>1000000*(AT364-AR364)/X364</f>
        <v>#VALUE!</v>
      </c>
      <c r="P364">
        <f>(M364*16)</f>
        <v>6.8856976142043926</v>
      </c>
      <c r="Q364">
        <f>(N364*44)</f>
        <v>462.76352027264755</v>
      </c>
      <c r="R364">
        <f>1000000*(((AF364-AD364)*0.082057*W364)/(V364-Z364))/X364</f>
        <v>12.054656764158372</v>
      </c>
      <c r="S364">
        <f>1000000*(((AM364-AK364)*0.082057*W364)/(V364-Z364))/X364</f>
        <v>294.6003949009114</v>
      </c>
      <c r="T364">
        <f>N364*((1*0.082057*W364)/(V364-Z364))</f>
        <v>294.60039490091134</v>
      </c>
      <c r="V364" s="5">
        <f>((0.001316*((I364*25.4)-(2.5*2053/100)))*(273.15+40))/(273.15+H364)</f>
        <v>0.99012838429131822</v>
      </c>
      <c r="W364">
        <v>313.14999999999998</v>
      </c>
      <c r="X364">
        <f>(21.0733341666667/1000)-Y364</f>
        <v>1.9073334166666699E-2</v>
      </c>
      <c r="Y364">
        <v>2E-3</v>
      </c>
      <c r="Z364">
        <f>(0.001316*10^(8.07131-(1730.63/(233.46+(W364-273.15)))))</f>
        <v>7.2765497523200454E-2</v>
      </c>
      <c r="AB364">
        <f>V364*(J364/10^6)</f>
        <v>8.3117094677645183E-5</v>
      </c>
      <c r="AC364">
        <f>(AB364*Y364)/(0.082057*W364)</f>
        <v>6.4692256336627046E-9</v>
      </c>
      <c r="AD364">
        <v>0</v>
      </c>
      <c r="AE364" s="12">
        <f>AB364*AG364*X364</f>
        <v>1.739100089233547E-9</v>
      </c>
      <c r="AF364" s="12">
        <f>AC364+AE364</f>
        <v>8.2083257228962512E-9</v>
      </c>
      <c r="AG364" s="19">
        <f>101.325*(0.000014*EXP(1600*((1/W364)-(1/298.15))))</f>
        <v>1.097002469958351E-3</v>
      </c>
      <c r="AI364">
        <f>V364*(K364/10^6)</f>
        <v>3.9214740819421348E-4</v>
      </c>
      <c r="AJ364">
        <f>(AI364*Y364)/(0.082057*W364)</f>
        <v>3.0521880909135155E-8</v>
      </c>
      <c r="AK364">
        <v>0</v>
      </c>
      <c r="AL364" s="12">
        <f>AI364*AN364*X364</f>
        <v>1.7007910232502954E-7</v>
      </c>
      <c r="AM364" s="12">
        <f>AJ364+AL364</f>
        <v>2.006009832341647E-7</v>
      </c>
      <c r="AN364" s="19">
        <f>101.325*(0.00033*EXP(2400*((1/W364)-(1/298.15))))</f>
        <v>2.2739189884214046E-2</v>
      </c>
      <c r="AO364" s="19"/>
      <c r="AP364" t="e">
        <f>V364*(L364/10^6)</f>
        <v>#VALUE!</v>
      </c>
      <c r="AQ364" t="e">
        <f>(AP364*Y364)/(0.082057*W364)</f>
        <v>#VALUE!</v>
      </c>
      <c r="AR364">
        <v>0</v>
      </c>
      <c r="AS364" s="12" t="e">
        <f>AP364*AU364*X364</f>
        <v>#VALUE!</v>
      </c>
      <c r="AT364" s="12" t="e">
        <f>AQ364+AS364</f>
        <v>#VALUE!</v>
      </c>
      <c r="AU364" s="19">
        <f>101.325*((2.4*10^-4)*EXP(2700*((1/W364)-(1/298.15))))</f>
        <v>1.5759424160826513E-2</v>
      </c>
      <c r="AW364">
        <f>100*(AF364-AE364)/AF364</f>
        <v>78.81297419298906</v>
      </c>
      <c r="AX364">
        <f>100*(AM364-AL364)/AM364</f>
        <v>15.215219993965077</v>
      </c>
      <c r="AY364" t="e">
        <f>100*(AT364-AS364)/AT364</f>
        <v>#VALUE!</v>
      </c>
    </row>
    <row r="365" spans="1:51" x14ac:dyDescent="0.25">
      <c r="A365" s="21">
        <v>43601</v>
      </c>
      <c r="B365" s="28">
        <v>1.6</v>
      </c>
      <c r="C365" t="s">
        <v>120</v>
      </c>
      <c r="D365" t="s">
        <v>121</v>
      </c>
      <c r="E365" s="21">
        <v>43602</v>
      </c>
      <c r="F365">
        <v>135</v>
      </c>
      <c r="H365" s="6">
        <v>20</v>
      </c>
      <c r="I365" s="6">
        <v>29.75</v>
      </c>
      <c r="J365" s="6">
        <v>115.19100257524312</v>
      </c>
      <c r="K365" s="6">
        <v>470.14885627000012</v>
      </c>
      <c r="L365" s="6" t="s">
        <v>122</v>
      </c>
      <c r="M365" s="7">
        <f>1000000*(AF365-AD365)/X365</f>
        <v>0.59053776870529329</v>
      </c>
      <c r="N365" s="7">
        <f>1000000*(AM365-AK365)/X365</f>
        <v>12.484868871465574</v>
      </c>
      <c r="O365" s="7" t="e">
        <f>1000000*(AT365-AR365)/X365</f>
        <v>#VALUE!</v>
      </c>
      <c r="P365">
        <f>(M365*16)</f>
        <v>9.4486042992846926</v>
      </c>
      <c r="Q365">
        <f>(N365*44)</f>
        <v>549.33423034448526</v>
      </c>
      <c r="R365">
        <f>1000000*(((AF365-AD365)*0.082057*W365)/(V365-Z365))/X365</f>
        <v>16.541487603705733</v>
      </c>
      <c r="S365">
        <f>1000000*(((AM365-AK365)*0.082057*W365)/(V365-Z365))/X365</f>
        <v>349.71227009580474</v>
      </c>
      <c r="T365">
        <f>N365*((1*0.082057*W365)/(V365-Z365))</f>
        <v>349.71227009580474</v>
      </c>
      <c r="V365" s="5">
        <f>((0.001316*((I365*25.4)-(2.5*2053/100)))*(273.15+40))/(273.15+H365)</f>
        <v>0.99012838429131822</v>
      </c>
      <c r="W365">
        <v>313.14999999999998</v>
      </c>
      <c r="X365">
        <f>(21.0733341666667/1000)-Y365</f>
        <v>1.9073334166666699E-2</v>
      </c>
      <c r="Y365">
        <v>2E-3</v>
      </c>
      <c r="Z365">
        <f>(0.001316*10^(8.07131-(1730.63/(233.46+(W365-273.15)))))</f>
        <v>7.2765497523200454E-2</v>
      </c>
      <c r="AB365">
        <f>V365*(J365/10^6)</f>
        <v>1.1405388126472255E-4</v>
      </c>
      <c r="AC365">
        <f>(AB365*Y365)/(0.082057*W365)</f>
        <v>8.877118421403532E-9</v>
      </c>
      <c r="AD365">
        <v>0</v>
      </c>
      <c r="AE365" s="12">
        <f>AB365*AG365*X365</f>
        <v>2.3864057791502548E-9</v>
      </c>
      <c r="AF365" s="12">
        <f>AC365+AE365</f>
        <v>1.1263524200553787E-8</v>
      </c>
      <c r="AG365" s="19">
        <f>101.325*(0.000014*EXP(1600*((1/W365)-(1/298.15))))</f>
        <v>1.097002469958351E-3</v>
      </c>
      <c r="AI365">
        <f>V365*(K365/10^6)</f>
        <v>4.6550772743502643E-4</v>
      </c>
      <c r="AJ365">
        <f>(AI365*Y365)/(0.082057*W365)</f>
        <v>3.6231710632694883E-8</v>
      </c>
      <c r="AK365">
        <v>0</v>
      </c>
      <c r="AL365" s="12">
        <f>AI365*AN365*X365</f>
        <v>2.0189636537978297E-7</v>
      </c>
      <c r="AM365" s="12">
        <f>AJ365+AL365</f>
        <v>2.3812807601247784E-7</v>
      </c>
      <c r="AN365" s="19">
        <f>101.325*(0.00033*EXP(2400*((1/W365)-(1/298.15))))</f>
        <v>2.2739189884214046E-2</v>
      </c>
      <c r="AO365" s="19"/>
      <c r="AP365" t="e">
        <f>V365*(L365/10^6)</f>
        <v>#VALUE!</v>
      </c>
      <c r="AQ365" t="e">
        <f>(AP365*Y365)/(0.082057*W365)</f>
        <v>#VALUE!</v>
      </c>
      <c r="AR365">
        <v>0</v>
      </c>
      <c r="AS365" s="12" t="e">
        <f>AP365*AU365*X365</f>
        <v>#VALUE!</v>
      </c>
      <c r="AT365" s="12" t="e">
        <f>AQ365+AS365</f>
        <v>#VALUE!</v>
      </c>
      <c r="AU365" s="19">
        <f>101.325*((2.4*10^-4)*EXP(2700*((1/W365)-(1/298.15))))</f>
        <v>1.5759424160826513E-2</v>
      </c>
      <c r="AW365">
        <f>100*(AF365-AE365)/AF365</f>
        <v>78.812974192989046</v>
      </c>
      <c r="AX365">
        <f>100*(AM365-AL365)/AM365</f>
        <v>15.215219993965071</v>
      </c>
      <c r="AY365" t="e">
        <f>100*(AT365-AS365)/AT365</f>
        <v>#VALUE!</v>
      </c>
    </row>
    <row r="366" spans="1:51" x14ac:dyDescent="0.25">
      <c r="A366" s="21">
        <v>43601</v>
      </c>
      <c r="B366" s="28">
        <v>5</v>
      </c>
      <c r="C366" t="s">
        <v>120</v>
      </c>
      <c r="D366" t="s">
        <v>121</v>
      </c>
      <c r="E366" s="21">
        <v>43602</v>
      </c>
      <c r="F366">
        <v>32</v>
      </c>
      <c r="H366" s="6">
        <v>20</v>
      </c>
      <c r="I366" s="6">
        <v>29.75</v>
      </c>
      <c r="J366" s="6">
        <v>18.164948189510003</v>
      </c>
      <c r="K366" s="6">
        <v>3772.5630946400001</v>
      </c>
      <c r="L366" s="6" t="s">
        <v>122</v>
      </c>
      <c r="M366" s="7">
        <f>1000000*(AF366-AD366)/X366</f>
        <v>9.3124356353036578E-2</v>
      </c>
      <c r="N366" s="7">
        <f>1000000*(AM366-AK366)/X366</f>
        <v>100.18094252017474</v>
      </c>
      <c r="O366" s="7" t="e">
        <f>1000000*(AT366-AR366)/X366</f>
        <v>#VALUE!</v>
      </c>
      <c r="P366">
        <f>(M366*16)</f>
        <v>1.4899897016485852</v>
      </c>
      <c r="Q366">
        <f>(N366*44)</f>
        <v>4407.9614708876888</v>
      </c>
      <c r="R366">
        <f>1000000*(((AF366-AD366)*0.082057*W366)/(V366-Z366))/X366</f>
        <v>2.6084959639314298</v>
      </c>
      <c r="S366">
        <f>1000000*(((AM366-AK366)*0.082057*W366)/(V366-Z366))/X366</f>
        <v>2806.1572123628562</v>
      </c>
      <c r="T366">
        <f>N366*((1*0.082057*W366)/(V366-Z366))</f>
        <v>2806.1572123628566</v>
      </c>
      <c r="V366" s="5">
        <f>((0.001316*((I366*25.4)-(2.5*2053/100)))*(273.15+40))/(273.15+H366)</f>
        <v>0.99012838429131822</v>
      </c>
      <c r="W366">
        <v>313.14999999999998</v>
      </c>
      <c r="X366">
        <f>(21.0733341666667/1000)-Y366</f>
        <v>1.9073334166666699E-2</v>
      </c>
      <c r="Y366">
        <v>2E-3</v>
      </c>
      <c r="Z366">
        <f>(0.001316*10^(8.07131-(1730.63/(233.46+(W366-273.15)))))</f>
        <v>7.2765497523200454E-2</v>
      </c>
      <c r="AB366">
        <f>V366*(J366/10^6)</f>
        <v>1.7985630801615045E-5</v>
      </c>
      <c r="AC366">
        <f>(AB366*Y366)/(0.082057*W366)</f>
        <v>1.3998697171822029E-9</v>
      </c>
      <c r="AD366">
        <v>0</v>
      </c>
      <c r="AE366" s="12">
        <f>AB366*AG366*X366</f>
        <v>3.7632225059501469E-10</v>
      </c>
      <c r="AF366" s="12">
        <f>AC366+AE366</f>
        <v>1.7761919677772176E-9</v>
      </c>
      <c r="AG366" s="19">
        <f>101.325*(0.000014*EXP(1600*((1/W366)-(1/298.15))))</f>
        <v>1.097002469958351E-3</v>
      </c>
      <c r="AI366">
        <f>V366*(K366/10^6)</f>
        <v>3.7353218015329591E-3</v>
      </c>
      <c r="AJ366">
        <f>(AI366*Y366)/(0.082057*W366)</f>
        <v>2.9073007956034091E-7</v>
      </c>
      <c r="AK366">
        <v>0</v>
      </c>
      <c r="AL366" s="12">
        <f>AI366*AN366*X366</f>
        <v>1.6200545142585804E-6</v>
      </c>
      <c r="AM366" s="12">
        <f>AJ366+AL366</f>
        <v>1.9107845938189215E-6</v>
      </c>
      <c r="AN366" s="19">
        <f>101.325*(0.00033*EXP(2400*((1/W366)-(1/298.15))))</f>
        <v>2.2739189884214046E-2</v>
      </c>
      <c r="AO366" s="19"/>
      <c r="AP366" t="e">
        <f>V366*(L366/10^6)</f>
        <v>#VALUE!</v>
      </c>
      <c r="AQ366" t="e">
        <f>(AP366*Y366)/(0.082057*W366)</f>
        <v>#VALUE!</v>
      </c>
      <c r="AR366">
        <v>0</v>
      </c>
      <c r="AS366" s="12" t="e">
        <f>AP366*AU366*X366</f>
        <v>#VALUE!</v>
      </c>
      <c r="AT366" s="12" t="e">
        <f>AQ366+AS366</f>
        <v>#VALUE!</v>
      </c>
      <c r="AU366" s="19">
        <f>101.325*((2.4*10^-4)*EXP(2700*((1/W366)-(1/298.15))))</f>
        <v>1.5759424160826513E-2</v>
      </c>
      <c r="AW366">
        <f>100*(AF366-AE366)/AF366</f>
        <v>78.812974192989046</v>
      </c>
      <c r="AX366">
        <f>100*(AM366-AL366)/AM366</f>
        <v>15.215219993965084</v>
      </c>
      <c r="AY366" t="e">
        <f>100*(AT366-AS366)/AT366</f>
        <v>#VALUE!</v>
      </c>
    </row>
    <row r="367" spans="1:51" x14ac:dyDescent="0.25">
      <c r="A367" s="21">
        <v>43601</v>
      </c>
      <c r="B367" s="28">
        <v>5</v>
      </c>
      <c r="C367" t="s">
        <v>120</v>
      </c>
      <c r="D367" t="s">
        <v>121</v>
      </c>
      <c r="E367" s="21">
        <v>43602</v>
      </c>
      <c r="F367">
        <v>72</v>
      </c>
      <c r="G367" t="s">
        <v>300</v>
      </c>
      <c r="H367" s="6">
        <v>20</v>
      </c>
      <c r="I367" s="6">
        <v>29.75</v>
      </c>
      <c r="J367" s="6">
        <v>20.907809013788402</v>
      </c>
      <c r="K367" s="6">
        <v>15405.576152290399</v>
      </c>
      <c r="L367" s="6" t="s">
        <v>122</v>
      </c>
      <c r="M367" s="7">
        <f>1000000*(AF367-AD367)/X367</f>
        <v>0.10718589653262216</v>
      </c>
      <c r="N367" s="36">
        <f>1000000*(AM367-AK367)/X367</f>
        <v>409.09723715304858</v>
      </c>
      <c r="O367" s="7" t="e">
        <f>1000000*(AT367-AR367)/X367</f>
        <v>#VALUE!</v>
      </c>
      <c r="P367">
        <f>(M367*16)</f>
        <v>1.7149743445219545</v>
      </c>
      <c r="Q367">
        <f>(N367*44)</f>
        <v>18000.278434734137</v>
      </c>
      <c r="R367">
        <f>1000000*(((AF367-AD367)*0.082057*W367)/(V367-Z367))/X367</f>
        <v>3.0023721982653986</v>
      </c>
      <c r="S367">
        <f>1000000*(((AM367-AK367)*0.082057*W367)/(V367-Z367))/X367</f>
        <v>11459.177102107613</v>
      </c>
      <c r="T367">
        <f>N367*((1*0.082057*W367)/(V367-Z367))</f>
        <v>11459.177102107613</v>
      </c>
      <c r="V367" s="5">
        <f>((0.001316*((I367*25.4)-(2.5*2053/100)))*(273.15+40))/(273.15+H367)</f>
        <v>0.99012838429131822</v>
      </c>
      <c r="W367">
        <v>313.14999999999998</v>
      </c>
      <c r="X367">
        <f>(21.0733341666667/1000)-Y367</f>
        <v>1.9073334166666699E-2</v>
      </c>
      <c r="Y367">
        <v>2E-3</v>
      </c>
      <c r="Z367">
        <f>(0.001316*10^(8.07131-(1730.63/(233.46+(W367-273.15)))))</f>
        <v>7.2765497523200454E-2</v>
      </c>
      <c r="AB367">
        <f>V367*(J367/10^6)</f>
        <v>2.0701415157893771E-5</v>
      </c>
      <c r="AC367">
        <f>(AB367*Y367)/(0.082057*W367)</f>
        <v>1.6112464723644769E-9</v>
      </c>
      <c r="AD367">
        <v>0</v>
      </c>
      <c r="AE367" s="12">
        <f>AB367*AG367*X367</f>
        <v>4.3314595015598708E-10</v>
      </c>
      <c r="AF367" s="12">
        <f>AC367+AE367</f>
        <v>2.0443924225204638E-9</v>
      </c>
      <c r="AG367" s="19">
        <f>101.325*(0.000014*EXP(1600*((1/W367)-(1/298.15))))</f>
        <v>1.097002469958351E-3</v>
      </c>
      <c r="AI367">
        <f>V367*(K367/10^6)</f>
        <v>1.5253498224744156E-2</v>
      </c>
      <c r="AJ367">
        <f>(AI367*Y367)/(0.082057*W367)</f>
        <v>1.1872205362958091E-6</v>
      </c>
      <c r="AK367">
        <v>0</v>
      </c>
      <c r="AL367" s="12">
        <f>AI367*AN367*X367</f>
        <v>6.6156277745843816E-6</v>
      </c>
      <c r="AM367" s="12">
        <f>AJ367+AL367</f>
        <v>7.8028483108801911E-6</v>
      </c>
      <c r="AN367" s="19">
        <f>101.325*(0.00033*EXP(2400*((1/W367)-(1/298.15))))</f>
        <v>2.2739189884214046E-2</v>
      </c>
      <c r="AO367" s="19"/>
      <c r="AP367" t="e">
        <f>V367*(L367/10^6)</f>
        <v>#VALUE!</v>
      </c>
      <c r="AQ367" t="e">
        <f>(AP367*Y367)/(0.082057*W367)</f>
        <v>#VALUE!</v>
      </c>
      <c r="AR367">
        <v>0</v>
      </c>
      <c r="AS367" s="12" t="e">
        <f>AP367*AU367*X367</f>
        <v>#VALUE!</v>
      </c>
      <c r="AT367" s="12" t="e">
        <f>AQ367+AS367</f>
        <v>#VALUE!</v>
      </c>
      <c r="AU367" s="19">
        <f>101.325*((2.4*10^-4)*EXP(2700*((1/W367)-(1/298.15))))</f>
        <v>1.5759424160826513E-2</v>
      </c>
      <c r="AW367">
        <f>100*(AF367-AE367)/AF367</f>
        <v>78.812974192989046</v>
      </c>
      <c r="AX367">
        <f>100*(AM367-AL367)/AM367</f>
        <v>15.215219993965082</v>
      </c>
      <c r="AY367" t="e">
        <f>100*(AT367-AS367)/AT367</f>
        <v>#VALUE!</v>
      </c>
    </row>
    <row r="368" spans="1:51" x14ac:dyDescent="0.25">
      <c r="A368" s="21">
        <v>43601</v>
      </c>
      <c r="B368" s="28">
        <v>9</v>
      </c>
      <c r="C368" t="s">
        <v>120</v>
      </c>
      <c r="D368" t="s">
        <v>121</v>
      </c>
      <c r="E368" s="21">
        <v>43602</v>
      </c>
      <c r="F368">
        <v>42</v>
      </c>
      <c r="H368" s="6">
        <v>20</v>
      </c>
      <c r="I368" s="6">
        <v>29.75</v>
      </c>
      <c r="J368" s="6">
        <v>56.4258612845424</v>
      </c>
      <c r="K368" s="6">
        <v>8481.7050656856009</v>
      </c>
      <c r="L368" s="6" t="s">
        <v>122</v>
      </c>
      <c r="M368" s="7">
        <f>1000000*(AF368-AD368)/X368</f>
        <v>0.2892726122292606</v>
      </c>
      <c r="N368" s="7">
        <f>1000000*(AM368-AK368)/X368</f>
        <v>225.23286856773109</v>
      </c>
      <c r="O368" s="7" t="e">
        <f>1000000*(AT368-AR368)/X368</f>
        <v>#VALUE!</v>
      </c>
      <c r="P368">
        <f>(M368*16)</f>
        <v>4.6283617956681695</v>
      </c>
      <c r="Q368">
        <f>(N368*44)</f>
        <v>9910.2462169801674</v>
      </c>
      <c r="R368">
        <f>1000000*(((AF368-AD368)*0.082057*W368)/(V368-Z368))/X368</f>
        <v>8.1027828918929554</v>
      </c>
      <c r="S368">
        <f>1000000*(((AM368-AK368)*0.082057*W368)/(V368-Z368))/X368</f>
        <v>6308.9727715950758</v>
      </c>
      <c r="T368">
        <f>N368*((1*0.082057*W368)/(V368-Z368))</f>
        <v>6308.9727715950767</v>
      </c>
      <c r="V368" s="5">
        <f>((0.001316*((I368*25.4)-(2.5*2053/100)))*(273.15+40))/(273.15+H368)</f>
        <v>0.99012838429131822</v>
      </c>
      <c r="W368">
        <v>313.14999999999998</v>
      </c>
      <c r="X368">
        <f>(21.0733341666667/1000)-Y368</f>
        <v>1.9073334166666699E-2</v>
      </c>
      <c r="Y368">
        <v>2E-3</v>
      </c>
      <c r="Z368">
        <f>(0.001316*10^(8.07131-(1730.63/(233.46+(W368-273.15)))))</f>
        <v>7.2765497523200454E-2</v>
      </c>
      <c r="AB368">
        <f>V368*(J368/10^6)</f>
        <v>5.5868846865910014E-5</v>
      </c>
      <c r="AC368">
        <f>(AB368*Y368)/(0.082057*W368)</f>
        <v>4.3484216775123811E-9</v>
      </c>
      <c r="AD368">
        <v>0</v>
      </c>
      <c r="AE368" s="12">
        <f>AB368*AG368*X368</f>
        <v>1.1689715208009022E-9</v>
      </c>
      <c r="AF368" s="12">
        <f>AC368+AE368</f>
        <v>5.5173931983132831E-9</v>
      </c>
      <c r="AG368" s="19">
        <f>101.325*(0.000014*EXP(1600*((1/W368)-(1/298.15))))</f>
        <v>1.097002469958351E-3</v>
      </c>
      <c r="AI368">
        <f>V368*(K368/10^6)</f>
        <v>8.397976932722772E-3</v>
      </c>
      <c r="AJ368">
        <f>(AI368*Y368)/(0.082057*W368)</f>
        <v>6.5363699073916479E-7</v>
      </c>
      <c r="AK368">
        <v>0</v>
      </c>
      <c r="AL368" s="12">
        <f>AI368*AN368*X368</f>
        <v>3.64230477677009E-6</v>
      </c>
      <c r="AM368" s="12">
        <f>AJ368+AL368</f>
        <v>4.2959417675092551E-6</v>
      </c>
      <c r="AN368" s="19">
        <f>101.325*(0.00033*EXP(2400*((1/W368)-(1/298.15))))</f>
        <v>2.2739189884214046E-2</v>
      </c>
      <c r="AO368" s="19"/>
      <c r="AP368" t="e">
        <f>V368*(L368/10^6)</f>
        <v>#VALUE!</v>
      </c>
      <c r="AQ368" t="e">
        <f>(AP368*Y368)/(0.082057*W368)</f>
        <v>#VALUE!</v>
      </c>
      <c r="AR368">
        <v>0</v>
      </c>
      <c r="AS368" s="12" t="e">
        <f>AP368*AU368*X368</f>
        <v>#VALUE!</v>
      </c>
      <c r="AT368" s="12" t="e">
        <f>AQ368+AS368</f>
        <v>#VALUE!</v>
      </c>
      <c r="AU368" s="19">
        <f>101.325*((2.4*10^-4)*EXP(2700*((1/W368)-(1/298.15))))</f>
        <v>1.5759424160826513E-2</v>
      </c>
      <c r="AW368">
        <f>100*(AF368-AE368)/AF368</f>
        <v>78.812974192989046</v>
      </c>
      <c r="AX368">
        <f>100*(AM368-AL368)/AM368</f>
        <v>15.215219993965084</v>
      </c>
      <c r="AY368" t="e">
        <f>100*(AT368-AS368)/AT368</f>
        <v>#VALUE!</v>
      </c>
    </row>
    <row r="369" spans="1:51" x14ac:dyDescent="0.25">
      <c r="A369" s="21">
        <v>43601</v>
      </c>
      <c r="B369" s="28">
        <v>9</v>
      </c>
      <c r="C369" t="s">
        <v>120</v>
      </c>
      <c r="D369" t="s">
        <v>121</v>
      </c>
      <c r="E369" s="21">
        <v>43602</v>
      </c>
      <c r="F369">
        <v>100</v>
      </c>
      <c r="H369" s="6">
        <v>20</v>
      </c>
      <c r="I369" s="6">
        <v>29.75</v>
      </c>
      <c r="J369" s="6">
        <v>45.872241721727598</v>
      </c>
      <c r="K369" s="6">
        <v>8110.3352533599991</v>
      </c>
      <c r="L369" s="6" t="s">
        <v>122</v>
      </c>
      <c r="M369" s="7">
        <f>1000000*(AF369-AD369)/X369</f>
        <v>0.23516846512525202</v>
      </c>
      <c r="N369" s="7">
        <f>1000000*(AM369-AK369)/X369</f>
        <v>215.37109107349156</v>
      </c>
      <c r="O369" s="7" t="e">
        <f>1000000*(AT369-AR369)/X369</f>
        <v>#VALUE!</v>
      </c>
      <c r="P369">
        <f>(M369*16)</f>
        <v>3.7626954420040324</v>
      </c>
      <c r="Q369">
        <f>(N369*44)</f>
        <v>9476.3280072336293</v>
      </c>
      <c r="R369">
        <f>1000000*(((AF369-AD369)*0.082057*W369)/(V369-Z369))/X369</f>
        <v>6.5872776591079925</v>
      </c>
      <c r="S369">
        <f>1000000*(((AM369-AK369)*0.082057*W369)/(V369-Z369))/X369</f>
        <v>6032.7356216340959</v>
      </c>
      <c r="T369">
        <f>N369*((1*0.082057*W369)/(V369-Z369))</f>
        <v>6032.7356216340959</v>
      </c>
      <c r="V369" s="5">
        <f>((0.001316*((I369*25.4)-(2.5*2053/100)))*(273.15+40))/(273.15+H369)</f>
        <v>0.99012838429131822</v>
      </c>
      <c r="W369">
        <v>313.14999999999998</v>
      </c>
      <c r="X369">
        <f>(21.0733341666667/1000)-Y369</f>
        <v>1.9073334166666699E-2</v>
      </c>
      <c r="Y369">
        <v>2E-3</v>
      </c>
      <c r="Z369">
        <f>(0.001316*10^(8.07131-(1730.63/(233.46+(W369-273.15)))))</f>
        <v>7.2765497523200454E-2</v>
      </c>
      <c r="AB369">
        <f>V369*(J369/10^6)</f>
        <v>4.5419408579754943E-5</v>
      </c>
      <c r="AC369">
        <f>(AB369*Y369)/(0.082057*W369)</f>
        <v>3.535113966501253E-9</v>
      </c>
      <c r="AD369">
        <v>0</v>
      </c>
      <c r="AE369" s="12">
        <f>AB369*AG369*X369</f>
        <v>9.5033275429478234E-10</v>
      </c>
      <c r="AF369" s="12">
        <f>AC369+AE369</f>
        <v>4.4854467207960355E-9</v>
      </c>
      <c r="AG369" s="19">
        <f>101.325*(0.000014*EXP(1600*((1/W369)-(1/298.15))))</f>
        <v>1.097002469958351E-3</v>
      </c>
      <c r="AI369">
        <f>V369*(K369/10^6)</f>
        <v>8.0302731404702545E-3</v>
      </c>
      <c r="AJ369">
        <f>(AI369*Y369)/(0.082057*W369)</f>
        <v>6.250176217915306E-7</v>
      </c>
      <c r="AK369">
        <v>0</v>
      </c>
      <c r="AL369" s="12">
        <f>AI369*AN369*X369</f>
        <v>3.4828271680927817E-6</v>
      </c>
      <c r="AM369" s="12">
        <f>AJ369+AL369</f>
        <v>4.1078447898843122E-6</v>
      </c>
      <c r="AN369" s="19">
        <f>101.325*(0.00033*EXP(2400*((1/W369)-(1/298.15))))</f>
        <v>2.2739189884214046E-2</v>
      </c>
      <c r="AO369" s="19"/>
      <c r="AP369" t="e">
        <f>V369*(L369/10^6)</f>
        <v>#VALUE!</v>
      </c>
      <c r="AQ369" t="e">
        <f>(AP369*Y369)/(0.082057*W369)</f>
        <v>#VALUE!</v>
      </c>
      <c r="AR369">
        <v>0</v>
      </c>
      <c r="AS369" s="12" t="e">
        <f>AP369*AU369*X369</f>
        <v>#VALUE!</v>
      </c>
      <c r="AT369" s="12" t="e">
        <f>AQ369+AS369</f>
        <v>#VALUE!</v>
      </c>
      <c r="AU369" s="19">
        <f>101.325*((2.4*10^-4)*EXP(2700*((1/W369)-(1/298.15))))</f>
        <v>1.5759424160826513E-2</v>
      </c>
      <c r="AW369">
        <f>100*(AF369-AE369)/AF369</f>
        <v>78.812974192989046</v>
      </c>
      <c r="AX369">
        <f>100*(AM369-AL369)/AM369</f>
        <v>15.215219993965075</v>
      </c>
      <c r="AY369" t="e">
        <f>100*(AT369-AS369)/AT369</f>
        <v>#VALUE!</v>
      </c>
    </row>
    <row r="370" spans="1:51" x14ac:dyDescent="0.25">
      <c r="A370" s="21">
        <v>43605</v>
      </c>
      <c r="B370" s="28">
        <v>0.1</v>
      </c>
      <c r="C370" t="s">
        <v>120</v>
      </c>
      <c r="D370" t="s">
        <v>121</v>
      </c>
      <c r="E370" s="21">
        <v>43606</v>
      </c>
      <c r="F370">
        <v>88</v>
      </c>
      <c r="G370" t="s">
        <v>299</v>
      </c>
      <c r="H370" s="6">
        <v>20.8</v>
      </c>
      <c r="I370" s="6">
        <v>29.69</v>
      </c>
      <c r="J370" s="6">
        <v>81.334422629327108</v>
      </c>
      <c r="K370" s="6">
        <v>376.12395523000009</v>
      </c>
      <c r="L370" s="6" t="s">
        <v>122</v>
      </c>
      <c r="M370" s="7">
        <f>1000000*(AF370-AD370)/X370</f>
        <v>0.41493417844330199</v>
      </c>
      <c r="N370" s="7">
        <f>1000000*(AM370-AK370)/X370</f>
        <v>9.9392884975492937</v>
      </c>
      <c r="O370" s="7" t="e">
        <f>1000000*(AT370-AR370)/X370</f>
        <v>#VALUE!</v>
      </c>
      <c r="P370">
        <f>(M370*16)</f>
        <v>6.6389468550928319</v>
      </c>
      <c r="Q370">
        <f>(N370*44)</f>
        <v>437.32869389216893</v>
      </c>
      <c r="R370">
        <f>1000000*(((AF370-AD370)*0.082057*W370)/(V370-Z370))/X370</f>
        <v>11.684209607322044</v>
      </c>
      <c r="S370">
        <f>1000000*(((AM370-AK370)*0.082057*W370)/(V370-Z370))/X370</f>
        <v>279.88229503942813</v>
      </c>
      <c r="T370">
        <f>N370*((1*0.082057*W370)/(V370-Z370))</f>
        <v>279.88229503942802</v>
      </c>
      <c r="V370" s="5">
        <f>((0.001316*((I370*25.4)-(2.5*2053/100)))*(273.15+40))/(273.15+H370)</f>
        <v>0.98529711592243552</v>
      </c>
      <c r="W370">
        <v>313.14999999999998</v>
      </c>
      <c r="X370">
        <f>(21.0733341666667/1000)-Y370</f>
        <v>1.9073334166666699E-2</v>
      </c>
      <c r="Y370">
        <v>2E-3</v>
      </c>
      <c r="Z370">
        <f>(0.001316*10^(8.07131-(1730.63/(233.46+(W370-273.15)))))</f>
        <v>7.2765497523200454E-2</v>
      </c>
      <c r="AB370">
        <f>V370*(J370/10^6)</f>
        <v>8.0138572041892463E-5</v>
      </c>
      <c r="AC370">
        <f>(AB370*Y370)/(0.082057*W370)</f>
        <v>6.2373992559435778E-9</v>
      </c>
      <c r="AD370">
        <v>0</v>
      </c>
      <c r="AE370" s="12">
        <f>AB370*AG370*X370</f>
        <v>1.6767789866768322E-9</v>
      </c>
      <c r="AF370" s="12">
        <f>AC370+AE370</f>
        <v>7.9141782426204094E-9</v>
      </c>
      <c r="AG370" s="19">
        <f>101.325*(0.000014*EXP(1600*((1/W370)-(1/298.15))))</f>
        <v>1.097002469958351E-3</v>
      </c>
      <c r="AI370">
        <f>V370*(K370/10^6)</f>
        <v>3.7059384831745833E-4</v>
      </c>
      <c r="AJ370">
        <f>(AI370*Y370)/(0.082057*W370)</f>
        <v>2.8844309735694102E-8</v>
      </c>
      <c r="AK370">
        <v>0</v>
      </c>
      <c r="AL370" s="12">
        <f>AI370*AN370*X370</f>
        <v>1.6073106115697018E-7</v>
      </c>
      <c r="AM370" s="12">
        <f>AJ370+AL370</f>
        <v>1.8957537089266427E-7</v>
      </c>
      <c r="AN370" s="19">
        <f>101.325*(0.00033*EXP(2400*((1/W370)-(1/298.15))))</f>
        <v>2.2739189884214046E-2</v>
      </c>
      <c r="AO370" s="19"/>
      <c r="AP370" t="e">
        <f>V370*(L370/10^6)</f>
        <v>#VALUE!</v>
      </c>
      <c r="AQ370" t="e">
        <f>(AP370*Y370)/(0.082057*W370)</f>
        <v>#VALUE!</v>
      </c>
      <c r="AR370">
        <v>0</v>
      </c>
      <c r="AS370" s="12" t="e">
        <f>AP370*AU370*X370</f>
        <v>#VALUE!</v>
      </c>
      <c r="AT370" s="12" t="e">
        <f>AQ370+AS370</f>
        <v>#VALUE!</v>
      </c>
      <c r="AU370" s="19">
        <f>101.325*((2.4*10^-4)*EXP(2700*((1/W370)-(1/298.15))))</f>
        <v>1.5759424160826513E-2</v>
      </c>
      <c r="AW370">
        <f>100*(AF370-AE370)/AF370</f>
        <v>78.812974192989032</v>
      </c>
      <c r="AX370">
        <f>100*(AM370-AL370)/AM370</f>
        <v>15.21521999396507</v>
      </c>
      <c r="AY370" t="e">
        <f>100*(AT370-AS370)/AT370</f>
        <v>#VALUE!</v>
      </c>
    </row>
    <row r="371" spans="1:51" x14ac:dyDescent="0.25">
      <c r="A371" s="21">
        <v>43605</v>
      </c>
      <c r="B371" s="28">
        <v>0.1</v>
      </c>
      <c r="C371" t="s">
        <v>120</v>
      </c>
      <c r="D371" t="s">
        <v>121</v>
      </c>
      <c r="E371" s="21">
        <v>43606</v>
      </c>
      <c r="F371">
        <v>73</v>
      </c>
      <c r="H371" s="6">
        <v>20.8</v>
      </c>
      <c r="I371" s="6">
        <v>29.69</v>
      </c>
      <c r="J371" s="6">
        <v>89.459746001393611</v>
      </c>
      <c r="K371" s="6">
        <v>402.50393467000015</v>
      </c>
      <c r="L371" s="6" t="s">
        <v>122</v>
      </c>
      <c r="M371" s="7">
        <f>1000000*(AF371-AD371)/X371</f>
        <v>0.45638617710492296</v>
      </c>
      <c r="N371" s="7">
        <f>1000000*(AM371-AK371)/X371</f>
        <v>10.636394391943192</v>
      </c>
      <c r="O371" s="7" t="e">
        <f>1000000*(AT371-AR371)/X371</f>
        <v>#VALUE!</v>
      </c>
      <c r="P371">
        <f>(M371*16)</f>
        <v>7.3021788336787674</v>
      </c>
      <c r="Q371">
        <f>(N371*44)</f>
        <v>468.00135324550047</v>
      </c>
      <c r="R371">
        <f>1000000*(((AF371-AD371)*0.082057*W371)/(V371-Z371))/X371</f>
        <v>12.851464237494651</v>
      </c>
      <c r="S371">
        <f>1000000*(((AM371-AK371)*0.082057*W371)/(V371-Z371))/X371</f>
        <v>299.51223109134816</v>
      </c>
      <c r="T371">
        <f>N371*((1*0.082057*W371)/(V371-Z371))</f>
        <v>299.5122310913481</v>
      </c>
      <c r="V371" s="5">
        <f>((0.001316*((I371*25.4)-(2.5*2053/100)))*(273.15+40))/(273.15+H371)</f>
        <v>0.98529711592243552</v>
      </c>
      <c r="W371">
        <v>313.14999999999998</v>
      </c>
      <c r="X371">
        <f>(21.0733341666667/1000)-Y371</f>
        <v>1.9073334166666699E-2</v>
      </c>
      <c r="Y371">
        <v>2E-3</v>
      </c>
      <c r="Z371">
        <f>(0.001316*10^(8.07131-(1730.63/(233.46+(W371-273.15)))))</f>
        <v>7.2765497523200454E-2</v>
      </c>
      <c r="AB371">
        <f>V371*(J371/10^6)</f>
        <v>8.8144429726326749E-5</v>
      </c>
      <c r="AC371">
        <f>(AB371*Y371)/(0.082057*W371)</f>
        <v>6.8605165575343365E-9</v>
      </c>
      <c r="AD371">
        <v>0</v>
      </c>
      <c r="AE371" s="12">
        <f>AB371*AG371*X371</f>
        <v>1.8442895074353906E-9</v>
      </c>
      <c r="AF371" s="12">
        <f>AC371+AE371</f>
        <v>8.7048060649697268E-9</v>
      </c>
      <c r="AG371" s="19">
        <f>101.325*(0.000014*EXP(1600*((1/W371)-(1/298.15))))</f>
        <v>1.097002469958351E-3</v>
      </c>
      <c r="AI371">
        <f>V371*(K371/10^6)</f>
        <v>3.9658596597778357E-4</v>
      </c>
      <c r="AJ371">
        <f>(AI371*Y371)/(0.082057*W371)</f>
        <v>3.0867345724782616E-8</v>
      </c>
      <c r="AK371">
        <v>0</v>
      </c>
      <c r="AL371" s="12">
        <f>AI371*AN371*X371</f>
        <v>1.7200415884120954E-7</v>
      </c>
      <c r="AM371" s="12">
        <f>AJ371+AL371</f>
        <v>2.0287150456599215E-7</v>
      </c>
      <c r="AN371" s="19">
        <f>101.325*(0.00033*EXP(2400*((1/W371)-(1/298.15))))</f>
        <v>2.2739189884214046E-2</v>
      </c>
      <c r="AO371" s="19"/>
      <c r="AP371" t="e">
        <f>V371*(L371/10^6)</f>
        <v>#VALUE!</v>
      </c>
      <c r="AQ371" t="e">
        <f>(AP371*Y371)/(0.082057*W371)</f>
        <v>#VALUE!</v>
      </c>
      <c r="AR371">
        <v>0</v>
      </c>
      <c r="AS371" s="12" t="e">
        <f>AP371*AU371*X371</f>
        <v>#VALUE!</v>
      </c>
      <c r="AT371" s="12" t="e">
        <f>AQ371+AS371</f>
        <v>#VALUE!</v>
      </c>
      <c r="AU371" s="19">
        <f>101.325*((2.4*10^-4)*EXP(2700*((1/W371)-(1/298.15))))</f>
        <v>1.5759424160826513E-2</v>
      </c>
      <c r="AW371">
        <f>100*(AF371-AE371)/AF371</f>
        <v>78.812974192989046</v>
      </c>
      <c r="AX371">
        <f>100*(AM371-AL371)/AM371</f>
        <v>15.215219993965073</v>
      </c>
      <c r="AY371" t="e">
        <f>100*(AT371-AS371)/AT371</f>
        <v>#VALUE!</v>
      </c>
    </row>
    <row r="372" spans="1:51" x14ac:dyDescent="0.25">
      <c r="A372" s="21">
        <v>43605</v>
      </c>
      <c r="B372" s="28">
        <v>1.6</v>
      </c>
      <c r="C372" t="s">
        <v>120</v>
      </c>
      <c r="D372" t="s">
        <v>121</v>
      </c>
      <c r="E372" s="21">
        <v>43606</v>
      </c>
      <c r="F372">
        <v>145</v>
      </c>
      <c r="H372" s="6">
        <v>20.8</v>
      </c>
      <c r="I372" s="6">
        <v>29.69</v>
      </c>
      <c r="J372" s="6">
        <v>83.318049928985616</v>
      </c>
      <c r="K372" s="6">
        <v>365.28270512000006</v>
      </c>
      <c r="L372" s="6" t="s">
        <v>122</v>
      </c>
      <c r="M372" s="7">
        <f>1000000*(AF372-AD372)/X372</f>
        <v>0.42505381459874142</v>
      </c>
      <c r="N372" s="7">
        <f>1000000*(AM372-AK372)/X372</f>
        <v>9.6528023245229413</v>
      </c>
      <c r="O372" s="7" t="e">
        <f>1000000*(AT372-AR372)/X372</f>
        <v>#VALUE!</v>
      </c>
      <c r="P372">
        <f>(M372*16)</f>
        <v>6.8008610335798627</v>
      </c>
      <c r="Q372">
        <f>(N372*44)</f>
        <v>424.72330227900943</v>
      </c>
      <c r="R372">
        <f>1000000*(((AF372-AD372)*0.082057*W372)/(V372-Z372))/X372</f>
        <v>11.969170345995311</v>
      </c>
      <c r="S372">
        <f>1000000*(((AM372-AK372)*0.082057*W372)/(V372-Z372))/X372</f>
        <v>271.81507698619936</v>
      </c>
      <c r="T372">
        <f>N372*((1*0.082057*W372)/(V372-Z372))</f>
        <v>271.8150769861993</v>
      </c>
      <c r="V372" s="5">
        <f>((0.001316*((I372*25.4)-(2.5*2053/100)))*(273.15+40))/(273.15+H372)</f>
        <v>0.98529711592243552</v>
      </c>
      <c r="W372">
        <v>313.14999999999998</v>
      </c>
      <c r="X372">
        <f>(21.0733341666667/1000)-Y372</f>
        <v>1.9073334166666699E-2</v>
      </c>
      <c r="Y372">
        <v>2E-3</v>
      </c>
      <c r="Z372">
        <f>(0.001316*10^(8.07131-(1730.63/(233.46+(W372-273.15)))))</f>
        <v>7.2765497523200454E-2</v>
      </c>
      <c r="AB372">
        <f>V372*(J372/10^6)</f>
        <v>8.2093034299311019E-5</v>
      </c>
      <c r="AC372">
        <f>(AB372*Y372)/(0.082057*W372)</f>
        <v>6.389520277314157E-9</v>
      </c>
      <c r="AD372">
        <v>0</v>
      </c>
      <c r="AE372" s="12">
        <f>AB372*AG372*X372</f>
        <v>1.7176731673440299E-9</v>
      </c>
      <c r="AF372" s="12">
        <f>AC372+AE372</f>
        <v>8.1071934446581874E-9</v>
      </c>
      <c r="AG372" s="19">
        <f>101.325*(0.000014*EXP(1600*((1/W372)-(1/298.15))))</f>
        <v>1.097002469958351E-3</v>
      </c>
      <c r="AI372">
        <f>V372*(K372/10^6)</f>
        <v>3.5991199585108153E-4</v>
      </c>
      <c r="AJ372">
        <f>(AI372*Y372)/(0.082057*W372)</f>
        <v>2.8012912607841007E-8</v>
      </c>
      <c r="AK372">
        <v>0</v>
      </c>
      <c r="AL372" s="12">
        <f>AI372*AN372*X372</f>
        <v>1.5609821177256213E-7</v>
      </c>
      <c r="AM372" s="12">
        <f>AJ372+AL372</f>
        <v>1.8411112438040313E-7</v>
      </c>
      <c r="AN372" s="19">
        <f>101.325*(0.00033*EXP(2400*((1/W372)-(1/298.15))))</f>
        <v>2.2739189884214046E-2</v>
      </c>
      <c r="AO372" s="19"/>
      <c r="AP372" t="e">
        <f>V372*(L372/10^6)</f>
        <v>#VALUE!</v>
      </c>
      <c r="AQ372" t="e">
        <f>(AP372*Y372)/(0.082057*W372)</f>
        <v>#VALUE!</v>
      </c>
      <c r="AR372">
        <v>0</v>
      </c>
      <c r="AS372" s="12" t="e">
        <f>AP372*AU372*X372</f>
        <v>#VALUE!</v>
      </c>
      <c r="AT372" s="12" t="e">
        <f>AQ372+AS372</f>
        <v>#VALUE!</v>
      </c>
      <c r="AU372" s="19">
        <f>101.325*((2.4*10^-4)*EXP(2700*((1/W372)-(1/298.15))))</f>
        <v>1.5759424160826513E-2</v>
      </c>
      <c r="AW372">
        <f>100*(AF372-AE372)/AF372</f>
        <v>78.812974192989046</v>
      </c>
      <c r="AX372">
        <f>100*(AM372-AL372)/AM372</f>
        <v>15.215219993965077</v>
      </c>
      <c r="AY372" t="e">
        <f>100*(AT372-AS372)/AT372</f>
        <v>#VALUE!</v>
      </c>
    </row>
    <row r="373" spans="1:51" x14ac:dyDescent="0.25">
      <c r="A373" s="21">
        <v>43605</v>
      </c>
      <c r="B373" s="28">
        <v>1.6</v>
      </c>
      <c r="C373" t="s">
        <v>120</v>
      </c>
      <c r="D373" t="s">
        <v>121</v>
      </c>
      <c r="E373" s="21">
        <v>43606</v>
      </c>
      <c r="F373">
        <v>68</v>
      </c>
      <c r="H373" s="6">
        <v>20.8</v>
      </c>
      <c r="I373" s="6">
        <v>29.69</v>
      </c>
      <c r="J373" s="6">
        <v>89.506953277295622</v>
      </c>
      <c r="K373" s="6">
        <v>375.63830208000013</v>
      </c>
      <c r="L373" s="6" t="s">
        <v>122</v>
      </c>
      <c r="M373" s="7">
        <f>1000000*(AF373-AD373)/X373</f>
        <v>0.45662700886606089</v>
      </c>
      <c r="N373" s="7">
        <f>1000000*(AM373-AK373)/X373</f>
        <v>9.926454838058925</v>
      </c>
      <c r="O373" s="7" t="e">
        <f>1000000*(AT373-AR373)/X373</f>
        <v>#VALUE!</v>
      </c>
      <c r="P373">
        <f>(M373*16)</f>
        <v>7.3060321418569742</v>
      </c>
      <c r="Q373">
        <f>(N373*44)</f>
        <v>436.76401287459271</v>
      </c>
      <c r="R373">
        <f>1000000*(((AF373-AD373)*0.082057*W373)/(V373-Z373))/X373</f>
        <v>12.858245864372902</v>
      </c>
      <c r="S373">
        <f>1000000*(((AM373-AK373)*0.082057*W373)/(V373-Z373))/X373</f>
        <v>279.52090960697933</v>
      </c>
      <c r="T373">
        <f>N373*((1*0.082057*W373)/(V373-Z373))</f>
        <v>279.52090960697939</v>
      </c>
      <c r="V373" s="5">
        <f>((0.001316*((I373*25.4)-(2.5*2053/100)))*(273.15+40))/(273.15+H373)</f>
        <v>0.98529711592243552</v>
      </c>
      <c r="W373">
        <v>313.14999999999998</v>
      </c>
      <c r="X373">
        <f>(21.0733341666667/1000)-Y373</f>
        <v>1.9073334166666699E-2</v>
      </c>
      <c r="Y373">
        <v>2E-3</v>
      </c>
      <c r="Z373">
        <f>(0.001316*10^(8.07131-(1730.63/(233.46+(W373-273.15)))))</f>
        <v>7.2765497523200454E-2</v>
      </c>
      <c r="AB373">
        <f>V373*(J373/10^6)</f>
        <v>8.8190942919123567E-5</v>
      </c>
      <c r="AC373">
        <f>(AB373*Y373)/(0.082057*W373)</f>
        <v>6.8641368036499122E-9</v>
      </c>
      <c r="AD373">
        <v>0</v>
      </c>
      <c r="AE373" s="12">
        <f>AB373*AG373*X373</f>
        <v>1.8452627259779443E-9</v>
      </c>
      <c r="AF373" s="12">
        <f>AC373+AE373</f>
        <v>8.7093995296278563E-9</v>
      </c>
      <c r="AG373" s="19">
        <f>101.325*(0.000014*EXP(1600*((1/W373)-(1/298.15))))</f>
        <v>1.097002469958351E-3</v>
      </c>
      <c r="AI373">
        <f>V373*(K373/10^6)</f>
        <v>3.7011533566942473E-4</v>
      </c>
      <c r="AJ373">
        <f>(AI373*Y373)/(0.082057*W373)</f>
        <v>2.8807065817331742E-8</v>
      </c>
      <c r="AK373">
        <v>0</v>
      </c>
      <c r="AL373" s="12">
        <f>AI373*AN373*X373</f>
        <v>1.605235243992915E-7</v>
      </c>
      <c r="AM373" s="12">
        <f>AJ373+AL373</f>
        <v>1.8933059021662323E-7</v>
      </c>
      <c r="AN373" s="19">
        <f>101.325*(0.00033*EXP(2400*((1/W373)-(1/298.15))))</f>
        <v>2.2739189884214046E-2</v>
      </c>
      <c r="AO373" s="19"/>
      <c r="AP373" t="e">
        <f>V373*(L373/10^6)</f>
        <v>#VALUE!</v>
      </c>
      <c r="AQ373" t="e">
        <f>(AP373*Y373)/(0.082057*W373)</f>
        <v>#VALUE!</v>
      </c>
      <c r="AR373">
        <v>0</v>
      </c>
      <c r="AS373" s="12" t="e">
        <f>AP373*AU373*X373</f>
        <v>#VALUE!</v>
      </c>
      <c r="AT373" s="12" t="e">
        <f>AQ373+AS373</f>
        <v>#VALUE!</v>
      </c>
      <c r="AU373" s="19">
        <f>101.325*((2.4*10^-4)*EXP(2700*((1/W373)-(1/298.15))))</f>
        <v>1.5759424160826513E-2</v>
      </c>
      <c r="AW373">
        <f>100*(AF373-AE373)/AF373</f>
        <v>78.812974192989046</v>
      </c>
      <c r="AX373">
        <f>100*(AM373-AL373)/AM373</f>
        <v>15.21521999396507</v>
      </c>
      <c r="AY373" t="e">
        <f>100*(AT373-AS373)/AT373</f>
        <v>#VALUE!</v>
      </c>
    </row>
    <row r="374" spans="1:51" x14ac:dyDescent="0.25">
      <c r="A374" s="21">
        <v>43605</v>
      </c>
      <c r="B374" s="28">
        <v>3.8</v>
      </c>
      <c r="C374" t="s">
        <v>120</v>
      </c>
      <c r="D374" t="s">
        <v>121</v>
      </c>
      <c r="E374" s="21">
        <v>43606</v>
      </c>
      <c r="F374">
        <v>107</v>
      </c>
      <c r="G374" t="s">
        <v>299</v>
      </c>
      <c r="H374" s="6">
        <v>20.8</v>
      </c>
      <c r="I374" s="6">
        <v>29.69</v>
      </c>
      <c r="J374" s="6">
        <v>34.863310959827103</v>
      </c>
      <c r="K374" s="6">
        <v>1089.8922157399998</v>
      </c>
      <c r="L374" s="6" t="s">
        <v>122</v>
      </c>
      <c r="M374" s="7">
        <f>1000000*(AF374-AD374)/X374</f>
        <v>0.1778580190684623</v>
      </c>
      <c r="N374" s="7">
        <f>1000000*(AM374-AK374)/X374</f>
        <v>28.801018953575706</v>
      </c>
      <c r="O374" s="7" t="e">
        <f>1000000*(AT374-AR374)/X374</f>
        <v>#VALUE!</v>
      </c>
      <c r="P374">
        <f>(M374*16)</f>
        <v>2.8457283050953968</v>
      </c>
      <c r="Q374">
        <f>(N374*44)</f>
        <v>1267.2448339573311</v>
      </c>
      <c r="R374">
        <f>1000000*(((AF374-AD374)*0.082057*W374)/(V374-Z374))/X374</f>
        <v>5.0083374257947684</v>
      </c>
      <c r="S374">
        <f>1000000*(((AM374-AK374)*0.082057*W374)/(V374-Z374))/X374</f>
        <v>811.01331208852525</v>
      </c>
      <c r="T374">
        <f>N374*((1*0.082057*W374)/(V374-Z374))</f>
        <v>811.01331208852525</v>
      </c>
      <c r="V374" s="5">
        <f>((0.001316*((I374*25.4)-(2.5*2053/100)))*(273.15+40))/(273.15+H374)</f>
        <v>0.98529711592243552</v>
      </c>
      <c r="W374">
        <v>313.14999999999998</v>
      </c>
      <c r="X374">
        <f>(21.0733341666667/1000)-Y374</f>
        <v>1.9073334166666699E-2</v>
      </c>
      <c r="Y374">
        <v>2E-3</v>
      </c>
      <c r="Z374">
        <f>(0.001316*10^(8.07131-(1730.63/(233.46+(W374-273.15)))))</f>
        <v>7.2765497523200454E-2</v>
      </c>
      <c r="AB374">
        <f>V374*(J374/10^6)</f>
        <v>3.4350719740224683E-5</v>
      </c>
      <c r="AC374">
        <f>(AB374*Y374)/(0.082057*W374)</f>
        <v>2.6736083297915489E-9</v>
      </c>
      <c r="AD374">
        <v>0</v>
      </c>
      <c r="AE374" s="12">
        <f>AB374*AG374*X374</f>
        <v>7.1873710212261002E-10</v>
      </c>
      <c r="AF374" s="12">
        <f>AC374+AE374</f>
        <v>3.3923454319141591E-9</v>
      </c>
      <c r="AG374" s="19">
        <f>101.325*(0.000014*EXP(1600*((1/W374)-(1/298.15))))</f>
        <v>1.097002469958351E-3</v>
      </c>
      <c r="AI374">
        <f>V374*(K374/10^6)</f>
        <v>1.0738676568349346E-3</v>
      </c>
      <c r="AJ374">
        <f>(AI374*Y374)/(0.082057*W374)</f>
        <v>8.358198995887572E-8</v>
      </c>
      <c r="AK374">
        <v>0</v>
      </c>
      <c r="AL374" s="12">
        <f>AI374*AN374*X374</f>
        <v>4.6574946888317497E-7</v>
      </c>
      <c r="AM374" s="12">
        <f>AJ374+AL374</f>
        <v>5.4933145884205065E-7</v>
      </c>
      <c r="AN374" s="19">
        <f>101.325*(0.00033*EXP(2400*((1/W374)-(1/298.15))))</f>
        <v>2.2739189884214046E-2</v>
      </c>
      <c r="AO374" s="19"/>
      <c r="AP374" t="e">
        <f>V374*(L374/10^6)</f>
        <v>#VALUE!</v>
      </c>
      <c r="AQ374" t="e">
        <f>(AP374*Y374)/(0.082057*W374)</f>
        <v>#VALUE!</v>
      </c>
      <c r="AR374">
        <v>0</v>
      </c>
      <c r="AS374" s="12" t="e">
        <f>AP374*AU374*X374</f>
        <v>#VALUE!</v>
      </c>
      <c r="AT374" s="12" t="e">
        <f>AQ374+AS374</f>
        <v>#VALUE!</v>
      </c>
      <c r="AU374" s="19">
        <f>101.325*((2.4*10^-4)*EXP(2700*((1/W374)-(1/298.15))))</f>
        <v>1.5759424160826513E-2</v>
      </c>
      <c r="AW374">
        <f>100*(AF374-AE374)/AF374</f>
        <v>78.812974192989032</v>
      </c>
      <c r="AX374">
        <f>100*(AM374-AL374)/AM374</f>
        <v>15.215219993965068</v>
      </c>
      <c r="AY374" t="e">
        <f>100*(AT374-AS374)/AT374</f>
        <v>#VALUE!</v>
      </c>
    </row>
    <row r="375" spans="1:51" x14ac:dyDescent="0.25">
      <c r="A375" s="21">
        <v>43605</v>
      </c>
      <c r="B375" s="28">
        <v>5</v>
      </c>
      <c r="C375" t="s">
        <v>120</v>
      </c>
      <c r="D375" t="s">
        <v>121</v>
      </c>
      <c r="E375" s="21">
        <v>43606</v>
      </c>
      <c r="F375">
        <v>25</v>
      </c>
      <c r="H375" s="6">
        <v>20.8</v>
      </c>
      <c r="I375" s="6">
        <v>29.69</v>
      </c>
      <c r="J375" s="6">
        <v>31.1241186088319</v>
      </c>
      <c r="K375" s="6">
        <v>3265.5392628375998</v>
      </c>
      <c r="L375" s="6" t="s">
        <v>122</v>
      </c>
      <c r="M375" s="7">
        <f>1000000*(AF375-AD375)/X375</f>
        <v>0.15878222488384561</v>
      </c>
      <c r="N375" s="7">
        <f>1000000*(AM375-AK375)/X375</f>
        <v>86.293724135623833</v>
      </c>
      <c r="O375" s="7" t="e">
        <f>1000000*(AT375-AR375)/X375</f>
        <v>#VALUE!</v>
      </c>
      <c r="P375">
        <f>(M375*16)</f>
        <v>2.5405155981415297</v>
      </c>
      <c r="Q375">
        <f>(N375*44)</f>
        <v>3796.9238619674488</v>
      </c>
      <c r="R375">
        <f>1000000*(((AF375-AD375)*0.082057*W375)/(V375-Z375))/X375</f>
        <v>4.471178547932765</v>
      </c>
      <c r="S375">
        <f>1000000*(((AM375-AK375)*0.082057*W375)/(V375-Z375))/X375</f>
        <v>2429.9612154866822</v>
      </c>
      <c r="T375">
        <f>N375*((1*0.082057*W375)/(V375-Z375))</f>
        <v>2429.9612154866822</v>
      </c>
      <c r="V375" s="5">
        <f>((0.001316*((I375*25.4)-(2.5*2053/100)))*(273.15+40))/(273.15+H375)</f>
        <v>0.98529711592243552</v>
      </c>
      <c r="W375">
        <v>313.14999999999998</v>
      </c>
      <c r="X375">
        <f>(21.0733341666667/1000)-Y375</f>
        <v>1.9073334166666699E-2</v>
      </c>
      <c r="Y375">
        <v>2E-3</v>
      </c>
      <c r="Z375">
        <f>(0.001316*10^(8.07131-(1730.63/(233.46+(W375-273.15)))))</f>
        <v>7.2765497523200454E-2</v>
      </c>
      <c r="AB375">
        <f>V375*(J375/10^6)</f>
        <v>3.0666504300909877E-5</v>
      </c>
      <c r="AC375">
        <f>(AB375*Y375)/(0.082057*W375)</f>
        <v>2.3868559949994435E-9</v>
      </c>
      <c r="AD375">
        <v>0</v>
      </c>
      <c r="AE375" s="12">
        <f>AB375*AG375*X375</f>
        <v>6.4165043993696392E-10</v>
      </c>
      <c r="AF375" s="12">
        <f>AC375+AE375</f>
        <v>3.0285064349364074E-9</v>
      </c>
      <c r="AG375" s="19">
        <f>101.325*(0.000014*EXP(1600*((1/W375)-(1/298.15))))</f>
        <v>1.097002469958351E-3</v>
      </c>
      <c r="AI375">
        <f>V375*(K375/10^6)</f>
        <v>3.2175264176053631E-3</v>
      </c>
      <c r="AJ375">
        <f>(AI375*Y375)/(0.082057*W375)</f>
        <v>2.5042868086867615E-7</v>
      </c>
      <c r="AK375">
        <v>0</v>
      </c>
      <c r="AL375" s="12">
        <f>AI375*AN375*X375</f>
        <v>1.3954803560562287E-6</v>
      </c>
      <c r="AM375" s="12">
        <f>AJ375+AL375</f>
        <v>1.6459090369249049E-6</v>
      </c>
      <c r="AN375" s="19">
        <f>101.325*(0.00033*EXP(2400*((1/W375)-(1/298.15))))</f>
        <v>2.2739189884214046E-2</v>
      </c>
      <c r="AO375" s="19"/>
      <c r="AP375" t="e">
        <f>V375*(L375/10^6)</f>
        <v>#VALUE!</v>
      </c>
      <c r="AQ375" t="e">
        <f>(AP375*Y375)/(0.082057*W375)</f>
        <v>#VALUE!</v>
      </c>
      <c r="AR375">
        <v>0</v>
      </c>
      <c r="AS375" s="12" t="e">
        <f>AP375*AU375*X375</f>
        <v>#VALUE!</v>
      </c>
      <c r="AT375" s="12" t="e">
        <f>AQ375+AS375</f>
        <v>#VALUE!</v>
      </c>
      <c r="AU375" s="19">
        <f>101.325*((2.4*10^-4)*EXP(2700*((1/W375)-(1/298.15))))</f>
        <v>1.5759424160826513E-2</v>
      </c>
      <c r="AW375">
        <f>100*(AF375-AE375)/AF375</f>
        <v>78.81297419298906</v>
      </c>
      <c r="AX375">
        <f>100*(AM375-AL375)/AM375</f>
        <v>15.215219993965077</v>
      </c>
      <c r="AY375" t="e">
        <f>100*(AT375-AS375)/AT375</f>
        <v>#VALUE!</v>
      </c>
    </row>
    <row r="376" spans="1:51" x14ac:dyDescent="0.25">
      <c r="A376" s="21">
        <v>43605</v>
      </c>
      <c r="B376" s="28">
        <v>5</v>
      </c>
      <c r="C376" t="s">
        <v>120</v>
      </c>
      <c r="D376" t="s">
        <v>121</v>
      </c>
      <c r="E376" s="21">
        <v>43606</v>
      </c>
      <c r="F376">
        <v>24</v>
      </c>
      <c r="H376" s="6">
        <v>20.8</v>
      </c>
      <c r="I376" s="6">
        <v>29.69</v>
      </c>
      <c r="J376" s="6">
        <v>32.268045139599899</v>
      </c>
      <c r="K376" s="6">
        <v>3003.7746719103998</v>
      </c>
      <c r="L376" s="6" t="s">
        <v>122</v>
      </c>
      <c r="M376" s="7">
        <f>1000000*(AF376-AD376)/X376</f>
        <v>0.16461805920711733</v>
      </c>
      <c r="N376" s="7">
        <f>1000000*(AM376-AK376)/X376</f>
        <v>79.376446595889789</v>
      </c>
      <c r="O376" s="7" t="e">
        <f>1000000*(AT376-AR376)/X376</f>
        <v>#VALUE!</v>
      </c>
      <c r="P376">
        <f>(M376*16)</f>
        <v>2.6338889473138773</v>
      </c>
      <c r="Q376">
        <f>(N376*44)</f>
        <v>3492.5636502191505</v>
      </c>
      <c r="R376">
        <f>1000000*(((AF376-AD376)*0.082057*W376)/(V376-Z376))/X376</f>
        <v>4.6355109047478331</v>
      </c>
      <c r="S376">
        <f>1000000*(((AM376-AK376)*0.082057*W376)/(V376-Z376))/X376</f>
        <v>2235.176295648324</v>
      </c>
      <c r="T376">
        <f>N376*((1*0.082057*W376)/(V376-Z376))</f>
        <v>2235.1762956483244</v>
      </c>
      <c r="V376" s="5">
        <f>((0.001316*((I376*25.4)-(2.5*2053/100)))*(273.15+40))/(273.15+H376)</f>
        <v>0.98529711592243552</v>
      </c>
      <c r="W376">
        <v>313.14999999999998</v>
      </c>
      <c r="X376">
        <f>(21.0733341666667/1000)-Y376</f>
        <v>1.9073334166666699E-2</v>
      </c>
      <c r="Y376">
        <v>2E-3</v>
      </c>
      <c r="Z376">
        <f>(0.001316*10^(8.07131-(1730.63/(233.46+(W376-273.15)))))</f>
        <v>7.2765497523200454E-2</v>
      </c>
      <c r="AB376">
        <f>V376*(J376/10^6)</f>
        <v>3.1793611812502745E-5</v>
      </c>
      <c r="AC376">
        <f>(AB376*Y376)/(0.082057*W376)</f>
        <v>2.4745817851533125E-9</v>
      </c>
      <c r="AD376">
        <v>0</v>
      </c>
      <c r="AE376" s="12">
        <f>AB376*AG376*X376</f>
        <v>6.6523346797216015E-10</v>
      </c>
      <c r="AF376" s="12">
        <f>AC376+AE376</f>
        <v>3.1398152531254727E-9</v>
      </c>
      <c r="AG376" s="19">
        <f>101.325*(0.000014*EXP(1600*((1/W376)-(1/298.15))))</f>
        <v>1.097002469958351E-3</v>
      </c>
      <c r="AI376">
        <f>V376*(K376/10^6)</f>
        <v>2.9596105211141767E-3</v>
      </c>
      <c r="AJ376">
        <f>(AI376*Y376)/(0.082057*W376)</f>
        <v>2.303543972886145E-7</v>
      </c>
      <c r="AK376">
        <v>0</v>
      </c>
      <c r="AL376" s="12">
        <f>AI376*AN376*X376</f>
        <v>1.2836190935973647E-6</v>
      </c>
      <c r="AM376" s="12">
        <f>AJ376+AL376</f>
        <v>1.5139734908859791E-6</v>
      </c>
      <c r="AN376" s="19">
        <f>101.325*(0.00033*EXP(2400*((1/W376)-(1/298.15))))</f>
        <v>2.2739189884214046E-2</v>
      </c>
      <c r="AO376" s="19"/>
      <c r="AP376" t="e">
        <f>V376*(L376/10^6)</f>
        <v>#VALUE!</v>
      </c>
      <c r="AQ376" t="e">
        <f>(AP376*Y376)/(0.082057*W376)</f>
        <v>#VALUE!</v>
      </c>
      <c r="AR376">
        <v>0</v>
      </c>
      <c r="AS376" s="12" t="e">
        <f>AP376*AU376*X376</f>
        <v>#VALUE!</v>
      </c>
      <c r="AT376" s="12" t="e">
        <f>AQ376+AS376</f>
        <v>#VALUE!</v>
      </c>
      <c r="AU376" s="19">
        <f>101.325*((2.4*10^-4)*EXP(2700*((1/W376)-(1/298.15))))</f>
        <v>1.5759424160826513E-2</v>
      </c>
      <c r="AW376">
        <f>100*(AF376-AE376)/AF376</f>
        <v>78.81297419298906</v>
      </c>
      <c r="AX376">
        <f>100*(AM376-AL376)/AM376</f>
        <v>15.21521999396507</v>
      </c>
      <c r="AY376" t="e">
        <f>100*(AT376-AS376)/AT376</f>
        <v>#VALUE!</v>
      </c>
    </row>
    <row r="377" spans="1:51" x14ac:dyDescent="0.25">
      <c r="A377" s="21">
        <v>43605</v>
      </c>
      <c r="B377" s="28">
        <v>6.2</v>
      </c>
      <c r="C377" t="s">
        <v>120</v>
      </c>
      <c r="D377" t="s">
        <v>121</v>
      </c>
      <c r="E377" s="21">
        <v>43606</v>
      </c>
      <c r="F377">
        <v>33</v>
      </c>
      <c r="H377" s="6">
        <v>20.8</v>
      </c>
      <c r="I377" s="6">
        <v>29.69</v>
      </c>
      <c r="J377" s="6">
        <v>3.3761648369871002</v>
      </c>
      <c r="K377" s="6">
        <v>5916.6137417055998</v>
      </c>
      <c r="L377" s="6" t="s">
        <v>122</v>
      </c>
      <c r="M377" s="7">
        <f>1000000*(AF377-AD377)/X377</f>
        <v>1.7223779767993139E-2</v>
      </c>
      <c r="N377" s="7">
        <f>1000000*(AM377-AK377)/X377</f>
        <v>156.34986841350235</v>
      </c>
      <c r="O377" s="7" t="e">
        <f>1000000*(AT377-AR377)/X377</f>
        <v>#VALUE!</v>
      </c>
      <c r="P377">
        <f>(M377*16)</f>
        <v>0.27558047628789023</v>
      </c>
      <c r="Q377">
        <f>(N377*44)</f>
        <v>6879.3942101941029</v>
      </c>
      <c r="R377">
        <f>1000000*(((AF377-AD377)*0.082057*W377)/(V377-Z377))/X377</f>
        <v>0.48500765541801094</v>
      </c>
      <c r="S377">
        <f>1000000*(((AM377-AK377)*0.082057*W377)/(V377-Z377))/X377</f>
        <v>4402.6853643973918</v>
      </c>
      <c r="T377">
        <f>N377*((1*0.082057*W377)/(V377-Z377))</f>
        <v>4402.6853643973918</v>
      </c>
      <c r="V377" s="5">
        <f>((0.001316*((I377*25.4)-(2.5*2053/100)))*(273.15+40))/(273.15+H377)</f>
        <v>0.98529711592243552</v>
      </c>
      <c r="W377">
        <v>313.14999999999998</v>
      </c>
      <c r="X377">
        <f>(21.0733341666667/1000)-Y377</f>
        <v>1.9073334166666699E-2</v>
      </c>
      <c r="Y377">
        <v>2E-3</v>
      </c>
      <c r="Z377">
        <f>(0.001316*10^(8.07131-(1730.63/(233.46+(W377-273.15)))))</f>
        <v>7.2765497523200454E-2</v>
      </c>
      <c r="AB377">
        <f>V377*(J377/10^6)</f>
        <v>3.3265254767621297E-6</v>
      </c>
      <c r="AC377">
        <f>(AB377*Y377)/(0.082057*W377)</f>
        <v>2.5891236897491746E-10</v>
      </c>
      <c r="AD377">
        <v>0</v>
      </c>
      <c r="AE377" s="12">
        <f>AB377*AG377*X377</f>
        <v>6.9602538153088735E-11</v>
      </c>
      <c r="AF377" s="12">
        <f>AC377+AE377</f>
        <v>3.2851490712800621E-10</v>
      </c>
      <c r="AG377" s="19">
        <f>101.325*(0.000014*EXP(1600*((1/W377)-(1/298.15))))</f>
        <v>1.097002469958351E-3</v>
      </c>
      <c r="AI377">
        <f>V377*(K377/10^6)</f>
        <v>5.8296224557295778E-3</v>
      </c>
      <c r="AJ377">
        <f>(AI377*Y377)/(0.082057*W377)</f>
        <v>4.5373509711143299E-7</v>
      </c>
      <c r="AK377">
        <v>0</v>
      </c>
      <c r="AL377" s="12">
        <f>AI377*AN377*X377</f>
        <v>2.5283781900536639E-6</v>
      </c>
      <c r="AM377" s="12">
        <f>AJ377+AL377</f>
        <v>2.9821132871650967E-6</v>
      </c>
      <c r="AN377" s="19">
        <f>101.325*(0.00033*EXP(2400*((1/W377)-(1/298.15))))</f>
        <v>2.2739189884214046E-2</v>
      </c>
      <c r="AO377" s="19"/>
      <c r="AP377" t="e">
        <f>V377*(L377/10^6)</f>
        <v>#VALUE!</v>
      </c>
      <c r="AQ377" t="e">
        <f>(AP377*Y377)/(0.082057*W377)</f>
        <v>#VALUE!</v>
      </c>
      <c r="AR377">
        <v>0</v>
      </c>
      <c r="AS377" s="12" t="e">
        <f>AP377*AU377*X377</f>
        <v>#VALUE!</v>
      </c>
      <c r="AT377" s="12" t="e">
        <f>AQ377+AS377</f>
        <v>#VALUE!</v>
      </c>
      <c r="AU377" s="19">
        <f>101.325*((2.4*10^-4)*EXP(2700*((1/W377)-(1/298.15))))</f>
        <v>1.5759424160826513E-2</v>
      </c>
      <c r="AW377">
        <f>100*(AF377-AE377)/AF377</f>
        <v>78.812974192989046</v>
      </c>
      <c r="AX377">
        <f>100*(AM377-AL377)/AM377</f>
        <v>15.215219993965071</v>
      </c>
      <c r="AY377" t="e">
        <f>100*(AT377-AS377)/AT377</f>
        <v>#VALUE!</v>
      </c>
    </row>
    <row r="378" spans="1:51" x14ac:dyDescent="0.25">
      <c r="A378" s="21">
        <v>43605</v>
      </c>
      <c r="B378" s="28">
        <v>6.2</v>
      </c>
      <c r="C378" t="s">
        <v>120</v>
      </c>
      <c r="D378" t="s">
        <v>121</v>
      </c>
      <c r="E378" s="21">
        <v>43606</v>
      </c>
      <c r="F378">
        <v>109</v>
      </c>
      <c r="H378" s="6">
        <v>20.8</v>
      </c>
      <c r="I378" s="6">
        <v>29.69</v>
      </c>
      <c r="J378" s="6">
        <v>3.7913210831035995</v>
      </c>
      <c r="K378" s="6">
        <v>5829.3550571903997</v>
      </c>
      <c r="L378" s="6" t="s">
        <v>122</v>
      </c>
      <c r="M378" s="7">
        <f>1000000*(AF378-AD378)/X378</f>
        <v>1.9341733155244966E-2</v>
      </c>
      <c r="N378" s="7">
        <f>1000000*(AM378-AK378)/X378</f>
        <v>154.04400826486366</v>
      </c>
      <c r="O378" s="7" t="e">
        <f>1000000*(AT378-AR378)/X378</f>
        <v>#VALUE!</v>
      </c>
      <c r="P378">
        <f>(M378*16)</f>
        <v>0.30946773048391946</v>
      </c>
      <c r="Q378">
        <f>(N378*44)</f>
        <v>6777.9363636540011</v>
      </c>
      <c r="R378">
        <f>1000000*(((AF378-AD378)*0.082057*W378)/(V378-Z378))/X378</f>
        <v>0.54464750337661794</v>
      </c>
      <c r="S378">
        <f>1000000*(((AM378-AK378)*0.082057*W378)/(V378-Z378))/X378</f>
        <v>4337.7542145872148</v>
      </c>
      <c r="T378">
        <f>N378*((1*0.082057*W378)/(V378-Z378))</f>
        <v>4337.7542145872139</v>
      </c>
      <c r="V378" s="5">
        <f>((0.001316*((I378*25.4)-(2.5*2053/100)))*(273.15+40))/(273.15+H378)</f>
        <v>0.98529711592243552</v>
      </c>
      <c r="W378">
        <v>313.14999999999998</v>
      </c>
      <c r="X378">
        <f>(21.0733341666667/1000)-Y378</f>
        <v>1.9073334166666699E-2</v>
      </c>
      <c r="Y378">
        <v>2E-3</v>
      </c>
      <c r="Z378">
        <f>(0.001316*10^(8.07131-(1730.63/(233.46+(W378-273.15)))))</f>
        <v>7.2765497523200454E-2</v>
      </c>
      <c r="AB378">
        <f>V378*(J378/10^6)</f>
        <v>3.7355777287179015E-6</v>
      </c>
      <c r="AC378">
        <f>(AB378*Y378)/(0.082057*W378)</f>
        <v>2.9074999905718569E-10</v>
      </c>
      <c r="AD378">
        <v>0</v>
      </c>
      <c r="AE378" s="12">
        <f>AB378*AG378*X378</f>
        <v>7.8161340775298245E-11</v>
      </c>
      <c r="AF378" s="12">
        <f>AC378+AE378</f>
        <v>3.6891133983248393E-10</v>
      </c>
      <c r="AG378" s="19">
        <f>101.325*(0.000014*EXP(1600*((1/W378)-(1/298.15))))</f>
        <v>1.097002469958351E-3</v>
      </c>
      <c r="AI378">
        <f>V378*(K378/10^6)</f>
        <v>5.7436467255375647E-3</v>
      </c>
      <c r="AJ378">
        <f>(AI378*Y378)/(0.082057*W378)</f>
        <v>4.4704337623514215E-7</v>
      </c>
      <c r="AK378">
        <v>0</v>
      </c>
      <c r="AL378" s="12">
        <f>AI378*AN378*X378</f>
        <v>2.4910894697733694E-6</v>
      </c>
      <c r="AM378" s="12">
        <f>AJ378+AL378</f>
        <v>2.9381328460085116E-6</v>
      </c>
      <c r="AN378" s="19">
        <f>101.325*(0.00033*EXP(2400*((1/W378)-(1/298.15))))</f>
        <v>2.2739189884214046E-2</v>
      </c>
      <c r="AO378" s="19"/>
      <c r="AP378" t="e">
        <f>V378*(L378/10^6)</f>
        <v>#VALUE!</v>
      </c>
      <c r="AQ378" t="e">
        <f>(AP378*Y378)/(0.082057*W378)</f>
        <v>#VALUE!</v>
      </c>
      <c r="AR378">
        <v>0</v>
      </c>
      <c r="AS378" s="12" t="e">
        <f>AP378*AU378*X378</f>
        <v>#VALUE!</v>
      </c>
      <c r="AT378" s="12" t="e">
        <f>AQ378+AS378</f>
        <v>#VALUE!</v>
      </c>
      <c r="AU378" s="19">
        <f>101.325*((2.4*10^-4)*EXP(2700*((1/W378)-(1/298.15))))</f>
        <v>1.5759424160826513E-2</v>
      </c>
      <c r="AW378">
        <f>100*(AF378-AE378)/AF378</f>
        <v>78.812974192989046</v>
      </c>
      <c r="AX378">
        <f>100*(AM378-AL378)/AM378</f>
        <v>15.215219993965077</v>
      </c>
      <c r="AY378" t="e">
        <f>100*(AT378-AS378)/AT378</f>
        <v>#VALUE!</v>
      </c>
    </row>
    <row r="379" spans="1:51" x14ac:dyDescent="0.25">
      <c r="A379" s="21">
        <v>43605</v>
      </c>
      <c r="B379" s="28">
        <v>8</v>
      </c>
      <c r="C379" t="s">
        <v>120</v>
      </c>
      <c r="D379" t="s">
        <v>121</v>
      </c>
      <c r="E379" s="21">
        <v>43606</v>
      </c>
      <c r="F379">
        <v>41</v>
      </c>
      <c r="H379" s="6">
        <v>20.8</v>
      </c>
      <c r="I379" s="6">
        <v>29.69</v>
      </c>
      <c r="J379" s="6">
        <v>14.637647269595099</v>
      </c>
      <c r="K379" s="6">
        <v>7877.81181784</v>
      </c>
      <c r="L379" s="6" t="s">
        <v>122</v>
      </c>
      <c r="M379" s="7">
        <f>1000000*(AF379-AD379)/X379</f>
        <v>7.4675149190304574E-2</v>
      </c>
      <c r="N379" s="7">
        <f>1000000*(AM379-AK379)/X379</f>
        <v>208.17563810588609</v>
      </c>
      <c r="O379" s="7" t="e">
        <f>1000000*(AT379-AR379)/X379</f>
        <v>#VALUE!</v>
      </c>
      <c r="P379">
        <f>(M379*16)</f>
        <v>1.1948023870448732</v>
      </c>
      <c r="Q379">
        <f>(N379*44)</f>
        <v>9159.7280766589884</v>
      </c>
      <c r="R379">
        <f>1000000*(((AF379-AD379)*0.082057*W379)/(V379-Z379))/X379</f>
        <v>2.1027915773797545</v>
      </c>
      <c r="S379">
        <f>1000000*(((AM379-AK379)*0.082057*W379)/(V379-Z379))/X379</f>
        <v>5862.0569650170637</v>
      </c>
      <c r="T379">
        <f>N379*((1*0.082057*W379)/(V379-Z379))</f>
        <v>5862.0569650170628</v>
      </c>
      <c r="V379" s="5">
        <f>((0.001316*((I379*25.4)-(2.5*2053/100)))*(273.15+40))/(273.15+H379)</f>
        <v>0.98529711592243552</v>
      </c>
      <c r="W379">
        <v>313.14999999999998</v>
      </c>
      <c r="X379">
        <f>(21.0733341666667/1000)-Y379</f>
        <v>1.9073334166666699E-2</v>
      </c>
      <c r="Y379">
        <v>2E-3</v>
      </c>
      <c r="Z379">
        <f>(0.001316*10^(8.07131-(1730.63/(233.46+(W379-273.15)))))</f>
        <v>7.2765497523200454E-2</v>
      </c>
      <c r="AB379">
        <f>V379*(J379/10^6)</f>
        <v>1.4422431638621964E-5</v>
      </c>
      <c r="AC379">
        <f>(AB379*Y379)/(0.082057*W379)</f>
        <v>1.1225364026278374E-9</v>
      </c>
      <c r="AD379">
        <v>0</v>
      </c>
      <c r="AE379" s="12">
        <f>AB379*AG379*X379</f>
        <v>3.0176767182453197E-10</v>
      </c>
      <c r="AF379" s="12">
        <f>AC379+AE379</f>
        <v>1.4243040744523694E-9</v>
      </c>
      <c r="AG379" s="19">
        <f>101.325*(0.000014*EXP(1600*((1/W379)-(1/298.15))))</f>
        <v>1.097002469958351E-3</v>
      </c>
      <c r="AI379">
        <f>V379*(K379/10^6)</f>
        <v>7.7619852638974316E-3</v>
      </c>
      <c r="AJ379">
        <f>(AI379*Y379)/(0.082057*W379)</f>
        <v>6.0413605927954534E-7</v>
      </c>
      <c r="AK379">
        <v>0</v>
      </c>
      <c r="AL379" s="12">
        <f>AI379*AN379*X379</f>
        <v>3.3664674516730944E-6</v>
      </c>
      <c r="AM379" s="12">
        <f>AJ379+AL379</f>
        <v>3.9706035109526393E-6</v>
      </c>
      <c r="AN379" s="19">
        <f>101.325*(0.00033*EXP(2400*((1/W379)-(1/298.15))))</f>
        <v>2.2739189884214046E-2</v>
      </c>
      <c r="AO379" s="19"/>
      <c r="AP379" t="e">
        <f>V379*(L379/10^6)</f>
        <v>#VALUE!</v>
      </c>
      <c r="AQ379" t="e">
        <f>(AP379*Y379)/(0.082057*W379)</f>
        <v>#VALUE!</v>
      </c>
      <c r="AR379">
        <v>0</v>
      </c>
      <c r="AS379" s="12" t="e">
        <f>AP379*AU379*X379</f>
        <v>#VALUE!</v>
      </c>
      <c r="AT379" s="12" t="e">
        <f>AQ379+AS379</f>
        <v>#VALUE!</v>
      </c>
      <c r="AU379" s="19">
        <f>101.325*((2.4*10^-4)*EXP(2700*((1/W379)-(1/298.15))))</f>
        <v>1.5759424160826513E-2</v>
      </c>
      <c r="AW379">
        <f>100*(AF379-AE379)/AF379</f>
        <v>78.812974192989046</v>
      </c>
      <c r="AX379">
        <f>100*(AM379-AL379)/AM379</f>
        <v>15.215219993965068</v>
      </c>
      <c r="AY379" t="e">
        <f>100*(AT379-AS379)/AT379</f>
        <v>#VALUE!</v>
      </c>
    </row>
    <row r="380" spans="1:51" x14ac:dyDescent="0.25">
      <c r="A380" s="21">
        <v>43605</v>
      </c>
      <c r="B380" s="28">
        <v>8</v>
      </c>
      <c r="C380" t="s">
        <v>120</v>
      </c>
      <c r="D380" t="s">
        <v>121</v>
      </c>
      <c r="E380" s="21">
        <v>43606</v>
      </c>
      <c r="F380">
        <v>140</v>
      </c>
      <c r="H380" s="6">
        <v>20.8</v>
      </c>
      <c r="I380" s="6">
        <v>29.69</v>
      </c>
      <c r="J380" s="6">
        <v>14.680388042097501</v>
      </c>
      <c r="K380" s="6">
        <v>7458.6270080599998</v>
      </c>
      <c r="L380" s="6" t="s">
        <v>122</v>
      </c>
      <c r="M380" s="7">
        <f>1000000*(AF380-AD380)/X380</f>
        <v>7.4893194720733192E-2</v>
      </c>
      <c r="N380" s="7">
        <f>1000000*(AM380-AK380)/X380</f>
        <v>197.09844214359759</v>
      </c>
      <c r="O380" s="7" t="e">
        <f>1000000*(AT380-AR380)/X380</f>
        <v>#VALUE!</v>
      </c>
      <c r="P380">
        <f>(M380*16)</f>
        <v>1.1982911155317311</v>
      </c>
      <c r="Q380">
        <f>(N380*44)</f>
        <v>8672.3314543182933</v>
      </c>
      <c r="R380">
        <f>1000000*(((AF380-AD380)*0.082057*W380)/(V380-Z380))/X380</f>
        <v>2.1089315624998668</v>
      </c>
      <c r="S380">
        <f>1000000*(((AM380-AK380)*0.082057*W380)/(V380-Z380))/X380</f>
        <v>5550.1321195624578</v>
      </c>
      <c r="T380">
        <f>N380*((1*0.082057*W380)/(V380-Z380))</f>
        <v>5550.1321195624578</v>
      </c>
      <c r="V380" s="5">
        <f>((0.001316*((I380*25.4)-(2.5*2053/100)))*(273.15+40))/(273.15+H380)</f>
        <v>0.98529711592243552</v>
      </c>
      <c r="W380">
        <v>313.14999999999998</v>
      </c>
      <c r="X380">
        <f>(21.0733341666667/1000)-Y380</f>
        <v>1.9073334166666699E-2</v>
      </c>
      <c r="Y380">
        <v>2E-3</v>
      </c>
      <c r="Z380">
        <f>(0.001316*10^(8.07131-(1730.63/(233.46+(W380-273.15)))))</f>
        <v>7.2765497523200454E-2</v>
      </c>
      <c r="AB380">
        <f>V380*(J380/10^6)</f>
        <v>1.4464543998500878E-5</v>
      </c>
      <c r="AC380">
        <f>(AB380*Y380)/(0.082057*W380)</f>
        <v>1.1258141201548912E-9</v>
      </c>
      <c r="AD380">
        <v>0</v>
      </c>
      <c r="AE380" s="12">
        <f>AB380*AG380*X380</f>
        <v>3.026488095628913E-10</v>
      </c>
      <c r="AF380" s="12">
        <f>AC380+AE380</f>
        <v>1.4284629297177826E-9</v>
      </c>
      <c r="AG380" s="19">
        <f>101.325*(0.000014*EXP(1600*((1/W380)-(1/298.15))))</f>
        <v>1.097002469958351E-3</v>
      </c>
      <c r="AI380">
        <f>V380*(K380/10^6)</f>
        <v>7.3489636797827015E-3</v>
      </c>
      <c r="AJ380">
        <f>(AI380*Y380)/(0.082057*W380)</f>
        <v>5.719894854661368E-7</v>
      </c>
      <c r="AK380">
        <v>0</v>
      </c>
      <c r="AL380" s="12">
        <f>AI380*AN380*X380</f>
        <v>3.1873349652681228E-6</v>
      </c>
      <c r="AM380" s="12">
        <f>AJ380+AL380</f>
        <v>3.7593244507342595E-6</v>
      </c>
      <c r="AN380" s="19">
        <f>101.325*(0.00033*EXP(2400*((1/W380)-(1/298.15))))</f>
        <v>2.2739189884214046E-2</v>
      </c>
      <c r="AO380" s="19"/>
      <c r="AP380" t="e">
        <f>V380*(L380/10^6)</f>
        <v>#VALUE!</v>
      </c>
      <c r="AQ380" t="e">
        <f>(AP380*Y380)/(0.082057*W380)</f>
        <v>#VALUE!</v>
      </c>
      <c r="AR380">
        <v>0</v>
      </c>
      <c r="AS380" s="12" t="e">
        <f>AP380*AU380*X380</f>
        <v>#VALUE!</v>
      </c>
      <c r="AT380" s="12" t="e">
        <f>AQ380+AS380</f>
        <v>#VALUE!</v>
      </c>
      <c r="AU380" s="19">
        <f>101.325*((2.4*10^-4)*EXP(2700*((1/W380)-(1/298.15))))</f>
        <v>1.5759424160826513E-2</v>
      </c>
      <c r="AW380">
        <f>100*(AF380-AE380)/AF380</f>
        <v>78.812974192989046</v>
      </c>
      <c r="AX380">
        <f>100*(AM380-AL380)/AM380</f>
        <v>15.215219993965071</v>
      </c>
      <c r="AY380" t="e">
        <f>100*(AT380-AS380)/AT380</f>
        <v>#VALUE!</v>
      </c>
    </row>
    <row r="381" spans="1:51" x14ac:dyDescent="0.25">
      <c r="A381" s="21">
        <v>43605</v>
      </c>
      <c r="B381" s="28">
        <v>9</v>
      </c>
      <c r="C381" t="s">
        <v>120</v>
      </c>
      <c r="D381" t="s">
        <v>121</v>
      </c>
      <c r="E381" s="21">
        <v>43606</v>
      </c>
      <c r="F381">
        <v>117</v>
      </c>
      <c r="G381" t="s">
        <v>299</v>
      </c>
      <c r="H381" s="6">
        <v>20.8</v>
      </c>
      <c r="I381" s="6">
        <v>29.69</v>
      </c>
      <c r="J381" s="6">
        <v>29.548703543171101</v>
      </c>
      <c r="K381" s="6">
        <v>8390.0369408383995</v>
      </c>
      <c r="L381" s="6" t="s">
        <v>122</v>
      </c>
      <c r="M381" s="7">
        <f>1000000*(AF381-AD381)/X381</f>
        <v>0.15074511667252524</v>
      </c>
      <c r="N381" s="7">
        <f>1000000*(AM381-AK381)/X381</f>
        <v>221.71147702914882</v>
      </c>
      <c r="O381" s="7" t="e">
        <f>1000000*(AT381-AR381)/X381</f>
        <v>#VALUE!</v>
      </c>
      <c r="P381">
        <f>(M381*16)</f>
        <v>2.4119218667604039</v>
      </c>
      <c r="Q381">
        <f>(N381*44)</f>
        <v>9755.3049892825475</v>
      </c>
      <c r="R381">
        <f>1000000*(((AF381-AD381)*0.082057*W381)/(V381-Z381))/X381</f>
        <v>4.2448601054990629</v>
      </c>
      <c r="S381">
        <f>1000000*(((AM381-AK381)*0.082057*W381)/(V381-Z381))/X381</f>
        <v>6243.2152002429439</v>
      </c>
      <c r="T381">
        <f>N381*((1*0.082057*W381)/(V381-Z381))</f>
        <v>6243.2152002429439</v>
      </c>
      <c r="V381" s="5">
        <f>((0.001316*((I381*25.4)-(2.5*2053/100)))*(273.15+40))/(273.15+H381)</f>
        <v>0.98529711592243552</v>
      </c>
      <c r="W381">
        <v>313.14999999999998</v>
      </c>
      <c r="X381">
        <f>(21.0733341666667/1000)-Y381</f>
        <v>1.9073334166666699E-2</v>
      </c>
      <c r="Y381">
        <v>2E-3</v>
      </c>
      <c r="Z381">
        <f>(0.001316*10^(8.07131-(1730.63/(233.46+(W381-273.15)))))</f>
        <v>7.2765497523200454E-2</v>
      </c>
      <c r="AB381">
        <f>V381*(J381/10^6)</f>
        <v>2.9114252380333537E-5</v>
      </c>
      <c r="AC381">
        <f>(AB381*Y381)/(0.082057*W381)</f>
        <v>2.266040079170814E-9</v>
      </c>
      <c r="AD381">
        <v>0</v>
      </c>
      <c r="AE381" s="12">
        <f>AB381*AG381*X381</f>
        <v>6.0917190511741972E-10</v>
      </c>
      <c r="AF381" s="12">
        <f>AC381+AE381</f>
        <v>2.8752119842882335E-9</v>
      </c>
      <c r="AG381" s="19">
        <f>101.325*(0.000014*EXP(1600*((1/W381)-(1/298.15))))</f>
        <v>1.097002469958351E-3</v>
      </c>
      <c r="AI381">
        <f>V381*(K381/10^6)</f>
        <v>8.2666792002907691E-3</v>
      </c>
      <c r="AJ381">
        <f>(AI381*Y381)/(0.082057*W381)</f>
        <v>6.434177372921437E-7</v>
      </c>
      <c r="AK381">
        <v>0</v>
      </c>
      <c r="AL381" s="12">
        <f>AI381*AN381*X381</f>
        <v>3.5853593526700602E-6</v>
      </c>
      <c r="AM381" s="12">
        <f>AJ381+AL381</f>
        <v>4.2287770899622035E-6</v>
      </c>
      <c r="AN381" s="19">
        <f>101.325*(0.00033*EXP(2400*((1/W381)-(1/298.15))))</f>
        <v>2.2739189884214046E-2</v>
      </c>
      <c r="AO381" s="19"/>
      <c r="AP381" t="e">
        <f>V381*(L381/10^6)</f>
        <v>#VALUE!</v>
      </c>
      <c r="AQ381" t="e">
        <f>(AP381*Y381)/(0.082057*W381)</f>
        <v>#VALUE!</v>
      </c>
      <c r="AR381">
        <v>0</v>
      </c>
      <c r="AS381" s="12" t="e">
        <f>AP381*AU381*X381</f>
        <v>#VALUE!</v>
      </c>
      <c r="AT381" s="12" t="e">
        <f>AQ381+AS381</f>
        <v>#VALUE!</v>
      </c>
      <c r="AU381" s="19">
        <f>101.325*((2.4*10^-4)*EXP(2700*((1/W381)-(1/298.15))))</f>
        <v>1.5759424160826513E-2</v>
      </c>
      <c r="AW381">
        <f>100*(AF381-AE381)/AF381</f>
        <v>78.812974192989046</v>
      </c>
      <c r="AX381">
        <f>100*(AM381-AL381)/AM381</f>
        <v>15.215219993965066</v>
      </c>
      <c r="AY381" t="e">
        <f>100*(AT381-AS381)/AT381</f>
        <v>#VALUE!</v>
      </c>
    </row>
    <row r="382" spans="1:51" x14ac:dyDescent="0.25">
      <c r="A382" s="21">
        <v>43605</v>
      </c>
      <c r="B382" s="28">
        <v>9</v>
      </c>
      <c r="C382" t="s">
        <v>120</v>
      </c>
      <c r="D382" t="s">
        <v>121</v>
      </c>
      <c r="E382" s="21">
        <v>43606</v>
      </c>
      <c r="F382">
        <v>29</v>
      </c>
      <c r="H382" s="6">
        <v>20.8</v>
      </c>
      <c r="I382" s="6">
        <v>29.69</v>
      </c>
      <c r="J382" s="6">
        <v>24.5043862688199</v>
      </c>
      <c r="K382" s="6">
        <v>8802.7069146495996</v>
      </c>
      <c r="L382" s="6" t="s">
        <v>122</v>
      </c>
      <c r="M382" s="7">
        <f>1000000*(AF382-AD382)/X382</f>
        <v>0.12501112144175847</v>
      </c>
      <c r="N382" s="7">
        <f>1000000*(AM382-AK382)/X382</f>
        <v>232.6165147619289</v>
      </c>
      <c r="O382" s="7" t="e">
        <f>1000000*(AT382-AR382)/X382</f>
        <v>#VALUE!</v>
      </c>
      <c r="P382">
        <f>(M382*16)</f>
        <v>2.0001779430681355</v>
      </c>
      <c r="Q382">
        <f>(N382*44)</f>
        <v>10235.126649524871</v>
      </c>
      <c r="R382">
        <f>1000000*(((AF382-AD382)*0.082057*W382)/(V382-Z382))/X382</f>
        <v>3.5202116915309394</v>
      </c>
      <c r="S382">
        <f>1000000*(((AM382-AK382)*0.082057*W382)/(V382-Z382))/X382</f>
        <v>6550.2922097184819</v>
      </c>
      <c r="T382">
        <f>N382*((1*0.082057*W382)/(V382-Z382))</f>
        <v>6550.2922097184819</v>
      </c>
      <c r="V382" s="5">
        <f>((0.001316*((I382*25.4)-(2.5*2053/100)))*(273.15+40))/(273.15+H382)</f>
        <v>0.98529711592243552</v>
      </c>
      <c r="W382">
        <v>313.14999999999998</v>
      </c>
      <c r="X382">
        <f>(21.0733341666667/1000)-Y382</f>
        <v>1.9073334166666699E-2</v>
      </c>
      <c r="Y382">
        <v>2E-3</v>
      </c>
      <c r="Z382">
        <f>(0.001316*10^(8.07131-(1730.63/(233.46+(W382-273.15)))))</f>
        <v>7.2765497523200454E-2</v>
      </c>
      <c r="AB382">
        <f>V382*(J382/10^6)</f>
        <v>2.4144101118117576E-5</v>
      </c>
      <c r="AC382">
        <f>(AB382*Y382)/(0.082057*W382)</f>
        <v>1.8791999222403012E-9</v>
      </c>
      <c r="AD382">
        <v>0</v>
      </c>
      <c r="AE382" s="12">
        <f>AB382*AG382*X382</f>
        <v>5.0517897156811045E-10</v>
      </c>
      <c r="AF382" s="12">
        <f>AC382+AE382</f>
        <v>2.3843788938084117E-9</v>
      </c>
      <c r="AG382" s="19">
        <f>101.325*(0.000014*EXP(1600*((1/W382)-(1/298.15))))</f>
        <v>1.097002469958351E-3</v>
      </c>
      <c r="AI382">
        <f>V382*(K382/10^6)</f>
        <v>8.6732817353147307E-3</v>
      </c>
      <c r="AJ382">
        <f>(AI382*Y382)/(0.082057*W382)</f>
        <v>6.7506469935801961E-7</v>
      </c>
      <c r="AK382">
        <v>0</v>
      </c>
      <c r="AL382" s="12">
        <f>AI382*AN382*X382</f>
        <v>3.7617078193816074E-6</v>
      </c>
      <c r="AM382" s="12">
        <f>AJ382+AL382</f>
        <v>4.4367725187396267E-6</v>
      </c>
      <c r="AN382" s="19">
        <f>101.325*(0.00033*EXP(2400*((1/W382)-(1/298.15))))</f>
        <v>2.2739189884214046E-2</v>
      </c>
      <c r="AO382" s="19"/>
      <c r="AP382" t="e">
        <f>V382*(L382/10^6)</f>
        <v>#VALUE!</v>
      </c>
      <c r="AQ382" t="e">
        <f>(AP382*Y382)/(0.082057*W382)</f>
        <v>#VALUE!</v>
      </c>
      <c r="AR382">
        <v>0</v>
      </c>
      <c r="AS382" s="12" t="e">
        <f>AP382*AU382*X382</f>
        <v>#VALUE!</v>
      </c>
      <c r="AT382" s="12" t="e">
        <f>AQ382+AS382</f>
        <v>#VALUE!</v>
      </c>
      <c r="AU382" s="19">
        <f>101.325*((2.4*10^-4)*EXP(2700*((1/W382)-(1/298.15))))</f>
        <v>1.5759424160826513E-2</v>
      </c>
      <c r="AW382">
        <f>100*(AF382-AE382)/AF382</f>
        <v>78.812974192989046</v>
      </c>
      <c r="AX382">
        <f>100*(AM382-AL382)/AM382</f>
        <v>15.21521999396507</v>
      </c>
      <c r="AY382" t="e">
        <f>100*(AT382-AS382)/AT382</f>
        <v>#VALUE!</v>
      </c>
    </row>
    <row r="383" spans="1:51" x14ac:dyDescent="0.25">
      <c r="A383" s="21">
        <v>43605</v>
      </c>
      <c r="B383" s="28" t="s">
        <v>125</v>
      </c>
      <c r="C383" t="s">
        <v>120</v>
      </c>
      <c r="D383" t="s">
        <v>121</v>
      </c>
      <c r="E383" s="21">
        <v>43606</v>
      </c>
      <c r="F383">
        <v>37</v>
      </c>
      <c r="H383" s="6">
        <v>20.8</v>
      </c>
      <c r="I383" s="6">
        <v>29.69</v>
      </c>
      <c r="J383" s="6">
        <v>0.1</v>
      </c>
      <c r="K383" s="6">
        <v>922.89248231359977</v>
      </c>
      <c r="L383" s="6" t="s">
        <v>122</v>
      </c>
      <c r="M383" s="7">
        <f>1000000*(AF383-AD383)/X383</f>
        <v>5.1015814095628389E-4</v>
      </c>
      <c r="N383" s="7">
        <f>1000000*(AM383-AK383)/X383</f>
        <v>24.387956434003375</v>
      </c>
      <c r="O383" s="7" t="e">
        <f>1000000*(AT383-AR383)/X383</f>
        <v>#VALUE!</v>
      </c>
      <c r="P383">
        <f>(M383*16)</f>
        <v>8.1625302553005423E-3</v>
      </c>
      <c r="Q383">
        <f>(N383*44)</f>
        <v>1073.0700830961484</v>
      </c>
      <c r="R383">
        <f>1000000*(((AF383-AD383)*0.082057*W383)/(V383-Z383))/X383</f>
        <v>1.4365639085644685E-2</v>
      </c>
      <c r="S383">
        <f>1000000*(((AM383-AK383)*0.082057*W383)/(V383-Z383))/X383</f>
        <v>686.74505421122058</v>
      </c>
      <c r="T383">
        <f>N383*((1*0.082057*W383)/(V383-Z383))</f>
        <v>686.74505421122046</v>
      </c>
      <c r="V383" s="5">
        <f>((0.001316*((I383*25.4)-(2.5*2053/100)))*(273.15+40))/(273.15+H383)</f>
        <v>0.98529711592243552</v>
      </c>
      <c r="W383">
        <v>313.14999999999998</v>
      </c>
      <c r="X383">
        <f>(21.0733341666667/1000)-Y383</f>
        <v>1.9073334166666699E-2</v>
      </c>
      <c r="Y383">
        <v>2E-3</v>
      </c>
      <c r="Z383">
        <f>(0.001316*10^(8.07131-(1730.63/(233.46+(W383-273.15)))))</f>
        <v>7.2765497523200454E-2</v>
      </c>
      <c r="AB383">
        <f>V383*(J383/10^6)</f>
        <v>9.8529711592243564E-8</v>
      </c>
      <c r="AC383">
        <f>(AB383*Y383)/(0.082057*W383)</f>
        <v>7.6688308028814043E-12</v>
      </c>
      <c r="AD383">
        <v>0</v>
      </c>
      <c r="AE383" s="12">
        <f>AB383*AG383*X383</f>
        <v>2.0615858974232504E-12</v>
      </c>
      <c r="AF383" s="12">
        <f>AC383+AE383</f>
        <v>9.7304167003046543E-12</v>
      </c>
      <c r="AG383" s="19">
        <f>101.325*(0.000014*EXP(1600*((1/W383)-(1/298.15))))</f>
        <v>1.097002469958351E-3</v>
      </c>
      <c r="AI383">
        <f>V383*(K383/10^6)</f>
        <v>9.093233011300872E-4</v>
      </c>
      <c r="AJ383">
        <f>(AI383*Y383)/(0.082057*W383)</f>
        <v>7.0775062961142139E-8</v>
      </c>
      <c r="AK383">
        <v>0</v>
      </c>
      <c r="AL383" s="12">
        <f>AI383*AN383*X383</f>
        <v>3.9438457974671338E-7</v>
      </c>
      <c r="AM383" s="12">
        <f>AJ383+AL383</f>
        <v>4.6515964270785552E-7</v>
      </c>
      <c r="AN383" s="19">
        <f>101.325*(0.00033*EXP(2400*((1/W383)-(1/298.15))))</f>
        <v>2.2739189884214046E-2</v>
      </c>
      <c r="AO383" s="19"/>
      <c r="AP383" t="e">
        <f>V383*(L383/10^6)</f>
        <v>#VALUE!</v>
      </c>
      <c r="AQ383" t="e">
        <f>(AP383*Y383)/(0.082057*W383)</f>
        <v>#VALUE!</v>
      </c>
      <c r="AR383">
        <v>0</v>
      </c>
      <c r="AS383" s="12" t="e">
        <f>AP383*AU383*X383</f>
        <v>#VALUE!</v>
      </c>
      <c r="AT383" s="12" t="e">
        <f>AQ383+AS383</f>
        <v>#VALUE!</v>
      </c>
      <c r="AU383" s="19">
        <f>101.325*((2.4*10^-4)*EXP(2700*((1/W383)-(1/298.15))))</f>
        <v>1.5759424160826513E-2</v>
      </c>
      <c r="AW383">
        <f>100*(AF383-AE383)/AF383</f>
        <v>78.81297419298906</v>
      </c>
      <c r="AX383">
        <f>100*(AM383-AL383)/AM383</f>
        <v>15.215219993965073</v>
      </c>
      <c r="AY383" t="e">
        <f>100*(AT383-AS383)/AT383</f>
        <v>#VALUE!</v>
      </c>
    </row>
    <row r="384" spans="1:51" x14ac:dyDescent="0.25">
      <c r="A384" s="21">
        <v>43605</v>
      </c>
      <c r="B384" s="28" t="s">
        <v>125</v>
      </c>
      <c r="C384" t="s">
        <v>120</v>
      </c>
      <c r="D384" t="s">
        <v>121</v>
      </c>
      <c r="E384" s="21">
        <v>43606</v>
      </c>
      <c r="F384">
        <v>106</v>
      </c>
      <c r="H384" s="6">
        <v>20.8</v>
      </c>
      <c r="I384" s="6">
        <v>29.69</v>
      </c>
      <c r="J384" s="6">
        <v>0.1</v>
      </c>
      <c r="K384" s="6">
        <v>661.73755568000024</v>
      </c>
      <c r="L384" s="6" t="s">
        <v>122</v>
      </c>
      <c r="M384" s="7">
        <f>1000000*(AF384-AD384)/X384</f>
        <v>5.1015814095628389E-4</v>
      </c>
      <c r="N384" s="7">
        <f>1000000*(AM384-AK384)/X384</f>
        <v>17.486789618450779</v>
      </c>
      <c r="O384" s="7" t="e">
        <f>1000000*(AT384-AR384)/X384</f>
        <v>#VALUE!</v>
      </c>
      <c r="P384">
        <f>(M384*16)</f>
        <v>8.1625302553005423E-3</v>
      </c>
      <c r="Q384">
        <f>(N384*44)</f>
        <v>769.41874321183423</v>
      </c>
      <c r="R384">
        <f>1000000*(((AF384-AD384)*0.082057*W384)/(V384-Z384))/X384</f>
        <v>1.4365639085644685E-2</v>
      </c>
      <c r="S384">
        <f>1000000*(((AM384-AK384)*0.082057*W384)/(V384-Z384))/X384</f>
        <v>492.41379928657972</v>
      </c>
      <c r="T384">
        <f>N384*((1*0.082057*W384)/(V384-Z384))</f>
        <v>492.41379928657972</v>
      </c>
      <c r="V384" s="5">
        <f>((0.001316*((I384*25.4)-(2.5*2053/100)))*(273.15+40))/(273.15+H384)</f>
        <v>0.98529711592243552</v>
      </c>
      <c r="W384">
        <v>313.14999999999998</v>
      </c>
      <c r="X384">
        <f>(21.0733341666667/1000)-Y384</f>
        <v>1.9073334166666699E-2</v>
      </c>
      <c r="Y384">
        <v>2E-3</v>
      </c>
      <c r="Z384">
        <f>(0.001316*10^(8.07131-(1730.63/(233.46+(W384-273.15)))))</f>
        <v>7.2765497523200454E-2</v>
      </c>
      <c r="AB384">
        <f>V384*(J384/10^6)</f>
        <v>9.8529711592243564E-8</v>
      </c>
      <c r="AC384">
        <f>(AB384*Y384)/(0.082057*W384)</f>
        <v>7.6688308028814043E-12</v>
      </c>
      <c r="AD384">
        <v>0</v>
      </c>
      <c r="AE384" s="12">
        <f>AB384*AG384*X384</f>
        <v>2.0615858974232504E-12</v>
      </c>
      <c r="AF384" s="12">
        <f>AC384+AE384</f>
        <v>9.7304167003046543E-12</v>
      </c>
      <c r="AG384" s="19">
        <f>101.325*(0.000014*EXP(1600*((1/W384)-(1/298.15))))</f>
        <v>1.097002469958351E-3</v>
      </c>
      <c r="AI384">
        <f>V384*(K384/10^6)</f>
        <v>6.5200810510906624E-4</v>
      </c>
      <c r="AJ384">
        <f>(AI384*Y384)/(0.082057*W384)</f>
        <v>5.0747533504222321E-8</v>
      </c>
      <c r="AK384">
        <v>0</v>
      </c>
      <c r="AL384" s="12">
        <f>AI384*AN384*X384</f>
        <v>2.8278384839068747E-7</v>
      </c>
      <c r="AM384" s="12">
        <f>AJ384+AL384</f>
        <v>3.3353138189490977E-7</v>
      </c>
      <c r="AN384" s="19">
        <f>101.325*(0.00033*EXP(2400*((1/W384)-(1/298.15))))</f>
        <v>2.2739189884214046E-2</v>
      </c>
      <c r="AO384" s="19"/>
      <c r="AP384" t="e">
        <f>V384*(L384/10^6)</f>
        <v>#VALUE!</v>
      </c>
      <c r="AQ384" t="e">
        <f>(AP384*Y384)/(0.082057*W384)</f>
        <v>#VALUE!</v>
      </c>
      <c r="AR384">
        <v>0</v>
      </c>
      <c r="AS384" s="12" t="e">
        <f>AP384*AU384*X384</f>
        <v>#VALUE!</v>
      </c>
      <c r="AT384" s="12" t="e">
        <f>AQ384+AS384</f>
        <v>#VALUE!</v>
      </c>
      <c r="AU384" s="19">
        <f>101.325*((2.4*10^-4)*EXP(2700*((1/W384)-(1/298.15))))</f>
        <v>1.5759424160826513E-2</v>
      </c>
      <c r="AW384">
        <f>100*(AF384-AE384)/AF384</f>
        <v>78.81297419298906</v>
      </c>
      <c r="AX384">
        <f>100*(AM384-AL384)/AM384</f>
        <v>15.21521999396507</v>
      </c>
      <c r="AY384" t="e">
        <f>100*(AT384-AS384)/AT384</f>
        <v>#VALUE!</v>
      </c>
    </row>
    <row r="385" spans="1:51" x14ac:dyDescent="0.25">
      <c r="A385" s="21">
        <v>43605</v>
      </c>
      <c r="B385" s="28" t="s">
        <v>129</v>
      </c>
      <c r="C385" t="s">
        <v>120</v>
      </c>
      <c r="D385" t="s">
        <v>121</v>
      </c>
      <c r="E385" s="21">
        <v>43606</v>
      </c>
      <c r="F385">
        <v>28</v>
      </c>
      <c r="H385" s="6">
        <v>20.8</v>
      </c>
      <c r="I385" s="6">
        <v>29.69</v>
      </c>
      <c r="J385" s="6">
        <v>686.40017438720008</v>
      </c>
      <c r="K385" s="6">
        <v>3390.3980984216</v>
      </c>
      <c r="L385" s="6" t="s">
        <v>122</v>
      </c>
      <c r="M385" s="7">
        <f>1000000*(AF385-AD385)/X385</f>
        <v>3.5017263691744294</v>
      </c>
      <c r="N385" s="7">
        <f>1000000*(AM385-AK385)/X385</f>
        <v>89.593189567381771</v>
      </c>
      <c r="O385" s="7" t="e">
        <f>1000000*(AT385-AR385)/X385</f>
        <v>#VALUE!</v>
      </c>
      <c r="P385">
        <f>(M385*16)</f>
        <v>56.02762190679087</v>
      </c>
      <c r="Q385">
        <f>(N385*44)</f>
        <v>3942.1003409647979</v>
      </c>
      <c r="R385">
        <f>1000000*(((AF385-AD385)*0.082057*W385)/(V385-Z385))/X385</f>
        <v>98.605771735700856</v>
      </c>
      <c r="S385">
        <f>1000000*(((AM385-AK385)*0.082057*W385)/(V385-Z385))/X385</f>
        <v>2522.8714834270249</v>
      </c>
      <c r="T385">
        <f>N385*((1*0.082057*W385)/(V385-Z385))</f>
        <v>2522.8714834270249</v>
      </c>
      <c r="V385" s="5">
        <f>((0.001316*((I385*25.4)-(2.5*2053/100)))*(273.15+40))/(273.15+H385)</f>
        <v>0.98529711592243552</v>
      </c>
      <c r="W385">
        <v>313.14999999999998</v>
      </c>
      <c r="X385">
        <f>(21.0733341666667/1000)-Y385</f>
        <v>1.9073334166666699E-2</v>
      </c>
      <c r="Y385">
        <v>2E-3</v>
      </c>
      <c r="Z385">
        <f>(0.001316*10^(8.07131-(1730.63/(233.46+(W385-273.15)))))</f>
        <v>7.2765497523200454E-2</v>
      </c>
      <c r="AB385">
        <f>V385*(J385/10^6)</f>
        <v>6.7630811219236502E-4</v>
      </c>
      <c r="AC385">
        <f>(AB385*Y385)/(0.082057*W385)</f>
        <v>5.2638868004437265E-8</v>
      </c>
      <c r="AD385">
        <v>0</v>
      </c>
      <c r="AE385" s="12">
        <f>AB385*AG385*X385</f>
        <v>1.4150729195055114E-8</v>
      </c>
      <c r="AF385" s="12">
        <f>AC385+AE385</f>
        <v>6.6789597199492378E-8</v>
      </c>
      <c r="AG385" s="19">
        <f>101.325*(0.000014*EXP(1600*((1/W385)-(1/298.15))))</f>
        <v>1.097002469958351E-3</v>
      </c>
      <c r="AI385">
        <f>V385*(K385/10^6)</f>
        <v>3.3405494682037123E-3</v>
      </c>
      <c r="AJ385">
        <f>(AI385*Y385)/(0.082057*W385)</f>
        <v>2.6000389371206099E-7</v>
      </c>
      <c r="AK385">
        <v>0</v>
      </c>
      <c r="AL385" s="12">
        <f>AI385*AN385*X385</f>
        <v>1.4488369499641282E-6</v>
      </c>
      <c r="AM385" s="12">
        <f>AJ385+AL385</f>
        <v>1.708840843676189E-6</v>
      </c>
      <c r="AN385" s="19">
        <f>101.325*(0.00033*EXP(2400*((1/W385)-(1/298.15))))</f>
        <v>2.2739189884214046E-2</v>
      </c>
      <c r="AO385" s="19"/>
      <c r="AP385" t="e">
        <f>V385*(L385/10^6)</f>
        <v>#VALUE!</v>
      </c>
      <c r="AQ385" t="e">
        <f>(AP385*Y385)/(0.082057*W385)</f>
        <v>#VALUE!</v>
      </c>
      <c r="AR385">
        <v>0</v>
      </c>
      <c r="AS385" s="12" t="e">
        <f>AP385*AU385*X385</f>
        <v>#VALUE!</v>
      </c>
      <c r="AT385" s="12" t="e">
        <f>AQ385+AS385</f>
        <v>#VALUE!</v>
      </c>
      <c r="AU385" s="19">
        <f>101.325*((2.4*10^-4)*EXP(2700*((1/W385)-(1/298.15))))</f>
        <v>1.5759424160826513E-2</v>
      </c>
      <c r="AW385">
        <f>100*(AF385-AE385)/AF385</f>
        <v>78.81297419298906</v>
      </c>
      <c r="AX385">
        <f>100*(AM385-AL385)/AM385</f>
        <v>15.21521999396507</v>
      </c>
      <c r="AY385" t="e">
        <f>100*(AT385-AS385)/AT385</f>
        <v>#VALUE!</v>
      </c>
    </row>
    <row r="386" spans="1:51" x14ac:dyDescent="0.25">
      <c r="A386" s="21">
        <v>43605</v>
      </c>
      <c r="B386" s="28" t="s">
        <v>129</v>
      </c>
      <c r="C386" t="s">
        <v>120</v>
      </c>
      <c r="D386" t="s">
        <v>121</v>
      </c>
      <c r="E386" s="21">
        <v>43606</v>
      </c>
      <c r="F386">
        <v>34</v>
      </c>
      <c r="H386" s="6">
        <v>20.8</v>
      </c>
      <c r="I386" s="6">
        <v>29.69</v>
      </c>
      <c r="J386" s="6">
        <v>634.72140031999993</v>
      </c>
      <c r="K386" s="6">
        <v>3430.0412320535997</v>
      </c>
      <c r="L386" s="6" t="s">
        <v>122</v>
      </c>
      <c r="M386" s="7">
        <f>1000000*(AF386-AD386)/X386</f>
        <v>3.2380828961242041</v>
      </c>
      <c r="N386" s="7">
        <f>1000000*(AM386-AK386)/X386</f>
        <v>90.640781821574677</v>
      </c>
      <c r="O386" s="7" t="e">
        <f>1000000*(AT386-AR386)/X386</f>
        <v>#VALUE!</v>
      </c>
      <c r="P386">
        <f>(M386*16)</f>
        <v>51.809326337987265</v>
      </c>
      <c r="Q386">
        <f>(N386*44)</f>
        <v>3988.1944001492857</v>
      </c>
      <c r="R386">
        <f>1000000*(((AF386-AD386)*0.082057*W386)/(V386-Z386))/X386</f>
        <v>91.181785569321164</v>
      </c>
      <c r="S386">
        <f>1000000*(((AM386-AK386)*0.082057*W386)/(V386-Z386))/X386</f>
        <v>2552.3708308341688</v>
      </c>
      <c r="T386">
        <f>N386*((1*0.082057*W386)/(V386-Z386))</f>
        <v>2552.3708308341688</v>
      </c>
      <c r="V386" s="5">
        <f>((0.001316*((I386*25.4)-(2.5*2053/100)))*(273.15+40))/(273.15+H386)</f>
        <v>0.98529711592243552</v>
      </c>
      <c r="W386">
        <v>313.14999999999998</v>
      </c>
      <c r="X386">
        <f>(21.0733341666667/1000)-Y386</f>
        <v>1.9073334166666699E-2</v>
      </c>
      <c r="Y386">
        <v>2E-3</v>
      </c>
      <c r="Z386">
        <f>(0.001316*10^(8.07131-(1730.63/(233.46+(W386-273.15)))))</f>
        <v>7.2765497523200454E-2</v>
      </c>
      <c r="AB386">
        <f>V386*(J386/10^6)</f>
        <v>6.2538916514954558E-4</v>
      </c>
      <c r="AC386">
        <f>(AB386*Y386)/(0.082057*W386)</f>
        <v>4.8675710260220339E-8</v>
      </c>
      <c r="AD386">
        <v>0</v>
      </c>
      <c r="AE386" s="12">
        <f>AB386*AG386*X386</f>
        <v>1.3085326876924491E-8</v>
      </c>
      <c r="AF386" s="12">
        <f>AC386+AE386</f>
        <v>6.1761037137144833E-8</v>
      </c>
      <c r="AG386" s="19">
        <f>101.325*(0.000014*EXP(1600*((1/W386)-(1/298.15))))</f>
        <v>1.097002469958351E-3</v>
      </c>
      <c r="AI386">
        <f>V386*(K386/10^6)</f>
        <v>3.3796097334374492E-3</v>
      </c>
      <c r="AJ386">
        <f>(AI386*Y386)/(0.082057*W386)</f>
        <v>2.6304405855525922E-7</v>
      </c>
      <c r="AK386">
        <v>0</v>
      </c>
      <c r="AL386" s="12">
        <f>AI386*AN386*X386</f>
        <v>1.4657778622555627E-6</v>
      </c>
      <c r="AM386" s="12">
        <f>AJ386+AL386</f>
        <v>1.728821920810822E-6</v>
      </c>
      <c r="AN386" s="19">
        <f>101.325*(0.00033*EXP(2400*((1/W386)-(1/298.15))))</f>
        <v>2.2739189884214046E-2</v>
      </c>
      <c r="AO386" s="19"/>
      <c r="AP386" t="e">
        <f>V386*(L386/10^6)</f>
        <v>#VALUE!</v>
      </c>
      <c r="AQ386" t="e">
        <f>(AP386*Y386)/(0.082057*W386)</f>
        <v>#VALUE!</v>
      </c>
      <c r="AR386">
        <v>0</v>
      </c>
      <c r="AS386" s="12" t="e">
        <f>AP386*AU386*X386</f>
        <v>#VALUE!</v>
      </c>
      <c r="AT386" s="12" t="e">
        <f>AQ386+AS386</f>
        <v>#VALUE!</v>
      </c>
      <c r="AU386" s="19">
        <f>101.325*((2.4*10^-4)*EXP(2700*((1/W386)-(1/298.15))))</f>
        <v>1.5759424160826513E-2</v>
      </c>
      <c r="AW386">
        <f>100*(AF386-AE386)/AF386</f>
        <v>78.812974192989046</v>
      </c>
      <c r="AX386">
        <f>100*(AM386-AL386)/AM386</f>
        <v>15.215219993965079</v>
      </c>
      <c r="AY386" t="e">
        <f>100*(AT386-AS386)/AT386</f>
        <v>#VALUE!</v>
      </c>
    </row>
    <row r="387" spans="1:51" x14ac:dyDescent="0.25">
      <c r="A387" s="21">
        <v>43608</v>
      </c>
      <c r="B387" s="28">
        <v>0.1</v>
      </c>
      <c r="C387" t="s">
        <v>120</v>
      </c>
      <c r="D387" t="s">
        <v>130</v>
      </c>
      <c r="E387" s="21">
        <v>43609</v>
      </c>
      <c r="F387">
        <v>60</v>
      </c>
      <c r="H387" s="6">
        <v>21.8</v>
      </c>
      <c r="I387" s="6">
        <v>28.29</v>
      </c>
      <c r="J387" s="6">
        <v>51.4542944304279</v>
      </c>
      <c r="K387" s="6">
        <v>371.10113728000016</v>
      </c>
      <c r="L387" s="6" t="s">
        <v>122</v>
      </c>
      <c r="M387" s="7">
        <f>1000000*(AF387-AD387)/X387</f>
        <v>0.24837156080878628</v>
      </c>
      <c r="N387" s="7">
        <f>1000000*(AM387-AK387)/X387</f>
        <v>9.2788040914757222</v>
      </c>
      <c r="O387" s="7" t="e">
        <f>1000000*(AT387-AR387)/X387</f>
        <v>#VALUE!</v>
      </c>
      <c r="P387">
        <f>(M387*16)</f>
        <v>3.9739449729405805</v>
      </c>
      <c r="Q387">
        <f>(N387*44)</f>
        <v>408.26738002493175</v>
      </c>
      <c r="R387">
        <f>1000000*(((AF387-AD387)*0.082057*W387)/(V387-Z387))/X387</f>
        <v>7.4254155533951023</v>
      </c>
      <c r="S387">
        <f>1000000*(((AM387-AK387)*0.082057*W387)/(V387-Z387))/X387</f>
        <v>277.40283949333934</v>
      </c>
      <c r="T387">
        <f>N387*((1*0.082057*W387)/(V387-Z387))</f>
        <v>277.4028394933394</v>
      </c>
      <c r="V387" s="5">
        <f>((0.001316*((I387*25.4)-(2.5*2053/100)))*(273.15+40))/(273.15+H387)</f>
        <v>0.93227197559382924</v>
      </c>
      <c r="W387">
        <v>313.14999999999998</v>
      </c>
      <c r="X387">
        <f>(21.0733341666667/1000)-Y387</f>
        <v>1.9073334166666699E-2</v>
      </c>
      <c r="Y387">
        <v>2E-3</v>
      </c>
      <c r="Z387">
        <f>(0.001316*10^(8.07131-(1730.63/(233.46+(W387-273.15)))))</f>
        <v>7.2765497523200454E-2</v>
      </c>
      <c r="AB387">
        <f>V387*(J387/10^6)</f>
        <v>4.7969396721441581E-5</v>
      </c>
      <c r="AC387">
        <f>(AB387*Y387)/(0.082057*W387)</f>
        <v>3.7335863591626385E-9</v>
      </c>
      <c r="AD387">
        <v>0</v>
      </c>
      <c r="AE387" s="12">
        <f>AB387*AG387*X387</f>
        <v>1.0036874176399205E-9</v>
      </c>
      <c r="AF387" s="12">
        <f>AC387+AE387</f>
        <v>4.7372737768025594E-9</v>
      </c>
      <c r="AG387" s="19">
        <f>101.325*(0.000014*EXP(1600*((1/W387)-(1/298.15))))</f>
        <v>1.097002469958351E-3</v>
      </c>
      <c r="AI387">
        <f>V387*(K387/10^6)</f>
        <v>3.4596719039714258E-4</v>
      </c>
      <c r="AJ387">
        <f>(AI387*Y387)/(0.082057*W387)</f>
        <v>2.6927551127763621E-8</v>
      </c>
      <c r="AK387">
        <v>0</v>
      </c>
      <c r="AL387" s="12">
        <f>AI387*AN387*X387</f>
        <v>1.5005017997598703E-7</v>
      </c>
      <c r="AM387" s="12">
        <f>AJ387+AL387</f>
        <v>1.7697773110375065E-7</v>
      </c>
      <c r="AN387" s="19">
        <f>101.325*(0.00033*EXP(2400*((1/W387)-(1/298.15))))</f>
        <v>2.2739189884214046E-2</v>
      </c>
      <c r="AO387" s="19"/>
      <c r="AP387" t="e">
        <f>V387*(L387/10^6)</f>
        <v>#VALUE!</v>
      </c>
      <c r="AQ387" t="e">
        <f>(AP387*Y387)/(0.082057*W387)</f>
        <v>#VALUE!</v>
      </c>
      <c r="AR387">
        <v>0</v>
      </c>
      <c r="AS387" s="12" t="e">
        <f>AP387*AU387*X387</f>
        <v>#VALUE!</v>
      </c>
      <c r="AT387" s="12" t="e">
        <f>AQ387+AS387</f>
        <v>#VALUE!</v>
      </c>
      <c r="AU387" s="19">
        <f>101.325*((2.4*10^-4)*EXP(2700*((1/W387)-(1/298.15))))</f>
        <v>1.5759424160826513E-2</v>
      </c>
      <c r="AW387">
        <f>100*(AF387-AE387)/AF387</f>
        <v>78.812974192989046</v>
      </c>
      <c r="AX387">
        <f>100*(AM387-AL387)/AM387</f>
        <v>15.215219993965075</v>
      </c>
      <c r="AY387" t="e">
        <f>100*(AT387-AS387)/AT387</f>
        <v>#VALUE!</v>
      </c>
    </row>
    <row r="388" spans="1:51" x14ac:dyDescent="0.25">
      <c r="A388" s="21">
        <v>43608</v>
      </c>
      <c r="B388" s="28">
        <v>0.1</v>
      </c>
      <c r="C388" t="s">
        <v>120</v>
      </c>
      <c r="D388" t="s">
        <v>130</v>
      </c>
      <c r="E388" s="21">
        <v>43609</v>
      </c>
      <c r="F388">
        <v>101</v>
      </c>
      <c r="H388" s="6">
        <v>21.8</v>
      </c>
      <c r="I388" s="6">
        <v>28.29</v>
      </c>
      <c r="J388" s="6">
        <v>62.371043415692391</v>
      </c>
      <c r="K388" s="6">
        <v>506.38936963000015</v>
      </c>
      <c r="L388" s="6" t="s">
        <v>122</v>
      </c>
      <c r="M388" s="7">
        <f>1000000*(AF388-AD388)/X388</f>
        <v>0.30106706493418067</v>
      </c>
      <c r="N388" s="7">
        <f>1000000*(AM388-AK388)/X388</f>
        <v>12.661474953275185</v>
      </c>
      <c r="O388" s="7" t="e">
        <f>1000000*(AT388-AR388)/X388</f>
        <v>#VALUE!</v>
      </c>
      <c r="P388">
        <f>(M388*16)</f>
        <v>4.8170730389468908</v>
      </c>
      <c r="Q388">
        <f>(N388*44)</f>
        <v>557.10489794410819</v>
      </c>
      <c r="R388">
        <f>1000000*(((AF388-AD388)*0.082057*W388)/(V388-Z388))/X388</f>
        <v>9.0008214277735235</v>
      </c>
      <c r="S388">
        <f>1000000*(((AM388-AK388)*0.082057*W388)/(V388-Z388))/X388</f>
        <v>378.5325209569894</v>
      </c>
      <c r="T388">
        <f>N388*((1*0.082057*W388)/(V388-Z388))</f>
        <v>378.5325209569894</v>
      </c>
      <c r="V388" s="5">
        <f>((0.001316*((I388*25.4)-(2.5*2053/100)))*(273.15+40))/(273.15+H388)</f>
        <v>0.93227197559382924</v>
      </c>
      <c r="W388">
        <v>313.14999999999998</v>
      </c>
      <c r="X388">
        <f>(21.0733341666667/1000)-Y388</f>
        <v>1.9073334166666699E-2</v>
      </c>
      <c r="Y388">
        <v>2E-3</v>
      </c>
      <c r="Z388">
        <f>(0.001316*10^(8.07131-(1730.63/(233.46+(W388-273.15)))))</f>
        <v>7.2765497523200454E-2</v>
      </c>
      <c r="AB388">
        <f>V388*(J388/10^6)</f>
        <v>5.8146775864996038E-5</v>
      </c>
      <c r="AC388">
        <f>(AB388*Y388)/(0.082057*W388)</f>
        <v>4.5257189799470195E-9</v>
      </c>
      <c r="AD388">
        <v>0</v>
      </c>
      <c r="AE388" s="12">
        <f>AB388*AG388*X388</f>
        <v>1.2166337561201509E-9</v>
      </c>
      <c r="AF388" s="12">
        <f>AC388+AE388</f>
        <v>5.7423527360671701E-9</v>
      </c>
      <c r="AG388" s="19">
        <f>101.325*(0.000014*EXP(1600*((1/W388)-(1/298.15))))</f>
        <v>1.097002469958351E-3</v>
      </c>
      <c r="AI388">
        <f>V388*(K388/10^6)</f>
        <v>4.7209261804467405E-4</v>
      </c>
      <c r="AJ388">
        <f>(AI388*Y388)/(0.082057*W388)</f>
        <v>3.6744230268902218E-8</v>
      </c>
      <c r="AK388">
        <v>0</v>
      </c>
      <c r="AL388" s="12">
        <f>AI388*AN388*X388</f>
        <v>2.04752312557796E-7</v>
      </c>
      <c r="AM388" s="12">
        <f>AJ388+AL388</f>
        <v>2.4149654282669822E-7</v>
      </c>
      <c r="AN388" s="19">
        <f>101.325*(0.00033*EXP(2400*((1/W388)-(1/298.15))))</f>
        <v>2.2739189884214046E-2</v>
      </c>
      <c r="AO388" s="19"/>
      <c r="AP388" t="e">
        <f>V388*(L388/10^6)</f>
        <v>#VALUE!</v>
      </c>
      <c r="AQ388" t="e">
        <f>(AP388*Y388)/(0.082057*W388)</f>
        <v>#VALUE!</v>
      </c>
      <c r="AR388">
        <v>0</v>
      </c>
      <c r="AS388" s="12" t="e">
        <f>AP388*AU388*X388</f>
        <v>#VALUE!</v>
      </c>
      <c r="AT388" s="12" t="e">
        <f>AQ388+AS388</f>
        <v>#VALUE!</v>
      </c>
      <c r="AU388" s="19">
        <f>101.325*((2.4*10^-4)*EXP(2700*((1/W388)-(1/298.15))))</f>
        <v>1.5759424160826513E-2</v>
      </c>
      <c r="AW388">
        <f>100*(AF388-AE388)/AF388</f>
        <v>78.812974192989046</v>
      </c>
      <c r="AX388">
        <f>100*(AM388-AL388)/AM388</f>
        <v>15.215219993965075</v>
      </c>
      <c r="AY388" t="e">
        <f>100*(AT388-AS388)/AT388</f>
        <v>#VALUE!</v>
      </c>
    </row>
    <row r="389" spans="1:51" x14ac:dyDescent="0.25">
      <c r="A389" s="21">
        <v>43608</v>
      </c>
      <c r="B389" s="28">
        <v>3</v>
      </c>
      <c r="C389" t="s">
        <v>120</v>
      </c>
      <c r="D389" t="s">
        <v>130</v>
      </c>
      <c r="E389" s="21">
        <v>43609</v>
      </c>
      <c r="F389">
        <v>62</v>
      </c>
      <c r="H389" s="6">
        <v>21.8</v>
      </c>
      <c r="I389" s="6">
        <v>28.29</v>
      </c>
      <c r="J389" s="6">
        <v>103.22056918886241</v>
      </c>
      <c r="K389" s="6">
        <v>365.26209968000006</v>
      </c>
      <c r="L389" s="6" t="s">
        <v>122</v>
      </c>
      <c r="M389" s="7">
        <f>1000000*(AF389-AD389)/X389</f>
        <v>0.49824906085678244</v>
      </c>
      <c r="N389" s="7">
        <f>1000000*(AM389-AK389)/X389</f>
        <v>9.1328080797947297</v>
      </c>
      <c r="O389" s="7" t="e">
        <f>1000000*(AT389-AR389)/X389</f>
        <v>#VALUE!</v>
      </c>
      <c r="P389">
        <f>(M389*16)</f>
        <v>7.9719849737085191</v>
      </c>
      <c r="Q389">
        <f>(N389*44)</f>
        <v>401.84355551096809</v>
      </c>
      <c r="R389">
        <f>1000000*(((AF389-AD389)*0.082057*W389)/(V389-Z389))/X389</f>
        <v>14.895853268799746</v>
      </c>
      <c r="S389">
        <f>1000000*(((AM389-AK389)*0.082057*W389)/(V389-Z389))/X389</f>
        <v>273.03808431629915</v>
      </c>
      <c r="T389">
        <f>N389*((1*0.082057*W389)/(V389-Z389))</f>
        <v>273.03808431629921</v>
      </c>
      <c r="V389" s="5">
        <f>((0.001316*((I389*25.4)-(2.5*2053/100)))*(273.15+40))/(273.15+H389)</f>
        <v>0.93227197559382924</v>
      </c>
      <c r="W389">
        <v>313.14999999999998</v>
      </c>
      <c r="X389">
        <f>(21.0733341666667/1000)-Y389</f>
        <v>1.9073334166666699E-2</v>
      </c>
      <c r="Y389">
        <v>2E-3</v>
      </c>
      <c r="Z389">
        <f>(0.001316*10^(8.07131-(1730.63/(233.46+(W389-273.15)))))</f>
        <v>7.2765497523200454E-2</v>
      </c>
      <c r="AB389">
        <f>V389*(J389/10^6)</f>
        <v>9.6229643959620304E-5</v>
      </c>
      <c r="AC389">
        <f>(AB389*Y389)/(0.082057*W389)</f>
        <v>7.4898103914265479E-9</v>
      </c>
      <c r="AD389">
        <v>0</v>
      </c>
      <c r="AE389" s="12">
        <f>AB389*AG389*X389</f>
        <v>2.0134604445227156E-9</v>
      </c>
      <c r="AF389" s="12">
        <f>AC389+AE389</f>
        <v>9.5032708359492639E-9</v>
      </c>
      <c r="AG389" s="19">
        <f>101.325*(0.000014*EXP(1600*((1/W389)-(1/298.15))))</f>
        <v>1.097002469958351E-3</v>
      </c>
      <c r="AI389">
        <f>V389*(K389/10^6)</f>
        <v>3.4052361927822388E-4</v>
      </c>
      <c r="AJ389">
        <f>(AI389*Y389)/(0.082057*W389)</f>
        <v>2.6503863438032011E-8</v>
      </c>
      <c r="AK389">
        <v>0</v>
      </c>
      <c r="AL389" s="12">
        <f>AI389*AN389*X389</f>
        <v>1.4768923694792648E-7</v>
      </c>
      <c r="AM389" s="12">
        <f>AJ389+AL389</f>
        <v>1.741931003859585E-7</v>
      </c>
      <c r="AN389" s="19">
        <f>101.325*(0.00033*EXP(2400*((1/W389)-(1/298.15))))</f>
        <v>2.2739189884214046E-2</v>
      </c>
      <c r="AO389" s="19"/>
      <c r="AP389" t="e">
        <f>V389*(L389/10^6)</f>
        <v>#VALUE!</v>
      </c>
      <c r="AQ389" t="e">
        <f>(AP389*Y389)/(0.082057*W389)</f>
        <v>#VALUE!</v>
      </c>
      <c r="AR389">
        <v>0</v>
      </c>
      <c r="AS389" s="12" t="e">
        <f>AP389*AU389*X389</f>
        <v>#VALUE!</v>
      </c>
      <c r="AT389" s="12" t="e">
        <f>AQ389+AS389</f>
        <v>#VALUE!</v>
      </c>
      <c r="AU389" s="19">
        <f>101.325*((2.4*10^-4)*EXP(2700*((1/W389)-(1/298.15))))</f>
        <v>1.5759424160826513E-2</v>
      </c>
      <c r="AW389">
        <f>100*(AF389-AE389)/AF389</f>
        <v>78.81297419298906</v>
      </c>
      <c r="AX389">
        <f>100*(AM389-AL389)/AM389</f>
        <v>15.215219993965075</v>
      </c>
      <c r="AY389" t="e">
        <f>100*(AT389-AS389)/AT389</f>
        <v>#VALUE!</v>
      </c>
    </row>
    <row r="390" spans="1:51" x14ac:dyDescent="0.25">
      <c r="A390" s="21">
        <v>43608</v>
      </c>
      <c r="B390" s="28">
        <v>3</v>
      </c>
      <c r="C390" t="s">
        <v>120</v>
      </c>
      <c r="D390" t="s">
        <v>130</v>
      </c>
      <c r="E390" s="21">
        <v>43609</v>
      </c>
      <c r="F390" t="s">
        <v>256</v>
      </c>
      <c r="H390" s="6">
        <v>21.8</v>
      </c>
      <c r="I390" s="6">
        <v>28.29</v>
      </c>
      <c r="J390" s="6">
        <v>97.233546043811913</v>
      </c>
      <c r="K390" s="6">
        <v>413.20964528000013</v>
      </c>
      <c r="L390" s="6" t="s">
        <v>122</v>
      </c>
      <c r="M390" s="7">
        <f>1000000*(AF390-AD390)/X390</f>
        <v>0.46934950447193835</v>
      </c>
      <c r="N390" s="7">
        <f>1000000*(AM390-AK390)/X390</f>
        <v>10.331661539394396</v>
      </c>
      <c r="O390" s="7" t="e">
        <f>1000000*(AT390-AR390)/X390</f>
        <v>#VALUE!</v>
      </c>
      <c r="P390">
        <f>(M390*16)</f>
        <v>7.5095920715510136</v>
      </c>
      <c r="Q390">
        <f>(N390*44)</f>
        <v>454.59310773335346</v>
      </c>
      <c r="R390">
        <f>1000000*(((AF390-AD390)*0.082057*W390)/(V390-Z390))/X390</f>
        <v>14.031860568639333</v>
      </c>
      <c r="S390">
        <f>1000000*(((AM390-AK390)*0.082057*W390)/(V390-Z390))/X390</f>
        <v>308.87948699607801</v>
      </c>
      <c r="T390">
        <f>N390*((1*0.082057*W390)/(V390-Z390))</f>
        <v>308.87948699607807</v>
      </c>
      <c r="V390" s="5">
        <f>((0.001316*((I390*25.4)-(2.5*2053/100)))*(273.15+40))/(273.15+H390)</f>
        <v>0.93227197559382924</v>
      </c>
      <c r="W390">
        <v>313.14999999999998</v>
      </c>
      <c r="X390">
        <f>(21.0733341666667/1000)-Y390</f>
        <v>1.9073334166666699E-2</v>
      </c>
      <c r="Y390">
        <v>2E-3</v>
      </c>
      <c r="Z390">
        <f>(0.001316*10^(8.07131-(1730.63/(233.46+(W390-273.15)))))</f>
        <v>7.2765497523200454E-2</v>
      </c>
      <c r="AB390">
        <f>V390*(J390/10^6)</f>
        <v>9.0648110064258099E-5</v>
      </c>
      <c r="AC390">
        <f>(AB390*Y390)/(0.082057*W390)</f>
        <v>7.0553846900582109E-9</v>
      </c>
      <c r="AD390">
        <v>0</v>
      </c>
      <c r="AE390" s="12">
        <f>AB390*AG390*X390</f>
        <v>1.8966752496944947E-9</v>
      </c>
      <c r="AF390" s="12">
        <f>AC390+AE390</f>
        <v>8.952059939752706E-9</v>
      </c>
      <c r="AG390" s="19">
        <f>101.325*(0.000014*EXP(1600*((1/W390)-(1/298.15))))</f>
        <v>1.097002469958351E-3</v>
      </c>
      <c r="AI390">
        <f>V390*(K390/10^6)</f>
        <v>3.8522377233961112E-4</v>
      </c>
      <c r="AJ390">
        <f>(AI390*Y390)/(0.082057*W390)</f>
        <v>2.9982995825116618E-8</v>
      </c>
      <c r="AK390">
        <v>0</v>
      </c>
      <c r="AL390" s="12">
        <f>AI390*AN390*X390</f>
        <v>1.6707623721265076E-7</v>
      </c>
      <c r="AM390" s="12">
        <f>AJ390+AL390</f>
        <v>1.9705923303776739E-7</v>
      </c>
      <c r="AN390" s="19">
        <f>101.325*(0.00033*EXP(2400*((1/W390)-(1/298.15))))</f>
        <v>2.2739189884214046E-2</v>
      </c>
      <c r="AO390" s="19"/>
      <c r="AP390" t="e">
        <f>V390*(L390/10^6)</f>
        <v>#VALUE!</v>
      </c>
      <c r="AQ390" t="e">
        <f>(AP390*Y390)/(0.082057*W390)</f>
        <v>#VALUE!</v>
      </c>
      <c r="AR390">
        <v>0</v>
      </c>
      <c r="AS390" s="12" t="e">
        <f>AP390*AU390*X390</f>
        <v>#VALUE!</v>
      </c>
      <c r="AT390" s="12" t="e">
        <f>AQ390+AS390</f>
        <v>#VALUE!</v>
      </c>
      <c r="AU390" s="19">
        <f>101.325*((2.4*10^-4)*EXP(2700*((1/W390)-(1/298.15))))</f>
        <v>1.5759424160826513E-2</v>
      </c>
      <c r="AW390">
        <f>100*(AF390-AE390)/AF390</f>
        <v>78.81297419298906</v>
      </c>
      <c r="AX390">
        <f>100*(AM390-AL390)/AM390</f>
        <v>15.215219993965079</v>
      </c>
      <c r="AY390" t="e">
        <f>100*(AT390-AS390)/AT390</f>
        <v>#VALUE!</v>
      </c>
    </row>
    <row r="391" spans="1:51" x14ac:dyDescent="0.25">
      <c r="A391" s="21">
        <v>43608</v>
      </c>
      <c r="B391" s="28">
        <v>6</v>
      </c>
      <c r="C391" t="s">
        <v>120</v>
      </c>
      <c r="D391" t="s">
        <v>130</v>
      </c>
      <c r="E391" s="21">
        <v>43609</v>
      </c>
      <c r="F391">
        <v>95</v>
      </c>
      <c r="G391" t="s">
        <v>299</v>
      </c>
      <c r="H391" s="6">
        <v>21.8</v>
      </c>
      <c r="I391" s="6">
        <v>28.29</v>
      </c>
      <c r="J391" s="6">
        <v>50.678510214240006</v>
      </c>
      <c r="K391" s="6">
        <v>402.01189808000004</v>
      </c>
      <c r="L391" s="6" t="s">
        <v>122</v>
      </c>
      <c r="M391" s="7">
        <f>1000000*(AF391-AD391)/X391</f>
        <v>0.24462682504361247</v>
      </c>
      <c r="N391" s="7">
        <f>1000000*(AM391-AK391)/X391</f>
        <v>10.051679367159023</v>
      </c>
      <c r="O391" s="7" t="e">
        <f>1000000*(AT391-AR391)/X391</f>
        <v>#VALUE!</v>
      </c>
      <c r="P391">
        <f>(M391*16)</f>
        <v>3.9140292006977995</v>
      </c>
      <c r="Q391">
        <f>(N391*44)</f>
        <v>442.27389215499704</v>
      </c>
      <c r="R391">
        <f>1000000*(((AF391-AD391)*0.082057*W391)/(V391-Z391))/X391</f>
        <v>7.3134614347209261</v>
      </c>
      <c r="S391">
        <f>1000000*(((AM391-AK391)*0.082057*W391)/(V391-Z391))/X391</f>
        <v>300.50902795632339</v>
      </c>
      <c r="T391">
        <f>N391*((1*0.082057*W391)/(V391-Z391))</f>
        <v>300.50902795632339</v>
      </c>
      <c r="V391" s="5">
        <f>((0.001316*((I391*25.4)-(2.5*2053/100)))*(273.15+40))/(273.15+H391)</f>
        <v>0.93227197559382924</v>
      </c>
      <c r="W391">
        <v>313.14999999999998</v>
      </c>
      <c r="X391">
        <f>(21.0733341666667/1000)-Y391</f>
        <v>1.9073334166666699E-2</v>
      </c>
      <c r="Y391">
        <v>2E-3</v>
      </c>
      <c r="Z391">
        <f>(0.001316*10^(8.07131-(1730.63/(233.46+(W391-273.15)))))</f>
        <v>7.2765497523200454E-2</v>
      </c>
      <c r="AB391">
        <f>V391*(J391/10^6)</f>
        <v>4.7246154837581587E-5</v>
      </c>
      <c r="AC391">
        <f>(AB391*Y391)/(0.082057*W391)</f>
        <v>3.6772945102649892E-9</v>
      </c>
      <c r="AD391">
        <v>0</v>
      </c>
      <c r="AE391" s="12">
        <f>AB391*AG391*X391</f>
        <v>9.8855466992254093E-10</v>
      </c>
      <c r="AF391" s="12">
        <f>AC391+AE391</f>
        <v>4.6658491801875306E-9</v>
      </c>
      <c r="AG391" s="19">
        <f>101.325*(0.000014*EXP(1600*((1/W391)-(1/298.15))))</f>
        <v>1.097002469958351E-3</v>
      </c>
      <c r="AI391">
        <f>V391*(K391/10^6)</f>
        <v>3.7478442643526679E-4</v>
      </c>
      <c r="AJ391">
        <f>(AI391*Y391)/(0.082057*W391)</f>
        <v>2.9170473631156682E-8</v>
      </c>
      <c r="AK391">
        <v>0</v>
      </c>
      <c r="AL391" s="12">
        <f>AI391*AN391*X391</f>
        <v>1.6254856587485622E-7</v>
      </c>
      <c r="AM391" s="12">
        <f>AJ391+AL391</f>
        <v>1.9171903950601291E-7</v>
      </c>
      <c r="AN391" s="19">
        <f>101.325*(0.00033*EXP(2400*((1/W391)-(1/298.15))))</f>
        <v>2.2739189884214046E-2</v>
      </c>
      <c r="AO391" s="19"/>
      <c r="AP391" t="e">
        <f>V391*(L391/10^6)</f>
        <v>#VALUE!</v>
      </c>
      <c r="AQ391" t="e">
        <f>(AP391*Y391)/(0.082057*W391)</f>
        <v>#VALUE!</v>
      </c>
      <c r="AR391">
        <v>0</v>
      </c>
      <c r="AS391" s="12" t="e">
        <f>AP391*AU391*X391</f>
        <v>#VALUE!</v>
      </c>
      <c r="AT391" s="12" t="e">
        <f>AQ391+AS391</f>
        <v>#VALUE!</v>
      </c>
      <c r="AU391" s="19">
        <f>101.325*((2.4*10^-4)*EXP(2700*((1/W391)-(1/298.15))))</f>
        <v>1.5759424160826513E-2</v>
      </c>
      <c r="AW391">
        <f>100*(AF391-AE391)/AF391</f>
        <v>78.812974192989046</v>
      </c>
      <c r="AX391">
        <f>100*(AM391-AL391)/AM391</f>
        <v>15.215219993965079</v>
      </c>
      <c r="AY391" t="e">
        <f>100*(AT391-AS391)/AT391</f>
        <v>#VALUE!</v>
      </c>
    </row>
    <row r="392" spans="1:51" x14ac:dyDescent="0.25">
      <c r="A392" s="21">
        <v>43608</v>
      </c>
      <c r="B392" s="28">
        <v>6</v>
      </c>
      <c r="C392" t="s">
        <v>120</v>
      </c>
      <c r="D392" t="s">
        <v>130</v>
      </c>
      <c r="E392" s="21">
        <v>43609</v>
      </c>
      <c r="F392">
        <v>8</v>
      </c>
      <c r="H392" s="6">
        <v>21.8</v>
      </c>
      <c r="I392" s="6">
        <v>28.29</v>
      </c>
      <c r="J392" s="6">
        <v>51.973166547587098</v>
      </c>
      <c r="K392" s="6">
        <v>452.28999308000016</v>
      </c>
      <c r="L392" s="6" t="s">
        <v>122</v>
      </c>
      <c r="M392" s="7">
        <f>1000000*(AF392-AD392)/X392</f>
        <v>0.25087617347572783</v>
      </c>
      <c r="N392" s="7">
        <f>1000000*(AM392-AK392)/X392</f>
        <v>11.30880457301796</v>
      </c>
      <c r="O392" s="7" t="e">
        <f>1000000*(AT392-AR392)/X392</f>
        <v>#VALUE!</v>
      </c>
      <c r="P392">
        <f>(M392*16)</f>
        <v>4.0140187756116452</v>
      </c>
      <c r="Q392">
        <f>(N392*44)</f>
        <v>497.58740121279027</v>
      </c>
      <c r="R392">
        <f>1000000*(((AF392-AD392)*0.082057*W392)/(V392-Z392))/X392</f>
        <v>7.500294455761285</v>
      </c>
      <c r="S392">
        <f>1000000*(((AM392-AK392)*0.082057*W392)/(V392-Z392))/X392</f>
        <v>338.09254607632442</v>
      </c>
      <c r="T392">
        <f>N392*((1*0.082057*W392)/(V392-Z392))</f>
        <v>338.09254607632448</v>
      </c>
      <c r="V392" s="5">
        <f>((0.001316*((I392*25.4)-(2.5*2053/100)))*(273.15+40))/(273.15+H392)</f>
        <v>0.93227197559382924</v>
      </c>
      <c r="W392">
        <v>313.14999999999998</v>
      </c>
      <c r="X392">
        <f>(21.0733341666667/1000)-Y392</f>
        <v>1.9073334166666699E-2</v>
      </c>
      <c r="Y392">
        <v>2E-3</v>
      </c>
      <c r="Z392">
        <f>(0.001316*10^(8.07131-(1730.63/(233.46+(W392-273.15)))))</f>
        <v>7.2765497523200454E-2</v>
      </c>
      <c r="AB392">
        <f>V392*(J392/10^6)</f>
        <v>4.8453126655186147E-5</v>
      </c>
      <c r="AC392">
        <f>(AB392*Y392)/(0.082057*W392)</f>
        <v>3.7712363528166149E-9</v>
      </c>
      <c r="AD392">
        <v>0</v>
      </c>
      <c r="AE392" s="12">
        <f>AB392*AG392*X392</f>
        <v>1.013808738340587E-9</v>
      </c>
      <c r="AF392" s="12">
        <f>AC392+AE392</f>
        <v>4.7850450911572017E-9</v>
      </c>
      <c r="AG392" s="19">
        <f>101.325*(0.000014*EXP(1600*((1/W392)-(1/298.15))))</f>
        <v>1.097002469958351E-3</v>
      </c>
      <c r="AI392">
        <f>V392*(K392/10^6)</f>
        <v>4.2165728539001108E-4</v>
      </c>
      <c r="AJ392">
        <f>(AI392*Y392)/(0.082057*W392)</f>
        <v>3.2818713525117317E-8</v>
      </c>
      <c r="AK392">
        <v>0</v>
      </c>
      <c r="AL392" s="12">
        <f>AI392*AN392*X392</f>
        <v>1.8287789512158273E-7</v>
      </c>
      <c r="AM392" s="12">
        <f>AJ392+AL392</f>
        <v>2.1569660864670006E-7</v>
      </c>
      <c r="AN392" s="19">
        <f>101.325*(0.00033*EXP(2400*((1/W392)-(1/298.15))))</f>
        <v>2.2739189884214046E-2</v>
      </c>
      <c r="AO392" s="19"/>
      <c r="AP392" t="e">
        <f>V392*(L392/10^6)</f>
        <v>#VALUE!</v>
      </c>
      <c r="AQ392" t="e">
        <f>(AP392*Y392)/(0.082057*W392)</f>
        <v>#VALUE!</v>
      </c>
      <c r="AR392">
        <v>0</v>
      </c>
      <c r="AS392" s="12" t="e">
        <f>AP392*AU392*X392</f>
        <v>#VALUE!</v>
      </c>
      <c r="AT392" s="12" t="e">
        <f>AQ392+AS392</f>
        <v>#VALUE!</v>
      </c>
      <c r="AU392" s="19">
        <f>101.325*((2.4*10^-4)*EXP(2700*((1/W392)-(1/298.15))))</f>
        <v>1.5759424160826513E-2</v>
      </c>
      <c r="AW392">
        <f>100*(AF392-AE392)/AF392</f>
        <v>78.812974192989046</v>
      </c>
      <c r="AX392">
        <f>100*(AM392-AL392)/AM392</f>
        <v>15.215219993965084</v>
      </c>
      <c r="AY392" t="e">
        <f>100*(AT392-AS392)/AT392</f>
        <v>#VALUE!</v>
      </c>
    </row>
    <row r="393" spans="1:51" x14ac:dyDescent="0.25">
      <c r="A393" s="21">
        <v>43608</v>
      </c>
      <c r="B393" s="28">
        <v>9</v>
      </c>
      <c r="C393" t="s">
        <v>120</v>
      </c>
      <c r="D393" t="s">
        <v>130</v>
      </c>
      <c r="E393" s="21">
        <v>43609</v>
      </c>
      <c r="F393">
        <v>42</v>
      </c>
      <c r="H393" s="6">
        <v>21.8</v>
      </c>
      <c r="I393" s="6">
        <v>28.29</v>
      </c>
      <c r="J393" s="6">
        <v>9392.4439155212003</v>
      </c>
      <c r="K393" s="6">
        <v>10627.840756917602</v>
      </c>
      <c r="L393" s="6" t="s">
        <v>122</v>
      </c>
      <c r="M393" s="7">
        <f>1000000*(AF393-AD393)/X393</f>
        <v>45.33763373747594</v>
      </c>
      <c r="N393" s="7">
        <f>1000000*(AM393-AK393)/X393</f>
        <v>265.73255210596227</v>
      </c>
      <c r="O393" s="7" t="e">
        <f>1000000*(AT393-AR393)/X393</f>
        <v>#VALUE!</v>
      </c>
      <c r="P393">
        <f>(M393*16)</f>
        <v>725.40213979961504</v>
      </c>
      <c r="Q393">
        <f>(N393*44)</f>
        <v>11692.23229266234</v>
      </c>
      <c r="R393">
        <f>1000000*(((AF393-AD393)*0.082057*W393)/(V393-Z393))/X393</f>
        <v>1355.4320374366914</v>
      </c>
      <c r="S393">
        <f>1000000*(((AM393-AK393)*0.082057*W393)/(V393-Z393))/X393</f>
        <v>7944.4466952078828</v>
      </c>
      <c r="T393">
        <f>N393*((1*0.082057*W393)/(V393-Z393))</f>
        <v>7944.4466952078837</v>
      </c>
      <c r="V393" s="5">
        <f>((0.001316*((I393*25.4)-(2.5*2053/100)))*(273.15+40))/(273.15+H393)</f>
        <v>0.93227197559382924</v>
      </c>
      <c r="W393">
        <v>313.14999999999998</v>
      </c>
      <c r="X393">
        <f>(21.0733341666667/1000)-Y393</f>
        <v>1.9073334166666699E-2</v>
      </c>
      <c r="Y393">
        <v>2E-3</v>
      </c>
      <c r="Z393">
        <f>(0.001316*10^(8.07131-(1730.63/(233.46+(W393-273.15)))))</f>
        <v>7.2765497523200454E-2</v>
      </c>
      <c r="AB393">
        <f>V393*(J393/10^6)</f>
        <v>8.7563122447771903E-3</v>
      </c>
      <c r="AC393">
        <f>(AB393*Y393)/(0.082057*W393)</f>
        <v>6.8152718583296002E-7</v>
      </c>
      <c r="AD393">
        <v>0</v>
      </c>
      <c r="AE393" s="12">
        <f>AB393*AG393*X393</f>
        <v>1.8321265276786069E-7</v>
      </c>
      <c r="AF393" s="12">
        <f>AC393+AE393</f>
        <v>8.6473983860082074E-7</v>
      </c>
      <c r="AG393" s="19">
        <f>101.325*(0.000014*EXP(1600*((1/W393)-(1/298.15))))</f>
        <v>1.097002469958351E-3</v>
      </c>
      <c r="AI393">
        <f>V393*(K393/10^6)</f>
        <v>9.9080380987481894E-3</v>
      </c>
      <c r="AJ393">
        <f>(AI393*Y393)/(0.082057*W393)</f>
        <v>7.7116908737388554E-7</v>
      </c>
      <c r="AK393">
        <v>0</v>
      </c>
      <c r="AL393" s="12">
        <f>AI393*AN393*X393</f>
        <v>4.2972366779043026E-6</v>
      </c>
      <c r="AM393" s="12">
        <f>AJ393+AL393</f>
        <v>5.0684057652781886E-6</v>
      </c>
      <c r="AN393" s="19">
        <f>101.325*(0.00033*EXP(2400*((1/W393)-(1/298.15))))</f>
        <v>2.2739189884214046E-2</v>
      </c>
      <c r="AO393" s="19"/>
      <c r="AP393" t="e">
        <f>V393*(L393/10^6)</f>
        <v>#VALUE!</v>
      </c>
      <c r="AQ393" t="e">
        <f>(AP393*Y393)/(0.082057*W393)</f>
        <v>#VALUE!</v>
      </c>
      <c r="AR393">
        <v>0</v>
      </c>
      <c r="AS393" s="12" t="e">
        <f>AP393*AU393*X393</f>
        <v>#VALUE!</v>
      </c>
      <c r="AT393" s="12" t="e">
        <f>AQ393+AS393</f>
        <v>#VALUE!</v>
      </c>
      <c r="AU393" s="19">
        <f>101.325*((2.4*10^-4)*EXP(2700*((1/W393)-(1/298.15))))</f>
        <v>1.5759424160826513E-2</v>
      </c>
      <c r="AW393">
        <f>100*(AF393-AE393)/AF393</f>
        <v>78.812974192989046</v>
      </c>
      <c r="AX393">
        <f>100*(AM393-AL393)/AM393</f>
        <v>15.215219993965084</v>
      </c>
      <c r="AY393" t="e">
        <f>100*(AT393-AS393)/AT393</f>
        <v>#VALUE!</v>
      </c>
    </row>
    <row r="394" spans="1:51" x14ac:dyDescent="0.25">
      <c r="A394" s="21">
        <v>43608</v>
      </c>
      <c r="B394" s="28">
        <v>9</v>
      </c>
      <c r="C394" t="s">
        <v>120</v>
      </c>
      <c r="D394" t="s">
        <v>130</v>
      </c>
      <c r="E394" s="21">
        <v>43609</v>
      </c>
      <c r="F394">
        <v>111</v>
      </c>
      <c r="H394" s="6">
        <v>21.8</v>
      </c>
      <c r="I394" s="6">
        <v>28.29</v>
      </c>
      <c r="J394" s="6">
        <v>10236.929739320001</v>
      </c>
      <c r="K394" s="6">
        <v>10709.286431881599</v>
      </c>
      <c r="L394" s="6" t="s">
        <v>122</v>
      </c>
      <c r="M394" s="7">
        <f>1000000*(AF394-AD394)/X394</f>
        <v>49.413994407845308</v>
      </c>
      <c r="N394" s="7">
        <f>1000000*(AM394-AK394)/X394</f>
        <v>267.76897394941983</v>
      </c>
      <c r="O394" s="7" t="e">
        <f>1000000*(AT394-AR394)/X394</f>
        <v>#VALUE!</v>
      </c>
      <c r="P394">
        <f>(M394*16)</f>
        <v>790.62391052552493</v>
      </c>
      <c r="Q394">
        <f>(N394*44)</f>
        <v>11781.834853774473</v>
      </c>
      <c r="R394">
        <f>1000000*(((AF394-AD394)*0.082057*W394)/(V394-Z394))/X394</f>
        <v>1477.3005469570373</v>
      </c>
      <c r="S394">
        <f>1000000*(((AM394-AK394)*0.082057*W394)/(V394-Z394))/X394</f>
        <v>8005.3283773958237</v>
      </c>
      <c r="T394">
        <f>N394*((1*0.082057*W394)/(V394-Z394))</f>
        <v>8005.3283773958246</v>
      </c>
      <c r="V394" s="5">
        <f>((0.001316*((I394*25.4)-(2.5*2053/100)))*(273.15+40))/(273.15+H394)</f>
        <v>0.93227197559382924</v>
      </c>
      <c r="W394">
        <v>313.14999999999998</v>
      </c>
      <c r="X394">
        <f>(21.0733341666667/1000)-Y394</f>
        <v>1.9073334166666699E-2</v>
      </c>
      <c r="Y394">
        <v>2E-3</v>
      </c>
      <c r="Z394">
        <f>(0.001316*10^(8.07131-(1730.63/(233.46+(W394-273.15)))))</f>
        <v>7.2765497523200454E-2</v>
      </c>
      <c r="AB394">
        <f>V394*(J394/10^6)</f>
        <v>9.5436027120910805E-3</v>
      </c>
      <c r="AC394">
        <f>(AB394*Y394)/(0.082057*W394)</f>
        <v>7.4280410716951806E-7</v>
      </c>
      <c r="AD394">
        <v>0</v>
      </c>
      <c r="AE394" s="12">
        <f>AB394*AG394*X394</f>
        <v>1.9968552068111509E-7</v>
      </c>
      <c r="AF394" s="12">
        <f>AC394+AE394</f>
        <v>9.4248962785063309E-7</v>
      </c>
      <c r="AG394" s="19">
        <f>101.325*(0.000014*EXP(1600*((1/W394)-(1/298.15))))</f>
        <v>1.097002469958351E-3</v>
      </c>
      <c r="AI394">
        <f>V394*(K394/10^6)</f>
        <v>9.9839676190504479E-3</v>
      </c>
      <c r="AJ394">
        <f>(AI394*Y394)/(0.082057*W394)</f>
        <v>7.7707888488300357E-7</v>
      </c>
      <c r="AK394">
        <v>0</v>
      </c>
      <c r="AL394" s="12">
        <f>AI394*AN394*X394</f>
        <v>4.3301682347197504E-6</v>
      </c>
      <c r="AM394" s="12">
        <f>AJ394+AL394</f>
        <v>5.1072471196027541E-6</v>
      </c>
      <c r="AN394" s="19">
        <f>101.325*(0.00033*EXP(2400*((1/W394)-(1/298.15))))</f>
        <v>2.2739189884214046E-2</v>
      </c>
      <c r="AO394" s="19"/>
      <c r="AP394" t="e">
        <f>V394*(L394/10^6)</f>
        <v>#VALUE!</v>
      </c>
      <c r="AQ394" t="e">
        <f>(AP394*Y394)/(0.082057*W394)</f>
        <v>#VALUE!</v>
      </c>
      <c r="AR394">
        <v>0</v>
      </c>
      <c r="AS394" s="12" t="e">
        <f>AP394*AU394*X394</f>
        <v>#VALUE!</v>
      </c>
      <c r="AT394" s="12" t="e">
        <f>AQ394+AS394</f>
        <v>#VALUE!</v>
      </c>
      <c r="AU394" s="19">
        <f>101.325*((2.4*10^-4)*EXP(2700*((1/W394)-(1/298.15))))</f>
        <v>1.5759424160826513E-2</v>
      </c>
      <c r="AW394">
        <f>100*(AF394-AE394)/AF394</f>
        <v>78.81297419298906</v>
      </c>
      <c r="AX394">
        <f>100*(AM394-AL394)/AM394</f>
        <v>15.215219993965077</v>
      </c>
      <c r="AY394" t="e">
        <f>100*(AT394-AS394)/AT394</f>
        <v>#VALUE!</v>
      </c>
    </row>
    <row r="395" spans="1:51" x14ac:dyDescent="0.25">
      <c r="A395" s="21">
        <v>43608</v>
      </c>
      <c r="B395" s="28">
        <v>11</v>
      </c>
      <c r="C395" t="s">
        <v>120</v>
      </c>
      <c r="D395" t="s">
        <v>130</v>
      </c>
      <c r="E395" s="21">
        <v>43609</v>
      </c>
      <c r="F395">
        <v>132</v>
      </c>
      <c r="G395" t="s">
        <v>299</v>
      </c>
      <c r="H395" s="6">
        <v>21.8</v>
      </c>
      <c r="I395" s="6">
        <v>28.29</v>
      </c>
      <c r="J395" s="6">
        <v>24456.8879532848</v>
      </c>
      <c r="K395" s="6">
        <v>7711.3835982943992</v>
      </c>
      <c r="L395" s="6" t="s">
        <v>122</v>
      </c>
      <c r="M395" s="7">
        <f>1000000*(AF395-AD395)/X395</f>
        <v>118.05419743334014</v>
      </c>
      <c r="N395" s="7">
        <f>1000000*(AM395-AK395)/X395</f>
        <v>192.81109782427239</v>
      </c>
      <c r="O395" s="7" t="e">
        <f>1000000*(AT395-AR395)/X395</f>
        <v>#VALUE!</v>
      </c>
      <c r="P395">
        <f>(M395*16)</f>
        <v>1888.8671589334422</v>
      </c>
      <c r="Q395">
        <f>(N395*44)</f>
        <v>8483.6883042679856</v>
      </c>
      <c r="R395">
        <f>1000000*(((AF395-AD395)*0.082057*W395)/(V395-Z395))/X395</f>
        <v>3529.3955189981211</v>
      </c>
      <c r="S395">
        <f>1000000*(((AM395-AK395)*0.082057*W395)/(V395-Z395))/X395</f>
        <v>5764.3577227175392</v>
      </c>
      <c r="T395">
        <f>N395*((1*0.082057*W395)/(V395-Z395))</f>
        <v>5764.357722717541</v>
      </c>
      <c r="V395" s="5">
        <f>((0.001316*((I395*25.4)-(2.5*2053/100)))*(273.15+40))/(273.15+H395)</f>
        <v>0.93227197559382924</v>
      </c>
      <c r="W395">
        <v>313.14999999999998</v>
      </c>
      <c r="X395">
        <f>(21.0733341666667/1000)-Y395</f>
        <v>1.9073334166666699E-2</v>
      </c>
      <c r="Y395">
        <v>2E-3</v>
      </c>
      <c r="Z395">
        <f>(0.001316*10^(8.07131-(1730.63/(233.46+(W395-273.15)))))</f>
        <v>7.2765497523200454E-2</v>
      </c>
      <c r="AB395">
        <f>V395*(J395/10^6)</f>
        <v>2.2800471249085744E-2</v>
      </c>
      <c r="AC395">
        <f>(AB395*Y395)/(0.082057*W395)</f>
        <v>1.7746216182872227E-6</v>
      </c>
      <c r="AD395">
        <v>0</v>
      </c>
      <c r="AE395" s="12">
        <f>AB395*AG395*X395</f>
        <v>4.7706553913651957E-7</v>
      </c>
      <c r="AF395" s="12">
        <f>AC395+AE395</f>
        <v>2.2516871574237425E-6</v>
      </c>
      <c r="AG395" s="19">
        <f>101.325*(0.000014*EXP(1600*((1/W395)-(1/298.15))))</f>
        <v>1.097002469958351E-3</v>
      </c>
      <c r="AI395">
        <f>V395*(K395/10^6)</f>
        <v>7.1891068217437709E-3</v>
      </c>
      <c r="AJ395">
        <f>(AI395*Y395)/(0.082057*W395)</f>
        <v>5.5954739894045876E-7</v>
      </c>
      <c r="AK395">
        <v>0</v>
      </c>
      <c r="AL395" s="12">
        <f>AI395*AN395*X395</f>
        <v>3.118003100903751E-6</v>
      </c>
      <c r="AM395" s="12">
        <f>AJ395+AL395</f>
        <v>3.6775504998442096E-6</v>
      </c>
      <c r="AN395" s="19">
        <f>101.325*(0.00033*EXP(2400*((1/W395)-(1/298.15))))</f>
        <v>2.2739189884214046E-2</v>
      </c>
      <c r="AO395" s="19"/>
      <c r="AP395" t="e">
        <f>V395*(L395/10^6)</f>
        <v>#VALUE!</v>
      </c>
      <c r="AQ395" t="e">
        <f>(AP395*Y395)/(0.082057*W395)</f>
        <v>#VALUE!</v>
      </c>
      <c r="AR395">
        <v>0</v>
      </c>
      <c r="AS395" s="12" t="e">
        <f>AP395*AU395*X395</f>
        <v>#VALUE!</v>
      </c>
      <c r="AT395" s="12" t="e">
        <f>AQ395+AS395</f>
        <v>#VALUE!</v>
      </c>
      <c r="AU395" s="19">
        <f>101.325*((2.4*10^-4)*EXP(2700*((1/W395)-(1/298.15))))</f>
        <v>1.5759424160826513E-2</v>
      </c>
      <c r="AW395">
        <f>100*(AF395-AE395)/AF395</f>
        <v>78.81297419298906</v>
      </c>
      <c r="AX395">
        <f>100*(AM395-AL395)/AM395</f>
        <v>15.215219993965073</v>
      </c>
      <c r="AY395" t="e">
        <f>100*(AT395-AS395)/AT395</f>
        <v>#VALUE!</v>
      </c>
    </row>
    <row r="396" spans="1:51" x14ac:dyDescent="0.25">
      <c r="A396" s="21">
        <v>43608</v>
      </c>
      <c r="B396" s="28">
        <v>11</v>
      </c>
      <c r="C396" t="s">
        <v>120</v>
      </c>
      <c r="D396" t="s">
        <v>130</v>
      </c>
      <c r="E396" s="21">
        <v>43609</v>
      </c>
      <c r="F396">
        <v>66</v>
      </c>
      <c r="H396" s="6">
        <v>21.8</v>
      </c>
      <c r="I396" s="6">
        <v>28.29</v>
      </c>
      <c r="J396" s="6">
        <v>25660.746175044802</v>
      </c>
      <c r="K396" s="6">
        <v>9359.1418198400006</v>
      </c>
      <c r="L396" s="6" t="s">
        <v>122</v>
      </c>
      <c r="M396" s="7">
        <f>1000000*(AF396-AD396)/X396</f>
        <v>123.86526041342451</v>
      </c>
      <c r="N396" s="7">
        <f>1000000*(AM396-AK396)/X396</f>
        <v>234.01071752876337</v>
      </c>
      <c r="O396" s="7" t="e">
        <f>1000000*(AT396-AR396)/X396</f>
        <v>#VALUE!</v>
      </c>
      <c r="P396">
        <f>(M396*16)</f>
        <v>1981.8441666147921</v>
      </c>
      <c r="Q396">
        <f>(N396*44)</f>
        <v>10296.471571265589</v>
      </c>
      <c r="R396">
        <f>1000000*(((AF396-AD396)*0.082057*W396)/(V396-Z396))/X396</f>
        <v>3703.1253828100912</v>
      </c>
      <c r="S396">
        <f>1000000*(((AM396-AK396)*0.082057*W396)/(V396-Z396))/X396</f>
        <v>6996.0780370381162</v>
      </c>
      <c r="T396">
        <f>N396*((1*0.082057*W396)/(V396-Z396))</f>
        <v>6996.0780370381171</v>
      </c>
      <c r="V396" s="5">
        <f>((0.001316*((I396*25.4)-(2.5*2053/100)))*(273.15+40))/(273.15+H396)</f>
        <v>0.93227197559382924</v>
      </c>
      <c r="W396">
        <v>313.14999999999998</v>
      </c>
      <c r="X396">
        <f>(21.0733341666667/1000)-Y396</f>
        <v>1.9073334166666699E-2</v>
      </c>
      <c r="Y396">
        <v>2E-3</v>
      </c>
      <c r="Z396">
        <f>(0.001316*10^(8.07131-(1730.63/(233.46+(W396-273.15)))))</f>
        <v>7.2765497523200454E-2</v>
      </c>
      <c r="AB396">
        <f>V396*(J396/10^6)</f>
        <v>2.3922794531820817E-2</v>
      </c>
      <c r="AC396">
        <f>(AB396*Y396)/(0.082057*W396)</f>
        <v>1.8619750391218295E-6</v>
      </c>
      <c r="AD396">
        <v>0</v>
      </c>
      <c r="AE396" s="12">
        <f>AB396*AG396*X396</f>
        <v>5.0054846438460829E-7</v>
      </c>
      <c r="AF396" s="12">
        <f>AC396+AE396</f>
        <v>2.3625235035064377E-6</v>
      </c>
      <c r="AG396" s="19">
        <f>101.325*(0.000014*EXP(1600*((1/W396)-(1/298.15))))</f>
        <v>1.097002469958351E-3</v>
      </c>
      <c r="AI396">
        <f>V396*(K396/10^6)</f>
        <v>8.7252656342450639E-3</v>
      </c>
      <c r="AJ396">
        <f>(AI396*Y396)/(0.082057*W396)</f>
        <v>6.7911074515403919E-7</v>
      </c>
      <c r="AK396">
        <v>0</v>
      </c>
      <c r="AL396" s="12">
        <f>AI396*AN396*X396</f>
        <v>3.7842538688535126E-6</v>
      </c>
      <c r="AM396" s="12">
        <f>AJ396+AL396</f>
        <v>4.4633646140075514E-6</v>
      </c>
      <c r="AN396" s="19">
        <f>101.325*(0.00033*EXP(2400*((1/W396)-(1/298.15))))</f>
        <v>2.2739189884214046E-2</v>
      </c>
      <c r="AO396" s="19"/>
      <c r="AP396" t="e">
        <f>V396*(L396/10^6)</f>
        <v>#VALUE!</v>
      </c>
      <c r="AQ396" t="e">
        <f>(AP396*Y396)/(0.082057*W396)</f>
        <v>#VALUE!</v>
      </c>
      <c r="AR396">
        <v>0</v>
      </c>
      <c r="AS396" s="12" t="e">
        <f>AP396*AU396*X396</f>
        <v>#VALUE!</v>
      </c>
      <c r="AT396" s="12" t="e">
        <f>AQ396+AS396</f>
        <v>#VALUE!</v>
      </c>
      <c r="AU396" s="19">
        <f>101.325*((2.4*10^-4)*EXP(2700*((1/W396)-(1/298.15))))</f>
        <v>1.5759424160826513E-2</v>
      </c>
      <c r="AW396">
        <f>100*(AF396-AE396)/AF396</f>
        <v>78.81297419298906</v>
      </c>
      <c r="AX396">
        <f>100*(AM396-AL396)/AM396</f>
        <v>15.21521999396507</v>
      </c>
      <c r="AY396" t="e">
        <f>100*(AT396-AS396)/AT396</f>
        <v>#VALUE!</v>
      </c>
    </row>
    <row r="397" spans="1:51" x14ac:dyDescent="0.25">
      <c r="A397" s="21">
        <v>43608</v>
      </c>
      <c r="B397" s="28">
        <v>0.1</v>
      </c>
      <c r="C397" t="s">
        <v>120</v>
      </c>
      <c r="D397" t="s">
        <v>121</v>
      </c>
      <c r="E397" s="21">
        <v>43609</v>
      </c>
      <c r="F397">
        <v>15</v>
      </c>
      <c r="H397" s="6">
        <v>21.8</v>
      </c>
      <c r="I397" s="6">
        <v>28.29</v>
      </c>
      <c r="J397" s="6">
        <v>104.37299590025991</v>
      </c>
      <c r="K397" s="6">
        <v>400.85626892000005</v>
      </c>
      <c r="L397" s="6" t="s">
        <v>122</v>
      </c>
      <c r="M397" s="7">
        <f>1000000*(AF397-AD397)/X397</f>
        <v>0.50381186225549834</v>
      </c>
      <c r="N397" s="7">
        <f>1000000*(AM397-AK397)/X397</f>
        <v>10.022784665685915</v>
      </c>
      <c r="O397" s="7" t="e">
        <f>1000000*(AT397-AR397)/X397</f>
        <v>#VALUE!</v>
      </c>
      <c r="P397">
        <f>(M397*16)</f>
        <v>8.0609897960879735</v>
      </c>
      <c r="Q397">
        <f>(N397*44)</f>
        <v>441.00252529018024</v>
      </c>
      <c r="R397">
        <f>1000000*(((AF397-AD397)*0.082057*W397)/(V397-Z397))/X397</f>
        <v>15.06216100504767</v>
      </c>
      <c r="S397">
        <f>1000000*(((AM397-AK397)*0.082057*W397)/(V397-Z397))/X397</f>
        <v>299.64518040054656</v>
      </c>
      <c r="T397">
        <f>N397*((1*0.082057*W397)/(V397-Z397))</f>
        <v>299.64518040054662</v>
      </c>
      <c r="V397" s="5">
        <f>((0.001316*((I397*25.4)-(2.5*2053/100)))*(273.15+40))/(273.15+H397)</f>
        <v>0.93227197559382924</v>
      </c>
      <c r="W397">
        <v>313.14999999999998</v>
      </c>
      <c r="X397">
        <f>(21.0733341666667/1000)-Y397</f>
        <v>1.9073334166666699E-2</v>
      </c>
      <c r="Y397">
        <v>2E-3</v>
      </c>
      <c r="Z397">
        <f>(0.001316*10^(8.07131-(1730.63/(233.46+(W397-273.15)))))</f>
        <v>7.2765497523200454E-2</v>
      </c>
      <c r="AB397">
        <f>V397*(J397/10^6)</f>
        <v>9.730401908658194E-5</v>
      </c>
      <c r="AC397">
        <f>(AB397*Y397)/(0.082057*W397)</f>
        <v>7.5734318791417473E-9</v>
      </c>
      <c r="AD397">
        <v>0</v>
      </c>
      <c r="AE397" s="12">
        <f>AB397*AG397*X397</f>
        <v>2.0359401267880273E-9</v>
      </c>
      <c r="AF397" s="12">
        <f>AC397+AE397</f>
        <v>9.6093720059297746E-9</v>
      </c>
      <c r="AG397" s="19">
        <f>101.325*(0.000014*EXP(1600*((1/W397)-(1/298.15))))</f>
        <v>1.097002469958351E-3</v>
      </c>
      <c r="AI397">
        <f>V397*(K397/10^6)</f>
        <v>3.7370706575521972E-4</v>
      </c>
      <c r="AJ397">
        <f>(AI397*Y397)/(0.082057*W397)</f>
        <v>2.9086619769865071E-8</v>
      </c>
      <c r="AK397">
        <v>0</v>
      </c>
      <c r="AL397" s="12">
        <f>AI397*AN397*X397</f>
        <v>1.6208130143930516E-7</v>
      </c>
      <c r="AM397" s="12">
        <f>AJ397+AL397</f>
        <v>1.9116792120917022E-7</v>
      </c>
      <c r="AN397" s="19">
        <f>101.325*(0.00033*EXP(2400*((1/W397)-(1/298.15))))</f>
        <v>2.2739189884214046E-2</v>
      </c>
      <c r="AO397" s="19"/>
      <c r="AP397" t="e">
        <f>V397*(L397/10^6)</f>
        <v>#VALUE!</v>
      </c>
      <c r="AQ397" t="e">
        <f>(AP397*Y397)/(0.082057*W397)</f>
        <v>#VALUE!</v>
      </c>
      <c r="AR397">
        <v>0</v>
      </c>
      <c r="AS397" s="12" t="e">
        <f>AP397*AU397*X397</f>
        <v>#VALUE!</v>
      </c>
      <c r="AT397" s="12" t="e">
        <f>AQ397+AS397</f>
        <v>#VALUE!</v>
      </c>
      <c r="AU397" s="19">
        <f>101.325*((2.4*10^-4)*EXP(2700*((1/W397)-(1/298.15))))</f>
        <v>1.5759424160826513E-2</v>
      </c>
      <c r="AW397">
        <f>100*(AF397-AE397)/AF397</f>
        <v>78.812974192989046</v>
      </c>
      <c r="AX397">
        <f>100*(AM397-AL397)/AM397</f>
        <v>15.215219993965073</v>
      </c>
      <c r="AY397" t="e">
        <f>100*(AT397-AS397)/AT397</f>
        <v>#VALUE!</v>
      </c>
    </row>
    <row r="398" spans="1:51" x14ac:dyDescent="0.25">
      <c r="A398" s="21">
        <v>43608</v>
      </c>
      <c r="B398" s="28">
        <v>0.1</v>
      </c>
      <c r="C398" t="s">
        <v>120</v>
      </c>
      <c r="D398" t="s">
        <v>121</v>
      </c>
      <c r="E398" s="21">
        <v>43609</v>
      </c>
      <c r="F398">
        <v>118</v>
      </c>
      <c r="H398" s="6">
        <v>21.8</v>
      </c>
      <c r="I398" s="6">
        <v>28.29</v>
      </c>
      <c r="J398" s="6">
        <v>126.57183862681191</v>
      </c>
      <c r="K398" s="6">
        <v>442.7784602700001</v>
      </c>
      <c r="L398" s="6" t="s">
        <v>122</v>
      </c>
      <c r="M398" s="7">
        <f>1000000*(AF398-AD398)/X398</f>
        <v>0.61096640158355131</v>
      </c>
      <c r="N398" s="7">
        <f>1000000*(AM398-AK398)/X398</f>
        <v>11.070983556891449</v>
      </c>
      <c r="O398" s="7" t="e">
        <f>1000000*(AT398-AR398)/X398</f>
        <v>#VALUE!</v>
      </c>
      <c r="P398">
        <f>(M398*16)</f>
        <v>9.775462425336821</v>
      </c>
      <c r="Q398">
        <f>(N398*44)</f>
        <v>487.12327650322374</v>
      </c>
      <c r="R398">
        <f>1000000*(((AF398-AD398)*0.082057*W398)/(V398-Z398))/X398</f>
        <v>18.265695984464944</v>
      </c>
      <c r="S398">
        <f>1000000*(((AM398-AK398)*0.082057*W398)/(V398-Z398))/X398</f>
        <v>330.98255382793832</v>
      </c>
      <c r="T398">
        <f>N398*((1*0.082057*W398)/(V398-Z398))</f>
        <v>330.98255382793837</v>
      </c>
      <c r="V398" s="5">
        <f>((0.001316*((I398*25.4)-(2.5*2053/100)))*(273.15+40))/(273.15+H398)</f>
        <v>0.93227197559382924</v>
      </c>
      <c r="W398">
        <v>313.14999999999998</v>
      </c>
      <c r="X398">
        <f>(21.0733341666667/1000)-Y398</f>
        <v>1.9073334166666699E-2</v>
      </c>
      <c r="Y398">
        <v>2E-3</v>
      </c>
      <c r="Z398">
        <f>(0.001316*10^(8.07131-(1730.63/(233.46+(W398-273.15)))))</f>
        <v>7.2765497523200454E-2</v>
      </c>
      <c r="AB398">
        <f>V398*(J398/10^6)</f>
        <v>1.1799937805116129E-4</v>
      </c>
      <c r="AC398">
        <f>(AB398*Y398)/(0.082057*W398)</f>
        <v>9.1842069817936037E-9</v>
      </c>
      <c r="AD398">
        <v>0</v>
      </c>
      <c r="AE398" s="12">
        <f>AB398*AG398*X398</f>
        <v>2.4689593602153513E-9</v>
      </c>
      <c r="AF398" s="12">
        <f>AC398+AE398</f>
        <v>1.1653166342008955E-8</v>
      </c>
      <c r="AG398" s="19">
        <f>101.325*(0.000014*EXP(1600*((1/W398)-(1/298.15))))</f>
        <v>1.097002469958351E-3</v>
      </c>
      <c r="AI398">
        <f>V398*(K398/10^6)</f>
        <v>4.1278994990630682E-4</v>
      </c>
      <c r="AJ398">
        <f>(AI398*Y398)/(0.082057*W398)</f>
        <v>3.2128545103856371E-8</v>
      </c>
      <c r="AK398">
        <v>0</v>
      </c>
      <c r="AL398" s="12">
        <f>AI398*AN398*X398</f>
        <v>1.790320238304065E-7</v>
      </c>
      <c r="AM398" s="12">
        <f>AJ398+AL398</f>
        <v>2.1116056893426288E-7</v>
      </c>
      <c r="AN398" s="19">
        <f>101.325*(0.00033*EXP(2400*((1/W398)-(1/298.15))))</f>
        <v>2.2739189884214046E-2</v>
      </c>
      <c r="AO398" s="19"/>
      <c r="AP398" t="e">
        <f>V398*(L398/10^6)</f>
        <v>#VALUE!</v>
      </c>
      <c r="AQ398" t="e">
        <f>(AP398*Y398)/(0.082057*W398)</f>
        <v>#VALUE!</v>
      </c>
      <c r="AR398">
        <v>0</v>
      </c>
      <c r="AS398" s="12" t="e">
        <f>AP398*AU398*X398</f>
        <v>#VALUE!</v>
      </c>
      <c r="AT398" s="12" t="e">
        <f>AQ398+AS398</f>
        <v>#VALUE!</v>
      </c>
      <c r="AU398" s="19">
        <f>101.325*((2.4*10^-4)*EXP(2700*((1/W398)-(1/298.15))))</f>
        <v>1.5759424160826513E-2</v>
      </c>
      <c r="AW398">
        <f>100*(AF398-AE398)/AF398</f>
        <v>78.812974192989046</v>
      </c>
      <c r="AX398">
        <f>100*(AM398-AL398)/AM398</f>
        <v>15.215219993965079</v>
      </c>
      <c r="AY398" t="e">
        <f>100*(AT398-AS398)/AT398</f>
        <v>#VALUE!</v>
      </c>
    </row>
    <row r="399" spans="1:51" x14ac:dyDescent="0.25">
      <c r="A399" s="21">
        <v>43608</v>
      </c>
      <c r="B399" s="28">
        <v>1.6</v>
      </c>
      <c r="C399" t="s">
        <v>120</v>
      </c>
      <c r="D399" t="s">
        <v>121</v>
      </c>
      <c r="E399" s="21">
        <v>43609</v>
      </c>
      <c r="F399">
        <v>133</v>
      </c>
      <c r="H399" s="6">
        <v>21.8</v>
      </c>
      <c r="I399" s="6">
        <v>28.29</v>
      </c>
      <c r="J399" s="6">
        <v>145.51065104496001</v>
      </c>
      <c r="K399" s="6">
        <v>385.51429388000008</v>
      </c>
      <c r="L399" s="6" t="s">
        <v>122</v>
      </c>
      <c r="M399" s="7">
        <f>1000000*(AF399-AD399)/X399</f>
        <v>0.70238466807091748</v>
      </c>
      <c r="N399" s="7">
        <f>1000000*(AM399-AK399)/X399</f>
        <v>9.6391825516749812</v>
      </c>
      <c r="O399" s="7" t="e">
        <f>1000000*(AT399-AR399)/X399</f>
        <v>#VALUE!</v>
      </c>
      <c r="P399">
        <f>(M399*16)</f>
        <v>11.23815468913468</v>
      </c>
      <c r="Q399">
        <f>(N399*44)</f>
        <v>424.12403227369919</v>
      </c>
      <c r="R399">
        <f>1000000*(((AF399-AD399)*0.082057*W399)/(V399-Z399))/X399</f>
        <v>20.998773055081376</v>
      </c>
      <c r="S399">
        <f>1000000*(((AM399-AK399)*0.082057*W399)/(V399-Z399))/X399</f>
        <v>288.17685812396792</v>
      </c>
      <c r="T399">
        <f>N399*((1*0.082057*W399)/(V399-Z399))</f>
        <v>288.17685812396792</v>
      </c>
      <c r="V399" s="5">
        <f>((0.001316*((I399*25.4)-(2.5*2053/100)))*(273.15+40))/(273.15+H399)</f>
        <v>0.93227197559382924</v>
      </c>
      <c r="W399">
        <v>313.14999999999998</v>
      </c>
      <c r="X399">
        <f>(21.0733341666667/1000)-Y399</f>
        <v>1.9073334166666699E-2</v>
      </c>
      <c r="Y399">
        <v>2E-3</v>
      </c>
      <c r="Z399">
        <f>(0.001316*10^(8.07131-(1730.63/(233.46+(W399-273.15)))))</f>
        <v>7.2765497523200454E-2</v>
      </c>
      <c r="AB399">
        <f>V399*(J399/10^6)</f>
        <v>1.3565550211962915E-4</v>
      </c>
      <c r="AC399">
        <f>(AB399*Y399)/(0.082057*W399)</f>
        <v>1.0558430309231226E-8</v>
      </c>
      <c r="AD399">
        <v>0</v>
      </c>
      <c r="AE399" s="12">
        <f>AB399*AG399*X399</f>
        <v>2.8383871784286546E-9</v>
      </c>
      <c r="AF399" s="12">
        <f>AC399+AE399</f>
        <v>1.339681748765988E-8</v>
      </c>
      <c r="AG399" s="19">
        <f>101.325*(0.000014*EXP(1600*((1/W399)-(1/298.15))))</f>
        <v>1.097002469958351E-3</v>
      </c>
      <c r="AI399">
        <f>V399*(K399/10^6)</f>
        <v>3.5940417237516776E-4</v>
      </c>
      <c r="AJ399">
        <f>(AI399*Y399)/(0.082057*W399)</f>
        <v>2.797338734940292E-8</v>
      </c>
      <c r="AK399">
        <v>0</v>
      </c>
      <c r="AL399" s="12">
        <f>AI399*AN399*X399</f>
        <v>1.5587796255219699E-7</v>
      </c>
      <c r="AM399" s="12">
        <f>AJ399+AL399</f>
        <v>1.8385134990159991E-7</v>
      </c>
      <c r="AN399" s="19">
        <f>101.325*(0.00033*EXP(2400*((1/W399)-(1/298.15))))</f>
        <v>2.2739189884214046E-2</v>
      </c>
      <c r="AO399" s="19"/>
      <c r="AP399" t="e">
        <f>V399*(L399/10^6)</f>
        <v>#VALUE!</v>
      </c>
      <c r="AQ399" t="e">
        <f>(AP399*Y399)/(0.082057*W399)</f>
        <v>#VALUE!</v>
      </c>
      <c r="AR399">
        <v>0</v>
      </c>
      <c r="AS399" s="12" t="e">
        <f>AP399*AU399*X399</f>
        <v>#VALUE!</v>
      </c>
      <c r="AT399" s="12" t="e">
        <f>AQ399+AS399</f>
        <v>#VALUE!</v>
      </c>
      <c r="AU399" s="19">
        <f>101.325*((2.4*10^-4)*EXP(2700*((1/W399)-(1/298.15))))</f>
        <v>1.5759424160826513E-2</v>
      </c>
      <c r="AW399">
        <f>100*(AF399-AE399)/AF399</f>
        <v>78.812974192989046</v>
      </c>
      <c r="AX399">
        <f>100*(AM399-AL399)/AM399</f>
        <v>15.215219993965079</v>
      </c>
      <c r="AY399" t="e">
        <f>100*(AT399-AS399)/AT399</f>
        <v>#VALUE!</v>
      </c>
    </row>
    <row r="400" spans="1:51" x14ac:dyDescent="0.25">
      <c r="A400" s="21">
        <v>43608</v>
      </c>
      <c r="B400" s="28">
        <v>1.6</v>
      </c>
      <c r="C400" t="s">
        <v>120</v>
      </c>
      <c r="D400" t="s">
        <v>121</v>
      </c>
      <c r="E400" s="21">
        <v>43609</v>
      </c>
      <c r="F400">
        <v>12</v>
      </c>
      <c r="G400" t="s">
        <v>299</v>
      </c>
      <c r="H400" s="6">
        <v>21.8</v>
      </c>
      <c r="I400" s="6">
        <v>28.29</v>
      </c>
      <c r="J400" s="6">
        <v>121.56978595460311</v>
      </c>
      <c r="K400" s="6">
        <v>437.18934192000006</v>
      </c>
      <c r="L400" s="6" t="s">
        <v>122</v>
      </c>
      <c r="M400" s="7">
        <f>1000000*(AF400-AD400)/X400</f>
        <v>0.58682132986122715</v>
      </c>
      <c r="N400" s="7">
        <f>1000000*(AM400-AK400)/X400</f>
        <v>10.931236385557416</v>
      </c>
      <c r="O400" s="7" t="e">
        <f>1000000*(AT400-AR400)/X400</f>
        <v>#VALUE!</v>
      </c>
      <c r="P400">
        <f>(M400*16)</f>
        <v>9.3891412777796344</v>
      </c>
      <c r="Q400">
        <f>(N400*44)</f>
        <v>480.9744009645263</v>
      </c>
      <c r="R400">
        <f>1000000*(((AF400-AD400)*0.082057*W400)/(V400-Z400))/X400</f>
        <v>17.543845260006144</v>
      </c>
      <c r="S400">
        <f>1000000*(((AM400-AK400)*0.082057*W400)/(V400-Z400))/X400</f>
        <v>326.80461648202152</v>
      </c>
      <c r="T400">
        <f>N400*((1*0.082057*W400)/(V400-Z400))</f>
        <v>326.80461648202146</v>
      </c>
      <c r="V400" s="5">
        <f>((0.001316*((I400*25.4)-(2.5*2053/100)))*(273.15+40))/(273.15+H400)</f>
        <v>0.93227197559382924</v>
      </c>
      <c r="W400">
        <v>313.14999999999998</v>
      </c>
      <c r="X400">
        <f>(21.0733341666667/1000)-Y400</f>
        <v>1.9073334166666699E-2</v>
      </c>
      <c r="Y400">
        <v>2E-3</v>
      </c>
      <c r="Z400">
        <f>(0.001316*10^(8.07131-(1730.63/(233.46+(W400-273.15)))))</f>
        <v>7.2765497523200454E-2</v>
      </c>
      <c r="AB400">
        <f>V400*(J400/10^6)</f>
        <v>1.1333610452441679E-4</v>
      </c>
      <c r="AC400">
        <f>(AB400*Y400)/(0.082057*W400)</f>
        <v>8.8212519392359154E-9</v>
      </c>
      <c r="AD400">
        <v>0</v>
      </c>
      <c r="AE400" s="12">
        <f>AB400*AG400*X400</f>
        <v>2.3713873813350186E-9</v>
      </c>
      <c r="AF400" s="12">
        <f>AC400+AE400</f>
        <v>1.1192639320570934E-8</v>
      </c>
      <c r="AG400" s="19">
        <f>101.325*(0.000014*EXP(1600*((1/W400)-(1/298.15))))</f>
        <v>1.097002469958351E-3</v>
      </c>
      <c r="AI400">
        <f>V400*(K400/10^6)</f>
        <v>4.0757937150032457E-4</v>
      </c>
      <c r="AJ400">
        <f>(AI400*Y400)/(0.082057*W400)</f>
        <v>3.1722991859714214E-8</v>
      </c>
      <c r="AK400">
        <v>0</v>
      </c>
      <c r="AL400" s="12">
        <f>AI400*AN400*X400</f>
        <v>1.7677213257684825E-7</v>
      </c>
      <c r="AM400" s="12">
        <f>AJ400+AL400</f>
        <v>2.0849512443656246E-7</v>
      </c>
      <c r="AN400" s="19">
        <f>101.325*(0.00033*EXP(2400*((1/W400)-(1/298.15))))</f>
        <v>2.2739189884214046E-2</v>
      </c>
      <c r="AO400" s="19"/>
      <c r="AP400" t="e">
        <f>V400*(L400/10^6)</f>
        <v>#VALUE!</v>
      </c>
      <c r="AQ400" t="e">
        <f>(AP400*Y400)/(0.082057*W400)</f>
        <v>#VALUE!</v>
      </c>
      <c r="AR400">
        <v>0</v>
      </c>
      <c r="AS400" s="12" t="e">
        <f>AP400*AU400*X400</f>
        <v>#VALUE!</v>
      </c>
      <c r="AT400" s="12" t="e">
        <f>AQ400+AS400</f>
        <v>#VALUE!</v>
      </c>
      <c r="AU400" s="19">
        <f>101.325*((2.4*10^-4)*EXP(2700*((1/W400)-(1/298.15))))</f>
        <v>1.5759424160826513E-2</v>
      </c>
      <c r="AW400">
        <f>100*(AF400-AE400)/AF400</f>
        <v>78.812974192989046</v>
      </c>
      <c r="AX400">
        <f>100*(AM400-AL400)/AM400</f>
        <v>15.215219993965075</v>
      </c>
      <c r="AY400" t="e">
        <f>100*(AT400-AS400)/AT400</f>
        <v>#VALUE!</v>
      </c>
    </row>
    <row r="401" spans="1:51" x14ac:dyDescent="0.25">
      <c r="A401" s="21">
        <v>43608</v>
      </c>
      <c r="B401" s="28">
        <v>5</v>
      </c>
      <c r="C401" t="s">
        <v>120</v>
      </c>
      <c r="D401" t="s">
        <v>121</v>
      </c>
      <c r="E401" s="21">
        <v>43609</v>
      </c>
      <c r="F401">
        <v>64</v>
      </c>
      <c r="H401" s="6">
        <v>21.8</v>
      </c>
      <c r="I401" s="6">
        <v>28.29</v>
      </c>
      <c r="J401" s="6">
        <v>4.7045192153775011</v>
      </c>
      <c r="K401" s="6">
        <v>4733.0207489304003</v>
      </c>
      <c r="L401" s="6" t="s">
        <v>122</v>
      </c>
      <c r="M401" s="7">
        <f>1000000*(AF401-AD401)/X401</f>
        <v>2.2708868002419894E-2</v>
      </c>
      <c r="N401" s="7">
        <f>1000000*(AM401-AK401)/X401</f>
        <v>118.3417884733648</v>
      </c>
      <c r="O401" s="7" t="e">
        <f>1000000*(AT401-AR401)/X401</f>
        <v>#VALUE!</v>
      </c>
      <c r="P401">
        <f>(M401*16)</f>
        <v>0.36334188803871831</v>
      </c>
      <c r="Q401">
        <f>(N401*44)</f>
        <v>5207.0386928280514</v>
      </c>
      <c r="R401">
        <f>1000000*(((AF401-AD401)*0.082057*W401)/(V401-Z401))/X401</f>
        <v>0.6789134034350357</v>
      </c>
      <c r="S401">
        <f>1000000*(((AM401-AK401)*0.082057*W401)/(V401-Z401))/X401</f>
        <v>3537.9934557935512</v>
      </c>
      <c r="T401">
        <f>N401*((1*0.082057*W401)/(V401-Z401))</f>
        <v>3537.9934557935517</v>
      </c>
      <c r="V401" s="5">
        <f>((0.001316*((I401*25.4)-(2.5*2053/100)))*(273.15+40))/(273.15+H401)</f>
        <v>0.93227197559382924</v>
      </c>
      <c r="W401">
        <v>313.14999999999998</v>
      </c>
      <c r="X401">
        <f>(21.0733341666667/1000)-Y401</f>
        <v>1.9073334166666699E-2</v>
      </c>
      <c r="Y401">
        <v>2E-3</v>
      </c>
      <c r="Z401">
        <f>(0.001316*10^(8.07131-(1730.63/(233.46+(W401-273.15)))))</f>
        <v>7.2765497523200454E-2</v>
      </c>
      <c r="AB401">
        <f>V401*(J401/10^6)</f>
        <v>4.3858914231391139E-6</v>
      </c>
      <c r="AC401">
        <f>(AB401*Y401)/(0.082057*W401)</f>
        <v>3.4136565204876103E-10</v>
      </c>
      <c r="AD401">
        <v>0</v>
      </c>
      <c r="AE401" s="12">
        <f>AB401*AG401*X401</f>
        <v>9.1768175908118474E-11</v>
      </c>
      <c r="AF401" s="12">
        <f>AC401+AE401</f>
        <v>4.3313382795687953E-10</v>
      </c>
      <c r="AG401" s="19">
        <f>101.325*(0.000014*EXP(1600*((1/W401)-(1/298.15))))</f>
        <v>1.097002469958351E-3</v>
      </c>
      <c r="AI401">
        <f>V401*(K401/10^6)</f>
        <v>4.4124626041319301E-3</v>
      </c>
      <c r="AJ401">
        <f>(AI401*Y401)/(0.082057*W401)</f>
        <v>3.4343375808473455E-7</v>
      </c>
      <c r="AK401">
        <v>0</v>
      </c>
      <c r="AL401" s="12">
        <f>AI401*AN401*X401</f>
        <v>1.9137387193487378E-6</v>
      </c>
      <c r="AM401" s="12">
        <f>AJ401+AL401</f>
        <v>2.2571724774334723E-6</v>
      </c>
      <c r="AN401" s="19">
        <f>101.325*(0.00033*EXP(2400*((1/W401)-(1/298.15))))</f>
        <v>2.2739189884214046E-2</v>
      </c>
      <c r="AO401" s="19"/>
      <c r="AP401" t="e">
        <f>V401*(L401/10^6)</f>
        <v>#VALUE!</v>
      </c>
      <c r="AQ401" t="e">
        <f>(AP401*Y401)/(0.082057*W401)</f>
        <v>#VALUE!</v>
      </c>
      <c r="AR401">
        <v>0</v>
      </c>
      <c r="AS401" s="12" t="e">
        <f>AP401*AU401*X401</f>
        <v>#VALUE!</v>
      </c>
      <c r="AT401" s="12" t="e">
        <f>AQ401+AS401</f>
        <v>#VALUE!</v>
      </c>
      <c r="AU401" s="19">
        <f>101.325*((2.4*10^-4)*EXP(2700*((1/W401)-(1/298.15))))</f>
        <v>1.5759424160826513E-2</v>
      </c>
      <c r="AW401">
        <f>100*(AF401-AE401)/AF401</f>
        <v>78.812974192989046</v>
      </c>
      <c r="AX401">
        <f>100*(AM401-AL401)/AM401</f>
        <v>15.215219993965073</v>
      </c>
      <c r="AY401" t="e">
        <f>100*(AT401-AS401)/AT401</f>
        <v>#VALUE!</v>
      </c>
    </row>
    <row r="402" spans="1:51" x14ac:dyDescent="0.25">
      <c r="A402" s="21">
        <v>43608</v>
      </c>
      <c r="B402" s="28">
        <v>5</v>
      </c>
      <c r="C402" t="s">
        <v>120</v>
      </c>
      <c r="D402" t="s">
        <v>121</v>
      </c>
      <c r="E402" s="21">
        <v>43609</v>
      </c>
      <c r="F402">
        <v>50</v>
      </c>
      <c r="G402" t="s">
        <v>299</v>
      </c>
      <c r="H402" s="6">
        <v>21.8</v>
      </c>
      <c r="I402" s="6">
        <v>28.29</v>
      </c>
      <c r="J402" s="6">
        <v>8.0048229088704019</v>
      </c>
      <c r="K402" s="6">
        <v>4522.8209655575993</v>
      </c>
      <c r="L402" s="6" t="s">
        <v>122</v>
      </c>
      <c r="M402" s="7">
        <f>1000000*(AF402-AD402)/X402</f>
        <v>3.8639541789117417E-2</v>
      </c>
      <c r="N402" s="7">
        <f>1000000*(AM402-AK402)/X402</f>
        <v>113.08607132767669</v>
      </c>
      <c r="O402" s="7" t="e">
        <f>1000000*(AT402-AR402)/X402</f>
        <v>#VALUE!</v>
      </c>
      <c r="P402">
        <f>(M402*16)</f>
        <v>0.61823266862587867</v>
      </c>
      <c r="Q402">
        <f>(N402*44)</f>
        <v>4975.7871384177743</v>
      </c>
      <c r="R402">
        <f>1000000*(((AF402-AD402)*0.082057*W402)/(V402-Z402))/X402</f>
        <v>1.1551832006960703</v>
      </c>
      <c r="S402">
        <f>1000000*(((AM402-AK402)*0.082057*W402)/(V402-Z402))/X402</f>
        <v>3380.866433236075</v>
      </c>
      <c r="T402">
        <f>N402*((1*0.082057*W402)/(V402-Z402))</f>
        <v>3380.866433236075</v>
      </c>
      <c r="V402" s="5">
        <f>((0.001316*((I402*25.4)-(2.5*2053/100)))*(273.15+40))/(273.15+H402)</f>
        <v>0.93227197559382924</v>
      </c>
      <c r="W402">
        <v>313.14999999999998</v>
      </c>
      <c r="X402">
        <f>(21.0733341666667/1000)-Y402</f>
        <v>1.9073334166666699E-2</v>
      </c>
      <c r="Y402">
        <v>2E-3</v>
      </c>
      <c r="Z402">
        <f>(0.001316*10^(8.07131-(1730.63/(233.46+(W402-273.15)))))</f>
        <v>7.2765497523200454E-2</v>
      </c>
      <c r="AB402">
        <f>V402*(J402/10^6)</f>
        <v>7.4626720675313524E-6</v>
      </c>
      <c r="AC402">
        <f>(AB402*Y402)/(0.082057*W402)</f>
        <v>5.8083971320375135E-10</v>
      </c>
      <c r="AD402">
        <v>0</v>
      </c>
      <c r="AE402" s="12">
        <f>AB402*AG402*X402</f>
        <v>1.5614517938696756E-10</v>
      </c>
      <c r="AF402" s="12">
        <f>AC402+AE402</f>
        <v>7.3698489259071886E-10</v>
      </c>
      <c r="AG402" s="19">
        <f>101.325*(0.000014*EXP(1600*((1/W402)-(1/298.15))))</f>
        <v>1.097002469958351E-3</v>
      </c>
      <c r="AI402">
        <f>V402*(K402/10^6)</f>
        <v>4.2164992368175737E-3</v>
      </c>
      <c r="AJ402">
        <f>(AI402*Y402)/(0.082057*W402)</f>
        <v>3.2818140543687591E-7</v>
      </c>
      <c r="AK402">
        <v>0</v>
      </c>
      <c r="AL402" s="12">
        <f>AI402*AN402*X402</f>
        <v>1.8287470225914071E-6</v>
      </c>
      <c r="AM402" s="12">
        <f>AJ402+AL402</f>
        <v>2.1569284280282831E-6</v>
      </c>
      <c r="AN402" s="19">
        <f>101.325*(0.00033*EXP(2400*((1/W402)-(1/298.15))))</f>
        <v>2.2739189884214046E-2</v>
      </c>
      <c r="AO402" s="19"/>
      <c r="AP402" t="e">
        <f>V402*(L402/10^6)</f>
        <v>#VALUE!</v>
      </c>
      <c r="AQ402" t="e">
        <f>(AP402*Y402)/(0.082057*W402)</f>
        <v>#VALUE!</v>
      </c>
      <c r="AR402">
        <v>0</v>
      </c>
      <c r="AS402" s="12" t="e">
        <f>AP402*AU402*X402</f>
        <v>#VALUE!</v>
      </c>
      <c r="AT402" s="12" t="e">
        <f>AQ402+AS402</f>
        <v>#VALUE!</v>
      </c>
      <c r="AU402" s="19">
        <f>101.325*((2.4*10^-4)*EXP(2700*((1/W402)-(1/298.15))))</f>
        <v>1.5759424160826513E-2</v>
      </c>
      <c r="AW402">
        <f>100*(AF402-AE402)/AF402</f>
        <v>78.81297419298906</v>
      </c>
      <c r="AX402">
        <f>100*(AM402-AL402)/AM402</f>
        <v>15.215219993965079</v>
      </c>
      <c r="AY402" t="e">
        <f>100*(AT402-AS402)/AT402</f>
        <v>#VALUE!</v>
      </c>
    </row>
    <row r="403" spans="1:51" x14ac:dyDescent="0.25">
      <c r="A403" s="21">
        <v>43608</v>
      </c>
      <c r="B403" s="28">
        <v>9</v>
      </c>
      <c r="C403" t="s">
        <v>120</v>
      </c>
      <c r="D403" t="s">
        <v>121</v>
      </c>
      <c r="E403" s="21">
        <v>43609</v>
      </c>
      <c r="F403">
        <v>71</v>
      </c>
      <c r="H403" s="6">
        <v>21.8</v>
      </c>
      <c r="I403" s="6">
        <v>28.29</v>
      </c>
      <c r="J403" s="6">
        <v>18.124912432437501</v>
      </c>
      <c r="K403" s="6">
        <v>8124.6833052696002</v>
      </c>
      <c r="L403" s="6" t="s">
        <v>122</v>
      </c>
      <c r="M403" s="7">
        <f>1000000*(AF403-AD403)/X403</f>
        <v>8.7489544657033624E-2</v>
      </c>
      <c r="N403" s="7">
        <f>1000000*(AM403-AK403)/X403</f>
        <v>203.14501121563376</v>
      </c>
      <c r="O403" s="7" t="e">
        <f>1000000*(AT403-AR403)/X403</f>
        <v>#VALUE!</v>
      </c>
      <c r="P403">
        <f>(M403*16)</f>
        <v>1.399832714512538</v>
      </c>
      <c r="Q403">
        <f>(N403*44)</f>
        <v>8938.3804934878863</v>
      </c>
      <c r="R403">
        <f>1000000*(((AF403-AD403)*0.082057*W403)/(V403-Z403))/X403</f>
        <v>2.6156224309269267</v>
      </c>
      <c r="S403">
        <f>1000000*(((AM403-AK403)*0.082057*W403)/(V403-Z403))/X403</f>
        <v>6073.3045319809698</v>
      </c>
      <c r="T403">
        <f>N403*((1*0.082057*W403)/(V403-Z403))</f>
        <v>6073.3045319809708</v>
      </c>
      <c r="V403" s="5">
        <f>((0.001316*((I403*25.4)-(2.5*2053/100)))*(273.15+40))/(273.15+H403)</f>
        <v>0.93227197559382924</v>
      </c>
      <c r="W403">
        <v>313.14999999999998</v>
      </c>
      <c r="X403">
        <f>(21.0733341666667/1000)-Y403</f>
        <v>1.9073334166666699E-2</v>
      </c>
      <c r="Y403">
        <v>2E-3</v>
      </c>
      <c r="Z403">
        <f>(0.001316*10^(8.07131-(1730.63/(233.46+(W403-273.15)))))</f>
        <v>7.2765497523200454E-2</v>
      </c>
      <c r="AB403">
        <f>V403*(J403/10^6)</f>
        <v>1.6897347920853668E-5</v>
      </c>
      <c r="AC403">
        <f>(AB403*Y403)/(0.082057*W403)</f>
        <v>1.315165751816203E-9</v>
      </c>
      <c r="AD403">
        <v>0</v>
      </c>
      <c r="AE403" s="12">
        <f>AB403*AG403*X403</f>
        <v>3.5355156951690812E-10</v>
      </c>
      <c r="AF403" s="12">
        <f>AC403+AE403</f>
        <v>1.6687173213331112E-9</v>
      </c>
      <c r="AG403" s="19">
        <f>101.325*(0.000014*EXP(1600*((1/W403)-(1/298.15))))</f>
        <v>1.097002469958351E-3</v>
      </c>
      <c r="AI403">
        <f>V403*(K403/10^6)</f>
        <v>7.5744145560778927E-3</v>
      </c>
      <c r="AJ403">
        <f>(AI403*Y403)/(0.082057*W403)</f>
        <v>5.8953692975202132E-7</v>
      </c>
      <c r="AK403">
        <v>0</v>
      </c>
      <c r="AL403" s="12">
        <f>AI403*AN403*X403</f>
        <v>3.2851157534550155E-6</v>
      </c>
      <c r="AM403" s="12">
        <f>AJ403+AL403</f>
        <v>3.8746526832070368E-6</v>
      </c>
      <c r="AN403" s="19">
        <f>101.325*(0.00033*EXP(2400*((1/W403)-(1/298.15))))</f>
        <v>2.2739189884214046E-2</v>
      </c>
      <c r="AO403" s="19"/>
      <c r="AP403" t="e">
        <f>V403*(L403/10^6)</f>
        <v>#VALUE!</v>
      </c>
      <c r="AQ403" t="e">
        <f>(AP403*Y403)/(0.082057*W403)</f>
        <v>#VALUE!</v>
      </c>
      <c r="AR403">
        <v>0</v>
      </c>
      <c r="AS403" s="12" t="e">
        <f>AP403*AU403*X403</f>
        <v>#VALUE!</v>
      </c>
      <c r="AT403" s="12" t="e">
        <f>AQ403+AS403</f>
        <v>#VALUE!</v>
      </c>
      <c r="AU403" s="19">
        <f>101.325*((2.4*10^-4)*EXP(2700*((1/W403)-(1/298.15))))</f>
        <v>1.5759424160826513E-2</v>
      </c>
      <c r="AW403">
        <f>100*(AF403-AE403)/AF403</f>
        <v>78.812974192989046</v>
      </c>
      <c r="AX403">
        <f>100*(AM403-AL403)/AM403</f>
        <v>15.215219993965075</v>
      </c>
      <c r="AY403" t="e">
        <f>100*(AT403-AS403)/AT403</f>
        <v>#VALUE!</v>
      </c>
    </row>
    <row r="404" spans="1:51" x14ac:dyDescent="0.25">
      <c r="A404" s="21">
        <v>43608</v>
      </c>
      <c r="B404" s="28">
        <v>9</v>
      </c>
      <c r="C404" t="s">
        <v>120</v>
      </c>
      <c r="D404" t="s">
        <v>121</v>
      </c>
      <c r="E404" s="21">
        <v>43609</v>
      </c>
      <c r="F404">
        <v>130</v>
      </c>
      <c r="H404" s="6">
        <v>21.8</v>
      </c>
      <c r="I404" s="6">
        <v>28.29</v>
      </c>
      <c r="J404" s="6">
        <v>19.021620537631101</v>
      </c>
      <c r="K404" s="6">
        <v>8421.8363709536006</v>
      </c>
      <c r="L404" s="6" t="s">
        <v>122</v>
      </c>
      <c r="M404" s="7">
        <f>1000000*(AF404-AD404)/X404</f>
        <v>9.1817983986387589E-2</v>
      </c>
      <c r="N404" s="7">
        <f>1000000*(AM404-AK404)/X404</f>
        <v>210.57485932084961</v>
      </c>
      <c r="O404" s="7" t="e">
        <f>1000000*(AT404-AR404)/X404</f>
        <v>#VALUE!</v>
      </c>
      <c r="P404">
        <f>(M404*16)</f>
        <v>1.4690877437822014</v>
      </c>
      <c r="Q404">
        <f>(N404*44)</f>
        <v>9265.2938101173822</v>
      </c>
      <c r="R404">
        <f>1000000*(((AF404-AD404)*0.082057*W404)/(V404-Z404))/X404</f>
        <v>2.7450271848909122</v>
      </c>
      <c r="S404">
        <f>1000000*(((AM404-AK404)*0.082057*W404)/(V404-Z404))/X404</f>
        <v>6295.4302435567261</v>
      </c>
      <c r="T404">
        <f>N404*((1*0.082057*W404)/(V404-Z404))</f>
        <v>6295.430243556727</v>
      </c>
      <c r="V404" s="5">
        <f>((0.001316*((I404*25.4)-(2.5*2053/100)))*(273.15+40))/(273.15+H404)</f>
        <v>0.93227197559382924</v>
      </c>
      <c r="W404">
        <v>313.14999999999998</v>
      </c>
      <c r="X404">
        <f>(21.0733341666667/1000)-Y404</f>
        <v>1.9073334166666699E-2</v>
      </c>
      <c r="Y404">
        <v>2E-3</v>
      </c>
      <c r="Z404">
        <f>(0.001316*10^(8.07131-(1730.63/(233.46+(W404-273.15)))))</f>
        <v>7.2765497523200454E-2</v>
      </c>
      <c r="AB404">
        <f>V404*(J404/10^6)</f>
        <v>1.7733323757613503E-5</v>
      </c>
      <c r="AC404">
        <f>(AB404*Y404)/(0.082057*W404)</f>
        <v>1.3802319855827195E-9</v>
      </c>
      <c r="AD404">
        <v>0</v>
      </c>
      <c r="AE404" s="12">
        <f>AB404*AG404*X404</f>
        <v>3.7104310549930258E-10</v>
      </c>
      <c r="AF404" s="12">
        <f>AC404+AE404</f>
        <v>1.7512750910820222E-9</v>
      </c>
      <c r="AG404" s="19">
        <f>101.325*(0.000014*EXP(1600*((1/W404)-(1/298.15))))</f>
        <v>1.097002469958351E-3</v>
      </c>
      <c r="AI404">
        <f>V404*(K404/10^6)</f>
        <v>7.85144203167688E-3</v>
      </c>
      <c r="AJ404">
        <f>(AI404*Y404)/(0.082057*W404)</f>
        <v>6.110987186153639E-7</v>
      </c>
      <c r="AK404">
        <v>0</v>
      </c>
      <c r="AL404" s="12">
        <f>AI404*AN404*X404</f>
        <v>3.4052659403100305E-6</v>
      </c>
      <c r="AM404" s="12">
        <f>AJ404+AL404</f>
        <v>4.0163646589253942E-6</v>
      </c>
      <c r="AN404" s="19">
        <f>101.325*(0.00033*EXP(2400*((1/W404)-(1/298.15))))</f>
        <v>2.2739189884214046E-2</v>
      </c>
      <c r="AO404" s="19"/>
      <c r="AP404" t="e">
        <f>V404*(L404/10^6)</f>
        <v>#VALUE!</v>
      </c>
      <c r="AQ404" t="e">
        <f>(AP404*Y404)/(0.082057*W404)</f>
        <v>#VALUE!</v>
      </c>
      <c r="AR404">
        <v>0</v>
      </c>
      <c r="AS404" s="12" t="e">
        <f>AP404*AU404*X404</f>
        <v>#VALUE!</v>
      </c>
      <c r="AT404" s="12" t="e">
        <f>AQ404+AS404</f>
        <v>#VALUE!</v>
      </c>
      <c r="AU404" s="19">
        <f>101.325*((2.4*10^-4)*EXP(2700*((1/W404)-(1/298.15))))</f>
        <v>1.5759424160826513E-2</v>
      </c>
      <c r="AW404">
        <f>100*(AF404-AE404)/AF404</f>
        <v>78.812974192989046</v>
      </c>
      <c r="AX404">
        <f>100*(AM404-AL404)/AM404</f>
        <v>15.215219993965071</v>
      </c>
      <c r="AY404" t="e">
        <f>100*(AT404-AS404)/AT404</f>
        <v>#VALUE!</v>
      </c>
    </row>
    <row r="405" spans="1:51" x14ac:dyDescent="0.25">
      <c r="A405" s="21">
        <v>43612</v>
      </c>
      <c r="B405" s="28">
        <v>0.1</v>
      </c>
      <c r="C405" t="s">
        <v>120</v>
      </c>
      <c r="D405" t="s">
        <v>121</v>
      </c>
      <c r="E405" s="2">
        <v>43613.559502314813</v>
      </c>
      <c r="F405">
        <v>27</v>
      </c>
      <c r="H405" s="6">
        <v>21.8</v>
      </c>
      <c r="I405" s="6">
        <v>29.76</v>
      </c>
      <c r="J405" s="6">
        <v>87.998667350123114</v>
      </c>
      <c r="K405" s="6">
        <v>463.06109888000015</v>
      </c>
      <c r="L405" s="6" t="s">
        <v>122</v>
      </c>
      <c r="M405" s="7">
        <f>1000000*(AF405-AD405)/X405</f>
        <v>0.44854219579467614</v>
      </c>
      <c r="N405" s="7">
        <f>1000000*(AM405-AK405)/X405</f>
        <v>12.226016804406203</v>
      </c>
      <c r="O405" s="7" t="e">
        <f>1000000*(AT405-AR405)/X405</f>
        <v>#VALUE!</v>
      </c>
      <c r="P405">
        <f>(M405*16)</f>
        <v>7.1766751327148182</v>
      </c>
      <c r="Q405">
        <f>(N405*44)</f>
        <v>537.94473939387296</v>
      </c>
      <c r="R405">
        <f>1000000*(((AF405-AD405)*0.082057*W405)/(V405-Z405))/X405</f>
        <v>12.642447869534431</v>
      </c>
      <c r="S405">
        <f>1000000*(((AM405-AK405)*0.082057*W405)/(V405-Z405))/X405</f>
        <v>344.59808140884826</v>
      </c>
      <c r="T405">
        <f>N405*((1*0.082057*W405)/(V405-Z405))</f>
        <v>344.59808140884826</v>
      </c>
      <c r="V405" s="5">
        <f>((0.001316*((I405*25.4)-(2.5*2053/100)))*(273.15+40))/(273.15+H405)</f>
        <v>0.98444078869842344</v>
      </c>
      <c r="W405">
        <v>313.14999999999998</v>
      </c>
      <c r="X405">
        <f>(21.0733341666667/1000)-Y405</f>
        <v>1.9073334166666699E-2</v>
      </c>
      <c r="Y405">
        <v>2E-3</v>
      </c>
      <c r="Z405">
        <f>(0.001316*10^(8.07131-(1730.63/(233.46+(W405-273.15)))))</f>
        <v>7.2765497523200454E-2</v>
      </c>
      <c r="AB405">
        <f>V405*(J405/10^6)</f>
        <v>8.6629477490565398E-5</v>
      </c>
      <c r="AC405">
        <f>(AB405*Y405)/(0.082057*W405)</f>
        <v>6.7426037758692446E-9</v>
      </c>
      <c r="AD405">
        <v>0</v>
      </c>
      <c r="AE405" s="12">
        <f>AB405*AG405*X405</f>
        <v>1.8125914123730552E-9</v>
      </c>
      <c r="AF405" s="12">
        <f>AC405+AE405</f>
        <v>8.5551951882422998E-9</v>
      </c>
      <c r="AG405" s="19">
        <f>101.325*(0.000014*EXP(1600*((1/W405)-(1/298.15))))</f>
        <v>1.097002469958351E-3</v>
      </c>
      <c r="AI405">
        <f>V405*(K405/10^6)</f>
        <v>4.5585623339698596E-4</v>
      </c>
      <c r="AJ405">
        <f>(AI405*Y405)/(0.082057*W405)</f>
        <v>3.5480509055255398E-8</v>
      </c>
      <c r="AK405">
        <v>0</v>
      </c>
      <c r="AL405" s="12">
        <f>AI405*AN405*X405</f>
        <v>1.9771039498246665E-7</v>
      </c>
      <c r="AM405" s="12">
        <f>AJ405+AL405</f>
        <v>2.3319090403772204E-7</v>
      </c>
      <c r="AN405" s="19">
        <f>101.325*(0.00033*EXP(2400*((1/W405)-(1/298.15))))</f>
        <v>2.2739189884214046E-2</v>
      </c>
      <c r="AO405" s="19"/>
      <c r="AP405" t="e">
        <f>V405*(L405/10^6)</f>
        <v>#VALUE!</v>
      </c>
      <c r="AQ405" t="e">
        <f>(AP405*Y405)/(0.082057*W405)</f>
        <v>#VALUE!</v>
      </c>
      <c r="AR405">
        <v>0</v>
      </c>
      <c r="AS405" s="12" t="e">
        <f>AP405*AU405*X405</f>
        <v>#VALUE!</v>
      </c>
      <c r="AT405" s="12" t="e">
        <f>AQ405+AS405</f>
        <v>#VALUE!</v>
      </c>
      <c r="AU405" s="19">
        <f>101.325*((2.4*10^-4)*EXP(2700*((1/W405)-(1/298.15))))</f>
        <v>1.5759424160826513E-2</v>
      </c>
      <c r="AW405">
        <f>100*(AF405-AE405)/AF405</f>
        <v>78.812974192989046</v>
      </c>
      <c r="AX405">
        <f>100*(AM405-AL405)/AM405</f>
        <v>15.215219993965073</v>
      </c>
      <c r="AY405" t="e">
        <f>100*(AT405-AS405)/AT405</f>
        <v>#VALUE!</v>
      </c>
    </row>
    <row r="406" spans="1:51" x14ac:dyDescent="0.25">
      <c r="A406" s="21">
        <v>43612</v>
      </c>
      <c r="B406" s="28">
        <v>0.1</v>
      </c>
      <c r="C406" t="s">
        <v>120</v>
      </c>
      <c r="D406" t="s">
        <v>121</v>
      </c>
      <c r="E406" s="2">
        <v>43613.575891203705</v>
      </c>
      <c r="F406">
        <v>81</v>
      </c>
      <c r="G406" t="s">
        <v>299</v>
      </c>
      <c r="H406" s="6">
        <v>21.8</v>
      </c>
      <c r="I406" s="6">
        <v>29.76</v>
      </c>
      <c r="J406" s="6">
        <v>78.061264434585624</v>
      </c>
      <c r="K406" s="6">
        <v>365.64046572000007</v>
      </c>
      <c r="L406" s="6" t="s">
        <v>122</v>
      </c>
      <c r="M406" s="7">
        <f>1000000*(AF406-AD406)/X406</f>
        <v>0.39788978640650868</v>
      </c>
      <c r="N406" s="7">
        <f>1000000*(AM406-AK406)/X406</f>
        <v>9.6538588300247028</v>
      </c>
      <c r="O406" s="7" t="e">
        <f>1000000*(AT406-AR406)/X406</f>
        <v>#VALUE!</v>
      </c>
      <c r="P406">
        <f>(M406*16)</f>
        <v>6.3662365825041389</v>
      </c>
      <c r="Q406">
        <f>(N406*44)</f>
        <v>424.76978852108692</v>
      </c>
      <c r="R406">
        <f>1000000*(((AF406-AD406)*0.082057*W406)/(V406-Z406))/X406</f>
        <v>11.214777404726346</v>
      </c>
      <c r="S406">
        <f>1000000*(((AM406-AK406)*0.082057*W406)/(V406-Z406))/X406</f>
        <v>272.1001683736809</v>
      </c>
      <c r="T406">
        <f>N406*((1*0.082057*W406)/(V406-Z406))</f>
        <v>272.10016837368102</v>
      </c>
      <c r="V406" s="5">
        <f>((0.001316*((I406*25.4)-(2.5*2053/100)))*(273.15+40))/(273.15+H406)</f>
        <v>0.98444078869842344</v>
      </c>
      <c r="W406">
        <v>313.14999999999998</v>
      </c>
      <c r="X406">
        <f>(21.0733341666667/1000)-Y406</f>
        <v>1.9073334166666699E-2</v>
      </c>
      <c r="Y406">
        <v>2E-3</v>
      </c>
      <c r="Z406">
        <f>(0.001316*10^(8.07131-(1730.63/(233.46+(W406-273.15)))))</f>
        <v>7.2765497523200454E-2</v>
      </c>
      <c r="AB406">
        <f>V406*(J406/10^6)</f>
        <v>7.6846692726779655E-5</v>
      </c>
      <c r="AC406">
        <f>(AB406*Y406)/(0.082057*W406)</f>
        <v>5.9811834903318937E-9</v>
      </c>
      <c r="AD406">
        <v>0</v>
      </c>
      <c r="AE406" s="12">
        <f>AB406*AG406*X406</f>
        <v>1.6079013673030826E-9</v>
      </c>
      <c r="AF406" s="12">
        <f>AC406+AE406</f>
        <v>7.5890848576349771E-9</v>
      </c>
      <c r="AG406" s="19">
        <f>101.325*(0.000014*EXP(1600*((1/W406)-(1/298.15))))</f>
        <v>1.097002469958351E-3</v>
      </c>
      <c r="AI406">
        <f>V406*(K406/10^6)</f>
        <v>3.5995138845345572E-4</v>
      </c>
      <c r="AJ406">
        <f>(AI406*Y406)/(0.082057*W406)</f>
        <v>2.8015978639372117E-8</v>
      </c>
      <c r="AK406">
        <v>0</v>
      </c>
      <c r="AL406" s="12">
        <f>AI406*AN406*X406</f>
        <v>1.5611529682351503E-7</v>
      </c>
      <c r="AM406" s="12">
        <f>AJ406+AL406</f>
        <v>1.8413127546288716E-7</v>
      </c>
      <c r="AN406" s="19">
        <f>101.325*(0.00033*EXP(2400*((1/W406)-(1/298.15))))</f>
        <v>2.2739189884214046E-2</v>
      </c>
      <c r="AO406" s="19"/>
      <c r="AP406" t="e">
        <f>V406*(L406/10^6)</f>
        <v>#VALUE!</v>
      </c>
      <c r="AQ406" t="e">
        <f>(AP406*Y406)/(0.082057*W406)</f>
        <v>#VALUE!</v>
      </c>
      <c r="AR406">
        <v>0</v>
      </c>
      <c r="AS406" s="12" t="e">
        <f>AP406*AU406*X406</f>
        <v>#VALUE!</v>
      </c>
      <c r="AT406" s="12" t="e">
        <f>AQ406+AS406</f>
        <v>#VALUE!</v>
      </c>
      <c r="AU406" s="19">
        <f>101.325*((2.4*10^-4)*EXP(2700*((1/W406)-(1/298.15))))</f>
        <v>1.5759424160826513E-2</v>
      </c>
      <c r="AW406">
        <f>100*(AF406-AE406)/AF406</f>
        <v>78.812974192989046</v>
      </c>
      <c r="AX406">
        <f>100*(AM406-AL406)/AM406</f>
        <v>15.215219993965084</v>
      </c>
      <c r="AY406" t="e">
        <f>100*(AT406-AS406)/AT406</f>
        <v>#VALUE!</v>
      </c>
    </row>
    <row r="407" spans="1:51" x14ac:dyDescent="0.25">
      <c r="A407" s="21">
        <v>43612</v>
      </c>
      <c r="B407" s="28">
        <v>1.6</v>
      </c>
      <c r="C407" t="s">
        <v>120</v>
      </c>
      <c r="D407" t="s">
        <v>121</v>
      </c>
      <c r="E407" s="2">
        <v>43613.657731481479</v>
      </c>
      <c r="F407">
        <v>44</v>
      </c>
      <c r="H407" s="6">
        <v>21.8</v>
      </c>
      <c r="I407" s="6">
        <v>29.76</v>
      </c>
      <c r="J407" s="6">
        <v>100.10394411900002</v>
      </c>
      <c r="K407" s="6">
        <v>637.74668075</v>
      </c>
      <c r="L407" s="6" t="s">
        <v>122</v>
      </c>
      <c r="M407" s="7">
        <f>1000000*(AF407-AD407)/X407</f>
        <v>0.5102445781842968</v>
      </c>
      <c r="N407" s="7">
        <f>1000000*(AM407-AK407)/X407</f>
        <v>16.838170286086495</v>
      </c>
      <c r="O407" s="7" t="e">
        <f>1000000*(AT407-AR407)/X407</f>
        <v>#VALUE!</v>
      </c>
      <c r="P407">
        <f>(M407*16)</f>
        <v>8.1639132509487489</v>
      </c>
      <c r="Q407">
        <f>(N407*44)</f>
        <v>740.87949258780577</v>
      </c>
      <c r="R407">
        <f>1000000*(((AF407-AD407)*0.082057*W407)/(V407-Z407))/X407</f>
        <v>14.38156887108217</v>
      </c>
      <c r="S407">
        <f>1000000*(((AM407-AK407)*0.082057*W407)/(V407-Z407))/X407</f>
        <v>474.59456893022781</v>
      </c>
      <c r="T407">
        <f>N407*((1*0.082057*W407)/(V407-Z407))</f>
        <v>474.59456893022781</v>
      </c>
      <c r="V407" s="5">
        <f>((0.001316*((I407*25.4)-(2.5*2053/100)))*(273.15+40))/(273.15+H407)</f>
        <v>0.98444078869842344</v>
      </c>
      <c r="W407">
        <v>313.14999999999998</v>
      </c>
      <c r="X407">
        <f>(21.0733341666667/1000)-Y407</f>
        <v>1.9073334166666699E-2</v>
      </c>
      <c r="Y407">
        <v>2E-3</v>
      </c>
      <c r="Z407">
        <f>(0.001316*10^(8.07131-(1730.63/(233.46+(W407-273.15)))))</f>
        <v>7.2765497523200454E-2</v>
      </c>
      <c r="AB407">
        <f>V407*(J407/10^6)</f>
        <v>9.8546405700331282E-5</v>
      </c>
      <c r="AC407">
        <f>(AB407*Y407)/(0.082057*W407)</f>
        <v>7.6701301499337886E-9</v>
      </c>
      <c r="AD407">
        <v>0</v>
      </c>
      <c r="AE407" s="12">
        <f>AB407*AG407*X407</f>
        <v>2.0619351965051976E-9</v>
      </c>
      <c r="AF407" s="12">
        <f>AC407+AE407</f>
        <v>9.7320653464389867E-9</v>
      </c>
      <c r="AG407" s="19">
        <f>101.325*(0.000014*EXP(1600*((1/W407)-(1/298.15))))</f>
        <v>1.097002469958351E-3</v>
      </c>
      <c r="AI407">
        <f>V407*(K407/10^6)</f>
        <v>6.2782384538733165E-4</v>
      </c>
      <c r="AJ407">
        <f>(AI407*Y407)/(0.082057*W407)</f>
        <v>4.8865207930526829E-8</v>
      </c>
      <c r="AK407">
        <v>0</v>
      </c>
      <c r="AL407" s="12">
        <f>AI407*AN407*X407</f>
        <v>2.722948406912387E-7</v>
      </c>
      <c r="AM407" s="12">
        <f>AJ407+AL407</f>
        <v>3.211600486217655E-7</v>
      </c>
      <c r="AN407" s="19">
        <f>101.325*(0.00033*EXP(2400*((1/W407)-(1/298.15))))</f>
        <v>2.2739189884214046E-2</v>
      </c>
      <c r="AO407" s="19"/>
      <c r="AP407" t="e">
        <f>V407*(L407/10^6)</f>
        <v>#VALUE!</v>
      </c>
      <c r="AQ407" t="e">
        <f>(AP407*Y407)/(0.082057*W407)</f>
        <v>#VALUE!</v>
      </c>
      <c r="AR407">
        <v>0</v>
      </c>
      <c r="AS407" s="12" t="e">
        <f>AP407*AU407*X407</f>
        <v>#VALUE!</v>
      </c>
      <c r="AT407" s="12" t="e">
        <f>AQ407+AS407</f>
        <v>#VALUE!</v>
      </c>
      <c r="AU407" s="19">
        <f>101.325*((2.4*10^-4)*EXP(2700*((1/W407)-(1/298.15))))</f>
        <v>1.5759424160826513E-2</v>
      </c>
      <c r="AW407">
        <f>100*(AF407-AE407)/AF407</f>
        <v>78.812974192989046</v>
      </c>
      <c r="AX407">
        <f>100*(AM407-AL407)/AM407</f>
        <v>15.21521999396507</v>
      </c>
      <c r="AY407" t="e">
        <f>100*(AT407-AS407)/AT407</f>
        <v>#VALUE!</v>
      </c>
    </row>
    <row r="408" spans="1:51" x14ac:dyDescent="0.25">
      <c r="A408" s="21">
        <v>43612</v>
      </c>
      <c r="B408" s="28">
        <v>1.6</v>
      </c>
      <c r="C408" t="s">
        <v>120</v>
      </c>
      <c r="D408" t="s">
        <v>121</v>
      </c>
      <c r="E408" s="2">
        <v>43613.706863425927</v>
      </c>
      <c r="F408">
        <v>123</v>
      </c>
      <c r="H408" s="6">
        <v>21.8</v>
      </c>
      <c r="I408" s="6">
        <v>29.76</v>
      </c>
      <c r="J408" s="6">
        <v>108.04232660318041</v>
      </c>
      <c r="K408" s="6">
        <v>395.97743443000013</v>
      </c>
      <c r="L408" s="6" t="s">
        <v>122</v>
      </c>
      <c r="M408" s="7">
        <f>1000000*(AF408-AD408)/X408</f>
        <v>0.55070768538505932</v>
      </c>
      <c r="N408" s="7">
        <f>1000000*(AM408-AK408)/X408</f>
        <v>10.454833669285216</v>
      </c>
      <c r="O408" s="7" t="e">
        <f>1000000*(AT408-AR408)/X408</f>
        <v>#VALUE!</v>
      </c>
      <c r="P408">
        <f>(M408*16)</f>
        <v>8.8113229661609491</v>
      </c>
      <c r="Q408">
        <f>(N408*44)</f>
        <v>460.01268144854953</v>
      </c>
      <c r="R408">
        <f>1000000*(((AF408-AD408)*0.082057*W408)/(V408-Z408))/X408</f>
        <v>15.522047354982023</v>
      </c>
      <c r="S408">
        <f>1000000*(((AM408-AK408)*0.082057*W408)/(V408-Z408))/X408</f>
        <v>294.67615508150715</v>
      </c>
      <c r="T408">
        <f>N408*((1*0.082057*W408)/(V408-Z408))</f>
        <v>294.67615508150715</v>
      </c>
      <c r="V408" s="5">
        <f>((0.001316*((I408*25.4)-(2.5*2053/100)))*(273.15+40))/(273.15+H408)</f>
        <v>0.98444078869842344</v>
      </c>
      <c r="W408">
        <v>313.14999999999998</v>
      </c>
      <c r="X408">
        <f>(21.0733341666667/1000)-Y408</f>
        <v>1.9073334166666699E-2</v>
      </c>
      <c r="Y408">
        <v>2E-3</v>
      </c>
      <c r="Z408">
        <f>(0.001316*10^(8.07131-(1730.63/(233.46+(W408-273.15)))))</f>
        <v>7.2765497523200454E-2</v>
      </c>
      <c r="AB408">
        <f>V408*(J408/10^6)</f>
        <v>1.0636127321404757E-4</v>
      </c>
      <c r="AC408">
        <f>(AB408*Y408)/(0.082057*W408)</f>
        <v>8.2783821760601151E-9</v>
      </c>
      <c r="AD408">
        <v>0</v>
      </c>
      <c r="AE408" s="12">
        <f>AB408*AG408*X408</f>
        <v>2.2254495354406715E-9</v>
      </c>
      <c r="AF408" s="12">
        <f>AC408+AE408</f>
        <v>1.0503831711500787E-8</v>
      </c>
      <c r="AG408" s="19">
        <f>101.325*(0.000014*EXP(1600*((1/W408)-(1/298.15))))</f>
        <v>1.097002469958351E-3</v>
      </c>
      <c r="AI408">
        <f>V408*(K408/10^6)</f>
        <v>3.8981633785704754E-4</v>
      </c>
      <c r="AJ408">
        <f>(AI408*Y408)/(0.082057*W408)</f>
        <v>3.0340447474321893E-8</v>
      </c>
      <c r="AK408">
        <v>0</v>
      </c>
      <c r="AL408" s="12">
        <f>AI408*AN408*X408</f>
        <v>1.6906808875687319E-7</v>
      </c>
      <c r="AM408" s="12">
        <f>AJ408+AL408</f>
        <v>1.994085362311951E-7</v>
      </c>
      <c r="AN408" s="19">
        <f>101.325*(0.00033*EXP(2400*((1/W408)-(1/298.15))))</f>
        <v>2.2739189884214046E-2</v>
      </c>
      <c r="AO408" s="19"/>
      <c r="AP408" t="e">
        <f>V408*(L408/10^6)</f>
        <v>#VALUE!</v>
      </c>
      <c r="AQ408" t="e">
        <f>(AP408*Y408)/(0.082057*W408)</f>
        <v>#VALUE!</v>
      </c>
      <c r="AR408">
        <v>0</v>
      </c>
      <c r="AS408" s="12" t="e">
        <f>AP408*AU408*X408</f>
        <v>#VALUE!</v>
      </c>
      <c r="AT408" s="12" t="e">
        <f>AQ408+AS408</f>
        <v>#VALUE!</v>
      </c>
      <c r="AU408" s="19">
        <f>101.325*((2.4*10^-4)*EXP(2700*((1/W408)-(1/298.15))))</f>
        <v>1.5759424160826513E-2</v>
      </c>
      <c r="AW408">
        <f>100*(AF408-AE408)/AF408</f>
        <v>78.812974192989046</v>
      </c>
      <c r="AX408">
        <f>100*(AM408-AL408)/AM408</f>
        <v>15.215219993965086</v>
      </c>
      <c r="AY408" t="e">
        <f>100*(AT408-AS408)/AT408</f>
        <v>#VALUE!</v>
      </c>
    </row>
    <row r="409" spans="1:51" x14ac:dyDescent="0.25">
      <c r="A409" s="21">
        <v>43612</v>
      </c>
      <c r="B409" s="28">
        <v>3.8</v>
      </c>
      <c r="C409" t="s">
        <v>120</v>
      </c>
      <c r="D409" t="s">
        <v>121</v>
      </c>
      <c r="E409" s="2">
        <v>43613.510358796295</v>
      </c>
      <c r="F409">
        <v>90</v>
      </c>
      <c r="H409" s="6">
        <v>21.8</v>
      </c>
      <c r="I409" s="6">
        <v>29.76</v>
      </c>
      <c r="J409" s="6">
        <v>53.230362849329602</v>
      </c>
      <c r="K409" s="6">
        <v>913.04902971839999</v>
      </c>
      <c r="L409" s="6" t="s">
        <v>122</v>
      </c>
      <c r="M409" s="7">
        <f>1000000*(AF409-AD409)/X409</f>
        <v>0.27132301606783649</v>
      </c>
      <c r="N409" s="7">
        <f>1000000*(AM409-AK409)/X409</f>
        <v>24.106867986932237</v>
      </c>
      <c r="O409" s="7" t="e">
        <f>1000000*(AT409-AR409)/X409</f>
        <v>#VALUE!</v>
      </c>
      <c r="P409">
        <f>(M409*16)</f>
        <v>4.3411682570853838</v>
      </c>
      <c r="Q409">
        <f>(N409*44)</f>
        <v>1060.7021914250183</v>
      </c>
      <c r="R409">
        <f>1000000*(((AF409-AD409)*0.082057*W409)/(V409-Z409))/X409</f>
        <v>7.6474122582051836</v>
      </c>
      <c r="S409">
        <f>1000000*(((AM409-AK409)*0.082057*W409)/(V409-Z409))/X409</f>
        <v>679.46744961771697</v>
      </c>
      <c r="T409">
        <f>N409*((1*0.082057*W409)/(V409-Z409))</f>
        <v>679.46744961771697</v>
      </c>
      <c r="V409" s="5">
        <f>((0.001316*((I409*25.4)-(2.5*2053/100)))*(273.15+40))/(273.15+H409)</f>
        <v>0.98444078869842344</v>
      </c>
      <c r="W409">
        <v>313.14999999999998</v>
      </c>
      <c r="X409">
        <f>(21.0733341666667/1000)-Y409</f>
        <v>1.9073334166666699E-2</v>
      </c>
      <c r="Y409">
        <v>2E-3</v>
      </c>
      <c r="Z409">
        <f>(0.001316*10^(8.07131-(1730.63/(233.46+(W409-273.15)))))</f>
        <v>7.2765497523200454E-2</v>
      </c>
      <c r="AB409">
        <f>V409*(J409/10^6)</f>
        <v>5.2402140386097289E-5</v>
      </c>
      <c r="AC409">
        <f>(AB409*Y409)/(0.082057*W409)</f>
        <v>4.0785986463950426E-9</v>
      </c>
      <c r="AD409">
        <v>0</v>
      </c>
      <c r="AE409" s="12">
        <f>AB409*AG409*X409</f>
        <v>1.0964359061746809E-9</v>
      </c>
      <c r="AF409" s="12">
        <f>AC409+AE409</f>
        <v>5.1750345525697237E-9</v>
      </c>
      <c r="AG409" s="19">
        <f>101.325*(0.000014*EXP(1600*((1/W409)-(1/298.15))))</f>
        <v>1.097002469958351E-3</v>
      </c>
      <c r="AI409">
        <f>V409*(K409/10^6)</f>
        <v>8.9884270693631196E-4</v>
      </c>
      <c r="AJ409">
        <f>(AI409*Y409)/(0.082057*W409)</f>
        <v>6.9959330302567611E-8</v>
      </c>
      <c r="AK409">
        <v>0</v>
      </c>
      <c r="AL409" s="12">
        <f>AI409*AN409*X409</f>
        <v>3.8983901852391067E-7</v>
      </c>
      <c r="AM409" s="12">
        <f>AJ409+AL409</f>
        <v>4.5979834882647828E-7</v>
      </c>
      <c r="AN409" s="19">
        <f>101.325*(0.00033*EXP(2400*((1/W409)-(1/298.15))))</f>
        <v>2.2739189884214046E-2</v>
      </c>
      <c r="AO409" s="19"/>
      <c r="AP409" t="e">
        <f>V409*(L409/10^6)</f>
        <v>#VALUE!</v>
      </c>
      <c r="AQ409" t="e">
        <f>(AP409*Y409)/(0.082057*W409)</f>
        <v>#VALUE!</v>
      </c>
      <c r="AR409">
        <v>0</v>
      </c>
      <c r="AS409" s="12" t="e">
        <f>AP409*AU409*X409</f>
        <v>#VALUE!</v>
      </c>
      <c r="AT409" s="12" t="e">
        <f>AQ409+AS409</f>
        <v>#VALUE!</v>
      </c>
      <c r="AU409" s="19">
        <f>101.325*((2.4*10^-4)*EXP(2700*((1/W409)-(1/298.15))))</f>
        <v>1.5759424160826513E-2</v>
      </c>
      <c r="AW409">
        <f>100*(AF409-AE409)/AF409</f>
        <v>78.812974192989046</v>
      </c>
      <c r="AX409">
        <f>100*(AM409-AL409)/AM409</f>
        <v>15.215219993965077</v>
      </c>
      <c r="AY409" t="e">
        <f>100*(AT409-AS409)/AT409</f>
        <v>#VALUE!</v>
      </c>
    </row>
    <row r="410" spans="1:51" x14ac:dyDescent="0.25">
      <c r="A410" s="21">
        <v>43612</v>
      </c>
      <c r="B410" s="28">
        <v>5</v>
      </c>
      <c r="C410" t="s">
        <v>120</v>
      </c>
      <c r="D410" t="s">
        <v>121</v>
      </c>
      <c r="E410" s="2">
        <v>43613.690497685187</v>
      </c>
      <c r="F410">
        <v>10</v>
      </c>
      <c r="G410" t="s">
        <v>299</v>
      </c>
      <c r="H410" s="6">
        <v>21.8</v>
      </c>
      <c r="I410" s="6">
        <v>29.76</v>
      </c>
      <c r="J410" s="6">
        <v>12.056356469691899</v>
      </c>
      <c r="K410" s="6">
        <v>2509.4645166615996</v>
      </c>
      <c r="L410" s="6" t="s">
        <v>122</v>
      </c>
      <c r="M410" s="7">
        <f>1000000*(AF410-AD410)/X410</f>
        <v>6.1453028404201034E-2</v>
      </c>
      <c r="N410" s="7">
        <f>1000000*(AM410-AK410)/X410</f>
        <v>66.256386954060602</v>
      </c>
      <c r="O410" s="7" t="e">
        <f>1000000*(AT410-AR410)/X410</f>
        <v>#VALUE!</v>
      </c>
      <c r="P410">
        <f>(M410*16)</f>
        <v>0.98324845446721654</v>
      </c>
      <c r="Q410">
        <f>(N410*44)</f>
        <v>2915.2810259786665</v>
      </c>
      <c r="R410">
        <f>1000000*(((AF410-AD410)*0.082057*W410)/(V410-Z410))/X410</f>
        <v>1.7320928004302414</v>
      </c>
      <c r="S410">
        <f>1000000*(((AM410-AK410)*0.082057*W410)/(V410-Z410))/X410</f>
        <v>1867.4785247492084</v>
      </c>
      <c r="T410">
        <f>N410*((1*0.082057*W410)/(V410-Z410))</f>
        <v>1867.4785247492084</v>
      </c>
      <c r="V410" s="5">
        <f>((0.001316*((I410*25.4)-(2.5*2053/100)))*(273.15+40))/(273.15+H410)</f>
        <v>0.98444078869842344</v>
      </c>
      <c r="W410">
        <v>313.14999999999998</v>
      </c>
      <c r="X410">
        <f>(21.0733341666667/1000)-Y410</f>
        <v>1.9073334166666699E-2</v>
      </c>
      <c r="Y410">
        <v>2E-3</v>
      </c>
      <c r="Z410">
        <f>(0.001316*10^(8.07131-(1730.63/(233.46+(W410-273.15)))))</f>
        <v>7.2765497523200454E-2</v>
      </c>
      <c r="AB410">
        <f>V410*(J410/10^6)</f>
        <v>1.1868769071852833E-5</v>
      </c>
      <c r="AC410">
        <f>(AB410*Y410)/(0.082057*W410)</f>
        <v>9.2377801964129939E-10</v>
      </c>
      <c r="AD410">
        <v>0</v>
      </c>
      <c r="AE410" s="12">
        <f>AB410*AG410*X410</f>
        <v>2.4833612666568734E-10</v>
      </c>
      <c r="AF410" s="12">
        <f>AC410+AE410</f>
        <v>1.1721141463069867E-9</v>
      </c>
      <c r="AG410" s="19">
        <f>101.325*(0.000014*EXP(1600*((1/W410)-(1/298.15))))</f>
        <v>1.097002469958351E-3</v>
      </c>
      <c r="AI410">
        <f>V410*(K410/10^6)</f>
        <v>2.470419227993053E-3</v>
      </c>
      <c r="AJ410">
        <f>(AI410*Y410)/(0.082057*W410)</f>
        <v>1.9227933143726997E-7</v>
      </c>
      <c r="AK410">
        <v>0</v>
      </c>
      <c r="AL410" s="12">
        <f>AI410*AN410*X410</f>
        <v>1.0714508776135039E-6</v>
      </c>
      <c r="AM410" s="12">
        <f>AJ410+AL410</f>
        <v>1.2637302090507738E-6</v>
      </c>
      <c r="AN410" s="19">
        <f>101.325*(0.00033*EXP(2400*((1/W410)-(1/298.15))))</f>
        <v>2.2739189884214046E-2</v>
      </c>
      <c r="AO410" s="19"/>
      <c r="AP410" t="e">
        <f>V410*(L410/10^6)</f>
        <v>#VALUE!</v>
      </c>
      <c r="AQ410" t="e">
        <f>(AP410*Y410)/(0.082057*W410)</f>
        <v>#VALUE!</v>
      </c>
      <c r="AR410">
        <v>0</v>
      </c>
      <c r="AS410" s="12" t="e">
        <f>AP410*AU410*X410</f>
        <v>#VALUE!</v>
      </c>
      <c r="AT410" s="12" t="e">
        <f>AQ410+AS410</f>
        <v>#VALUE!</v>
      </c>
      <c r="AU410" s="19">
        <f>101.325*((2.4*10^-4)*EXP(2700*((1/W410)-(1/298.15))))</f>
        <v>1.5759424160826513E-2</v>
      </c>
      <c r="AW410">
        <f>100*(AF410-AE410)/AF410</f>
        <v>78.812974192989046</v>
      </c>
      <c r="AX410">
        <f>100*(AM410-AL410)/AM410</f>
        <v>15.21521999396507</v>
      </c>
      <c r="AY410" t="e">
        <f>100*(AT410-AS410)/AT410</f>
        <v>#VALUE!</v>
      </c>
    </row>
    <row r="411" spans="1:51" x14ac:dyDescent="0.25">
      <c r="A411" s="21">
        <v>43612</v>
      </c>
      <c r="B411" s="28">
        <v>6.2</v>
      </c>
      <c r="C411" t="s">
        <v>120</v>
      </c>
      <c r="D411" t="s">
        <v>121</v>
      </c>
      <c r="E411" s="2">
        <v>43613.543113425927</v>
      </c>
      <c r="F411">
        <v>113</v>
      </c>
      <c r="H411" s="6">
        <v>21.8</v>
      </c>
      <c r="I411" s="6">
        <v>29.76</v>
      </c>
      <c r="J411" s="6">
        <v>2.2295830970151007</v>
      </c>
      <c r="K411" s="6">
        <v>6454.1625371864002</v>
      </c>
      <c r="L411" s="6" t="s">
        <v>122</v>
      </c>
      <c r="M411" s="7">
        <f>1000000*(AF411-AD411)/X411</f>
        <v>1.1364514124547689E-2</v>
      </c>
      <c r="N411" s="7">
        <f>1000000*(AM411-AK411)/X411</f>
        <v>170.40666950617393</v>
      </c>
      <c r="O411" s="7" t="e">
        <f>1000000*(AT411-AR411)/X411</f>
        <v>#VALUE!</v>
      </c>
      <c r="P411">
        <f>(M411*16)</f>
        <v>0.18183222599276302</v>
      </c>
      <c r="Q411">
        <f>(N411*44)</f>
        <v>7497.8934582716529</v>
      </c>
      <c r="R411">
        <f>1000000*(((AF411-AD411)*0.082057*W411)/(V411-Z411))/X411</f>
        <v>0.32031607890899616</v>
      </c>
      <c r="S411">
        <f>1000000*(((AM411-AK411)*0.082057*W411)/(V411-Z411))/X411</f>
        <v>4803.0206657278704</v>
      </c>
      <c r="T411">
        <f>N411*((1*0.082057*W411)/(V411-Z411))</f>
        <v>4803.0206657278713</v>
      </c>
      <c r="V411" s="5">
        <f>((0.001316*((I411*25.4)-(2.5*2053/100)))*(273.15+40))/(273.15+H411)</f>
        <v>0.98444078869842344</v>
      </c>
      <c r="W411">
        <v>313.14999999999998</v>
      </c>
      <c r="X411">
        <f>(21.0733341666667/1000)-Y411</f>
        <v>1.9073334166666699E-2</v>
      </c>
      <c r="Y411">
        <v>2E-3</v>
      </c>
      <c r="Z411">
        <f>(0.001316*10^(8.07131-(1730.63/(233.46+(W411-273.15)))))</f>
        <v>7.2765497523200454E-2</v>
      </c>
      <c r="AB411">
        <f>V411*(J411/10^6)</f>
        <v>2.1948925424942194E-6</v>
      </c>
      <c r="AC411">
        <f>(AB411*Y411)/(0.082057*W411)</f>
        <v>1.7083435307872569E-10</v>
      </c>
      <c r="AD411">
        <v>0</v>
      </c>
      <c r="AE411" s="12">
        <f>AB411*AG411*X411</f>
        <v>4.5924822460576026E-11</v>
      </c>
      <c r="AF411" s="12">
        <f>AC411+AE411</f>
        <v>2.1675917553930173E-10</v>
      </c>
      <c r="AG411" s="19">
        <f>101.325*(0.000014*EXP(1600*((1/W411)-(1/298.15))))</f>
        <v>1.097002469958351E-3</v>
      </c>
      <c r="AI411">
        <f>V411*(K411/10^6)</f>
        <v>6.3537408584955967E-3</v>
      </c>
      <c r="AJ411">
        <f>(AI411*Y411)/(0.082057*W411)</f>
        <v>4.945286332594213E-7</v>
      </c>
      <c r="AK411">
        <v>0</v>
      </c>
      <c r="AL411" s="12">
        <f>AI411*AN411*X411</f>
        <v>2.7556947184605659E-6</v>
      </c>
      <c r="AM411" s="12">
        <f>AJ411+AL411</f>
        <v>3.2502233517199872E-6</v>
      </c>
      <c r="AN411" s="19">
        <f>101.325*(0.00033*EXP(2400*((1/W411)-(1/298.15))))</f>
        <v>2.2739189884214046E-2</v>
      </c>
      <c r="AO411" s="19"/>
      <c r="AP411" t="e">
        <f>V411*(L411/10^6)</f>
        <v>#VALUE!</v>
      </c>
      <c r="AQ411" t="e">
        <f>(AP411*Y411)/(0.082057*W411)</f>
        <v>#VALUE!</v>
      </c>
      <c r="AR411">
        <v>0</v>
      </c>
      <c r="AS411" s="12" t="e">
        <f>AP411*AU411*X411</f>
        <v>#VALUE!</v>
      </c>
      <c r="AT411" s="12" t="e">
        <f>AQ411+AS411</f>
        <v>#VALUE!</v>
      </c>
      <c r="AU411" s="19">
        <f>101.325*((2.4*10^-4)*EXP(2700*((1/W411)-(1/298.15))))</f>
        <v>1.5759424160826513E-2</v>
      </c>
      <c r="AW411">
        <f>100*(AF411-AE411)/AF411</f>
        <v>78.81297419298906</v>
      </c>
      <c r="AX411">
        <f>100*(AM411-AL411)/AM411</f>
        <v>15.215219993965075</v>
      </c>
      <c r="AY411" t="e">
        <f>100*(AT411-AS411)/AT411</f>
        <v>#VALUE!</v>
      </c>
    </row>
    <row r="412" spans="1:51" x14ac:dyDescent="0.25">
      <c r="A412" s="21">
        <v>43612</v>
      </c>
      <c r="B412" s="28">
        <v>6.2</v>
      </c>
      <c r="C412" t="s">
        <v>120</v>
      </c>
      <c r="D412" t="s">
        <v>121</v>
      </c>
      <c r="E412" s="2">
        <v>43613.772372685184</v>
      </c>
      <c r="F412">
        <v>17</v>
      </c>
      <c r="H412" s="6">
        <v>21.8</v>
      </c>
      <c r="I412" s="6">
        <v>29.76</v>
      </c>
      <c r="J412" s="6">
        <v>4.1689434151774991</v>
      </c>
      <c r="K412" s="6">
        <v>6639.8834896895996</v>
      </c>
      <c r="L412" s="6" t="s">
        <v>122</v>
      </c>
      <c r="M412" s="7">
        <f>1000000*(AF412-AD412)/X412</f>
        <v>2.1249719909364684E-2</v>
      </c>
      <c r="N412" s="7">
        <f>1000000*(AM412-AK412)/X412</f>
        <v>175.31018546060491</v>
      </c>
      <c r="O412" s="7" t="e">
        <f>1000000*(AT412-AR412)/X412</f>
        <v>#VALUE!</v>
      </c>
      <c r="P412">
        <f>(M412*16)</f>
        <v>0.33999551854983495</v>
      </c>
      <c r="Q412">
        <f>(N412*44)</f>
        <v>7713.6481602666163</v>
      </c>
      <c r="R412">
        <f>1000000*(((AF412-AD412)*0.082057*W412)/(V412-Z412))/X412</f>
        <v>0.59893690875702366</v>
      </c>
      <c r="S412">
        <f>1000000*(((AM412-AK412)*0.082057*W412)/(V412-Z412))/X412</f>
        <v>4941.2293903752652</v>
      </c>
      <c r="T412">
        <f>N412*((1*0.082057*W412)/(V412-Z412))</f>
        <v>4941.2293903752661</v>
      </c>
      <c r="V412" s="5">
        <f>((0.001316*((I412*25.4)-(2.5*2053/100)))*(273.15+40))/(273.15+H412)</f>
        <v>0.98444078869842344</v>
      </c>
      <c r="W412">
        <v>313.14999999999998</v>
      </c>
      <c r="X412">
        <f>(21.0733341666667/1000)-Y412</f>
        <v>1.9073334166666699E-2</v>
      </c>
      <c r="Y412">
        <v>2E-3</v>
      </c>
      <c r="Z412">
        <f>(0.001316*10^(8.07131-(1730.63/(233.46+(W412-273.15)))))</f>
        <v>7.2765497523200454E-2</v>
      </c>
      <c r="AB412">
        <f>V412*(J412/10^6)</f>
        <v>4.1040779436764358E-6</v>
      </c>
      <c r="AC412">
        <f>(AB412*Y412)/(0.082057*W412)</f>
        <v>3.194313557127033E-10</v>
      </c>
      <c r="AD412">
        <v>0</v>
      </c>
      <c r="AE412" s="12">
        <f>AB412*AG412*X412</f>
        <v>8.5871653066679754E-11</v>
      </c>
      <c r="AF412" s="12">
        <f>AC412+AE412</f>
        <v>4.0530300877938303E-10</v>
      </c>
      <c r="AG412" s="19">
        <f>101.325*(0.000014*EXP(1600*((1/W412)-(1/298.15))))</f>
        <v>1.097002469958351E-3</v>
      </c>
      <c r="AI412">
        <f>V412*(K412/10^6)</f>
        <v>6.5365721394556693E-3</v>
      </c>
      <c r="AJ412">
        <f>(AI412*Y412)/(0.082057*W412)</f>
        <v>5.0875888052695966E-7</v>
      </c>
      <c r="AK412">
        <v>0</v>
      </c>
      <c r="AL412" s="12">
        <f>AI412*AN412*X412</f>
        <v>2.8349908695834721E-6</v>
      </c>
      <c r="AM412" s="12">
        <f>AJ412+AL412</f>
        <v>3.3437497501104316E-6</v>
      </c>
      <c r="AN412" s="19">
        <f>101.325*(0.00033*EXP(2400*((1/W412)-(1/298.15))))</f>
        <v>2.2739189884214046E-2</v>
      </c>
      <c r="AO412" s="19"/>
      <c r="AP412" t="e">
        <f>V412*(L412/10^6)</f>
        <v>#VALUE!</v>
      </c>
      <c r="AQ412" t="e">
        <f>(AP412*Y412)/(0.082057*W412)</f>
        <v>#VALUE!</v>
      </c>
      <c r="AR412">
        <v>0</v>
      </c>
      <c r="AS412" s="12" t="e">
        <f>AP412*AU412*X412</f>
        <v>#VALUE!</v>
      </c>
      <c r="AT412" s="12" t="e">
        <f>AQ412+AS412</f>
        <v>#VALUE!</v>
      </c>
      <c r="AU412" s="19">
        <f>101.325*((2.4*10^-4)*EXP(2700*((1/W412)-(1/298.15))))</f>
        <v>1.5759424160826513E-2</v>
      </c>
      <c r="AW412">
        <f>100*(AF412-AE412)/AF412</f>
        <v>78.812974192989046</v>
      </c>
      <c r="AX412">
        <f>100*(AM412-AL412)/AM412</f>
        <v>15.215219993965073</v>
      </c>
      <c r="AY412" t="e">
        <f>100*(AT412-AS412)/AT412</f>
        <v>#VALUE!</v>
      </c>
    </row>
    <row r="413" spans="1:51" x14ac:dyDescent="0.25">
      <c r="A413" s="21">
        <v>43612</v>
      </c>
      <c r="B413" s="28">
        <v>8</v>
      </c>
      <c r="C413" t="s">
        <v>120</v>
      </c>
      <c r="D413" t="s">
        <v>121</v>
      </c>
      <c r="E413" s="2">
        <v>43613.608611111114</v>
      </c>
      <c r="F413">
        <v>77</v>
      </c>
      <c r="H413" s="6">
        <v>21.8</v>
      </c>
      <c r="I413" s="6">
        <v>29.76</v>
      </c>
      <c r="J413" s="6">
        <v>25.876604528908402</v>
      </c>
      <c r="K413" s="6">
        <v>6255.2952057175999</v>
      </c>
      <c r="L413" s="6" t="s">
        <v>122</v>
      </c>
      <c r="M413" s="7">
        <f>1000000*(AF413-AD413)/X413</f>
        <v>0.13189687258475055</v>
      </c>
      <c r="N413" s="7">
        <f>1000000*(AM413-AK413)/X413</f>
        <v>165.15605497114677</v>
      </c>
      <c r="O413" s="7" t="e">
        <f>1000000*(AT413-AR413)/X413</f>
        <v>#VALUE!</v>
      </c>
      <c r="P413">
        <f>(M413*16)</f>
        <v>2.1103499613560088</v>
      </c>
      <c r="Q413">
        <f>(N413*44)</f>
        <v>7266.8664187304585</v>
      </c>
      <c r="R413">
        <f>1000000*(((AF413-AD413)*0.082057*W413)/(V413-Z413))/X413</f>
        <v>3.7175974778761844</v>
      </c>
      <c r="S413">
        <f>1000000*(((AM413-AK413)*0.082057*W413)/(V413-Z413))/X413</f>
        <v>4655.0287462062415</v>
      </c>
      <c r="T413">
        <f>N413*((1*0.082057*W413)/(V413-Z413))</f>
        <v>4655.0287462062415</v>
      </c>
      <c r="V413" s="5">
        <f>((0.001316*((I413*25.4)-(2.5*2053/100)))*(273.15+40))/(273.15+H413)</f>
        <v>0.98444078869842344</v>
      </c>
      <c r="W413">
        <v>313.14999999999998</v>
      </c>
      <c r="X413">
        <f>(21.0733341666667/1000)-Y413</f>
        <v>1.9073334166666699E-2</v>
      </c>
      <c r="Y413">
        <v>2E-3</v>
      </c>
      <c r="Z413">
        <f>(0.001316*10^(8.07131-(1730.63/(233.46+(W413-273.15)))))</f>
        <v>7.2765497523200454E-2</v>
      </c>
      <c r="AB413">
        <f>V413*(J413/10^6)</f>
        <v>2.5473984971275784E-5</v>
      </c>
      <c r="AC413">
        <f>(AB413*Y413)/(0.082057*W413)</f>
        <v>1.982708337037662E-9</v>
      </c>
      <c r="AD413">
        <v>0</v>
      </c>
      <c r="AE413" s="12">
        <f>AB413*AG413*X413</f>
        <v>5.3300478930954465E-10</v>
      </c>
      <c r="AF413" s="12">
        <f>AC413+AE413</f>
        <v>2.5157131263472067E-9</v>
      </c>
      <c r="AG413" s="19">
        <f>101.325*(0.000014*EXP(1600*((1/W413)-(1/298.15))))</f>
        <v>1.097002469958351E-3</v>
      </c>
      <c r="AI413">
        <f>V413*(K413/10^6)</f>
        <v>6.1579677458581013E-3</v>
      </c>
      <c r="AJ413">
        <f>(AI413*Y413)/(0.082057*W413)</f>
        <v>4.7929108864157439E-7</v>
      </c>
      <c r="AK413">
        <v>0</v>
      </c>
      <c r="AL413" s="12">
        <f>AI413*AN413*X413</f>
        <v>2.670785537471483E-6</v>
      </c>
      <c r="AM413" s="12">
        <f>AJ413+AL413</f>
        <v>3.1500766261130571E-6</v>
      </c>
      <c r="AN413" s="19">
        <f>101.325*(0.00033*EXP(2400*((1/W413)-(1/298.15))))</f>
        <v>2.2739189884214046E-2</v>
      </c>
      <c r="AO413" s="19"/>
      <c r="AP413" t="e">
        <f>V413*(L413/10^6)</f>
        <v>#VALUE!</v>
      </c>
      <c r="AQ413" t="e">
        <f>(AP413*Y413)/(0.082057*W413)</f>
        <v>#VALUE!</v>
      </c>
      <c r="AR413">
        <v>0</v>
      </c>
      <c r="AS413" s="12" t="e">
        <f>AP413*AU413*X413</f>
        <v>#VALUE!</v>
      </c>
      <c r="AT413" s="12" t="e">
        <f>AQ413+AS413</f>
        <v>#VALUE!</v>
      </c>
      <c r="AU413" s="19">
        <f>101.325*((2.4*10^-4)*EXP(2700*((1/W413)-(1/298.15))))</f>
        <v>1.5759424160826513E-2</v>
      </c>
      <c r="AW413">
        <f>100*(AF413-AE413)/AF413</f>
        <v>78.81297419298906</v>
      </c>
      <c r="AX413">
        <f>100*(AM413-AL413)/AM413</f>
        <v>15.21521999396507</v>
      </c>
      <c r="AY413" t="e">
        <f>100*(AT413-AS413)/AT413</f>
        <v>#VALUE!</v>
      </c>
    </row>
    <row r="414" spans="1:51" x14ac:dyDescent="0.25">
      <c r="A414" s="21">
        <v>43612</v>
      </c>
      <c r="B414" s="28">
        <v>8</v>
      </c>
      <c r="C414" t="s">
        <v>120</v>
      </c>
      <c r="D414" t="s">
        <v>121</v>
      </c>
      <c r="E414" s="2">
        <v>43613.739606481482</v>
      </c>
      <c r="F414">
        <v>137</v>
      </c>
      <c r="H414" s="6">
        <v>21.8</v>
      </c>
      <c r="I414" s="6">
        <v>29.76</v>
      </c>
      <c r="J414" s="6">
        <v>27.727709080803905</v>
      </c>
      <c r="K414" s="6">
        <v>6517.5440008703999</v>
      </c>
      <c r="L414" s="6" t="s">
        <v>122</v>
      </c>
      <c r="M414" s="7">
        <f>1000000*(AF414-AD414)/X414</f>
        <v>0.14133222570264714</v>
      </c>
      <c r="N414" s="7">
        <f>1000000*(AM414-AK414)/X414</f>
        <v>172.08010491666877</v>
      </c>
      <c r="O414" s="7" t="e">
        <f>1000000*(AT414-AR414)/X414</f>
        <v>#VALUE!</v>
      </c>
      <c r="P414">
        <f>(M414*16)</f>
        <v>2.2613156112423543</v>
      </c>
      <c r="Q414">
        <f>(N414*44)</f>
        <v>7571.5246163334259</v>
      </c>
      <c r="R414">
        <f>1000000*(((AF414-AD414)*0.082057*W414)/(V414-Z414))/X414</f>
        <v>3.9835389233901779</v>
      </c>
      <c r="S414">
        <f>1000000*(((AM414-AK414)*0.082057*W414)/(V414-Z414))/X414</f>
        <v>4850.187510092941</v>
      </c>
      <c r="T414">
        <f>N414*((1*0.082057*W414)/(V414-Z414))</f>
        <v>4850.187510092941</v>
      </c>
      <c r="V414" s="5">
        <f>((0.001316*((I414*25.4)-(2.5*2053/100)))*(273.15+40))/(273.15+H414)</f>
        <v>0.98444078869842344</v>
      </c>
      <c r="W414">
        <v>313.14999999999998</v>
      </c>
      <c r="X414">
        <f>(21.0733341666667/1000)-Y414</f>
        <v>1.9073334166666699E-2</v>
      </c>
      <c r="Y414">
        <v>2E-3</v>
      </c>
      <c r="Z414">
        <f>(0.001316*10^(8.07131-(1730.63/(233.46+(W414-273.15)))))</f>
        <v>7.2765497523200454E-2</v>
      </c>
      <c r="AB414">
        <f>V414*(J414/10^6)</f>
        <v>2.7296287796307033E-5</v>
      </c>
      <c r="AC414">
        <f>(AB414*Y414)/(0.082057*W414)</f>
        <v>2.1245430365505506E-9</v>
      </c>
      <c r="AD414">
        <v>0</v>
      </c>
      <c r="AE414" s="12">
        <f>AB414*AG414*X414</f>
        <v>5.7113373279479807E-10</v>
      </c>
      <c r="AF414" s="12">
        <f>AC414+AE414</f>
        <v>2.6956767693453488E-9</v>
      </c>
      <c r="AG414" s="19">
        <f>101.325*(0.000014*EXP(1600*((1/W414)-(1/298.15))))</f>
        <v>1.097002469958351E-3</v>
      </c>
      <c r="AI414">
        <f>V414*(K414/10^6)</f>
        <v>6.4161361565935352E-3</v>
      </c>
      <c r="AJ414">
        <f>(AI414*Y414)/(0.082057*W414)</f>
        <v>4.9938502608018441E-7</v>
      </c>
      <c r="AK414">
        <v>0</v>
      </c>
      <c r="AL414" s="12">
        <f>AI414*AN414*X414</f>
        <v>2.7827563184305045E-6</v>
      </c>
      <c r="AM414" s="12">
        <f>AJ414+AL414</f>
        <v>3.2821413445106888E-6</v>
      </c>
      <c r="AN414" s="19">
        <f>101.325*(0.00033*EXP(2400*((1/W414)-(1/298.15))))</f>
        <v>2.2739189884214046E-2</v>
      </c>
      <c r="AO414" s="19"/>
      <c r="AP414" t="e">
        <f>V414*(L414/10^6)</f>
        <v>#VALUE!</v>
      </c>
      <c r="AQ414" t="e">
        <f>(AP414*Y414)/(0.082057*W414)</f>
        <v>#VALUE!</v>
      </c>
      <c r="AR414">
        <v>0</v>
      </c>
      <c r="AS414" s="12" t="e">
        <f>AP414*AU414*X414</f>
        <v>#VALUE!</v>
      </c>
      <c r="AT414" s="12" t="e">
        <f>AQ414+AS414</f>
        <v>#VALUE!</v>
      </c>
      <c r="AU414" s="19">
        <f>101.325*((2.4*10^-4)*EXP(2700*((1/W414)-(1/298.15))))</f>
        <v>1.5759424160826513E-2</v>
      </c>
      <c r="AW414">
        <f>100*(AF414-AE414)/AF414</f>
        <v>78.812974192989046</v>
      </c>
      <c r="AX414">
        <f>100*(AM414-AL414)/AM414</f>
        <v>15.215219993965071</v>
      </c>
      <c r="AY414" t="e">
        <f>100*(AT414-AS414)/AT414</f>
        <v>#VALUE!</v>
      </c>
    </row>
    <row r="415" spans="1:51" x14ac:dyDescent="0.25">
      <c r="A415" s="21">
        <v>43612</v>
      </c>
      <c r="B415" s="28">
        <v>9</v>
      </c>
      <c r="C415" t="s">
        <v>120</v>
      </c>
      <c r="D415" t="s">
        <v>121</v>
      </c>
      <c r="E415" s="2">
        <v>43613.526736111111</v>
      </c>
      <c r="F415">
        <v>79</v>
      </c>
      <c r="H415" s="6">
        <v>21.8</v>
      </c>
      <c r="I415" s="6">
        <v>29.76</v>
      </c>
      <c r="J415" s="6">
        <v>59.225146167419105</v>
      </c>
      <c r="K415" s="6">
        <v>9330.5941337599997</v>
      </c>
      <c r="L415" s="6" t="s">
        <v>122</v>
      </c>
      <c r="M415" s="7">
        <f>1000000*(AF415-AD415)/X415</f>
        <v>0.3018793114502506</v>
      </c>
      <c r="N415" s="7">
        <f>1000000*(AM415-AK415)/X415</f>
        <v>246.35194135365253</v>
      </c>
      <c r="O415" s="7" t="e">
        <f>1000000*(AT415-AR415)/X415</f>
        <v>#VALUE!</v>
      </c>
      <c r="P415">
        <f>(M415*16)</f>
        <v>4.8300689832040096</v>
      </c>
      <c r="Q415">
        <f>(N415*44)</f>
        <v>10839.485419560711</v>
      </c>
      <c r="R415">
        <f>1000000*(((AF415-AD415)*0.082057*W415)/(V415-Z415))/X415</f>
        <v>8.5086609324215576</v>
      </c>
      <c r="S415">
        <f>1000000*(((AM415-AK415)*0.082057*W415)/(V415-Z415))/X415</f>
        <v>6943.5865907871894</v>
      </c>
      <c r="T415">
        <f>N415*((1*0.082057*W415)/(V415-Z415))</f>
        <v>6943.5865907871903</v>
      </c>
      <c r="V415" s="5">
        <f>((0.001316*((I415*25.4)-(2.5*2053/100)))*(273.15+40))/(273.15+H415)</f>
        <v>0.98444078869842344</v>
      </c>
      <c r="W415">
        <v>313.14999999999998</v>
      </c>
      <c r="X415">
        <f>(21.0733341666667/1000)-Y415</f>
        <v>1.9073334166666699E-2</v>
      </c>
      <c r="Y415">
        <v>2E-3</v>
      </c>
      <c r="Z415">
        <f>(0.001316*10^(8.07131-(1730.63/(233.46+(W415-273.15)))))</f>
        <v>7.2765497523200454E-2</v>
      </c>
      <c r="AB415">
        <f>V415*(J415/10^6)</f>
        <v>5.8303649603833474E-5</v>
      </c>
      <c r="AC415">
        <f>(AB415*Y415)/(0.082057*W415)</f>
        <v>4.5379288823319816E-9</v>
      </c>
      <c r="AD415">
        <v>0</v>
      </c>
      <c r="AE415" s="12">
        <f>AB415*AG415*X415</f>
        <v>1.2199161029619006E-9</v>
      </c>
      <c r="AF415" s="12">
        <f>AC415+AE415</f>
        <v>5.7578449852938822E-9</v>
      </c>
      <c r="AG415" s="19">
        <f>101.325*(0.000014*EXP(1600*((1/W415)-(1/298.15))))</f>
        <v>1.097002469958351E-3</v>
      </c>
      <c r="AI415">
        <f>V415*(K415/10^6)</f>
        <v>9.1854174480635771E-3</v>
      </c>
      <c r="AJ415">
        <f>(AI415*Y415)/(0.082057*W415)</f>
        <v>7.1492559071470501E-7</v>
      </c>
      <c r="AK415">
        <v>0</v>
      </c>
      <c r="AL415" s="12">
        <f>AI415*AN415*X415</f>
        <v>3.9838273093305865E-6</v>
      </c>
      <c r="AM415" s="12">
        <f>AJ415+AL415</f>
        <v>4.6987529000452913E-6</v>
      </c>
      <c r="AN415" s="19">
        <f>101.325*(0.00033*EXP(2400*((1/W415)-(1/298.15))))</f>
        <v>2.2739189884214046E-2</v>
      </c>
      <c r="AO415" s="19"/>
      <c r="AP415" t="e">
        <f>V415*(L415/10^6)</f>
        <v>#VALUE!</v>
      </c>
      <c r="AQ415" t="e">
        <f>(AP415*Y415)/(0.082057*W415)</f>
        <v>#VALUE!</v>
      </c>
      <c r="AR415">
        <v>0</v>
      </c>
      <c r="AS415" s="12" t="e">
        <f>AP415*AU415*X415</f>
        <v>#VALUE!</v>
      </c>
      <c r="AT415" s="12" t="e">
        <f>AQ415+AS415</f>
        <v>#VALUE!</v>
      </c>
      <c r="AU415" s="19">
        <f>101.325*((2.4*10^-4)*EXP(2700*((1/W415)-(1/298.15))))</f>
        <v>1.5759424160826513E-2</v>
      </c>
      <c r="AW415">
        <f>100*(AF415-AE415)/AF415</f>
        <v>78.812974192989046</v>
      </c>
      <c r="AX415">
        <f>100*(AM415-AL415)/AM415</f>
        <v>15.21521999396507</v>
      </c>
      <c r="AY415" t="e">
        <f>100*(AT415-AS415)/AT415</f>
        <v>#VALUE!</v>
      </c>
    </row>
    <row r="416" spans="1:51" x14ac:dyDescent="0.25">
      <c r="A416" s="21">
        <v>43612</v>
      </c>
      <c r="B416" s="28">
        <v>9</v>
      </c>
      <c r="C416" t="s">
        <v>120</v>
      </c>
      <c r="D416" t="s">
        <v>121</v>
      </c>
      <c r="E416" s="2">
        <v>43613.624976851854</v>
      </c>
      <c r="F416">
        <v>121</v>
      </c>
      <c r="H416" s="6">
        <v>21.8</v>
      </c>
      <c r="I416" s="6">
        <v>29.76</v>
      </c>
      <c r="J416" s="6">
        <v>68.869042692277517</v>
      </c>
      <c r="K416" s="6">
        <v>18561.284119957596</v>
      </c>
      <c r="L416" s="6" t="s">
        <v>122</v>
      </c>
      <c r="M416" s="7">
        <f>1000000*(AF416-AD416)/X416</f>
        <v>0.35103567544455816</v>
      </c>
      <c r="N416" s="36">
        <f>1000000*(AM416-AK416)/X416</f>
        <v>490.06615349644704</v>
      </c>
      <c r="O416" s="7" t="e">
        <f>1000000*(AT416-AR416)/X416</f>
        <v>#VALUE!</v>
      </c>
      <c r="P416">
        <f>(M416*16)</f>
        <v>5.6165708071129306</v>
      </c>
      <c r="Q416">
        <f>(N416*44)</f>
        <v>21562.910753843669</v>
      </c>
      <c r="R416">
        <f>1000000*(((AF416-AD416)*0.082057*W416)/(V416-Z416))/X416</f>
        <v>9.8941644036231136</v>
      </c>
      <c r="S416">
        <f>1000000*(((AM416-AK416)*0.082057*W416)/(V416-Z416))/X416</f>
        <v>13812.827101417664</v>
      </c>
      <c r="T416">
        <f>N416*((1*0.082057*W416)/(V416-Z416))</f>
        <v>13812.827101417664</v>
      </c>
      <c r="V416" s="5">
        <f>((0.001316*((I416*25.4)-(2.5*2053/100)))*(273.15+40))/(273.15+H416)</f>
        <v>0.98444078869842344</v>
      </c>
      <c r="W416">
        <v>313.14999999999998</v>
      </c>
      <c r="X416">
        <f>(21.0733341666667/1000)-Y416</f>
        <v>1.9073334166666699E-2</v>
      </c>
      <c r="Y416">
        <v>2E-3</v>
      </c>
      <c r="Z416">
        <f>(0.001316*10^(8.07131-(1730.63/(233.46+(W416-273.15)))))</f>
        <v>7.2765497523200454E-2</v>
      </c>
      <c r="AB416">
        <f>V416*(J416/10^6)</f>
        <v>6.7797494704891081E-5</v>
      </c>
      <c r="AC416">
        <f>(AB416*Y416)/(0.082057*W416)</f>
        <v>5.2768602216429019E-9</v>
      </c>
      <c r="AD416">
        <v>0</v>
      </c>
      <c r="AE416" s="12">
        <f>AB416*AG416*X416</f>
        <v>1.4185605205327115E-9</v>
      </c>
      <c r="AF416" s="12">
        <f>AC416+AE416</f>
        <v>6.6954207421756132E-9</v>
      </c>
      <c r="AG416" s="19">
        <f>101.325*(0.000014*EXP(1600*((1/W416)-(1/298.15))))</f>
        <v>1.097002469958351E-3</v>
      </c>
      <c r="AI416">
        <f>V416*(K416/10^6)</f>
        <v>1.8272485178306579E-2</v>
      </c>
      <c r="AJ416">
        <f>(AI416*Y416)/(0.082057*W416)</f>
        <v>1.422196360022864E-6</v>
      </c>
      <c r="AK416">
        <v>0</v>
      </c>
      <c r="AL416" s="12">
        <f>AI416*AN416*X416</f>
        <v>7.9249991493878468E-6</v>
      </c>
      <c r="AM416" s="12">
        <f>AJ416+AL416</f>
        <v>9.3471955094107108E-6</v>
      </c>
      <c r="AN416" s="19">
        <f>101.325*(0.00033*EXP(2400*((1/W416)-(1/298.15))))</f>
        <v>2.2739189884214046E-2</v>
      </c>
      <c r="AO416" s="19"/>
      <c r="AP416" t="e">
        <f>V416*(L416/10^6)</f>
        <v>#VALUE!</v>
      </c>
      <c r="AQ416" t="e">
        <f>(AP416*Y416)/(0.082057*W416)</f>
        <v>#VALUE!</v>
      </c>
      <c r="AR416">
        <v>0</v>
      </c>
      <c r="AS416" s="12" t="e">
        <f>AP416*AU416*X416</f>
        <v>#VALUE!</v>
      </c>
      <c r="AT416" s="12" t="e">
        <f>AQ416+AS416</f>
        <v>#VALUE!</v>
      </c>
      <c r="AU416" s="19">
        <f>101.325*((2.4*10^-4)*EXP(2700*((1/W416)-(1/298.15))))</f>
        <v>1.5759424160826513E-2</v>
      </c>
      <c r="AW416">
        <f>100*(AF416-AE416)/AF416</f>
        <v>78.812974192989046</v>
      </c>
      <c r="AX416">
        <f>100*(AM416-AL416)/AM416</f>
        <v>15.215219993965073</v>
      </c>
      <c r="AY416" t="e">
        <f>100*(AT416-AS416)/AT416</f>
        <v>#VALUE!</v>
      </c>
    </row>
    <row r="417" spans="1:51" x14ac:dyDescent="0.25">
      <c r="A417" s="21">
        <v>43612</v>
      </c>
      <c r="B417" s="28" t="s">
        <v>125</v>
      </c>
      <c r="C417" t="s">
        <v>120</v>
      </c>
      <c r="D417" t="s">
        <v>121</v>
      </c>
      <c r="E417" s="2">
        <v>43613.592256944445</v>
      </c>
      <c r="F417">
        <v>129</v>
      </c>
      <c r="H417" s="6">
        <v>21.8</v>
      </c>
      <c r="I417" s="6">
        <v>29.76</v>
      </c>
      <c r="J417" s="6">
        <v>0.1</v>
      </c>
      <c r="K417" s="6">
        <v>921.83787779839997</v>
      </c>
      <c r="L417" s="6" t="s">
        <v>122</v>
      </c>
      <c r="M417" s="7">
        <f>1000000*(AF417-AD417)/X417</f>
        <v>5.0971475966794702E-4</v>
      </c>
      <c r="N417" s="7">
        <f>1000000*(AM417-AK417)/X417</f>
        <v>24.338916424119784</v>
      </c>
      <c r="O417" s="7" t="e">
        <f>1000000*(AT417-AR417)/X417</f>
        <v>#VALUE!</v>
      </c>
      <c r="P417">
        <f>(M417*16)</f>
        <v>8.1554361546871523E-3</v>
      </c>
      <c r="Q417">
        <f>(N417*44)</f>
        <v>1070.9123226612705</v>
      </c>
      <c r="R417">
        <f>1000000*(((AF417-AD417)*0.082057*W417)/(V417-Z417))/X417</f>
        <v>1.4366635598279599E-2</v>
      </c>
      <c r="S417">
        <f>1000000*(((AM417-AK417)*0.082057*W417)/(V417-Z417))/X417</f>
        <v>686.00788282078042</v>
      </c>
      <c r="T417">
        <f>N417*((1*0.082057*W417)/(V417-Z417))</f>
        <v>686.00788282078042</v>
      </c>
      <c r="V417" s="5">
        <f>((0.001316*((I417*25.4)-(2.5*2053/100)))*(273.15+40))/(273.15+H417)</f>
        <v>0.98444078869842344</v>
      </c>
      <c r="W417">
        <v>313.14999999999998</v>
      </c>
      <c r="X417">
        <f>(21.0733341666667/1000)-Y417</f>
        <v>1.9073334166666699E-2</v>
      </c>
      <c r="Y417">
        <v>2E-3</v>
      </c>
      <c r="Z417">
        <f>(0.001316*10^(8.07131-(1730.63/(233.46+(W417-273.15)))))</f>
        <v>7.2765497523200454E-2</v>
      </c>
      <c r="AB417">
        <f>V417*(J417/10^6)</f>
        <v>9.844407886984235E-8</v>
      </c>
      <c r="AC417">
        <f>(AB417*Y417)/(0.082057*W417)</f>
        <v>7.6621657792182607E-12</v>
      </c>
      <c r="AD417">
        <v>0</v>
      </c>
      <c r="AE417" s="12">
        <f>AB417*AG417*X417</f>
        <v>2.0597941616106977E-12</v>
      </c>
      <c r="AF417" s="12">
        <f>AC417+AE417</f>
        <v>9.7219599408289584E-12</v>
      </c>
      <c r="AG417" s="19">
        <f>101.325*(0.000014*EXP(1600*((1/W417)-(1/298.15))))</f>
        <v>1.097002469958351E-3</v>
      </c>
      <c r="AI417">
        <f>V417*(K417/10^6)</f>
        <v>9.0749480747193774E-4</v>
      </c>
      <c r="AJ417">
        <f>(AI417*Y417)/(0.082057*W417)</f>
        <v>7.0632746412540845E-8</v>
      </c>
      <c r="AK417">
        <v>0</v>
      </c>
      <c r="AL417" s="12">
        <f>AI417*AN417*X417</f>
        <v>3.9359153979926833E-7</v>
      </c>
      <c r="AM417" s="12">
        <f>AJ417+AL417</f>
        <v>4.6422428621180916E-7</v>
      </c>
      <c r="AN417" s="19">
        <f>101.325*(0.00033*EXP(2400*((1/W417)-(1/298.15))))</f>
        <v>2.2739189884214046E-2</v>
      </c>
      <c r="AO417" s="19"/>
      <c r="AP417" t="e">
        <f>V417*(L417/10^6)</f>
        <v>#VALUE!</v>
      </c>
      <c r="AQ417" t="e">
        <f>(AP417*Y417)/(0.082057*W417)</f>
        <v>#VALUE!</v>
      </c>
      <c r="AR417">
        <v>0</v>
      </c>
      <c r="AS417" s="12" t="e">
        <f>AP417*AU417*X417</f>
        <v>#VALUE!</v>
      </c>
      <c r="AT417" s="12" t="e">
        <f>AQ417+AS417</f>
        <v>#VALUE!</v>
      </c>
      <c r="AU417" s="19">
        <f>101.325*((2.4*10^-4)*EXP(2700*((1/W417)-(1/298.15))))</f>
        <v>1.5759424160826513E-2</v>
      </c>
      <c r="AW417">
        <f>100*(AF417-AE417)/AF417</f>
        <v>78.81297419298906</v>
      </c>
      <c r="AX417">
        <f>100*(AM417-AL417)/AM417</f>
        <v>15.215219993965073</v>
      </c>
      <c r="AY417" t="e">
        <f>100*(AT417-AS417)/AT417</f>
        <v>#VALUE!</v>
      </c>
    </row>
    <row r="418" spans="1:51" x14ac:dyDescent="0.25">
      <c r="A418" s="21">
        <v>43612</v>
      </c>
      <c r="B418" s="28" t="s">
        <v>125</v>
      </c>
      <c r="C418" t="s">
        <v>120</v>
      </c>
      <c r="D418" t="s">
        <v>121</v>
      </c>
      <c r="E418" s="2">
        <v>43613.64135416667</v>
      </c>
      <c r="F418">
        <v>75</v>
      </c>
      <c r="H418" s="6">
        <v>21.8</v>
      </c>
      <c r="I418" s="6">
        <v>29.76</v>
      </c>
      <c r="J418" s="6">
        <v>0.1</v>
      </c>
      <c r="K418" s="6">
        <v>775.48057941759998</v>
      </c>
      <c r="L418" s="6" t="s">
        <v>122</v>
      </c>
      <c r="M418" s="7">
        <f>1000000*(AF418-AD418)/X418</f>
        <v>5.0971475966794702E-4</v>
      </c>
      <c r="N418" s="7">
        <f>1000000*(AM418-AK418)/X418</f>
        <v>20.474703270004547</v>
      </c>
      <c r="O418" s="7" t="e">
        <f>1000000*(AT418-AR418)/X418</f>
        <v>#VALUE!</v>
      </c>
      <c r="P418">
        <f>(M418*16)</f>
        <v>8.1554361546871523E-3</v>
      </c>
      <c r="Q418">
        <f>(N418*44)</f>
        <v>900.88694388020008</v>
      </c>
      <c r="R418">
        <f>1000000*(((AF418-AD418)*0.082057*W418)/(V418-Z418))/X418</f>
        <v>1.4366635598279599E-2</v>
      </c>
      <c r="S418">
        <f>1000000*(((AM418-AK418)*0.082057*W418)/(V418-Z418))/X418</f>
        <v>577.0925704695785</v>
      </c>
      <c r="T418">
        <f>N418*((1*0.082057*W418)/(V418-Z418))</f>
        <v>577.0925704695785</v>
      </c>
      <c r="V418" s="5">
        <f>((0.001316*((I418*25.4)-(2.5*2053/100)))*(273.15+40))/(273.15+H418)</f>
        <v>0.98444078869842344</v>
      </c>
      <c r="W418">
        <v>313.14999999999998</v>
      </c>
      <c r="X418">
        <f>(21.0733341666667/1000)-Y418</f>
        <v>1.9073334166666699E-2</v>
      </c>
      <c r="Y418">
        <v>2E-3</v>
      </c>
      <c r="Z418">
        <f>(0.001316*10^(8.07131-(1730.63/(233.46+(W418-273.15)))))</f>
        <v>7.2765497523200454E-2</v>
      </c>
      <c r="AB418">
        <f>V418*(J418/10^6)</f>
        <v>9.844407886984235E-8</v>
      </c>
      <c r="AC418">
        <f>(AB418*Y418)/(0.082057*W418)</f>
        <v>7.6621657792182607E-12</v>
      </c>
      <c r="AD418">
        <v>0</v>
      </c>
      <c r="AE418" s="12">
        <f>AB418*AG418*X418</f>
        <v>2.0597941616106977E-12</v>
      </c>
      <c r="AF418" s="12">
        <f>AC418+AE418</f>
        <v>9.7219599408289584E-12</v>
      </c>
      <c r="AG418" s="19">
        <f>101.325*(0.000014*EXP(1600*((1/W418)-(1/298.15))))</f>
        <v>1.097002469958351E-3</v>
      </c>
      <c r="AI418">
        <f>V418*(K418/10^6)</f>
        <v>7.6341471322217253E-4</v>
      </c>
      <c r="AJ418">
        <f>(AI418*Y418)/(0.082057*W418)</f>
        <v>5.9418607580618826E-8</v>
      </c>
      <c r="AK418">
        <v>0</v>
      </c>
      <c r="AL418" s="12">
        <f>AI418*AN418*X418</f>
        <v>3.3110224985152127E-7</v>
      </c>
      <c r="AM418" s="12">
        <f>AJ418+AL418</f>
        <v>3.9052085743214008E-7</v>
      </c>
      <c r="AN418" s="19">
        <f>101.325*(0.00033*EXP(2400*((1/W418)-(1/298.15))))</f>
        <v>2.2739189884214046E-2</v>
      </c>
      <c r="AO418" s="19"/>
      <c r="AP418" t="e">
        <f>V418*(L418/10^6)</f>
        <v>#VALUE!</v>
      </c>
      <c r="AQ418" t="e">
        <f>(AP418*Y418)/(0.082057*W418)</f>
        <v>#VALUE!</v>
      </c>
      <c r="AR418">
        <v>0</v>
      </c>
      <c r="AS418" s="12" t="e">
        <f>AP418*AU418*X418</f>
        <v>#VALUE!</v>
      </c>
      <c r="AT418" s="12" t="e">
        <f>AQ418+AS418</f>
        <v>#VALUE!</v>
      </c>
      <c r="AU418" s="19">
        <f>101.325*((2.4*10^-4)*EXP(2700*((1/W418)-(1/298.15))))</f>
        <v>1.5759424160826513E-2</v>
      </c>
      <c r="AW418">
        <f>100*(AF418-AE418)/AF418</f>
        <v>78.81297419298906</v>
      </c>
      <c r="AX418">
        <f>100*(AM418-AL418)/AM418</f>
        <v>15.215219993965071</v>
      </c>
      <c r="AY418" t="e">
        <f>100*(AT418-AS418)/AT418</f>
        <v>#VALUE!</v>
      </c>
    </row>
    <row r="419" spans="1:51" x14ac:dyDescent="0.25">
      <c r="A419" s="21">
        <v>43612</v>
      </c>
      <c r="B419" s="28" t="s">
        <v>129</v>
      </c>
      <c r="C419" t="s">
        <v>120</v>
      </c>
      <c r="D419" t="s">
        <v>121</v>
      </c>
      <c r="E419" s="2">
        <v>43613.674097222225</v>
      </c>
      <c r="F419">
        <v>30</v>
      </c>
      <c r="H419" s="6">
        <v>21.8</v>
      </c>
      <c r="I419" s="6">
        <v>29.76</v>
      </c>
      <c r="J419" s="6">
        <v>902.32227843319993</v>
      </c>
      <c r="K419" s="6">
        <v>4225.9909861984006</v>
      </c>
      <c r="L419" s="6" t="s">
        <v>122</v>
      </c>
      <c r="M419" s="7">
        <f>1000000*(AF419-AD419)/X419</f>
        <v>4.5992698329461277</v>
      </c>
      <c r="N419" s="7">
        <f>1000000*(AM419-AK419)/X419</f>
        <v>111.57714810744666</v>
      </c>
      <c r="O419" s="7" t="e">
        <f>1000000*(AT419-AR419)/X419</f>
        <v>#VALUE!</v>
      </c>
      <c r="P419">
        <f>(M419*16)</f>
        <v>73.588317327138043</v>
      </c>
      <c r="Q419">
        <f>(N419*44)</f>
        <v>4909.3945167276534</v>
      </c>
      <c r="R419">
        <f>1000000*(((AF419-AD419)*0.082057*W419)/(V419-Z419))/X419</f>
        <v>129.6333536645916</v>
      </c>
      <c r="S419">
        <f>1000000*(((AM419-AK419)*0.082057*W419)/(V419-Z419))/X419</f>
        <v>3144.8730835246415</v>
      </c>
      <c r="T419">
        <f>N419*((1*0.082057*W419)/(V419-Z419))</f>
        <v>3144.873083524642</v>
      </c>
      <c r="V419" s="5">
        <f>((0.001316*((I419*25.4)-(2.5*2053/100)))*(273.15+40))/(273.15+H419)</f>
        <v>0.98444078869842344</v>
      </c>
      <c r="W419">
        <v>313.14999999999998</v>
      </c>
      <c r="X419">
        <f>(21.0733341666667/1000)-Y419</f>
        <v>1.9073334166666699E-2</v>
      </c>
      <c r="Y419">
        <v>2E-3</v>
      </c>
      <c r="Z419">
        <f>(0.001316*10^(8.07131-(1730.63/(233.46+(W419-273.15)))))</f>
        <v>7.2765497523200454E-2</v>
      </c>
      <c r="AB419">
        <f>V419*(J419/10^6)</f>
        <v>8.8828285544093771E-4</v>
      </c>
      <c r="AC419">
        <f>(AB419*Y419)/(0.082057*W419)</f>
        <v>6.9137428836371141E-8</v>
      </c>
      <c r="AD419">
        <v>0</v>
      </c>
      <c r="AE419" s="12">
        <f>AB419*AG419*X419</f>
        <v>1.8585981610079675E-8</v>
      </c>
      <c r="AF419" s="12">
        <f>AC419+AE419</f>
        <v>8.772341044645082E-8</v>
      </c>
      <c r="AG419" s="19">
        <f>101.325*(0.000014*EXP(1600*((1/W419)-(1/298.15))))</f>
        <v>1.097002469958351E-3</v>
      </c>
      <c r="AI419">
        <f>V419*(K419/10^6)</f>
        <v>4.1602378994855813E-3</v>
      </c>
      <c r="AJ419">
        <f>(AI419*Y419)/(0.082057*W419)</f>
        <v>3.2380243517734204E-7</v>
      </c>
      <c r="AK419">
        <v>0</v>
      </c>
      <c r="AL419" s="12">
        <f>AI419*AN419*X419</f>
        <v>1.804345796039651E-6</v>
      </c>
      <c r="AM419" s="12">
        <f>AJ419+AL419</f>
        <v>2.1281482312169931E-6</v>
      </c>
      <c r="AN419" s="19">
        <f>101.325*(0.00033*EXP(2400*((1/W419)-(1/298.15))))</f>
        <v>2.2739189884214046E-2</v>
      </c>
      <c r="AO419" s="19"/>
      <c r="AP419" t="e">
        <f>V419*(L419/10^6)</f>
        <v>#VALUE!</v>
      </c>
      <c r="AQ419" t="e">
        <f>(AP419*Y419)/(0.082057*W419)</f>
        <v>#VALUE!</v>
      </c>
      <c r="AR419">
        <v>0</v>
      </c>
      <c r="AS419" s="12" t="e">
        <f>AP419*AU419*X419</f>
        <v>#VALUE!</v>
      </c>
      <c r="AT419" s="12" t="e">
        <f>AQ419+AS419</f>
        <v>#VALUE!</v>
      </c>
      <c r="AU419" s="19">
        <f>101.325*((2.4*10^-4)*EXP(2700*((1/W419)-(1/298.15))))</f>
        <v>1.5759424160826513E-2</v>
      </c>
      <c r="AW419">
        <f>100*(AF419-AE419)/AF419</f>
        <v>78.812974192989046</v>
      </c>
      <c r="AX419">
        <f>100*(AM419-AL419)/AM419</f>
        <v>15.215219993965075</v>
      </c>
      <c r="AY419" t="e">
        <f>100*(AT419-AS419)/AT419</f>
        <v>#VALUE!</v>
      </c>
    </row>
    <row r="420" spans="1:51" x14ac:dyDescent="0.25">
      <c r="A420" s="21">
        <v>43612</v>
      </c>
      <c r="B420" s="28" t="s">
        <v>129</v>
      </c>
      <c r="C420" t="s">
        <v>120</v>
      </c>
      <c r="D420" t="s">
        <v>121</v>
      </c>
      <c r="E420" s="2">
        <v>43613.756006944444</v>
      </c>
      <c r="F420">
        <v>131</v>
      </c>
      <c r="H420" s="6">
        <v>21.8</v>
      </c>
      <c r="I420" s="6">
        <v>29.76</v>
      </c>
      <c r="J420" s="6">
        <v>792.58701672320001</v>
      </c>
      <c r="K420" s="6">
        <v>3357.4051351935996</v>
      </c>
      <c r="L420" s="6" t="s">
        <v>122</v>
      </c>
      <c r="M420" s="7">
        <f>1000000*(AF420-AD420)/X420</f>
        <v>4.0399330074500099</v>
      </c>
      <c r="N420" s="7">
        <f>1000000*(AM420-AK420)/X420</f>
        <v>88.644223626986062</v>
      </c>
      <c r="O420" s="7" t="e">
        <f>1000000*(AT420-AR420)/X420</f>
        <v>#VALUE!</v>
      </c>
      <c r="P420">
        <f>(M420*16)</f>
        <v>64.638928119200159</v>
      </c>
      <c r="Q420">
        <f>(N420*44)</f>
        <v>3900.3458395873868</v>
      </c>
      <c r="R420">
        <f>1000000*(((AF420-AD420)*0.082057*W420)/(V420-Z420))/X420</f>
        <v>113.86808849189752</v>
      </c>
      <c r="S420">
        <f>1000000*(((AM420-AK420)*0.082057*W420)/(V420-Z420))/X420</f>
        <v>2498.4939803802176</v>
      </c>
      <c r="T420">
        <f>N420*((1*0.082057*W420)/(V420-Z420))</f>
        <v>2498.4939803802185</v>
      </c>
      <c r="V420" s="5">
        <f>((0.001316*((I420*25.4)-(2.5*2053/100)))*(273.15+40))/(273.15+H420)</f>
        <v>0.98444078869842344</v>
      </c>
      <c r="W420">
        <v>313.14999999999998</v>
      </c>
      <c r="X420">
        <f>(21.0733341666667/1000)-Y420</f>
        <v>1.9073334166666699E-2</v>
      </c>
      <c r="Y420">
        <v>2E-3</v>
      </c>
      <c r="Z420">
        <f>(0.001316*10^(8.07131-(1730.63/(233.46+(W420-273.15)))))</f>
        <v>7.2765497523200454E-2</v>
      </c>
      <c r="AB420">
        <f>V420*(J420/10^6)</f>
        <v>7.8025498785511756E-4</v>
      </c>
      <c r="AC420">
        <f>(AB420*Y420)/(0.082057*W420)</f>
        <v>6.0729331165891942E-8</v>
      </c>
      <c r="AD420">
        <v>0</v>
      </c>
      <c r="AE420" s="12">
        <f>AB420*AG420*X420</f>
        <v>1.6325661096148878E-8</v>
      </c>
      <c r="AF420" s="12">
        <f>AC420+AE420</f>
        <v>7.7054992262040821E-8</v>
      </c>
      <c r="AG420" s="19">
        <f>101.325*(0.000014*EXP(1600*((1/W420)-(1/298.15))))</f>
        <v>1.097002469958351E-3</v>
      </c>
      <c r="AI420">
        <f>V420*(K420/10^6)</f>
        <v>3.3051665592701241E-3</v>
      </c>
      <c r="AJ420">
        <f>(AI420*Y420)/(0.082057*W420)</f>
        <v>2.5724994733852055E-7</v>
      </c>
      <c r="AK420">
        <v>0</v>
      </c>
      <c r="AL420" s="12">
        <f>AI420*AN420*X420</f>
        <v>1.433490951843716E-6</v>
      </c>
      <c r="AM420" s="12">
        <f>AJ420+AL420</f>
        <v>1.6907408991822366E-6</v>
      </c>
      <c r="AN420" s="19">
        <f>101.325*(0.00033*EXP(2400*((1/W420)-(1/298.15))))</f>
        <v>2.2739189884214046E-2</v>
      </c>
      <c r="AO420" s="19"/>
      <c r="AP420" t="e">
        <f>V420*(L420/10^6)</f>
        <v>#VALUE!</v>
      </c>
      <c r="AQ420" t="e">
        <f>(AP420*Y420)/(0.082057*W420)</f>
        <v>#VALUE!</v>
      </c>
      <c r="AR420">
        <v>0</v>
      </c>
      <c r="AS420" s="12" t="e">
        <f>AP420*AU420*X420</f>
        <v>#VALUE!</v>
      </c>
      <c r="AT420" s="12" t="e">
        <f>AQ420+AS420</f>
        <v>#VALUE!</v>
      </c>
      <c r="AU420" s="19">
        <f>101.325*((2.4*10^-4)*EXP(2700*((1/W420)-(1/298.15))))</f>
        <v>1.5759424160826513E-2</v>
      </c>
      <c r="AW420">
        <f>100*(AF420-AE420)/AF420</f>
        <v>78.81297419298906</v>
      </c>
      <c r="AX420">
        <f>100*(AM420-AL420)/AM420</f>
        <v>15.215219993965079</v>
      </c>
      <c r="AY420" t="e">
        <f>100*(AT420-AS420)/AT420</f>
        <v>#VALUE!</v>
      </c>
    </row>
    <row r="421" spans="1:51" x14ac:dyDescent="0.25">
      <c r="A421" s="21">
        <v>43612</v>
      </c>
      <c r="B421" s="28" t="s">
        <v>282</v>
      </c>
      <c r="C421" t="s">
        <v>120</v>
      </c>
      <c r="D421" t="s">
        <v>121</v>
      </c>
      <c r="E421" s="2">
        <v>43613.805127314816</v>
      </c>
      <c r="F421">
        <v>68</v>
      </c>
      <c r="H421" s="6">
        <v>21.8</v>
      </c>
      <c r="I421" s="6">
        <v>29.76</v>
      </c>
      <c r="J421" s="6">
        <v>55850.894516601533</v>
      </c>
      <c r="K421" s="6">
        <v>3499.8846690400001</v>
      </c>
      <c r="L421" s="6" t="s">
        <v>122</v>
      </c>
      <c r="M421" s="7">
        <f>1000000*(AF421-AD421)/X421</f>
        <v>388.17790747557336</v>
      </c>
      <c r="N421" s="7">
        <f>1000000*(AM421-AK421)/X421</f>
        <v>98.891712687026228</v>
      </c>
      <c r="O421" s="7" t="e">
        <f>1000000*(AT421-AR421)/X421</f>
        <v>#VALUE!</v>
      </c>
      <c r="P421">
        <f>(M421*16)</f>
        <v>6210.8465196091738</v>
      </c>
      <c r="Q421">
        <f>(N421*44)</f>
        <v>4351.2353582291544</v>
      </c>
      <c r="R421">
        <f>1000000*(((AF421-AD421)*0.082057*W421)/(V421-Z421))/X421</f>
        <v>10941.041902803174</v>
      </c>
      <c r="S421">
        <f>1000000*(((AM421-AK421)*0.082057*W421)/(V421-Z421))/X421</f>
        <v>2787.3259954053697</v>
      </c>
      <c r="T421">
        <f>N421*((1*0.082057*W421)/(V421-Z421))</f>
        <v>2787.3259954053697</v>
      </c>
      <c r="V421" s="5">
        <f>((0.001316*((I421*25.4)-(2.5*2053/100)))*(273.15+40))/(273.15+H421)</f>
        <v>0.98444078869842344</v>
      </c>
      <c r="W421">
        <v>313.14999999999998</v>
      </c>
      <c r="X421">
        <f>(21.0733341666667/1000)-Y421</f>
        <v>1.82733341666667E-2</v>
      </c>
      <c r="Y421">
        <v>2.8E-3</v>
      </c>
      <c r="Z421">
        <f>(0.001316*10^(8.07131-(1730.63/(233.46+(W421-273.15)))))</f>
        <v>7.2765497523200454E-2</v>
      </c>
      <c r="AB421">
        <f>V421*(J421/10^6)</f>
        <v>5.4981898647435662E-2</v>
      </c>
      <c r="AC421">
        <f>(AB421*Y421)/(0.082057*W421)</f>
        <v>5.9911433778536621E-6</v>
      </c>
      <c r="AD421">
        <v>0</v>
      </c>
      <c r="AE421" s="12">
        <f>AB421*AG421*X421</f>
        <v>1.1021612415649184E-6</v>
      </c>
      <c r="AF421" s="12">
        <f>AC421+AE421</f>
        <v>7.0933046194185802E-6</v>
      </c>
      <c r="AG421" s="19">
        <f>101.325*(0.000014*EXP(1600*((1/W421)-(1/298.15))))</f>
        <v>1.097002469958351E-3</v>
      </c>
      <c r="AI421">
        <f>V421*(K421/10^6)</f>
        <v>3.4454292239432583E-3</v>
      </c>
      <c r="AJ421">
        <f>(AI421*Y421)/(0.082057*W421)</f>
        <v>3.7543375159260481E-7</v>
      </c>
      <c r="AK421">
        <v>0</v>
      </c>
      <c r="AL421" s="12">
        <f>AI421*AN421*X421</f>
        <v>1.4316475606514182E-6</v>
      </c>
      <c r="AM421" s="12">
        <f>AJ421+AL421</f>
        <v>1.807081312244023E-6</v>
      </c>
      <c r="AN421" s="19">
        <f>101.325*(0.00033*EXP(2400*((1/W421)-(1/298.15))))</f>
        <v>2.2739189884214046E-2</v>
      </c>
      <c r="AO421" s="19"/>
      <c r="AP421" t="e">
        <f>V421*(L421/10^6)</f>
        <v>#VALUE!</v>
      </c>
      <c r="AQ421" t="e">
        <f>(AP421*Y421)/(0.082057*W421)</f>
        <v>#VALUE!</v>
      </c>
      <c r="AR421">
        <v>0</v>
      </c>
      <c r="AS421" s="12" t="e">
        <f>AP421*AU421*X421</f>
        <v>#VALUE!</v>
      </c>
      <c r="AT421" s="12" t="e">
        <f>AQ421+AS421</f>
        <v>#VALUE!</v>
      </c>
      <c r="AU421" s="19">
        <f>101.325*((2.4*10^-4)*EXP(2700*((1/W421)-(1/298.15))))</f>
        <v>1.5759424160826513E-2</v>
      </c>
      <c r="AW421">
        <f>100*(AF421-AE421)/AF421</f>
        <v>84.46194967367326</v>
      </c>
      <c r="AX421">
        <f>100*(AM421-AL421)/AM421</f>
        <v>20.775697753544545</v>
      </c>
      <c r="AY421" t="e">
        <f>100*(AT421-AS421)/AT421</f>
        <v>#VALUE!</v>
      </c>
    </row>
    <row r="422" spans="1:51" x14ac:dyDescent="0.25">
      <c r="A422" s="21">
        <v>43612</v>
      </c>
      <c r="B422" s="28" t="s">
        <v>282</v>
      </c>
      <c r="C422" t="s">
        <v>120</v>
      </c>
      <c r="D422" t="s">
        <v>121</v>
      </c>
      <c r="E422" s="2">
        <v>43613.886990740742</v>
      </c>
      <c r="F422">
        <v>41</v>
      </c>
      <c r="H422" s="6">
        <v>21.8</v>
      </c>
      <c r="I422" s="6">
        <v>29.76</v>
      </c>
      <c r="J422" s="6">
        <v>61531.766106946721</v>
      </c>
      <c r="K422" s="6">
        <v>6740.5402744216008</v>
      </c>
      <c r="L422" s="6" t="s">
        <v>122</v>
      </c>
      <c r="M422" s="7">
        <f>1000000*(AF422-AD422)/X422</f>
        <v>799.75577393592641</v>
      </c>
      <c r="N422" s="7">
        <f>1000000*(AM422-AK422)/X422</f>
        <v>231.22006216638695</v>
      </c>
      <c r="O422" s="7" t="e">
        <f>1000000*(AT422-AR422)/X422</f>
        <v>#VALUE!</v>
      </c>
      <c r="P422">
        <f>(M422*16)</f>
        <v>12796.092382974823</v>
      </c>
      <c r="Q422">
        <f>(N422*44)</f>
        <v>10173.682735321026</v>
      </c>
      <c r="R422">
        <f>1000000*(((AF422-AD422)*0.082057*W422)/(V422-Z422))/X422</f>
        <v>22541.626574130489</v>
      </c>
      <c r="S422">
        <f>1000000*(((AM422-AK422)*0.082057*W422)/(V422-Z422))/X422</f>
        <v>6517.0849247529222</v>
      </c>
      <c r="T422">
        <f>N422*((1*0.082057*W422)/(V422-Z422))</f>
        <v>6517.0849247529222</v>
      </c>
      <c r="V422" s="5">
        <f>((0.001316*((I422*25.4)-(2.5*2053/100)))*(273.15+40))/(273.15+H422)</f>
        <v>0.98444078869842344</v>
      </c>
      <c r="W422">
        <v>313.14999999999998</v>
      </c>
      <c r="X422">
        <f>(21.0733341666667/1000)-Y422</f>
        <v>1.6073334166666699E-2</v>
      </c>
      <c r="Y422">
        <v>5.0000000000000001E-3</v>
      </c>
      <c r="Z422">
        <f>(0.001316*10^(8.07131-(1730.63/(233.46+(W422-273.15)))))</f>
        <v>7.2765497523200454E-2</v>
      </c>
      <c r="AB422">
        <f>V422*(J422/10^6)</f>
        <v>6.0574380356329553E-2</v>
      </c>
      <c r="AC422">
        <f>(AB422*Y422)/(0.082057*W422)</f>
        <v>1.1786664814987727E-5</v>
      </c>
      <c r="AD422">
        <v>0</v>
      </c>
      <c r="AE422" s="12">
        <f>AB422*AG422*X422</f>
        <v>1.0680769912055684E-6</v>
      </c>
      <c r="AF422" s="12">
        <f>AC422+AE422</f>
        <v>1.2854741806193296E-5</v>
      </c>
      <c r="AG422" s="19">
        <f>101.325*(0.000014*EXP(1600*((1/W422)-(1/298.15))))</f>
        <v>1.097002469958351E-3</v>
      </c>
      <c r="AI422">
        <f>V422*(K422/10^6)</f>
        <v>6.6356627840050879E-3</v>
      </c>
      <c r="AJ422">
        <f>(AI422*Y422)/(0.082057*W422)</f>
        <v>1.2911784256028909E-6</v>
      </c>
      <c r="AK422">
        <v>0</v>
      </c>
      <c r="AL422" s="12">
        <f>AI422*AN422*X422</f>
        <v>2.425298899634895E-6</v>
      </c>
      <c r="AM422" s="12">
        <f>AJ422+AL422</f>
        <v>3.716477325237786E-6</v>
      </c>
      <c r="AN422" s="19">
        <f>101.325*(0.00033*EXP(2400*((1/W422)-(1/298.15))))</f>
        <v>2.2739189884214046E-2</v>
      </c>
      <c r="AO422" s="19"/>
      <c r="AP422" t="e">
        <f>V422*(L422/10^6)</f>
        <v>#VALUE!</v>
      </c>
      <c r="AQ422" t="e">
        <f>(AP422*Y422)/(0.082057*W422)</f>
        <v>#VALUE!</v>
      </c>
      <c r="AR422">
        <v>0</v>
      </c>
      <c r="AS422" s="12" t="e">
        <f>AP422*AU422*X422</f>
        <v>#VALUE!</v>
      </c>
      <c r="AT422" s="12" t="e">
        <f>AQ422+AS422</f>
        <v>#VALUE!</v>
      </c>
      <c r="AU422" s="19">
        <f>101.325*((2.4*10^-4)*EXP(2700*((1/W422)-(1/298.15))))</f>
        <v>1.5759424160826513E-2</v>
      </c>
      <c r="AW422">
        <f>100*(AF422-AE422)/AF422</f>
        <v>91.691182854478043</v>
      </c>
      <c r="AX422">
        <f>100*(AM422-AL422)/AM422</f>
        <v>34.741996590017656</v>
      </c>
      <c r="AY422" t="e">
        <f>100*(AT422-AS422)/AT422</f>
        <v>#VALUE!</v>
      </c>
    </row>
    <row r="423" spans="1:51" x14ac:dyDescent="0.25">
      <c r="A423" s="21">
        <v>43612</v>
      </c>
      <c r="B423" s="28" t="s">
        <v>283</v>
      </c>
      <c r="C423" t="s">
        <v>120</v>
      </c>
      <c r="D423" t="s">
        <v>121</v>
      </c>
      <c r="E423" s="2">
        <v>43613.821504629632</v>
      </c>
      <c r="F423">
        <v>107</v>
      </c>
      <c r="H423" s="6">
        <v>21.8</v>
      </c>
      <c r="I423" s="6">
        <v>29.76</v>
      </c>
      <c r="J423" s="6">
        <v>363922.26258350944</v>
      </c>
      <c r="K423" s="6">
        <v>9123.7704067424002</v>
      </c>
      <c r="L423" s="6" t="s">
        <v>122</v>
      </c>
      <c r="M423" s="7">
        <f>1000000*(AF423-AD423)/X423</f>
        <v>4730.0597590376919</v>
      </c>
      <c r="N423" s="7">
        <f>1000000*(AM423-AK423)/X423</f>
        <v>312.9717611278337</v>
      </c>
      <c r="O423" s="7" t="e">
        <f>1000000*(AT423-AR423)/X423</f>
        <v>#VALUE!</v>
      </c>
      <c r="P423">
        <f>(M423*16)</f>
        <v>75680.956144603071</v>
      </c>
      <c r="Q423">
        <f>(N423*44)</f>
        <v>13770.757489624682</v>
      </c>
      <c r="R423">
        <f>1000000*(((AF423-AD423)*0.082057*W423)/(V423-Z423))/X423</f>
        <v>133319.75114954478</v>
      </c>
      <c r="S423">
        <f>1000000*(((AM423-AK423)*0.082057*W423)/(V423-Z423))/X423</f>
        <v>8821.3087013696349</v>
      </c>
      <c r="T423">
        <f>N423*((1*0.082057*W423)/(V423-Z423))</f>
        <v>8821.3087013696368</v>
      </c>
      <c r="V423" s="5">
        <f>((0.001316*((I423*25.4)-(2.5*2053/100)))*(273.15+40))/(273.15+H423)</f>
        <v>0.98444078869842344</v>
      </c>
      <c r="W423">
        <v>313.14999999999998</v>
      </c>
      <c r="X423">
        <f>(21.0733341666667/1000)-Y423</f>
        <v>1.6073334166666699E-2</v>
      </c>
      <c r="Y423">
        <v>5.0000000000000001E-3</v>
      </c>
      <c r="Z423">
        <f>(0.001316*10^(8.07131-(1730.63/(233.46+(W423-273.15)))))</f>
        <v>7.2765497523200454E-2</v>
      </c>
      <c r="AB423">
        <f>V423*(J423/10^6)</f>
        <v>0.35825991920262479</v>
      </c>
      <c r="AC423">
        <f>(AB423*Y423)/(0.082057*W423)</f>
        <v>6.9710817666576193E-5</v>
      </c>
      <c r="AD423">
        <v>0</v>
      </c>
      <c r="AE423" s="12">
        <f>AB423*AG423*X423</f>
        <v>6.3170134687396046E-6</v>
      </c>
      <c r="AF423" s="12">
        <f>AC423+AE423</f>
        <v>7.6027831135315799E-5</v>
      </c>
      <c r="AG423" s="19">
        <f>101.325*(0.000014*EXP(1600*((1/W423)-(1/298.15))))</f>
        <v>1.097002469958351E-3</v>
      </c>
      <c r="AI423">
        <f>V423*(K423/10^6)</f>
        <v>8.9818117351168243E-3</v>
      </c>
      <c r="AJ423">
        <f>(AI423*Y423)/(0.082057*W423)</f>
        <v>1.7476960346996469E-6</v>
      </c>
      <c r="AK423">
        <v>0</v>
      </c>
      <c r="AL423" s="12">
        <f>AI423*AN423*X423</f>
        <v>3.2828036666382111E-6</v>
      </c>
      <c r="AM423" s="12">
        <f>AJ423+AL423</f>
        <v>5.0304997013378578E-6</v>
      </c>
      <c r="AN423" s="19">
        <f>101.325*(0.00033*EXP(2400*((1/W423)-(1/298.15))))</f>
        <v>2.2739189884214046E-2</v>
      </c>
      <c r="AO423" s="19"/>
      <c r="AP423" t="e">
        <f>V423*(L423/10^6)</f>
        <v>#VALUE!</v>
      </c>
      <c r="AQ423" t="e">
        <f>(AP423*Y423)/(0.082057*W423)</f>
        <v>#VALUE!</v>
      </c>
      <c r="AR423">
        <v>0</v>
      </c>
      <c r="AS423" s="12" t="e">
        <f>AP423*AU423*X423</f>
        <v>#VALUE!</v>
      </c>
      <c r="AT423" s="12" t="e">
        <f>AQ423+AS423</f>
        <v>#VALUE!</v>
      </c>
      <c r="AU423" s="19">
        <f>101.325*((2.4*10^-4)*EXP(2700*((1/W423)-(1/298.15))))</f>
        <v>1.5759424160826513E-2</v>
      </c>
      <c r="AW423">
        <f>100*(AF423-AE423)/AF423</f>
        <v>91.691182854478029</v>
      </c>
      <c r="AX423">
        <f>100*(AM423-AL423)/AM423</f>
        <v>34.741996590017649</v>
      </c>
      <c r="AY423" t="e">
        <f>100*(AT423-AS423)/AT423</f>
        <v>#VALUE!</v>
      </c>
    </row>
    <row r="424" spans="1:51" x14ac:dyDescent="0.25">
      <c r="A424" s="21">
        <v>43612</v>
      </c>
      <c r="B424" s="28" t="s">
        <v>283</v>
      </c>
      <c r="C424" t="s">
        <v>120</v>
      </c>
      <c r="D424" t="s">
        <v>121</v>
      </c>
      <c r="E424" s="2">
        <v>43613.854270833333</v>
      </c>
      <c r="F424">
        <v>109</v>
      </c>
      <c r="H424" s="6">
        <v>21.8</v>
      </c>
      <c r="I424" s="6">
        <v>29.76</v>
      </c>
      <c r="J424" s="6">
        <v>279074.14245941653</v>
      </c>
      <c r="K424" s="6">
        <v>7084.8870876544006</v>
      </c>
      <c r="L424" s="6" t="s">
        <v>122</v>
      </c>
      <c r="M424" s="7">
        <f>1000000*(AF424-AD424)/X424</f>
        <v>3627.2509454744577</v>
      </c>
      <c r="N424" s="7">
        <f>1000000*(AM424-AK424)/X424</f>
        <v>243.03215560711899</v>
      </c>
      <c r="O424" s="7" t="e">
        <f>1000000*(AT424-AR424)/X424</f>
        <v>#VALUE!</v>
      </c>
      <c r="P424">
        <f>(M424*16)</f>
        <v>58036.015127591323</v>
      </c>
      <c r="Q424">
        <f>(N424*44)</f>
        <v>10693.414846713236</v>
      </c>
      <c r="R424">
        <f>1000000*(((AF424-AD424)*0.082057*W424)/(V424-Z424))/X424</f>
        <v>102236.3813657163</v>
      </c>
      <c r="S424">
        <f>1000000*(((AM424-AK424)*0.082057*W424)/(V424-Z424))/X424</f>
        <v>6850.0163121555088</v>
      </c>
      <c r="T424">
        <f>N424*((1*0.082057*W424)/(V424-Z424))</f>
        <v>6850.0163121555097</v>
      </c>
      <c r="V424" s="5">
        <f>((0.001316*((I424*25.4)-(2.5*2053/100)))*(273.15+40))/(273.15+H424)</f>
        <v>0.98444078869842344</v>
      </c>
      <c r="W424">
        <v>313.14999999999998</v>
      </c>
      <c r="X424">
        <f>(21.0733341666667/1000)-Y424</f>
        <v>1.6073334166666699E-2</v>
      </c>
      <c r="Y424">
        <v>5.0000000000000001E-3</v>
      </c>
      <c r="Z424">
        <f>(0.001316*10^(8.07131-(1730.63/(233.46+(W424-273.15)))))</f>
        <v>7.2765497523200454E-2</v>
      </c>
      <c r="AB424">
        <f>V424*(J424/10^6)</f>
        <v>0.27473196890808421</v>
      </c>
      <c r="AC424">
        <f>(AB424*Y424)/(0.082057*W424)</f>
        <v>5.3457808605430572E-5</v>
      </c>
      <c r="AD424">
        <v>0</v>
      </c>
      <c r="AE424" s="12">
        <f>AB424*AG424*X424</f>
        <v>4.8442079475381161E-6</v>
      </c>
      <c r="AF424" s="12">
        <f>AC424+AE424</f>
        <v>5.8302016552968691E-5</v>
      </c>
      <c r="AG424" s="19">
        <f>101.325*(0.000014*EXP(1600*((1/W424)-(1/298.15))))</f>
        <v>1.097002469958351E-3</v>
      </c>
      <c r="AI424">
        <f>V424*(K424/10^6)</f>
        <v>6.9746518324097749E-3</v>
      </c>
      <c r="AJ424">
        <f>(AI424*Y424)/(0.082057*W424)</f>
        <v>1.3571394848162716E-6</v>
      </c>
      <c r="AK424">
        <v>0</v>
      </c>
      <c r="AL424" s="12">
        <f>AI424*AN424*X424</f>
        <v>2.5491975655022923E-6</v>
      </c>
      <c r="AM424" s="12">
        <f>AJ424+AL424</f>
        <v>3.9063370503185637E-6</v>
      </c>
      <c r="AN424" s="19">
        <f>101.325*(0.00033*EXP(2400*((1/W424)-(1/298.15))))</f>
        <v>2.2739189884214046E-2</v>
      </c>
      <c r="AO424" s="19"/>
      <c r="AP424" t="e">
        <f>V424*(L424/10^6)</f>
        <v>#VALUE!</v>
      </c>
      <c r="AQ424" t="e">
        <f>(AP424*Y424)/(0.082057*W424)</f>
        <v>#VALUE!</v>
      </c>
      <c r="AR424">
        <v>0</v>
      </c>
      <c r="AS424" s="12" t="e">
        <f>AP424*AU424*X424</f>
        <v>#VALUE!</v>
      </c>
      <c r="AT424" s="12" t="e">
        <f>AQ424+AS424</f>
        <v>#VALUE!</v>
      </c>
      <c r="AU424" s="19">
        <f>101.325*((2.4*10^-4)*EXP(2700*((1/W424)-(1/298.15))))</f>
        <v>1.5759424160826513E-2</v>
      </c>
      <c r="AW424">
        <f>100*(AF424-AE424)/AF424</f>
        <v>91.691182854478029</v>
      </c>
      <c r="AX424">
        <f>100*(AM424-AL424)/AM424</f>
        <v>34.741996590017649</v>
      </c>
      <c r="AY424" t="e">
        <f>100*(AT424-AS424)/AT424</f>
        <v>#VALUE!</v>
      </c>
    </row>
    <row r="425" spans="1:51" x14ac:dyDescent="0.25">
      <c r="A425" s="21">
        <v>43612</v>
      </c>
      <c r="B425" s="28" t="s">
        <v>284</v>
      </c>
      <c r="C425" t="s">
        <v>120</v>
      </c>
      <c r="D425" t="s">
        <v>121</v>
      </c>
      <c r="E425" s="2">
        <v>43613.837916666664</v>
      </c>
      <c r="F425">
        <v>29</v>
      </c>
      <c r="H425" s="6">
        <v>21.8</v>
      </c>
      <c r="I425" s="6">
        <v>29.76</v>
      </c>
      <c r="J425" s="6">
        <v>74892.2468235212</v>
      </c>
      <c r="K425" s="6">
        <v>2708.8349222744</v>
      </c>
      <c r="L425" s="6" t="s">
        <v>122</v>
      </c>
      <c r="M425" s="7">
        <f>1000000*(AF425-AD425)/X425</f>
        <v>973.40789334801218</v>
      </c>
      <c r="N425" s="7">
        <f>1000000*(AM425-AK425)/X425</f>
        <v>92.920886698583246</v>
      </c>
      <c r="O425" s="7" t="e">
        <f>1000000*(AT425-AR425)/X425</f>
        <v>#VALUE!</v>
      </c>
      <c r="P425">
        <f>(M425*16)</f>
        <v>15574.526293568195</v>
      </c>
      <c r="Q425">
        <f>(N425*44)</f>
        <v>4088.5190147376629</v>
      </c>
      <c r="R425">
        <f>1000000*(((AF425-AD425)*0.082057*W425)/(V425-Z425))/X425</f>
        <v>27436.122315410579</v>
      </c>
      <c r="S425">
        <f>1000000*(((AM425-AK425)*0.082057*W425)/(V425-Z425))/X425</f>
        <v>2619.0344567169873</v>
      </c>
      <c r="T425">
        <f>N425*((1*0.082057*W425)/(V425-Z425))</f>
        <v>2619.0344567169868</v>
      </c>
      <c r="V425" s="5">
        <f>((0.001316*((I425*25.4)-(2.5*2053/100)))*(273.15+40))/(273.15+H425)</f>
        <v>0.98444078869842344</v>
      </c>
      <c r="W425">
        <v>313.14999999999998</v>
      </c>
      <c r="X425">
        <f>(21.0733341666667/1000)-Y425</f>
        <v>1.6073334166666699E-2</v>
      </c>
      <c r="Y425">
        <v>5.0000000000000001E-3</v>
      </c>
      <c r="Z425">
        <f>(0.001316*10^(8.07131-(1730.63/(233.46+(W425-273.15)))))</f>
        <v>7.2765497523200454E-2</v>
      </c>
      <c r="AB425">
        <f>V425*(J425/10^6)</f>
        <v>7.3726982530344209E-2</v>
      </c>
      <c r="AC425">
        <f>(AB425*Y425)/(0.082057*W425)</f>
        <v>1.4345920268498789E-5</v>
      </c>
      <c r="AD425">
        <v>0</v>
      </c>
      <c r="AE425" s="12">
        <f>AB425*AG425*X425</f>
        <v>1.2999900817548715E-6</v>
      </c>
      <c r="AF425" s="12">
        <f>AC425+AE425</f>
        <v>1.5645910350253659E-5</v>
      </c>
      <c r="AG425" s="19">
        <f>101.325*(0.000014*EXP(1600*((1/W425)-(1/298.15))))</f>
        <v>1.097002469958351E-3</v>
      </c>
      <c r="AI425">
        <f>V425*(K425/10^6)</f>
        <v>2.666687587337643E-3</v>
      </c>
      <c r="AJ425">
        <f>(AI425*Y425)/(0.082057*W425)</f>
        <v>5.1888855607505655E-7</v>
      </c>
      <c r="AK425">
        <v>0</v>
      </c>
      <c r="AL425" s="12">
        <f>AI425*AN425*X425</f>
        <v>9.7465990689424698E-7</v>
      </c>
      <c r="AM425" s="12">
        <f>AJ425+AL425</f>
        <v>1.4935484629693034E-6</v>
      </c>
      <c r="AN425" s="19">
        <f>101.325*(0.00033*EXP(2400*((1/W425)-(1/298.15))))</f>
        <v>2.2739189884214046E-2</v>
      </c>
      <c r="AO425" s="19"/>
      <c r="AP425" t="e">
        <f>V425*(L425/10^6)</f>
        <v>#VALUE!</v>
      </c>
      <c r="AQ425" t="e">
        <f>(AP425*Y425)/(0.082057*W425)</f>
        <v>#VALUE!</v>
      </c>
      <c r="AR425">
        <v>0</v>
      </c>
      <c r="AS425" s="12" t="e">
        <f>AP425*AU425*X425</f>
        <v>#VALUE!</v>
      </c>
      <c r="AT425" s="12" t="e">
        <f>AQ425+AS425</f>
        <v>#VALUE!</v>
      </c>
      <c r="AU425" s="19">
        <f>101.325*((2.4*10^-4)*EXP(2700*((1/W425)-(1/298.15))))</f>
        <v>1.5759424160826513E-2</v>
      </c>
      <c r="AW425">
        <f>100*(AF425-AE425)/AF425</f>
        <v>91.691182854478043</v>
      </c>
      <c r="AX425">
        <f>100*(AM425-AL425)/AM425</f>
        <v>34.741996590017649</v>
      </c>
      <c r="AY425" t="e">
        <f>100*(AT425-AS425)/AT425</f>
        <v>#VALUE!</v>
      </c>
    </row>
    <row r="426" spans="1:51" x14ac:dyDescent="0.25">
      <c r="A426" s="21">
        <v>43612</v>
      </c>
      <c r="B426" s="28" t="s">
        <v>284</v>
      </c>
      <c r="C426" t="s">
        <v>120</v>
      </c>
      <c r="D426" t="s">
        <v>121</v>
      </c>
      <c r="E426" s="2">
        <v>43613.870636574073</v>
      </c>
      <c r="F426">
        <v>34</v>
      </c>
      <c r="H426" s="6">
        <v>21.8</v>
      </c>
      <c r="I426" s="6">
        <v>29.76</v>
      </c>
      <c r="J426" s="6">
        <v>46350.1098326192</v>
      </c>
      <c r="K426" s="6">
        <v>2415.4855633943998</v>
      </c>
      <c r="L426" s="6" t="s">
        <v>122</v>
      </c>
      <c r="M426" s="7">
        <f>1000000*(AF426-AD426)/X426</f>
        <v>344.80606188481204</v>
      </c>
      <c r="N426" s="7">
        <f>1000000*(AM426-AK426)/X426</f>
        <v>69.432204744636721</v>
      </c>
      <c r="O426" s="7" t="e">
        <f>1000000*(AT426-AR426)/X426</f>
        <v>#VALUE!</v>
      </c>
      <c r="P426">
        <f>(M426*16)</f>
        <v>5516.8969901569926</v>
      </c>
      <c r="Q426">
        <f>(N426*44)</f>
        <v>3055.0170087640158</v>
      </c>
      <c r="R426">
        <f>1000000*(((AF426-AD426)*0.082057*W426)/(V426-Z426))/X426</f>
        <v>9718.5787721823508</v>
      </c>
      <c r="S426">
        <f>1000000*(((AM426-AK426)*0.082057*W426)/(V426-Z426))/X426</f>
        <v>1956.9909747191941</v>
      </c>
      <c r="T426">
        <f>N426*((1*0.082057*W426)/(V426-Z426))</f>
        <v>1956.9909747191944</v>
      </c>
      <c r="V426" s="5">
        <f>((0.001316*((I426*25.4)-(2.5*2053/100)))*(273.15+40))/(273.15+H426)</f>
        <v>0.98444078869842344</v>
      </c>
      <c r="W426">
        <v>313.14999999999998</v>
      </c>
      <c r="X426">
        <f>(21.0733341666667/1000)-Y426</f>
        <v>1.8073334166666701E-2</v>
      </c>
      <c r="Y426">
        <v>3.0000000000000001E-3</v>
      </c>
      <c r="Z426">
        <f>(0.001316*10^(8.07131-(1730.63/(233.46+(W426-273.15)))))</f>
        <v>7.2765497523200454E-2</v>
      </c>
      <c r="AB426">
        <f>V426*(J426/10^6)</f>
        <v>4.56289386798822E-2</v>
      </c>
      <c r="AC426">
        <f>(AB426*Y426)/(0.082057*W426)</f>
        <v>5.3271333813375393E-6</v>
      </c>
      <c r="AD426">
        <v>0</v>
      </c>
      <c r="AE426" s="12">
        <f>AB426*AG426*X426</f>
        <v>9.0466179779902758E-7</v>
      </c>
      <c r="AF426" s="12">
        <f>AC426+AE426</f>
        <v>6.2317951791365669E-6</v>
      </c>
      <c r="AG426" s="19">
        <f>101.325*(0.000014*EXP(1600*((1/W426)-(1/298.15))))</f>
        <v>1.097002469958351E-3</v>
      </c>
      <c r="AI426">
        <f>V426*(K426/10^6)</f>
        <v>2.3779025131176385E-3</v>
      </c>
      <c r="AJ426">
        <f>(AI426*Y426)/(0.082057*W426)</f>
        <v>2.776177623605446E-7</v>
      </c>
      <c r="AK426">
        <v>0</v>
      </c>
      <c r="AL426" s="12">
        <f>AI426*AN426*X426</f>
        <v>9.7725367591769597E-7</v>
      </c>
      <c r="AM426" s="12">
        <f>AJ426+AL426</f>
        <v>1.2548714382782406E-6</v>
      </c>
      <c r="AN426" s="19">
        <f>101.325*(0.00033*EXP(2400*((1/W426)-(1/298.15))))</f>
        <v>2.2739189884214046E-2</v>
      </c>
      <c r="AO426" s="19"/>
      <c r="AP426" t="e">
        <f>V426*(L426/10^6)</f>
        <v>#VALUE!</v>
      </c>
      <c r="AQ426" t="e">
        <f>(AP426*Y426)/(0.082057*W426)</f>
        <v>#VALUE!</v>
      </c>
      <c r="AR426">
        <v>0</v>
      </c>
      <c r="AS426" s="12" t="e">
        <f>AP426*AU426*X426</f>
        <v>#VALUE!</v>
      </c>
      <c r="AT426" s="12" t="e">
        <f>AQ426+AS426</f>
        <v>#VALUE!</v>
      </c>
      <c r="AU426" s="19">
        <f>101.325*((2.4*10^-4)*EXP(2700*((1/W426)-(1/298.15))))</f>
        <v>1.5759424160826513E-2</v>
      </c>
      <c r="AW426">
        <f>100*(AF426-AE426)/AF426</f>
        <v>85.483126903340064</v>
      </c>
      <c r="AX426">
        <f>100*(AM426-AL426)/AM426</f>
        <v>22.123203532423442</v>
      </c>
      <c r="AY426" t="e">
        <f>100*(AT426-AS426)/AT426</f>
        <v>#VALUE!</v>
      </c>
    </row>
    <row r="427" spans="1:51" x14ac:dyDescent="0.25">
      <c r="A427" s="21">
        <v>43615</v>
      </c>
      <c r="B427" s="28">
        <v>0.1</v>
      </c>
      <c r="C427" t="s">
        <v>120</v>
      </c>
      <c r="D427" t="s">
        <v>130</v>
      </c>
      <c r="E427" s="2">
        <v>43616.44085648148</v>
      </c>
      <c r="F427">
        <v>204</v>
      </c>
      <c r="H427" s="6">
        <v>21.4</v>
      </c>
      <c r="I427" s="6">
        <v>28.08</v>
      </c>
      <c r="J427" s="6">
        <v>47.322137631891906</v>
      </c>
      <c r="K427" s="6">
        <v>459.31323052000005</v>
      </c>
      <c r="L427" s="6" t="s">
        <v>122</v>
      </c>
      <c r="M427" s="7">
        <f>1000000*(AF427-AD427)/X427</f>
        <v>0.22690716847675765</v>
      </c>
      <c r="N427" s="7">
        <f>1000000*(AM427-AK427)/X427</f>
        <v>11.408073178107555</v>
      </c>
      <c r="O427" s="7" t="e">
        <f>1000000*(AT427-AR427)/X427</f>
        <v>#VALUE!</v>
      </c>
      <c r="P427">
        <f>(M427*16)</f>
        <v>3.6305146956281225</v>
      </c>
      <c r="Q427">
        <f>(N427*44)</f>
        <v>501.95521983673245</v>
      </c>
      <c r="R427">
        <f>1000000*(((AF427-AD427)*0.082057*W427)/(V427-Z427))/X427</f>
        <v>6.8329711301566443</v>
      </c>
      <c r="S427">
        <f>1000000*(((AM427-AK427)*0.082057*W427)/(V427-Z427))/X427</f>
        <v>343.53711784433068</v>
      </c>
      <c r="T427">
        <f>N427*((1*0.082057*W427)/(V427-Z427))</f>
        <v>343.53711784433068</v>
      </c>
      <c r="V427" s="5">
        <f>((0.001316*((I427*25.4)-(2.5*2053/100)))*(273.15+40))/(273.15+H427)</f>
        <v>0.9260751960543202</v>
      </c>
      <c r="W427">
        <v>313.14999999999998</v>
      </c>
      <c r="X427">
        <f>(21.0733341666667/1000)-Y427</f>
        <v>1.9073334166666699E-2</v>
      </c>
      <c r="Y427">
        <v>2E-3</v>
      </c>
      <c r="Z427">
        <f>(0.001316*10^(8.07131-(1730.63/(233.46+(W427-273.15)))))</f>
        <v>7.2765497523200454E-2</v>
      </c>
      <c r="AB427">
        <f>V427*(J427/10^6)</f>
        <v>4.3823857885163817E-5</v>
      </c>
      <c r="AC427">
        <f>(AB427*Y427)/(0.082057*W427)</f>
        <v>3.4109279913623332E-9</v>
      </c>
      <c r="AD427">
        <v>0</v>
      </c>
      <c r="AE427" s="12">
        <f>AB427*AG427*X427</f>
        <v>9.1694825780700546E-10</v>
      </c>
      <c r="AF427" s="12">
        <f>AC427+AE427</f>
        <v>4.3278762491693388E-9</v>
      </c>
      <c r="AG427" s="19">
        <f>101.325*(0.000014*EXP(1600*((1/W427)-(1/298.15))))</f>
        <v>1.097002469958351E-3</v>
      </c>
      <c r="AI427">
        <f>V427*(K427/10^6)</f>
        <v>4.2535859000415223E-4</v>
      </c>
      <c r="AJ427">
        <f>(AI427*Y427)/(0.082057*W427)</f>
        <v>3.3106795956062E-8</v>
      </c>
      <c r="AK427">
        <v>0</v>
      </c>
      <c r="AL427" s="12">
        <f>AI427*AN427*X427</f>
        <v>1.8448319596777079E-7</v>
      </c>
      <c r="AM427" s="12">
        <f>AJ427+AL427</f>
        <v>2.1758999192383279E-7</v>
      </c>
      <c r="AN427" s="19">
        <f>101.325*(0.00033*EXP(2400*((1/W427)-(1/298.15))))</f>
        <v>2.2739189884214046E-2</v>
      </c>
      <c r="AO427" s="19"/>
      <c r="AP427" t="e">
        <f>V427*(L427/10^6)</f>
        <v>#VALUE!</v>
      </c>
      <c r="AQ427" t="e">
        <f>(AP427*Y427)/(0.082057*W427)</f>
        <v>#VALUE!</v>
      </c>
      <c r="AR427">
        <v>0</v>
      </c>
      <c r="AS427" s="12" t="e">
        <f>AP427*AU427*X427</f>
        <v>#VALUE!</v>
      </c>
      <c r="AT427" s="12" t="e">
        <f>AQ427+AS427</f>
        <v>#VALUE!</v>
      </c>
      <c r="AU427" s="19">
        <f>101.325*((2.4*10^-4)*EXP(2700*((1/W427)-(1/298.15))))</f>
        <v>1.5759424160826513E-2</v>
      </c>
      <c r="AW427">
        <f>100*(AF427-AE427)/AF427</f>
        <v>78.812974192989046</v>
      </c>
      <c r="AX427">
        <f>100*(AM427-AL427)/AM427</f>
        <v>15.215219993965075</v>
      </c>
      <c r="AY427" t="e">
        <f>100*(AT427-AS427)/AT427</f>
        <v>#VALUE!</v>
      </c>
    </row>
    <row r="428" spans="1:51" x14ac:dyDescent="0.25">
      <c r="A428" s="21">
        <v>43615</v>
      </c>
      <c r="B428" s="28">
        <v>0.1</v>
      </c>
      <c r="C428" t="s">
        <v>120</v>
      </c>
      <c r="D428" t="s">
        <v>130</v>
      </c>
      <c r="E428" s="2">
        <v>43616.457233796296</v>
      </c>
      <c r="F428">
        <v>23</v>
      </c>
      <c r="H428" s="6">
        <v>21.4</v>
      </c>
      <c r="I428" s="6">
        <v>28.08</v>
      </c>
      <c r="J428" s="6">
        <v>47.483794277823598</v>
      </c>
      <c r="K428" s="6">
        <v>370.77152683000008</v>
      </c>
      <c r="L428" s="6" t="s">
        <v>122</v>
      </c>
      <c r="M428" s="7">
        <f>1000000*(AF428-AD428)/X428</f>
        <v>0.22768230361708344</v>
      </c>
      <c r="N428" s="7">
        <f>1000000*(AM428-AK428)/X428</f>
        <v>9.2089415879587442</v>
      </c>
      <c r="O428" s="7" t="e">
        <f>1000000*(AT428-AR428)/X428</f>
        <v>#VALUE!</v>
      </c>
      <c r="P428">
        <f>(M428*16)</f>
        <v>3.6429168578733351</v>
      </c>
      <c r="Q428">
        <f>(N428*44)</f>
        <v>405.19342987018473</v>
      </c>
      <c r="R428">
        <f>1000000*(((AF428-AD428)*0.082057*W428)/(V428-Z428))/X428</f>
        <v>6.8563131694204182</v>
      </c>
      <c r="S428">
        <f>1000000*(((AM428-AK428)*0.082057*W428)/(V428-Z428))/X428</f>
        <v>277.31354823312427</v>
      </c>
      <c r="T428">
        <f>N428*((1*0.082057*W428)/(V428-Z428))</f>
        <v>277.31354823312427</v>
      </c>
      <c r="V428" s="5">
        <f>((0.001316*((I428*25.4)-(2.5*2053/100)))*(273.15+40))/(273.15+H428)</f>
        <v>0.9260751960543202</v>
      </c>
      <c r="W428">
        <v>313.14999999999998</v>
      </c>
      <c r="X428">
        <f>(21.0733341666667/1000)-Y428</f>
        <v>1.9073334166666699E-2</v>
      </c>
      <c r="Y428">
        <v>2E-3</v>
      </c>
      <c r="Z428">
        <f>(0.001316*10^(8.07131-(1730.63/(233.46+(W428-273.15)))))</f>
        <v>7.2765497523200454E-2</v>
      </c>
      <c r="AB428">
        <f>V428*(J428/10^6)</f>
        <v>4.3973564095238498E-5</v>
      </c>
      <c r="AC428">
        <f>(AB428*Y428)/(0.082057*W428)</f>
        <v>3.4225800258263596E-9</v>
      </c>
      <c r="AD428">
        <v>0</v>
      </c>
      <c r="AE428" s="12">
        <f>AB428*AG428*X428</f>
        <v>9.2008063489873885E-10</v>
      </c>
      <c r="AF428" s="12">
        <f>AC428+AE428</f>
        <v>4.3426606607250987E-9</v>
      </c>
      <c r="AG428" s="19">
        <f>101.325*(0.000014*EXP(1600*((1/W428)-(1/298.15))))</f>
        <v>1.097002469958351E-3</v>
      </c>
      <c r="AI428">
        <f>V428*(K428/10^6)</f>
        <v>3.4336231440045196E-4</v>
      </c>
      <c r="AJ428">
        <f>(AI428*Y428)/(0.082057*W428)</f>
        <v>2.6724806666643325E-8</v>
      </c>
      <c r="AK428">
        <v>0</v>
      </c>
      <c r="AL428" s="12">
        <f>AI428*AN428*X428</f>
        <v>1.4892041356180805E-7</v>
      </c>
      <c r="AM428" s="12">
        <f>AJ428+AL428</f>
        <v>1.7564522022845139E-7</v>
      </c>
      <c r="AN428" s="19">
        <f>101.325*(0.00033*EXP(2400*((1/W428)-(1/298.15))))</f>
        <v>2.2739189884214046E-2</v>
      </c>
      <c r="AO428" s="19"/>
      <c r="AP428" t="e">
        <f>V428*(L428/10^6)</f>
        <v>#VALUE!</v>
      </c>
      <c r="AQ428" t="e">
        <f>(AP428*Y428)/(0.082057*W428)</f>
        <v>#VALUE!</v>
      </c>
      <c r="AR428">
        <v>0</v>
      </c>
      <c r="AS428" s="12" t="e">
        <f>AP428*AU428*X428</f>
        <v>#VALUE!</v>
      </c>
      <c r="AT428" s="12" t="e">
        <f>AQ428+AS428</f>
        <v>#VALUE!</v>
      </c>
      <c r="AU428" s="19">
        <f>101.325*((2.4*10^-4)*EXP(2700*((1/W428)-(1/298.15))))</f>
        <v>1.5759424160826513E-2</v>
      </c>
      <c r="AW428">
        <f>100*(AF428-AE428)/AF428</f>
        <v>78.81297419298906</v>
      </c>
      <c r="AX428">
        <f>100*(AM428-AL428)/AM428</f>
        <v>15.215219993965084</v>
      </c>
      <c r="AY428" t="e">
        <f>100*(AT428-AS428)/AT428</f>
        <v>#VALUE!</v>
      </c>
    </row>
    <row r="429" spans="1:51" x14ac:dyDescent="0.25">
      <c r="A429" s="21">
        <v>43615</v>
      </c>
      <c r="B429" s="28">
        <v>3</v>
      </c>
      <c r="C429" t="s">
        <v>120</v>
      </c>
      <c r="D429" t="s">
        <v>130</v>
      </c>
      <c r="E429" s="2">
        <v>43616.408113425925</v>
      </c>
      <c r="F429">
        <v>159</v>
      </c>
      <c r="H429" s="6">
        <v>21.4</v>
      </c>
      <c r="I429" s="6">
        <v>28.08</v>
      </c>
      <c r="J429" s="6">
        <v>64.369307249119103</v>
      </c>
      <c r="K429" s="6">
        <v>454.77029443000004</v>
      </c>
      <c r="L429" s="6" t="s">
        <v>122</v>
      </c>
      <c r="M429" s="7">
        <f>1000000*(AF429-AD429)/X429</f>
        <v>0.30864745287551615</v>
      </c>
      <c r="N429" s="7">
        <f>1000000*(AM429-AK429)/X429</f>
        <v>11.29523918179634</v>
      </c>
      <c r="O429" s="7" t="e">
        <f>1000000*(AT429-AR429)/X429</f>
        <v>#VALUE!</v>
      </c>
      <c r="P429">
        <f>(M429*16)</f>
        <v>4.9383592460082584</v>
      </c>
      <c r="Q429">
        <f>(N429*44)</f>
        <v>496.99052399903894</v>
      </c>
      <c r="R429">
        <f>1000000*(((AF429-AD429)*0.082057*W429)/(V429-Z429))/X429</f>
        <v>9.2944579453020246</v>
      </c>
      <c r="S429">
        <f>1000000*(((AM429-AK429)*0.082057*W429)/(V429-Z429))/X429</f>
        <v>340.1392902460646</v>
      </c>
      <c r="T429">
        <f>N429*((1*0.082057*W429)/(V429-Z429))</f>
        <v>340.1392902460646</v>
      </c>
      <c r="V429" s="5">
        <f>((0.001316*((I429*25.4)-(2.5*2053/100)))*(273.15+40))/(273.15+H429)</f>
        <v>0.9260751960543202</v>
      </c>
      <c r="W429">
        <v>313.14999999999998</v>
      </c>
      <c r="X429">
        <f>(21.0733341666667/1000)-Y429</f>
        <v>1.9073334166666699E-2</v>
      </c>
      <c r="Y429">
        <v>2E-3</v>
      </c>
      <c r="Z429">
        <f>(0.001316*10^(8.07131-(1730.63/(233.46+(W429-273.15)))))</f>
        <v>7.2765497523200454E-2</v>
      </c>
      <c r="AB429">
        <f>V429*(J429/10^6)</f>
        <v>5.9610818830608746E-5</v>
      </c>
      <c r="AC429">
        <f>(AB429*Y429)/(0.082057*W429)</f>
        <v>4.6396693570464325E-9</v>
      </c>
      <c r="AD429">
        <v>0</v>
      </c>
      <c r="AE429" s="12">
        <f>AB429*AG429*X429</f>
        <v>1.2472666513387994E-9</v>
      </c>
      <c r="AF429" s="12">
        <f>AC429+AE429</f>
        <v>5.8869360083852319E-9</v>
      </c>
      <c r="AG429" s="19">
        <f>101.325*(0.000014*EXP(1600*((1/W429)-(1/298.15))))</f>
        <v>1.097002469958351E-3</v>
      </c>
      <c r="AI429">
        <f>V429*(K429/10^6)</f>
        <v>4.2115148957394321E-4</v>
      </c>
      <c r="AJ429">
        <f>(AI429*Y429)/(0.082057*W429)</f>
        <v>3.2779346084864545E-8</v>
      </c>
      <c r="AK429">
        <v>0</v>
      </c>
      <c r="AL429" s="12">
        <f>AI429*AN429*X429</f>
        <v>1.8265852532196402E-7</v>
      </c>
      <c r="AM429" s="12">
        <f>AJ429+AL429</f>
        <v>2.1543787140682856E-7</v>
      </c>
      <c r="AN429" s="19">
        <f>101.325*(0.00033*EXP(2400*((1/W429)-(1/298.15))))</f>
        <v>2.2739189884214046E-2</v>
      </c>
      <c r="AO429" s="19"/>
      <c r="AP429" t="e">
        <f>V429*(L429/10^6)</f>
        <v>#VALUE!</v>
      </c>
      <c r="AQ429" t="e">
        <f>(AP429*Y429)/(0.082057*W429)</f>
        <v>#VALUE!</v>
      </c>
      <c r="AR429">
        <v>0</v>
      </c>
      <c r="AS429" s="12" t="e">
        <f>AP429*AU429*X429</f>
        <v>#VALUE!</v>
      </c>
      <c r="AT429" s="12" t="e">
        <f>AQ429+AS429</f>
        <v>#VALUE!</v>
      </c>
      <c r="AU429" s="19">
        <f>101.325*((2.4*10^-4)*EXP(2700*((1/W429)-(1/298.15))))</f>
        <v>1.5759424160826513E-2</v>
      </c>
      <c r="AW429">
        <f>100*(AF429-AE429)/AF429</f>
        <v>78.812974192989046</v>
      </c>
      <c r="AX429">
        <f>100*(AM429-AL429)/AM429</f>
        <v>15.215219993965071</v>
      </c>
      <c r="AY429" t="e">
        <f>100*(AT429-AS429)/AT429</f>
        <v>#VALUE!</v>
      </c>
    </row>
    <row r="430" spans="1:51" x14ac:dyDescent="0.25">
      <c r="A430" s="21">
        <v>43615</v>
      </c>
      <c r="B430" s="28">
        <v>3</v>
      </c>
      <c r="C430" t="s">
        <v>120</v>
      </c>
      <c r="D430" t="s">
        <v>130</v>
      </c>
      <c r="E430" s="2">
        <v>43616.473599537036</v>
      </c>
      <c r="F430">
        <v>197</v>
      </c>
      <c r="H430" s="6">
        <v>21.4</v>
      </c>
      <c r="I430" s="6">
        <v>28.08</v>
      </c>
      <c r="J430" s="6">
        <v>75.346069342713605</v>
      </c>
      <c r="K430" s="6">
        <v>475.57015148000005</v>
      </c>
      <c r="L430" s="6" t="s">
        <v>122</v>
      </c>
      <c r="M430" s="7">
        <f>1000000*(AF430-AD430)/X430</f>
        <v>0.3612804515171914</v>
      </c>
      <c r="N430" s="7">
        <f>1000000*(AM430-AK430)/X430</f>
        <v>11.81185023402303</v>
      </c>
      <c r="O430" s="7" t="e">
        <f>1000000*(AT430-AR430)/X430</f>
        <v>#VALUE!</v>
      </c>
      <c r="P430">
        <f>(M430*16)</f>
        <v>5.7804872242750625</v>
      </c>
      <c r="Q430">
        <f>(N430*44)</f>
        <v>519.72141029701334</v>
      </c>
      <c r="R430">
        <f>1000000*(((AF430-AD430)*0.082057*W430)/(V430-Z430))/X430</f>
        <v>10.879422239847786</v>
      </c>
      <c r="S430">
        <f>1000000*(((AM430-AK430)*0.082057*W430)/(V430-Z430))/X430</f>
        <v>355.69626197631817</v>
      </c>
      <c r="T430">
        <f>N430*((1*0.082057*W430)/(V430-Z430))</f>
        <v>355.69626197631828</v>
      </c>
      <c r="V430" s="5">
        <f>((0.001316*((I430*25.4)-(2.5*2053/100)))*(273.15+40))/(273.15+H430)</f>
        <v>0.9260751960543202</v>
      </c>
      <c r="W430">
        <v>313.14999999999998</v>
      </c>
      <c r="X430">
        <f>(21.0733341666667/1000)-Y430</f>
        <v>1.9073334166666699E-2</v>
      </c>
      <c r="Y430">
        <v>2E-3</v>
      </c>
      <c r="Z430">
        <f>(0.001316*10^(8.07131-(1730.63/(233.46+(W430-273.15)))))</f>
        <v>7.2765497523200454E-2</v>
      </c>
      <c r="AB430">
        <f>V430*(J430/10^6)</f>
        <v>6.9776125938475906E-5</v>
      </c>
      <c r="AC430">
        <f>(AB430*Y430)/(0.082057*W430)</f>
        <v>5.4308623790272036E-9</v>
      </c>
      <c r="AD430">
        <v>0</v>
      </c>
      <c r="AE430" s="12">
        <f>AB430*AG430*X430</f>
        <v>1.4599604006444152E-9</v>
      </c>
      <c r="AF430" s="12">
        <f>AC430+AE430</f>
        <v>6.8908227796716188E-9</v>
      </c>
      <c r="AG430" s="19">
        <f>101.325*(0.000014*EXP(1600*((1/W430)-(1/298.15))))</f>
        <v>1.097002469958351E-3</v>
      </c>
      <c r="AI430">
        <f>V430*(K430/10^6)</f>
        <v>4.4041372126942381E-4</v>
      </c>
      <c r="AJ430">
        <f>(AI430*Y430)/(0.082057*W430)</f>
        <v>3.4278577061707971E-8</v>
      </c>
      <c r="AK430">
        <v>0</v>
      </c>
      <c r="AL430" s="12">
        <f>AI430*AN430*X430</f>
        <v>1.910127895784335E-7</v>
      </c>
      <c r="AM430" s="12">
        <f>AJ430+AL430</f>
        <v>2.2529136664014148E-7</v>
      </c>
      <c r="AN430" s="19">
        <f>101.325*(0.00033*EXP(2400*((1/W430)-(1/298.15))))</f>
        <v>2.2739189884214046E-2</v>
      </c>
      <c r="AO430" s="19"/>
      <c r="AP430" t="e">
        <f>V430*(L430/10^6)</f>
        <v>#VALUE!</v>
      </c>
      <c r="AQ430" t="e">
        <f>(AP430*Y430)/(0.082057*W430)</f>
        <v>#VALUE!</v>
      </c>
      <c r="AR430">
        <v>0</v>
      </c>
      <c r="AS430" s="12" t="e">
        <f>AP430*AU430*X430</f>
        <v>#VALUE!</v>
      </c>
      <c r="AT430" s="12" t="e">
        <f>AQ430+AS430</f>
        <v>#VALUE!</v>
      </c>
      <c r="AU430" s="19">
        <f>101.325*((2.4*10^-4)*EXP(2700*((1/W430)-(1/298.15))))</f>
        <v>1.5759424160826513E-2</v>
      </c>
      <c r="AW430">
        <f>100*(AF430-AE430)/AF430</f>
        <v>78.812974192989046</v>
      </c>
      <c r="AX430">
        <f>100*(AM430-AL430)/AM430</f>
        <v>15.215219993965079</v>
      </c>
      <c r="AY430" t="e">
        <f>100*(AT430-AS430)/AT430</f>
        <v>#VALUE!</v>
      </c>
    </row>
    <row r="431" spans="1:51" x14ac:dyDescent="0.25">
      <c r="A431" s="21">
        <v>43615</v>
      </c>
      <c r="B431" s="28">
        <v>6</v>
      </c>
      <c r="C431" t="s">
        <v>120</v>
      </c>
      <c r="D431" t="s">
        <v>130</v>
      </c>
      <c r="E431" s="2">
        <v>43616.391747685186</v>
      </c>
      <c r="F431">
        <v>209</v>
      </c>
      <c r="H431" s="6">
        <v>21.4</v>
      </c>
      <c r="I431" s="6">
        <v>28.08</v>
      </c>
      <c r="J431" s="6">
        <v>82.219951053164422</v>
      </c>
      <c r="K431" s="6">
        <v>429.75866700000006</v>
      </c>
      <c r="L431" s="6" t="s">
        <v>122</v>
      </c>
      <c r="M431" s="7">
        <f>1000000*(AF431-AD431)/X431</f>
        <v>0.39424035386765943</v>
      </c>
      <c r="N431" s="7">
        <f>1000000*(AM431-AK431)/X431</f>
        <v>10.674019375648001</v>
      </c>
      <c r="O431" s="7" t="e">
        <f>1000000*(AT431-AR431)/X431</f>
        <v>#VALUE!</v>
      </c>
      <c r="P431">
        <f>(M431*16)</f>
        <v>6.3078456618825509</v>
      </c>
      <c r="Q431">
        <f>(N431*44)</f>
        <v>469.65685252851205</v>
      </c>
      <c r="R431">
        <f>1000000*(((AF431-AD431)*0.082057*W431)/(V431-Z431))/X431</f>
        <v>11.871960566095508</v>
      </c>
      <c r="S431">
        <f>1000000*(((AM431-AK431)*0.082057*W431)/(V431-Z431))/X431</f>
        <v>321.43218183081012</v>
      </c>
      <c r="T431">
        <f>N431*((1*0.082057*W431)/(V431-Z431))</f>
        <v>321.43218183081018</v>
      </c>
      <c r="V431" s="5">
        <f>((0.001316*((I431*25.4)-(2.5*2053/100)))*(273.15+40))/(273.15+H431)</f>
        <v>0.9260751960543202</v>
      </c>
      <c r="W431">
        <v>313.14999999999998</v>
      </c>
      <c r="X431">
        <f>(21.0733341666667/1000)-Y431</f>
        <v>1.9073334166666699E-2</v>
      </c>
      <c r="Y431">
        <v>2E-3</v>
      </c>
      <c r="Z431">
        <f>(0.001316*10^(8.07131-(1730.63/(233.46+(W431-273.15)))))</f>
        <v>7.2765497523200454E-2</v>
      </c>
      <c r="AB431">
        <f>V431*(J431/10^6)</f>
        <v>7.6141857291135855E-5</v>
      </c>
      <c r="AC431">
        <f>(AB431*Y431)/(0.082057*W431)</f>
        <v>5.9263242644955614E-9</v>
      </c>
      <c r="AD431">
        <v>0</v>
      </c>
      <c r="AE431" s="12">
        <f>AB431*AG431*X431</f>
        <v>1.5931537468072381E-9</v>
      </c>
      <c r="AF431" s="12">
        <f>AC431+AE431</f>
        <v>7.5194780113027989E-9</v>
      </c>
      <c r="AG431" s="19">
        <f>101.325*(0.000014*EXP(1600*((1/W431)-(1/298.15))))</f>
        <v>1.097002469958351E-3</v>
      </c>
      <c r="AI431">
        <f>V431*(K431/10^6)</f>
        <v>3.9798884179806837E-4</v>
      </c>
      <c r="AJ431">
        <f>(AI431*Y431)/(0.082057*W431)</f>
        <v>3.0976535299473952E-8</v>
      </c>
      <c r="AK431">
        <v>0</v>
      </c>
      <c r="AL431" s="12">
        <f>AI431*AN431*X431</f>
        <v>1.726126031537354E-7</v>
      </c>
      <c r="AM431" s="12">
        <f>AJ431+AL431</f>
        <v>2.0358913845320935E-7</v>
      </c>
      <c r="AN431" s="19">
        <f>101.325*(0.00033*EXP(2400*((1/W431)-(1/298.15))))</f>
        <v>2.2739189884214046E-2</v>
      </c>
      <c r="AO431" s="19"/>
      <c r="AP431" t="e">
        <f>V431*(L431/10^6)</f>
        <v>#VALUE!</v>
      </c>
      <c r="AQ431" t="e">
        <f>(AP431*Y431)/(0.082057*W431)</f>
        <v>#VALUE!</v>
      </c>
      <c r="AR431">
        <v>0</v>
      </c>
      <c r="AS431" s="12" t="e">
        <f>AP431*AU431*X431</f>
        <v>#VALUE!</v>
      </c>
      <c r="AT431" s="12" t="e">
        <f>AQ431+AS431</f>
        <v>#VALUE!</v>
      </c>
      <c r="AU431" s="19">
        <f>101.325*((2.4*10^-4)*EXP(2700*((1/W431)-(1/298.15))))</f>
        <v>1.5759424160826513E-2</v>
      </c>
      <c r="AW431">
        <f>100*(AF431-AE431)/AF431</f>
        <v>78.812974192989046</v>
      </c>
      <c r="AX431">
        <f>100*(AM431-AL431)/AM431</f>
        <v>15.215219993965079</v>
      </c>
      <c r="AY431" t="e">
        <f>100*(AT431-AS431)/AT431</f>
        <v>#VALUE!</v>
      </c>
    </row>
    <row r="432" spans="1:51" x14ac:dyDescent="0.25">
      <c r="A432" s="21">
        <v>43615</v>
      </c>
      <c r="B432" s="28">
        <v>6</v>
      </c>
      <c r="C432" t="s">
        <v>120</v>
      </c>
      <c r="D432" t="s">
        <v>130</v>
      </c>
      <c r="E432" s="2">
        <v>43616.424467592595</v>
      </c>
      <c r="F432">
        <v>166</v>
      </c>
      <c r="H432" s="6">
        <v>21.4</v>
      </c>
      <c r="I432" s="6">
        <v>28.08</v>
      </c>
      <c r="J432" s="6">
        <v>82.945045295295614</v>
      </c>
      <c r="K432" s="6">
        <v>548.77563507000013</v>
      </c>
      <c r="L432" s="6" t="s">
        <v>122</v>
      </c>
      <c r="M432" s="7">
        <f>1000000*(AF432-AD432)/X432</f>
        <v>0.39771714273634134</v>
      </c>
      <c r="N432" s="7">
        <f>1000000*(AM432-AK432)/X432</f>
        <v>13.630072436958478</v>
      </c>
      <c r="O432" s="7" t="e">
        <f>1000000*(AT432-AR432)/X432</f>
        <v>#VALUE!</v>
      </c>
      <c r="P432">
        <f>(M432*16)</f>
        <v>6.3634742837814615</v>
      </c>
      <c r="Q432">
        <f>(N432*44)</f>
        <v>599.72318722617308</v>
      </c>
      <c r="R432">
        <f>1000000*(((AF432-AD432)*0.082057*W432)/(V432-Z432))/X432</f>
        <v>11.976658880057265</v>
      </c>
      <c r="S432">
        <f>1000000*(((AM432-AK432)*0.082057*W432)/(V432-Z432))/X432</f>
        <v>410.44931320986848</v>
      </c>
      <c r="T432">
        <f>N432*((1*0.082057*W432)/(V432-Z432))</f>
        <v>410.44931320986854</v>
      </c>
      <c r="V432" s="5">
        <f>((0.001316*((I432*25.4)-(2.5*2053/100)))*(273.15+40))/(273.15+H432)</f>
        <v>0.9260751960543202</v>
      </c>
      <c r="W432">
        <v>313.14999999999998</v>
      </c>
      <c r="X432">
        <f>(21.0733341666667/1000)-Y432</f>
        <v>1.9073334166666699E-2</v>
      </c>
      <c r="Y432">
        <v>2E-3</v>
      </c>
      <c r="Z432">
        <f>(0.001316*10^(8.07131-(1730.63/(233.46+(W432-273.15)))))</f>
        <v>7.2765497523200454E-2</v>
      </c>
      <c r="AB432">
        <f>V432*(J432/10^6)</f>
        <v>7.6813349083575358E-5</v>
      </c>
      <c r="AC432">
        <f>(AB432*Y432)/(0.082057*W432)</f>
        <v>5.9785882654606016E-9</v>
      </c>
      <c r="AD432">
        <v>0</v>
      </c>
      <c r="AE432" s="12">
        <f>AB432*AG432*X432</f>
        <v>1.6072037017615131E-9</v>
      </c>
      <c r="AF432" s="12">
        <f>AC432+AE432</f>
        <v>7.5857919672221153E-9</v>
      </c>
      <c r="AG432" s="19">
        <f>101.325*(0.000014*EXP(1600*((1/W432)-(1/298.15))))</f>
        <v>1.097002469958351E-3</v>
      </c>
      <c r="AI432">
        <f>V432*(K432/10^6)</f>
        <v>5.0820750383728439E-4</v>
      </c>
      <c r="AJ432">
        <f>(AI432*Y432)/(0.082057*W432)</f>
        <v>3.9555148357804008E-8</v>
      </c>
      <c r="AK432">
        <v>0</v>
      </c>
      <c r="AL432" s="12">
        <f>AI432*AN432*X432</f>
        <v>2.2041577794817815E-7</v>
      </c>
      <c r="AM432" s="12">
        <f>AJ432+AL432</f>
        <v>2.5997092630598217E-7</v>
      </c>
      <c r="AN432" s="19">
        <f>101.325*(0.00033*EXP(2400*((1/W432)-(1/298.15))))</f>
        <v>2.2739189884214046E-2</v>
      </c>
      <c r="AO432" s="19"/>
      <c r="AP432" t="e">
        <f>V432*(L432/10^6)</f>
        <v>#VALUE!</v>
      </c>
      <c r="AQ432" t="e">
        <f>(AP432*Y432)/(0.082057*W432)</f>
        <v>#VALUE!</v>
      </c>
      <c r="AR432">
        <v>0</v>
      </c>
      <c r="AS432" s="12" t="e">
        <f>AP432*AU432*X432</f>
        <v>#VALUE!</v>
      </c>
      <c r="AT432" s="12" t="e">
        <f>AQ432+AS432</f>
        <v>#VALUE!</v>
      </c>
      <c r="AU432" s="19">
        <f>101.325*((2.4*10^-4)*EXP(2700*((1/W432)-(1/298.15))))</f>
        <v>1.5759424160826513E-2</v>
      </c>
      <c r="AW432">
        <f>100*(AF432-AE432)/AF432</f>
        <v>78.81297419298906</v>
      </c>
      <c r="AX432">
        <f>100*(AM432-AL432)/AM432</f>
        <v>15.21521999396508</v>
      </c>
      <c r="AY432" t="e">
        <f>100*(AT432-AS432)/AT432</f>
        <v>#VALUE!</v>
      </c>
    </row>
    <row r="433" spans="1:51" x14ac:dyDescent="0.25">
      <c r="A433" s="21">
        <v>43615</v>
      </c>
      <c r="B433" s="28">
        <v>9</v>
      </c>
      <c r="C433" t="s">
        <v>120</v>
      </c>
      <c r="D433" t="s">
        <v>130</v>
      </c>
      <c r="E433" s="2">
        <v>43616.489988425928</v>
      </c>
      <c r="F433">
        <v>45</v>
      </c>
      <c r="H433" s="6">
        <v>21.4</v>
      </c>
      <c r="I433" s="6">
        <v>28.08</v>
      </c>
      <c r="J433" s="6">
        <v>5875.1178464048007</v>
      </c>
      <c r="K433" s="6">
        <v>5776.7220628695995</v>
      </c>
      <c r="L433" s="6" t="s">
        <v>122</v>
      </c>
      <c r="M433" s="7">
        <f>1000000*(AF433-AD433)/X433</f>
        <v>28.170881995333968</v>
      </c>
      <c r="N433" s="7">
        <f>1000000*(AM433-AK433)/X433</f>
        <v>143.47783526330463</v>
      </c>
      <c r="O433" s="7" t="e">
        <f>1000000*(AT433-AR433)/X433</f>
        <v>#VALUE!</v>
      </c>
      <c r="P433">
        <f>(M433*16)</f>
        <v>450.73411192534348</v>
      </c>
      <c r="Q433">
        <f>(N433*44)</f>
        <v>6313.0247515854035</v>
      </c>
      <c r="R433">
        <f>1000000*(((AF433-AD433)*0.082057*W433)/(V433-Z433))/X433</f>
        <v>848.32411720339121</v>
      </c>
      <c r="S433">
        <f>1000000*(((AM433-AK433)*0.082057*W433)/(V433-Z433))/X433</f>
        <v>4320.621127806955</v>
      </c>
      <c r="T433">
        <f>N433*((1*0.082057*W433)/(V433-Z433))</f>
        <v>4320.6211278069559</v>
      </c>
      <c r="V433" s="5">
        <f>((0.001316*((I433*25.4)-(2.5*2053/100)))*(273.15+40))/(273.15+H433)</f>
        <v>0.9260751960543202</v>
      </c>
      <c r="W433">
        <v>313.14999999999998</v>
      </c>
      <c r="X433">
        <f>(21.0733341666667/1000)-Y433</f>
        <v>1.9073334166666699E-2</v>
      </c>
      <c r="Y433">
        <v>2E-3</v>
      </c>
      <c r="Z433">
        <f>(0.001316*10^(8.07131-(1730.63/(233.46+(W433-273.15)))))</f>
        <v>7.2765497523200454E-2</v>
      </c>
      <c r="AB433">
        <f>V433*(J433/10^6)</f>
        <v>5.4408009114515609E-3</v>
      </c>
      <c r="AC433">
        <f>(AB433*Y433)/(0.082057*W433)</f>
        <v>4.2347207708024571E-7</v>
      </c>
      <c r="AD433">
        <v>0</v>
      </c>
      <c r="AE433" s="12">
        <f>AB433*AG433*X433</f>
        <v>1.1384056898649343E-7</v>
      </c>
      <c r="AF433" s="12">
        <f>AC433+AE433</f>
        <v>5.3731264606673916E-7</v>
      </c>
      <c r="AG433" s="19">
        <f>101.325*(0.000014*EXP(1600*((1/W433)-(1/298.15))))</f>
        <v>1.097002469958351E-3</v>
      </c>
      <c r="AI433">
        <f>V433*(K433/10^6)</f>
        <v>5.3496790169232818E-3</v>
      </c>
      <c r="AJ433">
        <f>(AI433*Y433)/(0.082057*W433)</f>
        <v>4.1637981647902434E-7</v>
      </c>
      <c r="AK433">
        <v>0</v>
      </c>
      <c r="AL433" s="12">
        <f>AI433*AN433*X433</f>
        <v>2.3202208810079402E-6</v>
      </c>
      <c r="AM433" s="12">
        <f>AJ433+AL433</f>
        <v>2.7366006974869644E-6</v>
      </c>
      <c r="AN433" s="19">
        <f>101.325*(0.00033*EXP(2400*((1/W433)-(1/298.15))))</f>
        <v>2.2739189884214046E-2</v>
      </c>
      <c r="AO433" s="19"/>
      <c r="AP433" t="e">
        <f>V433*(L433/10^6)</f>
        <v>#VALUE!</v>
      </c>
      <c r="AQ433" t="e">
        <f>(AP433*Y433)/(0.082057*W433)</f>
        <v>#VALUE!</v>
      </c>
      <c r="AR433">
        <v>0</v>
      </c>
      <c r="AS433" s="12" t="e">
        <f>AP433*AU433*X433</f>
        <v>#VALUE!</v>
      </c>
      <c r="AT433" s="12" t="e">
        <f>AQ433+AS433</f>
        <v>#VALUE!</v>
      </c>
      <c r="AU433" s="19">
        <f>101.325*((2.4*10^-4)*EXP(2700*((1/W433)-(1/298.15))))</f>
        <v>1.5759424160826513E-2</v>
      </c>
      <c r="AW433">
        <f>100*(AF433-AE433)/AF433</f>
        <v>78.812974192989046</v>
      </c>
      <c r="AX433">
        <f>100*(AM433-AL433)/AM433</f>
        <v>15.215219993965073</v>
      </c>
      <c r="AY433" t="e">
        <f>100*(AT433-AS433)/AT433</f>
        <v>#VALUE!</v>
      </c>
    </row>
    <row r="434" spans="1:51" x14ac:dyDescent="0.25">
      <c r="A434" s="21">
        <v>43615</v>
      </c>
      <c r="B434" s="28">
        <v>9</v>
      </c>
      <c r="C434" t="s">
        <v>120</v>
      </c>
      <c r="D434" t="s">
        <v>130</v>
      </c>
      <c r="E434" s="2">
        <v>43616.522743055553</v>
      </c>
      <c r="F434">
        <v>7</v>
      </c>
      <c r="H434" s="6">
        <v>21.4</v>
      </c>
      <c r="I434" s="6">
        <v>28.08</v>
      </c>
      <c r="J434" s="6">
        <v>8089.2316342028007</v>
      </c>
      <c r="K434" s="6">
        <v>7247.7730101600009</v>
      </c>
      <c r="L434" s="6" t="s">
        <v>122</v>
      </c>
      <c r="M434" s="7">
        <f>1000000*(AF434-AD434)/X434</f>
        <v>38.787441504598632</v>
      </c>
      <c r="N434" s="7">
        <f>1000000*(AM434-AK434)/X434</f>
        <v>180.01468145084897</v>
      </c>
      <c r="O434" s="7" t="e">
        <f>1000000*(AT434-AR434)/X434</f>
        <v>#VALUE!</v>
      </c>
      <c r="P434">
        <f>(M434*16)</f>
        <v>620.59906407357812</v>
      </c>
      <c r="Q434">
        <f>(N434*44)</f>
        <v>7920.6459838373548</v>
      </c>
      <c r="R434">
        <f>1000000*(((AF434-AD434)*0.082057*W434)/(V434-Z434))/X434</f>
        <v>1168.0259808129845</v>
      </c>
      <c r="S434">
        <f>1000000*(((AM434-AK434)*0.082057*W434)/(V434-Z434))/X434</f>
        <v>5420.8737855895006</v>
      </c>
      <c r="T434">
        <f>N434*((1*0.082057*W434)/(V434-Z434))</f>
        <v>5420.8737855895006</v>
      </c>
      <c r="V434" s="5">
        <f>((0.001316*((I434*25.4)-(2.5*2053/100)))*(273.15+40))/(273.15+H434)</f>
        <v>0.9260751960543202</v>
      </c>
      <c r="W434">
        <v>313.14999999999998</v>
      </c>
      <c r="X434">
        <f>(21.0733341666667/1000)-Y434</f>
        <v>1.9073334166666699E-2</v>
      </c>
      <c r="Y434">
        <v>2E-3</v>
      </c>
      <c r="Z434">
        <f>(0.001316*10^(8.07131-(1730.63/(233.46+(W434-273.15)))))</f>
        <v>7.2765497523200454E-2</v>
      </c>
      <c r="AB434">
        <f>V434*(J434/10^6)</f>
        <v>7.4912367715731674E-3</v>
      </c>
      <c r="AC434">
        <f>(AB434*Y434)/(0.082057*W434)</f>
        <v>5.8306298046690557E-7</v>
      </c>
      <c r="AD434">
        <v>0</v>
      </c>
      <c r="AE434" s="12">
        <f>AB434*AG434*X434</f>
        <v>1.5674285282034144E-7</v>
      </c>
      <c r="AF434" s="12">
        <f>AC434+AE434</f>
        <v>7.3980583328724706E-7</v>
      </c>
      <c r="AG434" s="19">
        <f>101.325*(0.000014*EXP(1600*((1/W434)-(1/298.15))))</f>
        <v>1.097002469958351E-3</v>
      </c>
      <c r="AI434">
        <f>V434*(K434/10^6)</f>
        <v>6.7119828113411332E-3</v>
      </c>
      <c r="AJ434">
        <f>(AI434*Y434)/(0.082057*W434)</f>
        <v>5.224115619564592E-7</v>
      </c>
      <c r="AK434">
        <v>0</v>
      </c>
      <c r="AL434" s="12">
        <f>AI434*AN434*X434</f>
        <v>2.9110686122616405E-6</v>
      </c>
      <c r="AM434" s="12">
        <f>AJ434+AL434</f>
        <v>3.4334801742180997E-6</v>
      </c>
      <c r="AN434" s="19">
        <f>101.325*(0.00033*EXP(2400*((1/W434)-(1/298.15))))</f>
        <v>2.2739189884214046E-2</v>
      </c>
      <c r="AO434" s="19"/>
      <c r="AP434" t="e">
        <f>V434*(L434/10^6)</f>
        <v>#VALUE!</v>
      </c>
      <c r="AQ434" t="e">
        <f>(AP434*Y434)/(0.082057*W434)</f>
        <v>#VALUE!</v>
      </c>
      <c r="AR434">
        <v>0</v>
      </c>
      <c r="AS434" s="12" t="e">
        <f>AP434*AU434*X434</f>
        <v>#VALUE!</v>
      </c>
      <c r="AT434" s="12" t="e">
        <f>AQ434+AS434</f>
        <v>#VALUE!</v>
      </c>
      <c r="AU434" s="19">
        <f>101.325*((2.4*10^-4)*EXP(2700*((1/W434)-(1/298.15))))</f>
        <v>1.5759424160826513E-2</v>
      </c>
      <c r="AW434">
        <f>100*(AF434-AE434)/AF434</f>
        <v>78.81297419298906</v>
      </c>
      <c r="AX434">
        <f>100*(AM434-AL434)/AM434</f>
        <v>15.215219993965075</v>
      </c>
      <c r="AY434" t="e">
        <f>100*(AT434-AS434)/AT434</f>
        <v>#VALUE!</v>
      </c>
    </row>
    <row r="435" spans="1:51" x14ac:dyDescent="0.25">
      <c r="A435" s="21">
        <v>43615</v>
      </c>
      <c r="B435" s="28">
        <v>11</v>
      </c>
      <c r="C435" t="s">
        <v>120</v>
      </c>
      <c r="D435" t="s">
        <v>130</v>
      </c>
      <c r="E435" s="2">
        <v>43616.506365740737</v>
      </c>
      <c r="F435">
        <v>179</v>
      </c>
      <c r="H435" s="6">
        <v>21.4</v>
      </c>
      <c r="I435" s="6">
        <v>28.08</v>
      </c>
      <c r="J435" s="6">
        <v>23086.996090880002</v>
      </c>
      <c r="K435" s="6">
        <v>8377.8275505664005</v>
      </c>
      <c r="L435" s="6" t="s">
        <v>122</v>
      </c>
      <c r="M435" s="7">
        <f>1000000*(AF435-AD435)/X435</f>
        <v>110.7009356247908</v>
      </c>
      <c r="N435" s="7">
        <f>1000000*(AM435-AK435)/X435</f>
        <v>208.08211786589376</v>
      </c>
      <c r="O435" s="7" t="e">
        <f>1000000*(AT435-AR435)/X435</f>
        <v>#VALUE!</v>
      </c>
      <c r="P435">
        <f>(M435*16)</f>
        <v>1771.2149699966528</v>
      </c>
      <c r="Q435">
        <f>(N435*44)</f>
        <v>9155.6131860993264</v>
      </c>
      <c r="R435">
        <f>1000000*(((AF435-AD435)*0.082057*W435)/(V435-Z435))/X435</f>
        <v>3333.5936554292034</v>
      </c>
      <c r="S435">
        <f>1000000*(((AM435-AK435)*0.082057*W435)/(V435-Z435))/X435</f>
        <v>6266.0827933478995</v>
      </c>
      <c r="T435">
        <f>N435*((1*0.082057*W435)/(V435-Z435))</f>
        <v>6266.0827933479004</v>
      </c>
      <c r="V435" s="5">
        <f>((0.001316*((I435*25.4)-(2.5*2053/100)))*(273.15+40))/(273.15+H435)</f>
        <v>0.9260751960543202</v>
      </c>
      <c r="W435">
        <v>313.14999999999998</v>
      </c>
      <c r="X435">
        <f>(21.0733341666667/1000)-Y435</f>
        <v>1.9073334166666699E-2</v>
      </c>
      <c r="Y435">
        <v>2E-3</v>
      </c>
      <c r="Z435">
        <f>(0.001316*10^(8.07131-(1730.63/(233.46+(W435-273.15)))))</f>
        <v>7.2765497523200454E-2</v>
      </c>
      <c r="AB435">
        <f>V435*(J435/10^6)</f>
        <v>2.1380294431167023E-2</v>
      </c>
      <c r="AC435">
        <f>(AB435*Y435)/(0.082057*W435)</f>
        <v>1.6640854607080245E-6</v>
      </c>
      <c r="AD435">
        <v>0</v>
      </c>
      <c r="AE435" s="12">
        <f>AB435*AG435*X435</f>
        <v>4.4735047702626827E-7</v>
      </c>
      <c r="AF435" s="12">
        <f>AC435+AE435</f>
        <v>2.1114359377342929E-6</v>
      </c>
      <c r="AG435" s="19">
        <f>101.325*(0.000014*EXP(1600*((1/W435)-(1/298.15))))</f>
        <v>1.097002469958351E-3</v>
      </c>
      <c r="AI435">
        <f>V435*(K435/10^6)</f>
        <v>7.7584982914000646E-3</v>
      </c>
      <c r="AJ435">
        <f>(AI435*Y435)/(0.082057*W435)</f>
        <v>6.0386465889011481E-7</v>
      </c>
      <c r="AK435">
        <v>0</v>
      </c>
      <c r="AL435" s="12">
        <f>AI435*AN435*X435</f>
        <v>3.3649551092738035E-6</v>
      </c>
      <c r="AM435" s="12">
        <f>AJ435+AL435</f>
        <v>3.9688197681639184E-6</v>
      </c>
      <c r="AN435" s="19">
        <f>101.325*(0.00033*EXP(2400*((1/W435)-(1/298.15))))</f>
        <v>2.2739189884214046E-2</v>
      </c>
      <c r="AO435" s="19"/>
      <c r="AP435" t="e">
        <f>V435*(L435/10^6)</f>
        <v>#VALUE!</v>
      </c>
      <c r="AQ435" t="e">
        <f>(AP435*Y435)/(0.082057*W435)</f>
        <v>#VALUE!</v>
      </c>
      <c r="AR435">
        <v>0</v>
      </c>
      <c r="AS435" s="12" t="e">
        <f>AP435*AU435*X435</f>
        <v>#VALUE!</v>
      </c>
      <c r="AT435" s="12" t="e">
        <f>AQ435+AS435</f>
        <v>#VALUE!</v>
      </c>
      <c r="AU435" s="19">
        <f>101.325*((2.4*10^-4)*EXP(2700*((1/W435)-(1/298.15))))</f>
        <v>1.5759424160826513E-2</v>
      </c>
      <c r="AW435">
        <f>100*(AF435-AE435)/AF435</f>
        <v>78.81297419298906</v>
      </c>
      <c r="AX435">
        <f>100*(AM435-AL435)/AM435</f>
        <v>15.215219993965077</v>
      </c>
      <c r="AY435" t="e">
        <f>100*(AT435-AS435)/AT435</f>
        <v>#VALUE!</v>
      </c>
    </row>
    <row r="436" spans="1:51" x14ac:dyDescent="0.25">
      <c r="A436" s="21">
        <v>43615</v>
      </c>
      <c r="B436" s="28">
        <v>11</v>
      </c>
      <c r="C436" t="s">
        <v>120</v>
      </c>
      <c r="D436" t="s">
        <v>130</v>
      </c>
      <c r="E436" s="2">
        <v>43616.539120370369</v>
      </c>
      <c r="F436">
        <v>203</v>
      </c>
      <c r="H436" s="6">
        <v>21.4</v>
      </c>
      <c r="I436" s="6">
        <v>28.08</v>
      </c>
      <c r="J436" s="6">
        <v>24287.56676075</v>
      </c>
      <c r="K436" s="6">
        <v>9480.5046059615997</v>
      </c>
      <c r="L436" s="6" t="s">
        <v>122</v>
      </c>
      <c r="M436" s="7">
        <f>1000000*(AF436-AD436)/X436</f>
        <v>116.4576090315486</v>
      </c>
      <c r="N436" s="7">
        <f>1000000*(AM436-AK436)/X436</f>
        <v>235.46957310102189</v>
      </c>
      <c r="O436" s="7" t="e">
        <f>1000000*(AT436-AR436)/X436</f>
        <v>#VALUE!</v>
      </c>
      <c r="P436">
        <f>(M436*16)</f>
        <v>1863.3217445047776</v>
      </c>
      <c r="Q436">
        <f>(N436*44)</f>
        <v>10360.661216444963</v>
      </c>
      <c r="R436">
        <f>1000000*(((AF436-AD436)*0.082057*W436)/(V436-Z436))/X436</f>
        <v>3506.9472936512843</v>
      </c>
      <c r="S436">
        <f>1000000*(((AM436-AK436)*0.082057*W436)/(V436-Z436))/X436</f>
        <v>7090.815181515075</v>
      </c>
      <c r="T436">
        <f>N436*((1*0.082057*W436)/(V436-Z436))</f>
        <v>7090.8151815150759</v>
      </c>
      <c r="V436" s="5">
        <f>((0.001316*((I436*25.4)-(2.5*2053/100)))*(273.15+40))/(273.15+H436)</f>
        <v>0.9260751960543202</v>
      </c>
      <c r="W436">
        <v>313.14999999999998</v>
      </c>
      <c r="X436">
        <f>(21.0733341666667/1000)-Y436</f>
        <v>1.9073334166666699E-2</v>
      </c>
      <c r="Y436">
        <v>2E-3</v>
      </c>
      <c r="Z436">
        <f>(0.001316*10^(8.07131-(1730.63/(233.46+(W436-273.15)))))</f>
        <v>7.2765497523200454E-2</v>
      </c>
      <c r="AB436">
        <f>V436*(J436/10^6)</f>
        <v>2.2492113149643948E-2</v>
      </c>
      <c r="AC436">
        <f>(AB436*Y436)/(0.082057*W436)</f>
        <v>1.7506212832298797E-6</v>
      </c>
      <c r="AD436">
        <v>0</v>
      </c>
      <c r="AE436" s="12">
        <f>AB436*AG436*X436</f>
        <v>4.7061361007986851E-7</v>
      </c>
      <c r="AF436" s="12">
        <f>AC436+AE436</f>
        <v>2.2212348933097484E-6</v>
      </c>
      <c r="AG436" s="19">
        <f>101.325*(0.000014*EXP(1600*((1/W436)-(1/298.15))))</f>
        <v>1.097002469958351E-3</v>
      </c>
      <c r="AI436">
        <f>V436*(K436/10^6)</f>
        <v>8.779660161659774E-3</v>
      </c>
      <c r="AJ436">
        <f>(AI436*Y436)/(0.082057*W436)</f>
        <v>6.8334441660811191E-7</v>
      </c>
      <c r="AK436">
        <v>0</v>
      </c>
      <c r="AL436" s="12">
        <f>AI436*AN436*X436</f>
        <v>3.8078454372300306E-6</v>
      </c>
      <c r="AM436" s="12">
        <f>AJ436+AL436</f>
        <v>4.4911898538381423E-6</v>
      </c>
      <c r="AN436" s="19">
        <f>101.325*(0.00033*EXP(2400*((1/W436)-(1/298.15))))</f>
        <v>2.2739189884214046E-2</v>
      </c>
      <c r="AO436" s="19"/>
      <c r="AP436" t="e">
        <f>V436*(L436/10^6)</f>
        <v>#VALUE!</v>
      </c>
      <c r="AQ436" t="e">
        <f>(AP436*Y436)/(0.082057*W436)</f>
        <v>#VALUE!</v>
      </c>
      <c r="AR436">
        <v>0</v>
      </c>
      <c r="AS436" s="12" t="e">
        <f>AP436*AU436*X436</f>
        <v>#VALUE!</v>
      </c>
      <c r="AT436" s="12" t="e">
        <f>AQ436+AS436</f>
        <v>#VALUE!</v>
      </c>
      <c r="AU436" s="19">
        <f>101.325*((2.4*10^-4)*EXP(2700*((1/W436)-(1/298.15))))</f>
        <v>1.5759424160826513E-2</v>
      </c>
      <c r="AW436">
        <f>100*(AF436-AE436)/AF436</f>
        <v>78.81297419298906</v>
      </c>
      <c r="AX436">
        <f>100*(AM436-AL436)/AM436</f>
        <v>15.215219993965071</v>
      </c>
      <c r="AY436" t="e">
        <f>100*(AT436-AS436)/AT436</f>
        <v>#VALUE!</v>
      </c>
    </row>
    <row r="437" spans="1:51" x14ac:dyDescent="0.25">
      <c r="A437" s="21">
        <v>43615</v>
      </c>
      <c r="B437" s="28">
        <v>0.1</v>
      </c>
      <c r="C437" t="s">
        <v>120</v>
      </c>
      <c r="D437" t="s">
        <v>121</v>
      </c>
      <c r="E437" s="2">
        <v>43616.637384259258</v>
      </c>
      <c r="F437">
        <v>46</v>
      </c>
      <c r="H437" s="6">
        <v>21.4</v>
      </c>
      <c r="I437" s="6">
        <v>28.08</v>
      </c>
      <c r="J437" s="6">
        <v>87.237750664871115</v>
      </c>
      <c r="K437" s="6">
        <v>497.15588108000009</v>
      </c>
      <c r="L437" s="6" t="s">
        <v>122</v>
      </c>
      <c r="M437" s="7">
        <f>1000000*(AF437-AD437)/X437</f>
        <v>0.41830043988348675</v>
      </c>
      <c r="N437" s="7">
        <f>1000000*(AM437-AK437)/X437</f>
        <v>12.347980191788135</v>
      </c>
      <c r="O437" s="7" t="e">
        <f>1000000*(AT437-AR437)/X437</f>
        <v>#VALUE!</v>
      </c>
      <c r="P437">
        <f>(M437*16)</f>
        <v>6.692807038135788</v>
      </c>
      <c r="Q437">
        <f>(N437*44)</f>
        <v>543.311128438678</v>
      </c>
      <c r="R437">
        <f>1000000*(((AF437-AD437)*0.082057*W437)/(V437-Z437))/X437</f>
        <v>12.596494190303478</v>
      </c>
      <c r="S437">
        <f>1000000*(((AM437-AK437)*0.082057*W437)/(V437-Z437))/X437</f>
        <v>371.84101645020036</v>
      </c>
      <c r="T437">
        <f>N437*((1*0.082057*W437)/(V437-Z437))</f>
        <v>371.84101645020041</v>
      </c>
      <c r="V437" s="5">
        <f>((0.001316*((I437*25.4)-(2.5*2053/100)))*(273.15+40))/(273.15+H437)</f>
        <v>0.9260751960543202</v>
      </c>
      <c r="W437">
        <v>313.14999999999998</v>
      </c>
      <c r="X437">
        <f>(21.0733341666667/1000)-Y437</f>
        <v>1.9073334166666699E-2</v>
      </c>
      <c r="Y437">
        <v>2E-3</v>
      </c>
      <c r="Z437">
        <f>(0.001316*10^(8.07131-(1730.63/(233.46+(W437-273.15)))))</f>
        <v>7.2765497523200454E-2</v>
      </c>
      <c r="AB437">
        <f>V437*(J437/10^6)</f>
        <v>8.0788717050308425E-5</v>
      </c>
      <c r="AC437">
        <f>(AB437*Y437)/(0.082057*W437)</f>
        <v>6.2880017796525021E-9</v>
      </c>
      <c r="AD437">
        <v>0</v>
      </c>
      <c r="AE437" s="12">
        <f>AB437*AG437*X437</f>
        <v>1.6903822923089169E-9</v>
      </c>
      <c r="AF437" s="12">
        <f>AC437+AE437</f>
        <v>7.9783840719614182E-9</v>
      </c>
      <c r="AG437" s="19">
        <f>101.325*(0.000014*EXP(1600*((1/W437)-(1/298.15))))</f>
        <v>1.097002469958351E-3</v>
      </c>
      <c r="AI437">
        <f>V437*(K437/10^6)</f>
        <v>4.6040373004071935E-4</v>
      </c>
      <c r="AJ437">
        <f>(AI437*Y437)/(0.082057*W437)</f>
        <v>3.5834452873560531E-8</v>
      </c>
      <c r="AK437">
        <v>0</v>
      </c>
      <c r="AL437" s="12">
        <f>AI437*AN437*X437</f>
        <v>1.9968269960779574E-7</v>
      </c>
      <c r="AM437" s="12">
        <f>AJ437+AL437</f>
        <v>2.3551715248135628E-7</v>
      </c>
      <c r="AN437" s="19">
        <f>101.325*(0.00033*EXP(2400*((1/W437)-(1/298.15))))</f>
        <v>2.2739189884214046E-2</v>
      </c>
      <c r="AO437" s="19"/>
      <c r="AP437" t="e">
        <f>V437*(L437/10^6)</f>
        <v>#VALUE!</v>
      </c>
      <c r="AQ437" t="e">
        <f>(AP437*Y437)/(0.082057*W437)</f>
        <v>#VALUE!</v>
      </c>
      <c r="AR437">
        <v>0</v>
      </c>
      <c r="AS437" s="12" t="e">
        <f>AP437*AU437*X437</f>
        <v>#VALUE!</v>
      </c>
      <c r="AT437" s="12" t="e">
        <f>AQ437+AS437</f>
        <v>#VALUE!</v>
      </c>
      <c r="AU437" s="19">
        <f>101.325*((2.4*10^-4)*EXP(2700*((1/W437)-(1/298.15))))</f>
        <v>1.5759424160826513E-2</v>
      </c>
      <c r="AW437">
        <f>100*(AF437-AE437)/AF437</f>
        <v>78.812974192989046</v>
      </c>
      <c r="AX437">
        <f>100*(AM437-AL437)/AM437</f>
        <v>15.215219993965077</v>
      </c>
      <c r="AY437" t="e">
        <f>100*(AT437-AS437)/AT437</f>
        <v>#VALUE!</v>
      </c>
    </row>
    <row r="438" spans="1:51" x14ac:dyDescent="0.25">
      <c r="A438" s="21">
        <v>43615</v>
      </c>
      <c r="B438" s="28">
        <v>0.1</v>
      </c>
      <c r="C438" t="s">
        <v>120</v>
      </c>
      <c r="D438" t="s">
        <v>121</v>
      </c>
      <c r="E438" s="2">
        <v>43616.653738425928</v>
      </c>
      <c r="F438">
        <v>189</v>
      </c>
      <c r="H438" s="6">
        <v>21.4</v>
      </c>
      <c r="I438" s="6">
        <v>28.08</v>
      </c>
      <c r="J438" s="6">
        <v>91.253230307840013</v>
      </c>
      <c r="K438" s="6">
        <v>369.56420603000015</v>
      </c>
      <c r="L438" s="6" t="s">
        <v>122</v>
      </c>
      <c r="M438" s="7">
        <f>1000000*(AF438-AD438)/X438</f>
        <v>0.4375544542086573</v>
      </c>
      <c r="N438" s="7">
        <f>1000000*(AM438-AK438)/X438</f>
        <v>9.1789550708704866</v>
      </c>
      <c r="O438" s="7" t="e">
        <f>1000000*(AT438-AR438)/X438</f>
        <v>#VALUE!</v>
      </c>
      <c r="P438">
        <f>(M438*16)</f>
        <v>7.0008712673385167</v>
      </c>
      <c r="Q438">
        <f>(N438*44)</f>
        <v>403.87402311830141</v>
      </c>
      <c r="R438">
        <f>1000000*(((AF438-AD438)*0.082057*W438)/(V438-Z438))/X438</f>
        <v>13.176300129916131</v>
      </c>
      <c r="S438">
        <f>1000000*(((AM438-AK438)*0.082057*W438)/(V438-Z438))/X438</f>
        <v>276.41054897164872</v>
      </c>
      <c r="T438">
        <f>N438*((1*0.082057*W438)/(V438-Z438))</f>
        <v>276.41054897164872</v>
      </c>
      <c r="V438" s="5">
        <f>((0.001316*((I438*25.4)-(2.5*2053/100)))*(273.15+40))/(273.15+H438)</f>
        <v>0.9260751960543202</v>
      </c>
      <c r="W438">
        <v>313.14999999999998</v>
      </c>
      <c r="X438">
        <f>(21.0733341666667/1000)-Y438</f>
        <v>1.9073334166666699E-2</v>
      </c>
      <c r="Y438">
        <v>2E-3</v>
      </c>
      <c r="Z438">
        <f>(0.001316*10^(8.07131-(1730.63/(233.46+(W438-273.15)))))</f>
        <v>7.2765497523200454E-2</v>
      </c>
      <c r="AB438">
        <f>V438*(J438/10^6)</f>
        <v>8.4507353147922969E-5</v>
      </c>
      <c r="AC438">
        <f>(AB438*Y438)/(0.082057*W438)</f>
        <v>6.5774331662794181E-9</v>
      </c>
      <c r="AD438">
        <v>0</v>
      </c>
      <c r="AE438" s="12">
        <f>AB438*AG438*X438</f>
        <v>1.7681891549557644E-9</v>
      </c>
      <c r="AF438" s="12">
        <f>AC438+AE438</f>
        <v>8.3456223212351833E-9</v>
      </c>
      <c r="AG438" s="19">
        <f>101.325*(0.000014*EXP(1600*((1/W438)-(1/298.15))))</f>
        <v>1.097002469958351E-3</v>
      </c>
      <c r="AI438">
        <f>V438*(K438/10^6)</f>
        <v>3.4224424455389158E-4</v>
      </c>
      <c r="AJ438">
        <f>(AI438*Y438)/(0.082057*W438)</f>
        <v>2.6637784302114756E-8</v>
      </c>
      <c r="AK438">
        <v>0</v>
      </c>
      <c r="AL438" s="12">
        <f>AI438*AN438*X438</f>
        <v>1.4843549306541784E-7</v>
      </c>
      <c r="AM438" s="12">
        <f>AJ438+AL438</f>
        <v>1.7507327736753259E-7</v>
      </c>
      <c r="AN438" s="19">
        <f>101.325*(0.00033*EXP(2400*((1/W438)-(1/298.15))))</f>
        <v>2.2739189884214046E-2</v>
      </c>
      <c r="AO438" s="19"/>
      <c r="AP438" t="e">
        <f>V438*(L438/10^6)</f>
        <v>#VALUE!</v>
      </c>
      <c r="AQ438" t="e">
        <f>(AP438*Y438)/(0.082057*W438)</f>
        <v>#VALUE!</v>
      </c>
      <c r="AR438">
        <v>0</v>
      </c>
      <c r="AS438" s="12" t="e">
        <f>AP438*AU438*X438</f>
        <v>#VALUE!</v>
      </c>
      <c r="AT438" s="12" t="e">
        <f>AQ438+AS438</f>
        <v>#VALUE!</v>
      </c>
      <c r="AU438" s="19">
        <f>101.325*((2.4*10^-4)*EXP(2700*((1/W438)-(1/298.15))))</f>
        <v>1.5759424160826513E-2</v>
      </c>
      <c r="AW438">
        <f>100*(AF438-AE438)/AF438</f>
        <v>78.81297419298906</v>
      </c>
      <c r="AX438">
        <f>100*(AM438-AL438)/AM438</f>
        <v>15.215219993965075</v>
      </c>
      <c r="AY438" t="e">
        <f>100*(AT438-AS438)/AT438</f>
        <v>#VALUE!</v>
      </c>
    </row>
    <row r="439" spans="1:51" x14ac:dyDescent="0.25">
      <c r="A439" s="21">
        <v>43615</v>
      </c>
      <c r="B439" s="28">
        <v>1.6</v>
      </c>
      <c r="C439" t="s">
        <v>120</v>
      </c>
      <c r="D439" t="s">
        <v>121</v>
      </c>
      <c r="E439" s="2">
        <v>43616.571863425925</v>
      </c>
      <c r="F439">
        <v>85</v>
      </c>
      <c r="H439" s="6">
        <v>21.4</v>
      </c>
      <c r="I439" s="6">
        <v>28.08</v>
      </c>
      <c r="J439" s="6">
        <v>106.58544769884001</v>
      </c>
      <c r="K439" s="6">
        <v>365.27942483000004</v>
      </c>
      <c r="L439" s="6" t="s">
        <v>122</v>
      </c>
      <c r="M439" s="7">
        <f>1000000*(AF439-AD439)/X439</f>
        <v>0.51107163261095567</v>
      </c>
      <c r="N439" s="7">
        <f>1000000*(AM439-AK439)/X439</f>
        <v>9.072532929652299</v>
      </c>
      <c r="O439" s="7" t="e">
        <f>1000000*(AT439-AR439)/X439</f>
        <v>#VALUE!</v>
      </c>
      <c r="P439">
        <f>(M439*16)</f>
        <v>8.1771461217752908</v>
      </c>
      <c r="Q439">
        <f>(N439*44)</f>
        <v>399.19144890470113</v>
      </c>
      <c r="R439">
        <f>1000000*(((AF439-AD439)*0.082057*W439)/(V439-Z439))/X439</f>
        <v>15.390160366089919</v>
      </c>
      <c r="S439">
        <f>1000000*(((AM439-AK439)*0.082057*W439)/(V439-Z439))/X439</f>
        <v>273.20580483141316</v>
      </c>
      <c r="T439">
        <f>N439*((1*0.082057*W439)/(V439-Z439))</f>
        <v>273.20580483141322</v>
      </c>
      <c r="V439" s="5">
        <f>((0.001316*((I439*25.4)-(2.5*2053/100)))*(273.15+40))/(273.15+H439)</f>
        <v>0.9260751960543202</v>
      </c>
      <c r="W439">
        <v>313.14999999999998</v>
      </c>
      <c r="X439">
        <f>(21.0733341666667/1000)-Y439</f>
        <v>1.9073334166666699E-2</v>
      </c>
      <c r="Y439">
        <v>2E-3</v>
      </c>
      <c r="Z439">
        <f>(0.001316*10^(8.07131-(1730.63/(233.46+(W439-273.15)))))</f>
        <v>7.2765497523200454E-2</v>
      </c>
      <c r="AB439">
        <f>V439*(J439/10^6)</f>
        <v>9.8706139374240759E-5</v>
      </c>
      <c r="AC439">
        <f>(AB439*Y439)/(0.082057*W439)</f>
        <v>7.6825626487094266E-9</v>
      </c>
      <c r="AD439">
        <v>0</v>
      </c>
      <c r="AE439" s="12">
        <f>AB439*AG439*X439</f>
        <v>2.0652773831832446E-9</v>
      </c>
      <c r="AF439" s="12">
        <f>AC439+AE439</f>
        <v>9.7478400318926708E-9</v>
      </c>
      <c r="AG439" s="19">
        <f>101.325*(0.000014*EXP(1600*((1/W439)-(1/298.15))))</f>
        <v>1.097002469958351E-3</v>
      </c>
      <c r="AI439">
        <f>V439*(K439/10^6)</f>
        <v>3.3827621496405159E-4</v>
      </c>
      <c r="AJ439">
        <f>(AI439*Y439)/(0.082057*W439)</f>
        <v>2.6328941953410417E-8</v>
      </c>
      <c r="AK439">
        <v>0</v>
      </c>
      <c r="AL439" s="12">
        <f>AI439*AN439*X439</f>
        <v>1.4671451035193552E-7</v>
      </c>
      <c r="AM439" s="12">
        <f>AJ439+AL439</f>
        <v>1.7304345230534592E-7</v>
      </c>
      <c r="AN439" s="19">
        <f>101.325*(0.00033*EXP(2400*((1/W439)-(1/298.15))))</f>
        <v>2.2739189884214046E-2</v>
      </c>
      <c r="AO439" s="19"/>
      <c r="AP439" t="e">
        <f>V439*(L439/10^6)</f>
        <v>#VALUE!</v>
      </c>
      <c r="AQ439" t="e">
        <f>(AP439*Y439)/(0.082057*W439)</f>
        <v>#VALUE!</v>
      </c>
      <c r="AR439">
        <v>0</v>
      </c>
      <c r="AS439" s="12" t="e">
        <f>AP439*AU439*X439</f>
        <v>#VALUE!</v>
      </c>
      <c r="AT439" s="12" t="e">
        <f>AQ439+AS439</f>
        <v>#VALUE!</v>
      </c>
      <c r="AU439" s="19">
        <f>101.325*((2.4*10^-4)*EXP(2700*((1/W439)-(1/298.15))))</f>
        <v>1.5759424160826513E-2</v>
      </c>
      <c r="AW439">
        <f>100*(AF439-AE439)/AF439</f>
        <v>78.81297419298906</v>
      </c>
      <c r="AX439">
        <f>100*(AM439-AL439)/AM439</f>
        <v>15.215219993965073</v>
      </c>
      <c r="AY439" t="e">
        <f>100*(AT439-AS439)/AT439</f>
        <v>#VALUE!</v>
      </c>
    </row>
    <row r="440" spans="1:51" x14ac:dyDescent="0.25">
      <c r="A440" s="21">
        <v>43615</v>
      </c>
      <c r="B440" s="28">
        <v>1.6</v>
      </c>
      <c r="C440" t="s">
        <v>120</v>
      </c>
      <c r="D440" t="s">
        <v>121</v>
      </c>
      <c r="E440" s="2">
        <v>43616.670092592591</v>
      </c>
      <c r="F440">
        <v>114</v>
      </c>
      <c r="H440" s="6">
        <v>21.4</v>
      </c>
      <c r="I440" s="6">
        <v>28.08</v>
      </c>
      <c r="J440" s="6">
        <v>105.88553750599041</v>
      </c>
      <c r="K440" s="6">
        <v>390.36636075000013</v>
      </c>
      <c r="L440" s="6" t="s">
        <v>122</v>
      </c>
      <c r="M440" s="7">
        <f>1000000*(AF440-AD440)/X440</f>
        <v>0.5077155999379831</v>
      </c>
      <c r="N440" s="7">
        <f>1000000*(AM440-AK440)/X440</f>
        <v>9.6956231908795889</v>
      </c>
      <c r="O440" s="7" t="e">
        <f>1000000*(AT440-AR440)/X440</f>
        <v>#VALUE!</v>
      </c>
      <c r="P440">
        <f>(M440*16)</f>
        <v>8.1234495990077296</v>
      </c>
      <c r="Q440">
        <f>(N440*44)</f>
        <v>426.60742039870189</v>
      </c>
      <c r="R440">
        <f>1000000*(((AF440-AD440)*0.082057*W440)/(V440-Z440))/X440</f>
        <v>15.289098444951748</v>
      </c>
      <c r="S440">
        <f>1000000*(((AM440-AK440)*0.082057*W440)/(V440-Z440))/X440</f>
        <v>291.96923921309923</v>
      </c>
      <c r="T440">
        <f>N440*((1*0.082057*W440)/(V440-Z440))</f>
        <v>291.96923921309929</v>
      </c>
      <c r="V440" s="5">
        <f>((0.001316*((I440*25.4)-(2.5*2053/100)))*(273.15+40))/(273.15+H440)</f>
        <v>0.9260751960543202</v>
      </c>
      <c r="W440">
        <v>313.14999999999998</v>
      </c>
      <c r="X440">
        <f>(21.0733341666667/1000)-Y440</f>
        <v>1.9073334166666699E-2</v>
      </c>
      <c r="Y440">
        <v>2E-3</v>
      </c>
      <c r="Z440">
        <f>(0.001316*10^(8.07131-(1730.63/(233.46+(W440-273.15)))))</f>
        <v>7.2765497523200454E-2</v>
      </c>
      <c r="AB440">
        <f>V440*(J440/10^6)</f>
        <v>9.8057969905177142E-5</v>
      </c>
      <c r="AC440">
        <f>(AB440*Y440)/(0.082057*W440)</f>
        <v>7.6321138865085039E-9</v>
      </c>
      <c r="AD440">
        <v>0</v>
      </c>
      <c r="AE440" s="12">
        <f>AB440*AG440*X440</f>
        <v>2.0517154127383103E-9</v>
      </c>
      <c r="AF440" s="12">
        <f>AC440+AE440</f>
        <v>9.6838292992468151E-9</v>
      </c>
      <c r="AG440" s="19">
        <f>101.325*(0.000014*EXP(1600*((1/W440)-(1/298.15))))</f>
        <v>1.097002469958351E-3</v>
      </c>
      <c r="AI440">
        <f>V440*(K440/10^6)</f>
        <v>3.6150860406456787E-4</v>
      </c>
      <c r="AJ440">
        <f>(AI440*Y440)/(0.082057*W440)</f>
        <v>2.8137180892502073E-8</v>
      </c>
      <c r="AK440">
        <v>0</v>
      </c>
      <c r="AL440" s="12">
        <f>AI440*AN440*X440</f>
        <v>1.5679068018122759E-7</v>
      </c>
      <c r="AM440" s="12">
        <f>AJ440+AL440</f>
        <v>1.8492786107372966E-7</v>
      </c>
      <c r="AN440" s="19">
        <f>101.325*(0.00033*EXP(2400*((1/W440)-(1/298.15))))</f>
        <v>2.2739189884214046E-2</v>
      </c>
      <c r="AO440" s="19"/>
      <c r="AP440" t="e">
        <f>V440*(L440/10^6)</f>
        <v>#VALUE!</v>
      </c>
      <c r="AQ440" t="e">
        <f>(AP440*Y440)/(0.082057*W440)</f>
        <v>#VALUE!</v>
      </c>
      <c r="AR440">
        <v>0</v>
      </c>
      <c r="AS440" s="12" t="e">
        <f>AP440*AU440*X440</f>
        <v>#VALUE!</v>
      </c>
      <c r="AT440" s="12" t="e">
        <f>AQ440+AS440</f>
        <v>#VALUE!</v>
      </c>
      <c r="AU440" s="19">
        <f>101.325*((2.4*10^-4)*EXP(2700*((1/W440)-(1/298.15))))</f>
        <v>1.5759424160826513E-2</v>
      </c>
      <c r="AW440">
        <f>100*(AF440-AE440)/AF440</f>
        <v>78.81297419298906</v>
      </c>
      <c r="AX440">
        <f>100*(AM440-AL440)/AM440</f>
        <v>15.215219993965075</v>
      </c>
      <c r="AY440" t="e">
        <f>100*(AT440-AS440)/AT440</f>
        <v>#VALUE!</v>
      </c>
    </row>
    <row r="441" spans="1:51" x14ac:dyDescent="0.25">
      <c r="A441" s="21">
        <v>43615</v>
      </c>
      <c r="B441" s="28">
        <v>5</v>
      </c>
      <c r="C441" t="s">
        <v>120</v>
      </c>
      <c r="D441" t="s">
        <v>121</v>
      </c>
      <c r="E441" s="2">
        <v>43616.588217592594</v>
      </c>
      <c r="F441">
        <v>161</v>
      </c>
      <c r="H441" s="6">
        <v>21.4</v>
      </c>
      <c r="I441" s="6">
        <v>28.08</v>
      </c>
      <c r="J441" s="6">
        <v>33.172319803563902</v>
      </c>
      <c r="K441" s="6">
        <v>2043.4215786455998</v>
      </c>
      <c r="L441" s="6" t="s">
        <v>122</v>
      </c>
      <c r="M441" s="7">
        <f>1000000*(AF441-AD441)/X441</f>
        <v>0.15905953397505543</v>
      </c>
      <c r="N441" s="7">
        <f>1000000*(AM441-AK441)/X441</f>
        <v>50.752953222186804</v>
      </c>
      <c r="O441" s="7" t="e">
        <f>1000000*(AT441-AR441)/X441</f>
        <v>#VALUE!</v>
      </c>
      <c r="P441">
        <f>(M441*16)</f>
        <v>2.5449525436008869</v>
      </c>
      <c r="Q441">
        <f>(N441*44)</f>
        <v>2233.1299417762193</v>
      </c>
      <c r="R441">
        <f>1000000*(((AF441-AD441)*0.082057*W441)/(V441-Z441))/X441</f>
        <v>4.789840757010067</v>
      </c>
      <c r="S441">
        <f>1000000*(((AM441-AK441)*0.082057*W441)/(V441-Z441))/X441</f>
        <v>1528.3495293050448</v>
      </c>
      <c r="T441">
        <f>N441*((1*0.082057*W441)/(V441-Z441))</f>
        <v>1528.3495293050451</v>
      </c>
      <c r="V441" s="5">
        <f>((0.001316*((I441*25.4)-(2.5*2053/100)))*(273.15+40))/(273.15+H441)</f>
        <v>0.9260751960543202</v>
      </c>
      <c r="W441">
        <v>313.14999999999998</v>
      </c>
      <c r="X441">
        <f>(21.0733341666667/1000)-Y441</f>
        <v>1.9073334166666699E-2</v>
      </c>
      <c r="Y441">
        <v>2E-3</v>
      </c>
      <c r="Z441">
        <f>(0.001316*10^(8.07131-(1730.63/(233.46+(W441-273.15)))))</f>
        <v>7.2765497523200454E-2</v>
      </c>
      <c r="AB441">
        <f>V441*(J441/10^6)</f>
        <v>3.0720062565662047E-5</v>
      </c>
      <c r="AC441">
        <f>(AB441*Y441)/(0.082057*W441)</f>
        <v>2.3910245778953328E-9</v>
      </c>
      <c r="AD441">
        <v>0</v>
      </c>
      <c r="AE441" s="12">
        <f>AB441*AG441*X441</f>
        <v>6.4277106600517451E-10</v>
      </c>
      <c r="AF441" s="12">
        <f>AC441+AE441</f>
        <v>3.0337956439005073E-9</v>
      </c>
      <c r="AG441" s="19">
        <f>101.325*(0.000014*EXP(1600*((1/W441)-(1/298.15))))</f>
        <v>1.097002469958351E-3</v>
      </c>
      <c r="AI441">
        <f>V441*(K441/10^6)</f>
        <v>1.8923620390658524E-3</v>
      </c>
      <c r="AJ441">
        <f>(AI441*Y441)/(0.082057*W441)</f>
        <v>1.4728759539507369E-7</v>
      </c>
      <c r="AK441">
        <v>0</v>
      </c>
      <c r="AL441" s="12">
        <f>AI441*AN441*X441</f>
        <v>8.2074044135689859E-7</v>
      </c>
      <c r="AM441" s="12">
        <f>AJ441+AL441</f>
        <v>9.6802803675197228E-7</v>
      </c>
      <c r="AN441" s="19">
        <f>101.325*(0.00033*EXP(2400*((1/W441)-(1/298.15))))</f>
        <v>2.2739189884214046E-2</v>
      </c>
      <c r="AO441" s="19"/>
      <c r="AP441" t="e">
        <f>V441*(L441/10^6)</f>
        <v>#VALUE!</v>
      </c>
      <c r="AQ441" t="e">
        <f>(AP441*Y441)/(0.082057*W441)</f>
        <v>#VALUE!</v>
      </c>
      <c r="AR441">
        <v>0</v>
      </c>
      <c r="AS441" s="12" t="e">
        <f>AP441*AU441*X441</f>
        <v>#VALUE!</v>
      </c>
      <c r="AT441" s="12" t="e">
        <f>AQ441+AS441</f>
        <v>#VALUE!</v>
      </c>
      <c r="AU441" s="19">
        <f>101.325*((2.4*10^-4)*EXP(2700*((1/W441)-(1/298.15))))</f>
        <v>1.5759424160826513E-2</v>
      </c>
      <c r="AW441">
        <f>100*(AF441-AE441)/AF441</f>
        <v>78.812974192989046</v>
      </c>
      <c r="AX441">
        <f>100*(AM441-AL441)/AM441</f>
        <v>15.215219993965077</v>
      </c>
      <c r="AY441" t="e">
        <f>100*(AT441-AS441)/AT441</f>
        <v>#VALUE!</v>
      </c>
    </row>
    <row r="442" spans="1:51" x14ac:dyDescent="0.25">
      <c r="A442" s="21">
        <v>43615</v>
      </c>
      <c r="B442" s="28">
        <v>5</v>
      </c>
      <c r="C442" t="s">
        <v>120</v>
      </c>
      <c r="D442" t="s">
        <v>121</v>
      </c>
      <c r="E442" s="2">
        <v>43616.620995370373</v>
      </c>
      <c r="F442">
        <v>181</v>
      </c>
      <c r="G442" t="s">
        <v>299</v>
      </c>
      <c r="H442" s="6">
        <v>21.4</v>
      </c>
      <c r="I442" s="6">
        <v>28.08</v>
      </c>
      <c r="J442" s="6">
        <v>31.153385813553605</v>
      </c>
      <c r="K442" s="6">
        <v>1248.1776633344</v>
      </c>
      <c r="L442" s="6" t="s">
        <v>122</v>
      </c>
      <c r="M442" s="7">
        <f>1000000*(AF442-AD442)/X442</f>
        <v>0.14937885136138615</v>
      </c>
      <c r="N442" s="7">
        <f>1000000*(AM442-AK442)/X442</f>
        <v>31.001288829580332</v>
      </c>
      <c r="O442" s="7" t="e">
        <f>1000000*(AT442-AR442)/X442</f>
        <v>#VALUE!</v>
      </c>
      <c r="P442">
        <f>(M442*16)</f>
        <v>2.3900616217821784</v>
      </c>
      <c r="Q442">
        <f>(N442*44)</f>
        <v>1364.0567085015346</v>
      </c>
      <c r="R442">
        <f>1000000*(((AF442-AD442)*0.082057*W442)/(V442-Z442))/X442</f>
        <v>4.4983214310078692</v>
      </c>
      <c r="S442">
        <f>1000000*(((AM442-AK442)*0.082057*W442)/(V442-Z442))/X442</f>
        <v>933.55759975413969</v>
      </c>
      <c r="T442">
        <f>N442*((1*0.082057*W442)/(V442-Z442))</f>
        <v>933.5575997541398</v>
      </c>
      <c r="V442" s="5">
        <f>((0.001316*((I442*25.4)-(2.5*2053/100)))*(273.15+40))/(273.15+H442)</f>
        <v>0.9260751960543202</v>
      </c>
      <c r="W442">
        <v>313.14999999999998</v>
      </c>
      <c r="X442">
        <f>(21.0733341666667/1000)-Y442</f>
        <v>1.9073334166666699E-2</v>
      </c>
      <c r="Y442">
        <v>2E-3</v>
      </c>
      <c r="Z442">
        <f>(0.001316*10^(8.07131-(1730.63/(233.46+(W442-273.15)))))</f>
        <v>7.2765497523200454E-2</v>
      </c>
      <c r="AB442">
        <f>V442*(J442/10^6)</f>
        <v>2.8850377875042529E-5</v>
      </c>
      <c r="AC442">
        <f>(AB442*Y442)/(0.082057*W442)</f>
        <v>2.245502021141726E-9</v>
      </c>
      <c r="AD442">
        <v>0</v>
      </c>
      <c r="AE442" s="12">
        <f>AB442*AG442*X442</f>
        <v>6.0365072830682697E-10</v>
      </c>
      <c r="AF442" s="12">
        <f>AC442+AE442</f>
        <v>2.8491527494485529E-9</v>
      </c>
      <c r="AG442" s="19">
        <f>101.325*(0.000014*EXP(1600*((1/W442)-(1/298.15))))</f>
        <v>1.097002469958351E-3</v>
      </c>
      <c r="AI442">
        <f>V442*(K442/10^6)</f>
        <v>1.1559063742830279E-3</v>
      </c>
      <c r="AJ442">
        <f>(AI442*Y442)/(0.082057*W442)</f>
        <v>8.9967282610481836E-8</v>
      </c>
      <c r="AK442">
        <v>0</v>
      </c>
      <c r="AL442" s="12">
        <f>AI442*AN442*X442</f>
        <v>5.0133065883345533E-7</v>
      </c>
      <c r="AM442" s="12">
        <f>AJ442+AL442</f>
        <v>5.9129794144393717E-7</v>
      </c>
      <c r="AN442" s="19">
        <f>101.325*(0.00033*EXP(2400*((1/W442)-(1/298.15))))</f>
        <v>2.2739189884214046E-2</v>
      </c>
      <c r="AO442" s="19"/>
      <c r="AP442" t="e">
        <f>V442*(L442/10^6)</f>
        <v>#VALUE!</v>
      </c>
      <c r="AQ442" t="e">
        <f>(AP442*Y442)/(0.082057*W442)</f>
        <v>#VALUE!</v>
      </c>
      <c r="AR442">
        <v>0</v>
      </c>
      <c r="AS442" s="12" t="e">
        <f>AP442*AU442*X442</f>
        <v>#VALUE!</v>
      </c>
      <c r="AT442" s="12" t="e">
        <f>AQ442+AS442</f>
        <v>#VALUE!</v>
      </c>
      <c r="AU442" s="19">
        <f>101.325*((2.4*10^-4)*EXP(2700*((1/W442)-(1/298.15))))</f>
        <v>1.5759424160826513E-2</v>
      </c>
      <c r="AW442">
        <f>100*(AF442-AE442)/AF442</f>
        <v>78.81297419298906</v>
      </c>
      <c r="AX442">
        <f>100*(AM442-AL442)/AM442</f>
        <v>15.215219993965075</v>
      </c>
      <c r="AY442" t="e">
        <f>100*(AT442-AS442)/AT442</f>
        <v>#VALUE!</v>
      </c>
    </row>
    <row r="443" spans="1:51" x14ac:dyDescent="0.25">
      <c r="A443" s="21">
        <v>43615</v>
      </c>
      <c r="B443" s="28">
        <v>9</v>
      </c>
      <c r="C443" t="s">
        <v>120</v>
      </c>
      <c r="D443" t="s">
        <v>121</v>
      </c>
      <c r="E443" s="2">
        <v>43616.555497685185</v>
      </c>
      <c r="F443">
        <v>198</v>
      </c>
      <c r="H443" s="6">
        <v>21.4</v>
      </c>
      <c r="I443" s="6">
        <v>28.08</v>
      </c>
      <c r="J443" s="6">
        <v>257.90068062328163</v>
      </c>
      <c r="K443" s="6">
        <v>9546.8051269400003</v>
      </c>
      <c r="L443" s="6" t="s">
        <v>122</v>
      </c>
      <c r="M443" s="7">
        <f>1000000*(AF443-AD443)/X443</f>
        <v>1.2366202398477295</v>
      </c>
      <c r="N443" s="7">
        <f>1000000*(AM443-AK443)/X443</f>
        <v>237.1162950868266</v>
      </c>
      <c r="O443" s="7" t="e">
        <f>1000000*(AT443-AR443)/X443</f>
        <v>#VALUE!</v>
      </c>
      <c r="P443">
        <f>(M443*16)</f>
        <v>19.785923837563672</v>
      </c>
      <c r="Q443">
        <f>(N443*44)</f>
        <v>10433.11698382037</v>
      </c>
      <c r="R443">
        <f>1000000*(((AF443-AD443)*0.082057*W443)/(V443-Z443))/X443</f>
        <v>37.23897510409612</v>
      </c>
      <c r="S443">
        <f>1000000*(((AM443-AK443)*0.082057*W443)/(V443-Z443))/X443</f>
        <v>7140.4037593635976</v>
      </c>
      <c r="T443">
        <f>N443*((1*0.082057*W443)/(V443-Z443))</f>
        <v>7140.4037593635994</v>
      </c>
      <c r="V443" s="5">
        <f>((0.001316*((I443*25.4)-(2.5*2053/100)))*(273.15+40))/(273.15+H443)</f>
        <v>0.9260751960543202</v>
      </c>
      <c r="W443">
        <v>313.14999999999998</v>
      </c>
      <c r="X443">
        <f>(21.0733341666667/1000)-Y443</f>
        <v>1.9073334166666699E-2</v>
      </c>
      <c r="Y443">
        <v>2E-3</v>
      </c>
      <c r="Z443">
        <f>(0.001316*10^(8.07131-(1730.63/(233.46+(W443-273.15)))))</f>
        <v>7.2765497523200454E-2</v>
      </c>
      <c r="AB443">
        <f>V443*(J443/10^6)</f>
        <v>2.3883542337074814E-4</v>
      </c>
      <c r="AC443">
        <f>(AB443*Y443)/(0.082057*W443)</f>
        <v>1.8589199358917035E-8</v>
      </c>
      <c r="AD443">
        <v>0</v>
      </c>
      <c r="AE443" s="12">
        <f>AB443*AG443*X443</f>
        <v>4.9972717129622335E-9</v>
      </c>
      <c r="AF443" s="12">
        <f>AC443+AE443</f>
        <v>2.3586471071879267E-8</v>
      </c>
      <c r="AG443" s="19">
        <f>101.325*(0.000014*EXP(1600*((1/W443)-(1/298.15))))</f>
        <v>1.097002469958351E-3</v>
      </c>
      <c r="AI443">
        <f>V443*(K443/10^6)</f>
        <v>8.8410594296233509E-3</v>
      </c>
      <c r="AJ443">
        <f>(AI443*Y443)/(0.082057*W443)</f>
        <v>6.8812328574133404E-7</v>
      </c>
      <c r="AK443">
        <v>0</v>
      </c>
      <c r="AL443" s="12">
        <f>AI443*AN443*X443</f>
        <v>3.8344750468116581E-6</v>
      </c>
      <c r="AM443" s="12">
        <f>AJ443+AL443</f>
        <v>4.5225983325529922E-6</v>
      </c>
      <c r="AN443" s="19">
        <f>101.325*(0.00033*EXP(2400*((1/W443)-(1/298.15))))</f>
        <v>2.2739189884214046E-2</v>
      </c>
      <c r="AO443" s="19"/>
      <c r="AP443" t="e">
        <f>V443*(L443/10^6)</f>
        <v>#VALUE!</v>
      </c>
      <c r="AQ443" t="e">
        <f>(AP443*Y443)/(0.082057*W443)</f>
        <v>#VALUE!</v>
      </c>
      <c r="AR443">
        <v>0</v>
      </c>
      <c r="AS443" s="12" t="e">
        <f>AP443*AU443*X443</f>
        <v>#VALUE!</v>
      </c>
      <c r="AT443" s="12" t="e">
        <f>AQ443+AS443</f>
        <v>#VALUE!</v>
      </c>
      <c r="AU443" s="19">
        <f>101.325*((2.4*10^-4)*EXP(2700*((1/W443)-(1/298.15))))</f>
        <v>1.5759424160826513E-2</v>
      </c>
      <c r="AW443">
        <f>100*(AF443-AE443)/AF443</f>
        <v>78.812974192989046</v>
      </c>
      <c r="AX443">
        <f>100*(AM443-AL443)/AM443</f>
        <v>15.215219993965079</v>
      </c>
      <c r="AY443" t="e">
        <f>100*(AT443-AS443)/AT443</f>
        <v>#VALUE!</v>
      </c>
    </row>
    <row r="444" spans="1:51" x14ac:dyDescent="0.25">
      <c r="A444" s="21">
        <v>43615</v>
      </c>
      <c r="B444" s="28">
        <v>9</v>
      </c>
      <c r="C444" t="s">
        <v>120</v>
      </c>
      <c r="D444" t="s">
        <v>121</v>
      </c>
      <c r="E444" s="2">
        <v>43616.604618055557</v>
      </c>
      <c r="F444">
        <v>212</v>
      </c>
      <c r="H444" s="6">
        <v>21.4</v>
      </c>
      <c r="I444" s="6">
        <v>28.08</v>
      </c>
      <c r="J444" s="6">
        <v>278.29692480611163</v>
      </c>
      <c r="K444" s="6">
        <v>9449.6283529176017</v>
      </c>
      <c r="L444" s="6" t="s">
        <v>122</v>
      </c>
      <c r="M444" s="7">
        <f>1000000*(AF444-AD444)/X444</f>
        <v>1.3344191611704954</v>
      </c>
      <c r="N444" s="7">
        <f>1000000*(AM444-AK444)/X444</f>
        <v>234.70269217796871</v>
      </c>
      <c r="O444" s="7" t="e">
        <f>1000000*(AT444-AR444)/X444</f>
        <v>#VALUE!</v>
      </c>
      <c r="P444">
        <f>(M444*16)</f>
        <v>21.350706578727927</v>
      </c>
      <c r="Q444">
        <f>(N444*44)</f>
        <v>10326.918455830624</v>
      </c>
      <c r="R444">
        <f>1000000*(((AF444-AD444)*0.082057*W444)/(V444-Z444))/X444</f>
        <v>40.18404383173911</v>
      </c>
      <c r="S444">
        <f>1000000*(((AM444-AK444)*0.082057*W444)/(V444-Z444))/X444</f>
        <v>7067.721705699978</v>
      </c>
      <c r="T444">
        <f>N444*((1*0.082057*W444)/(V444-Z444))</f>
        <v>7067.7217056999789</v>
      </c>
      <c r="V444" s="5">
        <f>((0.001316*((I444*25.4)-(2.5*2053/100)))*(273.15+40))/(273.15+H444)</f>
        <v>0.9260751960543202</v>
      </c>
      <c r="W444">
        <v>313.14999999999998</v>
      </c>
      <c r="X444">
        <f>(21.0733341666667/1000)-Y444</f>
        <v>1.9073334166666699E-2</v>
      </c>
      <c r="Y444">
        <v>2E-3</v>
      </c>
      <c r="Z444">
        <f>(0.001316*10^(8.07131-(1730.63/(233.46+(W444-273.15)))))</f>
        <v>7.2765497523200454E-2</v>
      </c>
      <c r="AB444">
        <f>V444*(J444/10^6)</f>
        <v>2.5772387920113422E-4</v>
      </c>
      <c r="AC444">
        <f>(AB444*Y444)/(0.082057*W444)</f>
        <v>2.0059338361154129E-8</v>
      </c>
      <c r="AD444">
        <v>0</v>
      </c>
      <c r="AE444" s="12">
        <f>AB444*AG444*X444</f>
        <v>5.3924842182537975E-9</v>
      </c>
      <c r="AF444" s="12">
        <f>AC444+AE444</f>
        <v>2.5451822579407926E-8</v>
      </c>
      <c r="AG444" s="19">
        <f>101.325*(0.000014*EXP(1600*((1/W444)-(1/298.15))))</f>
        <v>1.097002469958351E-3</v>
      </c>
      <c r="AI444">
        <f>V444*(K444/10^6)</f>
        <v>8.7510664295686307E-3</v>
      </c>
      <c r="AJ444">
        <f>(AI444*Y444)/(0.082057*W444)</f>
        <v>6.8111889001429246E-7</v>
      </c>
      <c r="AK444">
        <v>0</v>
      </c>
      <c r="AL444" s="12">
        <f>AI444*AN444*X444</f>
        <v>3.7954439877124154E-6</v>
      </c>
      <c r="AM444" s="12">
        <f>AJ444+AL444</f>
        <v>4.4765628777267081E-6</v>
      </c>
      <c r="AN444" s="19">
        <f>101.325*(0.00033*EXP(2400*((1/W444)-(1/298.15))))</f>
        <v>2.2739189884214046E-2</v>
      </c>
      <c r="AO444" s="19"/>
      <c r="AP444" t="e">
        <f>V444*(L444/10^6)</f>
        <v>#VALUE!</v>
      </c>
      <c r="AQ444" t="e">
        <f>(AP444*Y444)/(0.082057*W444)</f>
        <v>#VALUE!</v>
      </c>
      <c r="AR444">
        <v>0</v>
      </c>
      <c r="AS444" s="12" t="e">
        <f>AP444*AU444*X444</f>
        <v>#VALUE!</v>
      </c>
      <c r="AT444" s="12" t="e">
        <f>AQ444+AS444</f>
        <v>#VALUE!</v>
      </c>
      <c r="AU444" s="19">
        <f>101.325*((2.4*10^-4)*EXP(2700*((1/W444)-(1/298.15))))</f>
        <v>1.5759424160826513E-2</v>
      </c>
      <c r="AW444">
        <f>100*(AF444-AE444)/AF444</f>
        <v>78.81297419298906</v>
      </c>
      <c r="AX444">
        <f>100*(AM444-AL444)/AM444</f>
        <v>15.215219993965079</v>
      </c>
      <c r="AY444" t="e">
        <f>100*(AT444-AS444)/AT444</f>
        <v>#VALUE!</v>
      </c>
    </row>
    <row r="445" spans="1:51" x14ac:dyDescent="0.25">
      <c r="A445" s="21">
        <v>43619</v>
      </c>
      <c r="B445" s="28">
        <v>0.1</v>
      </c>
      <c r="C445" t="s">
        <v>120</v>
      </c>
      <c r="D445" t="s">
        <v>121</v>
      </c>
      <c r="E445" s="2">
        <v>43620.42559027778</v>
      </c>
      <c r="F445">
        <v>217</v>
      </c>
      <c r="H445" s="6">
        <v>21.8</v>
      </c>
      <c r="I445" s="6">
        <v>30</v>
      </c>
      <c r="J445" s="6">
        <v>49.796637428547903</v>
      </c>
      <c r="K445" s="6">
        <v>463.11381883000013</v>
      </c>
      <c r="L445" s="6" t="s">
        <v>122</v>
      </c>
      <c r="M445" s="7">
        <f>1000000*(AF445-AD445)/X445</f>
        <v>0.25601686213944785</v>
      </c>
      <c r="N445" s="7">
        <f>1000000*(AM445-AK445)/X445</f>
        <v>12.333199984790772</v>
      </c>
      <c r="O445" s="7" t="e">
        <f>1000000*(AT445-AR445)/X445</f>
        <v>#VALUE!</v>
      </c>
      <c r="P445">
        <f>(M445*16)</f>
        <v>4.0962697942311657</v>
      </c>
      <c r="Q445">
        <f>(N445*44)</f>
        <v>542.66079933079402</v>
      </c>
      <c r="R445">
        <f>1000000*(((AF445-AD445)*0.082057*W445)/(V445-Z445))/X445</f>
        <v>7.1492068407367588</v>
      </c>
      <c r="S445">
        <f>1000000*(((AM445-AK445)*0.082057*W445)/(V445-Z445))/X445</f>
        <v>344.40152481602803</v>
      </c>
      <c r="T445">
        <f>N445*((1*0.082057*W445)/(V445-Z445))</f>
        <v>344.40152481602803</v>
      </c>
      <c r="V445" s="5">
        <f>((0.001316*((I445*25.4)-(2.5*2053/100)))*(273.15+40))/(273.15+H445)</f>
        <v>0.99295814593998977</v>
      </c>
      <c r="W445">
        <v>313.14999999999998</v>
      </c>
      <c r="X445">
        <f>(21.0733341666667/1000)-Y445</f>
        <v>1.9073334166666699E-2</v>
      </c>
      <c r="Y445">
        <v>2E-3</v>
      </c>
      <c r="Z445">
        <f>(0.001316*10^(8.07131-(1730.63/(233.46+(W445-273.15)))))</f>
        <v>7.2765497523200454E-2</v>
      </c>
      <c r="AB445">
        <f>V445*(J445/10^6)</f>
        <v>4.9445976775096826E-5</v>
      </c>
      <c r="AC445">
        <f>(AB445*Y445)/(0.082057*W445)</f>
        <v>3.8485125313334597E-9</v>
      </c>
      <c r="AD445">
        <v>0</v>
      </c>
      <c r="AE445" s="12">
        <f>AB445*AG445*X445</f>
        <v>1.03458263255367E-9</v>
      </c>
      <c r="AF445" s="12">
        <f>AC445+AE445</f>
        <v>4.8830951638871295E-9</v>
      </c>
      <c r="AG445" s="19">
        <f>101.325*(0.000014*EXP(1600*((1/W445)-(1/298.15))))</f>
        <v>1.097002469958351E-3</v>
      </c>
      <c r="AI445">
        <f>V445*(K445/10^6)</f>
        <v>4.5985263890462524E-4</v>
      </c>
      <c r="AJ445">
        <f>(AI445*Y445)/(0.082057*W445)</f>
        <v>3.579155997748505E-8</v>
      </c>
      <c r="AK445">
        <v>0</v>
      </c>
      <c r="AL445" s="12">
        <f>AI445*AN445*X445</f>
        <v>1.9944368467675798E-7</v>
      </c>
      <c r="AM445" s="12">
        <f>AJ445+AL445</f>
        <v>2.3523524465424302E-7</v>
      </c>
      <c r="AN445" s="19">
        <f>101.325*(0.00033*EXP(2400*((1/W445)-(1/298.15))))</f>
        <v>2.2739189884214046E-2</v>
      </c>
      <c r="AO445" s="19"/>
      <c r="AP445" t="e">
        <f>V445*(L445/10^6)</f>
        <v>#VALUE!</v>
      </c>
      <c r="AQ445" t="e">
        <f>(AP445*Y445)/(0.082057*W445)</f>
        <v>#VALUE!</v>
      </c>
      <c r="AR445">
        <v>0</v>
      </c>
      <c r="AS445" s="12" t="e">
        <f>AP445*AU445*X445</f>
        <v>#VALUE!</v>
      </c>
      <c r="AT445" s="12" t="e">
        <f>AQ445+AS445</f>
        <v>#VALUE!</v>
      </c>
      <c r="AU445" s="19">
        <f>101.325*((2.4*10^-4)*EXP(2700*((1/W445)-(1/298.15))))</f>
        <v>1.5759424160826513E-2</v>
      </c>
      <c r="AW445">
        <f>100*(AF445-AE445)/AF445</f>
        <v>78.812974192989046</v>
      </c>
      <c r="AX445">
        <f>100*(AM445-AL445)/AM445</f>
        <v>15.215219993965075</v>
      </c>
      <c r="AY445" t="e">
        <f>100*(AT445-AS445)/AT445</f>
        <v>#VALUE!</v>
      </c>
    </row>
    <row r="446" spans="1:51" x14ac:dyDescent="0.25">
      <c r="A446" s="21">
        <v>43619</v>
      </c>
      <c r="B446" s="28">
        <v>0.1</v>
      </c>
      <c r="C446" t="s">
        <v>120</v>
      </c>
      <c r="D446" t="s">
        <v>121</v>
      </c>
      <c r="E446" s="2">
        <v>43620.441932870373</v>
      </c>
      <c r="F446">
        <v>29</v>
      </c>
      <c r="H446" s="6">
        <v>21.8</v>
      </c>
      <c r="I446" s="6">
        <v>30</v>
      </c>
      <c r="J446" s="6">
        <v>49.590045033167101</v>
      </c>
      <c r="K446" s="6">
        <v>441.06361648000006</v>
      </c>
      <c r="L446" s="6" t="s">
        <v>122</v>
      </c>
      <c r="M446" s="7">
        <f>1000000*(AF446-AD446)/X446</f>
        <v>0.25495471940173481</v>
      </c>
      <c r="N446" s="7">
        <f>1000000*(AM446-AK446)/X446</f>
        <v>11.745980290127585</v>
      </c>
      <c r="O446" s="7" t="e">
        <f>1000000*(AT446-AR446)/X446</f>
        <v>#VALUE!</v>
      </c>
      <c r="P446">
        <f>(M446*16)</f>
        <v>4.0792755104277569</v>
      </c>
      <c r="Q446">
        <f>(N446*44)</f>
        <v>516.82313276561376</v>
      </c>
      <c r="R446">
        <f>1000000*(((AF446-AD446)*0.082057*W446)/(V446-Z446))/X446</f>
        <v>7.1195467704474789</v>
      </c>
      <c r="S446">
        <f>1000000*(((AM446-AK446)*0.082057*W446)/(V446-Z446))/X446</f>
        <v>328.00356171696177</v>
      </c>
      <c r="T446">
        <f>N446*((1*0.082057*W446)/(V446-Z446))</f>
        <v>328.00356171696177</v>
      </c>
      <c r="V446" s="5">
        <f>((0.001316*((I446*25.4)-(2.5*2053/100)))*(273.15+40))/(273.15+H446)</f>
        <v>0.99295814593998977</v>
      </c>
      <c r="W446">
        <v>313.14999999999998</v>
      </c>
      <c r="X446">
        <f>(21.0733341666667/1000)-Y446</f>
        <v>1.9073334166666699E-2</v>
      </c>
      <c r="Y446">
        <v>2E-3</v>
      </c>
      <c r="Z446">
        <f>(0.001316*10^(8.07131-(1730.63/(233.46+(W446-273.15)))))</f>
        <v>7.2765497523200454E-2</v>
      </c>
      <c r="AB446">
        <f>V446*(J446/10^6)</f>
        <v>4.9240839173214204E-5</v>
      </c>
      <c r="AC446">
        <f>(AB446*Y446)/(0.082057*W446)</f>
        <v>3.8325461234883109E-9</v>
      </c>
      <c r="AD446">
        <v>0</v>
      </c>
      <c r="AE446" s="12">
        <f>AB446*AG446*X446</f>
        <v>1.0302904370297186E-9</v>
      </c>
      <c r="AF446" s="12">
        <f>AC446+AE446</f>
        <v>4.8628365605180294E-9</v>
      </c>
      <c r="AG446" s="19">
        <f>101.325*(0.000014*EXP(1600*((1/W446)-(1/298.15))))</f>
        <v>1.097002469958351E-3</v>
      </c>
      <c r="AI446">
        <f>V446*(K446/10^6)</f>
        <v>4.3795771086156758E-4</v>
      </c>
      <c r="AJ446">
        <f>(AI446*Y446)/(0.082057*W446)</f>
        <v>3.4087419207253766E-8</v>
      </c>
      <c r="AK446">
        <v>0</v>
      </c>
      <c r="AL446" s="12">
        <f>AI446*AN446*X446</f>
        <v>1.8994758798143035E-7</v>
      </c>
      <c r="AM446" s="12">
        <f>AJ446+AL446</f>
        <v>2.2403500718868411E-7</v>
      </c>
      <c r="AN446" s="19">
        <f>101.325*(0.00033*EXP(2400*((1/W446)-(1/298.15))))</f>
        <v>2.2739189884214046E-2</v>
      </c>
      <c r="AO446" s="19"/>
      <c r="AP446" t="e">
        <f>V446*(L446/10^6)</f>
        <v>#VALUE!</v>
      </c>
      <c r="AQ446" t="e">
        <f>(AP446*Y446)/(0.082057*W446)</f>
        <v>#VALUE!</v>
      </c>
      <c r="AR446">
        <v>0</v>
      </c>
      <c r="AS446" s="12" t="e">
        <f>AP446*AU446*X446</f>
        <v>#VALUE!</v>
      </c>
      <c r="AT446" s="12" t="e">
        <f>AQ446+AS446</f>
        <v>#VALUE!</v>
      </c>
      <c r="AU446" s="19">
        <f>101.325*((2.4*10^-4)*EXP(2700*((1/W446)-(1/298.15))))</f>
        <v>1.5759424160826513E-2</v>
      </c>
      <c r="AW446">
        <f>100*(AF446-AE446)/AF446</f>
        <v>78.812974192989046</v>
      </c>
      <c r="AX446">
        <f>100*(AM446-AL446)/AM446</f>
        <v>15.215219993965075</v>
      </c>
      <c r="AY446" t="e">
        <f>100*(AT446-AS446)/AT446</f>
        <v>#VALUE!</v>
      </c>
    </row>
    <row r="447" spans="1:51" x14ac:dyDescent="0.25">
      <c r="A447" s="21">
        <v>43619</v>
      </c>
      <c r="B447">
        <v>1.6</v>
      </c>
      <c r="C447" t="s">
        <v>120</v>
      </c>
      <c r="D447" t="s">
        <v>121</v>
      </c>
      <c r="E447" s="2">
        <v>43620.638368055559</v>
      </c>
      <c r="F447">
        <v>75</v>
      </c>
      <c r="H447" s="6">
        <v>21.8</v>
      </c>
      <c r="I447" s="6">
        <v>30</v>
      </c>
      <c r="J447" s="6">
        <v>47.348639160447902</v>
      </c>
      <c r="K447" s="6">
        <v>366.80101875000008</v>
      </c>
      <c r="L447" s="6" t="s">
        <v>122</v>
      </c>
      <c r="M447" s="7">
        <f>1000000*(AF447-AD447)/X447</f>
        <v>0.24343109596153992</v>
      </c>
      <c r="N447" s="7">
        <f>1000000*(AM447-AK447)/X447</f>
        <v>9.768290504260138</v>
      </c>
      <c r="O447" s="7" t="e">
        <f>1000000*(AT447-AR447)/X447</f>
        <v>#VALUE!</v>
      </c>
      <c r="P447">
        <f>(M447*16)</f>
        <v>3.8948975353846387</v>
      </c>
      <c r="Q447">
        <f>(N447*44)</f>
        <v>429.80478218744605</v>
      </c>
      <c r="R447">
        <f>1000000*(((AF447-AD447)*0.082057*W447)/(V447-Z447))/X447</f>
        <v>6.7977524681493664</v>
      </c>
      <c r="S447">
        <f>1000000*(((AM447-AK447)*0.082057*W447)/(V447-Z447))/X447</f>
        <v>272.77706910305903</v>
      </c>
      <c r="T447">
        <f>N447*((1*0.082057*W447)/(V447-Z447))</f>
        <v>272.77706910305903</v>
      </c>
      <c r="V447" s="5">
        <f>((0.001316*((I447*25.4)-(2.5*2053/100)))*(273.15+40))/(273.15+H447)</f>
        <v>0.99295814593998977</v>
      </c>
      <c r="W447">
        <v>313.14999999999998</v>
      </c>
      <c r="X447">
        <f>(21.0733341666667/1000)-Y447</f>
        <v>1.9073334166666699E-2</v>
      </c>
      <c r="Y447">
        <v>2E-3</v>
      </c>
      <c r="Z447">
        <f>(0.001316*10^(8.07131-(1730.63/(233.46+(W447-273.15)))))</f>
        <v>7.2765497523200454E-2</v>
      </c>
      <c r="AB447">
        <f>V447*(J447/10^6)</f>
        <v>4.7015216953539941E-5</v>
      </c>
      <c r="AC447">
        <f>(AB447*Y447)/(0.082057*W447)</f>
        <v>3.6593199975005544E-9</v>
      </c>
      <c r="AD447">
        <v>0</v>
      </c>
      <c r="AE447" s="12">
        <f>AB447*AG447*X447</f>
        <v>9.8372264233180433E-10</v>
      </c>
      <c r="AF447" s="12">
        <f>AC447+AE447</f>
        <v>4.6430426398323589E-9</v>
      </c>
      <c r="AG447" s="19">
        <f>101.325*(0.000014*EXP(1600*((1/W447)-(1/298.15))))</f>
        <v>1.097002469958351E-3</v>
      </c>
      <c r="AI447">
        <f>V447*(K447/10^6)</f>
        <v>3.6421805950689949E-4</v>
      </c>
      <c r="AJ447">
        <f>(AI447*Y447)/(0.082057*W447)</f>
        <v>2.8348065051395958E-8</v>
      </c>
      <c r="AK447">
        <v>0</v>
      </c>
      <c r="AL447" s="12">
        <f>AI447*AN447*X447</f>
        <v>1.5796580397343483E-7</v>
      </c>
      <c r="AM447" s="12">
        <f>AJ447+AL447</f>
        <v>1.8631386902483078E-7</v>
      </c>
      <c r="AN447" s="19">
        <f>101.325*(0.00033*EXP(2400*((1/W447)-(1/298.15))))</f>
        <v>2.2739189884214046E-2</v>
      </c>
      <c r="AO447" s="19"/>
      <c r="AP447" t="e">
        <f>V447*(L447/10^6)</f>
        <v>#VALUE!</v>
      </c>
      <c r="AQ447" t="e">
        <f>(AP447*Y447)/(0.082057*W447)</f>
        <v>#VALUE!</v>
      </c>
      <c r="AR447">
        <v>0</v>
      </c>
      <c r="AS447" s="12" t="e">
        <f>AP447*AU447*X447</f>
        <v>#VALUE!</v>
      </c>
      <c r="AT447" s="12" t="e">
        <f>AQ447+AS447</f>
        <v>#VALUE!</v>
      </c>
      <c r="AU447" s="19">
        <f>101.325*((2.4*10^-4)*EXP(2700*((1/W447)-(1/298.15))))</f>
        <v>1.5759424160826513E-2</v>
      </c>
      <c r="AW447">
        <f>100*(AF447-AE447)/AF447</f>
        <v>78.81297419298906</v>
      </c>
      <c r="AX447">
        <f>100*(AM447-AL447)/AM447</f>
        <v>15.215219993965073</v>
      </c>
      <c r="AY447" t="e">
        <f>100*(AT447-AS447)/AT447</f>
        <v>#VALUE!</v>
      </c>
    </row>
    <row r="448" spans="1:51" x14ac:dyDescent="0.25">
      <c r="A448" s="21">
        <v>43619</v>
      </c>
      <c r="B448" s="28">
        <v>1.6</v>
      </c>
      <c r="C448" t="s">
        <v>120</v>
      </c>
      <c r="D448" t="s">
        <v>121</v>
      </c>
      <c r="E448" s="2">
        <v>43620.6875462963</v>
      </c>
      <c r="F448">
        <v>90</v>
      </c>
      <c r="H448" s="6">
        <v>21.8</v>
      </c>
      <c r="I448" s="6">
        <v>30</v>
      </c>
      <c r="J448" s="6">
        <v>52.587256222747101</v>
      </c>
      <c r="K448" s="6">
        <v>372.70443312000009</v>
      </c>
      <c r="L448" s="6" t="s">
        <v>122</v>
      </c>
      <c r="M448" s="7">
        <f>1000000*(AF448-AD448)/X448</f>
        <v>0.27036412540884819</v>
      </c>
      <c r="N448" s="7">
        <f>1000000*(AM448-AK448)/X448</f>
        <v>9.9255045347164952</v>
      </c>
      <c r="O448" s="7" t="e">
        <f>1000000*(AT448-AR448)/X448</f>
        <v>#VALUE!</v>
      </c>
      <c r="P448">
        <f>(M448*16)</f>
        <v>4.325826006541571</v>
      </c>
      <c r="Q448">
        <f>(N448*44)</f>
        <v>436.72219952752579</v>
      </c>
      <c r="R448">
        <f>1000000*(((AF448-AD448)*0.082057*W448)/(V448-Z448))/X448</f>
        <v>7.5498505790213857</v>
      </c>
      <c r="S448">
        <f>1000000*(((AM448-AK448)*0.082057*W448)/(V448-Z448))/X448</f>
        <v>277.16723158144362</v>
      </c>
      <c r="T448">
        <f>N448*((1*0.082057*W448)/(V448-Z448))</f>
        <v>277.16723158144367</v>
      </c>
      <c r="V448" s="5">
        <f>((0.001316*((I448*25.4)-(2.5*2053/100)))*(273.15+40))/(273.15+H448)</f>
        <v>0.99295814593998977</v>
      </c>
      <c r="W448">
        <v>313.14999999999998</v>
      </c>
      <c r="X448">
        <f>(21.0733341666667/1000)-Y448</f>
        <v>1.9073334166666699E-2</v>
      </c>
      <c r="Y448">
        <v>2E-3</v>
      </c>
      <c r="Z448">
        <f>(0.001316*10^(8.07131-(1730.63/(233.46+(W448-273.15)))))</f>
        <v>7.2765497523200454E-2</v>
      </c>
      <c r="AB448">
        <f>V448*(J448/10^6)</f>
        <v>5.2216944439010155E-5</v>
      </c>
      <c r="AC448">
        <f>(AB448*Y448)/(0.082057*W448)</f>
        <v>4.0641843508425687E-9</v>
      </c>
      <c r="AD448">
        <v>0</v>
      </c>
      <c r="AE448" s="12">
        <f>AB448*AG448*X448</f>
        <v>1.0925609597589763E-9</v>
      </c>
      <c r="AF448" s="12">
        <f>AC448+AE448</f>
        <v>5.1567453106015448E-9</v>
      </c>
      <c r="AG448" s="19">
        <f>101.325*(0.000014*EXP(1600*((1/W448)-(1/298.15))))</f>
        <v>1.097002469958351E-3</v>
      </c>
      <c r="AI448">
        <f>V448*(K448/10^6)</f>
        <v>3.7007990289445022E-4</v>
      </c>
      <c r="AJ448">
        <f>(AI448*Y448)/(0.082057*W448)</f>
        <v>2.8804307989750954E-8</v>
      </c>
      <c r="AK448">
        <v>0</v>
      </c>
      <c r="AL448" s="12">
        <f>AI448*AN448*X448</f>
        <v>1.605081567736624E-7</v>
      </c>
      <c r="AM448" s="12">
        <f>AJ448+AL448</f>
        <v>1.8931246476341336E-7</v>
      </c>
      <c r="AN448" s="19">
        <f>101.325*(0.00033*EXP(2400*((1/W448)-(1/298.15))))</f>
        <v>2.2739189884214046E-2</v>
      </c>
      <c r="AO448" s="19"/>
      <c r="AP448" t="e">
        <f>V448*(L448/10^6)</f>
        <v>#VALUE!</v>
      </c>
      <c r="AQ448" t="e">
        <f>(AP448*Y448)/(0.082057*W448)</f>
        <v>#VALUE!</v>
      </c>
      <c r="AR448">
        <v>0</v>
      </c>
      <c r="AS448" s="12" t="e">
        <f>AP448*AU448*X448</f>
        <v>#VALUE!</v>
      </c>
      <c r="AT448" s="12" t="e">
        <f>AQ448+AS448</f>
        <v>#VALUE!</v>
      </c>
      <c r="AU448" s="19">
        <f>101.325*((2.4*10^-4)*EXP(2700*((1/W448)-(1/298.15))))</f>
        <v>1.5759424160826513E-2</v>
      </c>
      <c r="AW448">
        <f>100*(AF448-AE448)/AF448</f>
        <v>78.812974192989046</v>
      </c>
      <c r="AX448">
        <f>100*(AM448-AL448)/AM448</f>
        <v>15.215219993965073</v>
      </c>
      <c r="AY448" t="e">
        <f>100*(AT448-AS448)/AT448</f>
        <v>#VALUE!</v>
      </c>
    </row>
    <row r="449" spans="1:51" x14ac:dyDescent="0.25">
      <c r="A449" s="21">
        <v>43619</v>
      </c>
      <c r="B449">
        <v>3.8</v>
      </c>
      <c r="C449" t="s">
        <v>120</v>
      </c>
      <c r="D449" t="s">
        <v>121</v>
      </c>
      <c r="E449" s="2">
        <v>43620.523819444446</v>
      </c>
      <c r="F449">
        <v>158</v>
      </c>
      <c r="H449" s="6">
        <v>21.8</v>
      </c>
      <c r="I449" s="6">
        <v>30</v>
      </c>
      <c r="J449" s="6">
        <v>17.0838467693975</v>
      </c>
      <c r="K449" s="6">
        <v>885.62234773440002</v>
      </c>
      <c r="L449" s="6" t="s">
        <v>122</v>
      </c>
      <c r="M449" s="7">
        <f>1000000*(AF449-AD449)/X449</f>
        <v>8.7832292882186955E-2</v>
      </c>
      <c r="N449" s="7">
        <f>1000000*(AM449-AK449)/X449</f>
        <v>23.585039101624663</v>
      </c>
      <c r="O449" s="7" t="e">
        <f>1000000*(AT449-AR449)/X449</f>
        <v>#VALUE!</v>
      </c>
      <c r="P449">
        <f>(M449*16)</f>
        <v>1.4053166861149913</v>
      </c>
      <c r="Q449">
        <f>(N449*44)</f>
        <v>1037.7417204714852</v>
      </c>
      <c r="R449">
        <f>1000000*(((AF449-AD449)*0.082057*W449)/(V449-Z449))/X449</f>
        <v>2.4526948102695769</v>
      </c>
      <c r="S449">
        <f>1000000*(((AM449-AK449)*0.082057*W449)/(V449-Z449))/X449</f>
        <v>658.60631786252316</v>
      </c>
      <c r="T449">
        <f>N449*((1*0.082057*W449)/(V449-Z449))</f>
        <v>658.60631786252316</v>
      </c>
      <c r="V449" s="5">
        <f>((0.001316*((I449*25.4)-(2.5*2053/100)))*(273.15+40))/(273.15+H449)</f>
        <v>0.99295814593998977</v>
      </c>
      <c r="W449">
        <v>313.14999999999998</v>
      </c>
      <c r="X449">
        <f>(21.0733341666667/1000)-Y449</f>
        <v>1.9073334166666699E-2</v>
      </c>
      <c r="Y449">
        <v>2E-3</v>
      </c>
      <c r="Z449">
        <f>(0.001316*10^(8.07131-(1730.63/(233.46+(W449-273.15)))))</f>
        <v>7.2765497523200454E-2</v>
      </c>
      <c r="AB449">
        <f>V449*(J449/10^6)</f>
        <v>1.6963544813663825E-5</v>
      </c>
      <c r="AC449">
        <f>(AB449*Y449)/(0.082057*W449)</f>
        <v>1.3203180329142989E-9</v>
      </c>
      <c r="AD449">
        <v>0</v>
      </c>
      <c r="AE449" s="12">
        <f>AB449*AG449*X449</f>
        <v>3.5493663985219362E-10</v>
      </c>
      <c r="AF449" s="12">
        <f>AC449+AE449</f>
        <v>1.6752546727664926E-9</v>
      </c>
      <c r="AG449" s="19">
        <f>101.325*(0.000014*EXP(1600*((1/W449)-(1/298.15))))</f>
        <v>1.097002469958351E-3</v>
      </c>
      <c r="AI449">
        <f>V449*(K449/10^6)</f>
        <v>8.7938592440937077E-4</v>
      </c>
      <c r="AJ449">
        <f>(AI449*Y449)/(0.082057*W449)</f>
        <v>6.8444956914517241E-8</v>
      </c>
      <c r="AK449">
        <v>0</v>
      </c>
      <c r="AL449" s="12">
        <f>AI449*AN449*X449</f>
        <v>3.8140037520467042E-7</v>
      </c>
      <c r="AM449" s="12">
        <f>AJ449+AL449</f>
        <v>4.4984533211918768E-7</v>
      </c>
      <c r="AN449" s="19">
        <f>101.325*(0.00033*EXP(2400*((1/W449)-(1/298.15))))</f>
        <v>2.2739189884214046E-2</v>
      </c>
      <c r="AO449" s="19"/>
      <c r="AP449" t="e">
        <f>V449*(L449/10^6)</f>
        <v>#VALUE!</v>
      </c>
      <c r="AQ449" t="e">
        <f>(AP449*Y449)/(0.082057*W449)</f>
        <v>#VALUE!</v>
      </c>
      <c r="AR449">
        <v>0</v>
      </c>
      <c r="AS449" s="12" t="e">
        <f>AP449*AU449*X449</f>
        <v>#VALUE!</v>
      </c>
      <c r="AT449" s="12" t="e">
        <f>AQ449+AS449</f>
        <v>#VALUE!</v>
      </c>
      <c r="AU449" s="19">
        <f>101.325*((2.4*10^-4)*EXP(2700*((1/W449)-(1/298.15))))</f>
        <v>1.5759424160826513E-2</v>
      </c>
      <c r="AW449">
        <f>100*(AF449-AE449)/AF449</f>
        <v>78.81297419298906</v>
      </c>
      <c r="AX449">
        <f>100*(AM449-AL449)/AM449</f>
        <v>15.215219993965079</v>
      </c>
      <c r="AY449" t="e">
        <f>100*(AT449-AS449)/AT449</f>
        <v>#VALUE!</v>
      </c>
    </row>
    <row r="450" spans="1:51" x14ac:dyDescent="0.25">
      <c r="A450" s="21">
        <v>43619</v>
      </c>
      <c r="B450">
        <v>3.8</v>
      </c>
      <c r="C450" t="s">
        <v>120</v>
      </c>
      <c r="D450" t="s">
        <v>121</v>
      </c>
      <c r="E450" s="2">
        <v>43620.589317129627</v>
      </c>
      <c r="F450">
        <v>78</v>
      </c>
      <c r="H450" s="6">
        <v>21.8</v>
      </c>
      <c r="I450" s="6">
        <v>30</v>
      </c>
      <c r="J450" s="6">
        <v>17.7058482606684</v>
      </c>
      <c r="K450" s="6">
        <v>1017.5810654103999</v>
      </c>
      <c r="L450" s="6" t="s">
        <v>122</v>
      </c>
      <c r="M450" s="7">
        <f>1000000*(AF450-AD450)/X450</f>
        <v>9.1030156799599582E-2</v>
      </c>
      <c r="N450" s="7">
        <f>1000000*(AM450-AK450)/X450</f>
        <v>27.099236235595441</v>
      </c>
      <c r="O450" s="7" t="e">
        <f>1000000*(AT450-AR450)/X450</f>
        <v>#VALUE!</v>
      </c>
      <c r="P450">
        <f>(M450*16)</f>
        <v>1.4564825087935933</v>
      </c>
      <c r="Q450">
        <f>(N450*44)</f>
        <v>1192.3663943661995</v>
      </c>
      <c r="R450">
        <f>1000000*(((AF450-AD450)*0.082057*W450)/(V450-Z450))/X450</f>
        <v>2.5419943603189754</v>
      </c>
      <c r="S450">
        <f>1000000*(((AM450-AK450)*0.082057*W450)/(V450-Z450))/X450</f>
        <v>756.73939386357563</v>
      </c>
      <c r="T450">
        <f>N450*((1*0.082057*W450)/(V450-Z450))</f>
        <v>756.73939386357563</v>
      </c>
      <c r="V450" s="5">
        <f>((0.001316*((I450*25.4)-(2.5*2053/100)))*(273.15+40))/(273.15+H450)</f>
        <v>0.99295814593998977</v>
      </c>
      <c r="W450">
        <v>313.14999999999998</v>
      </c>
      <c r="X450">
        <f>(21.0733341666667/1000)-Y450</f>
        <v>1.9073334166666699E-2</v>
      </c>
      <c r="Y450">
        <v>2E-3</v>
      </c>
      <c r="Z450">
        <f>(0.001316*10^(8.07131-(1730.63/(233.46+(W450-273.15)))))</f>
        <v>7.2765497523200454E-2</v>
      </c>
      <c r="AB450">
        <f>V450*(J450/10^6)</f>
        <v>1.7581166261208085E-5</v>
      </c>
      <c r="AC450">
        <f>(AB450*Y450)/(0.082057*W450)</f>
        <v>1.3683891609517882E-9</v>
      </c>
      <c r="AD450">
        <v>0</v>
      </c>
      <c r="AE450" s="12">
        <f>AB450*AG450*X450</f>
        <v>3.6785943893104142E-10</v>
      </c>
      <c r="AF450" s="12">
        <f>AC450+AE450</f>
        <v>1.7362485998828295E-9</v>
      </c>
      <c r="AG450" s="19">
        <f>101.325*(0.000014*EXP(1600*((1/W450)-(1/298.15))))</f>
        <v>1.097002469958351E-3</v>
      </c>
      <c r="AI450">
        <f>V450*(K450/10^6)</f>
        <v>1.0104154080535501E-3</v>
      </c>
      <c r="AJ450">
        <f>(AI450*Y450)/(0.082057*W450)</f>
        <v>7.8643331841408127E-8</v>
      </c>
      <c r="AK450">
        <v>0</v>
      </c>
      <c r="AL450" s="12">
        <f>AI450*AN450*X450</f>
        <v>4.3822945654154661E-7</v>
      </c>
      <c r="AM450" s="12">
        <f>AJ450+AL450</f>
        <v>5.1687278838295476E-7</v>
      </c>
      <c r="AN450" s="19">
        <f>101.325*(0.00033*EXP(2400*((1/W450)-(1/298.15))))</f>
        <v>2.2739189884214046E-2</v>
      </c>
      <c r="AO450" s="19"/>
      <c r="AP450" t="e">
        <f>V450*(L450/10^6)</f>
        <v>#VALUE!</v>
      </c>
      <c r="AQ450" t="e">
        <f>(AP450*Y450)/(0.082057*W450)</f>
        <v>#VALUE!</v>
      </c>
      <c r="AR450">
        <v>0</v>
      </c>
      <c r="AS450" s="12" t="e">
        <f>AP450*AU450*X450</f>
        <v>#VALUE!</v>
      </c>
      <c r="AT450" s="12" t="e">
        <f>AQ450+AS450</f>
        <v>#VALUE!</v>
      </c>
      <c r="AU450" s="19">
        <f>101.325*((2.4*10^-4)*EXP(2700*((1/W450)-(1/298.15))))</f>
        <v>1.5759424160826513E-2</v>
      </c>
      <c r="AW450">
        <f>100*(AF450-AE450)/AF450</f>
        <v>78.812974192989046</v>
      </c>
      <c r="AX450">
        <f>100*(AM450-AL450)/AM450</f>
        <v>15.215219993965079</v>
      </c>
      <c r="AY450" t="e">
        <f>100*(AT450-AS450)/AT450</f>
        <v>#VALUE!</v>
      </c>
    </row>
    <row r="451" spans="1:51" x14ac:dyDescent="0.25">
      <c r="A451" s="21">
        <v>43619</v>
      </c>
      <c r="B451">
        <v>5</v>
      </c>
      <c r="C451" t="s">
        <v>120</v>
      </c>
      <c r="D451" t="s">
        <v>121</v>
      </c>
      <c r="E451" s="2">
        <v>43620.622025462966</v>
      </c>
      <c r="F451">
        <v>129</v>
      </c>
      <c r="H451" s="6">
        <v>21.8</v>
      </c>
      <c r="I451" s="6">
        <v>30</v>
      </c>
      <c r="J451" s="6">
        <v>10.011026533820402</v>
      </c>
      <c r="K451" s="6">
        <v>4110.4895318399995</v>
      </c>
      <c r="L451" s="6" t="s">
        <v>122</v>
      </c>
      <c r="M451" s="7">
        <f>1000000*(AF451-AD451)/X451</f>
        <v>5.1469170055127376E-2</v>
      </c>
      <c r="N451" s="7">
        <f>1000000*(AM451-AK451)/X451</f>
        <v>109.46658762989973</v>
      </c>
      <c r="O451" s="7" t="e">
        <f>1000000*(AT451-AR451)/X451</f>
        <v>#VALUE!</v>
      </c>
      <c r="P451">
        <f>(M451*16)</f>
        <v>0.82350672088203802</v>
      </c>
      <c r="Q451">
        <f>(N451*44)</f>
        <v>4816.5298557155884</v>
      </c>
      <c r="R451">
        <f>1000000*(((AF451-AD451)*0.082057*W451)/(V451-Z451))/X451</f>
        <v>1.4372637004071118</v>
      </c>
      <c r="S451">
        <f>1000000*(((AM451-AK451)*0.082057*W451)/(V451-Z451))/X451</f>
        <v>3056.8270799660095</v>
      </c>
      <c r="T451">
        <f>N451*((1*0.082057*W451)/(V451-Z451))</f>
        <v>3056.8270799660104</v>
      </c>
      <c r="V451" s="5">
        <f>((0.001316*((I451*25.4)-(2.5*2053/100)))*(273.15+40))/(273.15+H451)</f>
        <v>0.99295814593998977</v>
      </c>
      <c r="W451">
        <v>313.14999999999998</v>
      </c>
      <c r="X451">
        <f>(21.0733341666667/1000)-Y451</f>
        <v>1.9073334166666699E-2</v>
      </c>
      <c r="Y451">
        <v>2E-3</v>
      </c>
      <c r="Z451">
        <f>(0.001316*10^(8.07131-(1730.63/(233.46+(W451-273.15)))))</f>
        <v>7.2765497523200454E-2</v>
      </c>
      <c r="AB451">
        <f>V451*(J451/10^6)</f>
        <v>9.9405303459783504E-6</v>
      </c>
      <c r="AC451">
        <f>(AB451*Y451)/(0.082057*W451)</f>
        <v>7.7369804582090387E-10</v>
      </c>
      <c r="AD451">
        <v>0</v>
      </c>
      <c r="AE451" s="12">
        <f>AB451*AG451*X451</f>
        <v>2.0799063392153578E-10</v>
      </c>
      <c r="AF451" s="12">
        <f>AC451+AE451</f>
        <v>9.816886797424396E-10</v>
      </c>
      <c r="AG451" s="19">
        <f>101.325*(0.000014*EXP(1600*((1/W451)-(1/298.15))))</f>
        <v>1.097002469958351E-3</v>
      </c>
      <c r="AI451">
        <f>V451*(K451/10^6)</f>
        <v>4.0815440644415826E-3</v>
      </c>
      <c r="AJ451">
        <f>(AI451*Y451)/(0.082057*W451)</f>
        <v>3.1767748366342945E-7</v>
      </c>
      <c r="AK451">
        <v>0</v>
      </c>
      <c r="AL451" s="12">
        <f>AI451*AN451*X451</f>
        <v>1.770215322286351E-6</v>
      </c>
      <c r="AM451" s="12">
        <f>AJ451+AL451</f>
        <v>2.0878928059497806E-6</v>
      </c>
      <c r="AN451" s="19">
        <f>101.325*(0.00033*EXP(2400*((1/W451)-(1/298.15))))</f>
        <v>2.2739189884214046E-2</v>
      </c>
      <c r="AO451" s="19"/>
      <c r="AP451" t="e">
        <f>V451*(L451/10^6)</f>
        <v>#VALUE!</v>
      </c>
      <c r="AQ451" t="e">
        <f>(AP451*Y451)/(0.082057*W451)</f>
        <v>#VALUE!</v>
      </c>
      <c r="AR451">
        <v>0</v>
      </c>
      <c r="AS451" s="12" t="e">
        <f>AP451*AU451*X451</f>
        <v>#VALUE!</v>
      </c>
      <c r="AT451" s="12" t="e">
        <f>AQ451+AS451</f>
        <v>#VALUE!</v>
      </c>
      <c r="AU451" s="19">
        <f>101.325*((2.4*10^-4)*EXP(2700*((1/W451)-(1/298.15))))</f>
        <v>1.5759424160826513E-2</v>
      </c>
      <c r="AW451">
        <f>100*(AF451-AE451)/AF451</f>
        <v>78.812974192989032</v>
      </c>
      <c r="AX451">
        <f>100*(AM451-AL451)/AM451</f>
        <v>15.215219993965082</v>
      </c>
      <c r="AY451" t="e">
        <f>100*(AT451-AS451)/AT451</f>
        <v>#VALUE!</v>
      </c>
    </row>
    <row r="452" spans="1:51" x14ac:dyDescent="0.25">
      <c r="A452" s="21">
        <v>43619</v>
      </c>
      <c r="B452">
        <v>5</v>
      </c>
      <c r="C452" t="s">
        <v>120</v>
      </c>
      <c r="D452" t="s">
        <v>121</v>
      </c>
      <c r="E452" s="2">
        <v>43620.671122685184</v>
      </c>
      <c r="F452">
        <v>68</v>
      </c>
      <c r="H452" s="6">
        <v>21.8</v>
      </c>
      <c r="I452" s="6">
        <v>30</v>
      </c>
      <c r="J452" s="6">
        <v>11.136751086007099</v>
      </c>
      <c r="K452" s="6">
        <v>4248.4969928600003</v>
      </c>
      <c r="L452" s="6" t="s">
        <v>122</v>
      </c>
      <c r="M452" s="7">
        <f>1000000*(AF452-AD452)/X452</f>
        <v>5.7256799147507594E-2</v>
      </c>
      <c r="N452" s="7">
        <f>1000000*(AM452-AK452)/X452</f>
        <v>113.14186905521531</v>
      </c>
      <c r="O452" s="7" t="e">
        <f>1000000*(AT452-AR452)/X452</f>
        <v>#VALUE!</v>
      </c>
      <c r="P452">
        <f>(M452*16)</f>
        <v>0.9161087863601215</v>
      </c>
      <c r="Q452">
        <f>(N452*44)</f>
        <v>4978.2422384294732</v>
      </c>
      <c r="R452">
        <f>1000000*(((AF452-AD452)*0.082057*W452)/(V452-Z452))/X452</f>
        <v>1.5988817952197667</v>
      </c>
      <c r="S452">
        <f>1000000*(((AM452-AK452)*0.082057*W452)/(V452-Z452))/X452</f>
        <v>3159.4583945127351</v>
      </c>
      <c r="T452">
        <f>N452*((1*0.082057*W452)/(V452-Z452))</f>
        <v>3159.4583945127342</v>
      </c>
      <c r="V452" s="5">
        <f>((0.001316*((I452*25.4)-(2.5*2053/100)))*(273.15+40))/(273.15+H452)</f>
        <v>0.99295814593998977</v>
      </c>
      <c r="W452">
        <v>313.14999999999998</v>
      </c>
      <c r="X452">
        <f>(21.0733341666667/1000)-Y452</f>
        <v>1.9073334166666699E-2</v>
      </c>
      <c r="Y452">
        <v>2E-3</v>
      </c>
      <c r="Z452">
        <f>(0.001316*10^(8.07131-(1730.63/(233.46+(W452-273.15)))))</f>
        <v>7.2765497523200454E-2</v>
      </c>
      <c r="AB452">
        <f>V452*(J452/10^6)</f>
        <v>1.1058327710156778E-5</v>
      </c>
      <c r="AC452">
        <f>(AB452*Y452)/(0.082057*W452)</f>
        <v>8.6069920231739755E-10</v>
      </c>
      <c r="AD452">
        <v>0</v>
      </c>
      <c r="AE452" s="12">
        <f>AB452*AG452*X452</f>
        <v>2.3137886113673181E-10</v>
      </c>
      <c r="AF452" s="12">
        <f>AC452+AE452</f>
        <v>1.0920780634541293E-9</v>
      </c>
      <c r="AG452" s="19">
        <f>101.325*(0.000014*EXP(1600*((1/W452)-(1/298.15))))</f>
        <v>1.097002469958351E-3</v>
      </c>
      <c r="AI452">
        <f>V452*(K452/10^6)</f>
        <v>4.2185796970618875E-3</v>
      </c>
      <c r="AJ452">
        <f>(AI452*Y452)/(0.082057*W452)</f>
        <v>3.2834333321833328E-7</v>
      </c>
      <c r="AK452">
        <v>0</v>
      </c>
      <c r="AL452" s="12">
        <f>AI452*AN452*X452</f>
        <v>1.8296493435130349E-6</v>
      </c>
      <c r="AM452" s="12">
        <f>AJ452+AL452</f>
        <v>2.1579926767313681E-6</v>
      </c>
      <c r="AN452" s="19">
        <f>101.325*(0.00033*EXP(2400*((1/W452)-(1/298.15))))</f>
        <v>2.2739189884214046E-2</v>
      </c>
      <c r="AO452" s="19"/>
      <c r="AP452" t="e">
        <f>V452*(L452/10^6)</f>
        <v>#VALUE!</v>
      </c>
      <c r="AQ452" t="e">
        <f>(AP452*Y452)/(0.082057*W452)</f>
        <v>#VALUE!</v>
      </c>
      <c r="AR452">
        <v>0</v>
      </c>
      <c r="AS452" s="12" t="e">
        <f>AP452*AU452*X452</f>
        <v>#VALUE!</v>
      </c>
      <c r="AT452" s="12" t="e">
        <f>AQ452+AS452</f>
        <v>#VALUE!</v>
      </c>
      <c r="AU452" s="19">
        <f>101.325*((2.4*10^-4)*EXP(2700*((1/W452)-(1/298.15))))</f>
        <v>1.5759424160826513E-2</v>
      </c>
      <c r="AW452">
        <f>100*(AF452-AE452)/AF452</f>
        <v>78.812974192989046</v>
      </c>
      <c r="AX452">
        <f>100*(AM452-AL452)/AM452</f>
        <v>15.215219993965071</v>
      </c>
      <c r="AY452" t="e">
        <f>100*(AT452-AS452)/AT452</f>
        <v>#VALUE!</v>
      </c>
    </row>
    <row r="453" spans="1:51" x14ac:dyDescent="0.25">
      <c r="A453" s="21">
        <v>43619</v>
      </c>
      <c r="B453">
        <v>6.2</v>
      </c>
      <c r="C453" t="s">
        <v>120</v>
      </c>
      <c r="D453" t="s">
        <v>121</v>
      </c>
      <c r="E453" s="2">
        <v>43620.540196759262</v>
      </c>
      <c r="F453">
        <v>34</v>
      </c>
      <c r="H453" s="6">
        <v>21.8</v>
      </c>
      <c r="I453" s="6">
        <v>30</v>
      </c>
      <c r="J453" s="6">
        <v>21.902580032887101</v>
      </c>
      <c r="K453" s="6">
        <v>6252.1581722463998</v>
      </c>
      <c r="L453" s="6" t="s">
        <v>122</v>
      </c>
      <c r="M453" s="7">
        <f>1000000*(AF453-AD453)/X453</f>
        <v>0.11260659559240041</v>
      </c>
      <c r="N453" s="7">
        <f>1000000*(AM453-AK453)/X453</f>
        <v>166.501438608905</v>
      </c>
      <c r="O453" s="7" t="e">
        <f>1000000*(AT453-AR453)/X453</f>
        <v>#VALUE!</v>
      </c>
      <c r="P453">
        <f>(M453*16)</f>
        <v>1.8017055294784066</v>
      </c>
      <c r="Q453">
        <f>(N453*44)</f>
        <v>7326.0632987918198</v>
      </c>
      <c r="R453">
        <f>1000000*(((AF453-AD453)*0.082057*W453)/(V453-Z453))/X453</f>
        <v>3.1445110169453265</v>
      </c>
      <c r="S453">
        <f>1000000*(((AM453-AK453)*0.082057*W453)/(V453-Z453))/X453</f>
        <v>4649.5110280936524</v>
      </c>
      <c r="T453">
        <f>N453*((1*0.082057*W453)/(V453-Z453))</f>
        <v>4649.5110280936524</v>
      </c>
      <c r="V453" s="5">
        <f>((0.001316*((I453*25.4)-(2.5*2053/100)))*(273.15+40))/(273.15+H453)</f>
        <v>0.99295814593998977</v>
      </c>
      <c r="W453">
        <v>313.14999999999998</v>
      </c>
      <c r="X453">
        <f>(21.0733341666667/1000)-Y453</f>
        <v>1.9073334166666699E-2</v>
      </c>
      <c r="Y453">
        <v>2E-3</v>
      </c>
      <c r="Z453">
        <f>(0.001316*10^(8.07131-(1730.63/(233.46+(W453-273.15)))))</f>
        <v>7.2765497523200454E-2</v>
      </c>
      <c r="AB453">
        <f>V453*(J453/10^6)</f>
        <v>2.1748345260757818E-5</v>
      </c>
      <c r="AC453">
        <f>(AB453*Y453)/(0.082057*W453)</f>
        <v>1.6927318404992564E-9</v>
      </c>
      <c r="AD453">
        <v>0</v>
      </c>
      <c r="AE453" s="12">
        <f>AB453*AG453*X453</f>
        <v>4.5505138660529361E-10</v>
      </c>
      <c r="AF453" s="12">
        <f>AC453+AE453</f>
        <v>2.1477832271045501E-9</v>
      </c>
      <c r="AG453" s="19">
        <f>101.325*(0.000014*EXP(1600*((1/W453)-(1/298.15))))</f>
        <v>1.097002469958351E-3</v>
      </c>
      <c r="AI453">
        <f>V453*(K453/10^6)</f>
        <v>6.2081313868373404E-3</v>
      </c>
      <c r="AJ453">
        <f>(AI453*Y453)/(0.082057*W453)</f>
        <v>4.8319545889608508E-7</v>
      </c>
      <c r="AK453">
        <v>0</v>
      </c>
      <c r="AL453" s="12">
        <f>AI453*AN453*X453</f>
        <v>2.6925421189223E-6</v>
      </c>
      <c r="AM453" s="12">
        <f>AJ453+AL453</f>
        <v>3.1757375778183852E-6</v>
      </c>
      <c r="AN453" s="19">
        <f>101.325*(0.00033*EXP(2400*((1/W453)-(1/298.15))))</f>
        <v>2.2739189884214046E-2</v>
      </c>
      <c r="AO453" s="19"/>
      <c r="AP453" t="e">
        <f>V453*(L453/10^6)</f>
        <v>#VALUE!</v>
      </c>
      <c r="AQ453" t="e">
        <f>(AP453*Y453)/(0.082057*W453)</f>
        <v>#VALUE!</v>
      </c>
      <c r="AR453">
        <v>0</v>
      </c>
      <c r="AS453" s="12" t="e">
        <f>AP453*AU453*X453</f>
        <v>#VALUE!</v>
      </c>
      <c r="AT453" s="12" t="e">
        <f>AQ453+AS453</f>
        <v>#VALUE!</v>
      </c>
      <c r="AU453" s="19">
        <f>101.325*((2.4*10^-4)*EXP(2700*((1/W453)-(1/298.15))))</f>
        <v>1.5759424160826513E-2</v>
      </c>
      <c r="AW453">
        <f>100*(AF453-AE453)/AF453</f>
        <v>78.812974192989046</v>
      </c>
      <c r="AX453">
        <f>100*(AM453-AL453)/AM453</f>
        <v>15.215219993965077</v>
      </c>
      <c r="AY453" t="e">
        <f>100*(AT453-AS453)/AT453</f>
        <v>#VALUE!</v>
      </c>
    </row>
    <row r="454" spans="1:51" x14ac:dyDescent="0.25">
      <c r="A454" s="21">
        <v>43619</v>
      </c>
      <c r="B454">
        <v>6.2</v>
      </c>
      <c r="C454" t="s">
        <v>120</v>
      </c>
      <c r="D454" t="s">
        <v>121</v>
      </c>
      <c r="E454" s="2">
        <v>43620.60565972222</v>
      </c>
      <c r="F454">
        <v>76</v>
      </c>
      <c r="H454" s="6">
        <v>21.8</v>
      </c>
      <c r="I454" s="6">
        <v>30</v>
      </c>
      <c r="J454" s="6">
        <v>23.067730890854399</v>
      </c>
      <c r="K454" s="6">
        <v>6430.7727261399996</v>
      </c>
      <c r="L454" s="6" t="s">
        <v>122</v>
      </c>
      <c r="M454" s="7">
        <f>1000000*(AF454-AD454)/X454</f>
        <v>0.11859692510016875</v>
      </c>
      <c r="N454" s="7">
        <f>1000000*(AM454-AK454)/X454</f>
        <v>171.25812891654743</v>
      </c>
      <c r="O454" s="7" t="e">
        <f>1000000*(AT454-AR454)/X454</f>
        <v>#VALUE!</v>
      </c>
      <c r="P454">
        <f>(M454*16)</f>
        <v>1.8975508016027001</v>
      </c>
      <c r="Q454">
        <f>(N454*44)</f>
        <v>7535.3576723280876</v>
      </c>
      <c r="R454">
        <f>1000000*(((AF454-AD454)*0.082057*W454)/(V454-Z454))/X454</f>
        <v>3.3117894701586081</v>
      </c>
      <c r="S454">
        <f>1000000*(((AM454-AK454)*0.082057*W454)/(V454-Z454))/X454</f>
        <v>4782.3404151991808</v>
      </c>
      <c r="T454">
        <f>N454*((1*0.082057*W454)/(V454-Z454))</f>
        <v>4782.3404151991817</v>
      </c>
      <c r="V454" s="5">
        <f>((0.001316*((I454*25.4)-(2.5*2053/100)))*(273.15+40))/(273.15+H454)</f>
        <v>0.99295814593998977</v>
      </c>
      <c r="W454">
        <v>313.14999999999998</v>
      </c>
      <c r="X454">
        <f>(21.0733341666667/1000)-Y454</f>
        <v>1.9073334166666699E-2</v>
      </c>
      <c r="Y454">
        <v>2E-3</v>
      </c>
      <c r="Z454">
        <f>(0.001316*10^(8.07131-(1730.63/(233.46+(W454-273.15)))))</f>
        <v>7.2765497523200454E-2</v>
      </c>
      <c r="AB454">
        <f>V454*(J454/10^6)</f>
        <v>2.2905291296425412E-5</v>
      </c>
      <c r="AC454">
        <f>(AB454*Y454)/(0.082057*W454)</f>
        <v>1.7827800427341E-9</v>
      </c>
      <c r="AD454">
        <v>0</v>
      </c>
      <c r="AE454" s="12">
        <f>AB454*AG454*X454</f>
        <v>4.7925874084055977E-10</v>
      </c>
      <c r="AF454" s="12">
        <f>AC454+AE454</f>
        <v>2.2620387835746599E-9</v>
      </c>
      <c r="AG454" s="19">
        <f>101.325*(0.000014*EXP(1600*((1/W454)-(1/298.15))))</f>
        <v>1.097002469958351E-3</v>
      </c>
      <c r="AI454">
        <f>V454*(K454/10^6)</f>
        <v>6.3854881631094269E-3</v>
      </c>
      <c r="AJ454">
        <f>(AI454*Y454)/(0.082057*W454)</f>
        <v>4.9699961083153228E-7</v>
      </c>
      <c r="AK454">
        <v>0</v>
      </c>
      <c r="AL454" s="12">
        <f>AI454*AN454*X454</f>
        <v>2.7694639107518617E-6</v>
      </c>
      <c r="AM454" s="12">
        <f>AJ454+AL454</f>
        <v>3.2664635215833941E-6</v>
      </c>
      <c r="AN454" s="19">
        <f>101.325*(0.00033*EXP(2400*((1/W454)-(1/298.15))))</f>
        <v>2.2739189884214046E-2</v>
      </c>
      <c r="AO454" s="19"/>
      <c r="AP454" t="e">
        <f>V454*(L454/10^6)</f>
        <v>#VALUE!</v>
      </c>
      <c r="AQ454" t="e">
        <f>(AP454*Y454)/(0.082057*W454)</f>
        <v>#VALUE!</v>
      </c>
      <c r="AR454">
        <v>0</v>
      </c>
      <c r="AS454" s="12" t="e">
        <f>AP454*AU454*X454</f>
        <v>#VALUE!</v>
      </c>
      <c r="AT454" s="12" t="e">
        <f>AQ454+AS454</f>
        <v>#VALUE!</v>
      </c>
      <c r="AU454" s="19">
        <f>101.325*((2.4*10^-4)*EXP(2700*((1/W454)-(1/298.15))))</f>
        <v>1.5759424160826513E-2</v>
      </c>
      <c r="AW454">
        <f>100*(AF454-AE454)/AF454</f>
        <v>78.812974192989046</v>
      </c>
      <c r="AX454">
        <f>100*(AM454-AL454)/AM454</f>
        <v>15.215219993965079</v>
      </c>
      <c r="AY454" t="e">
        <f>100*(AT454-AS454)/AT454</f>
        <v>#VALUE!</v>
      </c>
    </row>
    <row r="455" spans="1:51" x14ac:dyDescent="0.25">
      <c r="A455" s="21">
        <v>43619</v>
      </c>
      <c r="B455" s="28">
        <v>8</v>
      </c>
      <c r="C455" t="s">
        <v>120</v>
      </c>
      <c r="D455" t="s">
        <v>121</v>
      </c>
      <c r="E455" s="2">
        <v>43620.458344907405</v>
      </c>
      <c r="F455">
        <v>32</v>
      </c>
      <c r="H455" s="6">
        <v>21.8</v>
      </c>
      <c r="I455" s="6">
        <v>30</v>
      </c>
      <c r="J455" s="6">
        <v>66.334931170737605</v>
      </c>
      <c r="K455" s="6">
        <v>7339.0232539999997</v>
      </c>
      <c r="L455" s="6" t="s">
        <v>122</v>
      </c>
      <c r="M455" s="7">
        <f>1000000*(AF455-AD455)/X455</f>
        <v>0.34104433161650383</v>
      </c>
      <c r="N455" s="7">
        <f>1000000*(AM455-AK455)/X455</f>
        <v>195.44577985879033</v>
      </c>
      <c r="O455" s="7" t="e">
        <f>1000000*(AT455-AR455)/X455</f>
        <v>#VALUE!</v>
      </c>
      <c r="P455">
        <f>(M455*16)</f>
        <v>5.4567093058640612</v>
      </c>
      <c r="Q455">
        <f>(N455*44)</f>
        <v>8599.6143137867748</v>
      </c>
      <c r="R455">
        <f>1000000*(((AF455-AD455)*0.082057*W455)/(V455-Z455))/X455</f>
        <v>9.5235776589557712</v>
      </c>
      <c r="S455">
        <f>1000000*(((AM455-AK455)*0.082057*W455)/(V455-Z455))/X455</f>
        <v>5457.7745179867079</v>
      </c>
      <c r="T455">
        <f>N455*((1*0.082057*W455)/(V455-Z455))</f>
        <v>5457.7745179867079</v>
      </c>
      <c r="V455" s="5">
        <f>((0.001316*((I455*25.4)-(2.5*2053/100)))*(273.15+40))/(273.15+H455)</f>
        <v>0.99295814593998977</v>
      </c>
      <c r="W455">
        <v>313.14999999999998</v>
      </c>
      <c r="X455">
        <f>(21.0733341666667/1000)-Y455</f>
        <v>1.9073334166666699E-2</v>
      </c>
      <c r="Y455">
        <v>2E-3</v>
      </c>
      <c r="Z455">
        <f>(0.001316*10^(8.07131-(1730.63/(233.46+(W455-273.15)))))</f>
        <v>7.2765497523200454E-2</v>
      </c>
      <c r="AB455">
        <f>V455*(J455/10^6)</f>
        <v>6.5867810266352452E-5</v>
      </c>
      <c r="AC455">
        <f>(AB455*Y455)/(0.082057*W455)</f>
        <v>5.1266677241417634E-9</v>
      </c>
      <c r="AD455">
        <v>0</v>
      </c>
      <c r="AE455" s="12">
        <f>AB455*AG455*X455</f>
        <v>1.3781847784273066E-9</v>
      </c>
      <c r="AF455" s="12">
        <f>AC455+AE455</f>
        <v>6.5048525025690703E-9</v>
      </c>
      <c r="AG455" s="19">
        <f>101.325*(0.000014*EXP(1600*((1/W455)-(1/298.15))))</f>
        <v>1.097002469958351E-3</v>
      </c>
      <c r="AI455">
        <f>V455*(K455/10^6)</f>
        <v>7.2873429233023109E-3</v>
      </c>
      <c r="AJ455">
        <f>(AI455*Y455)/(0.082057*W455)</f>
        <v>5.671933772896578E-7</v>
      </c>
      <c r="AK455">
        <v>0</v>
      </c>
      <c r="AL455" s="12">
        <f>AI455*AN455*X455</f>
        <v>3.1606092934218262E-6</v>
      </c>
      <c r="AM455" s="12">
        <f>AJ455+AL455</f>
        <v>3.7278026707114838E-6</v>
      </c>
      <c r="AN455" s="19">
        <f>101.325*(0.00033*EXP(2400*((1/W455)-(1/298.15))))</f>
        <v>2.2739189884214046E-2</v>
      </c>
      <c r="AO455" s="19"/>
      <c r="AP455" t="e">
        <f>V455*(L455/10^6)</f>
        <v>#VALUE!</v>
      </c>
      <c r="AQ455" t="e">
        <f>(AP455*Y455)/(0.082057*W455)</f>
        <v>#VALUE!</v>
      </c>
      <c r="AR455">
        <v>0</v>
      </c>
      <c r="AS455" s="12" t="e">
        <f>AP455*AU455*X455</f>
        <v>#VALUE!</v>
      </c>
      <c r="AT455" s="12" t="e">
        <f>AQ455+AS455</f>
        <v>#VALUE!</v>
      </c>
      <c r="AU455" s="19">
        <f>101.325*((2.4*10^-4)*EXP(2700*((1/W455)-(1/298.15))))</f>
        <v>1.5759424160826513E-2</v>
      </c>
      <c r="AW455">
        <f>100*(AF455-AE455)/AF455</f>
        <v>78.812974192989046</v>
      </c>
      <c r="AX455">
        <f>100*(AM455-AL455)/AM455</f>
        <v>15.215219993965071</v>
      </c>
      <c r="AY455" t="e">
        <f>100*(AT455-AS455)/AT455</f>
        <v>#VALUE!</v>
      </c>
    </row>
    <row r="456" spans="1:51" x14ac:dyDescent="0.25">
      <c r="A456" s="21">
        <v>43619</v>
      </c>
      <c r="B456">
        <v>8</v>
      </c>
      <c r="C456" t="s">
        <v>120</v>
      </c>
      <c r="D456" t="s">
        <v>121</v>
      </c>
      <c r="E456" s="2">
        <v>43620.491076388891</v>
      </c>
      <c r="F456">
        <v>150</v>
      </c>
      <c r="H456" s="6">
        <v>21.8</v>
      </c>
      <c r="I456" s="6">
        <v>30</v>
      </c>
      <c r="J456" s="6">
        <v>71.456887600427905</v>
      </c>
      <c r="K456" s="6">
        <v>7318.3383727383998</v>
      </c>
      <c r="L456" s="6" t="s">
        <v>122</v>
      </c>
      <c r="M456" s="7">
        <f>1000000*(AF456-AD456)/X456</f>
        <v>0.36737757982077957</v>
      </c>
      <c r="N456" s="7">
        <f>1000000*(AM456-AK456)/X456</f>
        <v>194.89492007683552</v>
      </c>
      <c r="O456" s="7" t="e">
        <f>1000000*(AT456-AR456)/X456</f>
        <v>#VALUE!</v>
      </c>
      <c r="P456">
        <f>(M456*16)</f>
        <v>5.878041277132473</v>
      </c>
      <c r="Q456">
        <f>(N456*44)</f>
        <v>8575.3764833807636</v>
      </c>
      <c r="R456">
        <f>1000000*(((AF456-AD456)*0.082057*W456)/(V456-Z456))/X456</f>
        <v>10.25892702863238</v>
      </c>
      <c r="S456">
        <f>1000000*(((AM456-AK456)*0.082057*W456)/(V456-Z456))/X456</f>
        <v>5442.3918963557426</v>
      </c>
      <c r="T456">
        <f>N456*((1*0.082057*W456)/(V456-Z456))</f>
        <v>5442.3918963557426</v>
      </c>
      <c r="V456" s="5">
        <f>((0.001316*((I456*25.4)-(2.5*2053/100)))*(273.15+40))/(273.15+H456)</f>
        <v>0.99295814593998977</v>
      </c>
      <c r="W456">
        <v>313.14999999999998</v>
      </c>
      <c r="X456">
        <f>(21.0733341666667/1000)-Y456</f>
        <v>1.9073334166666699E-2</v>
      </c>
      <c r="Y456">
        <v>2E-3</v>
      </c>
      <c r="Z456">
        <f>(0.001316*10^(8.07131-(1730.63/(233.46+(W456-273.15)))))</f>
        <v>7.2765497523200454E-2</v>
      </c>
      <c r="AB456">
        <f>V456*(J456/10^6)</f>
        <v>7.0953698626363137E-5</v>
      </c>
      <c r="AC456">
        <f>(AB456*Y456)/(0.082057*W456)</f>
        <v>5.5225160087351013E-9</v>
      </c>
      <c r="AD456">
        <v>0</v>
      </c>
      <c r="AE456" s="12">
        <f>AB456*AG456*X456</f>
        <v>1.4845993365278957E-9</v>
      </c>
      <c r="AF456" s="12">
        <f>AC456+AE456</f>
        <v>7.007115345262997E-9</v>
      </c>
      <c r="AG456" s="19">
        <f>101.325*(0.000014*EXP(1600*((1/W456)-(1/298.15))))</f>
        <v>1.097002469958351E-3</v>
      </c>
      <c r="AI456">
        <f>V456*(K456/10^6)</f>
        <v>7.266803701955803E-3</v>
      </c>
      <c r="AJ456">
        <f>(AI456*Y456)/(0.082057*W456)</f>
        <v>5.655947547951442E-7</v>
      </c>
      <c r="AK456">
        <v>0</v>
      </c>
      <c r="AL456" s="12">
        <f>AI456*AN456*X456</f>
        <v>3.1517011832161382E-6</v>
      </c>
      <c r="AM456" s="12">
        <f>AJ456+AL456</f>
        <v>3.7172959380112823E-6</v>
      </c>
      <c r="AN456" s="19">
        <f>101.325*(0.00033*EXP(2400*((1/W456)-(1/298.15))))</f>
        <v>2.2739189884214046E-2</v>
      </c>
      <c r="AO456" s="19"/>
      <c r="AP456" t="e">
        <f>V456*(L456/10^6)</f>
        <v>#VALUE!</v>
      </c>
      <c r="AQ456" t="e">
        <f>(AP456*Y456)/(0.082057*W456)</f>
        <v>#VALUE!</v>
      </c>
      <c r="AR456">
        <v>0</v>
      </c>
      <c r="AS456" s="12" t="e">
        <f>AP456*AU456*X456</f>
        <v>#VALUE!</v>
      </c>
      <c r="AT456" s="12" t="e">
        <f>AQ456+AS456</f>
        <v>#VALUE!</v>
      </c>
      <c r="AU456" s="19">
        <f>101.325*((2.4*10^-4)*EXP(2700*((1/W456)-(1/298.15))))</f>
        <v>1.5759424160826513E-2</v>
      </c>
      <c r="AW456">
        <f>100*(AF456-AE456)/AF456</f>
        <v>78.812974192989046</v>
      </c>
      <c r="AX456">
        <f>100*(AM456-AL456)/AM456</f>
        <v>15.215219993965071</v>
      </c>
      <c r="AY456" t="e">
        <f>100*(AT456-AS456)/AT456</f>
        <v>#VALUE!</v>
      </c>
    </row>
    <row r="457" spans="1:51" x14ac:dyDescent="0.25">
      <c r="A457" s="21">
        <v>43619</v>
      </c>
      <c r="B457">
        <v>9</v>
      </c>
      <c r="C457" t="s">
        <v>120</v>
      </c>
      <c r="D457" t="s">
        <v>121</v>
      </c>
      <c r="E457" s="2">
        <v>43620.556527777779</v>
      </c>
      <c r="F457">
        <v>149</v>
      </c>
      <c r="H457" s="6">
        <v>21.8</v>
      </c>
      <c r="I457" s="6">
        <v>30</v>
      </c>
      <c r="J457" s="6">
        <v>168.14055389630042</v>
      </c>
      <c r="K457" s="6">
        <v>6617.0413827224002</v>
      </c>
      <c r="L457" s="6" t="s">
        <v>122</v>
      </c>
      <c r="M457" s="7">
        <f>1000000*(AF457-AD457)/X457</f>
        <v>0.86445228492960957</v>
      </c>
      <c r="N457" s="7">
        <f>1000000*(AM457-AK457)/X457</f>
        <v>176.21865589527778</v>
      </c>
      <c r="O457" s="7" t="e">
        <f>1000000*(AT457-AR457)/X457</f>
        <v>#VALUE!</v>
      </c>
      <c r="P457">
        <f>(M457*16)</f>
        <v>13.831236558873753</v>
      </c>
      <c r="Q457">
        <f>(N457*44)</f>
        <v>7753.620859392222</v>
      </c>
      <c r="R457">
        <f>1000000*(((AF457-AD457)*0.082057*W457)/(V457-Z457))/X457</f>
        <v>24.139613841306549</v>
      </c>
      <c r="S457">
        <f>1000000*(((AM457-AK457)*0.082057*W457)/(V457-Z457))/X457</f>
        <v>4920.8618903615552</v>
      </c>
      <c r="T457">
        <f>N457*((1*0.082057*W457)/(V457-Z457))</f>
        <v>4920.8618903615543</v>
      </c>
      <c r="V457" s="5">
        <f>((0.001316*((I457*25.4)-(2.5*2053/100)))*(273.15+40))/(273.15+H457)</f>
        <v>0.99295814593998977</v>
      </c>
      <c r="W457">
        <v>313.14999999999998</v>
      </c>
      <c r="X457">
        <f>(21.0733341666667/1000)-Y457</f>
        <v>1.9073334166666699E-2</v>
      </c>
      <c r="Y457">
        <v>2E-3</v>
      </c>
      <c r="Z457">
        <f>(0.001316*10^(8.07131-(1730.63/(233.46+(W457-273.15)))))</f>
        <v>7.2765497523200454E-2</v>
      </c>
      <c r="AB457">
        <f>V457*(J457/10^6)</f>
        <v>1.6695653265419338E-4</v>
      </c>
      <c r="AC457">
        <f>(AB457*Y457)/(0.082057*W457)</f>
        <v>1.2994673176954123E-8</v>
      </c>
      <c r="AD457">
        <v>0</v>
      </c>
      <c r="AE457" s="12">
        <f>AB457*AG457*X457</f>
        <v>3.4933141246468963E-9</v>
      </c>
      <c r="AF457" s="12">
        <f>AC457+AE457</f>
        <v>1.6487987301601017E-8</v>
      </c>
      <c r="AG457" s="19">
        <f>101.325*(0.000014*EXP(1600*((1/W457)-(1/298.15))))</f>
        <v>1.097002469958351E-3</v>
      </c>
      <c r="AI457">
        <f>V457*(K457/10^6)</f>
        <v>6.570445142996221E-3</v>
      </c>
      <c r="AJ457">
        <f>(AI457*Y457)/(0.082057*W457)</f>
        <v>5.1139530692809348E-7</v>
      </c>
      <c r="AK457">
        <v>0</v>
      </c>
      <c r="AL457" s="12">
        <f>AI457*AN457*X457</f>
        <v>2.8496820033633903E-6</v>
      </c>
      <c r="AM457" s="12">
        <f>AJ457+AL457</f>
        <v>3.3610773102914839E-6</v>
      </c>
      <c r="AN457" s="19">
        <f>101.325*(0.00033*EXP(2400*((1/W457)-(1/298.15))))</f>
        <v>2.2739189884214046E-2</v>
      </c>
      <c r="AO457" s="19"/>
      <c r="AP457" t="e">
        <f>V457*(L457/10^6)</f>
        <v>#VALUE!</v>
      </c>
      <c r="AQ457" t="e">
        <f>(AP457*Y457)/(0.082057*W457)</f>
        <v>#VALUE!</v>
      </c>
      <c r="AR457">
        <v>0</v>
      </c>
      <c r="AS457" s="12" t="e">
        <f>AP457*AU457*X457</f>
        <v>#VALUE!</v>
      </c>
      <c r="AT457" s="12" t="e">
        <f>AQ457+AS457</f>
        <v>#VALUE!</v>
      </c>
      <c r="AU457" s="19">
        <f>101.325*((2.4*10^-4)*EXP(2700*((1/W457)-(1/298.15))))</f>
        <v>1.5759424160826513E-2</v>
      </c>
      <c r="AW457">
        <f>100*(AF457-AE457)/AF457</f>
        <v>78.812974192989046</v>
      </c>
      <c r="AX457">
        <f>100*(AM457-AL457)/AM457</f>
        <v>15.21521999396508</v>
      </c>
      <c r="AY457" t="e">
        <f>100*(AT457-AS457)/AT457</f>
        <v>#VALUE!</v>
      </c>
    </row>
    <row r="458" spans="1:51" x14ac:dyDescent="0.25">
      <c r="A458" s="21">
        <v>43619</v>
      </c>
      <c r="B458" s="28">
        <v>9</v>
      </c>
      <c r="C458" t="s">
        <v>120</v>
      </c>
      <c r="D458" t="s">
        <v>121</v>
      </c>
      <c r="E458" s="2">
        <v>43620.720289351855</v>
      </c>
      <c r="F458">
        <v>133</v>
      </c>
      <c r="H458" s="6">
        <v>21.8</v>
      </c>
      <c r="I458" s="6">
        <v>30</v>
      </c>
      <c r="J458" s="6">
        <v>155.06293918624712</v>
      </c>
      <c r="K458" s="6">
        <v>9285.8472251743988</v>
      </c>
      <c r="L458" s="6" t="s">
        <v>122</v>
      </c>
      <c r="M458" s="7">
        <f>1000000*(AF458-AD458)/X458</f>
        <v>0.79721702457411603</v>
      </c>
      <c r="N458" s="7">
        <f>1000000*(AM458-AK458)/X458</f>
        <v>247.29171577220819</v>
      </c>
      <c r="O458" s="7" t="e">
        <f>1000000*(AT458-AR458)/X458</f>
        <v>#VALUE!</v>
      </c>
      <c r="P458">
        <f>(M458*16)</f>
        <v>12.755472393185856</v>
      </c>
      <c r="Q458">
        <f>(N458*44)</f>
        <v>10880.83549397716</v>
      </c>
      <c r="R458">
        <f>1000000*(((AF458-AD458)*0.082057*W458)/(V458-Z458))/X458</f>
        <v>22.262086012649725</v>
      </c>
      <c r="S458">
        <f>1000000*(((AM458-AK458)*0.082057*W458)/(V458-Z458))/X458</f>
        <v>6905.5593107505383</v>
      </c>
      <c r="T458">
        <f>N458*((1*0.082057*W458)/(V458-Z458))</f>
        <v>6905.5593107505383</v>
      </c>
      <c r="V458" s="5">
        <f>((0.001316*((I458*25.4)-(2.5*2053/100)))*(273.15+40))/(273.15+H458)</f>
        <v>0.99295814593998977</v>
      </c>
      <c r="W458">
        <v>313.14999999999998</v>
      </c>
      <c r="X458">
        <f>(21.0733341666667/1000)-Y458</f>
        <v>1.9073334166666699E-2</v>
      </c>
      <c r="Y458">
        <v>2E-3</v>
      </c>
      <c r="Z458">
        <f>(0.001316*10^(8.07131-(1730.63/(233.46+(W458-273.15)))))</f>
        <v>7.2765497523200454E-2</v>
      </c>
      <c r="AB458">
        <f>V458*(J458/10^6)</f>
        <v>1.5397100859838132E-4</v>
      </c>
      <c r="AC458">
        <f>(AB458*Y458)/(0.082057*W458)</f>
        <v>1.1983975132054857E-8</v>
      </c>
      <c r="AD458">
        <v>0</v>
      </c>
      <c r="AE458" s="12">
        <f>AB458*AG458*X458</f>
        <v>3.2216115810029954E-9</v>
      </c>
      <c r="AF458" s="12">
        <f>AC458+AE458</f>
        <v>1.5205586713057853E-8</v>
      </c>
      <c r="AG458" s="19">
        <f>101.325*(0.000014*EXP(1600*((1/W458)-(1/298.15))))</f>
        <v>1.097002469958351E-3</v>
      </c>
      <c r="AI458">
        <f>V458*(K458/10^6)</f>
        <v>9.2204576441911688E-3</v>
      </c>
      <c r="AJ458">
        <f>(AI458*Y458)/(0.082057*W458)</f>
        <v>7.1765286283455396E-7</v>
      </c>
      <c r="AK458">
        <v>0</v>
      </c>
      <c r="AL458" s="12">
        <f>AI458*AN458*X458</f>
        <v>3.9990246687371349E-6</v>
      </c>
      <c r="AM458" s="12">
        <f>AJ458+AL458</f>
        <v>4.7166775315716888E-6</v>
      </c>
      <c r="AN458" s="19">
        <f>101.325*(0.00033*EXP(2400*((1/W458)-(1/298.15))))</f>
        <v>2.2739189884214046E-2</v>
      </c>
      <c r="AO458" s="19"/>
      <c r="AP458" t="e">
        <f>V458*(L458/10^6)</f>
        <v>#VALUE!</v>
      </c>
      <c r="AQ458" t="e">
        <f>(AP458*Y458)/(0.082057*W458)</f>
        <v>#VALUE!</v>
      </c>
      <c r="AR458">
        <v>0</v>
      </c>
      <c r="AS458" s="12" t="e">
        <f>AP458*AU458*X458</f>
        <v>#VALUE!</v>
      </c>
      <c r="AT458" s="12" t="e">
        <f>AQ458+AS458</f>
        <v>#VALUE!</v>
      </c>
      <c r="AU458" s="19">
        <f>101.325*((2.4*10^-4)*EXP(2700*((1/W458)-(1/298.15))))</f>
        <v>1.5759424160826513E-2</v>
      </c>
      <c r="AW458">
        <f>100*(AF458-AE458)/AF458</f>
        <v>78.812974192989046</v>
      </c>
      <c r="AX458">
        <f>100*(AM458-AL458)/AM458</f>
        <v>15.215219993965073</v>
      </c>
      <c r="AY458" t="e">
        <f>100*(AT458-AS458)/AT458</f>
        <v>#VALUE!</v>
      </c>
    </row>
    <row r="459" spans="1:51" x14ac:dyDescent="0.25">
      <c r="A459" s="21">
        <v>43619</v>
      </c>
      <c r="B459" t="s">
        <v>125</v>
      </c>
      <c r="C459" t="s">
        <v>120</v>
      </c>
      <c r="D459" t="s">
        <v>121</v>
      </c>
      <c r="E459" s="2">
        <v>43620.474687499998</v>
      </c>
      <c r="F459">
        <v>213</v>
      </c>
      <c r="H459" s="6">
        <v>21.8</v>
      </c>
      <c r="I459" s="6">
        <v>30</v>
      </c>
      <c r="J459" s="6">
        <v>0.1</v>
      </c>
      <c r="K459" s="6">
        <v>383.31397723000021</v>
      </c>
      <c r="L459" s="6" t="s">
        <v>122</v>
      </c>
      <c r="M459" s="7">
        <f>1000000*(AF459-AD459)/X459</f>
        <v>5.1412479910275242E-4</v>
      </c>
      <c r="N459" s="7">
        <f>1000000*(AM459-AK459)/X459</f>
        <v>10.208047667604786</v>
      </c>
      <c r="O459" s="7" t="e">
        <f>1000000*(AT459-AR459)/X459</f>
        <v>#VALUE!</v>
      </c>
      <c r="P459">
        <f>(M459*16)</f>
        <v>8.2259967856440387E-3</v>
      </c>
      <c r="Q459">
        <f>(N459*44)</f>
        <v>449.15409737461061</v>
      </c>
      <c r="R459">
        <f>1000000*(((AF459-AD459)*0.082057*W459)/(V459-Z459))/X459</f>
        <v>1.4356806422913596E-2</v>
      </c>
      <c r="S459">
        <f>1000000*(((AM459-AK459)*0.082057*W459)/(V459-Z459))/X459</f>
        <v>285.05717789813571</v>
      </c>
      <c r="T459">
        <f>N459*((1*0.082057*W459)/(V459-Z459))</f>
        <v>285.05717789813565</v>
      </c>
      <c r="V459" s="5">
        <f>((0.001316*((I459*25.4)-(2.5*2053/100)))*(273.15+40))/(273.15+H459)</f>
        <v>0.99295814593998977</v>
      </c>
      <c r="W459">
        <v>313.14999999999998</v>
      </c>
      <c r="X459">
        <f>(21.0733341666667/1000)-Y459</f>
        <v>1.9073334166666699E-2</v>
      </c>
      <c r="Y459">
        <v>2E-3</v>
      </c>
      <c r="Z459">
        <f>(0.001316*10^(8.07131-(1730.63/(233.46+(W459-273.15)))))</f>
        <v>7.2765497523200454E-2</v>
      </c>
      <c r="AB459">
        <f>V459*(J459/10^6)</f>
        <v>9.9295814593998985E-8</v>
      </c>
      <c r="AC459">
        <f>(AB459*Y459)/(0.082057*W459)</f>
        <v>7.7284586471438075E-12</v>
      </c>
      <c r="AD459">
        <v>0</v>
      </c>
      <c r="AE459" s="12">
        <f>AB459*AG459*X459</f>
        <v>2.0776154495133726E-12</v>
      </c>
      <c r="AF459" s="12">
        <f>AC459+AE459</f>
        <v>9.8060740966571806E-12</v>
      </c>
      <c r="AG459" s="19">
        <f>101.325*(0.000014*EXP(1600*((1/W459)-(1/298.15))))</f>
        <v>1.097002469958351E-3</v>
      </c>
      <c r="AI459">
        <f>V459*(K459/10^6)</f>
        <v>3.8061473614318443E-4</v>
      </c>
      <c r="AJ459">
        <f>(AI459*Y459)/(0.082057*W459)</f>
        <v>2.9624262218942795E-8</v>
      </c>
      <c r="AK459">
        <v>0</v>
      </c>
      <c r="AL459" s="12">
        <f>AI459*AN459*X459</f>
        <v>1.6507724213454588E-7</v>
      </c>
      <c r="AM459" s="12">
        <f>AJ459+AL459</f>
        <v>1.9470150435348868E-7</v>
      </c>
      <c r="AN459" s="19">
        <f>101.325*(0.00033*EXP(2400*((1/W459)-(1/298.15))))</f>
        <v>2.2739189884214046E-2</v>
      </c>
      <c r="AO459" s="19"/>
      <c r="AP459" t="e">
        <f>V459*(L459/10^6)</f>
        <v>#VALUE!</v>
      </c>
      <c r="AQ459" t="e">
        <f>(AP459*Y459)/(0.082057*W459)</f>
        <v>#VALUE!</v>
      </c>
      <c r="AR459">
        <v>0</v>
      </c>
      <c r="AS459" s="12" t="e">
        <f>AP459*AU459*X459</f>
        <v>#VALUE!</v>
      </c>
      <c r="AT459" s="12" t="e">
        <f>AQ459+AS459</f>
        <v>#VALUE!</v>
      </c>
      <c r="AU459" s="19">
        <f>101.325*((2.4*10^-4)*EXP(2700*((1/W459)-(1/298.15))))</f>
        <v>1.5759424160826513E-2</v>
      </c>
      <c r="AW459">
        <f>100*(AF459-AE459)/AF459</f>
        <v>78.812974192989046</v>
      </c>
      <c r="AX459">
        <f>100*(AM459-AL459)/AM459</f>
        <v>15.215219993965077</v>
      </c>
      <c r="AY459" t="e">
        <f>100*(AT459-AS459)/AT459</f>
        <v>#VALUE!</v>
      </c>
    </row>
    <row r="460" spans="1:51" x14ac:dyDescent="0.25">
      <c r="A460" s="21">
        <v>43619</v>
      </c>
      <c r="B460" t="s">
        <v>125</v>
      </c>
      <c r="C460" t="s">
        <v>120</v>
      </c>
      <c r="D460" t="s">
        <v>121</v>
      </c>
      <c r="E460" s="2">
        <v>43620.507418981484</v>
      </c>
      <c r="F460">
        <v>80</v>
      </c>
      <c r="H460" s="6">
        <v>21.8</v>
      </c>
      <c r="I460" s="6">
        <v>30</v>
      </c>
      <c r="J460" s="6">
        <v>0.1</v>
      </c>
      <c r="K460" s="6">
        <v>828.45678915439987</v>
      </c>
      <c r="L460" s="6" t="s">
        <v>122</v>
      </c>
      <c r="M460" s="7">
        <f>1000000*(AF460-AD460)/X460</f>
        <v>5.1412479910275242E-4</v>
      </c>
      <c r="N460" s="7">
        <f>1000000*(AM460-AK460)/X460</f>
        <v>22.062661151446893</v>
      </c>
      <c r="O460" s="7" t="e">
        <f>1000000*(AT460-AR460)/X460</f>
        <v>#VALUE!</v>
      </c>
      <c r="P460">
        <f>(M460*16)</f>
        <v>8.2259967856440387E-3</v>
      </c>
      <c r="Q460">
        <f>(N460*44)</f>
        <v>970.75709066366323</v>
      </c>
      <c r="R460">
        <f>1000000*(((AF460-AD460)*0.082057*W460)/(V460-Z460))/X460</f>
        <v>1.4356806422913596E-2</v>
      </c>
      <c r="S460">
        <f>1000000*(((AM460-AK460)*0.082057*W460)/(V460-Z460))/X460</f>
        <v>616.09429437842346</v>
      </c>
      <c r="T460">
        <f>N460*((1*0.082057*W460)/(V460-Z460))</f>
        <v>616.09429437842357</v>
      </c>
      <c r="V460" s="5">
        <f>((0.001316*((I460*25.4)-(2.5*2053/100)))*(273.15+40))/(273.15+H460)</f>
        <v>0.99295814593998977</v>
      </c>
      <c r="W460">
        <v>313.14999999999998</v>
      </c>
      <c r="X460">
        <f>(21.0733341666667/1000)-Y460</f>
        <v>1.9073334166666699E-2</v>
      </c>
      <c r="Y460">
        <v>2E-3</v>
      </c>
      <c r="Z460">
        <f>(0.001316*10^(8.07131-(1730.63/(233.46+(W460-273.15)))))</f>
        <v>7.2765497523200454E-2</v>
      </c>
      <c r="AB460">
        <f>V460*(J460/10^6)</f>
        <v>9.9295814593998985E-8</v>
      </c>
      <c r="AC460">
        <f>(AB460*Y460)/(0.082057*W460)</f>
        <v>7.7284586471438075E-12</v>
      </c>
      <c r="AD460">
        <v>0</v>
      </c>
      <c r="AE460" s="12">
        <f>AB460*AG460*X460</f>
        <v>2.0776154495133726E-12</v>
      </c>
      <c r="AF460" s="12">
        <f>AC460+AE460</f>
        <v>9.8060740966571806E-12</v>
      </c>
      <c r="AG460" s="19">
        <f>101.325*(0.000014*EXP(1600*((1/W460)-(1/298.15))))</f>
        <v>1.097002469958351E-3</v>
      </c>
      <c r="AI460">
        <f>V460*(K460/10^6)</f>
        <v>8.226229173501499E-4</v>
      </c>
      <c r="AJ460">
        <f>(AI460*Y460)/(0.082057*W460)</f>
        <v>6.4026940359253158E-8</v>
      </c>
      <c r="AK460">
        <v>0</v>
      </c>
      <c r="AL460" s="12">
        <f>AI460*AN460*X460</f>
        <v>3.5678156838822884E-7</v>
      </c>
      <c r="AM460" s="12">
        <f>AJ460+AL460</f>
        <v>4.2080850874748202E-7</v>
      </c>
      <c r="AN460" s="19">
        <f>101.325*(0.00033*EXP(2400*((1/W460)-(1/298.15))))</f>
        <v>2.2739189884214046E-2</v>
      </c>
      <c r="AO460" s="19"/>
      <c r="AP460" t="e">
        <f>V460*(L460/10^6)</f>
        <v>#VALUE!</v>
      </c>
      <c r="AQ460" t="e">
        <f>(AP460*Y460)/(0.082057*W460)</f>
        <v>#VALUE!</v>
      </c>
      <c r="AR460">
        <v>0</v>
      </c>
      <c r="AS460" s="12" t="e">
        <f>AP460*AU460*X460</f>
        <v>#VALUE!</v>
      </c>
      <c r="AT460" s="12" t="e">
        <f>AQ460+AS460</f>
        <v>#VALUE!</v>
      </c>
      <c r="AU460" s="19">
        <f>101.325*((2.4*10^-4)*EXP(2700*((1/W460)-(1/298.15))))</f>
        <v>1.5759424160826513E-2</v>
      </c>
      <c r="AW460">
        <f>100*(AF460-AE460)/AF460</f>
        <v>78.812974192989046</v>
      </c>
      <c r="AX460">
        <f>100*(AM460-AL460)/AM460</f>
        <v>15.215219993965082</v>
      </c>
      <c r="AY460" t="e">
        <f>100*(AT460-AS460)/AT460</f>
        <v>#VALUE!</v>
      </c>
    </row>
    <row r="461" spans="1:51" x14ac:dyDescent="0.25">
      <c r="A461" s="21">
        <v>43619</v>
      </c>
      <c r="B461" t="s">
        <v>129</v>
      </c>
      <c r="C461" t="s">
        <v>120</v>
      </c>
      <c r="D461" t="s">
        <v>121</v>
      </c>
      <c r="E461" s="2">
        <v>43620.654756944445</v>
      </c>
      <c r="F461">
        <v>111</v>
      </c>
      <c r="H461" s="6">
        <v>21.8</v>
      </c>
      <c r="I461" s="6">
        <v>30</v>
      </c>
      <c r="J461" s="6">
        <v>536.84128694364006</v>
      </c>
      <c r="K461" s="6">
        <v>3434.4828539863997</v>
      </c>
      <c r="L461" s="6" t="s">
        <v>122</v>
      </c>
      <c r="M461" s="7">
        <f>1000000*(AF461-AD461)/X461</f>
        <v>2.76003418799962</v>
      </c>
      <c r="N461" s="7">
        <f>1000000*(AM461-AK461)/X461</f>
        <v>91.463830618490078</v>
      </c>
      <c r="O461" s="7" t="e">
        <f>1000000*(AT461-AR461)/X461</f>
        <v>#VALUE!</v>
      </c>
      <c r="P461">
        <f>(M461*16)</f>
        <v>44.16054700799392</v>
      </c>
      <c r="Q461">
        <f>(N461*44)</f>
        <v>4024.4085472135635</v>
      </c>
      <c r="R461">
        <f>1000000*(((AF461-AD461)*0.082057*W461)/(V461-Z461))/X461</f>
        <v>77.07326436477652</v>
      </c>
      <c r="S461">
        <f>1000000*(((AM461-AK461)*0.082057*W461)/(V461-Z461))/X461</f>
        <v>2554.1045932417255</v>
      </c>
      <c r="T461">
        <f>N461*((1*0.082057*W461)/(V461-Z461))</f>
        <v>2554.104593241726</v>
      </c>
      <c r="V461" s="5">
        <f>((0.001316*((I461*25.4)-(2.5*2053/100)))*(273.15+40))/(273.15+H461)</f>
        <v>0.99295814593998977</v>
      </c>
      <c r="W461">
        <v>313.14999999999998</v>
      </c>
      <c r="X461">
        <f>(21.0733341666667/1000)-Y461</f>
        <v>1.9073334166666699E-2</v>
      </c>
      <c r="Y461">
        <v>2E-3</v>
      </c>
      <c r="Z461">
        <f>(0.001316*10^(8.07131-(1730.63/(233.46+(W461-273.15)))))</f>
        <v>7.2765497523200454E-2</v>
      </c>
      <c r="AB461">
        <f>V461*(J461/10^6)</f>
        <v>5.3306092894759487E-4</v>
      </c>
      <c r="AC461">
        <f>(AB461*Y461)/(0.082057*W461)</f>
        <v>4.1489556862233847E-8</v>
      </c>
      <c r="AD461">
        <v>0</v>
      </c>
      <c r="AE461" s="12">
        <f>AB461*AG461*X461</f>
        <v>1.1153497516907481E-8</v>
      </c>
      <c r="AF461" s="12">
        <f>AC461+AE461</f>
        <v>5.2643054379141332E-8</v>
      </c>
      <c r="AG461" s="19">
        <f>101.325*(0.000014*EXP(1600*((1/W461)-(1/298.15))))</f>
        <v>1.097002469958351E-3</v>
      </c>
      <c r="AI461">
        <f>V461*(K461/10^6)</f>
        <v>3.4102977269570203E-3</v>
      </c>
      <c r="AJ461">
        <f>(AI461*Y461)/(0.082057*W461)</f>
        <v>2.6543258711358334E-7</v>
      </c>
      <c r="AK461">
        <v>0</v>
      </c>
      <c r="AL461" s="12">
        <f>AI461*AN461*X461</f>
        <v>1.4790876184362793E-6</v>
      </c>
      <c r="AM461" s="12">
        <f>AJ461+AL461</f>
        <v>1.7445202055498626E-6</v>
      </c>
      <c r="AN461" s="19">
        <f>101.325*(0.00033*EXP(2400*((1/W461)-(1/298.15))))</f>
        <v>2.2739189884214046E-2</v>
      </c>
      <c r="AO461" s="19"/>
      <c r="AP461" t="e">
        <f>V461*(L461/10^6)</f>
        <v>#VALUE!</v>
      </c>
      <c r="AQ461" t="e">
        <f>(AP461*Y461)/(0.082057*W461)</f>
        <v>#VALUE!</v>
      </c>
      <c r="AR461">
        <v>0</v>
      </c>
      <c r="AS461" s="12" t="e">
        <f>AP461*AU461*X461</f>
        <v>#VALUE!</v>
      </c>
      <c r="AT461" s="12" t="e">
        <f>AQ461+AS461</f>
        <v>#VALUE!</v>
      </c>
      <c r="AU461" s="19">
        <f>101.325*((2.4*10^-4)*EXP(2700*((1/W461)-(1/298.15))))</f>
        <v>1.5759424160826513E-2</v>
      </c>
      <c r="AW461">
        <f>100*(AF461-AE461)/AF461</f>
        <v>78.81297419298906</v>
      </c>
      <c r="AX461">
        <f>100*(AM461-AL461)/AM461</f>
        <v>15.215219993965073</v>
      </c>
      <c r="AY461" t="e">
        <f>100*(AT461-AS461)/AT461</f>
        <v>#VALUE!</v>
      </c>
    </row>
    <row r="462" spans="1:51" x14ac:dyDescent="0.25">
      <c r="A462" s="21">
        <v>43619</v>
      </c>
      <c r="B462" s="28" t="s">
        <v>129</v>
      </c>
      <c r="C462" t="s">
        <v>120</v>
      </c>
      <c r="D462" t="s">
        <v>121</v>
      </c>
      <c r="E462" s="2">
        <v>43620.703935185185</v>
      </c>
      <c r="F462">
        <v>153</v>
      </c>
      <c r="H462" s="6">
        <v>21.8</v>
      </c>
      <c r="I462" s="6">
        <v>30</v>
      </c>
      <c r="J462" s="6">
        <v>497.58817511679359</v>
      </c>
      <c r="K462" s="6">
        <v>2570.3932274015997</v>
      </c>
      <c r="L462" s="6" t="s">
        <v>122</v>
      </c>
      <c r="M462" s="7">
        <f>1000000*(AF462-AD462)/X462</f>
        <v>2.5582242056782665</v>
      </c>
      <c r="N462" s="7">
        <f>1000000*(AM462-AK462)/X462</f>
        <v>68.452230151941507</v>
      </c>
      <c r="O462" s="7" t="e">
        <f>1000000*(AT462-AR462)/X462</f>
        <v>#VALUE!</v>
      </c>
      <c r="P462">
        <f>(M462*16)</f>
        <v>40.931587290852264</v>
      </c>
      <c r="Q462">
        <f>(N462*44)</f>
        <v>3011.8981266854262</v>
      </c>
      <c r="R462">
        <f>1000000*(((AF462-AD462)*0.082057*W462)/(V462-Z462))/X462</f>
        <v>71.437771084826352</v>
      </c>
      <c r="S462">
        <f>1000000*(((AM462-AK462)*0.082057*W462)/(V462-Z462))/X462</f>
        <v>1911.5114058361946</v>
      </c>
      <c r="T462">
        <f>N462*((1*0.082057*W462)/(V462-Z462))</f>
        <v>1911.5114058361949</v>
      </c>
      <c r="V462" s="5">
        <f>((0.001316*((I462*25.4)-(2.5*2053/100)))*(273.15+40))/(273.15+H462)</f>
        <v>0.99295814593998977</v>
      </c>
      <c r="W462">
        <v>313.14999999999998</v>
      </c>
      <c r="X462">
        <f>(21.0733341666667/1000)-Y462</f>
        <v>1.9073334166666699E-2</v>
      </c>
      <c r="Y462">
        <v>2E-3</v>
      </c>
      <c r="Z462">
        <f>(0.001316*10^(8.07131-(1730.63/(233.46+(W462-273.15)))))</f>
        <v>7.2765497523200454E-2</v>
      </c>
      <c r="AB462">
        <f>V462*(J462/10^6)</f>
        <v>4.9408423180563425E-4</v>
      </c>
      <c r="AC462">
        <f>(AB462*Y462)/(0.082057*W462)</f>
        <v>3.8455896346978898E-8</v>
      </c>
      <c r="AD462">
        <v>0</v>
      </c>
      <c r="AE462" s="12">
        <f>AB462*AG462*X462</f>
        <v>1.0337968801178158E-8</v>
      </c>
      <c r="AF462" s="12">
        <f>AC462+AE462</f>
        <v>4.8793865148157054E-8</v>
      </c>
      <c r="AG462" s="19">
        <f>101.325*(0.000014*EXP(1600*((1/W462)-(1/298.15))))</f>
        <v>1.097002469958351E-3</v>
      </c>
      <c r="AI462">
        <f>V462*(K462/10^6)</f>
        <v>2.5522928934173989E-3</v>
      </c>
      <c r="AJ462">
        <f>(AI462*Y462)/(0.082057*W462)</f>
        <v>1.9865177764871771E-7</v>
      </c>
      <c r="AK462">
        <v>0</v>
      </c>
      <c r="AL462" s="12">
        <f>AI462*AN462*X462</f>
        <v>1.1069604824928406E-6</v>
      </c>
      <c r="AM462" s="12">
        <f>AJ462+AL462</f>
        <v>1.3056122601415583E-6</v>
      </c>
      <c r="AN462" s="19">
        <f>101.325*(0.00033*EXP(2400*((1/W462)-(1/298.15))))</f>
        <v>2.2739189884214046E-2</v>
      </c>
      <c r="AO462" s="19"/>
      <c r="AP462" t="e">
        <f>V462*(L462/10^6)</f>
        <v>#VALUE!</v>
      </c>
      <c r="AQ462" t="e">
        <f>(AP462*Y462)/(0.082057*W462)</f>
        <v>#VALUE!</v>
      </c>
      <c r="AR462">
        <v>0</v>
      </c>
      <c r="AS462" s="12" t="e">
        <f>AP462*AU462*X462</f>
        <v>#VALUE!</v>
      </c>
      <c r="AT462" s="12" t="e">
        <f>AQ462+AS462</f>
        <v>#VALUE!</v>
      </c>
      <c r="AU462" s="19">
        <f>101.325*((2.4*10^-4)*EXP(2700*((1/W462)-(1/298.15))))</f>
        <v>1.5759424160826513E-2</v>
      </c>
      <c r="AW462">
        <f>100*(AF462-AE462)/AF462</f>
        <v>78.812974192989046</v>
      </c>
      <c r="AX462">
        <f>100*(AM462-AL462)/AM462</f>
        <v>15.215219993965079</v>
      </c>
      <c r="AY462" t="e">
        <f>100*(AT462-AS462)/AT462</f>
        <v>#VALUE!</v>
      </c>
    </row>
    <row r="463" spans="1:51" x14ac:dyDescent="0.25">
      <c r="A463" s="21">
        <v>43619</v>
      </c>
      <c r="B463" s="28" t="s">
        <v>282</v>
      </c>
      <c r="C463" t="s">
        <v>120</v>
      </c>
      <c r="D463" t="s">
        <v>121</v>
      </c>
      <c r="E463" s="2">
        <v>43620.785833333335</v>
      </c>
      <c r="F463">
        <v>25</v>
      </c>
      <c r="H463" s="6">
        <v>21.8</v>
      </c>
      <c r="I463" s="6">
        <v>30</v>
      </c>
      <c r="J463" s="6">
        <v>186467.927715108</v>
      </c>
      <c r="K463" s="6">
        <v>11955.875604539999</v>
      </c>
      <c r="L463" s="6" t="s">
        <v>122</v>
      </c>
      <c r="M463" s="7">
        <f>1000000*(AF463-AD463)/X463</f>
        <v>2444.575705343088</v>
      </c>
      <c r="N463" s="7">
        <f>1000000*(AM463-AK463)/X463</f>
        <v>413.66953367215461</v>
      </c>
      <c r="O463" s="7" t="e">
        <f>1000000*(AT463-AR463)/X463</f>
        <v>#VALUE!</v>
      </c>
      <c r="P463">
        <f>(M463*16)</f>
        <v>39113.211285489408</v>
      </c>
      <c r="Q463">
        <f>(N463*44)</f>
        <v>18201.459481574802</v>
      </c>
      <c r="R463">
        <f>1000000*(((AF463-AD463)*0.082057*W463)/(V463-Z463))/X463</f>
        <v>68264.165138538403</v>
      </c>
      <c r="S463">
        <f>1000000*(((AM463-AK463)*0.082057*W463)/(V463-Z463))/X463</f>
        <v>11551.618261466327</v>
      </c>
      <c r="T463">
        <f>N463*((1*0.082057*W463)/(V463-Z463))</f>
        <v>11551.618261466327</v>
      </c>
      <c r="V463" s="5">
        <f>((0.001316*((I463*25.4)-(2.5*2053/100)))*(273.15+40))/(273.15+H463)</f>
        <v>0.99295814593998977</v>
      </c>
      <c r="W463">
        <v>313.14999999999998</v>
      </c>
      <c r="X463">
        <f>(21.0733341666667/1000)-Y463</f>
        <v>1.6073334166666699E-2</v>
      </c>
      <c r="Y463">
        <v>5.0000000000000001E-3</v>
      </c>
      <c r="Z463">
        <f>(0.001316*10^(8.07131-(1730.63/(233.46+(W463-273.15)))))</f>
        <v>7.2765497523200454E-2</v>
      </c>
      <c r="AB463">
        <f>V463*(J463/10^6)</f>
        <v>0.18515484778126567</v>
      </c>
      <c r="AC463">
        <f>(AB463*Y463)/(0.082057*W463)</f>
        <v>3.6027741709120323E-5</v>
      </c>
      <c r="AD463">
        <v>0</v>
      </c>
      <c r="AE463" s="12">
        <f>AB463*AG463*X463</f>
        <v>3.2647404985740791E-6</v>
      </c>
      <c r="AF463" s="12">
        <f>AC463+AE463</f>
        <v>3.9292482207694404E-5</v>
      </c>
      <c r="AG463" s="19">
        <f>101.325*(0.000014*EXP(1600*((1/W463)-(1/298.15))))</f>
        <v>1.097002469958351E-3</v>
      </c>
      <c r="AI463">
        <f>V463*(K463/10^6)</f>
        <v>1.1871684073373192E-2</v>
      </c>
      <c r="AJ463">
        <f>(AI463*Y463)/(0.082057*W463)</f>
        <v>2.3100122550020714E-6</v>
      </c>
      <c r="AK463">
        <v>0</v>
      </c>
      <c r="AL463" s="12">
        <f>AI463*AN463*X463</f>
        <v>4.3390363942796513E-6</v>
      </c>
      <c r="AM463" s="12">
        <f>AJ463+AL463</f>
        <v>6.6490486492817231E-6</v>
      </c>
      <c r="AN463" s="19">
        <f>101.325*(0.00033*EXP(2400*((1/W463)-(1/298.15))))</f>
        <v>2.2739189884214046E-2</v>
      </c>
      <c r="AO463" s="19"/>
      <c r="AP463" t="e">
        <f>V463*(L463/10^6)</f>
        <v>#VALUE!</v>
      </c>
      <c r="AQ463" t="e">
        <f>(AP463*Y463)/(0.082057*W463)</f>
        <v>#VALUE!</v>
      </c>
      <c r="AR463">
        <v>0</v>
      </c>
      <c r="AS463" s="12" t="e">
        <f>AP463*AU463*X463</f>
        <v>#VALUE!</v>
      </c>
      <c r="AT463" s="12" t="e">
        <f>AQ463+AS463</f>
        <v>#VALUE!</v>
      </c>
      <c r="AU463" s="19">
        <f>101.325*((2.4*10^-4)*EXP(2700*((1/W463)-(1/298.15))))</f>
        <v>1.5759424160826513E-2</v>
      </c>
      <c r="AW463">
        <f>100*(AF463-AE463)/AF463</f>
        <v>91.691182854478029</v>
      </c>
      <c r="AX463">
        <f>100*(AM463-AL463)/AM463</f>
        <v>34.741996590017663</v>
      </c>
      <c r="AY463" t="e">
        <f>100*(AT463-AS463)/AT463</f>
        <v>#VALUE!</v>
      </c>
    </row>
    <row r="464" spans="1:51" x14ac:dyDescent="0.25">
      <c r="A464" s="21">
        <v>43619</v>
      </c>
      <c r="B464" s="28" t="s">
        <v>282</v>
      </c>
      <c r="C464" t="s">
        <v>120</v>
      </c>
      <c r="D464" t="s">
        <v>121</v>
      </c>
      <c r="E464" s="2">
        <v>43620.802222222221</v>
      </c>
      <c r="F464">
        <v>106</v>
      </c>
      <c r="H464" s="6">
        <v>21.8</v>
      </c>
      <c r="I464" s="6">
        <v>30</v>
      </c>
      <c r="J464" s="6">
        <v>206619.51241905338</v>
      </c>
      <c r="K464" s="6">
        <v>10437.1779429656</v>
      </c>
      <c r="L464" s="6" t="s">
        <v>122</v>
      </c>
      <c r="M464" s="7">
        <f>1000000*(AF464-AD464)/X464</f>
        <v>2708.7609461781367</v>
      </c>
      <c r="N464" s="7">
        <f>1000000*(AM464-AK464)/X464</f>
        <v>361.12307248164899</v>
      </c>
      <c r="O464" s="7" t="e">
        <f>1000000*(AT464-AR464)/X464</f>
        <v>#VALUE!</v>
      </c>
      <c r="P464">
        <f>(M464*16)</f>
        <v>43340.175138850187</v>
      </c>
      <c r="Q464">
        <f>(N464*44)</f>
        <v>15889.415189192556</v>
      </c>
      <c r="R464">
        <f>1000000*(((AF464-AD464)*0.082057*W464)/(V464-Z464))/X464</f>
        <v>75641.471911288681</v>
      </c>
      <c r="S464">
        <f>1000000*(((AM464-AK464)*0.082057*W464)/(V464-Z464))/X464</f>
        <v>10084.271475554026</v>
      </c>
      <c r="T464">
        <f>N464*((1*0.082057*W464)/(V464-Z464))</f>
        <v>10084.271475554026</v>
      </c>
      <c r="V464" s="5">
        <f>((0.001316*((I464*25.4)-(2.5*2053/100)))*(273.15+40))/(273.15+H464)</f>
        <v>0.99295814593998977</v>
      </c>
      <c r="W464">
        <v>313.14999999999998</v>
      </c>
      <c r="X464">
        <f>(21.0733341666667/1000)-Y464</f>
        <v>1.6073334166666699E-2</v>
      </c>
      <c r="Y464">
        <v>5.0000000000000001E-3</v>
      </c>
      <c r="Z464">
        <f>(0.001316*10^(8.07131-(1730.63/(233.46+(W464-273.15)))))</f>
        <v>7.2765497523200454E-2</v>
      </c>
      <c r="AB464">
        <f>V464*(J464/10^6)</f>
        <v>0.20516452796664794</v>
      </c>
      <c r="AC464">
        <f>(AB464*Y464)/(0.082057*W464)</f>
        <v>3.9921258935591765E-5</v>
      </c>
      <c r="AD464">
        <v>0</v>
      </c>
      <c r="AE464" s="12">
        <f>AB464*AG464*X464</f>
        <v>3.6175609299456991E-6</v>
      </c>
      <c r="AF464" s="12">
        <f>AC464+AE464</f>
        <v>4.3538819865537462E-5</v>
      </c>
      <c r="AG464" s="19">
        <f>101.325*(0.000014*EXP(1600*((1/W464)-(1/298.15))))</f>
        <v>1.097002469958351E-3</v>
      </c>
      <c r="AI464">
        <f>V464*(K464/10^6)</f>
        <v>1.0363680859092879E-2</v>
      </c>
      <c r="AJ464">
        <f>(AI464*Y464)/(0.082057*W464)</f>
        <v>2.0165824531272778E-6</v>
      </c>
      <c r="AK464">
        <v>0</v>
      </c>
      <c r="AL464" s="12">
        <f>AI464*AN464*X464</f>
        <v>3.7878693661636661E-6</v>
      </c>
      <c r="AM464" s="12">
        <f>AJ464+AL464</f>
        <v>5.8044518192909439E-6</v>
      </c>
      <c r="AN464" s="19">
        <f>101.325*(0.00033*EXP(2400*((1/W464)-(1/298.15))))</f>
        <v>2.2739189884214046E-2</v>
      </c>
      <c r="AO464" s="19"/>
      <c r="AP464" t="e">
        <f>V464*(L464/10^6)</f>
        <v>#VALUE!</v>
      </c>
      <c r="AQ464" t="e">
        <f>(AP464*Y464)/(0.082057*W464)</f>
        <v>#VALUE!</v>
      </c>
      <c r="AR464">
        <v>0</v>
      </c>
      <c r="AS464" s="12" t="e">
        <f>AP464*AU464*X464</f>
        <v>#VALUE!</v>
      </c>
      <c r="AT464" s="12" t="e">
        <f>AQ464+AS464</f>
        <v>#VALUE!</v>
      </c>
      <c r="AU464" s="19">
        <f>101.325*((2.4*10^-4)*EXP(2700*((1/W464)-(1/298.15))))</f>
        <v>1.5759424160826513E-2</v>
      </c>
      <c r="AW464">
        <f>100*(AF464-AE464)/AF464</f>
        <v>91.691182854478043</v>
      </c>
      <c r="AX464">
        <f>100*(AM464-AL464)/AM464</f>
        <v>34.741996590017656</v>
      </c>
      <c r="AY464" t="e">
        <f>100*(AT464-AS464)/AT464</f>
        <v>#VALUE!</v>
      </c>
    </row>
    <row r="465" spans="1:51" x14ac:dyDescent="0.25">
      <c r="A465" s="21">
        <v>43619</v>
      </c>
      <c r="B465" s="28" t="s">
        <v>283</v>
      </c>
      <c r="C465" t="s">
        <v>120</v>
      </c>
      <c r="D465" t="s">
        <v>121</v>
      </c>
      <c r="E465" s="2">
        <v>43620.736689814818</v>
      </c>
      <c r="F465">
        <v>174</v>
      </c>
      <c r="H465" s="6">
        <v>21.8</v>
      </c>
      <c r="I465" s="6">
        <v>30</v>
      </c>
      <c r="J465" s="6">
        <v>361328.38527753792</v>
      </c>
      <c r="K465" s="6">
        <v>8023.3831925335999</v>
      </c>
      <c r="L465" s="6" t="s">
        <v>122</v>
      </c>
      <c r="M465" s="7">
        <f>1000000*(AF465-AD465)/X465</f>
        <v>4736.9786489494509</v>
      </c>
      <c r="N465" s="7">
        <f>1000000*(AM465-AK465)/X465</f>
        <v>277.606533683576</v>
      </c>
      <c r="O465" s="7" t="e">
        <f>1000000*(AT465-AR465)/X465</f>
        <v>#VALUE!</v>
      </c>
      <c r="P465">
        <f>(M465*16)</f>
        <v>75791.658383191214</v>
      </c>
      <c r="Q465">
        <f>(N465*44)</f>
        <v>12214.687482077345</v>
      </c>
      <c r="R465">
        <f>1000000*(((AF465-AD465)*0.082057*W465)/(V465-Z465))/X465</f>
        <v>132278.94396677421</v>
      </c>
      <c r="S465">
        <f>1000000*(((AM465-AK465)*0.082057*W465)/(V465-Z465))/X465</f>
        <v>7752.093018634172</v>
      </c>
      <c r="T465">
        <f>N465*((1*0.082057*W465)/(V465-Z465))</f>
        <v>7752.093018634172</v>
      </c>
      <c r="V465" s="5">
        <f>((0.001316*((I465*25.4)-(2.5*2053/100)))*(273.15+40))/(273.15+H465)</f>
        <v>0.99295814593998977</v>
      </c>
      <c r="W465">
        <v>313.14999999999998</v>
      </c>
      <c r="X465">
        <f>(21.0733341666667/1000)-Y465</f>
        <v>1.6073334166666699E-2</v>
      </c>
      <c r="Y465">
        <v>5.0000000000000001E-3</v>
      </c>
      <c r="Z465">
        <f>(0.001316*10^(8.07131-(1730.63/(233.46+(W465-273.15)))))</f>
        <v>7.2765497523200454E-2</v>
      </c>
      <c r="AB465">
        <f>V465*(J465/10^6)</f>
        <v>0.35878396352067432</v>
      </c>
      <c r="AC465">
        <f>(AB465*Y465)/(0.082057*W465)</f>
        <v>6.9812787091417421E-5</v>
      </c>
      <c r="AD465">
        <v>0</v>
      </c>
      <c r="AE465" s="12">
        <f>AB465*AG465*X465</f>
        <v>6.3262536735124497E-6</v>
      </c>
      <c r="AF465" s="12">
        <f>AC465+AE465</f>
        <v>7.6139040764929868E-5</v>
      </c>
      <c r="AG465" s="19">
        <f>101.325*(0.000014*EXP(1600*((1/W465)-(1/298.15))))</f>
        <v>1.097002469958351E-3</v>
      </c>
      <c r="AI465">
        <f>V465*(K465/10^6)</f>
        <v>7.9668836990242405E-3</v>
      </c>
      <c r="AJ465">
        <f>(AI465*Y465)/(0.082057*W465)</f>
        <v>1.5502096303421149E-6</v>
      </c>
      <c r="AK465">
        <v>0</v>
      </c>
      <c r="AL465" s="12">
        <f>AI465*AN465*X465</f>
        <v>2.911852952404017E-6</v>
      </c>
      <c r="AM465" s="12">
        <f>AJ465+AL465</f>
        <v>4.4620625827461319E-6</v>
      </c>
      <c r="AN465" s="19">
        <f>101.325*(0.00033*EXP(2400*((1/W465)-(1/298.15))))</f>
        <v>2.2739189884214046E-2</v>
      </c>
      <c r="AO465" s="19"/>
      <c r="AP465" t="e">
        <f>V465*(L465/10^6)</f>
        <v>#VALUE!</v>
      </c>
      <c r="AQ465" t="e">
        <f>(AP465*Y465)/(0.082057*W465)</f>
        <v>#VALUE!</v>
      </c>
      <c r="AR465">
        <v>0</v>
      </c>
      <c r="AS465" s="12" t="e">
        <f>AP465*AU465*X465</f>
        <v>#VALUE!</v>
      </c>
      <c r="AT465" s="12" t="e">
        <f>AQ465+AS465</f>
        <v>#VALUE!</v>
      </c>
      <c r="AU465" s="19">
        <f>101.325*((2.4*10^-4)*EXP(2700*((1/W465)-(1/298.15))))</f>
        <v>1.5759424160826513E-2</v>
      </c>
      <c r="AW465">
        <f>100*(AF465-AE465)/AF465</f>
        <v>91.691182854478043</v>
      </c>
      <c r="AX465">
        <f>100*(AM465-AL465)/AM465</f>
        <v>34.741996590017656</v>
      </c>
      <c r="AY465" t="e">
        <f>100*(AT465-AS465)/AT465</f>
        <v>#VALUE!</v>
      </c>
    </row>
    <row r="466" spans="1:51" x14ac:dyDescent="0.25">
      <c r="A466" s="21">
        <v>43619</v>
      </c>
      <c r="B466" s="28" t="s">
        <v>283</v>
      </c>
      <c r="C466" t="s">
        <v>120</v>
      </c>
      <c r="D466" t="s">
        <v>121</v>
      </c>
      <c r="E466" s="2">
        <v>43620.769479166665</v>
      </c>
      <c r="F466">
        <v>101</v>
      </c>
      <c r="H466" s="6">
        <v>21.8</v>
      </c>
      <c r="I466" s="6">
        <v>30</v>
      </c>
      <c r="J466" s="6">
        <v>398188.60622563807</v>
      </c>
      <c r="K466" s="6">
        <v>24550.680445142396</v>
      </c>
      <c r="L466" s="6" t="s">
        <v>122</v>
      </c>
      <c r="M466" s="7">
        <f>1000000*(AF466-AD466)/X466</f>
        <v>5220.2124239339273</v>
      </c>
      <c r="N466" s="7">
        <f>1000000*(AM466-AK466)/X466</f>
        <v>849.4458178554197</v>
      </c>
      <c r="O466" s="7" t="e">
        <f>1000000*(AT466-AR466)/X466</f>
        <v>#VALUE!</v>
      </c>
      <c r="P466">
        <f>(M466*16)</f>
        <v>83523.398782942837</v>
      </c>
      <c r="Q466">
        <f>(N466*44)</f>
        <v>37375.615985638469</v>
      </c>
      <c r="R466">
        <f>1000000*(((AF466-AD466)*0.082057*W466)/(V466-Z466))/X466</f>
        <v>145773.126267596</v>
      </c>
      <c r="S466">
        <f>1000000*(((AM466-AK466)*0.082057*W466)/(V466-Z466))/X466</f>
        <v>23720.562001652121</v>
      </c>
      <c r="T466">
        <f>N466*((1*0.082057*W466)/(V466-Z466))</f>
        <v>23720.562001652124</v>
      </c>
      <c r="V466" s="5">
        <f>((0.001316*((I466*25.4)-(2.5*2053/100)))*(273.15+40))/(273.15+H466)</f>
        <v>0.99295814593998977</v>
      </c>
      <c r="W466">
        <v>313.14999999999998</v>
      </c>
      <c r="X466">
        <f>(21.0733341666667/1000)-Y466</f>
        <v>1.6073334166666699E-2</v>
      </c>
      <c r="Y466">
        <v>5.0000000000000001E-3</v>
      </c>
      <c r="Z466">
        <f>(0.001316*10^(8.07131-(1730.63/(233.46+(W466-273.15)))))</f>
        <v>7.2765497523200454E-2</v>
      </c>
      <c r="AB466">
        <f>V466*(J466/10^6)</f>
        <v>0.39538462017223824</v>
      </c>
      <c r="AC466">
        <f>(AB466*Y466)/(0.082057*W466)</f>
        <v>7.6934604424466822E-5</v>
      </c>
      <c r="AD466">
        <v>0</v>
      </c>
      <c r="AE466" s="12">
        <f>AB466*AG466*X466</f>
        <v>6.9716142864083544E-6</v>
      </c>
      <c r="AF466" s="12">
        <f>AC466+AE466</f>
        <v>8.3906218710875182E-5</v>
      </c>
      <c r="AG466" s="19">
        <f>101.325*(0.000014*EXP(1600*((1/W466)-(1/298.15))))</f>
        <v>1.097002469958351E-3</v>
      </c>
      <c r="AI466">
        <f>V466*(K466/10^6)</f>
        <v>2.4377798136373759E-2</v>
      </c>
      <c r="AJ466">
        <f>(AI466*Y466)/(0.082057*W466)</f>
        <v>4.7434729644881283E-6</v>
      </c>
      <c r="AK466">
        <v>0</v>
      </c>
      <c r="AL466" s="12">
        <f>AI466*AN466*X466</f>
        <v>8.9099535223795275E-6</v>
      </c>
      <c r="AM466" s="12">
        <f>AJ466+AL466</f>
        <v>1.3653426486867655E-5</v>
      </c>
      <c r="AN466" s="19">
        <f>101.325*(0.00033*EXP(2400*((1/W466)-(1/298.15))))</f>
        <v>2.2739189884214046E-2</v>
      </c>
      <c r="AO466" s="19"/>
      <c r="AP466" t="e">
        <f>V466*(L466/10^6)</f>
        <v>#VALUE!</v>
      </c>
      <c r="AQ466" t="e">
        <f>(AP466*Y466)/(0.082057*W466)</f>
        <v>#VALUE!</v>
      </c>
      <c r="AR466">
        <v>0</v>
      </c>
      <c r="AS466" s="12" t="e">
        <f>AP466*AU466*X466</f>
        <v>#VALUE!</v>
      </c>
      <c r="AT466" s="12" t="e">
        <f>AQ466+AS466</f>
        <v>#VALUE!</v>
      </c>
      <c r="AU466" s="19">
        <f>101.325*((2.4*10^-4)*EXP(2700*((1/W466)-(1/298.15))))</f>
        <v>1.5759424160826513E-2</v>
      </c>
      <c r="AW466">
        <f>100*(AF466-AE466)/AF466</f>
        <v>91.691182854478029</v>
      </c>
      <c r="AX466">
        <f>100*(AM466-AL466)/AM466</f>
        <v>34.741996590017649</v>
      </c>
      <c r="AY466" t="e">
        <f>100*(AT466-AS466)/AT466</f>
        <v>#VALUE!</v>
      </c>
    </row>
    <row r="467" spans="1:51" x14ac:dyDescent="0.25">
      <c r="A467" s="21">
        <v>43619</v>
      </c>
      <c r="B467" s="28" t="s">
        <v>284</v>
      </c>
      <c r="C467" t="s">
        <v>120</v>
      </c>
      <c r="D467" t="s">
        <v>121</v>
      </c>
      <c r="E467" s="2">
        <v>43620.753078703703</v>
      </c>
      <c r="F467">
        <v>42</v>
      </c>
      <c r="H467" s="6">
        <v>21.8</v>
      </c>
      <c r="I467" s="6">
        <v>30</v>
      </c>
      <c r="J467" s="6">
        <v>46733.971573722803</v>
      </c>
      <c r="K467" s="6">
        <v>3485.2034963455999</v>
      </c>
      <c r="L467" s="6" t="s">
        <v>122</v>
      </c>
      <c r="M467" s="7">
        <f>1000000*(AF467-AD467)/X467</f>
        <v>612.677648768984</v>
      </c>
      <c r="N467" s="7">
        <f>1000000*(AM467-AK467)/X467</f>
        <v>120.58694425846838</v>
      </c>
      <c r="O467" s="7" t="e">
        <f>1000000*(AT467-AR467)/X467</f>
        <v>#VALUE!</v>
      </c>
      <c r="P467">
        <f>(M467*16)</f>
        <v>9802.842380303744</v>
      </c>
      <c r="Q467">
        <f>(N467*44)</f>
        <v>5305.8255473726085</v>
      </c>
      <c r="R467">
        <f>1000000*(((AF467-AD467)*0.082057*W467)/(V467-Z467))/X467</f>
        <v>17108.870099969969</v>
      </c>
      <c r="S467">
        <f>1000000*(((AM467-AK467)*0.082057*W467)/(V467-Z467))/X467</f>
        <v>3367.3602574138781</v>
      </c>
      <c r="T467">
        <f>N467*((1*0.082057*W467)/(V467-Z467))</f>
        <v>3367.3602574138777</v>
      </c>
      <c r="V467" s="5">
        <f>((0.001316*((I467*25.4)-(2.5*2053/100)))*(273.15+40))/(273.15+H467)</f>
        <v>0.99295814593998977</v>
      </c>
      <c r="W467">
        <v>313.14999999999998</v>
      </c>
      <c r="X467">
        <f>(21.0733341666667/1000)-Y467</f>
        <v>1.6073334166666699E-2</v>
      </c>
      <c r="Y467">
        <v>5.0000000000000001E-3</v>
      </c>
      <c r="Z467">
        <f>(0.001316*10^(8.07131-(1730.63/(233.46+(W467-273.15)))))</f>
        <v>7.2765497523200454E-2</v>
      </c>
      <c r="AB467">
        <f>V467*(J467/10^6)</f>
        <v>4.6404877766255979E-2</v>
      </c>
      <c r="AC467">
        <f>(AB467*Y467)/(0.082057*W467)</f>
        <v>9.0295391681077717E-6</v>
      </c>
      <c r="AD467">
        <v>0</v>
      </c>
      <c r="AE467" s="12">
        <f>AB467*AG467*X467</f>
        <v>8.1823341700375823E-7</v>
      </c>
      <c r="AF467" s="12">
        <f>AC467+AE467</f>
        <v>9.8477725851115296E-6</v>
      </c>
      <c r="AG467" s="19">
        <f>101.325*(0.000014*EXP(1600*((1/W467)-(1/298.15))))</f>
        <v>1.097002469958351E-3</v>
      </c>
      <c r="AI467">
        <f>V467*(K467/10^6)</f>
        <v>3.4606612019548967E-3</v>
      </c>
      <c r="AJ467">
        <f>(AI467*Y467)/(0.082057*W467)</f>
        <v>6.7338127745969954E-7</v>
      </c>
      <c r="AK467">
        <v>0</v>
      </c>
      <c r="AL467" s="12">
        <f>AI467*AN467*X467</f>
        <v>1.2648529737438732E-6</v>
      </c>
      <c r="AM467" s="12">
        <f>AJ467+AL467</f>
        <v>1.9382342512035727E-6</v>
      </c>
      <c r="AN467" s="19">
        <f>101.325*(0.00033*EXP(2400*((1/W467)-(1/298.15))))</f>
        <v>2.2739189884214046E-2</v>
      </c>
      <c r="AO467" s="19"/>
      <c r="AP467" t="e">
        <f>V467*(L467/10^6)</f>
        <v>#VALUE!</v>
      </c>
      <c r="AQ467" t="e">
        <f>(AP467*Y467)/(0.082057*W467)</f>
        <v>#VALUE!</v>
      </c>
      <c r="AR467">
        <v>0</v>
      </c>
      <c r="AS467" s="12" t="e">
        <f>AP467*AU467*X467</f>
        <v>#VALUE!</v>
      </c>
      <c r="AT467" s="12" t="e">
        <f>AQ467+AS467</f>
        <v>#VALUE!</v>
      </c>
      <c r="AU467" s="19">
        <f>101.325*((2.4*10^-4)*EXP(2700*((1/W467)-(1/298.15))))</f>
        <v>1.5759424160826513E-2</v>
      </c>
      <c r="AW467">
        <f>100*(AF467-AE467)/AF467</f>
        <v>91.691182854478043</v>
      </c>
      <c r="AX467">
        <f>100*(AM467-AL467)/AM467</f>
        <v>34.741996590017663</v>
      </c>
      <c r="AY467" t="e">
        <f>100*(AT467-AS467)/AT467</f>
        <v>#VALUE!</v>
      </c>
    </row>
    <row r="468" spans="1:51" x14ac:dyDescent="0.25">
      <c r="A468" s="21">
        <v>43622</v>
      </c>
      <c r="B468">
        <v>0.1</v>
      </c>
      <c r="C468" t="s">
        <v>120</v>
      </c>
      <c r="D468" t="s">
        <v>130</v>
      </c>
      <c r="E468" s="2">
        <v>43623.601030092592</v>
      </c>
      <c r="F468">
        <v>132</v>
      </c>
      <c r="H468" s="6">
        <v>21.8</v>
      </c>
      <c r="I468" s="6">
        <v>30</v>
      </c>
      <c r="J468" s="6">
        <v>83.872239170715915</v>
      </c>
      <c r="K468" s="6">
        <v>396.37695488000008</v>
      </c>
      <c r="L468" s="6" t="s">
        <v>122</v>
      </c>
      <c r="M468" s="7">
        <f>1000000*(AF468-AD468)/X468</f>
        <v>0.43120798113942321</v>
      </c>
      <c r="N468" s="7">
        <f>1000000*(AM468-AK468)/X468</f>
        <v>10.55592827320045</v>
      </c>
      <c r="O468" s="7" t="e">
        <f>1000000*(AT468-AR468)/X468</f>
        <v>#VALUE!</v>
      </c>
      <c r="P468">
        <f>(M468*16)</f>
        <v>6.8993276982307714</v>
      </c>
      <c r="Q468">
        <f>(N468*44)</f>
        <v>464.46084402081982</v>
      </c>
      <c r="R468">
        <f>1000000*(((AF468-AD468)*0.082057*W468)/(V468-Z468))/X468</f>
        <v>12.041375020302796</v>
      </c>
      <c r="S468">
        <f>1000000*(((AM468-AK468)*0.082057*W468)/(V468-Z468))/X468</f>
        <v>294.77165679808212</v>
      </c>
      <c r="T468">
        <f>N468*((1*0.082057*W468)/(V468-Z468))</f>
        <v>294.77165679808212</v>
      </c>
      <c r="V468" s="5">
        <f>((0.001316*((I468*25.4)-(2.5*2053/100)))*(273.15+40))/(273.15+H468)</f>
        <v>0.99295814593998977</v>
      </c>
      <c r="W468">
        <v>313.14999999999998</v>
      </c>
      <c r="X468">
        <f>(21.0733341666667/1000)-Y468</f>
        <v>1.9073334166666699E-2</v>
      </c>
      <c r="Y468">
        <v>2E-3</v>
      </c>
      <c r="Z468">
        <f>(0.001316*10^(8.07131-(1730.63/(233.46+(W468-273.15)))))</f>
        <v>7.2765497523200454E-2</v>
      </c>
      <c r="AB468">
        <f>V468*(J468/10^6)</f>
        <v>8.3281623102789463E-5</v>
      </c>
      <c r="AC468">
        <f>(AB468*Y468)/(0.082057*W468)</f>
        <v>6.4820313207423295E-9</v>
      </c>
      <c r="AD468">
        <v>0</v>
      </c>
      <c r="AE468" s="12">
        <f>AB468*AG468*X468</f>
        <v>1.7425425988636005E-9</v>
      </c>
      <c r="AF468" s="12">
        <f>AC468+AE468</f>
        <v>8.2245739196059299E-9</v>
      </c>
      <c r="AG468" s="19">
        <f>101.325*(0.000014*EXP(1600*((1/W468)-(1/298.15))))</f>
        <v>1.097002469958351E-3</v>
      </c>
      <c r="AI468">
        <f>V468*(K468/10^6)</f>
        <v>3.9358572621098388E-4</v>
      </c>
      <c r="AJ468">
        <f>(AI468*Y468)/(0.082057*W468)</f>
        <v>3.0633829044708672E-8</v>
      </c>
      <c r="AK468">
        <v>0</v>
      </c>
      <c r="AL468" s="12">
        <f>AI468*AN468*X468</f>
        <v>1.7070291834940849E-7</v>
      </c>
      <c r="AM468" s="12">
        <f>AJ468+AL468</f>
        <v>2.0133674739411716E-7</v>
      </c>
      <c r="AN468" s="19">
        <f>101.325*(0.00033*EXP(2400*((1/W468)-(1/298.15))))</f>
        <v>2.2739189884214046E-2</v>
      </c>
      <c r="AO468" s="19"/>
      <c r="AP468" t="e">
        <f>V468*(L468/10^6)</f>
        <v>#VALUE!</v>
      </c>
      <c r="AQ468" t="e">
        <f>(AP468*Y468)/(0.082057*W468)</f>
        <v>#VALUE!</v>
      </c>
      <c r="AR468">
        <v>0</v>
      </c>
      <c r="AS468" s="12" t="e">
        <f>AP468*AU468*X468</f>
        <v>#VALUE!</v>
      </c>
      <c r="AT468" s="12" t="e">
        <f>AQ468+AS468</f>
        <v>#VALUE!</v>
      </c>
      <c r="AU468" s="19">
        <f>101.325*((2.4*10^-4)*EXP(2700*((1/W468)-(1/298.15))))</f>
        <v>1.5759424160826513E-2</v>
      </c>
      <c r="AW468">
        <f>100*(AF468-AE468)/AF468</f>
        <v>78.812974192989046</v>
      </c>
      <c r="AX468">
        <f>100*(AM468-AL468)/AM468</f>
        <v>15.215219993965077</v>
      </c>
      <c r="AY468" t="e">
        <f>100*(AT468-AS468)/AT468</f>
        <v>#VALUE!</v>
      </c>
    </row>
    <row r="469" spans="1:51" x14ac:dyDescent="0.25">
      <c r="A469" s="21">
        <v>43622</v>
      </c>
      <c r="B469">
        <v>0.1</v>
      </c>
      <c r="C469" t="s">
        <v>120</v>
      </c>
      <c r="D469" t="s">
        <v>130</v>
      </c>
      <c r="E469" s="2">
        <v>43623.617384259262</v>
      </c>
      <c r="F469">
        <v>103</v>
      </c>
      <c r="H469" s="6">
        <v>21.8</v>
      </c>
      <c r="I469" s="6">
        <v>30</v>
      </c>
      <c r="J469" s="6">
        <v>73.10833961438361</v>
      </c>
      <c r="K469" s="6">
        <v>365.32948528000014</v>
      </c>
      <c r="L469" s="6" t="s">
        <v>122</v>
      </c>
      <c r="M469" s="7">
        <f>1000000*(AF469-AD469)/X469</f>
        <v>0.37586810416980765</v>
      </c>
      <c r="N469" s="7">
        <f>1000000*(AM469-AK469)/X469</f>
        <v>9.7291020459764432</v>
      </c>
      <c r="O469" s="7" t="e">
        <f>1000000*(AT469-AR469)/X469</f>
        <v>#VALUE!</v>
      </c>
      <c r="P469">
        <f>(M469*16)</f>
        <v>6.0138896667169224</v>
      </c>
      <c r="Q469">
        <f>(N469*44)</f>
        <v>428.08049002296349</v>
      </c>
      <c r="R469">
        <f>1000000*(((AF469-AD469)*0.082057*W469)/(V469-Z469))/X469</f>
        <v>10.49602279744331</v>
      </c>
      <c r="S469">
        <f>1000000*(((AM469-AK469)*0.082057*W469)/(V469-Z469))/X469</f>
        <v>271.68274120723817</v>
      </c>
      <c r="T469">
        <f>N469*((1*0.082057*W469)/(V469-Z469))</f>
        <v>271.68274120723817</v>
      </c>
      <c r="V469" s="5">
        <f>((0.001316*((I469*25.4)-(2.5*2053/100)))*(273.15+40))/(273.15+H469)</f>
        <v>0.99295814593998977</v>
      </c>
      <c r="W469">
        <v>313.14999999999998</v>
      </c>
      <c r="X469">
        <f>(21.0733341666667/1000)-Y469</f>
        <v>1.9073334166666699E-2</v>
      </c>
      <c r="Y469">
        <v>2E-3</v>
      </c>
      <c r="Z469">
        <f>(0.001316*10^(8.07131-(1730.63/(233.46+(W469-273.15)))))</f>
        <v>7.2765497523200454E-2</v>
      </c>
      <c r="AB469">
        <f>V469*(J469/10^6)</f>
        <v>7.2593521356249447E-5</v>
      </c>
      <c r="AC469">
        <f>(AB469*Y469)/(0.082057*W469)</f>
        <v>5.6501477947110908E-9</v>
      </c>
      <c r="AD469">
        <v>0</v>
      </c>
      <c r="AE469" s="12">
        <f>AB469*AG469*X469</f>
        <v>1.5189101587111388E-9</v>
      </c>
      <c r="AF469" s="12">
        <f>AC469+AE469</f>
        <v>7.1690579534222296E-9</v>
      </c>
      <c r="AG469" s="19">
        <f>101.325*(0.000014*EXP(1600*((1/W469)-(1/298.15))))</f>
        <v>1.097002469958351E-3</v>
      </c>
      <c r="AI469">
        <f>V469*(K469/10^6)</f>
        <v>3.6275688836083969E-4</v>
      </c>
      <c r="AJ469">
        <f>(AI469*Y469)/(0.082057*W469)</f>
        <v>2.8234338195688128E-8</v>
      </c>
      <c r="AK469">
        <v>0</v>
      </c>
      <c r="AL469" s="12">
        <f>AI469*AN469*X469</f>
        <v>1.5733207626882124E-7</v>
      </c>
      <c r="AM469" s="12">
        <f>AJ469+AL469</f>
        <v>1.8556641446450938E-7</v>
      </c>
      <c r="AN469" s="19">
        <f>101.325*(0.00033*EXP(2400*((1/W469)-(1/298.15))))</f>
        <v>2.2739189884214046E-2</v>
      </c>
      <c r="AO469" s="19"/>
      <c r="AP469" t="e">
        <f>V469*(L469/10^6)</f>
        <v>#VALUE!</v>
      </c>
      <c r="AQ469" t="e">
        <f>(AP469*Y469)/(0.082057*W469)</f>
        <v>#VALUE!</v>
      </c>
      <c r="AR469">
        <v>0</v>
      </c>
      <c r="AS469" s="12" t="e">
        <f>AP469*AU469*X469</f>
        <v>#VALUE!</v>
      </c>
      <c r="AT469" s="12" t="e">
        <f>AQ469+AS469</f>
        <v>#VALUE!</v>
      </c>
      <c r="AU469" s="19">
        <f>101.325*((2.4*10^-4)*EXP(2700*((1/W469)-(1/298.15))))</f>
        <v>1.5759424160826513E-2</v>
      </c>
      <c r="AW469">
        <f>100*(AF469-AE469)/AF469</f>
        <v>78.812974192989046</v>
      </c>
      <c r="AX469">
        <f>100*(AM469-AL469)/AM469</f>
        <v>15.21521999396508</v>
      </c>
      <c r="AY469" t="e">
        <f>100*(AT469-AS469)/AT469</f>
        <v>#VALUE!</v>
      </c>
    </row>
    <row r="470" spans="1:51" x14ac:dyDescent="0.25">
      <c r="A470" s="21">
        <v>43622</v>
      </c>
      <c r="B470">
        <v>3</v>
      </c>
      <c r="C470" t="s">
        <v>120</v>
      </c>
      <c r="D470" t="s">
        <v>130</v>
      </c>
      <c r="E470" s="2">
        <v>43623.650104166663</v>
      </c>
      <c r="F470">
        <v>18</v>
      </c>
      <c r="H470" s="6">
        <v>21.8</v>
      </c>
      <c r="I470" s="6">
        <v>30</v>
      </c>
      <c r="J470" s="6">
        <v>81.132063765273614</v>
      </c>
      <c r="K470" s="6">
        <v>365.47080128000005</v>
      </c>
      <c r="L470" s="6" t="s">
        <v>122</v>
      </c>
      <c r="M470" s="7">
        <f>1000000*(AF470-AD470)/X470</f>
        <v>0.41712005984112993</v>
      </c>
      <c r="N470" s="7">
        <f>1000000*(AM470-AK470)/X470</f>
        <v>9.7328654372167485</v>
      </c>
      <c r="O470" s="7" t="e">
        <f>1000000*(AT470-AR470)/X470</f>
        <v>#VALUE!</v>
      </c>
      <c r="P470">
        <f>(M470*16)</f>
        <v>6.6739209574580789</v>
      </c>
      <c r="Q470">
        <f>(N470*44)</f>
        <v>428.24607923753695</v>
      </c>
      <c r="R470">
        <f>1000000*(((AF470-AD470)*0.082057*W470)/(V470-Z470))/X470</f>
        <v>11.647973341695156</v>
      </c>
      <c r="S470">
        <f>1000000*(((AM470-AK470)*0.082057*W470)/(V470-Z470))/X470</f>
        <v>271.7878329663306</v>
      </c>
      <c r="T470">
        <f>N470*((1*0.082057*W470)/(V470-Z470))</f>
        <v>271.7878329663306</v>
      </c>
      <c r="V470" s="5">
        <f>((0.001316*((I470*25.4)-(2.5*2053/100)))*(273.15+40))/(273.15+H470)</f>
        <v>0.99295814593998977</v>
      </c>
      <c r="W470">
        <v>313.14999999999998</v>
      </c>
      <c r="X470">
        <f>(21.0733341666667/1000)-Y470</f>
        <v>1.9073334166666699E-2</v>
      </c>
      <c r="Y470">
        <v>2E-3</v>
      </c>
      <c r="Z470">
        <f>(0.001316*10^(8.07131-(1730.63/(233.46+(W470-273.15)))))</f>
        <v>7.2765497523200454E-2</v>
      </c>
      <c r="AB470">
        <f>V470*(J470/10^6)</f>
        <v>8.0560743612651111E-5</v>
      </c>
      <c r="AC470">
        <f>(AB470*Y470)/(0.082057*W470)</f>
        <v>6.2702579976735161E-9</v>
      </c>
      <c r="AD470">
        <v>0</v>
      </c>
      <c r="AE470" s="12">
        <f>AB470*AG470*X470</f>
        <v>1.6856122912963655E-9</v>
      </c>
      <c r="AF470" s="12">
        <f>AC470+AE470</f>
        <v>7.955870288969881E-9</v>
      </c>
      <c r="AG470" s="19">
        <f>101.325*(0.000014*EXP(1600*((1/W470)-(1/298.15))))</f>
        <v>1.097002469958351E-3</v>
      </c>
      <c r="AI470">
        <f>V470*(K470/10^6)</f>
        <v>3.6289720923419127E-4</v>
      </c>
      <c r="AJ470">
        <f>(AI470*Y470)/(0.082057*W470)</f>
        <v>2.8245259744309919E-8</v>
      </c>
      <c r="AK470">
        <v>0</v>
      </c>
      <c r="AL470" s="12">
        <f>AI470*AN470*X470</f>
        <v>1.5739293513892573E-7</v>
      </c>
      <c r="AM470" s="12">
        <f>AJ470+AL470</f>
        <v>1.8563819488323564E-7</v>
      </c>
      <c r="AN470" s="19">
        <f>101.325*(0.00033*EXP(2400*((1/W470)-(1/298.15))))</f>
        <v>2.2739189884214046E-2</v>
      </c>
      <c r="AO470" s="19"/>
      <c r="AP470" t="e">
        <f>V470*(L470/10^6)</f>
        <v>#VALUE!</v>
      </c>
      <c r="AQ470" t="e">
        <f>(AP470*Y470)/(0.082057*W470)</f>
        <v>#VALUE!</v>
      </c>
      <c r="AR470">
        <v>0</v>
      </c>
      <c r="AS470" s="12" t="e">
        <f>AP470*AU470*X470</f>
        <v>#VALUE!</v>
      </c>
      <c r="AT470" s="12" t="e">
        <f>AQ470+AS470</f>
        <v>#VALUE!</v>
      </c>
      <c r="AU470" s="19">
        <f>101.325*((2.4*10^-4)*EXP(2700*((1/W470)-(1/298.15))))</f>
        <v>1.5759424160826513E-2</v>
      </c>
      <c r="AW470">
        <f>100*(AF470-AE470)/AF470</f>
        <v>78.812974192989046</v>
      </c>
      <c r="AX470">
        <f>100*(AM470-AL470)/AM470</f>
        <v>15.215219993965071</v>
      </c>
      <c r="AY470" t="e">
        <f>100*(AT470-AS470)/AT470</f>
        <v>#VALUE!</v>
      </c>
    </row>
    <row r="471" spans="1:51" x14ac:dyDescent="0.25">
      <c r="A471" s="21">
        <v>43622</v>
      </c>
      <c r="B471">
        <v>3</v>
      </c>
      <c r="C471" t="s">
        <v>120</v>
      </c>
      <c r="D471" t="s">
        <v>130</v>
      </c>
      <c r="E471" s="2">
        <v>43623.666481481479</v>
      </c>
      <c r="F471">
        <v>130</v>
      </c>
      <c r="H471" s="6">
        <v>21.8</v>
      </c>
      <c r="I471" s="6">
        <v>30</v>
      </c>
      <c r="J471" s="6">
        <v>84.413222012927903</v>
      </c>
      <c r="K471" s="6">
        <v>395.18613803000005</v>
      </c>
      <c r="L471" s="6" t="s">
        <v>122</v>
      </c>
      <c r="M471" s="7">
        <f>1000000*(AF471-AD471)/X471</f>
        <v>0.43398930809012604</v>
      </c>
      <c r="N471" s="7">
        <f>1000000*(AM471-AK471)/X471</f>
        <v>10.52421558884693</v>
      </c>
      <c r="O471" s="7" t="e">
        <f>1000000*(AT471-AR471)/X471</f>
        <v>#VALUE!</v>
      </c>
      <c r="P471">
        <f>(M471*16)</f>
        <v>6.9438289294420166</v>
      </c>
      <c r="Q471">
        <f>(N471*44)</f>
        <v>463.06548590926491</v>
      </c>
      <c r="R471">
        <f>1000000*(((AF471-AD471)*0.082057*W471)/(V471-Z471))/X471</f>
        <v>12.119042879740347</v>
      </c>
      <c r="S471">
        <f>1000000*(((AM471-AK471)*0.082057*W471)/(V471-Z471))/X471</f>
        <v>293.88608801943332</v>
      </c>
      <c r="T471">
        <f>N471*((1*0.082057*W471)/(V471-Z471))</f>
        <v>293.88608801943337</v>
      </c>
      <c r="V471" s="5">
        <f>((0.001316*((I471*25.4)-(2.5*2053/100)))*(273.15+40))/(273.15+H471)</f>
        <v>0.99295814593998977</v>
      </c>
      <c r="W471">
        <v>313.14999999999998</v>
      </c>
      <c r="X471">
        <f>(21.0733341666667/1000)-Y471</f>
        <v>1.9073334166666699E-2</v>
      </c>
      <c r="Y471">
        <v>2E-3</v>
      </c>
      <c r="Z471">
        <f>(0.001316*10^(8.07131-(1730.63/(233.46+(W471-273.15)))))</f>
        <v>7.2765497523200454E-2</v>
      </c>
      <c r="AB471">
        <f>V471*(J471/10^6)</f>
        <v>8.3818796422777624E-5</v>
      </c>
      <c r="AC471">
        <f>(AB471*Y471)/(0.082057*W471)</f>
        <v>6.5238409559908266E-9</v>
      </c>
      <c r="AD471">
        <v>0</v>
      </c>
      <c r="AE471" s="12">
        <f>AB471*AG471*X471</f>
        <v>1.7537821419726133E-9</v>
      </c>
      <c r="AF471" s="12">
        <f>AC471+AE471</f>
        <v>8.2776230979634403E-9</v>
      </c>
      <c r="AG471" s="19">
        <f>101.325*(0.000014*EXP(1600*((1/W471)-(1/298.15))))</f>
        <v>1.097002469958351E-3</v>
      </c>
      <c r="AI471">
        <f>V471*(K471/10^6)</f>
        <v>3.924032949194537E-4</v>
      </c>
      <c r="AJ471">
        <f>(AI471*Y471)/(0.082057*W471)</f>
        <v>3.0541797256893196E-8</v>
      </c>
      <c r="AK471">
        <v>0</v>
      </c>
      <c r="AL471" s="12">
        <f>AI471*AN471*X471</f>
        <v>1.7019008351122724E-7</v>
      </c>
      <c r="AM471" s="12">
        <f>AJ471+AL471</f>
        <v>2.0073188076812043E-7</v>
      </c>
      <c r="AN471" s="19">
        <f>101.325*(0.00033*EXP(2400*((1/W471)-(1/298.15))))</f>
        <v>2.2739189884214046E-2</v>
      </c>
      <c r="AO471" s="19"/>
      <c r="AP471" t="e">
        <f>V471*(L471/10^6)</f>
        <v>#VALUE!</v>
      </c>
      <c r="AQ471" t="e">
        <f>(AP471*Y471)/(0.082057*W471)</f>
        <v>#VALUE!</v>
      </c>
      <c r="AR471">
        <v>0</v>
      </c>
      <c r="AS471" s="12" t="e">
        <f>AP471*AU471*X471</f>
        <v>#VALUE!</v>
      </c>
      <c r="AT471" s="12" t="e">
        <f>AQ471+AS471</f>
        <v>#VALUE!</v>
      </c>
      <c r="AU471" s="19">
        <f>101.325*((2.4*10^-4)*EXP(2700*((1/W471)-(1/298.15))))</f>
        <v>1.5759424160826513E-2</v>
      </c>
      <c r="AW471">
        <f>100*(AF471-AE471)/AF471</f>
        <v>78.812974192989046</v>
      </c>
      <c r="AX471">
        <f>100*(AM471-AL471)/AM471</f>
        <v>15.215219993965075</v>
      </c>
      <c r="AY471" t="e">
        <f>100*(AT471-AS471)/AT471</f>
        <v>#VALUE!</v>
      </c>
    </row>
    <row r="472" spans="1:51" x14ac:dyDescent="0.25">
      <c r="A472" s="21">
        <v>43622</v>
      </c>
      <c r="B472">
        <v>6</v>
      </c>
      <c r="C472" t="s">
        <v>120</v>
      </c>
      <c r="D472" t="s">
        <v>130</v>
      </c>
      <c r="E472" s="2">
        <v>43623.420937499999</v>
      </c>
      <c r="F472">
        <v>192</v>
      </c>
      <c r="H472" s="6">
        <v>21.8</v>
      </c>
      <c r="I472" s="6">
        <v>30</v>
      </c>
      <c r="J472" s="6">
        <v>17.252036650366403</v>
      </c>
      <c r="K472" s="6">
        <v>378.10111763000009</v>
      </c>
      <c r="L472" s="6" t="s">
        <v>122</v>
      </c>
      <c r="M472" s="7">
        <f>1000000*(AF472-AD472)/X472</f>
        <v>8.8696998769829477E-2</v>
      </c>
      <c r="N472" s="7">
        <f>1000000*(AM472-AK472)/X472</f>
        <v>10.069223824900501</v>
      </c>
      <c r="O472" s="7" t="e">
        <f>1000000*(AT472-AR472)/X472</f>
        <v>#VALUE!</v>
      </c>
      <c r="P472">
        <f>(M472*16)</f>
        <v>1.4191519803172716</v>
      </c>
      <c r="Q472">
        <f>(N472*44)</f>
        <v>443.04584829562202</v>
      </c>
      <c r="R472">
        <f>1000000*(((AF472-AD472)*0.082057*W472)/(V472-Z472))/X472</f>
        <v>2.4768415059032107</v>
      </c>
      <c r="S472">
        <f>1000000*(((AM472-AK472)*0.082057*W472)/(V472-Z472))/X472</f>
        <v>281.18055681300473</v>
      </c>
      <c r="T472">
        <f>N472*((1*0.082057*W472)/(V472-Z472))</f>
        <v>281.18055681300473</v>
      </c>
      <c r="V472" s="5">
        <f>((0.001316*((I472*25.4)-(2.5*2053/100)))*(273.15+40))/(273.15+H472)</f>
        <v>0.99295814593998977</v>
      </c>
      <c r="W472">
        <v>313.14999999999998</v>
      </c>
      <c r="X472">
        <f>(21.0733341666667/1000)-Y472</f>
        <v>1.9073334166666699E-2</v>
      </c>
      <c r="Y472">
        <v>2E-3</v>
      </c>
      <c r="Z472">
        <f>(0.001316*10^(8.07131-(1730.63/(233.46+(W472-273.15)))))</f>
        <v>7.2765497523200454E-2</v>
      </c>
      <c r="AB472">
        <f>V472*(J472/10^6)</f>
        <v>1.7130550326036576E-5</v>
      </c>
      <c r="AC472">
        <f>(AB472*Y472)/(0.082057*W472)</f>
        <v>1.3333165183136611E-9</v>
      </c>
      <c r="AD472">
        <v>0</v>
      </c>
      <c r="AE472" s="12">
        <f>AB472*AG472*X472</f>
        <v>3.5843097880372178E-10</v>
      </c>
      <c r="AF472" s="12">
        <f>AC472+AE472</f>
        <v>1.6917474971173828E-9</v>
      </c>
      <c r="AG472" s="19">
        <f>101.325*(0.000014*EXP(1600*((1/W472)-(1/298.15))))</f>
        <v>1.097002469958351E-3</v>
      </c>
      <c r="AI472">
        <f>V472*(K472/10^6)</f>
        <v>3.7543858473972286E-4</v>
      </c>
      <c r="AJ472">
        <f>(AI472*Y472)/(0.082057*W472)</f>
        <v>2.9221388520423116E-8</v>
      </c>
      <c r="AK472">
        <v>0</v>
      </c>
      <c r="AL472" s="12">
        <f>AI472*AN472*X472</f>
        <v>1.6283228229086593E-7</v>
      </c>
      <c r="AM472" s="12">
        <f>AJ472+AL472</f>
        <v>1.9205367081128906E-7</v>
      </c>
      <c r="AN472" s="19">
        <f>101.325*(0.00033*EXP(2400*((1/W472)-(1/298.15))))</f>
        <v>2.2739189884214046E-2</v>
      </c>
      <c r="AO472" s="19"/>
      <c r="AP472" t="e">
        <f>V472*(L472/10^6)</f>
        <v>#VALUE!</v>
      </c>
      <c r="AQ472" t="e">
        <f>(AP472*Y472)/(0.082057*W472)</f>
        <v>#VALUE!</v>
      </c>
      <c r="AR472">
        <v>0</v>
      </c>
      <c r="AS472" s="12" t="e">
        <f>AP472*AU472*X472</f>
        <v>#VALUE!</v>
      </c>
      <c r="AT472" s="12" t="e">
        <f>AQ472+AS472</f>
        <v>#VALUE!</v>
      </c>
      <c r="AU472" s="19">
        <f>101.325*((2.4*10^-4)*EXP(2700*((1/W472)-(1/298.15))))</f>
        <v>1.5759424160826513E-2</v>
      </c>
      <c r="AW472">
        <f>100*(AF472-AE472)/AF472</f>
        <v>78.81297419298906</v>
      </c>
      <c r="AX472">
        <f>100*(AM472-AL472)/AM472</f>
        <v>15.21521999396508</v>
      </c>
      <c r="AY472" t="e">
        <f>100*(AT472-AS472)/AT472</f>
        <v>#VALUE!</v>
      </c>
    </row>
    <row r="473" spans="1:51" x14ac:dyDescent="0.25">
      <c r="A473" s="21">
        <v>43622</v>
      </c>
      <c r="B473">
        <v>6</v>
      </c>
      <c r="C473" t="s">
        <v>120</v>
      </c>
      <c r="D473" t="s">
        <v>130</v>
      </c>
      <c r="E473" s="2">
        <v>43623.633738425924</v>
      </c>
      <c r="F473">
        <v>168</v>
      </c>
      <c r="H473" s="6">
        <v>21.8</v>
      </c>
      <c r="I473" s="6">
        <v>30</v>
      </c>
      <c r="J473" s="6">
        <v>37.015923434315098</v>
      </c>
      <c r="K473" s="6">
        <v>365.43921123000007</v>
      </c>
      <c r="L473" s="6" t="s">
        <v>122</v>
      </c>
      <c r="M473" s="7">
        <f>1000000*(AF473-AD473)/X473</f>
        <v>0.19030804199270113</v>
      </c>
      <c r="N473" s="7">
        <f>1000000*(AM473-AK473)/X473</f>
        <v>9.7320241615122942</v>
      </c>
      <c r="O473" s="7" t="e">
        <f>1000000*(AT473-AR473)/X473</f>
        <v>#VALUE!</v>
      </c>
      <c r="P473">
        <f>(M473*16)</f>
        <v>3.044928671883218</v>
      </c>
      <c r="Q473">
        <f>(N473*44)</f>
        <v>428.20906310654095</v>
      </c>
      <c r="R473">
        <f>1000000*(((AF473-AD473)*0.082057*W473)/(V473-Z473))/X473</f>
        <v>5.3143044731185283</v>
      </c>
      <c r="S473">
        <f>1000000*(((AM473-AK473)*0.082057*W473)/(V473-Z473))/X473</f>
        <v>271.76434055270215</v>
      </c>
      <c r="T473">
        <f>N473*((1*0.082057*W473)/(V473-Z473))</f>
        <v>271.76434055270221</v>
      </c>
      <c r="V473" s="5">
        <f>((0.001316*((I473*25.4)-(2.5*2053/100)))*(273.15+40))/(273.15+H473)</f>
        <v>0.99295814593998977</v>
      </c>
      <c r="W473">
        <v>313.14999999999998</v>
      </c>
      <c r="X473">
        <f>(21.0733341666667/1000)-Y473</f>
        <v>1.9073334166666699E-2</v>
      </c>
      <c r="Y473">
        <v>2E-3</v>
      </c>
      <c r="Z473">
        <f>(0.001316*10^(8.07131-(1730.63/(233.46+(W473-273.15)))))</f>
        <v>7.2765497523200454E-2</v>
      </c>
      <c r="AB473">
        <f>V473*(J473/10^6)</f>
        <v>3.6755262703594138E-5</v>
      </c>
      <c r="AC473">
        <f>(AB473*Y473)/(0.082057*W473)</f>
        <v>2.8607603354794557E-9</v>
      </c>
      <c r="AD473">
        <v>0</v>
      </c>
      <c r="AE473" s="12">
        <f>AB473*AG473*X473</f>
        <v>7.6904854405137147E-10</v>
      </c>
      <c r="AF473" s="12">
        <f>AC473+AE473</f>
        <v>3.6298088795308272E-9</v>
      </c>
      <c r="AG473" s="19">
        <f>101.325*(0.000014*EXP(1600*((1/W473)-(1/298.15))))</f>
        <v>1.097002469958351E-3</v>
      </c>
      <c r="AI473">
        <f>V473*(K473/10^6)</f>
        <v>3.6286584163671315E-4</v>
      </c>
      <c r="AJ473">
        <f>(AI473*Y473)/(0.082057*W473)</f>
        <v>2.8242818320359062E-8</v>
      </c>
      <c r="AK473">
        <v>0</v>
      </c>
      <c r="AL473" s="12">
        <f>AI473*AN473*X473</f>
        <v>1.5737933063023921E-7</v>
      </c>
      <c r="AM473" s="12">
        <f>AJ473+AL473</f>
        <v>1.8562214895059826E-7</v>
      </c>
      <c r="AN473" s="19">
        <f>101.325*(0.00033*EXP(2400*((1/W473)-(1/298.15))))</f>
        <v>2.2739189884214046E-2</v>
      </c>
      <c r="AO473" s="19"/>
      <c r="AP473" t="e">
        <f>V473*(L473/10^6)</f>
        <v>#VALUE!</v>
      </c>
      <c r="AQ473" t="e">
        <f>(AP473*Y473)/(0.082057*W473)</f>
        <v>#VALUE!</v>
      </c>
      <c r="AR473">
        <v>0</v>
      </c>
      <c r="AS473" s="12" t="e">
        <f>AP473*AU473*X473</f>
        <v>#VALUE!</v>
      </c>
      <c r="AT473" s="12" t="e">
        <f>AQ473+AS473</f>
        <v>#VALUE!</v>
      </c>
      <c r="AU473" s="19">
        <f>101.325*((2.4*10^-4)*EXP(2700*((1/W473)-(1/298.15))))</f>
        <v>1.5759424160826513E-2</v>
      </c>
      <c r="AW473">
        <f>100*(AF473-AE473)/AF473</f>
        <v>78.812974192989046</v>
      </c>
      <c r="AX473">
        <f>100*(AM473-AL473)/AM473</f>
        <v>15.215219993965073</v>
      </c>
      <c r="AY473" t="e">
        <f>100*(AT473-AS473)/AT473</f>
        <v>#VALUE!</v>
      </c>
    </row>
    <row r="474" spans="1:51" x14ac:dyDescent="0.25">
      <c r="A474" s="21">
        <v>43622</v>
      </c>
      <c r="B474">
        <v>9</v>
      </c>
      <c r="C474" t="s">
        <v>120</v>
      </c>
      <c r="D474" t="s">
        <v>130</v>
      </c>
      <c r="E474" s="2">
        <v>43623.584664351853</v>
      </c>
      <c r="F474">
        <v>92</v>
      </c>
      <c r="H474" s="6">
        <v>21.8</v>
      </c>
      <c r="I474" s="6">
        <v>30</v>
      </c>
      <c r="J474" s="6">
        <v>16627.233807230001</v>
      </c>
      <c r="K474" s="6">
        <v>9517.6972304535993</v>
      </c>
      <c r="L474" s="6" t="s">
        <v>122</v>
      </c>
      <c r="M474" s="7">
        <f>1000000*(AF474-AD474)/X474</f>
        <v>85.484732407766174</v>
      </c>
      <c r="N474" s="7">
        <f>1000000*(AM474-AK474)/X474</f>
        <v>253.46612121061045</v>
      </c>
      <c r="O474" s="7" t="e">
        <f>1000000*(AT474-AR474)/X474</f>
        <v>#VALUE!</v>
      </c>
      <c r="P474">
        <f>(M474*16)</f>
        <v>1367.7557185242588</v>
      </c>
      <c r="Q474">
        <f>(N474*44)</f>
        <v>11152.50933326686</v>
      </c>
      <c r="R474">
        <f>1000000*(((AF474-AD474)*0.082057*W474)/(V474-Z474))/X474</f>
        <v>2387.1397711892573</v>
      </c>
      <c r="S474">
        <f>1000000*(((AM474-AK474)*0.082057*W474)/(V474-Z474))/X474</f>
        <v>7077.9780382860081</v>
      </c>
      <c r="T474">
        <f>N474*((1*0.082057*W474)/(V474-Z474))</f>
        <v>7077.978038286009</v>
      </c>
      <c r="V474" s="5">
        <f>((0.001316*((I474*25.4)-(2.5*2053/100)))*(273.15+40))/(273.15+H474)</f>
        <v>0.99295814593998977</v>
      </c>
      <c r="W474">
        <v>313.14999999999998</v>
      </c>
      <c r="X474">
        <f>(21.0733341666667/1000)-Y474</f>
        <v>1.9073334166666699E-2</v>
      </c>
      <c r="Y474">
        <v>2E-3</v>
      </c>
      <c r="Z474">
        <f>(0.001316*10^(8.07131-(1730.63/(233.46+(W474-273.15)))))</f>
        <v>7.2765497523200454E-2</v>
      </c>
      <c r="AB474">
        <f>V474*(J474/10^6)</f>
        <v>1.6510147253337819E-2</v>
      </c>
      <c r="AC474">
        <f>(AB474*Y474)/(0.082057*W474)</f>
        <v>1.2850288889556854E-6</v>
      </c>
      <c r="AD474">
        <v>0</v>
      </c>
      <c r="AE474" s="12">
        <f>AB474*AG474*X474</f>
        <v>3.4544997840572104E-7</v>
      </c>
      <c r="AF474" s="12">
        <f>AC474+AE474</f>
        <v>1.6304788673614065E-6</v>
      </c>
      <c r="AG474" s="19">
        <f>101.325*(0.000014*EXP(1600*((1/W474)-(1/298.15))))</f>
        <v>1.097002469958351E-3</v>
      </c>
      <c r="AI474">
        <f>V474*(K474/10^6)</f>
        <v>9.4506749955693813E-3</v>
      </c>
      <c r="AJ474">
        <f>(AI474*Y474)/(0.082057*W474)</f>
        <v>7.3557129461595786E-7</v>
      </c>
      <c r="AK474">
        <v>0</v>
      </c>
      <c r="AL474" s="12">
        <f>AI474*AN474*X474</f>
        <v>4.0988727351628613E-6</v>
      </c>
      <c r="AM474" s="12">
        <f>AJ474+AL474</f>
        <v>4.834444029778819E-6</v>
      </c>
      <c r="AN474" s="19">
        <f>101.325*(0.00033*EXP(2400*((1/W474)-(1/298.15))))</f>
        <v>2.2739189884214046E-2</v>
      </c>
      <c r="AO474" s="19"/>
      <c r="AP474" t="e">
        <f>V474*(L474/10^6)</f>
        <v>#VALUE!</v>
      </c>
      <c r="AQ474" t="e">
        <f>(AP474*Y474)/(0.082057*W474)</f>
        <v>#VALUE!</v>
      </c>
      <c r="AR474">
        <v>0</v>
      </c>
      <c r="AS474" s="12" t="e">
        <f>AP474*AU474*X474</f>
        <v>#VALUE!</v>
      </c>
      <c r="AT474" s="12" t="e">
        <f>AQ474+AS474</f>
        <v>#VALUE!</v>
      </c>
      <c r="AU474" s="19">
        <f>101.325*((2.4*10^-4)*EXP(2700*((1/W474)-(1/298.15))))</f>
        <v>1.5759424160826513E-2</v>
      </c>
      <c r="AW474">
        <f>100*(AF474-AE474)/AF474</f>
        <v>78.812974192989046</v>
      </c>
      <c r="AX474">
        <f>100*(AM474-AL474)/AM474</f>
        <v>15.215219993965073</v>
      </c>
      <c r="AY474" t="e">
        <f>100*(AT474-AS474)/AT474</f>
        <v>#VALUE!</v>
      </c>
    </row>
    <row r="475" spans="1:51" x14ac:dyDescent="0.25">
      <c r="A475" s="21">
        <v>43622</v>
      </c>
      <c r="B475">
        <v>9</v>
      </c>
      <c r="C475" t="s">
        <v>120</v>
      </c>
      <c r="D475" t="s">
        <v>130</v>
      </c>
      <c r="E475" s="2">
        <v>43623.699247685188</v>
      </c>
      <c r="F475">
        <v>68</v>
      </c>
      <c r="H475" s="6">
        <v>21.8</v>
      </c>
      <c r="I475" s="6">
        <v>30</v>
      </c>
      <c r="J475" s="6">
        <v>17605.361051667202</v>
      </c>
      <c r="K475" s="6">
        <v>9871.1120009599999</v>
      </c>
      <c r="L475" s="6" t="s">
        <v>122</v>
      </c>
      <c r="M475" s="7">
        <f>1000000*(AF475-AD475)/X475</f>
        <v>90.513527138198228</v>
      </c>
      <c r="N475" s="7">
        <f>1000000*(AM475-AK475)/X475</f>
        <v>262.87792207901509</v>
      </c>
      <c r="O475" s="7" t="e">
        <f>1000000*(AT475-AR475)/X475</f>
        <v>#VALUE!</v>
      </c>
      <c r="P475">
        <f>(M475*16)</f>
        <v>1448.2164342111716</v>
      </c>
      <c r="Q475">
        <f>(N475*44)</f>
        <v>11566.628571476664</v>
      </c>
      <c r="R475">
        <f>1000000*(((AF475-AD475)*0.082057*W475)/(V475-Z475))/X475</f>
        <v>2527.5676062428847</v>
      </c>
      <c r="S475">
        <f>1000000*(((AM475-AK475)*0.082057*W475)/(V475-Z475))/X475</f>
        <v>7340.8002234723917</v>
      </c>
      <c r="T475">
        <f>N475*((1*0.082057*W475)/(V475-Z475))</f>
        <v>7340.8002234723917</v>
      </c>
      <c r="V475" s="5">
        <f>((0.001316*((I475*25.4)-(2.5*2053/100)))*(273.15+40))/(273.15+H475)</f>
        <v>0.99295814593998977</v>
      </c>
      <c r="W475">
        <v>313.14999999999998</v>
      </c>
      <c r="X475">
        <f>(21.0733341666667/1000)-Y475</f>
        <v>1.9073334166666699E-2</v>
      </c>
      <c r="Y475">
        <v>2E-3</v>
      </c>
      <c r="Z475">
        <f>(0.001316*10^(8.07131-(1730.63/(233.46+(W475-273.15)))))</f>
        <v>7.2765497523200454E-2</v>
      </c>
      <c r="AB475">
        <f>V475*(J475/10^6)</f>
        <v>1.7481386668467574E-2</v>
      </c>
      <c r="AC475">
        <f>(AB475*Y475)/(0.082057*W475)</f>
        <v>1.3606230485584619E-6</v>
      </c>
      <c r="AD475">
        <v>0</v>
      </c>
      <c r="AE475" s="12">
        <f>AB475*AG475*X475</f>
        <v>3.6577170115204776E-7</v>
      </c>
      <c r="AF475" s="12">
        <f>AC475+AE475</f>
        <v>1.7263947497105097E-6</v>
      </c>
      <c r="AG475" s="19">
        <f>101.325*(0.000014*EXP(1600*((1/W475)-(1/298.15))))</f>
        <v>1.097002469958351E-3</v>
      </c>
      <c r="AI475">
        <f>V475*(K475/10^6)</f>
        <v>9.8016010708392252E-3</v>
      </c>
      <c r="AJ475">
        <f>(AI475*Y475)/(0.082057*W475)</f>
        <v>7.6288480900744329E-7</v>
      </c>
      <c r="AK475">
        <v>0</v>
      </c>
      <c r="AL475" s="12">
        <f>AI475*AN475*X475</f>
        <v>4.2510736438445817E-6</v>
      </c>
      <c r="AM475" s="12">
        <f>AJ475+AL475</f>
        <v>5.0139584528520248E-6</v>
      </c>
      <c r="AN475" s="19">
        <f>101.325*(0.00033*EXP(2400*((1/W475)-(1/298.15))))</f>
        <v>2.2739189884214046E-2</v>
      </c>
      <c r="AO475" s="19"/>
      <c r="AP475" t="e">
        <f>V475*(L475/10^6)</f>
        <v>#VALUE!</v>
      </c>
      <c r="AQ475" t="e">
        <f>(AP475*Y475)/(0.082057*W475)</f>
        <v>#VALUE!</v>
      </c>
      <c r="AR475">
        <v>0</v>
      </c>
      <c r="AS475" s="12" t="e">
        <f>AP475*AU475*X475</f>
        <v>#VALUE!</v>
      </c>
      <c r="AT475" s="12" t="e">
        <f>AQ475+AS475</f>
        <v>#VALUE!</v>
      </c>
      <c r="AU475" s="19">
        <f>101.325*((2.4*10^-4)*EXP(2700*((1/W475)-(1/298.15))))</f>
        <v>1.5759424160826513E-2</v>
      </c>
      <c r="AW475">
        <f>100*(AF475-AE475)/AF475</f>
        <v>78.812974192989046</v>
      </c>
      <c r="AX475">
        <f>100*(AM475-AL475)/AM475</f>
        <v>15.215219993965073</v>
      </c>
      <c r="AY475" t="e">
        <f>100*(AT475-AS475)/AT475</f>
        <v>#VALUE!</v>
      </c>
    </row>
    <row r="476" spans="1:51" x14ac:dyDescent="0.25">
      <c r="A476" s="21">
        <v>43622</v>
      </c>
      <c r="B476">
        <v>11</v>
      </c>
      <c r="C476" t="s">
        <v>120</v>
      </c>
      <c r="D476" t="s">
        <v>130</v>
      </c>
      <c r="E476" s="2">
        <v>43623.535509259258</v>
      </c>
      <c r="F476">
        <v>60</v>
      </c>
      <c r="H476" s="6">
        <v>21.8</v>
      </c>
      <c r="I476" s="6">
        <v>30</v>
      </c>
      <c r="J476" s="6">
        <v>38985.788262282804</v>
      </c>
      <c r="K476" s="6">
        <v>11855.509883221599</v>
      </c>
      <c r="L476" s="6" t="s">
        <v>122</v>
      </c>
      <c r="M476" s="7">
        <f>1000000*(AF476-AD476)/X476</f>
        <v>200.43560558208588</v>
      </c>
      <c r="N476" s="7">
        <f>1000000*(AM476-AK476)/X476</f>
        <v>315.72449010662882</v>
      </c>
      <c r="O476" s="7" t="e">
        <f>1000000*(AT476-AR476)/X476</f>
        <v>#VALUE!</v>
      </c>
      <c r="P476">
        <f>(M476*16)</f>
        <v>3206.9696893133741</v>
      </c>
      <c r="Q476">
        <f>(N476*44)</f>
        <v>13891.877564691667</v>
      </c>
      <c r="R476">
        <f>1000000*(((AF476-AD476)*0.082057*W476)/(V476-Z476))/X476</f>
        <v>5597.1141532629117</v>
      </c>
      <c r="S476">
        <f>1000000*(((AM476-AK476)*0.082057*W476)/(V476-Z476))/X476</f>
        <v>8816.5274177487172</v>
      </c>
      <c r="T476">
        <f>N476*((1*0.082057*W476)/(V476-Z476))</f>
        <v>8816.527417748719</v>
      </c>
      <c r="V476" s="5">
        <f>((0.001316*((I476*25.4)-(2.5*2053/100)))*(273.15+40))/(273.15+H476)</f>
        <v>0.99295814593998977</v>
      </c>
      <c r="W476">
        <v>313.14999999999998</v>
      </c>
      <c r="X476">
        <f>(21.0733341666667/1000)-Y476</f>
        <v>1.9073334166666699E-2</v>
      </c>
      <c r="Y476">
        <v>2E-3</v>
      </c>
      <c r="Z476">
        <f>(0.001316*10^(8.07131-(1730.63/(233.46+(W476-273.15)))))</f>
        <v>7.2765497523200454E-2</v>
      </c>
      <c r="AB476">
        <f>V476*(J476/10^6)</f>
        <v>3.8711256030925352E-2</v>
      </c>
      <c r="AC476">
        <f>(AB476*Y476)/(0.082057*W476)</f>
        <v>3.013000524113571E-6</v>
      </c>
      <c r="AD476">
        <v>0</v>
      </c>
      <c r="AE476" s="12">
        <f>AB476*AG476*X476</f>
        <v>8.0997476005175858E-7</v>
      </c>
      <c r="AF476" s="12">
        <f>AC476+AE476</f>
        <v>3.8229752841653292E-6</v>
      </c>
      <c r="AG476" s="19">
        <f>101.325*(0.000014*EXP(1600*((1/W476)-(1/298.15))))</f>
        <v>1.097002469958351E-3</v>
      </c>
      <c r="AI476">
        <f>V476*(K476/10^6)</f>
        <v>1.1772025112816943E-2</v>
      </c>
      <c r="AJ476">
        <f>(AI476*Y476)/(0.082057*W476)</f>
        <v>9.1624817873282831E-7</v>
      </c>
      <c r="AK476">
        <v>0</v>
      </c>
      <c r="AL476" s="12">
        <f>AI476*AN476*X476</f>
        <v>5.1056705256713573E-6</v>
      </c>
      <c r="AM476" s="12">
        <f>AJ476+AL476</f>
        <v>6.0219187044041855E-6</v>
      </c>
      <c r="AN476" s="19">
        <f>101.325*(0.00033*EXP(2400*((1/W476)-(1/298.15))))</f>
        <v>2.2739189884214046E-2</v>
      </c>
      <c r="AO476" s="19"/>
      <c r="AP476" t="e">
        <f>V476*(L476/10^6)</f>
        <v>#VALUE!</v>
      </c>
      <c r="AQ476" t="e">
        <f>(AP476*Y476)/(0.082057*W476)</f>
        <v>#VALUE!</v>
      </c>
      <c r="AR476">
        <v>0</v>
      </c>
      <c r="AS476" s="12" t="e">
        <f>AP476*AU476*X476</f>
        <v>#VALUE!</v>
      </c>
      <c r="AT476" s="12" t="e">
        <f>AQ476+AS476</f>
        <v>#VALUE!</v>
      </c>
      <c r="AU476" s="19">
        <f>101.325*((2.4*10^-4)*EXP(2700*((1/W476)-(1/298.15))))</f>
        <v>1.5759424160826513E-2</v>
      </c>
      <c r="AW476">
        <f>100*(AF476-AE476)/AF476</f>
        <v>78.812974192989046</v>
      </c>
      <c r="AX476">
        <f>100*(AM476-AL476)/AM476</f>
        <v>15.215219993965075</v>
      </c>
      <c r="AY476" t="e">
        <f>100*(AT476-AS476)/AT476</f>
        <v>#VALUE!</v>
      </c>
    </row>
    <row r="477" spans="1:51" x14ac:dyDescent="0.25">
      <c r="A477" s="21">
        <v>43622</v>
      </c>
      <c r="B477">
        <v>11</v>
      </c>
      <c r="C477" t="s">
        <v>120</v>
      </c>
      <c r="D477" t="s">
        <v>130</v>
      </c>
      <c r="E477" s="2">
        <v>43623.682858796295</v>
      </c>
      <c r="F477">
        <v>95</v>
      </c>
      <c r="H477" s="6">
        <v>21.8</v>
      </c>
      <c r="I477" s="6">
        <v>30</v>
      </c>
      <c r="J477" s="6">
        <v>44470.824399564808</v>
      </c>
      <c r="K477" s="6">
        <v>10688.8948315544</v>
      </c>
      <c r="L477" s="6" t="s">
        <v>122</v>
      </c>
      <c r="M477" s="7">
        <f>1000000*(AF477-AD477)/X477</f>
        <v>228.63553660360034</v>
      </c>
      <c r="N477" s="7">
        <f>1000000*(AM477-AK477)/X477</f>
        <v>284.65632467414764</v>
      </c>
      <c r="O477" s="7" t="e">
        <f>1000000*(AT477-AR477)/X477</f>
        <v>#VALUE!</v>
      </c>
      <c r="P477">
        <f>(M477*16)</f>
        <v>3658.1685856576055</v>
      </c>
      <c r="Q477">
        <f>(N477*44)</f>
        <v>12524.878285662497</v>
      </c>
      <c r="R477">
        <f>1000000*(((AF477-AD477)*0.082057*W477)/(V477-Z477))/X477</f>
        <v>6384.5901737193453</v>
      </c>
      <c r="S477">
        <f>1000000*(((AM477-AK477)*0.082057*W477)/(V477-Z477))/X477</f>
        <v>7948.956668764009</v>
      </c>
      <c r="T477">
        <f>N477*((1*0.082057*W477)/(V477-Z477))</f>
        <v>7948.9566687640099</v>
      </c>
      <c r="V477" s="5">
        <f>((0.001316*((I477*25.4)-(2.5*2053/100)))*(273.15+40))/(273.15+H477)</f>
        <v>0.99295814593998977</v>
      </c>
      <c r="W477">
        <v>313.14999999999998</v>
      </c>
      <c r="X477">
        <f>(21.0733341666667/1000)-Y477</f>
        <v>1.9073334166666699E-2</v>
      </c>
      <c r="Y477">
        <v>2E-3</v>
      </c>
      <c r="Z477">
        <f>(0.001316*10^(8.07131-(1730.63/(233.46+(W477-273.15)))))</f>
        <v>7.2765497523200454E-2</v>
      </c>
      <c r="AB477">
        <f>V477*(J477/10^6)</f>
        <v>4.4157667344214731E-2</v>
      </c>
      <c r="AC477">
        <f>(AB477*Y477)/(0.082057*W477)</f>
        <v>3.4369092737643042E-6</v>
      </c>
      <c r="AD477">
        <v>0</v>
      </c>
      <c r="AE477" s="12">
        <f>AB477*AG477*X477</f>
        <v>9.2393271825132098E-7</v>
      </c>
      <c r="AF477" s="12">
        <f>AC477+AE477</f>
        <v>4.3608419920156249E-6</v>
      </c>
      <c r="AG477" s="19">
        <f>101.325*(0.000014*EXP(1600*((1/W477)-(1/298.15))))</f>
        <v>1.097002469958351E-3</v>
      </c>
      <c r="AI477">
        <f>V477*(K477/10^6)</f>
        <v>1.0613625194087798E-2</v>
      </c>
      <c r="AJ477">
        <f>(AI477*Y477)/(0.082057*W477)</f>
        <v>8.2608681689337354E-7</v>
      </c>
      <c r="AK477">
        <v>0</v>
      </c>
      <c r="AL477" s="12">
        <f>AI477*AN477*X477</f>
        <v>4.6032583862718155E-6</v>
      </c>
      <c r="AM477" s="12">
        <f>AJ477+AL477</f>
        <v>5.4293452031651888E-6</v>
      </c>
      <c r="AN477" s="19">
        <f>101.325*(0.00033*EXP(2400*((1/W477)-(1/298.15))))</f>
        <v>2.2739189884214046E-2</v>
      </c>
      <c r="AO477" s="19"/>
      <c r="AP477" t="e">
        <f>V477*(L477/10^6)</f>
        <v>#VALUE!</v>
      </c>
      <c r="AQ477" t="e">
        <f>(AP477*Y477)/(0.082057*W477)</f>
        <v>#VALUE!</v>
      </c>
      <c r="AR477">
        <v>0</v>
      </c>
      <c r="AS477" s="12" t="e">
        <f>AP477*AU477*X477</f>
        <v>#VALUE!</v>
      </c>
      <c r="AT477" s="12" t="e">
        <f>AQ477+AS477</f>
        <v>#VALUE!</v>
      </c>
      <c r="AU477" s="19">
        <f>101.325*((2.4*10^-4)*EXP(2700*((1/W477)-(1/298.15))))</f>
        <v>1.5759424160826513E-2</v>
      </c>
      <c r="AW477">
        <f>100*(AF477-AE477)/AF477</f>
        <v>78.812974192989046</v>
      </c>
      <c r="AX477">
        <f>100*(AM477-AL477)/AM477</f>
        <v>15.215219993965071</v>
      </c>
      <c r="AY477" t="e">
        <f>100*(AT477-AS477)/AT477</f>
        <v>#VALUE!</v>
      </c>
    </row>
    <row r="478" spans="1:51" x14ac:dyDescent="0.25">
      <c r="A478" s="21">
        <v>43622</v>
      </c>
      <c r="B478">
        <v>0.1</v>
      </c>
      <c r="C478" t="s">
        <v>120</v>
      </c>
      <c r="D478" t="s">
        <v>121</v>
      </c>
      <c r="E478" s="2">
        <v>43623.470023148147</v>
      </c>
      <c r="F478">
        <v>53</v>
      </c>
      <c r="H478" s="6">
        <v>21.8</v>
      </c>
      <c r="I478" s="6">
        <v>30</v>
      </c>
      <c r="J478" s="6">
        <v>35.171655632437499</v>
      </c>
      <c r="K478" s="6">
        <v>575.44994700000007</v>
      </c>
      <c r="L478" s="6" t="s">
        <v>122</v>
      </c>
      <c r="M478" s="7">
        <f>1000000*(AF478-AD478)/X478</f>
        <v>0.18082620386138124</v>
      </c>
      <c r="N478" s="7">
        <f>1000000*(AM478-AK478)/X478</f>
        <v>15.324827264965439</v>
      </c>
      <c r="O478" s="7" t="e">
        <f>1000000*(AT478-AR478)/X478</f>
        <v>#VALUE!</v>
      </c>
      <c r="P478">
        <f>(M478*16)</f>
        <v>2.8932192617820998</v>
      </c>
      <c r="Q478">
        <f>(N478*44)</f>
        <v>674.29239965847933</v>
      </c>
      <c r="R478">
        <f>1000000*(((AF478-AD478)*0.082057*W478)/(V478-Z478))/X478</f>
        <v>5.0495265148828388</v>
      </c>
      <c r="S478">
        <f>1000000*(((AM478-AK478)*0.082057*W478)/(V478-Z478))/X478</f>
        <v>427.94196835411771</v>
      </c>
      <c r="T478">
        <f>N478*((1*0.082057*W478)/(V478-Z478))</f>
        <v>427.94196835411771</v>
      </c>
      <c r="V478" s="5">
        <f>((0.001316*((I478*25.4)-(2.5*2053/100)))*(273.15+40))/(273.15+H478)</f>
        <v>0.99295814593998977</v>
      </c>
      <c r="W478">
        <v>313.14999999999998</v>
      </c>
      <c r="X478">
        <f>(21.0733341666667/1000)-Y478</f>
        <v>1.9073334166666699E-2</v>
      </c>
      <c r="Y478">
        <v>2E-3</v>
      </c>
      <c r="Z478">
        <f>(0.001316*10^(8.07131-(1730.63/(233.46+(W478-273.15)))))</f>
        <v>7.2765497523200454E-2</v>
      </c>
      <c r="AB478">
        <f>V478*(J478/10^6)</f>
        <v>3.4923981966424939E-5</v>
      </c>
      <c r="AC478">
        <f>(AB478*Y478)/(0.082057*W478)</f>
        <v>2.718226861068758E-9</v>
      </c>
      <c r="AD478">
        <v>0</v>
      </c>
      <c r="AE478" s="12">
        <f>AB478*AG478*X478</f>
        <v>7.3073175126916189E-10</v>
      </c>
      <c r="AF478" s="12">
        <f>AC478+AE478</f>
        <v>3.44895861233792E-9</v>
      </c>
      <c r="AG478" s="19">
        <f>101.325*(0.000014*EXP(1600*((1/W478)-(1/298.15))))</f>
        <v>1.097002469958351E-3</v>
      </c>
      <c r="AI478">
        <f>V478*(K478/10^6)</f>
        <v>5.7139771245438538E-4</v>
      </c>
      <c r="AJ478">
        <f>(AI478*Y478)/(0.082057*W478)</f>
        <v>4.4473411188905956E-8</v>
      </c>
      <c r="AK478">
        <v>0</v>
      </c>
      <c r="AL478" s="12">
        <f>AI478*AN478*X478</f>
        <v>2.4782214028222475E-7</v>
      </c>
      <c r="AM478" s="12">
        <f>AJ478+AL478</f>
        <v>2.9229555147113068E-7</v>
      </c>
      <c r="AN478" s="19">
        <f>101.325*(0.00033*EXP(2400*((1/W478)-(1/298.15))))</f>
        <v>2.2739189884214046E-2</v>
      </c>
      <c r="AO478" s="19"/>
      <c r="AP478" t="e">
        <f>V478*(L478/10^6)</f>
        <v>#VALUE!</v>
      </c>
      <c r="AQ478" t="e">
        <f>(AP478*Y478)/(0.082057*W478)</f>
        <v>#VALUE!</v>
      </c>
      <c r="AR478">
        <v>0</v>
      </c>
      <c r="AS478" s="12" t="e">
        <f>AP478*AU478*X478</f>
        <v>#VALUE!</v>
      </c>
      <c r="AT478" s="12" t="e">
        <f>AQ478+AS478</f>
        <v>#VALUE!</v>
      </c>
      <c r="AU478" s="19">
        <f>101.325*((2.4*10^-4)*EXP(2700*((1/W478)-(1/298.15))))</f>
        <v>1.5759424160826513E-2</v>
      </c>
      <c r="AW478">
        <f>100*(AF478-AE478)/AF478</f>
        <v>78.812974192989046</v>
      </c>
      <c r="AX478">
        <f>100*(AM478-AL478)/AM478</f>
        <v>15.215219993965068</v>
      </c>
      <c r="AY478" t="e">
        <f>100*(AT478-AS478)/AT478</f>
        <v>#VALUE!</v>
      </c>
    </row>
    <row r="479" spans="1:51" x14ac:dyDescent="0.25">
      <c r="A479" s="21">
        <v>43622</v>
      </c>
      <c r="B479">
        <v>0.1</v>
      </c>
      <c r="C479" t="s">
        <v>120</v>
      </c>
      <c r="D479" t="s">
        <v>121</v>
      </c>
      <c r="E479" s="2">
        <v>43623.551898148151</v>
      </c>
      <c r="F479">
        <v>116</v>
      </c>
      <c r="H479" s="6">
        <v>21.8</v>
      </c>
      <c r="I479" s="6">
        <v>30</v>
      </c>
      <c r="J479" s="6">
        <v>55.7541687333404</v>
      </c>
      <c r="K479" s="6">
        <v>400.7167304300001</v>
      </c>
      <c r="L479" s="6" t="s">
        <v>122</v>
      </c>
      <c r="M479" s="7">
        <f>1000000*(AF479-AD479)/X479</f>
        <v>0.28664600799169593</v>
      </c>
      <c r="N479" s="7">
        <f>1000000*(AM479-AK479)/X479</f>
        <v>10.671500984639888</v>
      </c>
      <c r="O479" s="7" t="e">
        <f>1000000*(AT479-AR479)/X479</f>
        <v>#VALUE!</v>
      </c>
      <c r="P479">
        <f>(M479*16)</f>
        <v>4.5863361278671348</v>
      </c>
      <c r="Q479">
        <f>(N479*44)</f>
        <v>469.54604332415505</v>
      </c>
      <c r="R479">
        <f>1000000*(((AF479-AD479)*0.082057*W479)/(V479-Z479))/X479</f>
        <v>8.0045180777502996</v>
      </c>
      <c r="S479">
        <f>1000000*(((AM479-AK479)*0.082057*W479)/(V479-Z479))/X479</f>
        <v>297.99899585817604</v>
      </c>
      <c r="T479">
        <f>N479*((1*0.082057*W479)/(V479-Z479))</f>
        <v>297.99899585817604</v>
      </c>
      <c r="V479" s="5">
        <f>((0.001316*((I479*25.4)-(2.5*2053/100)))*(273.15+40))/(273.15+H479)</f>
        <v>0.99295814593998977</v>
      </c>
      <c r="W479">
        <v>313.14999999999998</v>
      </c>
      <c r="X479">
        <f>(21.0733341666667/1000)-Y479</f>
        <v>1.9073334166666699E-2</v>
      </c>
      <c r="Y479">
        <v>2E-3</v>
      </c>
      <c r="Z479">
        <f>(0.001316*10^(8.07131-(1730.63/(233.46+(W479-273.15)))))</f>
        <v>7.2765497523200454E-2</v>
      </c>
      <c r="AB479">
        <f>V479*(J479/10^6)</f>
        <v>5.5361556013883028E-5</v>
      </c>
      <c r="AC479">
        <f>(AB479*Y479)/(0.082057*W479)</f>
        <v>4.3089378746149949E-9</v>
      </c>
      <c r="AD479">
        <v>0</v>
      </c>
      <c r="AE479" s="12">
        <f>AB479*AG479*X479</f>
        <v>1.1583572233516345E-9</v>
      </c>
      <c r="AF479" s="12">
        <f>AC479+AE479</f>
        <v>5.4672950979666296E-9</v>
      </c>
      <c r="AG479" s="19">
        <f>101.325*(0.000014*EXP(1600*((1/W479)-(1/298.15))))</f>
        <v>1.097002469958351E-3</v>
      </c>
      <c r="AI479">
        <f>V479*(K479/10^6)</f>
        <v>3.9789494169490758E-4</v>
      </c>
      <c r="AJ479">
        <f>(AI479*Y479)/(0.082057*W479)</f>
        <v>3.0969226803469279E-8</v>
      </c>
      <c r="AK479">
        <v>0</v>
      </c>
      <c r="AL479" s="12">
        <f>AI479*AN479*X479</f>
        <v>1.7257187753648001E-7</v>
      </c>
      <c r="AM479" s="12">
        <f>AJ479+AL479</f>
        <v>2.0354110433994928E-7</v>
      </c>
      <c r="AN479" s="19">
        <f>101.325*(0.00033*EXP(2400*((1/W479)-(1/298.15))))</f>
        <v>2.2739189884214046E-2</v>
      </c>
      <c r="AO479" s="19"/>
      <c r="AP479" t="e">
        <f>V479*(L479/10^6)</f>
        <v>#VALUE!</v>
      </c>
      <c r="AQ479" t="e">
        <f>(AP479*Y479)/(0.082057*W479)</f>
        <v>#VALUE!</v>
      </c>
      <c r="AR479">
        <v>0</v>
      </c>
      <c r="AS479" s="12" t="e">
        <f>AP479*AU479*X479</f>
        <v>#VALUE!</v>
      </c>
      <c r="AT479" s="12" t="e">
        <f>AQ479+AS479</f>
        <v>#VALUE!</v>
      </c>
      <c r="AU479" s="19">
        <f>101.325*((2.4*10^-4)*EXP(2700*((1/W479)-(1/298.15))))</f>
        <v>1.5759424160826513E-2</v>
      </c>
      <c r="AW479">
        <f>100*(AF479-AE479)/AF479</f>
        <v>78.812974192989046</v>
      </c>
      <c r="AX479">
        <f>100*(AM479-AL479)/AM479</f>
        <v>15.21521999396507</v>
      </c>
      <c r="AY479" t="e">
        <f>100*(AT479-AS479)/AT479</f>
        <v>#VALUE!</v>
      </c>
    </row>
    <row r="480" spans="1:51" x14ac:dyDescent="0.25">
      <c r="A480" s="21">
        <v>43622</v>
      </c>
      <c r="B480">
        <v>1.6</v>
      </c>
      <c r="C480" t="s">
        <v>120</v>
      </c>
      <c r="D480" t="s">
        <v>121</v>
      </c>
      <c r="E480" s="2">
        <v>43623.486388888887</v>
      </c>
      <c r="F480">
        <v>216</v>
      </c>
      <c r="H480" s="6">
        <v>21.8</v>
      </c>
      <c r="I480" s="6">
        <v>30</v>
      </c>
      <c r="J480" s="6">
        <v>28.691552114051099</v>
      </c>
      <c r="K480" s="6">
        <v>7649.1234664544008</v>
      </c>
      <c r="L480" s="6" t="s">
        <v>122</v>
      </c>
      <c r="M480" s="7">
        <f>1000000*(AF480-AD480)/X480</f>
        <v>0.14751038466582672</v>
      </c>
      <c r="N480" s="7">
        <f>1000000*(AM480-AK480)/X480</f>
        <v>203.70406924689033</v>
      </c>
      <c r="O480" s="7" t="e">
        <f>1000000*(AT480-AR480)/X480</f>
        <v>#VALUE!</v>
      </c>
      <c r="P480">
        <f>(M480*16)</f>
        <v>2.3601661546532275</v>
      </c>
      <c r="Q480">
        <f>(N480*44)</f>
        <v>8962.9790468631745</v>
      </c>
      <c r="R480">
        <f>1000000*(((AF480-AD480)*0.082057*W480)/(V480-Z480))/X480</f>
        <v>4.1191905967436897</v>
      </c>
      <c r="S480">
        <f>1000000*(((AM480-AK480)*0.082057*W480)/(V480-Z480))/X480</f>
        <v>5688.3851835999367</v>
      </c>
      <c r="T480">
        <f>N480*((1*0.082057*W480)/(V480-Z480))</f>
        <v>5688.3851835999367</v>
      </c>
      <c r="V480" s="5">
        <f>((0.001316*((I480*25.4)-(2.5*2053/100)))*(273.15+40))/(273.15+H480)</f>
        <v>0.99295814593998977</v>
      </c>
      <c r="W480">
        <v>313.14999999999998</v>
      </c>
      <c r="X480">
        <f>(21.0733341666667/1000)-Y480</f>
        <v>1.9073334166666699E-2</v>
      </c>
      <c r="Y480">
        <v>2E-3</v>
      </c>
      <c r="Z480">
        <f>(0.001316*10^(8.07131-(1730.63/(233.46+(W480-273.15)))))</f>
        <v>7.2765497523200454E-2</v>
      </c>
      <c r="AB480">
        <f>V480*(J480/10^6)</f>
        <v>2.8489510391308774E-5</v>
      </c>
      <c r="AC480">
        <f>(AB480*Y480)/(0.082057*W480)</f>
        <v>2.217414740358154E-9</v>
      </c>
      <c r="AD480">
        <v>0</v>
      </c>
      <c r="AE480" s="12">
        <f>AB480*AG480*X480</f>
        <v>5.961001194267064E-10</v>
      </c>
      <c r="AF480" s="12">
        <f>AC480+AE480</f>
        <v>2.8135148597848605E-9</v>
      </c>
      <c r="AG480" s="19">
        <f>101.325*(0.000014*EXP(1600*((1/W480)-(1/298.15))))</f>
        <v>1.097002469958351E-3</v>
      </c>
      <c r="AI480">
        <f>V480*(K480/10^6)</f>
        <v>7.5952594553166299E-3</v>
      </c>
      <c r="AJ480">
        <f>(AI480*Y480)/(0.082057*W480)</f>
        <v>5.9115934397390128E-7</v>
      </c>
      <c r="AK480">
        <v>0</v>
      </c>
      <c r="AL480" s="12">
        <f>AI480*AN480*X480</f>
        <v>3.2941564398818509E-6</v>
      </c>
      <c r="AM480" s="12">
        <f>AJ480+AL480</f>
        <v>3.8853157838557524E-6</v>
      </c>
      <c r="AN480" s="19">
        <f>101.325*(0.00033*EXP(2400*((1/W480)-(1/298.15))))</f>
        <v>2.2739189884214046E-2</v>
      </c>
      <c r="AO480" s="19"/>
      <c r="AP480" t="e">
        <f>V480*(L480/10^6)</f>
        <v>#VALUE!</v>
      </c>
      <c r="AQ480" t="e">
        <f>(AP480*Y480)/(0.082057*W480)</f>
        <v>#VALUE!</v>
      </c>
      <c r="AR480">
        <v>0</v>
      </c>
      <c r="AS480" s="12" t="e">
        <f>AP480*AU480*X480</f>
        <v>#VALUE!</v>
      </c>
      <c r="AT480" s="12" t="e">
        <f>AQ480+AS480</f>
        <v>#VALUE!</v>
      </c>
      <c r="AU480" s="19">
        <f>101.325*((2.4*10^-4)*EXP(2700*((1/W480)-(1/298.15))))</f>
        <v>1.5759424160826513E-2</v>
      </c>
      <c r="AW480">
        <f>100*(AF480-AE480)/AF480</f>
        <v>78.812974192989046</v>
      </c>
      <c r="AX480">
        <f>100*(AM480-AL480)/AM480</f>
        <v>15.21521999396508</v>
      </c>
      <c r="AY480" t="e">
        <f>100*(AT480-AS480)/AT480</f>
        <v>#VALUE!</v>
      </c>
    </row>
    <row r="481" spans="1:51" x14ac:dyDescent="0.25">
      <c r="A481" s="21">
        <v>43622</v>
      </c>
      <c r="B481">
        <v>1.6</v>
      </c>
      <c r="C481" t="s">
        <v>120</v>
      </c>
      <c r="D481" t="s">
        <v>121</v>
      </c>
      <c r="E481" s="2">
        <v>43623.56827546296</v>
      </c>
      <c r="F481">
        <v>15</v>
      </c>
      <c r="H481" s="6">
        <v>21.8</v>
      </c>
      <c r="I481" s="6">
        <v>30</v>
      </c>
      <c r="J481" s="6">
        <v>46.9007401946076</v>
      </c>
      <c r="K481" s="6">
        <v>438.95152067000009</v>
      </c>
      <c r="L481" s="6" t="s">
        <v>122</v>
      </c>
      <c r="M481" s="7">
        <f>1000000*(AF481-AD481)/X481</f>
        <v>0.24112833630323019</v>
      </c>
      <c r="N481" s="7">
        <f>1000000*(AM481-AK481)/X481</f>
        <v>11.689732994208891</v>
      </c>
      <c r="O481" s="7" t="e">
        <f>1000000*(AT481-AR481)/X481</f>
        <v>#VALUE!</v>
      </c>
      <c r="P481">
        <f>(M481*16)</f>
        <v>3.858053380851683</v>
      </c>
      <c r="Q481">
        <f>(N481*44)</f>
        <v>514.34825174519119</v>
      </c>
      <c r="R481">
        <f>1000000*(((AF481-AD481)*0.082057*W481)/(V481-Z481))/X481</f>
        <v>6.7334484806534416</v>
      </c>
      <c r="S481">
        <f>1000000*(((AM481-AK481)*0.082057*W481)/(V481-Z481))/X481</f>
        <v>326.43287004691132</v>
      </c>
      <c r="T481">
        <f>N481*((1*0.082057*W481)/(V481-Z481))</f>
        <v>326.43287004691132</v>
      </c>
      <c r="V481" s="5">
        <f>((0.001316*((I481*25.4)-(2.5*2053/100)))*(273.15+40))/(273.15+H481)</f>
        <v>0.99295814593998977</v>
      </c>
      <c r="W481">
        <v>313.14999999999998</v>
      </c>
      <c r="X481">
        <f>(21.0733341666667/1000)-Y481</f>
        <v>1.9073334166666699E-2</v>
      </c>
      <c r="Y481">
        <v>2E-3</v>
      </c>
      <c r="Z481">
        <f>(0.001316*10^(8.07131-(1730.63/(233.46+(W481-273.15)))))</f>
        <v>7.2765497523200454E-2</v>
      </c>
      <c r="AB481">
        <f>V481*(J481/10^6)</f>
        <v>4.6570472026850722E-5</v>
      </c>
      <c r="AC481">
        <f>(AB481*Y481)/(0.082057*W481)</f>
        <v>3.6247043111446026E-9</v>
      </c>
      <c r="AD481">
        <v>0</v>
      </c>
      <c r="AE481" s="12">
        <f>AB481*AG481*X481</f>
        <v>9.7441702421929589E-10</v>
      </c>
      <c r="AF481" s="12">
        <f>AC481+AE481</f>
        <v>4.5991213353638987E-9</v>
      </c>
      <c r="AG481" s="19">
        <f>101.325*(0.000014*EXP(1600*((1/W481)-(1/298.15))))</f>
        <v>1.097002469958351E-3</v>
      </c>
      <c r="AI481">
        <f>V481*(K481/10^6)</f>
        <v>4.3586048812202239E-4</v>
      </c>
      <c r="AJ481">
        <f>(AI481*Y481)/(0.082057*W481)</f>
        <v>3.3924186755989862E-8</v>
      </c>
      <c r="AK481">
        <v>0</v>
      </c>
      <c r="AL481" s="12">
        <f>AI481*AN481*X481</f>
        <v>1.8903799696166558E-7</v>
      </c>
      <c r="AM481" s="12">
        <f>AJ481+AL481</f>
        <v>2.2296218371765545E-7</v>
      </c>
      <c r="AN481" s="19">
        <f>101.325*(0.00033*EXP(2400*((1/W481)-(1/298.15))))</f>
        <v>2.2739189884214046E-2</v>
      </c>
      <c r="AO481" s="19"/>
      <c r="AP481" t="e">
        <f>V481*(L481/10^6)</f>
        <v>#VALUE!</v>
      </c>
      <c r="AQ481" t="e">
        <f>(AP481*Y481)/(0.082057*W481)</f>
        <v>#VALUE!</v>
      </c>
      <c r="AR481">
        <v>0</v>
      </c>
      <c r="AS481" s="12" t="e">
        <f>AP481*AU481*X481</f>
        <v>#VALUE!</v>
      </c>
      <c r="AT481" s="12" t="e">
        <f>AQ481+AS481</f>
        <v>#VALUE!</v>
      </c>
      <c r="AU481" s="19">
        <f>101.325*((2.4*10^-4)*EXP(2700*((1/W481)-(1/298.15))))</f>
        <v>1.5759424160826513E-2</v>
      </c>
      <c r="AW481">
        <f>100*(AF481-AE481)/AF481</f>
        <v>78.81297419298906</v>
      </c>
      <c r="AX481">
        <f>100*(AM481-AL481)/AM481</f>
        <v>15.215219993965082</v>
      </c>
      <c r="AY481" t="e">
        <f>100*(AT481-AS481)/AT481</f>
        <v>#VALUE!</v>
      </c>
    </row>
    <row r="482" spans="1:51" x14ac:dyDescent="0.25">
      <c r="A482" s="21">
        <v>43622</v>
      </c>
      <c r="B482">
        <v>5</v>
      </c>
      <c r="C482" t="s">
        <v>120</v>
      </c>
      <c r="D482" t="s">
        <v>121</v>
      </c>
      <c r="E482" s="2">
        <v>43623.437291666669</v>
      </c>
      <c r="F482">
        <v>17</v>
      </c>
      <c r="H482" s="6">
        <v>21.8</v>
      </c>
      <c r="I482" s="6">
        <v>30</v>
      </c>
      <c r="J482" s="6">
        <v>10.1741551723991</v>
      </c>
      <c r="K482" s="6">
        <v>1214.1951467615997</v>
      </c>
      <c r="L482" s="6" t="s">
        <v>122</v>
      </c>
      <c r="M482" s="7">
        <f>1000000*(AF482-AD482)/X482</f>
        <v>5.2307854840499164E-2</v>
      </c>
      <c r="N482" s="7">
        <f>1000000*(AM482-AK482)/X482</f>
        <v>32.335272575984575</v>
      </c>
      <c r="O482" s="7" t="e">
        <f>1000000*(AT482-AR482)/X482</f>
        <v>#VALUE!</v>
      </c>
      <c r="P482">
        <f>(M482*16)</f>
        <v>0.83692567744798663</v>
      </c>
      <c r="Q482">
        <f>(N482*44)</f>
        <v>1422.7519933433214</v>
      </c>
      <c r="R482">
        <f>1000000*(((AF482-AD482)*0.082057*W482)/(V482-Z482))/X482</f>
        <v>1.4606837632681897</v>
      </c>
      <c r="S482">
        <f>1000000*(((AM482-AK482)*0.082057*W482)/(V482-Z482))/X482</f>
        <v>902.95439904033174</v>
      </c>
      <c r="T482">
        <f>N482*((1*0.082057*W482)/(V482-Z482))</f>
        <v>902.95439904033196</v>
      </c>
      <c r="V482" s="5">
        <f>((0.001316*((I482*25.4)-(2.5*2053/100)))*(273.15+40))/(273.15+H482)</f>
        <v>0.99295814593998977</v>
      </c>
      <c r="W482">
        <v>313.14999999999998</v>
      </c>
      <c r="X482">
        <f>(21.0733341666667/1000)-Y482</f>
        <v>1.9073334166666699E-2</v>
      </c>
      <c r="Y482">
        <v>2E-3</v>
      </c>
      <c r="Z482">
        <f>(0.001316*10^(8.07131-(1730.63/(233.46+(W482-273.15)))))</f>
        <v>7.2765497523200454E-2</v>
      </c>
      <c r="AB482">
        <f>V482*(J482/10^6)</f>
        <v>1.0102510256491167E-5</v>
      </c>
      <c r="AC482">
        <f>(AB482*Y482)/(0.082057*W482)</f>
        <v>7.8630537519510711E-10</v>
      </c>
      <c r="AD482">
        <v>0</v>
      </c>
      <c r="AE482" s="12">
        <f>AB482*AG482*X482</f>
        <v>2.1137981971922763E-10</v>
      </c>
      <c r="AF482" s="12">
        <f>AC482+AE482</f>
        <v>9.9768519491433479E-10</v>
      </c>
      <c r="AG482" s="19">
        <f>101.325*(0.000014*EXP(1600*((1/W482)-(1/298.15))))</f>
        <v>1.097002469958351E-3</v>
      </c>
      <c r="AI482">
        <f>V482*(K482/10^6)</f>
        <v>1.2056449617377318E-3</v>
      </c>
      <c r="AJ482">
        <f>(AI482*Y482)/(0.082057*W482)</f>
        <v>9.3838569813097296E-8</v>
      </c>
      <c r="AK482">
        <v>0</v>
      </c>
      <c r="AL482" s="12">
        <f>AI482*AN482*X482</f>
        <v>5.2290288939890996E-7</v>
      </c>
      <c r="AM482" s="12">
        <f>AJ482+AL482</f>
        <v>6.1674145921200727E-7</v>
      </c>
      <c r="AN482" s="19">
        <f>101.325*(0.00033*EXP(2400*((1/W482)-(1/298.15))))</f>
        <v>2.2739189884214046E-2</v>
      </c>
      <c r="AO482" s="19"/>
      <c r="AP482" t="e">
        <f>V482*(L482/10^6)</f>
        <v>#VALUE!</v>
      </c>
      <c r="AQ482" t="e">
        <f>(AP482*Y482)/(0.082057*W482)</f>
        <v>#VALUE!</v>
      </c>
      <c r="AR482">
        <v>0</v>
      </c>
      <c r="AS482" s="12" t="e">
        <f>AP482*AU482*X482</f>
        <v>#VALUE!</v>
      </c>
      <c r="AT482" s="12" t="e">
        <f>AQ482+AS482</f>
        <v>#VALUE!</v>
      </c>
      <c r="AU482" s="19">
        <f>101.325*((2.4*10^-4)*EXP(2700*((1/W482)-(1/298.15))))</f>
        <v>1.5759424160826513E-2</v>
      </c>
      <c r="AW482">
        <f>100*(AF482-AE482)/AF482</f>
        <v>78.812974192989046</v>
      </c>
      <c r="AX482">
        <f>100*(AM482-AL482)/AM482</f>
        <v>15.215219993965079</v>
      </c>
      <c r="AY482" t="e">
        <f>100*(AT482-AS482)/AT482</f>
        <v>#VALUE!</v>
      </c>
    </row>
    <row r="483" spans="1:51" x14ac:dyDescent="0.25">
      <c r="A483" s="21">
        <v>43622</v>
      </c>
      <c r="B483">
        <v>5</v>
      </c>
      <c r="C483" t="s">
        <v>120</v>
      </c>
      <c r="D483" t="s">
        <v>121</v>
      </c>
      <c r="E483" s="2">
        <v>43623.519120370373</v>
      </c>
      <c r="F483">
        <v>165</v>
      </c>
      <c r="H483" s="6">
        <v>21.8</v>
      </c>
      <c r="I483" s="6">
        <v>30</v>
      </c>
      <c r="J483" s="6">
        <v>14.992916544556397</v>
      </c>
      <c r="K483" s="6">
        <v>2229.3036943575999</v>
      </c>
      <c r="L483" s="6" t="s">
        <v>122</v>
      </c>
      <c r="M483" s="7">
        <f>1000000*(AF483-AD483)/X483</f>
        <v>7.7082302064343897E-2</v>
      </c>
      <c r="N483" s="7">
        <f>1000000*(AM483-AK483)/X483</f>
        <v>59.368663104906886</v>
      </c>
      <c r="O483" s="7" t="e">
        <f>1000000*(AT483-AR483)/X483</f>
        <v>#VALUE!</v>
      </c>
      <c r="P483">
        <f>(M483*16)</f>
        <v>1.2333168330295023</v>
      </c>
      <c r="Q483">
        <f>(N483*44)</f>
        <v>2612.221176615903</v>
      </c>
      <c r="R483">
        <f>1000000*(((AF483-AD483)*0.082057*W483)/(V483-Z483))/X483</f>
        <v>2.1525040054509481</v>
      </c>
      <c r="S483">
        <f>1000000*(((AM483-AK483)*0.082057*W483)/(V483-Z483))/X483</f>
        <v>1657.855068014278</v>
      </c>
      <c r="T483">
        <f>N483*((1*0.082057*W483)/(V483-Z483))</f>
        <v>1657.855068014278</v>
      </c>
      <c r="V483" s="5">
        <f>((0.001316*((I483*25.4)-(2.5*2053/100)))*(273.15+40))/(273.15+H483)</f>
        <v>0.99295814593998977</v>
      </c>
      <c r="W483">
        <v>313.14999999999998</v>
      </c>
      <c r="X483">
        <f>(21.0733341666667/1000)-Y483</f>
        <v>1.9073334166666699E-2</v>
      </c>
      <c r="Y483">
        <v>2E-3</v>
      </c>
      <c r="Z483">
        <f>(0.001316*10^(8.07131-(1730.63/(233.46+(W483-273.15)))))</f>
        <v>7.2765497523200454E-2</v>
      </c>
      <c r="AB483">
        <f>V483*(J483/10^6)</f>
        <v>1.4887338614315718E-5</v>
      </c>
      <c r="AC483">
        <f>(AB483*Y483)/(0.082057*W483)</f>
        <v>1.1587213551468234E-9</v>
      </c>
      <c r="AD483">
        <v>0</v>
      </c>
      <c r="AE483" s="12">
        <f>AB483*AG483*X483</f>
        <v>3.1149515046235019E-10</v>
      </c>
      <c r="AF483" s="12">
        <f>AC483+AE483</f>
        <v>1.4702165056091736E-9</v>
      </c>
      <c r="AG483" s="19">
        <f>101.325*(0.000014*EXP(1600*((1/W483)-(1/298.15))))</f>
        <v>1.097002469958351E-3</v>
      </c>
      <c r="AI483">
        <f>V483*(K483/10^6)</f>
        <v>2.2136052630864918E-3</v>
      </c>
      <c r="AJ483">
        <f>(AI483*Y483)/(0.082057*W483)</f>
        <v>1.7229081413767626E-7</v>
      </c>
      <c r="AK483">
        <v>0</v>
      </c>
      <c r="AL483" s="12">
        <f>AI483*AN483*X483</f>
        <v>9.6006753629046888E-7</v>
      </c>
      <c r="AM483" s="12">
        <f>AJ483+AL483</f>
        <v>1.1323583504281451E-6</v>
      </c>
      <c r="AN483" s="19">
        <f>101.325*(0.00033*EXP(2400*((1/W483)-(1/298.15))))</f>
        <v>2.2739189884214046E-2</v>
      </c>
      <c r="AO483" s="19"/>
      <c r="AP483" t="e">
        <f>V483*(L483/10^6)</f>
        <v>#VALUE!</v>
      </c>
      <c r="AQ483" t="e">
        <f>(AP483*Y483)/(0.082057*W483)</f>
        <v>#VALUE!</v>
      </c>
      <c r="AR483">
        <v>0</v>
      </c>
      <c r="AS483" s="12" t="e">
        <f>AP483*AU483*X483</f>
        <v>#VALUE!</v>
      </c>
      <c r="AT483" s="12" t="e">
        <f>AQ483+AS483</f>
        <v>#VALUE!</v>
      </c>
      <c r="AU483" s="19">
        <f>101.325*((2.4*10^-4)*EXP(2700*((1/W483)-(1/298.15))))</f>
        <v>1.5759424160826513E-2</v>
      </c>
      <c r="AW483">
        <f>100*(AF483-AE483)/AF483</f>
        <v>78.812974192989046</v>
      </c>
      <c r="AX483">
        <f>100*(AM483-AL483)/AM483</f>
        <v>15.215219993965079</v>
      </c>
      <c r="AY483" t="e">
        <f>100*(AT483-AS483)/AT483</f>
        <v>#VALUE!</v>
      </c>
    </row>
    <row r="484" spans="1:51" x14ac:dyDescent="0.25">
      <c r="A484" s="21">
        <v>43622</v>
      </c>
      <c r="B484">
        <v>9</v>
      </c>
      <c r="C484" t="s">
        <v>120</v>
      </c>
      <c r="D484" t="s">
        <v>121</v>
      </c>
      <c r="E484" s="2">
        <v>43623.453645833331</v>
      </c>
      <c r="F484">
        <v>205</v>
      </c>
      <c r="H484" s="6">
        <v>21.8</v>
      </c>
      <c r="I484" s="6">
        <v>30</v>
      </c>
      <c r="J484" s="6">
        <v>19.726040539437502</v>
      </c>
      <c r="K484" s="6">
        <v>8323.1824927104008</v>
      </c>
      <c r="L484" s="6" t="s">
        <v>122</v>
      </c>
      <c r="M484" s="7">
        <f>1000000*(AF484-AD484)/X484</f>
        <v>0.10141646629431057</v>
      </c>
      <c r="N484" s="7">
        <f>1000000*(AM484-AK484)/X484</f>
        <v>221.65495828183879</v>
      </c>
      <c r="O484" s="7" t="e">
        <f>1000000*(AT484-AR484)/X484</f>
        <v>#VALUE!</v>
      </c>
      <c r="P484">
        <f>(M484*16)</f>
        <v>1.6226634607089692</v>
      </c>
      <c r="Q484">
        <f>(N484*44)</f>
        <v>9752.8181644009073</v>
      </c>
      <c r="R484">
        <f>1000000*(((AF484-AD484)*0.082057*W484)/(V484-Z484))/X484</f>
        <v>2.8320294551525032</v>
      </c>
      <c r="S484">
        <f>1000000*(((AM484-AK484)*0.082057*W484)/(V484-Z484))/X484</f>
        <v>6189.6592700546744</v>
      </c>
      <c r="T484">
        <f>N484*((1*0.082057*W484)/(V484-Z484))</f>
        <v>6189.6592700546735</v>
      </c>
      <c r="V484" s="5">
        <f>((0.001316*((I484*25.4)-(2.5*2053/100)))*(273.15+40))/(273.15+H484)</f>
        <v>0.99295814593998977</v>
      </c>
      <c r="W484">
        <v>313.14999999999998</v>
      </c>
      <c r="X484">
        <f>(21.0733341666667/1000)-Y484</f>
        <v>1.9073334166666699E-2</v>
      </c>
      <c r="Y484">
        <v>2E-3</v>
      </c>
      <c r="Z484">
        <f>(0.001316*10^(8.07131-(1730.63/(233.46+(W484-273.15)))))</f>
        <v>7.2765497523200454E-2</v>
      </c>
      <c r="AB484">
        <f>V484*(J484/10^6)</f>
        <v>1.958713264077694E-5</v>
      </c>
      <c r="AC484">
        <f>(AB484*Y484)/(0.082057*W484)</f>
        <v>1.5245188858092508E-9</v>
      </c>
      <c r="AD484">
        <v>0</v>
      </c>
      <c r="AE484" s="12">
        <f>AB484*AG484*X484</f>
        <v>4.0983126582462465E-10</v>
      </c>
      <c r="AF484" s="12">
        <f>AC484+AE484</f>
        <v>1.9343501516338754E-9</v>
      </c>
      <c r="AG484" s="19">
        <f>101.325*(0.000014*EXP(1600*((1/W484)-(1/298.15))))</f>
        <v>1.097002469958351E-3</v>
      </c>
      <c r="AI484">
        <f>V484*(K484/10^6)</f>
        <v>8.2645718562819014E-3</v>
      </c>
      <c r="AJ484">
        <f>(AI484*Y484)/(0.082057*W484)</f>
        <v>6.4325371707543631E-7</v>
      </c>
      <c r="AK484">
        <v>0</v>
      </c>
      <c r="AL484" s="12">
        <f>AI484*AN484*X484</f>
        <v>3.5844453719326412E-6</v>
      </c>
      <c r="AM484" s="12">
        <f>AJ484+AL484</f>
        <v>4.2276990890080779E-6</v>
      </c>
      <c r="AN484" s="19">
        <f>101.325*(0.00033*EXP(2400*((1/W484)-(1/298.15))))</f>
        <v>2.2739189884214046E-2</v>
      </c>
      <c r="AO484" s="19"/>
      <c r="AP484" t="e">
        <f>V484*(L484/10^6)</f>
        <v>#VALUE!</v>
      </c>
      <c r="AQ484" t="e">
        <f>(AP484*Y484)/(0.082057*W484)</f>
        <v>#VALUE!</v>
      </c>
      <c r="AR484">
        <v>0</v>
      </c>
      <c r="AS484" s="12" t="e">
        <f>AP484*AU484*X484</f>
        <v>#VALUE!</v>
      </c>
      <c r="AT484" s="12" t="e">
        <f>AQ484+AS484</f>
        <v>#VALUE!</v>
      </c>
      <c r="AU484" s="19">
        <f>101.325*((2.4*10^-4)*EXP(2700*((1/W484)-(1/298.15))))</f>
        <v>1.5759424160826513E-2</v>
      </c>
      <c r="AW484">
        <f>100*(AF484-AE484)/AF484</f>
        <v>78.812974192989046</v>
      </c>
      <c r="AX484">
        <f>100*(AM484-AL484)/AM484</f>
        <v>15.215219993965082</v>
      </c>
      <c r="AY484" t="e">
        <f>100*(AT484-AS484)/AT484</f>
        <v>#VALUE!</v>
      </c>
    </row>
    <row r="485" spans="1:51" x14ac:dyDescent="0.25">
      <c r="A485" s="21">
        <v>43622</v>
      </c>
      <c r="B485">
        <v>9</v>
      </c>
      <c r="C485" t="s">
        <v>120</v>
      </c>
      <c r="D485" t="s">
        <v>121</v>
      </c>
      <c r="E485" s="2">
        <v>43623.502743055556</v>
      </c>
      <c r="F485">
        <v>207</v>
      </c>
      <c r="H485" s="6">
        <v>21.8</v>
      </c>
      <c r="I485" s="6">
        <v>30</v>
      </c>
      <c r="J485" s="6">
        <v>18.322418408639098</v>
      </c>
      <c r="K485" s="6">
        <v>8426.8138599384001</v>
      </c>
      <c r="L485" s="6" t="s">
        <v>122</v>
      </c>
      <c r="M485" s="7">
        <f>1000000*(AF485-AD485)/X485</f>
        <v>9.4200096834181485E-2</v>
      </c>
      <c r="N485" s="7">
        <f>1000000*(AM485-AK485)/X485</f>
        <v>224.41476877496805</v>
      </c>
      <c r="O485" s="7" t="e">
        <f>1000000*(AT485-AR485)/X485</f>
        <v>#VALUE!</v>
      </c>
      <c r="P485">
        <f>(M485*16)</f>
        <v>1.5072015493469038</v>
      </c>
      <c r="Q485">
        <f>(N485*44)</f>
        <v>9874.249826098594</v>
      </c>
      <c r="R485">
        <f>1000000*(((AF485-AD485)*0.082057*W485)/(V485-Z485))/X485</f>
        <v>2.6305141429246008</v>
      </c>
      <c r="S485">
        <f>1000000*(((AM485-AK485)*0.082057*W485)/(V485-Z485))/X485</f>
        <v>6266.7262877961448</v>
      </c>
      <c r="T485">
        <f>N485*((1*0.082057*W485)/(V485-Z485))</f>
        <v>6266.7262877961457</v>
      </c>
      <c r="V485" s="5">
        <f>((0.001316*((I485*25.4)-(2.5*2053/100)))*(273.15+40))/(273.15+H485)</f>
        <v>0.99295814593998977</v>
      </c>
      <c r="W485">
        <v>313.14999999999998</v>
      </c>
      <c r="X485">
        <f>(21.0733341666667/1000)-Y485</f>
        <v>1.9073334166666699E-2</v>
      </c>
      <c r="Y485">
        <v>2E-3</v>
      </c>
      <c r="Z485">
        <f>(0.001316*10^(8.07131-(1730.63/(233.46+(W485-273.15)))))</f>
        <v>7.2765497523200454E-2</v>
      </c>
      <c r="AB485">
        <f>V485*(J485/10^6)</f>
        <v>1.8193394612179017E-5</v>
      </c>
      <c r="AC485">
        <f>(AB485*Y485)/(0.082057*W485)</f>
        <v>1.4160405298683371E-9</v>
      </c>
      <c r="AD485">
        <v>0</v>
      </c>
      <c r="AE485" s="12">
        <f>AB485*AG485*X485</f>
        <v>3.8066939558236817E-10</v>
      </c>
      <c r="AF485" s="12">
        <f>AC485+AE485</f>
        <v>1.7967099254507054E-9</v>
      </c>
      <c r="AG485" s="19">
        <f>101.325*(0.000014*EXP(1600*((1/W485)-(1/298.15))))</f>
        <v>1.097002469958351E-3</v>
      </c>
      <c r="AI485">
        <f>V485*(K485/10^6)</f>
        <v>8.3674734665458422E-3</v>
      </c>
      <c r="AJ485">
        <f>(AI485*Y485)/(0.082057*W485)</f>
        <v>6.512628244371221E-7</v>
      </c>
      <c r="AK485">
        <v>0</v>
      </c>
      <c r="AL485" s="12">
        <f>AI485*AN485*X485</f>
        <v>3.6290750523430837E-6</v>
      </c>
      <c r="AM485" s="12">
        <f>AJ485+AL485</f>
        <v>4.2803378767802055E-6</v>
      </c>
      <c r="AN485" s="19">
        <f>101.325*(0.00033*EXP(2400*((1/W485)-(1/298.15))))</f>
        <v>2.2739189884214046E-2</v>
      </c>
      <c r="AO485" s="19"/>
      <c r="AP485" t="e">
        <f>V485*(L485/10^6)</f>
        <v>#VALUE!</v>
      </c>
      <c r="AQ485" t="e">
        <f>(AP485*Y485)/(0.082057*W485)</f>
        <v>#VALUE!</v>
      </c>
      <c r="AR485">
        <v>0</v>
      </c>
      <c r="AS485" s="12" t="e">
        <f>AP485*AU485*X485</f>
        <v>#VALUE!</v>
      </c>
      <c r="AT485" s="12" t="e">
        <f>AQ485+AS485</f>
        <v>#VALUE!</v>
      </c>
      <c r="AU485" s="19">
        <f>101.325*((2.4*10^-4)*EXP(2700*((1/W485)-(1/298.15))))</f>
        <v>1.5759424160826513E-2</v>
      </c>
      <c r="AW485">
        <f>100*(AF485-AE485)/AF485</f>
        <v>78.812974192989046</v>
      </c>
      <c r="AX485">
        <f>100*(AM485-AL485)/AM485</f>
        <v>15.21521999396507</v>
      </c>
      <c r="AY485" t="e">
        <f>100*(AT485-AS485)/AT485</f>
        <v>#VALUE!</v>
      </c>
    </row>
    <row r="486" spans="1:51" x14ac:dyDescent="0.25">
      <c r="A486" s="21">
        <v>43626</v>
      </c>
      <c r="B486">
        <v>0.1</v>
      </c>
      <c r="C486" t="s">
        <v>120</v>
      </c>
      <c r="D486" t="s">
        <v>121</v>
      </c>
      <c r="E486" s="2">
        <v>43627.437673611108</v>
      </c>
      <c r="F486">
        <v>185</v>
      </c>
      <c r="H486" s="6">
        <v>21.8</v>
      </c>
      <c r="I486" s="6">
        <v>30</v>
      </c>
      <c r="J486" s="6">
        <v>22.675828972895101</v>
      </c>
      <c r="K486" s="6">
        <v>369.32903307000009</v>
      </c>
      <c r="L486" s="6" t="s">
        <v>122</v>
      </c>
      <c r="M486" s="7">
        <f>1000000*(AF486-AD486)/X486</f>
        <v>0.11658206015178066</v>
      </c>
      <c r="N486" s="7">
        <f>1000000*(AM486-AK486)/X486</f>
        <v>9.8356141402763217</v>
      </c>
      <c r="O486" s="7" t="e">
        <f>1000000*(AT486-AR486)/X486</f>
        <v>#VALUE!</v>
      </c>
      <c r="P486">
        <f>(M486*16)</f>
        <v>1.8653129624284905</v>
      </c>
      <c r="Q486">
        <f>(N486*44)</f>
        <v>432.76702217215814</v>
      </c>
      <c r="R486">
        <f>1000000*(((AF486-AD486)*0.082057*W486)/(V486-Z486))/X486</f>
        <v>3.2555248704295061</v>
      </c>
      <c r="S486">
        <f>1000000*(((AM486-AK486)*0.082057*W486)/(V486-Z486))/X486</f>
        <v>274.65706479993622</v>
      </c>
      <c r="T486">
        <f>N486*((1*0.082057*W486)/(V486-Z486))</f>
        <v>274.65706479993622</v>
      </c>
      <c r="V486" s="5">
        <f>((0.001316*((I486*25.4)-(2.5*2053/100)))*(273.15+40))/(273.15+H486)</f>
        <v>0.99295814593998977</v>
      </c>
      <c r="W486">
        <v>313.14999999999998</v>
      </c>
      <c r="X486">
        <f>(21.0733341666667/1000)-Y486</f>
        <v>1.9073334166666699E-2</v>
      </c>
      <c r="Y486">
        <v>2E-3</v>
      </c>
      <c r="Z486">
        <f>(0.001316*10^(8.07131-(1730.63/(233.46+(W486-273.15)))))</f>
        <v>7.2765497523200454E-2</v>
      </c>
      <c r="AB486">
        <f>V486*(J486/10^6)</f>
        <v>2.2516149094578222E-5</v>
      </c>
      <c r="AC486">
        <f>(AB486*Y486)/(0.082057*W486)</f>
        <v>1.7524920650672521E-9</v>
      </c>
      <c r="AD486">
        <v>0</v>
      </c>
      <c r="AE486" s="12">
        <f>AB486*AG486*X486</f>
        <v>4.7111652604609815E-10</v>
      </c>
      <c r="AF486" s="12">
        <f>AC486+AE486</f>
        <v>2.2236085911133504E-9</v>
      </c>
      <c r="AG486" s="19">
        <f>101.325*(0.000014*EXP(1600*((1/W486)-(1/298.15))))</f>
        <v>1.097002469958351E-3</v>
      </c>
      <c r="AI486">
        <f>V486*(K486/10^6)</f>
        <v>3.6672827191899646E-4</v>
      </c>
      <c r="AJ486">
        <f>(AI486*Y486)/(0.082057*W486)</f>
        <v>2.8543441592711035E-8</v>
      </c>
      <c r="AK486">
        <v>0</v>
      </c>
      <c r="AL486" s="12">
        <f>AI486*AN486*X486</f>
        <v>1.5905451363917143E-7</v>
      </c>
      <c r="AM486" s="12">
        <f>AJ486+AL486</f>
        <v>1.8759795523188247E-7</v>
      </c>
      <c r="AN486" s="19">
        <f>101.325*(0.00033*EXP(2400*((1/W486)-(1/298.15))))</f>
        <v>2.2739189884214046E-2</v>
      </c>
      <c r="AO486" s="19"/>
      <c r="AP486" t="e">
        <f>V486*(L486/10^6)</f>
        <v>#VALUE!</v>
      </c>
      <c r="AQ486" t="e">
        <f>(AP486*Y486)/(0.082057*W486)</f>
        <v>#VALUE!</v>
      </c>
      <c r="AR486">
        <v>0</v>
      </c>
      <c r="AS486" s="12" t="e">
        <f>AP486*AU486*X486</f>
        <v>#VALUE!</v>
      </c>
      <c r="AT486" s="12" t="e">
        <f>AQ486+AS486</f>
        <v>#VALUE!</v>
      </c>
      <c r="AU486" s="19">
        <f>101.325*((2.4*10^-4)*EXP(2700*((1/W486)-(1/298.15))))</f>
        <v>1.5759424160826513E-2</v>
      </c>
      <c r="AW486">
        <f>100*(AF486-AE486)/AF486</f>
        <v>78.812974192989046</v>
      </c>
      <c r="AX486">
        <f>100*(AM486-AL486)/AM486</f>
        <v>15.215219993965082</v>
      </c>
      <c r="AY486" t="e">
        <f>100*(AT486-AS486)/AT486</f>
        <v>#VALUE!</v>
      </c>
    </row>
    <row r="487" spans="1:51" x14ac:dyDescent="0.25">
      <c r="A487" s="21">
        <v>43626</v>
      </c>
      <c r="B487">
        <v>0.1</v>
      </c>
      <c r="C487" t="s">
        <v>120</v>
      </c>
      <c r="D487" t="s">
        <v>121</v>
      </c>
      <c r="E487" s="2">
        <v>43627.683148148149</v>
      </c>
      <c r="F487">
        <v>8</v>
      </c>
      <c r="H487" s="6">
        <v>21.8</v>
      </c>
      <c r="I487" s="6">
        <v>30</v>
      </c>
      <c r="J487" s="6">
        <v>2.326036700799901</v>
      </c>
      <c r="K487" s="6">
        <v>541.64324608000015</v>
      </c>
      <c r="L487" s="6" t="s">
        <v>122</v>
      </c>
      <c r="M487" s="7">
        <f>1000000*(AF487-AD487)/X487</f>
        <v>1.1958731515043782E-2</v>
      </c>
      <c r="N487" s="7">
        <f>1000000*(AM487-AK487)/X487</f>
        <v>14.424519853872141</v>
      </c>
      <c r="O487" s="7" t="e">
        <f>1000000*(AT487-AR487)/X487</f>
        <v>#VALUE!</v>
      </c>
      <c r="P487">
        <f>(M487*16)</f>
        <v>0.19133970424070051</v>
      </c>
      <c r="Q487">
        <f>(N487*44)</f>
        <v>634.67887357037421</v>
      </c>
      <c r="R487">
        <f>1000000*(((AF487-AD487)*0.082057*W487)/(V487-Z487))/X487</f>
        <v>0.3339445864597676</v>
      </c>
      <c r="S487">
        <f>1000000*(((AM487-AK487)*0.082057*W487)/(V487-Z487))/X487</f>
        <v>402.80110908271399</v>
      </c>
      <c r="T487">
        <f>N487*((1*0.082057*W487)/(V487-Z487))</f>
        <v>402.80110908271405</v>
      </c>
      <c r="V487" s="5">
        <f>((0.001316*((I487*25.4)-(2.5*2053/100)))*(273.15+40))/(273.15+H487)</f>
        <v>0.99295814593998977</v>
      </c>
      <c r="W487">
        <v>313.14999999999998</v>
      </c>
      <c r="X487">
        <f>(21.0733341666667/1000)-Y487</f>
        <v>1.9073334166666699E-2</v>
      </c>
      <c r="Y487">
        <v>2E-3</v>
      </c>
      <c r="Z487">
        <f>(0.001316*10^(8.07131-(1730.63/(233.46+(W487-273.15)))))</f>
        <v>7.2765497523200454E-2</v>
      </c>
      <c r="AB487">
        <f>V487*(J487/10^6)</f>
        <v>2.3096570898146405E-6</v>
      </c>
      <c r="AC487">
        <f>(AB487*Y487)/(0.082057*W487)</f>
        <v>1.7976678453870848E-10</v>
      </c>
      <c r="AD487">
        <v>0</v>
      </c>
      <c r="AE487" s="12">
        <f>AB487*AG487*X487</f>
        <v>4.8326097857169883E-11</v>
      </c>
      <c r="AF487" s="12">
        <f>AC487+AE487</f>
        <v>2.2809288239587836E-10</v>
      </c>
      <c r="AG487" s="19">
        <f>101.325*(0.000014*EXP(1600*((1/W487)-(1/298.15))))</f>
        <v>1.097002469958351E-3</v>
      </c>
      <c r="AI487">
        <f>V487*(K487/10^6)</f>
        <v>5.3782907338851464E-4</v>
      </c>
      <c r="AJ487">
        <f>(AI487*Y487)/(0.082057*W487)</f>
        <v>4.1860674288340182E-8</v>
      </c>
      <c r="AK487">
        <v>0</v>
      </c>
      <c r="AL487" s="12">
        <f>AI487*AN487*X487</f>
        <v>2.3326301307828144E-7</v>
      </c>
      <c r="AM487" s="12">
        <f>AJ487+AL487</f>
        <v>2.7512368736662161E-7</v>
      </c>
      <c r="AN487" s="19">
        <f>101.325*(0.00033*EXP(2400*((1/W487)-(1/298.15))))</f>
        <v>2.2739189884214046E-2</v>
      </c>
      <c r="AO487" s="19"/>
      <c r="AP487" t="e">
        <f>V487*(L487/10^6)</f>
        <v>#VALUE!</v>
      </c>
      <c r="AQ487" t="e">
        <f>(AP487*Y487)/(0.082057*W487)</f>
        <v>#VALUE!</v>
      </c>
      <c r="AR487">
        <v>0</v>
      </c>
      <c r="AS487" s="12" t="e">
        <f>AP487*AU487*X487</f>
        <v>#VALUE!</v>
      </c>
      <c r="AT487" s="12" t="e">
        <f>AQ487+AS487</f>
        <v>#VALUE!</v>
      </c>
      <c r="AU487" s="19">
        <f>101.325*((2.4*10^-4)*EXP(2700*((1/W487)-(1/298.15))))</f>
        <v>1.5759424160826513E-2</v>
      </c>
      <c r="AW487">
        <f>100*(AF487-AE487)/AF487</f>
        <v>78.81297419298906</v>
      </c>
      <c r="AX487">
        <f>100*(AM487-AL487)/AM487</f>
        <v>15.215219993965073</v>
      </c>
      <c r="AY487" t="e">
        <f>100*(AT487-AS487)/AT487</f>
        <v>#VALUE!</v>
      </c>
    </row>
    <row r="488" spans="1:51" x14ac:dyDescent="0.25">
      <c r="A488" s="21">
        <v>43626</v>
      </c>
      <c r="B488">
        <v>1.6</v>
      </c>
      <c r="C488" t="s">
        <v>120</v>
      </c>
      <c r="D488" t="s">
        <v>121</v>
      </c>
      <c r="E488" s="2">
        <v>43627.454016203701</v>
      </c>
      <c r="F488">
        <v>71</v>
      </c>
      <c r="H488" s="6">
        <v>21.8</v>
      </c>
      <c r="I488" s="6">
        <v>30</v>
      </c>
      <c r="J488" s="6">
        <v>25.005365470977502</v>
      </c>
      <c r="K488" s="6">
        <v>371.53865363000011</v>
      </c>
      <c r="L488" s="6" t="s">
        <v>122</v>
      </c>
      <c r="M488" s="7">
        <f>1000000*(AF488-AD488)/X488</f>
        <v>0.12855878499257212</v>
      </c>
      <c r="N488" s="7">
        <f>1000000*(AM488-AK488)/X488</f>
        <v>9.8944586211554135</v>
      </c>
      <c r="O488" s="7" t="e">
        <f>1000000*(AT488-AR488)/X488</f>
        <v>#VALUE!</v>
      </c>
      <c r="P488">
        <f>(M488*16)</f>
        <v>2.0569405598811539</v>
      </c>
      <c r="Q488">
        <f>(N488*44)</f>
        <v>435.35617933083819</v>
      </c>
      <c r="R488">
        <f>1000000*(((AF488-AD488)*0.082057*W488)/(V488-Z488))/X488</f>
        <v>3.5899719160103158</v>
      </c>
      <c r="S488">
        <f>1000000*(((AM488-AK488)*0.082057*W488)/(V488-Z488))/X488</f>
        <v>276.30028221040226</v>
      </c>
      <c r="T488">
        <f>N488*((1*0.082057*W488)/(V488-Z488))</f>
        <v>276.3002822104022</v>
      </c>
      <c r="V488" s="5">
        <f>((0.001316*((I488*25.4)-(2.5*2053/100)))*(273.15+40))/(273.15+H488)</f>
        <v>0.99295814593998977</v>
      </c>
      <c r="W488">
        <v>313.14999999999998</v>
      </c>
      <c r="X488">
        <f>(21.0733341666667/1000)-Y488</f>
        <v>1.9073334166666699E-2</v>
      </c>
      <c r="Y488">
        <v>2E-3</v>
      </c>
      <c r="Z488">
        <f>(0.001316*10^(8.07131-(1730.63/(233.46+(W488-273.15)))))</f>
        <v>7.2765497523200454E-2</v>
      </c>
      <c r="AB488">
        <f>V488*(J488/10^6)</f>
        <v>2.4829281336613659E-5</v>
      </c>
      <c r="AC488">
        <f>(AB488*Y488)/(0.082057*W488)</f>
        <v>1.9325293299916726E-9</v>
      </c>
      <c r="AD488">
        <v>0</v>
      </c>
      <c r="AE488" s="12">
        <f>AB488*AG488*X488</f>
        <v>5.1951533623231091E-10</v>
      </c>
      <c r="AF488" s="12">
        <f>AC488+AE488</f>
        <v>2.4520446662239834E-9</v>
      </c>
      <c r="AG488" s="19">
        <f>101.325*(0.000014*EXP(1600*((1/W488)-(1/298.15))))</f>
        <v>1.097002469958351E-3</v>
      </c>
      <c r="AI488">
        <f>V488*(K488/10^6)</f>
        <v>3.6892233265348493E-4</v>
      </c>
      <c r="AJ488">
        <f>(AI488*Y488)/(0.082057*W488)</f>
        <v>2.871421120394942E-8</v>
      </c>
      <c r="AK488">
        <v>0</v>
      </c>
      <c r="AL488" s="12">
        <f>AI488*AN488*X488</f>
        <v>1.6000610447560401E-7</v>
      </c>
      <c r="AM488" s="12">
        <f>AJ488+AL488</f>
        <v>1.8872031567955343E-7</v>
      </c>
      <c r="AN488" s="19">
        <f>101.325*(0.00033*EXP(2400*((1/W488)-(1/298.15))))</f>
        <v>2.2739189884214046E-2</v>
      </c>
      <c r="AO488" s="19"/>
      <c r="AP488" t="e">
        <f>V488*(L488/10^6)</f>
        <v>#VALUE!</v>
      </c>
      <c r="AQ488" t="e">
        <f>(AP488*Y488)/(0.082057*W488)</f>
        <v>#VALUE!</v>
      </c>
      <c r="AR488">
        <v>0</v>
      </c>
      <c r="AS488" s="12" t="e">
        <f>AP488*AU488*X488</f>
        <v>#VALUE!</v>
      </c>
      <c r="AT488" s="12" t="e">
        <f>AQ488+AS488</f>
        <v>#VALUE!</v>
      </c>
      <c r="AU488" s="19">
        <f>101.325*((2.4*10^-4)*EXP(2700*((1/W488)-(1/298.15))))</f>
        <v>1.5759424160826513E-2</v>
      </c>
      <c r="AW488">
        <f>100*(AF488-AE488)/AF488</f>
        <v>78.81297419298906</v>
      </c>
      <c r="AX488">
        <f>100*(AM488-AL488)/AM488</f>
        <v>15.215219993965073</v>
      </c>
      <c r="AY488" t="e">
        <f>100*(AT488-AS488)/AT488</f>
        <v>#VALUE!</v>
      </c>
    </row>
    <row r="489" spans="1:51" x14ac:dyDescent="0.25">
      <c r="A489" s="21">
        <v>43626</v>
      </c>
      <c r="B489">
        <v>1.6</v>
      </c>
      <c r="C489" t="s">
        <v>120</v>
      </c>
      <c r="D489" t="s">
        <v>121</v>
      </c>
      <c r="E489" s="2">
        <v>43627.552164351851</v>
      </c>
      <c r="F489">
        <v>162</v>
      </c>
      <c r="H489" s="6">
        <v>21.8</v>
      </c>
      <c r="I489" s="6">
        <v>30</v>
      </c>
      <c r="J489" s="6">
        <v>28.989711989939103</v>
      </c>
      <c r="K489" s="6">
        <v>560.51581067000006</v>
      </c>
      <c r="L489" s="6" t="s">
        <v>122</v>
      </c>
      <c r="M489" s="7">
        <f>1000000*(AF489-AD489)/X489</f>
        <v>0.1490432985287409</v>
      </c>
      <c r="N489" s="7">
        <f>1000000*(AM489-AK489)/X489</f>
        <v>14.927115768419425</v>
      </c>
      <c r="O489" s="7" t="e">
        <f>1000000*(AT489-AR489)/X489</f>
        <v>#VALUE!</v>
      </c>
      <c r="P489">
        <f>(M489*16)</f>
        <v>2.3846927764598544</v>
      </c>
      <c r="Q489">
        <f>(N489*44)</f>
        <v>656.79309381045471</v>
      </c>
      <c r="R489">
        <f>1000000*(((AF489-AD489)*0.082057*W489)/(V489-Z489))/X489</f>
        <v>4.1619968329557286</v>
      </c>
      <c r="S489">
        <f>1000000*(((AM489-AK489)*0.082057*W489)/(V489-Z489))/X489</f>
        <v>416.83597428800141</v>
      </c>
      <c r="T489">
        <f>N489*((1*0.082057*W489)/(V489-Z489))</f>
        <v>416.83597428800141</v>
      </c>
      <c r="V489" s="5">
        <f>((0.001316*((I489*25.4)-(2.5*2053/100)))*(273.15+40))/(273.15+H489)</f>
        <v>0.99295814593998977</v>
      </c>
      <c r="W489">
        <v>313.14999999999998</v>
      </c>
      <c r="X489">
        <f>(21.0733341666667/1000)-Y489</f>
        <v>1.9073334166666699E-2</v>
      </c>
      <c r="Y489">
        <v>2E-3</v>
      </c>
      <c r="Z489">
        <f>(0.001316*10^(8.07131-(1730.63/(233.46+(W489-273.15)))))</f>
        <v>7.2765497523200454E-2</v>
      </c>
      <c r="AB489">
        <f>V489*(J489/10^6)</f>
        <v>2.8785570668864221E-5</v>
      </c>
      <c r="AC489">
        <f>(AB489*Y489)/(0.082057*W489)</f>
        <v>2.2404579030685333E-9</v>
      </c>
      <c r="AD489">
        <v>0</v>
      </c>
      <c r="AE489" s="12">
        <f>AB489*AG489*X489</f>
        <v>6.0229473507240539E-10</v>
      </c>
      <c r="AF489" s="12">
        <f>AC489+AE489</f>
        <v>2.8427526381409386E-9</v>
      </c>
      <c r="AG489" s="19">
        <f>101.325*(0.000014*EXP(1600*((1/W489)-(1/298.15))))</f>
        <v>1.097002469958351E-3</v>
      </c>
      <c r="AI489">
        <f>V489*(K489/10^6)</f>
        <v>5.5656874013293358E-4</v>
      </c>
      <c r="AJ489">
        <f>(AI489*Y489)/(0.082057*W489)</f>
        <v>4.3319232638333823E-8</v>
      </c>
      <c r="AK489">
        <v>0</v>
      </c>
      <c r="AL489" s="12">
        <f>AI489*AN489*X489</f>
        <v>2.4139063455724963E-7</v>
      </c>
      <c r="AM489" s="12">
        <f>AJ489+AL489</f>
        <v>2.8470986719558346E-7</v>
      </c>
      <c r="AN489" s="19">
        <f>101.325*(0.00033*EXP(2400*((1/W489)-(1/298.15))))</f>
        <v>2.2739189884214046E-2</v>
      </c>
      <c r="AO489" s="19"/>
      <c r="AP489" t="e">
        <f>V489*(L489/10^6)</f>
        <v>#VALUE!</v>
      </c>
      <c r="AQ489" t="e">
        <f>(AP489*Y489)/(0.082057*W489)</f>
        <v>#VALUE!</v>
      </c>
      <c r="AR489">
        <v>0</v>
      </c>
      <c r="AS489" s="12" t="e">
        <f>AP489*AU489*X489</f>
        <v>#VALUE!</v>
      </c>
      <c r="AT489" s="12" t="e">
        <f>AQ489+AS489</f>
        <v>#VALUE!</v>
      </c>
      <c r="AU489" s="19">
        <f>101.325*((2.4*10^-4)*EXP(2700*((1/W489)-(1/298.15))))</f>
        <v>1.5759424160826513E-2</v>
      </c>
      <c r="AW489">
        <f>100*(AF489-AE489)/AF489</f>
        <v>78.812974192989046</v>
      </c>
      <c r="AX489">
        <f>100*(AM489-AL489)/AM489</f>
        <v>15.215219993965077</v>
      </c>
      <c r="AY489" t="e">
        <f>100*(AT489-AS489)/AT489</f>
        <v>#VALUE!</v>
      </c>
    </row>
    <row r="490" spans="1:51" x14ac:dyDescent="0.25">
      <c r="A490" s="21">
        <v>43626</v>
      </c>
      <c r="B490">
        <v>3.8</v>
      </c>
      <c r="C490" t="s">
        <v>120</v>
      </c>
      <c r="D490" t="s">
        <v>121</v>
      </c>
      <c r="E490" s="2">
        <v>43627.470358796294</v>
      </c>
      <c r="F490">
        <v>160</v>
      </c>
      <c r="H490" s="6">
        <v>21.8</v>
      </c>
      <c r="I490" s="6">
        <v>30</v>
      </c>
      <c r="J490" s="6">
        <v>10.5217849932231</v>
      </c>
      <c r="K490" s="6">
        <v>1597.0673559935997</v>
      </c>
      <c r="L490" s="6" t="s">
        <v>122</v>
      </c>
      <c r="M490" s="7">
        <f>1000000*(AF490-AD490)/X490</f>
        <v>5.4095105958431811E-2</v>
      </c>
      <c r="N490" s="7">
        <f>1000000*(AM490-AK490)/X490</f>
        <v>42.531555504890818</v>
      </c>
      <c r="O490" s="7" t="e">
        <f>1000000*(AT490-AR490)/X490</f>
        <v>#VALUE!</v>
      </c>
      <c r="P490">
        <f>(M490*16)</f>
        <v>0.86552169533490897</v>
      </c>
      <c r="Q490">
        <f>(N490*44)</f>
        <v>1871.3884422151959</v>
      </c>
      <c r="R490">
        <f>1000000*(((AF490-AD490)*0.082057*W490)/(V490-Z490))/X490</f>
        <v>1.5105923037122126</v>
      </c>
      <c r="S490">
        <f>1000000*(((AM490-AK490)*0.082057*W490)/(V490-Z490))/X490</f>
        <v>1187.6830495528873</v>
      </c>
      <c r="T490">
        <f>N490*((1*0.082057*W490)/(V490-Z490))</f>
        <v>1187.6830495528875</v>
      </c>
      <c r="V490" s="5">
        <f>((0.001316*((I490*25.4)-(2.5*2053/100)))*(273.15+40))/(273.15+H490)</f>
        <v>0.99295814593998977</v>
      </c>
      <c r="W490">
        <v>313.14999999999998</v>
      </c>
      <c r="X490">
        <f>(21.0733341666667/1000)-Y490</f>
        <v>1.9073334166666699E-2</v>
      </c>
      <c r="Y490">
        <v>2E-3</v>
      </c>
      <c r="Z490">
        <f>(0.001316*10^(8.07131-(1730.63/(233.46+(W490-273.15)))))</f>
        <v>7.2765497523200454E-2</v>
      </c>
      <c r="AB490">
        <f>V490*(J490/10^6)</f>
        <v>1.0447692118850017E-5</v>
      </c>
      <c r="AC490">
        <f>(AB490*Y490)/(0.082057*W490)</f>
        <v>8.1317180214263007E-10</v>
      </c>
      <c r="AD490">
        <v>0</v>
      </c>
      <c r="AE490" s="12">
        <f>AB490*AG490*X490</f>
        <v>2.1860223058378267E-10</v>
      </c>
      <c r="AF490" s="12">
        <f>AC490+AE490</f>
        <v>1.0317740327264127E-9</v>
      </c>
      <c r="AG490" s="19">
        <f>101.325*(0.000014*EXP(1600*((1/W490)-(1/298.15))))</f>
        <v>1.097002469958351E-3</v>
      </c>
      <c r="AI490">
        <f>V490*(K490/10^6)</f>
        <v>1.5858210407486862E-3</v>
      </c>
      <c r="AJ490">
        <f>(AI490*Y490)/(0.082057*W490)</f>
        <v>1.234286901749983E-7</v>
      </c>
      <c r="AK490">
        <v>0</v>
      </c>
      <c r="AL490" s="12">
        <f>AI490*AN490*X490</f>
        <v>6.8778988059791678E-7</v>
      </c>
      <c r="AM490" s="12">
        <f>AJ490+AL490</f>
        <v>8.1121857077291511E-7</v>
      </c>
      <c r="AN490" s="19">
        <f>101.325*(0.00033*EXP(2400*((1/W490)-(1/298.15))))</f>
        <v>2.2739189884214046E-2</v>
      </c>
      <c r="AO490" s="19"/>
      <c r="AP490" t="e">
        <f>V490*(L490/10^6)</f>
        <v>#VALUE!</v>
      </c>
      <c r="AQ490" t="e">
        <f>(AP490*Y490)/(0.082057*W490)</f>
        <v>#VALUE!</v>
      </c>
      <c r="AR490">
        <v>0</v>
      </c>
      <c r="AS490" s="12" t="e">
        <f>AP490*AU490*X490</f>
        <v>#VALUE!</v>
      </c>
      <c r="AT490" s="12" t="e">
        <f>AQ490+AS490</f>
        <v>#VALUE!</v>
      </c>
      <c r="AU490" s="19">
        <f>101.325*((2.4*10^-4)*EXP(2700*((1/W490)-(1/298.15))))</f>
        <v>1.5759424160826513E-2</v>
      </c>
      <c r="AW490">
        <f>100*(AF490-AE490)/AF490</f>
        <v>78.812974192989046</v>
      </c>
      <c r="AX490">
        <f>100*(AM490-AL490)/AM490</f>
        <v>15.215219993965079</v>
      </c>
      <c r="AY490" t="e">
        <f>100*(AT490-AS490)/AT490</f>
        <v>#VALUE!</v>
      </c>
    </row>
    <row r="491" spans="1:51" x14ac:dyDescent="0.25">
      <c r="A491" s="21">
        <v>43626</v>
      </c>
      <c r="B491">
        <v>3.8</v>
      </c>
      <c r="C491" t="s">
        <v>120</v>
      </c>
      <c r="D491" t="s">
        <v>121</v>
      </c>
      <c r="E491" s="2">
        <v>43627.634027777778</v>
      </c>
      <c r="F491">
        <v>94</v>
      </c>
      <c r="H491" s="6">
        <v>21.8</v>
      </c>
      <c r="I491" s="6">
        <v>30</v>
      </c>
      <c r="J491" s="6">
        <v>14.057932014566401</v>
      </c>
      <c r="K491" s="6">
        <v>1576.6538683223998</v>
      </c>
      <c r="L491" s="6" t="s">
        <v>122</v>
      </c>
      <c r="M491" s="7">
        <f>1000000*(AF491-AD491)/X491</f>
        <v>7.2275314727891019E-2</v>
      </c>
      <c r="N491" s="7">
        <f>1000000*(AM491-AK491)/X491</f>
        <v>41.98792321494529</v>
      </c>
      <c r="O491" s="7" t="e">
        <f>1000000*(AT491-AR491)/X491</f>
        <v>#VALUE!</v>
      </c>
      <c r="P491">
        <f>(M491*16)</f>
        <v>1.1564050356462563</v>
      </c>
      <c r="Q491">
        <f>(N491*44)</f>
        <v>1847.4686214575927</v>
      </c>
      <c r="R491">
        <f>1000000*(((AF491-AD491)*0.082057*W491)/(V491-Z491))/X491</f>
        <v>2.018270086396095</v>
      </c>
      <c r="S491">
        <f>1000000*(((AM491-AK491)*0.082057*W491)/(V491-Z491))/X491</f>
        <v>1172.5022538285532</v>
      </c>
      <c r="T491">
        <f>N491*((1*0.082057*W491)/(V491-Z491))</f>
        <v>1172.5022538285534</v>
      </c>
      <c r="V491" s="5">
        <f>((0.001316*((I491*25.4)-(2.5*2053/100)))*(273.15+40))/(273.15+H491)</f>
        <v>0.99295814593998977</v>
      </c>
      <c r="W491">
        <v>313.14999999999998</v>
      </c>
      <c r="X491">
        <f>(21.0733341666667/1000)-Y491</f>
        <v>1.9073334166666699E-2</v>
      </c>
      <c r="Y491">
        <v>2E-3</v>
      </c>
      <c r="Z491">
        <f>(0.001316*10^(8.07131-(1730.63/(233.46+(W491-273.15)))))</f>
        <v>7.2765497523200454E-2</v>
      </c>
      <c r="AB491">
        <f>V491*(J491/10^6)</f>
        <v>1.3958938108934278E-5</v>
      </c>
      <c r="AC491">
        <f>(AB491*Y491)/(0.082057*W491)</f>
        <v>1.0864614623893545E-9</v>
      </c>
      <c r="AD491">
        <v>0</v>
      </c>
      <c r="AE491" s="12">
        <f>AB491*AG491*X491</f>
        <v>2.9206976741671806E-10</v>
      </c>
      <c r="AF491" s="12">
        <f>AC491+AE491</f>
        <v>1.3785312298060726E-9</v>
      </c>
      <c r="AG491" s="19">
        <f>101.325*(0.000014*EXP(1600*((1/W491)-(1/298.15))))</f>
        <v>1.097002469958351E-3</v>
      </c>
      <c r="AI491">
        <f>V491*(K491/10^6)</f>
        <v>1.5655513018785229E-3</v>
      </c>
      <c r="AJ491">
        <f>(AI491*Y491)/(0.082057*W491)</f>
        <v>1.2185104222188985E-7</v>
      </c>
      <c r="AK491">
        <v>0</v>
      </c>
      <c r="AL491" s="12">
        <f>AI491*AN491*X491</f>
        <v>6.7899864822110413E-7</v>
      </c>
      <c r="AM491" s="12">
        <f>AJ491+AL491</f>
        <v>8.0084969044299396E-7</v>
      </c>
      <c r="AN491" s="19">
        <f>101.325*(0.00033*EXP(2400*((1/W491)-(1/298.15))))</f>
        <v>2.2739189884214046E-2</v>
      </c>
      <c r="AO491" s="19"/>
      <c r="AP491" t="e">
        <f>V491*(L491/10^6)</f>
        <v>#VALUE!</v>
      </c>
      <c r="AQ491" t="e">
        <f>(AP491*Y491)/(0.082057*W491)</f>
        <v>#VALUE!</v>
      </c>
      <c r="AR491">
        <v>0</v>
      </c>
      <c r="AS491" s="12" t="e">
        <f>AP491*AU491*X491</f>
        <v>#VALUE!</v>
      </c>
      <c r="AT491" s="12" t="e">
        <f>AQ491+AS491</f>
        <v>#VALUE!</v>
      </c>
      <c r="AU491" s="19">
        <f>101.325*((2.4*10^-4)*EXP(2700*((1/W491)-(1/298.15))))</f>
        <v>1.5759424160826513E-2</v>
      </c>
      <c r="AW491">
        <f>100*(AF491-AE491)/AF491</f>
        <v>78.812974192989046</v>
      </c>
      <c r="AX491">
        <f>100*(AM491-AL491)/AM491</f>
        <v>15.215219993965075</v>
      </c>
      <c r="AY491" t="e">
        <f>100*(AT491-AS491)/AT491</f>
        <v>#VALUE!</v>
      </c>
    </row>
    <row r="492" spans="1:51" x14ac:dyDescent="0.25">
      <c r="A492" s="21">
        <v>43626</v>
      </c>
      <c r="B492">
        <v>5</v>
      </c>
      <c r="C492" t="s">
        <v>120</v>
      </c>
      <c r="D492" t="s">
        <v>121</v>
      </c>
      <c r="E492" s="2">
        <v>43627.486712962964</v>
      </c>
      <c r="F492">
        <v>50</v>
      </c>
      <c r="H492" s="6">
        <v>21.8</v>
      </c>
      <c r="I492" s="6">
        <v>30</v>
      </c>
      <c r="J492" s="6">
        <v>14.5788779876919</v>
      </c>
      <c r="K492" s="6">
        <v>5328.2094126944003</v>
      </c>
      <c r="L492" s="6" t="s">
        <v>122</v>
      </c>
      <c r="M492" s="7">
        <f>1000000*(AF492-AD492)/X492</f>
        <v>7.4953627165656386E-2</v>
      </c>
      <c r="N492" s="7">
        <f>1000000*(AM492-AK492)/X492</f>
        <v>141.89572752033743</v>
      </c>
      <c r="O492" s="7" t="e">
        <f>1000000*(AT492-AR492)/X492</f>
        <v>#VALUE!</v>
      </c>
      <c r="P492">
        <f>(M492*16)</f>
        <v>1.1992580346505022</v>
      </c>
      <c r="Q492">
        <f>(N492*44)</f>
        <v>6243.4120108948473</v>
      </c>
      <c r="R492">
        <f>1000000*(((AF492-AD492)*0.082057*W492)/(V492-Z492))/X492</f>
        <v>2.0930612913256872</v>
      </c>
      <c r="S492">
        <f>1000000*(((AM492-AK492)*0.082057*W492)/(V492-Z492))/X492</f>
        <v>3962.402700284511</v>
      </c>
      <c r="T492">
        <f>N492*((1*0.082057*W492)/(V492-Z492))</f>
        <v>3962.402700284511</v>
      </c>
      <c r="V492" s="5">
        <f>((0.001316*((I492*25.4)-(2.5*2053/100)))*(273.15+40))/(273.15+H492)</f>
        <v>0.99295814593998977</v>
      </c>
      <c r="W492">
        <v>313.14999999999998</v>
      </c>
      <c r="X492">
        <f>(21.0733341666667/1000)-Y492</f>
        <v>1.9073334166666699E-2</v>
      </c>
      <c r="Y492">
        <v>2E-3</v>
      </c>
      <c r="Z492">
        <f>(0.001316*10^(8.07131-(1730.63/(233.46+(W492-273.15)))))</f>
        <v>7.2765497523200454E-2</v>
      </c>
      <c r="AB492">
        <f>V492*(J492/10^6)</f>
        <v>1.4476215656543879E-5</v>
      </c>
      <c r="AC492">
        <f>(AB492*Y492)/(0.082057*W492)</f>
        <v>1.1267225564963198E-9</v>
      </c>
      <c r="AD492">
        <v>0</v>
      </c>
      <c r="AE492" s="12">
        <f>AB492*AG492*X492</f>
        <v>3.0289302143799118E-10</v>
      </c>
      <c r="AF492" s="12">
        <f>AC492+AE492</f>
        <v>1.429615577934311E-9</v>
      </c>
      <c r="AG492" s="19">
        <f>101.325*(0.000014*EXP(1600*((1/W492)-(1/298.15))))</f>
        <v>1.097002469958351E-3</v>
      </c>
      <c r="AI492">
        <f>V492*(K492/10^6)</f>
        <v>5.2906889396090329E-3</v>
      </c>
      <c r="AJ492">
        <f>(AI492*Y492)/(0.082057*W492)</f>
        <v>4.1178846109331062E-7</v>
      </c>
      <c r="AK492">
        <v>0</v>
      </c>
      <c r="AL492" s="12">
        <f>AI492*AN492*X492</f>
        <v>2.29463616672437E-6</v>
      </c>
      <c r="AM492" s="12">
        <f>AJ492+AL492</f>
        <v>2.7064246278176804E-6</v>
      </c>
      <c r="AN492" s="19">
        <f>101.325*(0.00033*EXP(2400*((1/W492)-(1/298.15))))</f>
        <v>2.2739189884214046E-2</v>
      </c>
      <c r="AO492" s="19"/>
      <c r="AP492" t="e">
        <f>V492*(L492/10^6)</f>
        <v>#VALUE!</v>
      </c>
      <c r="AQ492" t="e">
        <f>(AP492*Y492)/(0.082057*W492)</f>
        <v>#VALUE!</v>
      </c>
      <c r="AR492">
        <v>0</v>
      </c>
      <c r="AS492" s="12" t="e">
        <f>AP492*AU492*X492</f>
        <v>#VALUE!</v>
      </c>
      <c r="AT492" s="12" t="e">
        <f>AQ492+AS492</f>
        <v>#VALUE!</v>
      </c>
      <c r="AU492" s="19">
        <f>101.325*((2.4*10^-4)*EXP(2700*((1/W492)-(1/298.15))))</f>
        <v>1.5759424160826513E-2</v>
      </c>
      <c r="AW492">
        <f>100*(AF492-AE492)/AF492</f>
        <v>78.812974192989046</v>
      </c>
      <c r="AX492">
        <f>100*(AM492-AL492)/AM492</f>
        <v>15.215219993965068</v>
      </c>
      <c r="AY492" t="e">
        <f>100*(AT492-AS492)/AT492</f>
        <v>#VALUE!</v>
      </c>
    </row>
    <row r="493" spans="1:51" x14ac:dyDescent="0.25">
      <c r="A493" s="21">
        <v>43626</v>
      </c>
      <c r="B493">
        <v>5</v>
      </c>
      <c r="C493" t="s">
        <v>120</v>
      </c>
      <c r="D493" t="s">
        <v>121</v>
      </c>
      <c r="E493" s="2">
        <v>43627.650393518517</v>
      </c>
      <c r="F493">
        <v>112</v>
      </c>
      <c r="H493" s="6">
        <v>21.8</v>
      </c>
      <c r="I493" s="6">
        <v>30</v>
      </c>
      <c r="J493" s="6">
        <v>14.5468216644975</v>
      </c>
      <c r="K493" s="6">
        <v>5043.1356055136002</v>
      </c>
      <c r="L493" s="6" t="s">
        <v>122</v>
      </c>
      <c r="M493" s="7">
        <f>1000000*(AF493-AD493)/X493</f>
        <v>7.478881765843344E-2</v>
      </c>
      <c r="N493" s="7">
        <f>1000000*(AM493-AK493)/X493</f>
        <v>134.30391718898326</v>
      </c>
      <c r="O493" s="7" t="e">
        <f>1000000*(AT493-AR493)/X493</f>
        <v>#VALUE!</v>
      </c>
      <c r="P493">
        <f>(M493*16)</f>
        <v>1.196621082534935</v>
      </c>
      <c r="Q493">
        <f>(N493*44)</f>
        <v>5909.3723563152635</v>
      </c>
      <c r="R493">
        <f>1000000*(((AF493-AD493)*0.082057*W493)/(V493-Z493))/X493</f>
        <v>2.0884590270583629</v>
      </c>
      <c r="S493">
        <f>1000000*(((AM493-AK493)*0.082057*W493)/(V493-Z493))/X493</f>
        <v>3750.4032956322881</v>
      </c>
      <c r="T493">
        <f>N493*((1*0.082057*W493)/(V493-Z493))</f>
        <v>3750.4032956322876</v>
      </c>
      <c r="V493" s="5">
        <f>((0.001316*((I493*25.4)-(2.5*2053/100)))*(273.15+40))/(273.15+H493)</f>
        <v>0.99295814593998977</v>
      </c>
      <c r="W493">
        <v>313.14999999999998</v>
      </c>
      <c r="X493">
        <f>(21.0733341666667/1000)-Y493</f>
        <v>1.9073334166666699E-2</v>
      </c>
      <c r="Y493">
        <v>2E-3</v>
      </c>
      <c r="Z493">
        <f>(0.001316*10^(8.07131-(1730.63/(233.46+(W493-273.15)))))</f>
        <v>7.2765497523200454E-2</v>
      </c>
      <c r="AB493">
        <f>V493*(J493/10^6)</f>
        <v>1.4444385069299114E-5</v>
      </c>
      <c r="AC493">
        <f>(AB493*Y493)/(0.082057*W493)</f>
        <v>1.1242450968144458E-9</v>
      </c>
      <c r="AD493">
        <v>0</v>
      </c>
      <c r="AE493" s="12">
        <f>AB493*AG493*X493</f>
        <v>3.022270143147584E-10</v>
      </c>
      <c r="AF493" s="12">
        <f>AC493+AE493</f>
        <v>1.4264721111292041E-9</v>
      </c>
      <c r="AG493" s="19">
        <f>101.325*(0.000014*EXP(1600*((1/W493)-(1/298.15))))</f>
        <v>1.097002469958351E-3</v>
      </c>
      <c r="AI493">
        <f>V493*(K493/10^6)</f>
        <v>5.0076225805747322E-3</v>
      </c>
      <c r="AJ493">
        <f>(AI493*Y493)/(0.082057*W493)</f>
        <v>3.8975664979150405E-7</v>
      </c>
      <c r="AK493">
        <v>0</v>
      </c>
      <c r="AL493" s="12">
        <f>AI493*AN493*X493</f>
        <v>2.1718668426463053E-6</v>
      </c>
      <c r="AM493" s="12">
        <f>AJ493+AL493</f>
        <v>2.5616234924378096E-6</v>
      </c>
      <c r="AN493" s="19">
        <f>101.325*(0.00033*EXP(2400*((1/W493)-(1/298.15))))</f>
        <v>2.2739189884214046E-2</v>
      </c>
      <c r="AO493" s="19"/>
      <c r="AP493" t="e">
        <f>V493*(L493/10^6)</f>
        <v>#VALUE!</v>
      </c>
      <c r="AQ493" t="e">
        <f>(AP493*Y493)/(0.082057*W493)</f>
        <v>#VALUE!</v>
      </c>
      <c r="AR493">
        <v>0</v>
      </c>
      <c r="AS493" s="12" t="e">
        <f>AP493*AU493*X493</f>
        <v>#VALUE!</v>
      </c>
      <c r="AT493" s="12" t="e">
        <f>AQ493+AS493</f>
        <v>#VALUE!</v>
      </c>
      <c r="AU493" s="19">
        <f>101.325*((2.4*10^-4)*EXP(2700*((1/W493)-(1/298.15))))</f>
        <v>1.5759424160826513E-2</v>
      </c>
      <c r="AW493">
        <f>100*(AF493-AE493)/AF493</f>
        <v>78.81297419298906</v>
      </c>
      <c r="AX493">
        <f>100*(AM493-AL493)/AM493</f>
        <v>15.215219993965084</v>
      </c>
      <c r="AY493" t="e">
        <f>100*(AT493-AS493)/AT493</f>
        <v>#VALUE!</v>
      </c>
    </row>
    <row r="494" spans="1:51" x14ac:dyDescent="0.25">
      <c r="A494" s="21">
        <v>43626</v>
      </c>
      <c r="B494">
        <v>6.2</v>
      </c>
      <c r="C494" t="s">
        <v>120</v>
      </c>
      <c r="D494" t="s">
        <v>121</v>
      </c>
      <c r="E494" s="2">
        <v>43627.519444444442</v>
      </c>
      <c r="F494">
        <v>113</v>
      </c>
      <c r="H494" s="6">
        <v>21.8</v>
      </c>
      <c r="I494" s="6">
        <v>30</v>
      </c>
      <c r="J494" s="6">
        <v>12.1338720297984</v>
      </c>
      <c r="K494" s="6">
        <v>5603.1397358104005</v>
      </c>
      <c r="L494" s="6" t="s">
        <v>122</v>
      </c>
      <c r="M494" s="7">
        <f>1000000*(AF494-AD494)/X494</f>
        <v>6.2383245196586092E-2</v>
      </c>
      <c r="N494" s="7">
        <f>1000000*(AM494-AK494)/X494</f>
        <v>149.21740637984362</v>
      </c>
      <c r="O494" s="7" t="e">
        <f>1000000*(AT494-AR494)/X494</f>
        <v>#VALUE!</v>
      </c>
      <c r="P494">
        <f>(M494*16)</f>
        <v>0.99813192314537746</v>
      </c>
      <c r="Q494">
        <f>(N494*44)</f>
        <v>6565.5658807131194</v>
      </c>
      <c r="R494">
        <f>1000000*(((AF494-AD494)*0.082057*W494)/(V494-Z494))/X494</f>
        <v>1.7420365189222127</v>
      </c>
      <c r="S494">
        <f>1000000*(((AM494-AK494)*0.082057*W494)/(V494-Z494))/X494</f>
        <v>4166.8587511502092</v>
      </c>
      <c r="T494">
        <f>N494*((1*0.082057*W494)/(V494-Z494))</f>
        <v>4166.8587511502092</v>
      </c>
      <c r="V494" s="5">
        <f>((0.001316*((I494*25.4)-(2.5*2053/100)))*(273.15+40))/(273.15+H494)</f>
        <v>0.99295814593998977</v>
      </c>
      <c r="W494">
        <v>313.14999999999998</v>
      </c>
      <c r="X494">
        <f>(21.0733341666667/1000)-Y494</f>
        <v>1.9073334166666699E-2</v>
      </c>
      <c r="Y494">
        <v>2E-3</v>
      </c>
      <c r="Z494">
        <f>(0.001316*10^(8.07131-(1730.63/(233.46+(W494-273.15)))))</f>
        <v>7.2765497523200454E-2</v>
      </c>
      <c r="AB494">
        <f>V494*(J494/10^6)</f>
        <v>1.204842707378172E-5</v>
      </c>
      <c r="AC494">
        <f>(AB494*Y494)/(0.082057*W494)</f>
        <v>9.3776128212031826E-10</v>
      </c>
      <c r="AD494">
        <v>0</v>
      </c>
      <c r="AE494" s="12">
        <f>AB494*AG494*X494</f>
        <v>2.5209519991527345E-10</v>
      </c>
      <c r="AF494" s="12">
        <f>AC494+AE494</f>
        <v>1.1898564820355917E-9</v>
      </c>
      <c r="AG494" s="19">
        <f>101.325*(0.000014*EXP(1600*((1/W494)-(1/298.15))))</f>
        <v>1.097002469958351E-3</v>
      </c>
      <c r="AI494">
        <f>V494*(K494/10^6)</f>
        <v>5.5636832435129796E-3</v>
      </c>
      <c r="AJ494">
        <f>(AI494*Y494)/(0.082057*W494)</f>
        <v>4.3303633742378955E-7</v>
      </c>
      <c r="AK494">
        <v>0</v>
      </c>
      <c r="AL494" s="12">
        <f>AI494*AN494*X494</f>
        <v>2.4130371179422715E-6</v>
      </c>
      <c r="AM494" s="12">
        <f>AJ494+AL494</f>
        <v>2.8460734553660611E-6</v>
      </c>
      <c r="AN494" s="19">
        <f>101.325*(0.00033*EXP(2400*((1/W494)-(1/298.15))))</f>
        <v>2.2739189884214046E-2</v>
      </c>
      <c r="AO494" s="19"/>
      <c r="AP494" t="e">
        <f>V494*(L494/10^6)</f>
        <v>#VALUE!</v>
      </c>
      <c r="AQ494" t="e">
        <f>(AP494*Y494)/(0.082057*W494)</f>
        <v>#VALUE!</v>
      </c>
      <c r="AR494">
        <v>0</v>
      </c>
      <c r="AS494" s="12" t="e">
        <f>AP494*AU494*X494</f>
        <v>#VALUE!</v>
      </c>
      <c r="AT494" s="12" t="e">
        <f>AQ494+AS494</f>
        <v>#VALUE!</v>
      </c>
      <c r="AU494" s="19">
        <f>101.325*((2.4*10^-4)*EXP(2700*((1/W494)-(1/298.15))))</f>
        <v>1.5759424160826513E-2</v>
      </c>
      <c r="AW494">
        <f>100*(AF494-AE494)/AF494</f>
        <v>78.812974192989046</v>
      </c>
      <c r="AX494">
        <f>100*(AM494-AL494)/AM494</f>
        <v>15.215219993965073</v>
      </c>
      <c r="AY494" t="e">
        <f>100*(AT494-AS494)/AT494</f>
        <v>#VALUE!</v>
      </c>
    </row>
    <row r="495" spans="1:51" x14ac:dyDescent="0.25">
      <c r="A495" s="21">
        <v>43626</v>
      </c>
      <c r="B495">
        <v>6.2</v>
      </c>
      <c r="C495" t="s">
        <v>120</v>
      </c>
      <c r="D495" t="s">
        <v>121</v>
      </c>
      <c r="E495" s="2">
        <v>43627.535798611112</v>
      </c>
      <c r="F495">
        <v>173</v>
      </c>
      <c r="H495" s="6">
        <v>21.8</v>
      </c>
      <c r="I495" s="6">
        <v>30</v>
      </c>
      <c r="J495" s="6">
        <v>12.021607645110002</v>
      </c>
      <c r="K495" s="6">
        <v>5987.5455284064001</v>
      </c>
      <c r="L495" s="6" t="s">
        <v>122</v>
      </c>
      <c r="M495" s="7">
        <f>1000000*(AF495-AD495)/X495</f>
        <v>6.180606615434292E-2</v>
      </c>
      <c r="N495" s="7">
        <f>1000000*(AM495-AK495)/X495</f>
        <v>159.45453021988772</v>
      </c>
      <c r="O495" s="7" t="e">
        <f>1000000*(AT495-AR495)/X495</f>
        <v>#VALUE!</v>
      </c>
      <c r="P495">
        <f>(M495*16)</f>
        <v>0.98889705846948672</v>
      </c>
      <c r="Q495">
        <f>(N495*44)</f>
        <v>7015.9993296750599</v>
      </c>
      <c r="R495">
        <f>1000000*(((AF495-AD495)*0.082057*W495)/(V495-Z495))/X495</f>
        <v>1.7259189385306248</v>
      </c>
      <c r="S495">
        <f>1000000*(((AM495-AK495)*0.082057*W495)/(V495-Z495))/X495</f>
        <v>4452.7278738912291</v>
      </c>
      <c r="T495">
        <f>N495*((1*0.082057*W495)/(V495-Z495))</f>
        <v>4452.7278738912291</v>
      </c>
      <c r="V495" s="5">
        <f>((0.001316*((I495*25.4)-(2.5*2053/100)))*(273.15+40))/(273.15+H495)</f>
        <v>0.99295814593998977</v>
      </c>
      <c r="W495">
        <v>313.14999999999998</v>
      </c>
      <c r="X495">
        <f>(21.0733341666667/1000)-Y495</f>
        <v>1.9073334166666699E-2</v>
      </c>
      <c r="Y495">
        <v>2E-3</v>
      </c>
      <c r="Z495">
        <f>(0.001316*10^(8.07131-(1730.63/(233.46+(W495-273.15)))))</f>
        <v>7.2765497523200454E-2</v>
      </c>
      <c r="AB495">
        <f>V495*(J495/10^6)</f>
        <v>1.1936953238506435E-5</v>
      </c>
      <c r="AC495">
        <f>(AB495*Y495)/(0.082057*W495)</f>
        <v>9.2908497557420499E-10</v>
      </c>
      <c r="AD495">
        <v>0</v>
      </c>
      <c r="AE495" s="12">
        <f>AB495*AG495*X495</f>
        <v>2.4976277771468619E-10</v>
      </c>
      <c r="AF495" s="12">
        <f>AC495+AE495</f>
        <v>1.1788477532888912E-9</v>
      </c>
      <c r="AG495" s="19">
        <f>101.325*(0.000014*EXP(1600*((1/W495)-(1/298.15))))</f>
        <v>1.097002469958351E-3</v>
      </c>
      <c r="AI495">
        <f>V495*(K495/10^6)</f>
        <v>5.9453821066176946E-3</v>
      </c>
      <c r="AJ495">
        <f>(AI495*Y495)/(0.082057*W495)</f>
        <v>4.6274498014179669E-7</v>
      </c>
      <c r="AK495">
        <v>0</v>
      </c>
      <c r="AL495" s="12">
        <f>AI495*AN495*X495</f>
        <v>2.5785845591309752E-6</v>
      </c>
      <c r="AM495" s="12">
        <f>AJ495+AL495</f>
        <v>3.0413295392727718E-6</v>
      </c>
      <c r="AN495" s="19">
        <f>101.325*(0.00033*EXP(2400*((1/W495)-(1/298.15))))</f>
        <v>2.2739189884214046E-2</v>
      </c>
      <c r="AO495" s="19"/>
      <c r="AP495" t="e">
        <f>V495*(L495/10^6)</f>
        <v>#VALUE!</v>
      </c>
      <c r="AQ495" t="e">
        <f>(AP495*Y495)/(0.082057*W495)</f>
        <v>#VALUE!</v>
      </c>
      <c r="AR495">
        <v>0</v>
      </c>
      <c r="AS495" s="12" t="e">
        <f>AP495*AU495*X495</f>
        <v>#VALUE!</v>
      </c>
      <c r="AT495" s="12" t="e">
        <f>AQ495+AS495</f>
        <v>#VALUE!</v>
      </c>
      <c r="AU495" s="19">
        <f>101.325*((2.4*10^-4)*EXP(2700*((1/W495)-(1/298.15))))</f>
        <v>1.5759424160826513E-2</v>
      </c>
      <c r="AW495">
        <f>100*(AF495-AE495)/AF495</f>
        <v>78.812974192989046</v>
      </c>
      <c r="AX495">
        <f>100*(AM495-AL495)/AM495</f>
        <v>15.215219993965073</v>
      </c>
      <c r="AY495" t="e">
        <f>100*(AT495-AS495)/AT495</f>
        <v>#VALUE!</v>
      </c>
    </row>
    <row r="496" spans="1:51" x14ac:dyDescent="0.25">
      <c r="A496" s="21">
        <v>43626</v>
      </c>
      <c r="B496">
        <v>8</v>
      </c>
      <c r="C496" t="s">
        <v>120</v>
      </c>
      <c r="D496" t="s">
        <v>121</v>
      </c>
      <c r="E496" s="2">
        <v>43627.568518518521</v>
      </c>
      <c r="F496">
        <v>195</v>
      </c>
      <c r="H496" s="6">
        <v>21.8</v>
      </c>
      <c r="I496" s="6">
        <v>30</v>
      </c>
      <c r="J496" s="6">
        <v>4.8303695342363993</v>
      </c>
      <c r="K496" s="6">
        <v>8648.5408665600007</v>
      </c>
      <c r="L496" s="6" t="s">
        <v>122</v>
      </c>
      <c r="M496" s="7">
        <f>1000000*(AF496-AD496)/X496</f>
        <v>2.4834127663813446E-2</v>
      </c>
      <c r="N496" s="7">
        <f>1000000*(AM496-AK496)/X496</f>
        <v>230.31958828910362</v>
      </c>
      <c r="O496" s="7" t="e">
        <f>1000000*(AT496-AR496)/X496</f>
        <v>#VALUE!</v>
      </c>
      <c r="P496">
        <f>(M496*16)</f>
        <v>0.39734604262101514</v>
      </c>
      <c r="Q496">
        <f>(N496*44)</f>
        <v>10134.061884720559</v>
      </c>
      <c r="R496">
        <f>1000000*(((AF496-AD496)*0.082057*W496)/(V496-Z496))/X496</f>
        <v>0.69348680354171299</v>
      </c>
      <c r="S496">
        <f>1000000*(((AM496-AK496)*0.082057*W496)/(V496-Z496))/X496</f>
        <v>6431.6168958248472</v>
      </c>
      <c r="T496">
        <f>N496*((1*0.082057*W496)/(V496-Z496))</f>
        <v>6431.6168958248472</v>
      </c>
      <c r="V496" s="5">
        <f>((0.001316*((I496*25.4)-(2.5*2053/100)))*(273.15+40))/(273.15+H496)</f>
        <v>0.99295814593998977</v>
      </c>
      <c r="W496">
        <v>313.14999999999998</v>
      </c>
      <c r="X496">
        <f>(21.0733341666667/1000)-Y496</f>
        <v>1.9073334166666699E-2</v>
      </c>
      <c r="Y496">
        <v>2E-3</v>
      </c>
      <c r="Z496">
        <f>(0.001316*10^(8.07131-(1730.63/(233.46+(W496-273.15)))))</f>
        <v>7.2765497523200454E-2</v>
      </c>
      <c r="AB496">
        <f>V496*(J496/10^6)</f>
        <v>4.7963547769203875E-6</v>
      </c>
      <c r="AC496">
        <f>(AB496*Y496)/(0.082057*W496)</f>
        <v>3.7331311195769303E-10</v>
      </c>
      <c r="AD496">
        <v>0</v>
      </c>
      <c r="AE496" s="12">
        <f>AB496*AG496*X496</f>
        <v>1.0035650371188258E-10</v>
      </c>
      <c r="AF496" s="12">
        <f>AC496+AE496</f>
        <v>4.7366961566957564E-10</v>
      </c>
      <c r="AG496" s="19">
        <f>101.325*(0.000014*EXP(1600*((1/W496)-(1/298.15))))</f>
        <v>1.097002469958351E-3</v>
      </c>
      <c r="AI496">
        <f>V496*(K496/10^6)</f>
        <v>8.58763910394565E-3</v>
      </c>
      <c r="AJ496">
        <f>(AI496*Y496)/(0.082057*W496)</f>
        <v>6.6839890445342221E-7</v>
      </c>
      <c r="AK496">
        <v>0</v>
      </c>
      <c r="AL496" s="12">
        <f>AI496*AN496*X496</f>
        <v>3.7245635681137454E-6</v>
      </c>
      <c r="AM496" s="12">
        <f>AJ496+AL496</f>
        <v>4.3929624725671677E-6</v>
      </c>
      <c r="AN496" s="19">
        <f>101.325*(0.00033*EXP(2400*((1/W496)-(1/298.15))))</f>
        <v>2.2739189884214046E-2</v>
      </c>
      <c r="AO496" s="19"/>
      <c r="AP496" t="e">
        <f>V496*(L496/10^6)</f>
        <v>#VALUE!</v>
      </c>
      <c r="AQ496" t="e">
        <f>(AP496*Y496)/(0.082057*W496)</f>
        <v>#VALUE!</v>
      </c>
      <c r="AR496">
        <v>0</v>
      </c>
      <c r="AS496" s="12" t="e">
        <f>AP496*AU496*X496</f>
        <v>#VALUE!</v>
      </c>
      <c r="AT496" s="12" t="e">
        <f>AQ496+AS496</f>
        <v>#VALUE!</v>
      </c>
      <c r="AU496" s="19">
        <f>101.325*((2.4*10^-4)*EXP(2700*((1/W496)-(1/298.15))))</f>
        <v>1.5759424160826513E-2</v>
      </c>
      <c r="AW496">
        <f>100*(AF496-AE496)/AF496</f>
        <v>78.812974192989032</v>
      </c>
      <c r="AX496">
        <f>100*(AM496-AL496)/AM496</f>
        <v>15.215219993965077</v>
      </c>
      <c r="AY496" t="e">
        <f>100*(AT496-AS496)/AT496</f>
        <v>#VALUE!</v>
      </c>
    </row>
    <row r="497" spans="1:51" x14ac:dyDescent="0.25">
      <c r="A497" s="21">
        <v>43626</v>
      </c>
      <c r="B497">
        <v>8</v>
      </c>
      <c r="C497" t="s">
        <v>120</v>
      </c>
      <c r="D497" t="s">
        <v>121</v>
      </c>
      <c r="E497" s="2">
        <v>43627.666770833333</v>
      </c>
      <c r="F497">
        <v>69</v>
      </c>
      <c r="H497" s="6">
        <v>21.8</v>
      </c>
      <c r="I497" s="6">
        <v>30</v>
      </c>
      <c r="J497" s="6">
        <v>5.5131081577959007</v>
      </c>
      <c r="K497" s="6">
        <v>6310.9158298463999</v>
      </c>
      <c r="L497" s="6" t="s">
        <v>122</v>
      </c>
      <c r="M497" s="7">
        <f>1000000*(AF497-AD497)/X497</f>
        <v>2.834425624058563E-2</v>
      </c>
      <c r="N497" s="7">
        <f>1000000*(AM497-AK497)/X497</f>
        <v>168.06621580266145</v>
      </c>
      <c r="O497" s="7" t="e">
        <f>1000000*(AT497-AR497)/X497</f>
        <v>#VALUE!</v>
      </c>
      <c r="P497">
        <f>(M497*16)</f>
        <v>0.45350809984937007</v>
      </c>
      <c r="Q497">
        <f>(N497*44)</f>
        <v>7394.9134953171033</v>
      </c>
      <c r="R497">
        <f>1000000*(((AF497-AD497)*0.082057*W497)/(V497-Z497))/X497</f>
        <v>0.79150626610061525</v>
      </c>
      <c r="S497">
        <f>1000000*(((AM497-AK497)*0.082057*W497)/(V497-Z497))/X497</f>
        <v>4693.2070398498599</v>
      </c>
      <c r="T497">
        <f>N497*((1*0.082057*W497)/(V497-Z497))</f>
        <v>4693.207039849859</v>
      </c>
      <c r="V497" s="5">
        <f>((0.001316*((I497*25.4)-(2.5*2053/100)))*(273.15+40))/(273.15+H497)</f>
        <v>0.99295814593998977</v>
      </c>
      <c r="W497">
        <v>313.14999999999998</v>
      </c>
      <c r="X497">
        <f>(21.0733341666667/1000)-Y497</f>
        <v>1.9073334166666699E-2</v>
      </c>
      <c r="Y497">
        <v>2E-3</v>
      </c>
      <c r="Z497">
        <f>(0.001316*10^(8.07131-(1730.63/(233.46+(W497-273.15)))))</f>
        <v>7.2765497523200454E-2</v>
      </c>
      <c r="AB497">
        <f>V497*(J497/10^6)</f>
        <v>5.4742856547316502E-6</v>
      </c>
      <c r="AC497">
        <f>(AB497*Y497)/(0.082057*W497)</f>
        <v>4.2607828414756794E-10</v>
      </c>
      <c r="AD497">
        <v>0</v>
      </c>
      <c r="AE497" s="12">
        <f>AB497*AG497*X497</f>
        <v>1.1454118683474971E-10</v>
      </c>
      <c r="AF497" s="12">
        <f>AC497+AE497</f>
        <v>5.4061947098231767E-10</v>
      </c>
      <c r="AG497" s="19">
        <f>101.325*(0.000014*EXP(1600*((1/W497)-(1/298.15))))</f>
        <v>1.097002469958351E-3</v>
      </c>
      <c r="AI497">
        <f>V497*(K497/10^6)</f>
        <v>6.2664752815876131E-3</v>
      </c>
      <c r="AJ497">
        <f>(AI497*Y497)/(0.082057*W497)</f>
        <v>4.8773652016573145E-7</v>
      </c>
      <c r="AK497">
        <v>0</v>
      </c>
      <c r="AL497" s="12">
        <f>AI497*AN497*X497</f>
        <v>2.7178465759655499E-6</v>
      </c>
      <c r="AM497" s="12">
        <f>AJ497+AL497</f>
        <v>3.2055830961312816E-6</v>
      </c>
      <c r="AN497" s="19">
        <f>101.325*(0.00033*EXP(2400*((1/W497)-(1/298.15))))</f>
        <v>2.2739189884214046E-2</v>
      </c>
      <c r="AO497" s="19"/>
      <c r="AP497" t="e">
        <f>V497*(L497/10^6)</f>
        <v>#VALUE!</v>
      </c>
      <c r="AQ497" t="e">
        <f>(AP497*Y497)/(0.082057*W497)</f>
        <v>#VALUE!</v>
      </c>
      <c r="AR497">
        <v>0</v>
      </c>
      <c r="AS497" s="12" t="e">
        <f>AP497*AU497*X497</f>
        <v>#VALUE!</v>
      </c>
      <c r="AT497" s="12" t="e">
        <f>AQ497+AS497</f>
        <v>#VALUE!</v>
      </c>
      <c r="AU497" s="19">
        <f>101.325*((2.4*10^-4)*EXP(2700*((1/W497)-(1/298.15))))</f>
        <v>1.5759424160826513E-2</v>
      </c>
      <c r="AW497">
        <f>100*(AF497-AE497)/AF497</f>
        <v>78.812974192989046</v>
      </c>
      <c r="AX497">
        <f>100*(AM497-AL497)/AM497</f>
        <v>15.215219993965082</v>
      </c>
      <c r="AY497" t="e">
        <f>100*(AT497-AS497)/AT497</f>
        <v>#VALUE!</v>
      </c>
    </row>
    <row r="498" spans="1:51" x14ac:dyDescent="0.25">
      <c r="A498" s="21">
        <v>43626</v>
      </c>
      <c r="B498">
        <v>9</v>
      </c>
      <c r="C498" t="s">
        <v>120</v>
      </c>
      <c r="D498" t="s">
        <v>121</v>
      </c>
      <c r="E498" s="2">
        <v>43627.601273148146</v>
      </c>
      <c r="F498">
        <v>33</v>
      </c>
      <c r="H498" s="6">
        <v>21.8</v>
      </c>
      <c r="I498" s="6">
        <v>30</v>
      </c>
      <c r="J498" s="6">
        <v>5.657673736631101</v>
      </c>
      <c r="K498" s="6">
        <v>8759.3997056663993</v>
      </c>
      <c r="L498" s="6" t="s">
        <v>122</v>
      </c>
      <c r="M498" s="7">
        <f>1000000*(AF498-AD498)/X498</f>
        <v>2.9087503732343836E-2</v>
      </c>
      <c r="N498" s="7">
        <f>1000000*(AM498-AK498)/X498</f>
        <v>233.27187383358415</v>
      </c>
      <c r="O498" s="7" t="e">
        <f>1000000*(AT498-AR498)/X498</f>
        <v>#VALUE!</v>
      </c>
      <c r="P498">
        <f>(M498*16)</f>
        <v>0.46540005971750137</v>
      </c>
      <c r="Q498">
        <f>(N498*44)</f>
        <v>10263.962448677703</v>
      </c>
      <c r="R498">
        <f>1000000*(((AF498-AD498)*0.082057*W498)/(V498-Z498))/X498</f>
        <v>0.81226126640814944</v>
      </c>
      <c r="S498">
        <f>1000000*(((AM498-AK498)*0.082057*W498)/(V498-Z498))/X498</f>
        <v>6514.0587312337657</v>
      </c>
      <c r="T498">
        <f>N498*((1*0.082057*W498)/(V498-Z498))</f>
        <v>6514.0587312337675</v>
      </c>
      <c r="V498" s="5">
        <f>((0.001316*((I498*25.4)-(2.5*2053/100)))*(273.15+40))/(273.15+H498)</f>
        <v>0.99295814593998977</v>
      </c>
      <c r="W498">
        <v>313.14999999999998</v>
      </c>
      <c r="X498">
        <f>(21.0733341666667/1000)-Y498</f>
        <v>1.9073334166666699E-2</v>
      </c>
      <c r="Y498">
        <v>2E-3</v>
      </c>
      <c r="Z498">
        <f>(0.001316*10^(8.07131-(1730.63/(233.46+(W498-273.15)))))</f>
        <v>7.2765497523200454E-2</v>
      </c>
      <c r="AB498">
        <f>V498*(J498/10^6)</f>
        <v>5.6178332238585921E-6</v>
      </c>
      <c r="AC498">
        <f>(AB498*Y498)/(0.082057*W498)</f>
        <v>4.3725097512585048E-10</v>
      </c>
      <c r="AD498">
        <v>0</v>
      </c>
      <c r="AE498" s="12">
        <f>AB498*AG498*X498</f>
        <v>1.1754470363530829E-10</v>
      </c>
      <c r="AF498" s="12">
        <f>AC498+AE498</f>
        <v>5.5479567876115876E-10</v>
      </c>
      <c r="AG498" s="19">
        <f>101.325*(0.000014*EXP(1600*((1/W498)-(1/298.15))))</f>
        <v>1.097002469958351E-3</v>
      </c>
      <c r="AI498">
        <f>V498*(K498/10^6)</f>
        <v>8.6977172912857999E-3</v>
      </c>
      <c r="AJ498">
        <f>(AI498*Y498)/(0.082057*W498)</f>
        <v>6.7696658399046405E-7</v>
      </c>
      <c r="AK498">
        <v>0</v>
      </c>
      <c r="AL498" s="12">
        <f>AI498*AN498*X498</f>
        <v>3.7723058173219997E-6</v>
      </c>
      <c r="AM498" s="12">
        <f>AJ498+AL498</f>
        <v>4.4492724013124637E-6</v>
      </c>
      <c r="AN498" s="19">
        <f>101.325*(0.00033*EXP(2400*((1/W498)-(1/298.15))))</f>
        <v>2.2739189884214046E-2</v>
      </c>
      <c r="AO498" s="19"/>
      <c r="AP498" t="e">
        <f>V498*(L498/10^6)</f>
        <v>#VALUE!</v>
      </c>
      <c r="AQ498" t="e">
        <f>(AP498*Y498)/(0.082057*W498)</f>
        <v>#VALUE!</v>
      </c>
      <c r="AR498">
        <v>0</v>
      </c>
      <c r="AS498" s="12" t="e">
        <f>AP498*AU498*X498</f>
        <v>#VALUE!</v>
      </c>
      <c r="AT498" s="12" t="e">
        <f>AQ498+AS498</f>
        <v>#VALUE!</v>
      </c>
      <c r="AU498" s="19">
        <f>101.325*((2.4*10^-4)*EXP(2700*((1/W498)-(1/298.15))))</f>
        <v>1.5759424160826513E-2</v>
      </c>
      <c r="AW498">
        <f>100*(AF498-AE498)/AF498</f>
        <v>78.812974192989046</v>
      </c>
      <c r="AX498">
        <f>100*(AM498-AL498)/AM498</f>
        <v>15.215219993965077</v>
      </c>
      <c r="AY498" t="e">
        <f>100*(AT498-AS498)/AT498</f>
        <v>#VALUE!</v>
      </c>
    </row>
    <row r="499" spans="1:51" x14ac:dyDescent="0.25">
      <c r="A499" s="21">
        <v>43626</v>
      </c>
      <c r="B499">
        <v>9</v>
      </c>
      <c r="C499" t="s">
        <v>120</v>
      </c>
      <c r="D499" t="s">
        <v>121</v>
      </c>
      <c r="E499" s="2">
        <v>43627.617650462962</v>
      </c>
      <c r="F499">
        <v>24</v>
      </c>
      <c r="H499" s="6">
        <v>21.8</v>
      </c>
      <c r="I499" s="6">
        <v>30</v>
      </c>
      <c r="J499" s="6">
        <v>4.8464352586224004</v>
      </c>
      <c r="K499" s="6">
        <v>6966.01801686</v>
      </c>
      <c r="L499" s="6" t="s">
        <v>122</v>
      </c>
      <c r="M499" s="7">
        <f>1000000*(AF499-AD499)/X499</f>
        <v>2.4916725537037374E-2</v>
      </c>
      <c r="N499" s="7">
        <f>1000000*(AM499-AK499)/X499</f>
        <v>185.51226460190571</v>
      </c>
      <c r="O499" s="7" t="e">
        <f>1000000*(AT499-AR499)/X499</f>
        <v>#VALUE!</v>
      </c>
      <c r="P499">
        <f>(M499*16)</f>
        <v>0.39866760859259798</v>
      </c>
      <c r="Q499">
        <f>(N499*44)</f>
        <v>8162.5396424838509</v>
      </c>
      <c r="R499">
        <f>1000000*(((AF499-AD499)*0.082057*W499)/(V499-Z499))/X499</f>
        <v>0.69579332849224995</v>
      </c>
      <c r="S499">
        <f>1000000*(((AM499-AK499)*0.082057*W499)/(V499-Z499))/X499</f>
        <v>5180.3835889923475</v>
      </c>
      <c r="T499">
        <f>N499*((1*0.082057*W499)/(V499-Z499))</f>
        <v>5180.3835889923475</v>
      </c>
      <c r="V499" s="5">
        <f>((0.001316*((I499*25.4)-(2.5*2053/100)))*(273.15+40))/(273.15+H499)</f>
        <v>0.99295814593998977</v>
      </c>
      <c r="W499">
        <v>313.14999999999998</v>
      </c>
      <c r="X499">
        <f>(21.0733341666667/1000)-Y499</f>
        <v>1.9073334166666699E-2</v>
      </c>
      <c r="Y499">
        <v>2E-3</v>
      </c>
      <c r="Z499">
        <f>(0.001316*10^(8.07131-(1730.63/(233.46+(W499-273.15)))))</f>
        <v>7.2765497523200454E-2</v>
      </c>
      <c r="AB499">
        <f>V499*(J499/10^6)</f>
        <v>4.8123073688198933E-6</v>
      </c>
      <c r="AC499">
        <f>(AB499*Y499)/(0.082057*W499)</f>
        <v>3.7455474482322918E-10</v>
      </c>
      <c r="AD499">
        <v>0</v>
      </c>
      <c r="AE499" s="12">
        <f>AB499*AG499*X499</f>
        <v>1.0069028768380237E-10</v>
      </c>
      <c r="AF499" s="12">
        <f>AC499+AE499</f>
        <v>4.7524503250703159E-10</v>
      </c>
      <c r="AG499" s="19">
        <f>101.325*(0.000014*EXP(1600*((1/W499)-(1/298.15))))</f>
        <v>1.097002469958351E-3</v>
      </c>
      <c r="AI499">
        <f>V499*(K499/10^6)</f>
        <v>6.9169643346058702E-3</v>
      </c>
      <c r="AJ499">
        <f>(AI499*Y499)/(0.082057*W499)</f>
        <v>5.3836582178561226E-7</v>
      </c>
      <c r="AK499">
        <v>0</v>
      </c>
      <c r="AL499" s="12">
        <f>AI499*AN499*X499</f>
        <v>2.999971592981629E-6</v>
      </c>
      <c r="AM499" s="12">
        <f>AJ499+AL499</f>
        <v>3.5383374147672412E-6</v>
      </c>
      <c r="AN499" s="19">
        <f>101.325*(0.00033*EXP(2400*((1/W499)-(1/298.15))))</f>
        <v>2.2739189884214046E-2</v>
      </c>
      <c r="AO499" s="19"/>
      <c r="AP499" t="e">
        <f>V499*(L499/10^6)</f>
        <v>#VALUE!</v>
      </c>
      <c r="AQ499" t="e">
        <f>(AP499*Y499)/(0.082057*W499)</f>
        <v>#VALUE!</v>
      </c>
      <c r="AR499">
        <v>0</v>
      </c>
      <c r="AS499" s="12" t="e">
        <f>AP499*AU499*X499</f>
        <v>#VALUE!</v>
      </c>
      <c r="AT499" s="12" t="e">
        <f>AQ499+AS499</f>
        <v>#VALUE!</v>
      </c>
      <c r="AU499" s="19">
        <f>101.325*((2.4*10^-4)*EXP(2700*((1/W499)-(1/298.15))))</f>
        <v>1.5759424160826513E-2</v>
      </c>
      <c r="AW499">
        <f>100*(AF499-AE499)/AF499</f>
        <v>78.81297419298906</v>
      </c>
      <c r="AX499">
        <f>100*(AM499-AL499)/AM499</f>
        <v>15.215219993965075</v>
      </c>
      <c r="AY499" t="e">
        <f>100*(AT499-AS499)/AT499</f>
        <v>#VALUE!</v>
      </c>
    </row>
    <row r="500" spans="1:51" x14ac:dyDescent="0.25">
      <c r="A500" s="21">
        <v>43626</v>
      </c>
      <c r="B500" t="s">
        <v>125</v>
      </c>
      <c r="C500" t="s">
        <v>120</v>
      </c>
      <c r="D500" t="s">
        <v>121</v>
      </c>
      <c r="E500" s="2">
        <v>43627.58489583333</v>
      </c>
      <c r="F500">
        <v>140</v>
      </c>
      <c r="H500" s="6">
        <v>21.8</v>
      </c>
      <c r="I500" s="6">
        <v>30</v>
      </c>
      <c r="J500" s="6">
        <v>-0.19856733506249924</v>
      </c>
      <c r="K500" s="6">
        <v>916.56467119039996</v>
      </c>
      <c r="L500" s="6" t="s">
        <v>122</v>
      </c>
      <c r="M500" s="7">
        <f>1000000*(AF500-AD500)/X500</f>
        <v>-1.0208839124737632E-3</v>
      </c>
      <c r="N500" s="7">
        <f>1000000*(AM500-AK500)/X500</f>
        <v>24.409065178283392</v>
      </c>
      <c r="O500" s="7" t="e">
        <f>1000000*(AT500-AR500)/X500</f>
        <v>#VALUE!</v>
      </c>
      <c r="P500">
        <f>(M500*16)</f>
        <v>-1.6334142599580211E-2</v>
      </c>
      <c r="Q500">
        <f>(N500*44)</f>
        <v>1073.9988678444693</v>
      </c>
      <c r="R500">
        <f>1000000*(((AF500-AD500)*0.082057*W500)/(V500-Z500))/X500</f>
        <v>-2.8507927914061249E-2</v>
      </c>
      <c r="S500">
        <f>1000000*(((AM500-AK500)*0.082057*W500)/(V500-Z500))/X500</f>
        <v>681.61703994920083</v>
      </c>
      <c r="T500">
        <f>N500*((1*0.082057*W500)/(V500-Z500))</f>
        <v>681.61703994920072</v>
      </c>
      <c r="V500" s="5">
        <f>((0.001316*((I500*25.4)-(2.5*2053/100)))*(273.15+40))/(273.15+H500)</f>
        <v>0.99295814593998977</v>
      </c>
      <c r="W500">
        <v>313.14999999999998</v>
      </c>
      <c r="X500">
        <f>(21.0733341666667/1000)-Y500</f>
        <v>1.9073334166666699E-2</v>
      </c>
      <c r="Y500">
        <v>2E-3</v>
      </c>
      <c r="Z500">
        <f>(0.001316*10^(8.07131-(1730.63/(233.46+(W500-273.15)))))</f>
        <v>7.2765497523200454E-2</v>
      </c>
      <c r="AB500">
        <f>V500*(J500/10^6)</f>
        <v>-1.9716905286790396E-7</v>
      </c>
      <c r="AC500">
        <f>(AB500*Y500)/(0.082057*W500)</f>
        <v>-1.5346194377040737E-11</v>
      </c>
      <c r="AD500">
        <v>0</v>
      </c>
      <c r="AE500" s="12">
        <f>AB500*AG500*X500</f>
        <v>-4.1254656309454682E-12</v>
      </c>
      <c r="AF500" s="12">
        <f>AC500+AE500</f>
        <v>-1.9471660007986206E-11</v>
      </c>
      <c r="AG500" s="19">
        <f>101.325*(0.000014*EXP(1600*((1/W500)-(1/298.15))))</f>
        <v>1.097002469958351E-3</v>
      </c>
      <c r="AI500">
        <f>V500*(K500/10^6)</f>
        <v>9.1011035653931587E-4</v>
      </c>
      <c r="AJ500">
        <f>(AI500*Y500)/(0.082057*W500)</f>
        <v>7.0836321587279666E-8</v>
      </c>
      <c r="AK500">
        <v>0</v>
      </c>
      <c r="AL500" s="12">
        <f>AI500*AN500*X500</f>
        <v>3.9472593525406733E-7</v>
      </c>
      <c r="AM500" s="12">
        <f>AJ500+AL500</f>
        <v>4.65562256841347E-7</v>
      </c>
      <c r="AN500" s="19">
        <f>101.325*(0.00033*EXP(2400*((1/W500)-(1/298.15))))</f>
        <v>2.2739189884214046E-2</v>
      </c>
      <c r="AO500" s="19"/>
      <c r="AP500" t="e">
        <f>V500*(L500/10^6)</f>
        <v>#VALUE!</v>
      </c>
      <c r="AQ500" t="e">
        <f>(AP500*Y500)/(0.082057*W500)</f>
        <v>#VALUE!</v>
      </c>
      <c r="AR500">
        <v>0</v>
      </c>
      <c r="AS500" s="12" t="e">
        <f>AP500*AU500*X500</f>
        <v>#VALUE!</v>
      </c>
      <c r="AT500" s="12" t="e">
        <f>AQ500+AS500</f>
        <v>#VALUE!</v>
      </c>
      <c r="AU500" s="19">
        <f>101.325*((2.4*10^-4)*EXP(2700*((1/W500)-(1/298.15))))</f>
        <v>1.5759424160826513E-2</v>
      </c>
      <c r="AW500">
        <f>100*(AF500-AE500)/AF500</f>
        <v>78.812974192989046</v>
      </c>
      <c r="AX500">
        <f>100*(AM500-AL500)/AM500</f>
        <v>15.215219993965075</v>
      </c>
      <c r="AY500" t="e">
        <f>100*(AT500-AS500)/AT500</f>
        <v>#VALUE!</v>
      </c>
    </row>
    <row r="501" spans="1:51" x14ac:dyDescent="0.25">
      <c r="A501" s="21">
        <v>43626</v>
      </c>
      <c r="B501" t="s">
        <v>129</v>
      </c>
      <c r="C501" t="s">
        <v>120</v>
      </c>
      <c r="D501" t="s">
        <v>121</v>
      </c>
      <c r="E501" s="2">
        <v>43627.421307870369</v>
      </c>
      <c r="F501">
        <v>145</v>
      </c>
      <c r="H501" s="6">
        <v>21.8</v>
      </c>
      <c r="I501" s="6">
        <v>30</v>
      </c>
      <c r="J501" s="6">
        <v>496.96115251967848</v>
      </c>
      <c r="K501" s="6">
        <v>3803.8651787615995</v>
      </c>
      <c r="L501" s="6" t="s">
        <v>122</v>
      </c>
      <c r="M501" s="7">
        <f>1000000*(AF501-AD501)/X501</f>
        <v>2.5550005270105198</v>
      </c>
      <c r="N501" s="7">
        <f>1000000*(AM501-AK501)/X501</f>
        <v>101.3008639719944</v>
      </c>
      <c r="O501" s="7" t="e">
        <f>1000000*(AT501-AR501)/X501</f>
        <v>#VALUE!</v>
      </c>
      <c r="P501">
        <f>(M501*16)</f>
        <v>40.880008432168317</v>
      </c>
      <c r="Q501">
        <f>(N501*44)</f>
        <v>4457.2380147677541</v>
      </c>
      <c r="R501">
        <f>1000000*(((AF501-AD501)*0.082057*W501)/(V501-Z501))/X501</f>
        <v>71.347750664330619</v>
      </c>
      <c r="S501">
        <f>1000000*(((AM501-AK501)*0.082057*W501)/(V501-Z501))/X501</f>
        <v>2828.8012892160828</v>
      </c>
      <c r="T501">
        <f>N501*((1*0.082057*W501)/(V501-Z501))</f>
        <v>2828.8012892160828</v>
      </c>
      <c r="V501" s="5">
        <f>((0.001316*((I501*25.4)-(2.5*2053/100)))*(273.15+40))/(273.15+H501)</f>
        <v>0.99295814593998977</v>
      </c>
      <c r="W501">
        <v>313.14999999999998</v>
      </c>
      <c r="X501">
        <f>(21.0733341666667/1000)-Y501</f>
        <v>1.9073334166666699E-2</v>
      </c>
      <c r="Y501">
        <v>2E-3</v>
      </c>
      <c r="Z501">
        <f>(0.001316*10^(8.07131-(1730.63/(233.46+(W501-273.15)))))</f>
        <v>7.2765497523200454E-2</v>
      </c>
      <c r="AB501">
        <f>V501*(J501/10^6)</f>
        <v>4.9346162461014046E-4</v>
      </c>
      <c r="AC501">
        <f>(AB501*Y501)/(0.082057*W501)</f>
        <v>3.8407437164852614E-8</v>
      </c>
      <c r="AD501">
        <v>0</v>
      </c>
      <c r="AE501" s="12">
        <f>AB501*AG501*X501</f>
        <v>1.0324941682828557E-8</v>
      </c>
      <c r="AF501" s="12">
        <f>AC501+AE501</f>
        <v>4.873237884768117E-8</v>
      </c>
      <c r="AG501" s="19">
        <f>101.325*(0.000014*EXP(1600*((1/W501)-(1/298.15))))</f>
        <v>1.097002469958351E-3</v>
      </c>
      <c r="AI501">
        <f>V501*(K501/10^6)</f>
        <v>3.7770789153088054E-3</v>
      </c>
      <c r="AJ501">
        <f>(AI501*Y501)/(0.082057*W501)</f>
        <v>2.9398014733369307E-7</v>
      </c>
      <c r="AK501">
        <v>0</v>
      </c>
      <c r="AL501" s="12">
        <f>AI501*AN501*X501</f>
        <v>1.6381650825762035E-6</v>
      </c>
      <c r="AM501" s="12">
        <f>AJ501+AL501</f>
        <v>1.9321452299098965E-6</v>
      </c>
      <c r="AN501" s="19">
        <f>101.325*(0.00033*EXP(2400*((1/W501)-(1/298.15))))</f>
        <v>2.2739189884214046E-2</v>
      </c>
      <c r="AO501" s="19"/>
      <c r="AP501" t="e">
        <f>V501*(L501/10^6)</f>
        <v>#VALUE!</v>
      </c>
      <c r="AQ501" t="e">
        <f>(AP501*Y501)/(0.082057*W501)</f>
        <v>#VALUE!</v>
      </c>
      <c r="AR501">
        <v>0</v>
      </c>
      <c r="AS501" s="12" t="e">
        <f>AP501*AU501*X501</f>
        <v>#VALUE!</v>
      </c>
      <c r="AT501" s="12" t="e">
        <f>AQ501+AS501</f>
        <v>#VALUE!</v>
      </c>
      <c r="AU501" s="19">
        <f>101.325*((2.4*10^-4)*EXP(2700*((1/W501)-(1/298.15))))</f>
        <v>1.5759424160826513E-2</v>
      </c>
      <c r="AW501">
        <f>100*(AF501-AE501)/AF501</f>
        <v>78.812974192989046</v>
      </c>
      <c r="AX501">
        <f>100*(AM501-AL501)/AM501</f>
        <v>15.215219993965073</v>
      </c>
      <c r="AY501" t="e">
        <f>100*(AT501-AS501)/AT501</f>
        <v>#VALUE!</v>
      </c>
    </row>
    <row r="502" spans="1:51" x14ac:dyDescent="0.25">
      <c r="A502" s="21">
        <v>43626</v>
      </c>
      <c r="B502" t="s">
        <v>129</v>
      </c>
      <c r="C502" t="s">
        <v>120</v>
      </c>
      <c r="D502" t="s">
        <v>121</v>
      </c>
      <c r="E502" s="2">
        <v>43627.503067129626</v>
      </c>
      <c r="F502">
        <v>73</v>
      </c>
      <c r="H502" s="6">
        <v>21.8</v>
      </c>
      <c r="I502" s="6">
        <v>30</v>
      </c>
      <c r="J502" s="6">
        <v>493.86868554017195</v>
      </c>
      <c r="K502" s="6">
        <v>4105.0662154623997</v>
      </c>
      <c r="L502" s="6" t="s">
        <v>122</v>
      </c>
      <c r="M502" s="7">
        <f>1000000*(AF502-AD502)/X502</f>
        <v>2.5391013873648136</v>
      </c>
      <c r="N502" s="7">
        <f>1000000*(AM502-AK502)/X502</f>
        <v>109.32215910553671</v>
      </c>
      <c r="O502" s="7" t="e">
        <f>1000000*(AT502-AR502)/X502</f>
        <v>#VALUE!</v>
      </c>
      <c r="P502">
        <f>(M502*16)</f>
        <v>40.625622197837018</v>
      </c>
      <c r="Q502">
        <f>(N502*44)</f>
        <v>4810.175000643615</v>
      </c>
      <c r="R502">
        <f>1000000*(((AF502-AD502)*0.082057*W502)/(V502-Z502))/X502</f>
        <v>70.903771166390371</v>
      </c>
      <c r="S502">
        <f>1000000*(((AM502-AK502)*0.082057*W502)/(V502-Z502))/X502</f>
        <v>3052.7939495473929</v>
      </c>
      <c r="T502">
        <f>N502*((1*0.082057*W502)/(V502-Z502))</f>
        <v>3052.7939495473929</v>
      </c>
      <c r="V502" s="5">
        <f>((0.001316*((I502*25.4)-(2.5*2053/100)))*(273.15+40))/(273.15+H502)</f>
        <v>0.99295814593998977</v>
      </c>
      <c r="W502">
        <v>313.14999999999998</v>
      </c>
      <c r="X502">
        <f>(21.0733341666667/1000)-Y502</f>
        <v>1.9073334166666699E-2</v>
      </c>
      <c r="Y502">
        <v>2E-3</v>
      </c>
      <c r="Z502">
        <f>(0.001316*10^(8.07131-(1730.63/(233.46+(W502-273.15)))))</f>
        <v>7.2765497523200454E-2</v>
      </c>
      <c r="AB502">
        <f>V502*(J502/10^6)</f>
        <v>4.9039093433178907E-4</v>
      </c>
      <c r="AC502">
        <f>(AB502*Y502)/(0.082057*W502)</f>
        <v>3.8168437133164887E-8</v>
      </c>
      <c r="AD502">
        <v>0</v>
      </c>
      <c r="AE502" s="12">
        <f>AB502*AG502*X502</f>
        <v>1.0260692111091231E-8</v>
      </c>
      <c r="AF502" s="12">
        <f>AC502+AE502</f>
        <v>4.8429129244256119E-8</v>
      </c>
      <c r="AG502" s="19">
        <f>101.325*(0.000014*EXP(1600*((1/W502)-(1/298.15))))</f>
        <v>1.097002469958351E-3</v>
      </c>
      <c r="AI502">
        <f>V502*(K502/10^6)</f>
        <v>4.0761589382664349E-3</v>
      </c>
      <c r="AJ502">
        <f>(AI502*Y502)/(0.082057*W502)</f>
        <v>3.1725834489988288E-7</v>
      </c>
      <c r="AK502">
        <v>0</v>
      </c>
      <c r="AL502" s="12">
        <f>AI502*AN502*X502</f>
        <v>1.7678797275415235E-6</v>
      </c>
      <c r="AM502" s="12">
        <f>AJ502+AL502</f>
        <v>2.0851380724414064E-6</v>
      </c>
      <c r="AN502" s="19">
        <f>101.325*(0.00033*EXP(2400*((1/W502)-(1/298.15))))</f>
        <v>2.2739189884214046E-2</v>
      </c>
      <c r="AO502" s="19"/>
      <c r="AP502" t="e">
        <f>V502*(L502/10^6)</f>
        <v>#VALUE!</v>
      </c>
      <c r="AQ502" t="e">
        <f>(AP502*Y502)/(0.082057*W502)</f>
        <v>#VALUE!</v>
      </c>
      <c r="AR502">
        <v>0</v>
      </c>
      <c r="AS502" s="12" t="e">
        <f>AP502*AU502*X502</f>
        <v>#VALUE!</v>
      </c>
      <c r="AT502" s="12" t="e">
        <f>AQ502+AS502</f>
        <v>#VALUE!</v>
      </c>
      <c r="AU502" s="19">
        <f>101.325*((2.4*10^-4)*EXP(2700*((1/W502)-(1/298.15))))</f>
        <v>1.5759424160826513E-2</v>
      </c>
      <c r="AW502">
        <f>100*(AF502-AE502)/AF502</f>
        <v>78.812974192989046</v>
      </c>
      <c r="AX502">
        <f>100*(AM502-AL502)/AM502</f>
        <v>15.215219993965079</v>
      </c>
      <c r="AY502" t="e">
        <f>100*(AT502-AS502)/AT502</f>
        <v>#VALUE!</v>
      </c>
    </row>
    <row r="503" spans="1:51" x14ac:dyDescent="0.25">
      <c r="A503" s="21">
        <v>43626</v>
      </c>
      <c r="B503" t="s">
        <v>282</v>
      </c>
      <c r="C503" t="s">
        <v>120</v>
      </c>
      <c r="D503" t="s">
        <v>121</v>
      </c>
      <c r="E503" s="2">
        <v>43627.732233796298</v>
      </c>
      <c r="F503">
        <v>131</v>
      </c>
      <c r="H503" s="6">
        <v>21.8</v>
      </c>
      <c r="I503" s="6">
        <v>30</v>
      </c>
      <c r="J503" s="6">
        <v>275117.4499236382</v>
      </c>
      <c r="K503" s="6">
        <v>4647.5227143896</v>
      </c>
      <c r="L503" s="6" t="s">
        <v>122</v>
      </c>
      <c r="M503" s="7">
        <f>1000000*(AF503-AD503)/X503</f>
        <v>3606.7619908706611</v>
      </c>
      <c r="N503" s="7">
        <f>1000000*(AM503-AK503)/X503</f>
        <v>160.80282344709636</v>
      </c>
      <c r="O503" s="7" t="e">
        <f>1000000*(AT503-AR503)/X503</f>
        <v>#VALUE!</v>
      </c>
      <c r="P503">
        <f>(M503*16)</f>
        <v>57708.191853930577</v>
      </c>
      <c r="Q503">
        <f>(N503*44)</f>
        <v>7075.3242316722399</v>
      </c>
      <c r="R503">
        <f>1000000*(((AF503-AD503)*0.082057*W503)/(V503-Z503))/X503</f>
        <v>100717.92647781521</v>
      </c>
      <c r="S503">
        <f>1000000*(((AM503-AK503)*0.082057*W503)/(V503-Z503))/X503</f>
        <v>4490.3786250281937</v>
      </c>
      <c r="T503">
        <f>N503*((1*0.082057*W503)/(V503-Z503))</f>
        <v>4490.3786250281937</v>
      </c>
      <c r="V503" s="5">
        <f>((0.001316*((I503*25.4)-(2.5*2053/100)))*(273.15+40))/(273.15+H503)</f>
        <v>0.99295814593998977</v>
      </c>
      <c r="W503">
        <v>313.14999999999998</v>
      </c>
      <c r="X503">
        <f>(21.0733341666667/1000)-Y503</f>
        <v>1.6073334166666699E-2</v>
      </c>
      <c r="Y503">
        <v>5.0000000000000001E-3</v>
      </c>
      <c r="Z503">
        <f>(0.001316*10^(8.07131-(1730.63/(233.46+(W503-273.15)))))</f>
        <v>7.2765497523200454E-2</v>
      </c>
      <c r="AB503">
        <f>V503*(J503/10^6)</f>
        <v>0.27318011299191375</v>
      </c>
      <c r="AC503">
        <f>(AB503*Y503)/(0.082057*W503)</f>
        <v>5.3155845871062371E-5</v>
      </c>
      <c r="AD503">
        <v>0</v>
      </c>
      <c r="AE503" s="12">
        <f>AB503*AG503*X503</f>
        <v>4.8168448678338307E-6</v>
      </c>
      <c r="AF503" s="12">
        <f>AC503+AE503</f>
        <v>5.7972690738896202E-5</v>
      </c>
      <c r="AG503" s="19">
        <f>101.325*(0.000014*EXP(1600*((1/W503)-(1/298.15))))</f>
        <v>1.097002469958351E-3</v>
      </c>
      <c r="AI503">
        <f>V503*(K503/10^6)</f>
        <v>4.6147955376942855E-3</v>
      </c>
      <c r="AJ503">
        <f>(AI503*Y503)/(0.082057*W503)</f>
        <v>8.9795467774553907E-7</v>
      </c>
      <c r="AK503">
        <v>0</v>
      </c>
      <c r="AL503" s="12">
        <f>AI503*AN503*X503</f>
        <v>1.6866828384631475E-6</v>
      </c>
      <c r="AM503" s="12">
        <f>AJ503+AL503</f>
        <v>2.5846375162086868E-6</v>
      </c>
      <c r="AN503" s="19">
        <f>101.325*(0.00033*EXP(2400*((1/W503)-(1/298.15))))</f>
        <v>2.2739189884214046E-2</v>
      </c>
      <c r="AO503" s="19"/>
      <c r="AP503" t="e">
        <f>V503*(L503/10^6)</f>
        <v>#VALUE!</v>
      </c>
      <c r="AQ503" t="e">
        <f>(AP503*Y503)/(0.082057*W503)</f>
        <v>#VALUE!</v>
      </c>
      <c r="AR503">
        <v>0</v>
      </c>
      <c r="AS503" s="12" t="e">
        <f>AP503*AU503*X503</f>
        <v>#VALUE!</v>
      </c>
      <c r="AT503" s="12" t="e">
        <f>AQ503+AS503</f>
        <v>#VALUE!</v>
      </c>
      <c r="AU503" s="19">
        <f>101.325*((2.4*10^-4)*EXP(2700*((1/W503)-(1/298.15))))</f>
        <v>1.5759424160826513E-2</v>
      </c>
      <c r="AW503">
        <f>100*(AF503-AE503)/AF503</f>
        <v>91.691182854478029</v>
      </c>
      <c r="AX503">
        <f>100*(AM503-AL503)/AM503</f>
        <v>34.741996590017671</v>
      </c>
      <c r="AY503" t="e">
        <f>100*(AT503-AS503)/AT503</f>
        <v>#VALUE!</v>
      </c>
    </row>
    <row r="504" spans="1:51" x14ac:dyDescent="0.25">
      <c r="A504" s="21">
        <v>43626</v>
      </c>
      <c r="B504" t="s">
        <v>282</v>
      </c>
      <c r="C504" t="s">
        <v>120</v>
      </c>
      <c r="D504" t="s">
        <v>121</v>
      </c>
      <c r="E504" s="2">
        <v>43627.764988425923</v>
      </c>
      <c r="F504">
        <v>137</v>
      </c>
      <c r="H504" s="6">
        <v>21.8</v>
      </c>
      <c r="I504" s="6">
        <v>30</v>
      </c>
      <c r="J504" s="6">
        <v>237215.26796305092</v>
      </c>
      <c r="K504" s="6">
        <v>5608.9650843744002</v>
      </c>
      <c r="L504" s="6" t="s">
        <v>122</v>
      </c>
      <c r="M504" s="7">
        <f>1000000*(AF504-AD504)/X504</f>
        <v>3109.8682122155687</v>
      </c>
      <c r="N504" s="7">
        <f>1000000*(AM504-AK504)/X504</f>
        <v>194.06842690429838</v>
      </c>
      <c r="O504" s="7" t="e">
        <f>1000000*(AT504-AR504)/X504</f>
        <v>#VALUE!</v>
      </c>
      <c r="P504">
        <f>(M504*16)</f>
        <v>49757.8913954491</v>
      </c>
      <c r="Q504">
        <f>(N504*44)</f>
        <v>8539.0107837891283</v>
      </c>
      <c r="R504">
        <f>1000000*(((AF504-AD504)*0.082057*W504)/(V504-Z504))/X504</f>
        <v>86842.29199110865</v>
      </c>
      <c r="S504">
        <f>1000000*(((AM504-AK504)*0.082057*W504)/(V504-Z504))/X504</f>
        <v>5419.3122812337278</v>
      </c>
      <c r="T504">
        <f>N504*((1*0.082057*W504)/(V504-Z504))</f>
        <v>5419.312281233726</v>
      </c>
      <c r="V504" s="5">
        <f>((0.001316*((I504*25.4)-(2.5*2053/100)))*(273.15+40))/(273.15+H504)</f>
        <v>0.99295814593998977</v>
      </c>
      <c r="W504">
        <v>313.14999999999998</v>
      </c>
      <c r="X504">
        <f>(21.0733341666667/1000)-Y504</f>
        <v>1.6073334166666699E-2</v>
      </c>
      <c r="Y504">
        <v>5.0000000000000001E-3</v>
      </c>
      <c r="Z504">
        <f>(0.001316*10^(8.07131-(1730.63/(233.46+(W504-273.15)))))</f>
        <v>7.2765497523200454E-2</v>
      </c>
      <c r="AB504">
        <f>V504*(J504/10^6)</f>
        <v>0.23554483266524889</v>
      </c>
      <c r="AC504">
        <f>(AB504*Y504)/(0.082057*W504)</f>
        <v>4.5832709723089405E-5</v>
      </c>
      <c r="AD504">
        <v>0</v>
      </c>
      <c r="AE504" s="12">
        <f>AB504*AG504*X504</f>
        <v>4.1532412661457785E-6</v>
      </c>
      <c r="AF504" s="12">
        <f>AC504+AE504</f>
        <v>4.9985950989235185E-5</v>
      </c>
      <c r="AG504" s="19">
        <f>101.325*(0.000014*EXP(1600*((1/W504)-(1/298.15))))</f>
        <v>1.097002469958351E-3</v>
      </c>
      <c r="AI504">
        <f>V504*(K504/10^6)</f>
        <v>5.5694675708225427E-3</v>
      </c>
      <c r="AJ504">
        <f>(AI504*Y504)/(0.082057*W504)</f>
        <v>1.0837163676965256E-6</v>
      </c>
      <c r="AK504">
        <v>0</v>
      </c>
      <c r="AL504" s="12">
        <f>AI504*AN504*X504</f>
        <v>2.0356103091355927E-6</v>
      </c>
      <c r="AM504" s="12">
        <f>AJ504+AL504</f>
        <v>3.1193266768321181E-6</v>
      </c>
      <c r="AN504" s="19">
        <f>101.325*(0.00033*EXP(2400*((1/W504)-(1/298.15))))</f>
        <v>2.2739189884214046E-2</v>
      </c>
      <c r="AO504" s="19"/>
      <c r="AP504" t="e">
        <f>V504*(L504/10^6)</f>
        <v>#VALUE!</v>
      </c>
      <c r="AQ504" t="e">
        <f>(AP504*Y504)/(0.082057*W504)</f>
        <v>#VALUE!</v>
      </c>
      <c r="AR504">
        <v>0</v>
      </c>
      <c r="AS504" s="12" t="e">
        <f>AP504*AU504*X504</f>
        <v>#VALUE!</v>
      </c>
      <c r="AT504" s="12" t="e">
        <f>AQ504+AS504</f>
        <v>#VALUE!</v>
      </c>
      <c r="AU504" s="19">
        <f>101.325*((2.4*10^-4)*EXP(2700*((1/W504)-(1/298.15))))</f>
        <v>1.5759424160826513E-2</v>
      </c>
      <c r="AW504">
        <f>100*(AF504-AE504)/AF504</f>
        <v>91.691182854478029</v>
      </c>
      <c r="AX504">
        <f>100*(AM504-AL504)/AM504</f>
        <v>34.741996590017656</v>
      </c>
      <c r="AY504" t="e">
        <f>100*(AT504-AS504)/AT504</f>
        <v>#VALUE!</v>
      </c>
    </row>
    <row r="505" spans="1:51" x14ac:dyDescent="0.25">
      <c r="A505" s="21">
        <v>43626</v>
      </c>
      <c r="B505" t="s">
        <v>283</v>
      </c>
      <c r="C505" t="s">
        <v>120</v>
      </c>
      <c r="D505" t="s">
        <v>121</v>
      </c>
      <c r="E505" s="2">
        <v>43627.781354166669</v>
      </c>
      <c r="F505">
        <v>109</v>
      </c>
      <c r="H505" s="6">
        <v>21.8</v>
      </c>
      <c r="I505" s="6">
        <v>30</v>
      </c>
      <c r="J505" s="6">
        <v>388652.48654561728</v>
      </c>
      <c r="K505" s="6">
        <v>10540.5298066456</v>
      </c>
      <c r="L505" s="6" t="s">
        <v>122</v>
      </c>
      <c r="M505" s="7">
        <f>1000000*(AF505-AD505)/X505</f>
        <v>5095.1948577568664</v>
      </c>
      <c r="N505" s="7">
        <f>1000000*(AM505-AK505)/X505</f>
        <v>364.69901444247188</v>
      </c>
      <c r="O505" s="7" t="e">
        <f>1000000*(AT505-AR505)/X505</f>
        <v>#VALUE!</v>
      </c>
      <c r="P505">
        <f>(M505*16)</f>
        <v>81523.117724109863</v>
      </c>
      <c r="Q505">
        <f>(N505*44)</f>
        <v>16046.756635468762</v>
      </c>
      <c r="R505">
        <f>1000000*(((AF505-AD505)*0.082057*W505)/(V505-Z505))/X505</f>
        <v>142282.04200128512</v>
      </c>
      <c r="S505">
        <f>1000000*(((AM505-AK505)*0.082057*W505)/(V505-Z505))/X505</f>
        <v>10184.128760401411</v>
      </c>
      <c r="T505">
        <f>N505*((1*0.082057*W505)/(V505-Z505))</f>
        <v>10184.128760401411</v>
      </c>
      <c r="V505" s="5">
        <f>((0.001316*((I505*25.4)-(2.5*2053/100)))*(273.15+40))/(273.15+H505)</f>
        <v>0.99295814593998977</v>
      </c>
      <c r="W505">
        <v>313.14999999999998</v>
      </c>
      <c r="X505">
        <f>(21.0733341666667/1000)-Y505</f>
        <v>1.6073334166666699E-2</v>
      </c>
      <c r="Y505">
        <v>5.0000000000000001E-3</v>
      </c>
      <c r="Z505">
        <f>(0.001316*10^(8.07131-(1730.63/(233.46+(W505-273.15)))))</f>
        <v>7.2765497523200454E-2</v>
      </c>
      <c r="AB505">
        <f>V505*(J505/10^6)</f>
        <v>0.38591565245530296</v>
      </c>
      <c r="AC505">
        <f>(AB505*Y505)/(0.082057*W505)</f>
        <v>7.5092116759435459E-5</v>
      </c>
      <c r="AD505">
        <v>0</v>
      </c>
      <c r="AE505" s="12">
        <f>AB505*AG505*X505</f>
        <v>6.8046528335724593E-6</v>
      </c>
      <c r="AF505" s="12">
        <f>AC505+AE505</f>
        <v>8.1896769593007922E-5</v>
      </c>
      <c r="AG505" s="19">
        <f>101.325*(0.000014*EXP(1600*((1/W505)-(1/298.15))))</f>
        <v>1.097002469958351E-3</v>
      </c>
      <c r="AI505">
        <f>V505*(K505/10^6)</f>
        <v>1.0466304934032012E-2</v>
      </c>
      <c r="AJ505">
        <f>(AI505*Y505)/(0.082057*W505)</f>
        <v>2.0365512182411803E-6</v>
      </c>
      <c r="AK505">
        <v>0</v>
      </c>
      <c r="AL505" s="12">
        <f>AI505*AN505*X505</f>
        <v>3.8253779111466746E-6</v>
      </c>
      <c r="AM505" s="12">
        <f>AJ505+AL505</f>
        <v>5.8619291293878554E-6</v>
      </c>
      <c r="AN505" s="19">
        <f>101.325*(0.00033*EXP(2400*((1/W505)-(1/298.15))))</f>
        <v>2.2739189884214046E-2</v>
      </c>
      <c r="AO505" s="19"/>
      <c r="AP505" t="e">
        <f>V505*(L505/10^6)</f>
        <v>#VALUE!</v>
      </c>
      <c r="AQ505" t="e">
        <f>(AP505*Y505)/(0.082057*W505)</f>
        <v>#VALUE!</v>
      </c>
      <c r="AR505">
        <v>0</v>
      </c>
      <c r="AS505" s="12" t="e">
        <f>AP505*AU505*X505</f>
        <v>#VALUE!</v>
      </c>
      <c r="AT505" s="12" t="e">
        <f>AQ505+AS505</f>
        <v>#VALUE!</v>
      </c>
      <c r="AU505" s="19">
        <f>101.325*((2.4*10^-4)*EXP(2700*((1/W505)-(1/298.15))))</f>
        <v>1.5759424160826513E-2</v>
      </c>
      <c r="AW505">
        <f>100*(AF505-AE505)/AF505</f>
        <v>91.691182854478029</v>
      </c>
      <c r="AX505">
        <f>100*(AM505-AL505)/AM505</f>
        <v>34.741996590017663</v>
      </c>
      <c r="AY505" t="e">
        <f>100*(AT505-AS505)/AT505</f>
        <v>#VALUE!</v>
      </c>
    </row>
    <row r="506" spans="1:51" x14ac:dyDescent="0.25">
      <c r="A506" s="21">
        <v>43626</v>
      </c>
      <c r="B506" t="s">
        <v>283</v>
      </c>
      <c r="C506" t="s">
        <v>120</v>
      </c>
      <c r="D506" t="s">
        <v>121</v>
      </c>
      <c r="E506" s="2">
        <v>43627.715879629628</v>
      </c>
      <c r="F506">
        <v>135</v>
      </c>
      <c r="H506" s="6">
        <v>21.8</v>
      </c>
      <c r="I506" s="6">
        <v>30</v>
      </c>
      <c r="J506" s="6">
        <v>444376.37198015972</v>
      </c>
      <c r="K506" s="6">
        <v>12220.160811138399</v>
      </c>
      <c r="L506" s="6" t="s">
        <v>122</v>
      </c>
      <c r="M506" s="7">
        <f>1000000*(AF506-AD506)/X506</f>
        <v>5825.7293695616381</v>
      </c>
      <c r="N506" s="7">
        <f>1000000*(AM506-AK506)/X506</f>
        <v>422.81371865585356</v>
      </c>
      <c r="O506" s="7" t="e">
        <f>1000000*(AT506-AR506)/X506</f>
        <v>#VALUE!</v>
      </c>
      <c r="P506">
        <f>(M506*16)</f>
        <v>93211.66991298621</v>
      </c>
      <c r="Q506">
        <f>(N506*44)</f>
        <v>18603.803620857558</v>
      </c>
      <c r="R506">
        <f>1000000*(((AF506-AD506)*0.082057*W506)/(V506-Z506))/X506</f>
        <v>162682.03552336898</v>
      </c>
      <c r="S506">
        <f>1000000*(((AM506-AK506)*0.082057*W506)/(V506-Z506))/X506</f>
        <v>11806.967340007939</v>
      </c>
      <c r="T506">
        <f>N506*((1*0.082057*W506)/(V506-Z506))</f>
        <v>11806.967340007937</v>
      </c>
      <c r="V506" s="5">
        <f>((0.001316*((I506*25.4)-(2.5*2053/100)))*(273.15+40))/(273.15+H506)</f>
        <v>0.99295814593998977</v>
      </c>
      <c r="W506">
        <v>313.14999999999998</v>
      </c>
      <c r="X506">
        <f>(21.0733341666667/1000)-Y506</f>
        <v>1.6073334166666699E-2</v>
      </c>
      <c r="Y506">
        <v>5.0000000000000001E-3</v>
      </c>
      <c r="Z506">
        <f>(0.001316*10^(8.07131-(1730.63/(233.46+(W506-273.15)))))</f>
        <v>7.2765497523200454E-2</v>
      </c>
      <c r="AB506">
        <f>V506*(J506/10^6)</f>
        <v>0.44124713842095864</v>
      </c>
      <c r="AC506">
        <f>(AB506*Y506)/(0.082057*W506)</f>
        <v>8.5858610365411456E-5</v>
      </c>
      <c r="AD506">
        <v>0</v>
      </c>
      <c r="AE506" s="12">
        <f>AB506*AG506*X506</f>
        <v>7.7802845561172761E-6</v>
      </c>
      <c r="AF506" s="12">
        <f>AC506+AE506</f>
        <v>9.3638894921528728E-5</v>
      </c>
      <c r="AG506" s="19">
        <f>101.325*(0.000014*EXP(1600*((1/W506)-(1/298.15))))</f>
        <v>1.097002469958351E-3</v>
      </c>
      <c r="AI506">
        <f>V506*(K506/10^6)</f>
        <v>1.2134108222116505E-2</v>
      </c>
      <c r="AJ506">
        <f>(AI506*Y506)/(0.082057*W506)</f>
        <v>2.3610751872582608E-6</v>
      </c>
      <c r="AK506">
        <v>0</v>
      </c>
      <c r="AL506" s="12">
        <f>AI506*AN506*X506</f>
        <v>4.4349510029482718E-6</v>
      </c>
      <c r="AM506" s="12">
        <f>AJ506+AL506</f>
        <v>6.7960261902065322E-6</v>
      </c>
      <c r="AN506" s="19">
        <f>101.325*(0.00033*EXP(2400*((1/W506)-(1/298.15))))</f>
        <v>2.2739189884214046E-2</v>
      </c>
      <c r="AO506" s="19"/>
      <c r="AP506" t="e">
        <f>V506*(L506/10^6)</f>
        <v>#VALUE!</v>
      </c>
      <c r="AQ506" t="e">
        <f>(AP506*Y506)/(0.082057*W506)</f>
        <v>#VALUE!</v>
      </c>
      <c r="AR506">
        <v>0</v>
      </c>
      <c r="AS506" s="12" t="e">
        <f>AP506*AU506*X506</f>
        <v>#VALUE!</v>
      </c>
      <c r="AT506" s="12" t="e">
        <f>AQ506+AS506</f>
        <v>#VALUE!</v>
      </c>
      <c r="AU506" s="19">
        <f>101.325*((2.4*10^-4)*EXP(2700*((1/W506)-(1/298.15))))</f>
        <v>1.5759424160826513E-2</v>
      </c>
      <c r="AW506">
        <f>100*(AF506-AE506)/AF506</f>
        <v>91.691182854478029</v>
      </c>
      <c r="AX506">
        <f>100*(AM506-AL506)/AM506</f>
        <v>34.741996590017656</v>
      </c>
      <c r="AY506" t="e">
        <f>100*(AT506-AS506)/AT506</f>
        <v>#VALUE!</v>
      </c>
    </row>
    <row r="507" spans="1:51" x14ac:dyDescent="0.25">
      <c r="A507" s="21">
        <v>43626</v>
      </c>
      <c r="B507" t="s">
        <v>284</v>
      </c>
      <c r="C507" t="s">
        <v>120</v>
      </c>
      <c r="D507" t="s">
        <v>121</v>
      </c>
      <c r="E507" s="2">
        <v>43627.699525462966</v>
      </c>
      <c r="F507">
        <v>10</v>
      </c>
      <c r="H507" s="6">
        <v>21.8</v>
      </c>
      <c r="I507" s="6">
        <v>30</v>
      </c>
      <c r="J507" s="6">
        <v>251458.94779168995</v>
      </c>
      <c r="K507" s="6">
        <v>5528.3718050143998</v>
      </c>
      <c r="L507" s="6" t="s">
        <v>122</v>
      </c>
      <c r="M507" s="7">
        <f>1000000*(AF507-AD507)/X507</f>
        <v>3296.6014166354462</v>
      </c>
      <c r="N507" s="7">
        <f>1000000*(AM507-AK507)/X507</f>
        <v>191.27992479933326</v>
      </c>
      <c r="O507" s="7" t="e">
        <f>1000000*(AT507-AR507)/X507</f>
        <v>#VALUE!</v>
      </c>
      <c r="P507">
        <f>(M507*16)</f>
        <v>52745.622666167139</v>
      </c>
      <c r="Q507">
        <f>(N507*44)</f>
        <v>8416.316691170663</v>
      </c>
      <c r="R507">
        <f>1000000*(((AF507-AD507)*0.082057*W507)/(V507-Z507))/X507</f>
        <v>92056.770019138421</v>
      </c>
      <c r="S507">
        <f>1000000*(((AM507-AK507)*0.082057*W507)/(V507-Z507))/X507</f>
        <v>5341.4440574080363</v>
      </c>
      <c r="T507">
        <f>N507*((1*0.082057*W507)/(V507-Z507))</f>
        <v>5341.4440574080363</v>
      </c>
      <c r="V507" s="5">
        <f>((0.001316*((I507*25.4)-(2.5*2053/100)))*(273.15+40))/(273.15+H507)</f>
        <v>0.99295814593998977</v>
      </c>
      <c r="W507">
        <v>313.14999999999998</v>
      </c>
      <c r="X507">
        <f>(21.0733341666667/1000)-Y507</f>
        <v>1.6073334166666699E-2</v>
      </c>
      <c r="Y507">
        <v>5.0000000000000001E-3</v>
      </c>
      <c r="Z507">
        <f>(0.001316*10^(8.07131-(1730.63/(233.46+(W507-273.15)))))</f>
        <v>7.2765497523200454E-2</v>
      </c>
      <c r="AB507">
        <f>V507*(J507/10^6)</f>
        <v>0.24968821057925711</v>
      </c>
      <c r="AC507">
        <f>(AB507*Y507)/(0.082057*W507)</f>
        <v>4.8584751986559225E-5</v>
      </c>
      <c r="AD507">
        <v>0</v>
      </c>
      <c r="AE507" s="12">
        <f>AB507*AG507*X507</f>
        <v>4.4026241973291379E-6</v>
      </c>
      <c r="AF507" s="12">
        <f>AC507+AE507</f>
        <v>5.298737618388836E-5</v>
      </c>
      <c r="AG507" s="19">
        <f>101.325*(0.000014*EXP(1600*((1/W507)-(1/298.15))))</f>
        <v>1.097002469958351E-3</v>
      </c>
      <c r="AI507">
        <f>V507*(K507/10^6)</f>
        <v>5.4894418175740131E-3</v>
      </c>
      <c r="AJ507">
        <f>(AI507*Y507)/(0.082057*W507)</f>
        <v>1.0681448220272388E-6</v>
      </c>
      <c r="AK507">
        <v>0</v>
      </c>
      <c r="AL507" s="12">
        <f>AI507*AN507*X507</f>
        <v>2.0063613286473215E-6</v>
      </c>
      <c r="AM507" s="12">
        <f>AJ507+AL507</f>
        <v>3.0745061506745606E-6</v>
      </c>
      <c r="AN507" s="19">
        <f>101.325*(0.00033*EXP(2400*((1/W507)-(1/298.15))))</f>
        <v>2.2739189884214046E-2</v>
      </c>
      <c r="AO507" s="19"/>
      <c r="AP507" t="e">
        <f>V507*(L507/10^6)</f>
        <v>#VALUE!</v>
      </c>
      <c r="AQ507" t="e">
        <f>(AP507*Y507)/(0.082057*W507)</f>
        <v>#VALUE!</v>
      </c>
      <c r="AR507">
        <v>0</v>
      </c>
      <c r="AS507" s="12" t="e">
        <f>AP507*AU507*X507</f>
        <v>#VALUE!</v>
      </c>
      <c r="AT507" s="12" t="e">
        <f>AQ507+AS507</f>
        <v>#VALUE!</v>
      </c>
      <c r="AU507" s="19">
        <f>101.325*((2.4*10^-4)*EXP(2700*((1/W507)-(1/298.15))))</f>
        <v>1.5759424160826513E-2</v>
      </c>
      <c r="AW507">
        <f>100*(AF507-AE507)/AF507</f>
        <v>91.691182854478043</v>
      </c>
      <c r="AX507">
        <f>100*(AM507-AL507)/AM507</f>
        <v>34.741996590017656</v>
      </c>
      <c r="AY507" t="e">
        <f>100*(AT507-AS507)/AT507</f>
        <v>#VALUE!</v>
      </c>
    </row>
    <row r="508" spans="1:51" x14ac:dyDescent="0.25">
      <c r="A508" s="21">
        <v>43626</v>
      </c>
      <c r="B508" t="s">
        <v>284</v>
      </c>
      <c r="C508" t="s">
        <v>120</v>
      </c>
      <c r="D508" t="s">
        <v>121</v>
      </c>
      <c r="E508" s="2">
        <v>43627.748622685183</v>
      </c>
      <c r="F508">
        <v>28</v>
      </c>
      <c r="H508" s="6">
        <v>21.8</v>
      </c>
      <c r="I508" s="6">
        <v>30</v>
      </c>
      <c r="J508" s="6">
        <v>262038.65118947712</v>
      </c>
      <c r="K508" s="6">
        <v>5169.9014659416007</v>
      </c>
      <c r="L508" s="6" t="s">
        <v>122</v>
      </c>
      <c r="M508" s="7">
        <f>1000000*(AF508-AD508)/X508</f>
        <v>3435.3002599854967</v>
      </c>
      <c r="N508" s="7">
        <f>1000000*(AM508-AK508)/X508</f>
        <v>178.87696386996106</v>
      </c>
      <c r="O508" s="7" t="e">
        <f>1000000*(AT508-AR508)/X508</f>
        <v>#VALUE!</v>
      </c>
      <c r="P508">
        <f>(M508*16)</f>
        <v>54964.804159767948</v>
      </c>
      <c r="Q508">
        <f>(N508*44)</f>
        <v>7870.5864102782871</v>
      </c>
      <c r="R508">
        <f>1000000*(((AF508-AD508)*0.082057*W508)/(V508-Z508))/X508</f>
        <v>95929.900528566999</v>
      </c>
      <c r="S508">
        <f>1000000*(((AM508-AK508)*0.082057*W508)/(V508-Z508))/X508</f>
        <v>4995.0944756630606</v>
      </c>
      <c r="T508">
        <f>N508*((1*0.082057*W508)/(V508-Z508))</f>
        <v>4995.0944756630615</v>
      </c>
      <c r="V508" s="5">
        <f>((0.001316*((I508*25.4)-(2.5*2053/100)))*(273.15+40))/(273.15+H508)</f>
        <v>0.99295814593998977</v>
      </c>
      <c r="W508">
        <v>313.14999999999998</v>
      </c>
      <c r="X508">
        <f>(21.0733341666667/1000)-Y508</f>
        <v>1.6073334166666699E-2</v>
      </c>
      <c r="Y508">
        <v>5.0000000000000001E-3</v>
      </c>
      <c r="Z508">
        <f>(0.001316*10^(8.07131-(1730.63/(233.46+(W508-273.15)))))</f>
        <v>7.2765497523200454E-2</v>
      </c>
      <c r="AB508">
        <f>V508*(J508/10^6)</f>
        <v>0.2601934132497189</v>
      </c>
      <c r="AC508">
        <f>(AB508*Y508)/(0.082057*W508)</f>
        <v>5.0628871991780361E-5</v>
      </c>
      <c r="AD508">
        <v>0</v>
      </c>
      <c r="AE508" s="12">
        <f>AB508*AG508*X508</f>
        <v>4.5878570498035269E-6</v>
      </c>
      <c r="AF508" s="12">
        <f>AC508+AE508</f>
        <v>5.5216729041583885E-5</v>
      </c>
      <c r="AG508" s="19">
        <f>101.325*(0.000014*EXP(1600*((1/W508)-(1/298.15))))</f>
        <v>1.097002469958351E-3</v>
      </c>
      <c r="AI508">
        <f>V508*(K508/10^6)</f>
        <v>5.1334957743138067E-3</v>
      </c>
      <c r="AJ508">
        <f>(AI508*Y508)/(0.082057*W508)</f>
        <v>9.9888424223344513E-7</v>
      </c>
      <c r="AK508">
        <v>0</v>
      </c>
      <c r="AL508" s="12">
        <f>AI508*AN508*X508</f>
        <v>1.8762649727672045E-6</v>
      </c>
      <c r="AM508" s="12">
        <f>AJ508+AL508</f>
        <v>2.8751492150006498E-6</v>
      </c>
      <c r="AN508" s="19">
        <f>101.325*(0.00033*EXP(2400*((1/W508)-(1/298.15))))</f>
        <v>2.2739189884214046E-2</v>
      </c>
      <c r="AO508" s="19"/>
      <c r="AP508" t="e">
        <f>V508*(L508/10^6)</f>
        <v>#VALUE!</v>
      </c>
      <c r="AQ508" t="e">
        <f>(AP508*Y508)/(0.082057*W508)</f>
        <v>#VALUE!</v>
      </c>
      <c r="AR508">
        <v>0</v>
      </c>
      <c r="AS508" s="12" t="e">
        <f>AP508*AU508*X508</f>
        <v>#VALUE!</v>
      </c>
      <c r="AT508" s="12" t="e">
        <f>AQ508+AS508</f>
        <v>#VALUE!</v>
      </c>
      <c r="AU508" s="19">
        <f>101.325*((2.4*10^-4)*EXP(2700*((1/W508)-(1/298.15))))</f>
        <v>1.5759424160826513E-2</v>
      </c>
      <c r="AW508">
        <f>100*(AF508-AE508)/AF508</f>
        <v>91.691182854478043</v>
      </c>
      <c r="AX508">
        <f>100*(AM508-AL508)/AM508</f>
        <v>34.741996590017663</v>
      </c>
      <c r="AY508" t="e">
        <f>100*(AT508-AS508)/AT508</f>
        <v>#VALUE!</v>
      </c>
    </row>
    <row r="509" spans="1:51" x14ac:dyDescent="0.25">
      <c r="A509" s="21">
        <v>43629</v>
      </c>
      <c r="B509">
        <v>0.1</v>
      </c>
      <c r="C509" t="s">
        <v>120</v>
      </c>
      <c r="D509" t="s">
        <v>130</v>
      </c>
      <c r="E509" s="2">
        <v>43630.80232638889</v>
      </c>
      <c r="F509">
        <v>151</v>
      </c>
      <c r="H509" s="6">
        <v>21.8</v>
      </c>
      <c r="I509" s="6">
        <v>30</v>
      </c>
      <c r="J509" s="6">
        <v>79.560150020079604</v>
      </c>
      <c r="K509" s="6">
        <v>379.09814700000004</v>
      </c>
      <c r="L509" s="6" t="s">
        <v>122</v>
      </c>
      <c r="M509" s="7">
        <f>1000000*(AF509-AD509)/X509</f>
        <v>0.40903846145658262</v>
      </c>
      <c r="N509" s="7">
        <f>1000000*(AM509-AK509)/X509</f>
        <v>10.095775748231107</v>
      </c>
      <c r="O509" s="7" t="e">
        <f>1000000*(AT509-AR509)/X509</f>
        <v>#VALUE!</v>
      </c>
      <c r="P509">
        <f>(M509*16)</f>
        <v>6.544615383305322</v>
      </c>
      <c r="Q509">
        <f>(N509*44)</f>
        <v>444.21413292216869</v>
      </c>
      <c r="R509">
        <f>1000000*(((AF509-AD509)*0.082057*W509)/(V509-Z509))/X509</f>
        <v>11.422296728162479</v>
      </c>
      <c r="S509">
        <f>1000000*(((AM509-AK509)*0.082057*W509)/(V509-Z509))/X509</f>
        <v>281.92201263088947</v>
      </c>
      <c r="T509">
        <f>N509*((1*0.082057*W509)/(V509-Z509))</f>
        <v>281.92201263088947</v>
      </c>
      <c r="V509" s="5">
        <f>((0.001316*((I509*25.4)-(2.5*2053/100)))*(273.15+40))/(273.15+H509)</f>
        <v>0.99295814593998977</v>
      </c>
      <c r="W509">
        <v>313.14999999999998</v>
      </c>
      <c r="X509">
        <f>(21.0733341666667/1000)-Y509</f>
        <v>1.9073334166666699E-2</v>
      </c>
      <c r="Y509">
        <v>2E-3</v>
      </c>
      <c r="Z509">
        <f>(0.001316*10^(8.07131-(1730.63/(233.46+(W509-273.15)))))</f>
        <v>7.2765497523200454E-2</v>
      </c>
      <c r="AB509">
        <f>V509*(J509/10^6)</f>
        <v>7.899989905464568E-5</v>
      </c>
      <c r="AC509">
        <f>(AB509*Y509)/(0.082057*W509)</f>
        <v>6.1487732939074267E-9</v>
      </c>
      <c r="AD509">
        <v>0</v>
      </c>
      <c r="AE509" s="12">
        <f>AB509*AG509*X509</f>
        <v>1.6529539684731903E-9</v>
      </c>
      <c r="AF509" s="12">
        <f>AC509+AE509</f>
        <v>7.8017272623806166E-9</v>
      </c>
      <c r="AG509" s="19">
        <f>101.325*(0.000014*EXP(1600*((1/W509)-(1/298.15))))</f>
        <v>1.097002469958351E-3</v>
      </c>
      <c r="AI509">
        <f>V509*(K509/10^6)</f>
        <v>3.7642859317440575E-4</v>
      </c>
      <c r="AJ509">
        <f>(AI509*Y509)/(0.082057*W509)</f>
        <v>2.9298443522983444E-8</v>
      </c>
      <c r="AK509">
        <v>0</v>
      </c>
      <c r="AL509" s="12">
        <f>AI509*AN509*X509</f>
        <v>1.6326166099475802E-7</v>
      </c>
      <c r="AM509" s="12">
        <f>AJ509+AL509</f>
        <v>1.9256010451774146E-7</v>
      </c>
      <c r="AN509" s="19">
        <f>101.325*(0.00033*EXP(2400*((1/W509)-(1/298.15))))</f>
        <v>2.2739189884214046E-2</v>
      </c>
      <c r="AO509" s="19"/>
      <c r="AP509" t="e">
        <f>V509*(L509/10^6)</f>
        <v>#VALUE!</v>
      </c>
      <c r="AQ509" t="e">
        <f>(AP509*Y509)/(0.082057*W509)</f>
        <v>#VALUE!</v>
      </c>
      <c r="AR509">
        <v>0</v>
      </c>
      <c r="AS509" s="12" t="e">
        <f>AP509*AU509*X509</f>
        <v>#VALUE!</v>
      </c>
      <c r="AT509" s="12" t="e">
        <f>AQ509+AS509</f>
        <v>#VALUE!</v>
      </c>
      <c r="AU509" s="19">
        <f>101.325*((2.4*10^-4)*EXP(2700*((1/W509)-(1/298.15))))</f>
        <v>1.5759424160826513E-2</v>
      </c>
      <c r="AW509">
        <f>100*(AF509-AE509)/AF509</f>
        <v>78.812974192989046</v>
      </c>
      <c r="AX509">
        <f>100*(AM509-AL509)/AM509</f>
        <v>15.215219993965073</v>
      </c>
      <c r="AY509" t="e">
        <f>100*(AT509-AS509)/AT509</f>
        <v>#VALUE!</v>
      </c>
    </row>
    <row r="510" spans="1:51" x14ac:dyDescent="0.25">
      <c r="A510" s="21">
        <v>43629</v>
      </c>
      <c r="B510">
        <v>0.1</v>
      </c>
      <c r="C510" t="s">
        <v>120</v>
      </c>
      <c r="D510" t="s">
        <v>130</v>
      </c>
      <c r="E510" s="2">
        <v>43630.843668981484</v>
      </c>
      <c r="F510">
        <v>191</v>
      </c>
      <c r="H510" s="6">
        <v>21.8</v>
      </c>
      <c r="I510" s="6">
        <v>30</v>
      </c>
      <c r="J510" s="6">
        <v>80.030737264677512</v>
      </c>
      <c r="K510" s="6">
        <v>366.25443203000015</v>
      </c>
      <c r="L510" s="6" t="s">
        <v>122</v>
      </c>
      <c r="M510" s="7">
        <f>1000000*(AF510-AD510)/X510</f>
        <v>0.41145786718247485</v>
      </c>
      <c r="N510" s="7">
        <f>1000000*(AM510-AK510)/X510</f>
        <v>9.7537343345828429</v>
      </c>
      <c r="O510" s="7" t="e">
        <f>1000000*(AT510-AR510)/X510</f>
        <v>#VALUE!</v>
      </c>
      <c r="P510">
        <f>(M510*16)</f>
        <v>6.5833258749195975</v>
      </c>
      <c r="Q510">
        <f>(N510*44)</f>
        <v>429.16431072164511</v>
      </c>
      <c r="R510">
        <f>1000000*(((AF510-AD510)*0.082057*W510)/(V510-Z510))/X510</f>
        <v>11.489858027920326</v>
      </c>
      <c r="S510">
        <f>1000000*(((AM510-AK510)*0.082057*W510)/(V510-Z510))/X510</f>
        <v>272.37059170558524</v>
      </c>
      <c r="T510">
        <f>N510*((1*0.082057*W510)/(V510-Z510))</f>
        <v>272.37059170558524</v>
      </c>
      <c r="V510" s="5">
        <f>((0.001316*((I510*25.4)-(2.5*2053/100)))*(273.15+40))/(273.15+H510)</f>
        <v>0.99295814593998977</v>
      </c>
      <c r="W510">
        <v>313.14999999999998</v>
      </c>
      <c r="X510">
        <f>(21.0733341666667/1000)-Y510</f>
        <v>1.9073334166666699E-2</v>
      </c>
      <c r="Y510">
        <v>2E-3</v>
      </c>
      <c r="Z510">
        <f>(0.001316*10^(8.07131-(1730.63/(233.46+(W510-273.15)))))</f>
        <v>7.2765497523200454E-2</v>
      </c>
      <c r="AB510">
        <f>V510*(J510/10^6)</f>
        <v>7.9467172492544625E-5</v>
      </c>
      <c r="AC510">
        <f>(AB510*Y510)/(0.082057*W510)</f>
        <v>6.1851424345049099E-9</v>
      </c>
      <c r="AD510">
        <v>0</v>
      </c>
      <c r="AE510" s="12">
        <f>AB510*AG510*X510</f>
        <v>1.6627309617703957E-9</v>
      </c>
      <c r="AF510" s="12">
        <f>AC510+AE510</f>
        <v>7.8478733962753062E-9</v>
      </c>
      <c r="AG510" s="19">
        <f>101.325*(0.000014*EXP(1600*((1/W510)-(1/298.15))))</f>
        <v>1.097002469958351E-3</v>
      </c>
      <c r="AI510">
        <f>V510*(K510/10^6)</f>
        <v>3.6367532177081295E-4</v>
      </c>
      <c r="AJ510">
        <f>(AI510*Y510)/(0.082057*W510)</f>
        <v>2.8305822322769983E-8</v>
      </c>
      <c r="AK510">
        <v>0</v>
      </c>
      <c r="AL510" s="12">
        <f>AI510*AN510*X510</f>
        <v>1.5773041201361903E-7</v>
      </c>
      <c r="AM510" s="12">
        <f>AJ510+AL510</f>
        <v>1.8603623433638901E-7</v>
      </c>
      <c r="AN510" s="19">
        <f>101.325*(0.00033*EXP(2400*((1/W510)-(1/298.15))))</f>
        <v>2.2739189884214046E-2</v>
      </c>
      <c r="AO510" s="19"/>
      <c r="AP510" t="e">
        <f>V510*(L510/10^6)</f>
        <v>#VALUE!</v>
      </c>
      <c r="AQ510" t="e">
        <f>(AP510*Y510)/(0.082057*W510)</f>
        <v>#VALUE!</v>
      </c>
      <c r="AR510">
        <v>0</v>
      </c>
      <c r="AS510" s="12" t="e">
        <f>AP510*AU510*X510</f>
        <v>#VALUE!</v>
      </c>
      <c r="AT510" s="12" t="e">
        <f>AQ510+AS510</f>
        <v>#VALUE!</v>
      </c>
      <c r="AU510" s="19">
        <f>101.325*((2.4*10^-4)*EXP(2700*((1/W510)-(1/298.15))))</f>
        <v>1.5759424160826513E-2</v>
      </c>
      <c r="AW510">
        <f>100*(AF510-AE510)/AF510</f>
        <v>78.81297419298906</v>
      </c>
      <c r="AX510">
        <f>100*(AM510-AL510)/AM510</f>
        <v>15.215219993965077</v>
      </c>
      <c r="AY510" t="e">
        <f>100*(AT510-AS510)/AT510</f>
        <v>#VALUE!</v>
      </c>
    </row>
    <row r="511" spans="1:51" x14ac:dyDescent="0.25">
      <c r="A511" s="21">
        <v>43629</v>
      </c>
      <c r="B511">
        <v>3</v>
      </c>
      <c r="C511" t="s">
        <v>120</v>
      </c>
      <c r="D511" t="s">
        <v>130</v>
      </c>
      <c r="E511" s="2">
        <v>43630.698912037034</v>
      </c>
      <c r="F511">
        <v>210</v>
      </c>
      <c r="H511" s="6">
        <v>21.8</v>
      </c>
      <c r="I511" s="6">
        <v>30</v>
      </c>
      <c r="J511" s="6">
        <v>78.466281657750002</v>
      </c>
      <c r="K511" s="6">
        <v>378.91853772000013</v>
      </c>
      <c r="L511" s="6" t="s">
        <v>122</v>
      </c>
      <c r="M511" s="7">
        <f>1000000*(AF511-AD511)/X511</f>
        <v>0.40341461293630698</v>
      </c>
      <c r="N511" s="7">
        <f>1000000*(AM511-AK511)/X511</f>
        <v>10.09099256733843</v>
      </c>
      <c r="O511" s="7" t="e">
        <f>1000000*(AT511-AR511)/X511</f>
        <v>#VALUE!</v>
      </c>
      <c r="P511">
        <f>(M511*16)</f>
        <v>6.4546338069809117</v>
      </c>
      <c r="Q511">
        <f>(N511*44)</f>
        <v>444.00367296289096</v>
      </c>
      <c r="R511">
        <f>1000000*(((AF511-AD511)*0.082057*W511)/(V511-Z511))/X511</f>
        <v>11.265252164861323</v>
      </c>
      <c r="S511">
        <f>1000000*(((AM511-AK511)*0.082057*W511)/(V511-Z511))/X511</f>
        <v>281.78844350082261</v>
      </c>
      <c r="T511">
        <f>N511*((1*0.082057*W511)/(V511-Z511))</f>
        <v>281.78844350082261</v>
      </c>
      <c r="V511" s="5">
        <f>((0.001316*((I511*25.4)-(2.5*2053/100)))*(273.15+40))/(273.15+H511)</f>
        <v>0.99295814593998977</v>
      </c>
      <c r="W511">
        <v>313.14999999999998</v>
      </c>
      <c r="X511">
        <f>(21.0733341666667/1000)-Y511</f>
        <v>1.9073334166666699E-2</v>
      </c>
      <c r="Y511">
        <v>2E-3</v>
      </c>
      <c r="Z511">
        <f>(0.001316*10^(8.07131-(1730.63/(233.46+(W511-273.15)))))</f>
        <v>7.2765497523200454E-2</v>
      </c>
      <c r="AB511">
        <f>V511*(J511/10^6)</f>
        <v>7.7913733553684468E-5</v>
      </c>
      <c r="AC511">
        <f>(AB511*Y511)/(0.082057*W511)</f>
        <v>6.0642341298705945E-9</v>
      </c>
      <c r="AD511">
        <v>0</v>
      </c>
      <c r="AE511" s="12">
        <f>AB511*AG511*X511</f>
        <v>1.6302275903800916E-9</v>
      </c>
      <c r="AF511" s="12">
        <f>AC511+AE511</f>
        <v>7.6944617202506859E-9</v>
      </c>
      <c r="AG511" s="19">
        <f>101.325*(0.000014*EXP(1600*((1/W511)-(1/298.15))))</f>
        <v>1.097002469958351E-3</v>
      </c>
      <c r="AI511">
        <f>V511*(K511/10^6)</f>
        <v>3.7625024867674343E-4</v>
      </c>
      <c r="AJ511">
        <f>(AI511*Y511)/(0.082057*W511)</f>
        <v>2.9284562494052219E-8</v>
      </c>
      <c r="AK511">
        <v>0</v>
      </c>
      <c r="AL511" s="12">
        <f>AI511*AN511*X511</f>
        <v>1.6318431081614356E-7</v>
      </c>
      <c r="AM511" s="12">
        <f>AJ511+AL511</f>
        <v>1.9246887331019579E-7</v>
      </c>
      <c r="AN511" s="19">
        <f>101.325*(0.00033*EXP(2400*((1/W511)-(1/298.15))))</f>
        <v>2.2739189884214046E-2</v>
      </c>
      <c r="AO511" s="19"/>
      <c r="AP511" t="e">
        <f>V511*(L511/10^6)</f>
        <v>#VALUE!</v>
      </c>
      <c r="AQ511" t="e">
        <f>(AP511*Y511)/(0.082057*W511)</f>
        <v>#VALUE!</v>
      </c>
      <c r="AR511">
        <v>0</v>
      </c>
      <c r="AS511" s="12" t="e">
        <f>AP511*AU511*X511</f>
        <v>#VALUE!</v>
      </c>
      <c r="AT511" s="12" t="e">
        <f>AQ511+AS511</f>
        <v>#VALUE!</v>
      </c>
      <c r="AU511" s="19">
        <f>101.325*((2.4*10^-4)*EXP(2700*((1/W511)-(1/298.15))))</f>
        <v>1.5759424160826513E-2</v>
      </c>
      <c r="AW511">
        <f>100*(AF511-AE511)/AF511</f>
        <v>78.812974192989046</v>
      </c>
      <c r="AX511">
        <f>100*(AM511-AL511)/AM511</f>
        <v>15.21521999396508</v>
      </c>
      <c r="AY511" t="e">
        <f>100*(AT511-AS511)/AT511</f>
        <v>#VALUE!</v>
      </c>
    </row>
    <row r="512" spans="1:51" x14ac:dyDescent="0.25">
      <c r="A512" s="21">
        <v>43629</v>
      </c>
      <c r="B512">
        <v>3</v>
      </c>
      <c r="C512" t="s">
        <v>120</v>
      </c>
      <c r="D512" t="s">
        <v>130</v>
      </c>
      <c r="E512" s="2">
        <v>43630.740289351852</v>
      </c>
      <c r="F512">
        <v>64</v>
      </c>
      <c r="H512" s="6">
        <v>21.8</v>
      </c>
      <c r="I512" s="6">
        <v>30</v>
      </c>
      <c r="J512" s="6">
        <v>75.077607458540399</v>
      </c>
      <c r="K512" s="6">
        <v>377.87702732000008</v>
      </c>
      <c r="L512" s="6" t="s">
        <v>122</v>
      </c>
      <c r="M512" s="7">
        <f>1000000*(AF512-AD512)/X512</f>
        <v>0.38599259851737389</v>
      </c>
      <c r="N512" s="7">
        <f>1000000*(AM512-AK512)/X512</f>
        <v>10.063256068173079</v>
      </c>
      <c r="O512" s="7" t="e">
        <f>1000000*(AT512-AR512)/X512</f>
        <v>#VALUE!</v>
      </c>
      <c r="P512">
        <f>(M512*16)</f>
        <v>6.1758815762779822</v>
      </c>
      <c r="Q512">
        <f>(N512*44)</f>
        <v>442.78326699961548</v>
      </c>
      <c r="R512">
        <f>1000000*(((AF512-AD512)*0.082057*W512)/(V512-Z512))/X512</f>
        <v>10.778746769777584</v>
      </c>
      <c r="S512">
        <f>1000000*(((AM512-AK512)*0.082057*W512)/(V512-Z512))/X512</f>
        <v>281.01390869903673</v>
      </c>
      <c r="T512">
        <f>N512*((1*0.082057*W512)/(V512-Z512))</f>
        <v>281.01390869903673</v>
      </c>
      <c r="V512" s="5">
        <f>((0.001316*((I512*25.4)-(2.5*2053/100)))*(273.15+40))/(273.15+H512)</f>
        <v>0.99295814593998977</v>
      </c>
      <c r="W512">
        <v>313.14999999999998</v>
      </c>
      <c r="X512">
        <f>(21.0733341666667/1000)-Y512</f>
        <v>1.9073334166666699E-2</v>
      </c>
      <c r="Y512">
        <v>2E-3</v>
      </c>
      <c r="Z512">
        <f>(0.001316*10^(8.07131-(1730.63/(233.46+(W512-273.15)))))</f>
        <v>7.2765497523200454E-2</v>
      </c>
      <c r="AB512">
        <f>V512*(J512/10^6)</f>
        <v>7.4548921903642623E-5</v>
      </c>
      <c r="AC512">
        <f>(AB512*Y512)/(0.082057*W512)</f>
        <v>5.8023418456982499E-9</v>
      </c>
      <c r="AD512">
        <v>0</v>
      </c>
      <c r="AE512" s="12">
        <f>AB512*AG512*X512</f>
        <v>1.5598239716836395E-9</v>
      </c>
      <c r="AF512" s="12">
        <f>AC512+AE512</f>
        <v>7.3621658173818894E-9</v>
      </c>
      <c r="AG512" s="19">
        <f>101.325*(0.000014*EXP(1600*((1/W512)-(1/298.15))))</f>
        <v>1.097002469958351E-3</v>
      </c>
      <c r="AI512">
        <f>V512*(K512/10^6)</f>
        <v>3.7521607244098213E-4</v>
      </c>
      <c r="AJ512">
        <f>(AI512*Y512)/(0.082057*W512)</f>
        <v>2.9204069793482512E-8</v>
      </c>
      <c r="AK512">
        <v>0</v>
      </c>
      <c r="AL512" s="12">
        <f>AI512*AN512*X512</f>
        <v>1.6273577599951909E-7</v>
      </c>
      <c r="AM512" s="12">
        <f>AJ512+AL512</f>
        <v>1.9193984579300159E-7</v>
      </c>
      <c r="AN512" s="19">
        <f>101.325*(0.00033*EXP(2400*((1/W512)-(1/298.15))))</f>
        <v>2.2739189884214046E-2</v>
      </c>
      <c r="AO512" s="19"/>
      <c r="AP512" t="e">
        <f>V512*(L512/10^6)</f>
        <v>#VALUE!</v>
      </c>
      <c r="AQ512" t="e">
        <f>(AP512*Y512)/(0.082057*W512)</f>
        <v>#VALUE!</v>
      </c>
      <c r="AR512">
        <v>0</v>
      </c>
      <c r="AS512" s="12" t="e">
        <f>AP512*AU512*X512</f>
        <v>#VALUE!</v>
      </c>
      <c r="AT512" s="12" t="e">
        <f>AQ512+AS512</f>
        <v>#VALUE!</v>
      </c>
      <c r="AU512" s="19">
        <f>101.325*((2.4*10^-4)*EXP(2700*((1/W512)-(1/298.15))))</f>
        <v>1.5759424160826513E-2</v>
      </c>
      <c r="AW512">
        <f>100*(AF512-AE512)/AF512</f>
        <v>78.812974192989046</v>
      </c>
      <c r="AX512">
        <f>100*(AM512-AL512)/AM512</f>
        <v>15.215219993965071</v>
      </c>
      <c r="AY512" t="e">
        <f>100*(AT512-AS512)/AT512</f>
        <v>#VALUE!</v>
      </c>
    </row>
    <row r="513" spans="1:51" x14ac:dyDescent="0.25">
      <c r="A513" s="21">
        <v>43629</v>
      </c>
      <c r="B513">
        <v>6</v>
      </c>
      <c r="C513" t="s">
        <v>120</v>
      </c>
      <c r="D513" t="s">
        <v>130</v>
      </c>
      <c r="E513" s="2">
        <v>43630.719583333332</v>
      </c>
      <c r="F513">
        <v>170</v>
      </c>
      <c r="H513" s="6">
        <v>21.8</v>
      </c>
      <c r="I513" s="6">
        <v>30</v>
      </c>
      <c r="J513" s="6">
        <v>53.444709131397502</v>
      </c>
      <c r="K513" s="6">
        <v>513.65073787000006</v>
      </c>
      <c r="L513" s="6" t="s">
        <v>122</v>
      </c>
      <c r="M513" s="7">
        <f>1000000*(AF513-AD513)/X513</f>
        <v>0.27477250345284776</v>
      </c>
      <c r="N513" s="7">
        <f>1000000*(AM513-AK513)/X513</f>
        <v>13.679050408149211</v>
      </c>
      <c r="O513" s="7" t="e">
        <f>1000000*(AT513-AR513)/X513</f>
        <v>#VALUE!</v>
      </c>
      <c r="P513">
        <f>(M513*16)</f>
        <v>4.3963600552455642</v>
      </c>
      <c r="Q513">
        <f>(N513*44)</f>
        <v>601.8782179585653</v>
      </c>
      <c r="R513">
        <f>1000000*(((AF513-AD513)*0.082057*W513)/(V513-Z513))/X513</f>
        <v>7.6729534332839648</v>
      </c>
      <c r="S513">
        <f>1000000*(((AM513-AK513)*0.082057*W513)/(V513-Z513))/X513</f>
        <v>381.98406126646626</v>
      </c>
      <c r="T513">
        <f>N513*((1*0.082057*W513)/(V513-Z513))</f>
        <v>381.98406126646626</v>
      </c>
      <c r="V513" s="5">
        <f>((0.001316*((I513*25.4)-(2.5*2053/100)))*(273.15+40))/(273.15+H513)</f>
        <v>0.99295814593998977</v>
      </c>
      <c r="W513">
        <v>313.14999999999998</v>
      </c>
      <c r="X513">
        <f>(21.0733341666667/1000)-Y513</f>
        <v>1.9073334166666699E-2</v>
      </c>
      <c r="Y513">
        <v>2E-3</v>
      </c>
      <c r="Z513">
        <f>(0.001316*10^(8.07131-(1730.63/(233.46+(W513-273.15)))))</f>
        <v>7.2765497523200454E-2</v>
      </c>
      <c r="AB513">
        <f>V513*(J513/10^6)</f>
        <v>5.3068359289414505E-5</v>
      </c>
      <c r="AC513">
        <f>(AB513*Y513)/(0.082057*W513)</f>
        <v>4.1304522443063461E-9</v>
      </c>
      <c r="AD513">
        <v>0</v>
      </c>
      <c r="AE513" s="12">
        <f>AB513*AG513*X513</f>
        <v>1.1103755338613986E-9</v>
      </c>
      <c r="AF513" s="12">
        <f>AC513+AE513</f>
        <v>5.2408277781677449E-9</v>
      </c>
      <c r="AG513" s="19">
        <f>101.325*(0.000014*EXP(1600*((1/W513)-(1/298.15))))</f>
        <v>1.097002469958351E-3</v>
      </c>
      <c r="AI513">
        <f>V513*(K513/10^6)</f>
        <v>5.1003368433610299E-4</v>
      </c>
      <c r="AJ513">
        <f>(AI513*Y513)/(0.082057*W513)</f>
        <v>3.969728486703199E-8</v>
      </c>
      <c r="AK513">
        <v>0</v>
      </c>
      <c r="AL513" s="12">
        <f>AI513*AN513*X513</f>
        <v>2.2120781465027645E-7</v>
      </c>
      <c r="AM513" s="12">
        <f>AJ513+AL513</f>
        <v>2.6090509951730841E-7</v>
      </c>
      <c r="AN513" s="19">
        <f>101.325*(0.00033*EXP(2400*((1/W513)-(1/298.15))))</f>
        <v>2.2739189884214046E-2</v>
      </c>
      <c r="AO513" s="19"/>
      <c r="AP513" t="e">
        <f>V513*(L513/10^6)</f>
        <v>#VALUE!</v>
      </c>
      <c r="AQ513" t="e">
        <f>(AP513*Y513)/(0.082057*W513)</f>
        <v>#VALUE!</v>
      </c>
      <c r="AR513">
        <v>0</v>
      </c>
      <c r="AS513" s="12" t="e">
        <f>AP513*AU513*X513</f>
        <v>#VALUE!</v>
      </c>
      <c r="AT513" s="12" t="e">
        <f>AQ513+AS513</f>
        <v>#VALUE!</v>
      </c>
      <c r="AU513" s="19">
        <f>101.325*((2.4*10^-4)*EXP(2700*((1/W513)-(1/298.15))))</f>
        <v>1.5759424160826513E-2</v>
      </c>
      <c r="AW513">
        <f>100*(AF513-AE513)/AF513</f>
        <v>78.812974192989046</v>
      </c>
      <c r="AX513">
        <f>100*(AM513-AL513)/AM513</f>
        <v>15.215219993965066</v>
      </c>
      <c r="AY513" t="e">
        <f>100*(AT513-AS513)/AT513</f>
        <v>#VALUE!</v>
      </c>
    </row>
    <row r="514" spans="1:51" x14ac:dyDescent="0.25">
      <c r="A514" s="21">
        <v>43629</v>
      </c>
      <c r="B514">
        <v>6</v>
      </c>
      <c r="C514" t="s">
        <v>120</v>
      </c>
      <c r="D514" t="s">
        <v>130</v>
      </c>
      <c r="E514" s="2">
        <v>43630.905671296299</v>
      </c>
      <c r="F514">
        <v>124</v>
      </c>
      <c r="H514" s="6">
        <v>21.8</v>
      </c>
      <c r="I514" s="6">
        <v>30</v>
      </c>
      <c r="J514" s="6">
        <v>52.039344459119604</v>
      </c>
      <c r="K514" s="6">
        <v>528.71992627000009</v>
      </c>
      <c r="L514" s="6" t="s">
        <v>122</v>
      </c>
      <c r="M514" s="7">
        <f>1000000*(AF514-AD514)/X514</f>
        <v>0.26754717515483795</v>
      </c>
      <c r="N514" s="7">
        <f>1000000*(AM514-AK514)/X514</f>
        <v>14.08035848100098</v>
      </c>
      <c r="O514" s="7" t="e">
        <f>1000000*(AT514-AR514)/X514</f>
        <v>#VALUE!</v>
      </c>
      <c r="P514">
        <f>(M514*16)</f>
        <v>4.2807548024774071</v>
      </c>
      <c r="Q514">
        <f>(N514*44)</f>
        <v>619.53577316404312</v>
      </c>
      <c r="R514">
        <f>1000000*(((AF514-AD514)*0.082057*W514)/(V514-Z514))/X514</f>
        <v>7.4711879477490104</v>
      </c>
      <c r="S514">
        <f>1000000*(((AM514-AK514)*0.082057*W514)/(V514-Z514))/X514</f>
        <v>393.19048882635104</v>
      </c>
      <c r="T514">
        <f>N514*((1*0.082057*W514)/(V514-Z514))</f>
        <v>393.1904888263511</v>
      </c>
      <c r="V514" s="5">
        <f>((0.001316*((I514*25.4)-(2.5*2053/100)))*(273.15+40))/(273.15+H514)</f>
        <v>0.99295814593998977</v>
      </c>
      <c r="W514">
        <v>313.14999999999998</v>
      </c>
      <c r="X514">
        <f>(21.0733341666667/1000)-Y514</f>
        <v>1.9073334166666699E-2</v>
      </c>
      <c r="Y514">
        <v>2E-3</v>
      </c>
      <c r="Z514">
        <f>(0.001316*10^(8.07131-(1730.63/(233.46+(W514-273.15)))))</f>
        <v>7.2765497523200454E-2</v>
      </c>
      <c r="AB514">
        <f>V514*(J514/10^6)</f>
        <v>5.1672890990059879E-5</v>
      </c>
      <c r="AC514">
        <f>(AB514*Y514)/(0.082057*W514)</f>
        <v>4.0218392167677803E-9</v>
      </c>
      <c r="AD514">
        <v>0</v>
      </c>
      <c r="AE514" s="12">
        <f>AB514*AG514*X514</f>
        <v>1.08117746030815E-9</v>
      </c>
      <c r="AF514" s="12">
        <f>AC514+AE514</f>
        <v>5.1030166770759299E-9</v>
      </c>
      <c r="AG514" s="19">
        <f>101.325*(0.000014*EXP(1600*((1/W514)-(1/298.15))))</f>
        <v>1.097002469958351E-3</v>
      </c>
      <c r="AI514">
        <f>V514*(K514/10^6)</f>
        <v>5.2499675771058743E-4</v>
      </c>
      <c r="AJ514">
        <f>(AI514*Y514)/(0.082057*W514)</f>
        <v>4.0861900860986187E-8</v>
      </c>
      <c r="AK514">
        <v>0</v>
      </c>
      <c r="AL514" s="12">
        <f>AI514*AN514*X514</f>
        <v>2.2769748163360503E-7</v>
      </c>
      <c r="AM514" s="12">
        <f>AJ514+AL514</f>
        <v>2.6855938249459122E-7</v>
      </c>
      <c r="AN514" s="19">
        <f>101.325*(0.00033*EXP(2400*((1/W514)-(1/298.15))))</f>
        <v>2.2739189884214046E-2</v>
      </c>
      <c r="AO514" s="19"/>
      <c r="AP514" t="e">
        <f>V514*(L514/10^6)</f>
        <v>#VALUE!</v>
      </c>
      <c r="AQ514" t="e">
        <f>(AP514*Y514)/(0.082057*W514)</f>
        <v>#VALUE!</v>
      </c>
      <c r="AR514">
        <v>0</v>
      </c>
      <c r="AS514" s="12" t="e">
        <f>AP514*AU514*X514</f>
        <v>#VALUE!</v>
      </c>
      <c r="AT514" s="12" t="e">
        <f>AQ514+AS514</f>
        <v>#VALUE!</v>
      </c>
      <c r="AU514" s="19">
        <f>101.325*((2.4*10^-4)*EXP(2700*((1/W514)-(1/298.15))))</f>
        <v>1.5759424160826513E-2</v>
      </c>
      <c r="AW514">
        <f>100*(AF514-AE514)/AF514</f>
        <v>78.812974192989046</v>
      </c>
      <c r="AX514">
        <f>100*(AM514-AL514)/AM514</f>
        <v>15.21521999396508</v>
      </c>
      <c r="AY514" t="e">
        <f>100*(AT514-AS514)/AT514</f>
        <v>#VALUE!</v>
      </c>
    </row>
    <row r="515" spans="1:51" x14ac:dyDescent="0.25">
      <c r="A515" s="21">
        <v>43629</v>
      </c>
      <c r="B515">
        <v>9</v>
      </c>
      <c r="C515" t="s">
        <v>120</v>
      </c>
      <c r="D515" t="s">
        <v>130</v>
      </c>
      <c r="E515" s="2">
        <v>43630.864340277774</v>
      </c>
      <c r="F515">
        <v>163</v>
      </c>
      <c r="H515" s="6">
        <v>21.8</v>
      </c>
      <c r="I515" s="6">
        <v>30</v>
      </c>
      <c r="J515" s="6">
        <v>11292.084650865201</v>
      </c>
      <c r="K515" s="6">
        <v>9112.4753896344009</v>
      </c>
      <c r="L515" s="6" t="s">
        <v>122</v>
      </c>
      <c r="M515" s="7">
        <f>1000000*(AF515-AD515)/X515</f>
        <v>58.055407525773454</v>
      </c>
      <c r="N515" s="7">
        <f>1000000*(AM515-AK515)/X515</f>
        <v>242.67464447676079</v>
      </c>
      <c r="O515" s="7" t="e">
        <f>1000000*(AT515-AR515)/X515</f>
        <v>#VALUE!</v>
      </c>
      <c r="P515">
        <f>(M515*16)</f>
        <v>928.88652041237526</v>
      </c>
      <c r="Q515">
        <f>(N515*44)</f>
        <v>10677.684356977476</v>
      </c>
      <c r="R515">
        <f>1000000*(((AF515-AD515)*0.082057*W515)/(V515-Z515))/X515</f>
        <v>1621.1827344362555</v>
      </c>
      <c r="S515">
        <f>1000000*(((AM515-AK515)*0.082057*W515)/(V515-Z515))/X515</f>
        <v>6776.6287496392824</v>
      </c>
      <c r="T515">
        <f>N515*((1*0.082057*W515)/(V515-Z515))</f>
        <v>6776.6287496392824</v>
      </c>
      <c r="V515" s="5">
        <f>((0.001316*((I515*25.4)-(2.5*2053/100)))*(273.15+40))/(273.15+H515)</f>
        <v>0.99295814593998977</v>
      </c>
      <c r="W515">
        <v>313.14999999999998</v>
      </c>
      <c r="X515">
        <f>(21.0733341666667/1000)-Y515</f>
        <v>1.9073334166666699E-2</v>
      </c>
      <c r="Y515">
        <v>2E-3</v>
      </c>
      <c r="Z515">
        <f>(0.001316*10^(8.07131-(1730.63/(233.46+(W515-273.15)))))</f>
        <v>7.2765497523200454E-2</v>
      </c>
      <c r="AB515">
        <f>V515*(J515/10^6)</f>
        <v>1.1212567438720527E-2</v>
      </c>
      <c r="AC515">
        <f>(AB515*Y515)/(0.082057*W515)</f>
        <v>8.7270409264259016E-7</v>
      </c>
      <c r="AD515">
        <v>0</v>
      </c>
      <c r="AE515" s="12">
        <f>AB515*AG515*X515</f>
        <v>2.3460609527850362E-7</v>
      </c>
      <c r="AF515" s="12">
        <f>AC515+AE515</f>
        <v>1.1073101879210939E-6</v>
      </c>
      <c r="AG515" s="19">
        <f>101.325*(0.000014*EXP(1600*((1/W515)-(1/298.15))))</f>
        <v>1.097002469958351E-3</v>
      </c>
      <c r="AI515">
        <f>V515*(K515/10^6)</f>
        <v>9.0483066678151616E-3</v>
      </c>
      <c r="AJ515">
        <f>(AI515*Y515)/(0.082057*W515)</f>
        <v>7.042538922190513E-7</v>
      </c>
      <c r="AK515">
        <v>0</v>
      </c>
      <c r="AL515" s="12">
        <f>AI515*AN515*X515</f>
        <v>3.9243606956632441E-6</v>
      </c>
      <c r="AM515" s="12">
        <f>AJ515+AL515</f>
        <v>4.6286145878822955E-6</v>
      </c>
      <c r="AN515" s="19">
        <f>101.325*(0.00033*EXP(2400*((1/W515)-(1/298.15))))</f>
        <v>2.2739189884214046E-2</v>
      </c>
      <c r="AO515" s="19"/>
      <c r="AP515" t="e">
        <f>V515*(L515/10^6)</f>
        <v>#VALUE!</v>
      </c>
      <c r="AQ515" t="e">
        <f>(AP515*Y515)/(0.082057*W515)</f>
        <v>#VALUE!</v>
      </c>
      <c r="AR515">
        <v>0</v>
      </c>
      <c r="AS515" s="12" t="e">
        <f>AP515*AU515*X515</f>
        <v>#VALUE!</v>
      </c>
      <c r="AT515" s="12" t="e">
        <f>AQ515+AS515</f>
        <v>#VALUE!</v>
      </c>
      <c r="AU515" s="19">
        <f>101.325*((2.4*10^-4)*EXP(2700*((1/W515)-(1/298.15))))</f>
        <v>1.5759424160826513E-2</v>
      </c>
      <c r="AW515">
        <f>100*(AF515-AE515)/AF515</f>
        <v>78.812974192989046</v>
      </c>
      <c r="AX515">
        <f>100*(AM515-AL515)/AM515</f>
        <v>15.21521999396508</v>
      </c>
      <c r="AY515" t="e">
        <f>100*(AT515-AS515)/AT515</f>
        <v>#VALUE!</v>
      </c>
    </row>
    <row r="516" spans="1:51" x14ac:dyDescent="0.25">
      <c r="A516" s="21">
        <v>43629</v>
      </c>
      <c r="B516">
        <v>9</v>
      </c>
      <c r="C516" t="s">
        <v>120</v>
      </c>
      <c r="D516" t="s">
        <v>130</v>
      </c>
      <c r="E516" s="2">
        <v>43630.885011574072</v>
      </c>
      <c r="F516">
        <v>190</v>
      </c>
      <c r="H516" s="6">
        <v>21.8</v>
      </c>
      <c r="I516" s="6">
        <v>30</v>
      </c>
      <c r="J516" s="6">
        <v>12304.3904846528</v>
      </c>
      <c r="K516" s="6">
        <v>9927.3047145944001</v>
      </c>
      <c r="L516" s="6" t="s">
        <v>122</v>
      </c>
      <c r="M516" s="7">
        <f>1000000*(AF516-AD516)/X516</f>
        <v>63.259922860039396</v>
      </c>
      <c r="N516" s="7">
        <f>1000000*(AM516-AK516)/X516</f>
        <v>264.37439216209748</v>
      </c>
      <c r="O516" s="7" t="e">
        <f>1000000*(AT516-AR516)/X516</f>
        <v>#VALUE!</v>
      </c>
      <c r="P516">
        <f>(M516*16)</f>
        <v>1012.1587657606303</v>
      </c>
      <c r="Q516">
        <f>(N516*44)</f>
        <v>11632.473255132289</v>
      </c>
      <c r="R516">
        <f>1000000*(((AF516-AD516)*0.082057*W516)/(V516-Z516))/X516</f>
        <v>1766.5175234010021</v>
      </c>
      <c r="S516">
        <f>1000000*(((AM516-AK516)*0.082057*W516)/(V516-Z516))/X516</f>
        <v>7382.5887762478851</v>
      </c>
      <c r="T516">
        <f>N516*((1*0.082057*W516)/(V516-Z516))</f>
        <v>7382.5887762478851</v>
      </c>
      <c r="V516" s="5">
        <f>((0.001316*((I516*25.4)-(2.5*2053/100)))*(273.15+40))/(273.15+H516)</f>
        <v>0.99295814593998977</v>
      </c>
      <c r="W516">
        <v>313.14999999999998</v>
      </c>
      <c r="X516">
        <f>(21.0733341666667/1000)-Y516</f>
        <v>1.9073334166666699E-2</v>
      </c>
      <c r="Y516">
        <v>2E-3</v>
      </c>
      <c r="Z516">
        <f>(0.001316*10^(8.07131-(1730.63/(233.46+(W516-273.15)))))</f>
        <v>7.2765497523200454E-2</v>
      </c>
      <c r="AB516">
        <f>V516*(J516/10^6)</f>
        <v>1.2217744762562497E-2</v>
      </c>
      <c r="AC516">
        <f>(AB516*Y516)/(0.082057*W516)</f>
        <v>9.5093973038948914E-7</v>
      </c>
      <c r="AD516">
        <v>0</v>
      </c>
      <c r="AE516" s="12">
        <f>AB516*AG516*X516</f>
        <v>2.5563791767759993E-7</v>
      </c>
      <c r="AF516" s="12">
        <f>AC516+AE516</f>
        <v>1.2065776480670891E-6</v>
      </c>
      <c r="AG516" s="19">
        <f>101.325*(0.000014*EXP(1600*((1/W516)-(1/298.15))))</f>
        <v>1.097002469958351E-3</v>
      </c>
      <c r="AI516">
        <f>V516*(K516/10^6)</f>
        <v>9.8573980835849756E-3</v>
      </c>
      <c r="AJ516">
        <f>(AI516*Y516)/(0.082057*W516)</f>
        <v>7.6722763964338572E-7</v>
      </c>
      <c r="AK516">
        <v>0</v>
      </c>
      <c r="AL516" s="12">
        <f>AI516*AN516*X516</f>
        <v>4.2752734871736888E-6</v>
      </c>
      <c r="AM516" s="12">
        <f>AJ516+AL516</f>
        <v>5.0425011268170747E-6</v>
      </c>
      <c r="AN516" s="19">
        <f>101.325*(0.00033*EXP(2400*((1/W516)-(1/298.15))))</f>
        <v>2.2739189884214046E-2</v>
      </c>
      <c r="AO516" s="19"/>
      <c r="AP516" t="e">
        <f>V516*(L516/10^6)</f>
        <v>#VALUE!</v>
      </c>
      <c r="AQ516" t="e">
        <f>(AP516*Y516)/(0.082057*W516)</f>
        <v>#VALUE!</v>
      </c>
      <c r="AR516">
        <v>0</v>
      </c>
      <c r="AS516" s="12" t="e">
        <f>AP516*AU516*X516</f>
        <v>#VALUE!</v>
      </c>
      <c r="AT516" s="12" t="e">
        <f>AQ516+AS516</f>
        <v>#VALUE!</v>
      </c>
      <c r="AU516" s="19">
        <f>101.325*((2.4*10^-4)*EXP(2700*((1/W516)-(1/298.15))))</f>
        <v>1.5759424160826513E-2</v>
      </c>
      <c r="AW516">
        <f>100*(AF516-AE516)/AF516</f>
        <v>78.812974192989046</v>
      </c>
      <c r="AX516">
        <f>100*(AM516-AL516)/AM516</f>
        <v>15.215219993965079</v>
      </c>
      <c r="AY516" t="e">
        <f>100*(AT516-AS516)/AT516</f>
        <v>#VALUE!</v>
      </c>
    </row>
    <row r="517" spans="1:51" x14ac:dyDescent="0.25">
      <c r="A517" s="21">
        <v>43629</v>
      </c>
      <c r="B517">
        <v>0.1</v>
      </c>
      <c r="C517" t="s">
        <v>120</v>
      </c>
      <c r="D517" t="s">
        <v>121</v>
      </c>
      <c r="E517" s="2">
        <v>43630.657592592594</v>
      </c>
      <c r="F517">
        <v>55</v>
      </c>
      <c r="H517" s="6">
        <v>21.8</v>
      </c>
      <c r="I517" s="6">
        <v>30</v>
      </c>
      <c r="J517" s="6">
        <v>51.909634740097509</v>
      </c>
      <c r="K517" s="6">
        <v>370.21297772000014</v>
      </c>
      <c r="L517" s="6" t="s">
        <v>122</v>
      </c>
      <c r="M517" s="7">
        <f>1000000*(AF517-AD517)/X517</f>
        <v>0.2668803053224989</v>
      </c>
      <c r="N517" s="7">
        <f>1000000*(AM517-AK517)/X517</f>
        <v>9.8591545005520711</v>
      </c>
      <c r="O517" s="7" t="e">
        <f>1000000*(AT517-AR517)/X517</f>
        <v>#VALUE!</v>
      </c>
      <c r="P517">
        <f>(M517*16)</f>
        <v>4.2700848851599824</v>
      </c>
      <c r="Q517">
        <f>(N517*44)</f>
        <v>433.80279802429112</v>
      </c>
      <c r="R517">
        <f>1000000*(((AF517-AD517)*0.082057*W517)/(V517-Z517))/X517</f>
        <v>7.4525657744773035</v>
      </c>
      <c r="S517">
        <f>1000000*(((AM517-AK517)*0.082057*W517)/(V517-Z517))/X517</f>
        <v>275.31442347276129</v>
      </c>
      <c r="T517">
        <f>N517*((1*0.082057*W517)/(V517-Z517))</f>
        <v>275.31442347276118</v>
      </c>
      <c r="V517" s="5">
        <f>((0.001316*((I517*25.4)-(2.5*2053/100)))*(273.15+40))/(273.15+H517)</f>
        <v>0.99295814593998977</v>
      </c>
      <c r="W517">
        <v>313.14999999999998</v>
      </c>
      <c r="X517">
        <f>(21.0733341666667/1000)-Y517</f>
        <v>1.9073334166666699E-2</v>
      </c>
      <c r="Y517">
        <v>2E-3</v>
      </c>
      <c r="Z517">
        <f>(0.001316*10^(8.07131-(1730.63/(233.46+(W517-273.15)))))</f>
        <v>7.2765497523200454E-2</v>
      </c>
      <c r="AB517">
        <f>V517*(J517/10^6)</f>
        <v>5.1544094667949301E-5</v>
      </c>
      <c r="AC517">
        <f>(AB517*Y517)/(0.082057*W517)</f>
        <v>4.0118146547718315E-9</v>
      </c>
      <c r="AD517">
        <v>0</v>
      </c>
      <c r="AE517" s="12">
        <f>AB517*AG517*X517</f>
        <v>1.0784825911462266E-9</v>
      </c>
      <c r="AF517" s="12">
        <f>AC517+AE517</f>
        <v>5.0902972459180581E-9</v>
      </c>
      <c r="AG517" s="19">
        <f>101.325*(0.000014*EXP(1600*((1/W517)-(1/298.15))))</f>
        <v>1.097002469958351E-3</v>
      </c>
      <c r="AI517">
        <f>V517*(K517/10^6)</f>
        <v>3.676059919597741E-4</v>
      </c>
      <c r="AJ517">
        <f>(AI517*Y517)/(0.082057*W517)</f>
        <v>2.8611756889449929E-8</v>
      </c>
      <c r="AK517">
        <v>0</v>
      </c>
      <c r="AL517" s="12">
        <f>AI517*AN517*X517</f>
        <v>1.5943519150037566E-7</v>
      </c>
      <c r="AM517" s="12">
        <f>AJ517+AL517</f>
        <v>1.8804694838982559E-7</v>
      </c>
      <c r="AN517" s="19">
        <f>101.325*(0.00033*EXP(2400*((1/W517)-(1/298.15))))</f>
        <v>2.2739189884214046E-2</v>
      </c>
      <c r="AO517" s="19"/>
      <c r="AP517" t="e">
        <f>V517*(L517/10^6)</f>
        <v>#VALUE!</v>
      </c>
      <c r="AQ517" t="e">
        <f>(AP517*Y517)/(0.082057*W517)</f>
        <v>#VALUE!</v>
      </c>
      <c r="AR517">
        <v>0</v>
      </c>
      <c r="AS517" s="12" t="e">
        <f>AP517*AU517*X517</f>
        <v>#VALUE!</v>
      </c>
      <c r="AT517" s="12" t="e">
        <f>AQ517+AS517</f>
        <v>#VALUE!</v>
      </c>
      <c r="AU517" s="19">
        <f>101.325*((2.4*10^-4)*EXP(2700*((1/W517)-(1/298.15))))</f>
        <v>1.5759424160826513E-2</v>
      </c>
      <c r="AW517">
        <f>100*(AF517-AE517)/AF517</f>
        <v>78.81297419298906</v>
      </c>
      <c r="AX517">
        <f>100*(AM517-AL517)/AM517</f>
        <v>15.215219993965075</v>
      </c>
      <c r="AY517" t="e">
        <f>100*(AT517-AS517)/AT517</f>
        <v>#VALUE!</v>
      </c>
    </row>
    <row r="518" spans="1:51" x14ac:dyDescent="0.25">
      <c r="A518" s="21">
        <v>43629</v>
      </c>
      <c r="B518">
        <v>0.1</v>
      </c>
      <c r="C518" t="s">
        <v>120</v>
      </c>
      <c r="D518" t="s">
        <v>121</v>
      </c>
      <c r="E518" s="2">
        <v>43630.926342592589</v>
      </c>
      <c r="F518">
        <v>118</v>
      </c>
      <c r="H518" s="6">
        <v>21.8</v>
      </c>
      <c r="I518" s="6">
        <v>30</v>
      </c>
      <c r="J518" s="6">
        <v>56.076806578560003</v>
      </c>
      <c r="K518" s="6">
        <v>369.92935667000012</v>
      </c>
      <c r="L518" s="6" t="s">
        <v>122</v>
      </c>
      <c r="M518" s="7">
        <f>1000000*(AF518-AD518)/X518</f>
        <v>0.28830476916526065</v>
      </c>
      <c r="N518" s="7">
        <f>1000000*(AM518-AK518)/X518</f>
        <v>9.8516013786469987</v>
      </c>
      <c r="O518" s="7" t="e">
        <f>1000000*(AT518-AR518)/X518</f>
        <v>#VALUE!</v>
      </c>
      <c r="P518">
        <f>(M518*16)</f>
        <v>4.6128763066441705</v>
      </c>
      <c r="Q518">
        <f>(N518*44)</f>
        <v>433.47046066046795</v>
      </c>
      <c r="R518">
        <f>1000000*(((AF518-AD518)*0.082057*W518)/(V518-Z518))/X518</f>
        <v>8.0508385686355357</v>
      </c>
      <c r="S518">
        <f>1000000*(((AM518-AK518)*0.082057*W518)/(V518-Z518))/X518</f>
        <v>275.1035044327362</v>
      </c>
      <c r="T518">
        <f>N518*((1*0.082057*W518)/(V518-Z518))</f>
        <v>275.1035044327362</v>
      </c>
      <c r="V518" s="5">
        <f>((0.001316*((I518*25.4)-(2.5*2053/100)))*(273.15+40))/(273.15+H518)</f>
        <v>0.99295814593998977</v>
      </c>
      <c r="W518">
        <v>313.14999999999998</v>
      </c>
      <c r="X518">
        <f>(21.0733341666667/1000)-Y518</f>
        <v>1.9073334166666699E-2</v>
      </c>
      <c r="Y518">
        <v>2E-3</v>
      </c>
      <c r="Z518">
        <f>(0.001316*10^(8.07131-(1730.63/(233.46+(W518-273.15)))))</f>
        <v>7.2765497523200454E-2</v>
      </c>
      <c r="AB518">
        <f>V518*(J518/10^6)</f>
        <v>5.568192189048236E-5</v>
      </c>
      <c r="AC518">
        <f>(AB518*Y518)/(0.082057*W518)</f>
        <v>4.333872807062828E-9</v>
      </c>
      <c r="AD518">
        <v>0</v>
      </c>
      <c r="AE518" s="12">
        <f>AB518*AG518*X518</f>
        <v>1.1650603970698939E-9</v>
      </c>
      <c r="AF518" s="12">
        <f>AC518+AE518</f>
        <v>5.4989332041327221E-9</v>
      </c>
      <c r="AG518" s="19">
        <f>101.325*(0.000014*EXP(1600*((1/W518)-(1/298.15))))</f>
        <v>1.097002469958351E-3</v>
      </c>
      <c r="AI518">
        <f>V518*(K518/10^6)</f>
        <v>3.6732436812781651E-4</v>
      </c>
      <c r="AJ518">
        <f>(AI518*Y518)/(0.082057*W518)</f>
        <v>2.8589837353886081E-8</v>
      </c>
      <c r="AK518">
        <v>0</v>
      </c>
      <c r="AL518" s="12">
        <f>AI518*AN518*X518</f>
        <v>1.5931304781784247E-7</v>
      </c>
      <c r="AM518" s="12">
        <f>AJ518+AL518</f>
        <v>1.8790288517172856E-7</v>
      </c>
      <c r="AN518" s="19">
        <f>101.325*(0.00033*EXP(2400*((1/W518)-(1/298.15))))</f>
        <v>2.2739189884214046E-2</v>
      </c>
      <c r="AO518" s="19"/>
      <c r="AP518" t="e">
        <f>V518*(L518/10^6)</f>
        <v>#VALUE!</v>
      </c>
      <c r="AQ518" t="e">
        <f>(AP518*Y518)/(0.082057*W518)</f>
        <v>#VALUE!</v>
      </c>
      <c r="AR518">
        <v>0</v>
      </c>
      <c r="AS518" s="12" t="e">
        <f>AP518*AU518*X518</f>
        <v>#VALUE!</v>
      </c>
      <c r="AT518" s="12" t="e">
        <f>AQ518+AS518</f>
        <v>#VALUE!</v>
      </c>
      <c r="AU518" s="19">
        <f>101.325*((2.4*10^-4)*EXP(2700*((1/W518)-(1/298.15))))</f>
        <v>1.5759424160826513E-2</v>
      </c>
      <c r="AW518">
        <f>100*(AF518-AE518)/AF518</f>
        <v>78.812974192989046</v>
      </c>
      <c r="AX518">
        <f>100*(AM518-AL518)/AM518</f>
        <v>15.215219993965079</v>
      </c>
      <c r="AY518" t="e">
        <f>100*(AT518-AS518)/AT518</f>
        <v>#VALUE!</v>
      </c>
    </row>
    <row r="519" spans="1:51" x14ac:dyDescent="0.25">
      <c r="A519" s="21">
        <v>43629</v>
      </c>
      <c r="B519">
        <v>1.6</v>
      </c>
      <c r="C519" t="s">
        <v>120</v>
      </c>
      <c r="D519" t="s">
        <v>121</v>
      </c>
      <c r="E519" s="2">
        <v>43630.616284722222</v>
      </c>
      <c r="F519">
        <v>188</v>
      </c>
      <c r="H519" s="6">
        <v>21.8</v>
      </c>
      <c r="I519" s="6">
        <v>30</v>
      </c>
      <c r="J519" s="6">
        <v>53.5823081979999</v>
      </c>
      <c r="K519" s="6">
        <v>509.0257088300001</v>
      </c>
      <c r="L519" s="6" t="s">
        <v>122</v>
      </c>
      <c r="M519" s="7">
        <f>1000000*(AF519-AD519)/X519</f>
        <v>0.27547993437758467</v>
      </c>
      <c r="N519" s="7">
        <f>1000000*(AM519-AK519)/X519</f>
        <v>13.555881101239107</v>
      </c>
      <c r="O519" s="7" t="e">
        <f>1000000*(AT519-AR519)/X519</f>
        <v>#VALUE!</v>
      </c>
      <c r="P519">
        <f>(M519*16)</f>
        <v>4.4076789500413547</v>
      </c>
      <c r="Q519">
        <f>(N519*44)</f>
        <v>596.45876845452074</v>
      </c>
      <c r="R519">
        <f>1000000*(((AF519-AD519)*0.082057*W519)/(V519-Z519))/X519</f>
        <v>7.6927082649158063</v>
      </c>
      <c r="S519">
        <f>1000000*(((AM519-AK519)*0.082057*W519)/(V519-Z519))/X519</f>
        <v>378.54458917790157</v>
      </c>
      <c r="T519">
        <f>N519*((1*0.082057*W519)/(V519-Z519))</f>
        <v>378.54458917790163</v>
      </c>
      <c r="V519" s="5">
        <f>((0.001316*((I519*25.4)-(2.5*2053/100)))*(273.15+40))/(273.15+H519)</f>
        <v>0.99295814593998977</v>
      </c>
      <c r="W519">
        <v>313.14999999999998</v>
      </c>
      <c r="X519">
        <f>(21.0733341666667/1000)-Y519</f>
        <v>1.9073334166666699E-2</v>
      </c>
      <c r="Y519">
        <v>2E-3</v>
      </c>
      <c r="Z519">
        <f>(0.001316*10^(8.07131-(1730.63/(233.46+(W519-273.15)))))</f>
        <v>7.2765497523200454E-2</v>
      </c>
      <c r="AB519">
        <f>V519*(J519/10^6)</f>
        <v>5.3204989403471093E-5</v>
      </c>
      <c r="AC519">
        <f>(AB519*Y519)/(0.082057*W519)</f>
        <v>4.1410865312675685E-9</v>
      </c>
      <c r="AD519">
        <v>0</v>
      </c>
      <c r="AE519" s="12">
        <f>AB519*AG519*X519</f>
        <v>1.1132343133275163E-9</v>
      </c>
      <c r="AF519" s="12">
        <f>AC519+AE519</f>
        <v>5.2543208445950852E-9</v>
      </c>
      <c r="AG519" s="19">
        <f>101.325*(0.000014*EXP(1600*((1/W519)-(1/298.15))))</f>
        <v>1.097002469958351E-3</v>
      </c>
      <c r="AI519">
        <f>V519*(K519/10^6)</f>
        <v>5.0544122407562592E-4</v>
      </c>
      <c r="AJ519">
        <f>(AI519*Y519)/(0.082057*W519)</f>
        <v>3.9339841410257198E-8</v>
      </c>
      <c r="AK519">
        <v>0</v>
      </c>
      <c r="AL519" s="12">
        <f>AI519*AN519*X519</f>
        <v>2.19216008757278E-7</v>
      </c>
      <c r="AM519" s="12">
        <f>AJ519+AL519</f>
        <v>2.5855585016753522E-7</v>
      </c>
      <c r="AN519" s="19">
        <f>101.325*(0.00033*EXP(2400*((1/W519)-(1/298.15))))</f>
        <v>2.2739189884214046E-2</v>
      </c>
      <c r="AO519" s="19"/>
      <c r="AP519" t="e">
        <f>V519*(L519/10^6)</f>
        <v>#VALUE!</v>
      </c>
      <c r="AQ519" t="e">
        <f>(AP519*Y519)/(0.082057*W519)</f>
        <v>#VALUE!</v>
      </c>
      <c r="AR519">
        <v>0</v>
      </c>
      <c r="AS519" s="12" t="e">
        <f>AP519*AU519*X519</f>
        <v>#VALUE!</v>
      </c>
      <c r="AT519" s="12" t="e">
        <f>AQ519+AS519</f>
        <v>#VALUE!</v>
      </c>
      <c r="AU519" s="19">
        <f>101.325*((2.4*10^-4)*EXP(2700*((1/W519)-(1/298.15))))</f>
        <v>1.5759424160826513E-2</v>
      </c>
      <c r="AW519">
        <f>100*(AF519-AE519)/AF519</f>
        <v>78.81297419298906</v>
      </c>
      <c r="AX519">
        <f>100*(AM519-AL519)/AM519</f>
        <v>15.215219993965082</v>
      </c>
      <c r="AY519" t="e">
        <f>100*(AT519-AS519)/AT519</f>
        <v>#VALUE!</v>
      </c>
    </row>
    <row r="520" spans="1:51" x14ac:dyDescent="0.25">
      <c r="A520" s="21">
        <v>43629</v>
      </c>
      <c r="B520">
        <v>1.6</v>
      </c>
      <c r="C520" t="s">
        <v>120</v>
      </c>
      <c r="D520" t="s">
        <v>121</v>
      </c>
      <c r="E520" s="2">
        <v>43630.636944444443</v>
      </c>
      <c r="F520">
        <v>180</v>
      </c>
      <c r="H520" s="6">
        <v>21.8</v>
      </c>
      <c r="I520" s="6">
        <v>30</v>
      </c>
      <c r="J520" s="6">
        <v>55.032107605197503</v>
      </c>
      <c r="K520" s="6">
        <v>435.41740812000006</v>
      </c>
      <c r="L520" s="6" t="s">
        <v>122</v>
      </c>
      <c r="M520" s="7">
        <f>1000000*(AF520-AD520)/X520</f>
        <v>0.28293371266723216</v>
      </c>
      <c r="N520" s="7">
        <f>1000000*(AM520-AK520)/X520</f>
        <v>11.595615921740558</v>
      </c>
      <c r="O520" s="7" t="e">
        <f>1000000*(AT520-AR520)/X520</f>
        <v>#VALUE!</v>
      </c>
      <c r="P520">
        <f>(M520*16)</f>
        <v>4.5269394026757146</v>
      </c>
      <c r="Q520">
        <f>(N520*44)</f>
        <v>510.20710055658458</v>
      </c>
      <c r="R520">
        <f>1000000*(((AF520-AD520)*0.082057*W520)/(V520-Z520))/X520</f>
        <v>7.9008531593277143</v>
      </c>
      <c r="S520">
        <f>1000000*(((AM520-AK520)*0.082057*W520)/(V520-Z520))/X520</f>
        <v>323.8046743386372</v>
      </c>
      <c r="T520">
        <f>N520*((1*0.082057*W520)/(V520-Z520))</f>
        <v>323.80467433863714</v>
      </c>
      <c r="V520" s="5">
        <f>((0.001316*((I520*25.4)-(2.5*2053/100)))*(273.15+40))/(273.15+H520)</f>
        <v>0.99295814593998977</v>
      </c>
      <c r="W520">
        <v>313.14999999999998</v>
      </c>
      <c r="X520">
        <f>(21.0733341666667/1000)-Y520</f>
        <v>1.9073334166666699E-2</v>
      </c>
      <c r="Y520">
        <v>2E-3</v>
      </c>
      <c r="Z520">
        <f>(0.001316*10^(8.07131-(1730.63/(233.46+(W520-273.15)))))</f>
        <v>7.2765497523200454E-2</v>
      </c>
      <c r="AB520">
        <f>V520*(J520/10^6)</f>
        <v>5.4644579534826921E-5</v>
      </c>
      <c r="AC520">
        <f>(AB520*Y520)/(0.082057*W520)</f>
        <v>4.2531336789193713E-9</v>
      </c>
      <c r="AD520">
        <v>0</v>
      </c>
      <c r="AE520" s="12">
        <f>AB520*AG520*X520</f>
        <v>1.143355569798407E-9</v>
      </c>
      <c r="AF520" s="12">
        <f>AC520+AE520</f>
        <v>5.3964892487177778E-9</v>
      </c>
      <c r="AG520" s="19">
        <f>101.325*(0.000014*EXP(1600*((1/W520)-(1/298.15))))</f>
        <v>1.097002469958351E-3</v>
      </c>
      <c r="AI520">
        <f>V520*(K520/10^6)</f>
        <v>4.3235126227683109E-4</v>
      </c>
      <c r="AJ520">
        <f>(AI520*Y520)/(0.082057*W520)</f>
        <v>3.3651054329019584E-8</v>
      </c>
      <c r="AK520">
        <v>0</v>
      </c>
      <c r="AL520" s="12">
        <f>AI520*AN520*X520</f>
        <v>1.8751600301465897E-7</v>
      </c>
      <c r="AM520" s="12">
        <f>AJ520+AL520</f>
        <v>2.2116705734367857E-7</v>
      </c>
      <c r="AN520" s="19">
        <f>101.325*(0.00033*EXP(2400*((1/W520)-(1/298.15))))</f>
        <v>2.2739189884214046E-2</v>
      </c>
      <c r="AO520" s="19"/>
      <c r="AP520" t="e">
        <f>V520*(L520/10^6)</f>
        <v>#VALUE!</v>
      </c>
      <c r="AQ520" t="e">
        <f>(AP520*Y520)/(0.082057*W520)</f>
        <v>#VALUE!</v>
      </c>
      <c r="AR520">
        <v>0</v>
      </c>
      <c r="AS520" s="12" t="e">
        <f>AP520*AU520*X520</f>
        <v>#VALUE!</v>
      </c>
      <c r="AT520" s="12" t="e">
        <f>AQ520+AS520</f>
        <v>#VALUE!</v>
      </c>
      <c r="AU520" s="19">
        <f>101.325*((2.4*10^-4)*EXP(2700*((1/W520)-(1/298.15))))</f>
        <v>1.5759424160826513E-2</v>
      </c>
      <c r="AW520">
        <f>100*(AF520-AE520)/AF520</f>
        <v>78.812974192989046</v>
      </c>
      <c r="AX520">
        <f>100*(AM520-AL520)/AM520</f>
        <v>15.21521999396508</v>
      </c>
      <c r="AY520" t="e">
        <f>100*(AT520-AS520)/AT520</f>
        <v>#VALUE!</v>
      </c>
    </row>
    <row r="521" spans="1:51" x14ac:dyDescent="0.25">
      <c r="A521" s="21">
        <v>43629</v>
      </c>
      <c r="B521">
        <v>5</v>
      </c>
      <c r="C521" t="s">
        <v>120</v>
      </c>
      <c r="D521" t="s">
        <v>121</v>
      </c>
      <c r="E521" s="2">
        <v>43630.678263888891</v>
      </c>
      <c r="F521">
        <v>171</v>
      </c>
      <c r="H521" s="6">
        <v>21.8</v>
      </c>
      <c r="I521" s="6">
        <v>30</v>
      </c>
      <c r="J521" s="6">
        <v>15.305421477295098</v>
      </c>
      <c r="K521" s="6">
        <v>5437.6923301216002</v>
      </c>
      <c r="L521" s="6" t="s">
        <v>122</v>
      </c>
      <c r="M521" s="7">
        <f>1000000*(AF521-AD521)/X521</f>
        <v>7.8688967421972955E-2</v>
      </c>
      <c r="N521" s="7">
        <f>1000000*(AM521-AK521)/X521</f>
        <v>144.81137084741263</v>
      </c>
      <c r="O521" s="7" t="e">
        <f>1000000*(AT521-AR521)/X521</f>
        <v>#VALUE!</v>
      </c>
      <c r="P521">
        <f>(M521*16)</f>
        <v>1.2590234787515673</v>
      </c>
      <c r="Q521">
        <f>(N521*44)</f>
        <v>6371.700317286156</v>
      </c>
      <c r="R521">
        <f>1000000*(((AF521-AD521)*0.082057*W521)/(V521-Z521))/X521</f>
        <v>2.1973697337063003</v>
      </c>
      <c r="S521">
        <f>1000000*(((AM521-AK521)*0.082057*W521)/(V521-Z521))/X521</f>
        <v>4043.8213109372764</v>
      </c>
      <c r="T521">
        <f>N521*((1*0.082057*W521)/(V521-Z521))</f>
        <v>4043.8213109372764</v>
      </c>
      <c r="V521" s="5">
        <f>((0.001316*((I521*25.4)-(2.5*2053/100)))*(273.15+40))/(273.15+H521)</f>
        <v>0.99295814593998977</v>
      </c>
      <c r="W521">
        <v>313.14999999999998</v>
      </c>
      <c r="X521">
        <f>(21.0733341666667/1000)-Y521</f>
        <v>1.9073334166666699E-2</v>
      </c>
      <c r="Y521">
        <v>2E-3</v>
      </c>
      <c r="Z521">
        <f>(0.001316*10^(8.07131-(1730.63/(233.46+(W521-273.15)))))</f>
        <v>7.2765497523200454E-2</v>
      </c>
      <c r="AB521">
        <f>V521*(J521/10^6)</f>
        <v>1.5197642932925041E-5</v>
      </c>
      <c r="AC521">
        <f>(AB521*Y521)/(0.082057*W521)</f>
        <v>1.1828731696438186E-9</v>
      </c>
      <c r="AD521">
        <v>0</v>
      </c>
      <c r="AE521" s="12">
        <f>AB521*AG521*X521</f>
        <v>3.1798780122542085E-10</v>
      </c>
      <c r="AF521" s="12">
        <f>AC521+AE521</f>
        <v>1.5008609708692395E-9</v>
      </c>
      <c r="AG521" s="19">
        <f>101.325*(0.000014*EXP(1600*((1/W521)-(1/298.15))))</f>
        <v>1.097002469958351E-3</v>
      </c>
      <c r="AI521">
        <f>V521*(K521/10^6)</f>
        <v>5.3994008943096467E-3</v>
      </c>
      <c r="AJ521">
        <f>(AI521*Y521)/(0.082057*W521)</f>
        <v>4.2024980309235835E-7</v>
      </c>
      <c r="AK521">
        <v>0</v>
      </c>
      <c r="AL521" s="12">
        <f>AI521*AN521*X521</f>
        <v>2.3417858642134389E-6</v>
      </c>
      <c r="AM521" s="12">
        <f>AJ521+AL521</f>
        <v>2.7620356673057974E-6</v>
      </c>
      <c r="AN521" s="19">
        <f>101.325*(0.00033*EXP(2400*((1/W521)-(1/298.15))))</f>
        <v>2.2739189884214046E-2</v>
      </c>
      <c r="AO521" s="19"/>
      <c r="AP521" t="e">
        <f>V521*(L521/10^6)</f>
        <v>#VALUE!</v>
      </c>
      <c r="AQ521" t="e">
        <f>(AP521*Y521)/(0.082057*W521)</f>
        <v>#VALUE!</v>
      </c>
      <c r="AR521">
        <v>0</v>
      </c>
      <c r="AS521" s="12" t="e">
        <f>AP521*AU521*X521</f>
        <v>#VALUE!</v>
      </c>
      <c r="AT521" s="12" t="e">
        <f>AQ521+AS521</f>
        <v>#VALUE!</v>
      </c>
      <c r="AU521" s="19">
        <f>101.325*((2.4*10^-4)*EXP(2700*((1/W521)-(1/298.15))))</f>
        <v>1.5759424160826513E-2</v>
      </c>
      <c r="AW521">
        <f>100*(AF521-AE521)/AF521</f>
        <v>78.812974192989046</v>
      </c>
      <c r="AX521">
        <f>100*(AM521-AL521)/AM521</f>
        <v>15.21521999396508</v>
      </c>
      <c r="AY521" t="e">
        <f>100*(AT521-AS521)/AT521</f>
        <v>#VALUE!</v>
      </c>
    </row>
    <row r="522" spans="1:51" x14ac:dyDescent="0.25">
      <c r="A522" s="21">
        <v>43629</v>
      </c>
      <c r="B522">
        <v>5</v>
      </c>
      <c r="C522" t="s">
        <v>120</v>
      </c>
      <c r="D522" t="s">
        <v>121</v>
      </c>
      <c r="E522" s="2">
        <v>43630.82298611111</v>
      </c>
      <c r="F522">
        <v>110</v>
      </c>
      <c r="H522" s="6">
        <v>21.8</v>
      </c>
      <c r="I522" s="6">
        <v>30</v>
      </c>
      <c r="J522" s="6">
        <v>17.220001009433602</v>
      </c>
      <c r="K522" s="6">
        <v>5816.7395423744001</v>
      </c>
      <c r="L522" s="6" t="s">
        <v>122</v>
      </c>
      <c r="M522" s="7">
        <f>1000000*(AF522-AD522)/X522</f>
        <v>8.8532295595242422E-2</v>
      </c>
      <c r="N522" s="7">
        <f>1000000*(AM522-AK522)/X522</f>
        <v>154.905790150645</v>
      </c>
      <c r="O522" s="7" t="e">
        <f>1000000*(AT522-AR522)/X522</f>
        <v>#VALUE!</v>
      </c>
      <c r="P522">
        <f>(M522*16)</f>
        <v>1.4165167295238787</v>
      </c>
      <c r="Q522">
        <f>(N522*44)</f>
        <v>6815.8547666283803</v>
      </c>
      <c r="R522">
        <f>1000000*(((AF522-AD522)*0.082057*W522)/(V522-Z522))/X522</f>
        <v>2.4722422109481492</v>
      </c>
      <c r="S522">
        <f>1000000*(((AM522-AK522)*0.082057*W522)/(V522-Z522))/X522</f>
        <v>4325.705445180849</v>
      </c>
      <c r="T522">
        <f>N522*((1*0.082057*W522)/(V522-Z522))</f>
        <v>4325.7054451808481</v>
      </c>
      <c r="V522" s="5">
        <f>((0.001316*((I522*25.4)-(2.5*2053/100)))*(273.15+40))/(273.15+H522)</f>
        <v>0.99295814593998977</v>
      </c>
      <c r="W522">
        <v>313.14999999999998</v>
      </c>
      <c r="X522">
        <f>(21.0733341666667/1000)-Y522</f>
        <v>1.9073334166666699E-2</v>
      </c>
      <c r="Y522">
        <v>2E-3</v>
      </c>
      <c r="Z522">
        <f>(0.001316*10^(8.07131-(1730.63/(233.46+(W522-273.15)))))</f>
        <v>7.2765497523200454E-2</v>
      </c>
      <c r="AB522">
        <f>V522*(J522/10^6)</f>
        <v>1.7098740275411942E-5</v>
      </c>
      <c r="AC522">
        <f>(AB522*Y522)/(0.082057*W522)</f>
        <v>1.330840657051822E-9</v>
      </c>
      <c r="AD522">
        <v>0</v>
      </c>
      <c r="AE522" s="12">
        <f>AB522*AG522*X522</f>
        <v>3.5776540137835125E-10</v>
      </c>
      <c r="AF522" s="12">
        <f>AC522+AE522</f>
        <v>1.6886060584301732E-9</v>
      </c>
      <c r="AG522" s="19">
        <f>101.325*(0.000014*EXP(1600*((1/W522)-(1/298.15))))</f>
        <v>1.097002469958351E-3</v>
      </c>
      <c r="AI522">
        <f>V522*(K522/10^6)</f>
        <v>5.7757789114119091E-3</v>
      </c>
      <c r="AJ522">
        <f>(AI522*Y522)/(0.082057*W522)</f>
        <v>4.4954431014446751E-7</v>
      </c>
      <c r="AK522">
        <v>0</v>
      </c>
      <c r="AL522" s="12">
        <f>AI522*AN522*X522</f>
        <v>2.505025589750332E-6</v>
      </c>
      <c r="AM522" s="12">
        <f>AJ522+AL522</f>
        <v>2.9545698998947995E-6</v>
      </c>
      <c r="AN522" s="19">
        <f>101.325*(0.00033*EXP(2400*((1/W522)-(1/298.15))))</f>
        <v>2.2739189884214046E-2</v>
      </c>
      <c r="AO522" s="19"/>
      <c r="AP522" t="e">
        <f>V522*(L522/10^6)</f>
        <v>#VALUE!</v>
      </c>
      <c r="AQ522" t="e">
        <f>(AP522*Y522)/(0.082057*W522)</f>
        <v>#VALUE!</v>
      </c>
      <c r="AR522">
        <v>0</v>
      </c>
      <c r="AS522" s="12" t="e">
        <f>AP522*AU522*X522</f>
        <v>#VALUE!</v>
      </c>
      <c r="AT522" s="12" t="e">
        <f>AQ522+AS522</f>
        <v>#VALUE!</v>
      </c>
      <c r="AU522" s="19">
        <f>101.325*((2.4*10^-4)*EXP(2700*((1/W522)-(1/298.15))))</f>
        <v>1.5759424160826513E-2</v>
      </c>
      <c r="AW522">
        <f>100*(AF522-AE522)/AF522</f>
        <v>78.812974192989046</v>
      </c>
      <c r="AX522">
        <f>100*(AM522-AL522)/AM522</f>
        <v>15.215219993965079</v>
      </c>
      <c r="AY522" t="e">
        <f>100*(AT522-AS522)/AT522</f>
        <v>#VALUE!</v>
      </c>
    </row>
    <row r="523" spans="1:51" x14ac:dyDescent="0.25">
      <c r="A523" s="21">
        <v>43629</v>
      </c>
      <c r="B523">
        <v>9</v>
      </c>
      <c r="C523" t="s">
        <v>120</v>
      </c>
      <c r="D523" t="s">
        <v>121</v>
      </c>
      <c r="E523" s="2">
        <v>43630.760972222219</v>
      </c>
      <c r="F523">
        <v>49</v>
      </c>
      <c r="H523" s="6">
        <v>21.8</v>
      </c>
      <c r="I523" s="6">
        <v>30</v>
      </c>
      <c r="J523" s="6">
        <v>9.5617210971899986</v>
      </c>
      <c r="K523" s="6">
        <v>365.27754700000014</v>
      </c>
      <c r="L523" s="6" t="s">
        <v>122</v>
      </c>
      <c r="M523" s="7">
        <f>1000000*(AF523-AD523)/X523</f>
        <v>4.915917938169357E-2</v>
      </c>
      <c r="N523" s="36">
        <f>1000000*(AM523-AK523)/X523</f>
        <v>9.7277188758613207</v>
      </c>
      <c r="O523" s="7" t="e">
        <f>1000000*(AT523-AR523)/X523</f>
        <v>#VALUE!</v>
      </c>
      <c r="P523">
        <f>(M523*16)</f>
        <v>0.78654687010709712</v>
      </c>
      <c r="Q523">
        <f>(N523*44)</f>
        <v>428.01963053789814</v>
      </c>
      <c r="R523">
        <f>1000000*(((AF523-AD523)*0.082057*W523)/(V523-Z523))/X523</f>
        <v>1.3727577886224578</v>
      </c>
      <c r="S523">
        <f>1000000*(((AM523-AK523)*0.082057*W523)/(V523-Z523))/X523</f>
        <v>271.64411652772952</v>
      </c>
      <c r="T523">
        <f>N523*((1*0.082057*W523)/(V523-Z523))</f>
        <v>271.64411652772958</v>
      </c>
      <c r="V523" s="5">
        <f>((0.001316*((I523*25.4)-(2.5*2053/100)))*(273.15+40))/(273.15+H523)</f>
        <v>0.99295814593998977</v>
      </c>
      <c r="W523">
        <v>313.14999999999998</v>
      </c>
      <c r="X523">
        <f>(21.0733341666667/1000)-Y523</f>
        <v>1.9073334166666699E-2</v>
      </c>
      <c r="Y523">
        <v>2E-3</v>
      </c>
      <c r="Z523">
        <f>(0.001316*10^(8.07131-(1730.63/(233.46+(W523-273.15)))))</f>
        <v>7.2765497523200454E-2</v>
      </c>
      <c r="AB523">
        <f>V523*(J523/10^6)</f>
        <v>9.4943888526610651E-6</v>
      </c>
      <c r="AC523">
        <f>(AB523*Y523)/(0.082057*W523)</f>
        <v>7.389736609515542E-10</v>
      </c>
      <c r="AD523">
        <v>0</v>
      </c>
      <c r="AE523" s="12">
        <f>AB523*AG523*X523</f>
        <v>1.9865579475459896E-10</v>
      </c>
      <c r="AF523" s="12">
        <f>AC523+AE523</f>
        <v>9.3762945570615308E-10</v>
      </c>
      <c r="AG523" s="19">
        <f>101.325*(0.000014*EXP(1600*((1/W523)-(1/298.15))))</f>
        <v>1.097002469958351E-3</v>
      </c>
      <c r="AI523">
        <f>V523*(K523/10^6)</f>
        <v>3.627053158226276E-4</v>
      </c>
      <c r="AJ523">
        <f>(AI523*Y523)/(0.082057*W523)</f>
        <v>2.8230324167196293E-8</v>
      </c>
      <c r="AK523">
        <v>0</v>
      </c>
      <c r="AL523" s="12">
        <f>AI523*AN523*X523</f>
        <v>1.57309708631498E-7</v>
      </c>
      <c r="AM523" s="12">
        <f>AJ523+AL523</f>
        <v>1.855400327986943E-7</v>
      </c>
      <c r="AN523" s="19">
        <f>101.325*(0.00033*EXP(2400*((1/W523)-(1/298.15))))</f>
        <v>2.2739189884214046E-2</v>
      </c>
      <c r="AO523" s="19"/>
      <c r="AP523" t="e">
        <f>V523*(L523/10^6)</f>
        <v>#VALUE!</v>
      </c>
      <c r="AQ523" t="e">
        <f>(AP523*Y523)/(0.082057*W523)</f>
        <v>#VALUE!</v>
      </c>
      <c r="AR523">
        <v>0</v>
      </c>
      <c r="AS523" s="12" t="e">
        <f>AP523*AU523*X523</f>
        <v>#VALUE!</v>
      </c>
      <c r="AT523" s="12" t="e">
        <f>AQ523+AS523</f>
        <v>#VALUE!</v>
      </c>
      <c r="AU523" s="19">
        <f>101.325*((2.4*10^-4)*EXP(2700*((1/W523)-(1/298.15))))</f>
        <v>1.5759424160826513E-2</v>
      </c>
      <c r="AW523">
        <f>100*(AF523-AE523)/AF523</f>
        <v>78.812974192989046</v>
      </c>
      <c r="AX523">
        <f>100*(AM523-AL523)/AM523</f>
        <v>15.215219993965082</v>
      </c>
      <c r="AY523" t="e">
        <f>100*(AT523-AS523)/AT523</f>
        <v>#VALUE!</v>
      </c>
    </row>
    <row r="524" spans="1:51" x14ac:dyDescent="0.25">
      <c r="A524" s="21">
        <v>43629</v>
      </c>
      <c r="B524">
        <v>9</v>
      </c>
      <c r="C524" t="s">
        <v>120</v>
      </c>
      <c r="D524" t="s">
        <v>121</v>
      </c>
      <c r="E524" s="2">
        <v>43630.781655092593</v>
      </c>
      <c r="F524">
        <v>134</v>
      </c>
      <c r="H524" s="6">
        <v>21.8</v>
      </c>
      <c r="I524" s="6">
        <v>30</v>
      </c>
      <c r="J524" s="6">
        <v>10.088580292059902</v>
      </c>
      <c r="K524" s="6">
        <v>8679.2713949183999</v>
      </c>
      <c r="L524" s="6" t="s">
        <v>122</v>
      </c>
      <c r="M524" s="7">
        <f>1000000*(AF524-AD524)/X524</f>
        <v>5.1867893158872844E-2</v>
      </c>
      <c r="N524" s="7">
        <f>1000000*(AM524-AK524)/X524</f>
        <v>231.13797404325786</v>
      </c>
      <c r="O524" s="7" t="e">
        <f>1000000*(AT524-AR524)/X524</f>
        <v>#VALUE!</v>
      </c>
      <c r="P524">
        <f>(M524*16)</f>
        <v>0.8298862905419655</v>
      </c>
      <c r="Q524">
        <f>(N524*44)</f>
        <v>10170.070857903345</v>
      </c>
      <c r="R524">
        <f>1000000*(((AF524-AD524)*0.082057*W524)/(V524-Z524))/X524</f>
        <v>1.4483979433512508</v>
      </c>
      <c r="S524">
        <f>1000000*(((AM524-AK524)*0.082057*W524)/(V524-Z524))/X524</f>
        <v>6454.4701133163335</v>
      </c>
      <c r="T524">
        <f>N524*((1*0.082057*W524)/(V524-Z524))</f>
        <v>6454.4701133163344</v>
      </c>
      <c r="V524" s="5">
        <f>((0.001316*((I524*25.4)-(2.5*2053/100)))*(273.15+40))/(273.15+H524)</f>
        <v>0.99295814593998977</v>
      </c>
      <c r="W524">
        <v>313.14999999999998</v>
      </c>
      <c r="X524">
        <f>(21.0733341666667/1000)-Y524</f>
        <v>1.9073334166666699E-2</v>
      </c>
      <c r="Y524">
        <v>2E-3</v>
      </c>
      <c r="Z524">
        <f>(0.001316*10^(8.07131-(1730.63/(233.46+(W524-273.15)))))</f>
        <v>7.2765497523200454E-2</v>
      </c>
      <c r="AB524">
        <f>V524*(J524/10^6)</f>
        <v>1.001753798197052E-5</v>
      </c>
      <c r="AC524">
        <f>(AB524*Y524)/(0.082057*W524)</f>
        <v>7.7969175595574938E-10</v>
      </c>
      <c r="AD524">
        <v>0</v>
      </c>
      <c r="AE524" s="12">
        <f>AB524*AG524*X524</f>
        <v>2.0960190278439785E-10</v>
      </c>
      <c r="AF524" s="12">
        <f>AC524+AE524</f>
        <v>9.8929365874014724E-10</v>
      </c>
      <c r="AG524" s="19">
        <f>101.325*(0.000014*EXP(1600*((1/W524)-(1/298.15))))</f>
        <v>1.097002469958351E-3</v>
      </c>
      <c r="AI524">
        <f>V524*(K524/10^6)</f>
        <v>8.6181532324081638E-3</v>
      </c>
      <c r="AJ524">
        <f>(AI524*Y524)/(0.082057*W524)</f>
        <v>6.7077390062965007E-7</v>
      </c>
      <c r="AK524">
        <v>0</v>
      </c>
      <c r="AL524" s="12">
        <f>AI524*AN524*X524</f>
        <v>3.7377979169037406E-6</v>
      </c>
      <c r="AM524" s="12">
        <f>AJ524+AL524</f>
        <v>4.4085718175333904E-6</v>
      </c>
      <c r="AN524" s="19">
        <f>101.325*(0.00033*EXP(2400*((1/W524)-(1/298.15))))</f>
        <v>2.2739189884214046E-2</v>
      </c>
      <c r="AO524" s="19"/>
      <c r="AP524" t="e">
        <f>V524*(L524/10^6)</f>
        <v>#VALUE!</v>
      </c>
      <c r="AQ524" t="e">
        <f>(AP524*Y524)/(0.082057*W524)</f>
        <v>#VALUE!</v>
      </c>
      <c r="AR524">
        <v>0</v>
      </c>
      <c r="AS524" s="12" t="e">
        <f>AP524*AU524*X524</f>
        <v>#VALUE!</v>
      </c>
      <c r="AT524" s="12" t="e">
        <f>AQ524+AS524</f>
        <v>#VALUE!</v>
      </c>
      <c r="AU524" s="19">
        <f>101.325*((2.4*10^-4)*EXP(2700*((1/W524)-(1/298.15))))</f>
        <v>1.5759424160826513E-2</v>
      </c>
      <c r="AW524">
        <f>100*(AF524-AE524)/AF524</f>
        <v>78.812974192989046</v>
      </c>
      <c r="AX524">
        <f>100*(AM524-AL524)/AM524</f>
        <v>15.21521999396507</v>
      </c>
      <c r="AY524" t="e">
        <f>100*(AT524-AS524)/AT524</f>
        <v>#VALUE!</v>
      </c>
    </row>
    <row r="525" spans="1:51" x14ac:dyDescent="0.25">
      <c r="A525" s="21">
        <v>43633</v>
      </c>
      <c r="B525">
        <v>0.1</v>
      </c>
      <c r="C525" t="s">
        <v>120</v>
      </c>
      <c r="D525" t="s">
        <v>121</v>
      </c>
      <c r="E525" s="2">
        <v>43634.730474537035</v>
      </c>
      <c r="F525">
        <v>121</v>
      </c>
      <c r="H525" s="6">
        <v>21.8</v>
      </c>
      <c r="I525" s="6">
        <v>30</v>
      </c>
      <c r="J525" s="6">
        <v>52.960429239388404</v>
      </c>
      <c r="K525" s="6">
        <v>401.31825072000009</v>
      </c>
      <c r="L525" s="6" t="s">
        <v>122</v>
      </c>
      <c r="M525" s="7">
        <f>1000000*(AF525-AD525)/X525</f>
        <v>0.27228270043096092</v>
      </c>
      <c r="N525" s="7">
        <f>1000000*(AM525-AK525)/X525</f>
        <v>10.687520092102977</v>
      </c>
      <c r="O525" s="7" t="e">
        <f>1000000*(AT525-AR525)/X525</f>
        <v>#VALUE!</v>
      </c>
      <c r="P525">
        <f>(M525*16)</f>
        <v>4.3565232068953748</v>
      </c>
      <c r="Q525">
        <f>(N525*44)</f>
        <v>470.25088405253098</v>
      </c>
      <c r="R525">
        <f>1000000*(((AF525-AD525)*0.082057*W525)/(V525-Z525))/X525</f>
        <v>7.6034263066431222</v>
      </c>
      <c r="S525">
        <f>1000000*(((AM525-AK525)*0.082057*W525)/(V525-Z525))/X525</f>
        <v>298.44632542741056</v>
      </c>
      <c r="T525">
        <f>N525*((1*0.082057*W525)/(V525-Z525))</f>
        <v>298.44632542741056</v>
      </c>
      <c r="V525" s="5">
        <f>((0.001316*((I525*25.4)-(2.5*2053/100)))*(273.15+40))/(273.15+H525)</f>
        <v>0.99295814593998977</v>
      </c>
      <c r="W525">
        <v>313.14999999999998</v>
      </c>
      <c r="X525">
        <f>(21.0733341666667/1000)-Y525</f>
        <v>1.9073334166666699E-2</v>
      </c>
      <c r="Y525">
        <v>2E-3</v>
      </c>
      <c r="Z525">
        <f>(0.001316*10^(8.07131-(1730.63/(233.46+(W525-273.15)))))</f>
        <v>7.2765497523200454E-2</v>
      </c>
      <c r="AB525">
        <f>V525*(J525/10^6)</f>
        <v>5.2587489625729131E-5</v>
      </c>
      <c r="AC525">
        <f>(AB525*Y525)/(0.082057*W525)</f>
        <v>4.0930248731159902E-9</v>
      </c>
      <c r="AD525">
        <v>0</v>
      </c>
      <c r="AE525" s="12">
        <f>AB525*AG525*X525</f>
        <v>1.1003140600061311E-9</v>
      </c>
      <c r="AF525" s="12">
        <f>AC525+AE525</f>
        <v>5.193338933122121E-9</v>
      </c>
      <c r="AG525" s="19">
        <f>101.325*(0.000014*EXP(1600*((1/W525)-(1/298.15))))</f>
        <v>1.097002469958351E-3</v>
      </c>
      <c r="AI525">
        <f>V525*(K525/10^6)</f>
        <v>3.9849222616681126E-4</v>
      </c>
      <c r="AJ525">
        <f>(AI525*Y525)/(0.082057*W525)</f>
        <v>3.1015715050336114E-8</v>
      </c>
      <c r="AK525">
        <v>0</v>
      </c>
      <c r="AL525" s="12">
        <f>AI525*AN525*X525</f>
        <v>1.7283092707930843E-7</v>
      </c>
      <c r="AM525" s="12">
        <f>AJ525+AL525</f>
        <v>2.0384664212964454E-7</v>
      </c>
      <c r="AN525" s="19">
        <f>101.325*(0.00033*EXP(2400*((1/W525)-(1/298.15))))</f>
        <v>2.2739189884214046E-2</v>
      </c>
      <c r="AO525" s="19"/>
      <c r="AP525" t="e">
        <f>V525*(L525/10^6)</f>
        <v>#VALUE!</v>
      </c>
      <c r="AQ525" t="e">
        <f>(AP525*Y525)/(0.082057*W525)</f>
        <v>#VALUE!</v>
      </c>
      <c r="AR525">
        <v>0</v>
      </c>
      <c r="AS525" s="12" t="e">
        <f>AP525*AU525*X525</f>
        <v>#VALUE!</v>
      </c>
      <c r="AT525" s="12" t="e">
        <f>AQ525+AS525</f>
        <v>#VALUE!</v>
      </c>
      <c r="AU525" s="19">
        <f>101.325*((2.4*10^-4)*EXP(2700*((1/W525)-(1/298.15))))</f>
        <v>1.5759424160826513E-2</v>
      </c>
      <c r="AW525">
        <f>100*(AF525-AE525)/AF525</f>
        <v>78.81297419298906</v>
      </c>
      <c r="AX525">
        <f>100*(AM525-AL525)/AM525</f>
        <v>15.215219993965077</v>
      </c>
      <c r="AY525" t="e">
        <f>100*(AT525-AS525)/AT525</f>
        <v>#VALUE!</v>
      </c>
    </row>
    <row r="526" spans="1:51" x14ac:dyDescent="0.25">
      <c r="A526" s="21">
        <v>43633</v>
      </c>
      <c r="B526">
        <v>0.1</v>
      </c>
      <c r="C526" t="s">
        <v>120</v>
      </c>
      <c r="D526" t="s">
        <v>121</v>
      </c>
      <c r="E526" s="2">
        <v>43634.854560185187</v>
      </c>
      <c r="F526">
        <v>152</v>
      </c>
      <c r="H526" s="6">
        <v>21.8</v>
      </c>
      <c r="I526" s="6">
        <v>30</v>
      </c>
      <c r="J526" s="6">
        <v>50.334258272310002</v>
      </c>
      <c r="K526" s="6">
        <v>502.55254107000007</v>
      </c>
      <c r="L526" s="6" t="s">
        <v>122</v>
      </c>
      <c r="M526" s="7">
        <f>1000000*(AF526-AD526)/X526</f>
        <v>0.25878090422237432</v>
      </c>
      <c r="N526" s="7">
        <f>1000000*(AM526-AK526)/X526</f>
        <v>13.38349394872253</v>
      </c>
      <c r="O526" s="7" t="e">
        <f>1000000*(AT526-AR526)/X526</f>
        <v>#VALUE!</v>
      </c>
      <c r="P526">
        <f>(M526*16)</f>
        <v>4.1404944675579891</v>
      </c>
      <c r="Q526">
        <f>(N526*44)</f>
        <v>588.87373374379126</v>
      </c>
      <c r="R526">
        <f>1000000*(((AF526-AD526)*0.082057*W526)/(V526-Z526))/X526</f>
        <v>7.2263920245649214</v>
      </c>
      <c r="S526">
        <f>1000000*(((AM526-AK526)*0.082057*W526)/(V526-Z526))/X526</f>
        <v>373.7307210610611</v>
      </c>
      <c r="T526">
        <f>N526*((1*0.082057*W526)/(V526-Z526))</f>
        <v>373.7307210610611</v>
      </c>
      <c r="V526" s="5">
        <f>((0.001316*((I526*25.4)-(2.5*2053/100)))*(273.15+40))/(273.15+H526)</f>
        <v>0.99295814593998977</v>
      </c>
      <c r="W526">
        <v>313.14999999999998</v>
      </c>
      <c r="X526">
        <f>(21.0733341666667/1000)-Y526</f>
        <v>1.9073334166666699E-2</v>
      </c>
      <c r="Y526">
        <v>2E-3</v>
      </c>
      <c r="Z526">
        <f>(0.001316*10^(8.07131-(1730.63/(233.46+(W526-273.15)))))</f>
        <v>7.2765497523200454E-2</v>
      </c>
      <c r="AB526">
        <f>V526*(J526/10^6)</f>
        <v>4.9979811771337532E-5</v>
      </c>
      <c r="AC526">
        <f>(AB526*Y526)/(0.082057*W526)</f>
        <v>3.8900623359220399E-9</v>
      </c>
      <c r="AD526">
        <v>0</v>
      </c>
      <c r="AE526" s="12">
        <f>AB526*AG526*X526</f>
        <v>1.0457523262634753E-9</v>
      </c>
      <c r="AF526" s="12">
        <f>AC526+AE526</f>
        <v>4.9358146621855152E-9</v>
      </c>
      <c r="AG526" s="19">
        <f>101.325*(0.000014*EXP(1600*((1/W526)-(1/298.15))))</f>
        <v>1.097002469958351E-3</v>
      </c>
      <c r="AI526">
        <f>V526*(K526/10^6)</f>
        <v>4.990136394182978E-4</v>
      </c>
      <c r="AJ526">
        <f>(AI526*Y526)/(0.082057*W526)</f>
        <v>3.8839565316765354E-8</v>
      </c>
      <c r="AK526">
        <v>0</v>
      </c>
      <c r="AL526" s="12">
        <f>AI526*AN526*X526</f>
        <v>2.1642828708478106E-7</v>
      </c>
      <c r="AM526" s="12">
        <f>AJ526+AL526</f>
        <v>2.5526785240154642E-7</v>
      </c>
      <c r="AN526" s="19">
        <f>101.325*(0.00033*EXP(2400*((1/W526)-(1/298.15))))</f>
        <v>2.2739189884214046E-2</v>
      </c>
      <c r="AO526" s="19"/>
      <c r="AP526" t="e">
        <f>V526*(L526/10^6)</f>
        <v>#VALUE!</v>
      </c>
      <c r="AQ526" t="e">
        <f>(AP526*Y526)/(0.082057*W526)</f>
        <v>#VALUE!</v>
      </c>
      <c r="AR526">
        <v>0</v>
      </c>
      <c r="AS526" s="12" t="e">
        <f>AP526*AU526*X526</f>
        <v>#VALUE!</v>
      </c>
      <c r="AT526" s="12" t="e">
        <f>AQ526+AS526</f>
        <v>#VALUE!</v>
      </c>
      <c r="AU526" s="19">
        <f>101.325*((2.4*10^-4)*EXP(2700*((1/W526)-(1/298.15))))</f>
        <v>1.5759424160826513E-2</v>
      </c>
      <c r="AW526">
        <f>100*(AF526-AE526)/AF526</f>
        <v>78.81297419298906</v>
      </c>
      <c r="AX526">
        <f>100*(AM526-AL526)/AM526</f>
        <v>15.215219993965082</v>
      </c>
      <c r="AY526" t="e">
        <f>100*(AT526-AS526)/AT526</f>
        <v>#VALUE!</v>
      </c>
    </row>
    <row r="527" spans="1:51" x14ac:dyDescent="0.25">
      <c r="A527" s="21">
        <v>43633</v>
      </c>
      <c r="B527">
        <v>1.6</v>
      </c>
      <c r="C527" t="s">
        <v>120</v>
      </c>
      <c r="D527" t="s">
        <v>121</v>
      </c>
      <c r="E527" s="2">
        <v>43634.585682870369</v>
      </c>
      <c r="F527">
        <v>206</v>
      </c>
      <c r="H527" s="6">
        <v>21.8</v>
      </c>
      <c r="I527" s="6">
        <v>30</v>
      </c>
      <c r="J527" s="6">
        <v>34.751663210259906</v>
      </c>
      <c r="K527" s="6">
        <v>503.73376300000007</v>
      </c>
      <c r="L527" s="6" t="s">
        <v>122</v>
      </c>
      <c r="M527" s="7">
        <f>1000000*(AF527-AD527)/X527</f>
        <v>0.17866691866461384</v>
      </c>
      <c r="N527" s="7">
        <f>1000000*(AM527-AK527)/X527</f>
        <v>13.414951110432614</v>
      </c>
      <c r="O527" s="7" t="e">
        <f>1000000*(AT527-AR527)/X527</f>
        <v>#VALUE!</v>
      </c>
      <c r="P527">
        <f>(M527*16)</f>
        <v>2.8586706986338215</v>
      </c>
      <c r="Q527">
        <f>(N527*44)</f>
        <v>590.25784885903499</v>
      </c>
      <c r="R527">
        <f>1000000*(((AF527-AD527)*0.082057*W527)/(V527-Z527))/X527</f>
        <v>4.9892290158398946</v>
      </c>
      <c r="S527">
        <f>1000000*(((AM527-AK527)*0.082057*W527)/(V527-Z527))/X527</f>
        <v>374.60915443380287</v>
      </c>
      <c r="T527">
        <f>N527*((1*0.082057*W527)/(V527-Z527))</f>
        <v>374.60915443380281</v>
      </c>
      <c r="V527" s="5">
        <f>((0.001316*((I527*25.4)-(2.5*2053/100)))*(273.15+40))/(273.15+H527)</f>
        <v>0.99295814593998977</v>
      </c>
      <c r="W527">
        <v>313.14999999999998</v>
      </c>
      <c r="X527">
        <f>(21.0733341666667/1000)-Y527</f>
        <v>1.9073334166666699E-2</v>
      </c>
      <c r="Y527">
        <v>2E-3</v>
      </c>
      <c r="Z527">
        <f>(0.001316*10^(8.07131-(1730.63/(233.46+(W527-273.15)))))</f>
        <v>7.2765497523200454E-2</v>
      </c>
      <c r="AB527">
        <f>V527*(J527/10^6)</f>
        <v>3.450694706959063E-5</v>
      </c>
      <c r="AC527">
        <f>(AB527*Y527)/(0.082057*W527)</f>
        <v>2.6857679203996248E-9</v>
      </c>
      <c r="AD527">
        <v>0</v>
      </c>
      <c r="AE527" s="12">
        <f>AB527*AG527*X527</f>
        <v>7.2200592381921468E-10</v>
      </c>
      <c r="AF527" s="12">
        <f>AC527+AE527</f>
        <v>3.4077738442188393E-9</v>
      </c>
      <c r="AG527" s="19">
        <f>101.325*(0.000014*EXP(1600*((1/W527)-(1/298.15))))</f>
        <v>1.097002469958351E-3</v>
      </c>
      <c r="AI527">
        <f>V527*(K527/10^6)</f>
        <v>5.0018654335585435E-4</v>
      </c>
      <c r="AJ527">
        <f>(AI527*Y527)/(0.082057*W527)</f>
        <v>3.8930855565156406E-8</v>
      </c>
      <c r="AK527">
        <v>0</v>
      </c>
      <c r="AL527" s="12">
        <f>AI527*AN527*X527</f>
        <v>2.169369897936214E-7</v>
      </c>
      <c r="AM527" s="12">
        <f>AJ527+AL527</f>
        <v>2.5586784535877779E-7</v>
      </c>
      <c r="AN527" s="19">
        <f>101.325*(0.00033*EXP(2400*((1/W527)-(1/298.15))))</f>
        <v>2.2739189884214046E-2</v>
      </c>
      <c r="AO527" s="19"/>
      <c r="AP527" t="e">
        <f>V527*(L527/10^6)</f>
        <v>#VALUE!</v>
      </c>
      <c r="AQ527" t="e">
        <f>(AP527*Y527)/(0.082057*W527)</f>
        <v>#VALUE!</v>
      </c>
      <c r="AR527">
        <v>0</v>
      </c>
      <c r="AS527" s="12" t="e">
        <f>AP527*AU527*X527</f>
        <v>#VALUE!</v>
      </c>
      <c r="AT527" s="12" t="e">
        <f>AQ527+AS527</f>
        <v>#VALUE!</v>
      </c>
      <c r="AU527" s="19">
        <f>101.325*((2.4*10^-4)*EXP(2700*((1/W527)-(1/298.15))))</f>
        <v>1.5759424160826513E-2</v>
      </c>
      <c r="AW527">
        <f>100*(AF527-AE527)/AF527</f>
        <v>78.812974192989046</v>
      </c>
      <c r="AX527">
        <f>100*(AM527-AL527)/AM527</f>
        <v>15.215219993965073</v>
      </c>
      <c r="AY527" t="e">
        <f>100*(AT527-AS527)/AT527</f>
        <v>#VALUE!</v>
      </c>
    </row>
    <row r="528" spans="1:51" x14ac:dyDescent="0.25">
      <c r="A528" s="21">
        <v>43633</v>
      </c>
      <c r="B528">
        <v>1.6</v>
      </c>
      <c r="C528" t="s">
        <v>120</v>
      </c>
      <c r="D528" t="s">
        <v>121</v>
      </c>
      <c r="E528" s="2">
        <v>43635.020046296297</v>
      </c>
      <c r="F528">
        <v>93</v>
      </c>
      <c r="H528" s="6">
        <v>21.8</v>
      </c>
      <c r="I528" s="6">
        <v>30</v>
      </c>
      <c r="J528" s="6">
        <v>43.493509383427103</v>
      </c>
      <c r="K528" s="6">
        <v>365.61977843000005</v>
      </c>
      <c r="L528" s="6" t="s">
        <v>122</v>
      </c>
      <c r="M528" s="7">
        <f>1000000*(AF528-AD528)/X528</f>
        <v>0.22361091774028136</v>
      </c>
      <c r="N528" s="7">
        <f>1000000*(AM528-AK528)/X528</f>
        <v>9.7368328528053336</v>
      </c>
      <c r="O528" s="7" t="e">
        <f>1000000*(AT528-AR528)/X528</f>
        <v>#VALUE!</v>
      </c>
      <c r="P528">
        <f>(M528*16)</f>
        <v>3.5777746838445017</v>
      </c>
      <c r="Q528">
        <f>(N528*44)</f>
        <v>428.4206455234347</v>
      </c>
      <c r="R528">
        <f>1000000*(((AF528-AD528)*0.082057*W528)/(V528-Z528))/X528</f>
        <v>6.2442789487103898</v>
      </c>
      <c r="S528">
        <f>1000000*(((AM528-AK528)*0.082057*W528)/(V528-Z528))/X528</f>
        <v>271.89862205431854</v>
      </c>
      <c r="T528">
        <f>N528*((1*0.082057*W528)/(V528-Z528))</f>
        <v>271.89862205431854</v>
      </c>
      <c r="V528" s="5">
        <f>((0.001316*((I528*25.4)-(2.5*2053/100)))*(273.15+40))/(273.15+H528)</f>
        <v>0.99295814593998977</v>
      </c>
      <c r="W528">
        <v>313.14999999999998</v>
      </c>
      <c r="X528">
        <f>(21.0733341666667/1000)-Y528</f>
        <v>1.9073334166666699E-2</v>
      </c>
      <c r="Y528">
        <v>2E-3</v>
      </c>
      <c r="Z528">
        <f>(0.001316*10^(8.07131-(1730.63/(233.46+(W528-273.15)))))</f>
        <v>7.2765497523200454E-2</v>
      </c>
      <c r="AB528">
        <f>V528*(J528/10^6)</f>
        <v>4.3187234437791322E-5</v>
      </c>
      <c r="AC528">
        <f>(AB528*Y528)/(0.082057*W528)</f>
        <v>3.361377886889775E-9</v>
      </c>
      <c r="AD528">
        <v>0</v>
      </c>
      <c r="AE528" s="12">
        <f>AB528*AG528*X528</f>
        <v>9.0362787048562991E-10</v>
      </c>
      <c r="AF528" s="12">
        <f>AC528+AE528</f>
        <v>4.2650057573754052E-9</v>
      </c>
      <c r="AG528" s="19">
        <f>101.325*(0.000014*EXP(1600*((1/W528)-(1/298.15))))</f>
        <v>1.097002469958351E-3</v>
      </c>
      <c r="AI528">
        <f>V528*(K528/10^6)</f>
        <v>3.6304513730884273E-4</v>
      </c>
      <c r="AJ528">
        <f>(AI528*Y528)/(0.082057*W528)</f>
        <v>2.8256773381741368E-8</v>
      </c>
      <c r="AK528">
        <v>0</v>
      </c>
      <c r="AL528" s="12">
        <f>AI528*AN528*X528</f>
        <v>1.5745709334479339E-7</v>
      </c>
      <c r="AM528" s="12">
        <f>AJ528+AL528</f>
        <v>1.8571386672653476E-7</v>
      </c>
      <c r="AN528" s="19">
        <f>101.325*(0.00033*EXP(2400*((1/W528)-(1/298.15))))</f>
        <v>2.2739189884214046E-2</v>
      </c>
      <c r="AO528" s="19"/>
      <c r="AP528" t="e">
        <f>V528*(L528/10^6)</f>
        <v>#VALUE!</v>
      </c>
      <c r="AQ528" t="e">
        <f>(AP528*Y528)/(0.082057*W528)</f>
        <v>#VALUE!</v>
      </c>
      <c r="AR528">
        <v>0</v>
      </c>
      <c r="AS528" s="12" t="e">
        <f>AP528*AU528*X528</f>
        <v>#VALUE!</v>
      </c>
      <c r="AT528" s="12" t="e">
        <f>AQ528+AS528</f>
        <v>#VALUE!</v>
      </c>
      <c r="AU528" s="19">
        <f>101.325*((2.4*10^-4)*EXP(2700*((1/W528)-(1/298.15))))</f>
        <v>1.5759424160826513E-2</v>
      </c>
      <c r="AW528">
        <f>100*(AF528-AE528)/AF528</f>
        <v>78.81297419298906</v>
      </c>
      <c r="AX528">
        <f>100*(AM528-AL528)/AM528</f>
        <v>15.215219993965077</v>
      </c>
      <c r="AY528" t="e">
        <f>100*(AT528-AS528)/AT528</f>
        <v>#VALUE!</v>
      </c>
    </row>
    <row r="529" spans="1:51" x14ac:dyDescent="0.25">
      <c r="A529" s="21">
        <v>43633</v>
      </c>
      <c r="B529">
        <v>3.8</v>
      </c>
      <c r="C529" t="s">
        <v>120</v>
      </c>
      <c r="D529" t="s">
        <v>121</v>
      </c>
      <c r="E529" s="2">
        <v>43634.668449074074</v>
      </c>
      <c r="F529">
        <v>125</v>
      </c>
      <c r="H529" s="6">
        <v>21.8</v>
      </c>
      <c r="I529" s="6">
        <v>30</v>
      </c>
      <c r="J529" s="6">
        <v>16.974386191857601</v>
      </c>
      <c r="K529" s="6">
        <v>1510.6707169175997</v>
      </c>
      <c r="L529" s="6" t="s">
        <v>122</v>
      </c>
      <c r="M529" s="7">
        <f>1000000*(AF529-AD529)/X529</f>
        <v>8.7269528907813226E-2</v>
      </c>
      <c r="N529" s="7">
        <f>1000000*(AM529-AK529)/X529</f>
        <v>40.230723647983446</v>
      </c>
      <c r="O529" s="7" t="e">
        <f>1000000*(AT529-AR529)/X529</f>
        <v>#VALUE!</v>
      </c>
      <c r="P529">
        <f>(M529*16)</f>
        <v>1.3963124625250116</v>
      </c>
      <c r="Q529">
        <f>(N529*44)</f>
        <v>1770.1518405112715</v>
      </c>
      <c r="R529">
        <f>1000000*(((AF529-AD529)*0.082057*W529)/(V529-Z529))/X529</f>
        <v>2.4369797670427702</v>
      </c>
      <c r="S529">
        <f>1000000*(((AM529-AK529)*0.082057*W529)/(V529-Z529))/X529</f>
        <v>1123.4328954289465</v>
      </c>
      <c r="T529">
        <f>N529*((1*0.082057*W529)/(V529-Z529))</f>
        <v>1123.4328954289465</v>
      </c>
      <c r="V529" s="5">
        <f>((0.001316*((I529*25.4)-(2.5*2053/100)))*(273.15+40))/(273.15+H529)</f>
        <v>0.99295814593998977</v>
      </c>
      <c r="W529">
        <v>313.14999999999998</v>
      </c>
      <c r="X529">
        <f>(21.0733341666667/1000)-Y529</f>
        <v>1.9073334166666699E-2</v>
      </c>
      <c r="Y529">
        <v>2E-3</v>
      </c>
      <c r="Z529">
        <f>(0.001316*10^(8.07131-(1730.63/(233.46+(W529-273.15)))))</f>
        <v>7.2765497523200454E-2</v>
      </c>
      <c r="AB529">
        <f>V529*(J529/10^6)</f>
        <v>1.6854855041536287E-5</v>
      </c>
      <c r="AC529">
        <f>(AB529*Y529)/(0.082057*W529)</f>
        <v>1.311858417444203E-9</v>
      </c>
      <c r="AD529">
        <v>0</v>
      </c>
      <c r="AE529" s="12">
        <f>AB529*AG529*X529</f>
        <v>3.5266246998209815E-10</v>
      </c>
      <c r="AF529" s="12">
        <f>AC529+AE529</f>
        <v>1.6645208874263011E-9</v>
      </c>
      <c r="AG529" s="19">
        <f>101.325*(0.000014*EXP(1600*((1/W529)-(1/298.15))))</f>
        <v>1.097002469958351E-3</v>
      </c>
      <c r="AI529">
        <f>V529*(K529/10^6)</f>
        <v>1.5000327941963349E-3</v>
      </c>
      <c r="AJ529">
        <f>(AI529*Y529)/(0.082057*W529)</f>
        <v>1.1675156165148756E-7</v>
      </c>
      <c r="AK529">
        <v>0</v>
      </c>
      <c r="AL529" s="12">
        <f>AI529*AN529*X529</f>
        <v>6.5058247425332089E-7</v>
      </c>
      <c r="AM529" s="12">
        <f>AJ529+AL529</f>
        <v>7.6733403590480848E-7</v>
      </c>
      <c r="AN529" s="19">
        <f>101.325*(0.00033*EXP(2400*((1/W529)-(1/298.15))))</f>
        <v>2.2739189884214046E-2</v>
      </c>
      <c r="AO529" s="19"/>
      <c r="AP529" t="e">
        <f>V529*(L529/10^6)</f>
        <v>#VALUE!</v>
      </c>
      <c r="AQ529" t="e">
        <f>(AP529*Y529)/(0.082057*W529)</f>
        <v>#VALUE!</v>
      </c>
      <c r="AR529">
        <v>0</v>
      </c>
      <c r="AS529" s="12" t="e">
        <f>AP529*AU529*X529</f>
        <v>#VALUE!</v>
      </c>
      <c r="AT529" s="12" t="e">
        <f>AQ529+AS529</f>
        <v>#VALUE!</v>
      </c>
      <c r="AU529" s="19">
        <f>101.325*((2.4*10^-4)*EXP(2700*((1/W529)-(1/298.15))))</f>
        <v>1.5759424160826513E-2</v>
      </c>
      <c r="AW529">
        <f>100*(AF529-AE529)/AF529</f>
        <v>78.812974192989046</v>
      </c>
      <c r="AX529">
        <f>100*(AM529-AL529)/AM529</f>
        <v>15.215219993965079</v>
      </c>
      <c r="AY529" t="e">
        <f>100*(AT529-AS529)/AT529</f>
        <v>#VALUE!</v>
      </c>
    </row>
    <row r="530" spans="1:51" x14ac:dyDescent="0.25">
      <c r="A530" s="21">
        <v>43633</v>
      </c>
      <c r="B530">
        <v>3.8</v>
      </c>
      <c r="C530" t="s">
        <v>120</v>
      </c>
      <c r="D530" t="s">
        <v>121</v>
      </c>
      <c r="E530" s="2">
        <v>43634.978680555556</v>
      </c>
      <c r="F530">
        <v>30</v>
      </c>
      <c r="H530" s="6">
        <v>21.8</v>
      </c>
      <c r="I530" s="6">
        <v>30</v>
      </c>
      <c r="J530" s="6">
        <v>28.1324441327031</v>
      </c>
      <c r="K530" s="6">
        <v>1631.7770170263998</v>
      </c>
      <c r="L530" s="6" t="s">
        <v>122</v>
      </c>
      <c r="M530" s="7">
        <f>1000000*(AF530-AD530)/X530</f>
        <v>0.14463587187995386</v>
      </c>
      <c r="N530" s="7">
        <f>1000000*(AM530-AK530)/X530</f>
        <v>43.455909677701548</v>
      </c>
      <c r="O530" s="7" t="e">
        <f>1000000*(AT530-AR530)/X530</f>
        <v>#VALUE!</v>
      </c>
      <c r="P530">
        <f>(M530*16)</f>
        <v>2.3141739500792617</v>
      </c>
      <c r="Q530">
        <f>(N530*44)</f>
        <v>1912.0600258188681</v>
      </c>
      <c r="R530">
        <f>1000000*(((AF530-AD530)*0.082057*W530)/(V530-Z530))/X530</f>
        <v>4.0389205461664961</v>
      </c>
      <c r="S530">
        <f>1000000*(((AM530-AK530)*0.082057*W530)/(V530-Z530))/X530</f>
        <v>1213.4954086307148</v>
      </c>
      <c r="T530">
        <f>N530*((1*0.082057*W530)/(V530-Z530))</f>
        <v>1213.4954086307148</v>
      </c>
      <c r="V530" s="5">
        <f>((0.001316*((I530*25.4)-(2.5*2053/100)))*(273.15+40))/(273.15+H530)</f>
        <v>0.99295814593998977</v>
      </c>
      <c r="W530">
        <v>313.14999999999998</v>
      </c>
      <c r="X530">
        <f>(21.0733341666667/1000)-Y530</f>
        <v>1.9073334166666699E-2</v>
      </c>
      <c r="Y530">
        <v>2E-3</v>
      </c>
      <c r="Z530">
        <f>(0.001316*10^(8.07131-(1730.63/(233.46+(W530-273.15)))))</f>
        <v>7.2765497523200454E-2</v>
      </c>
      <c r="AB530">
        <f>V530*(J530/10^6)</f>
        <v>2.7934339566769211E-5</v>
      </c>
      <c r="AC530">
        <f>(AB530*Y530)/(0.082057*W530)</f>
        <v>2.1742043112267934E-9</v>
      </c>
      <c r="AD530">
        <v>0</v>
      </c>
      <c r="AE530" s="12">
        <f>AB530*AG530*X530</f>
        <v>5.8448400562675784E-10</v>
      </c>
      <c r="AF530" s="12">
        <f>AC530+AE530</f>
        <v>2.758688316853551E-9</v>
      </c>
      <c r="AG530" s="19">
        <f>101.325*(0.000014*EXP(1600*((1/W530)-(1/298.15))))</f>
        <v>1.097002469958351E-3</v>
      </c>
      <c r="AI530">
        <f>V530*(K530/10^6)</f>
        <v>1.6202862814140211E-3</v>
      </c>
      <c r="AJ530">
        <f>(AI530*Y530)/(0.082057*W530)</f>
        <v>1.2611121197448206E-7</v>
      </c>
      <c r="AK530">
        <v>0</v>
      </c>
      <c r="AL530" s="12">
        <f>AI530*AN530*X530</f>
        <v>7.0273787482480502E-7</v>
      </c>
      <c r="AM530" s="12">
        <f>AJ530+AL530</f>
        <v>8.2884908679928706E-7</v>
      </c>
      <c r="AN530" s="19">
        <f>101.325*(0.00033*EXP(2400*((1/W530)-(1/298.15))))</f>
        <v>2.2739189884214046E-2</v>
      </c>
      <c r="AO530" s="19"/>
      <c r="AP530" t="e">
        <f>V530*(L530/10^6)</f>
        <v>#VALUE!</v>
      </c>
      <c r="AQ530" t="e">
        <f>(AP530*Y530)/(0.082057*W530)</f>
        <v>#VALUE!</v>
      </c>
      <c r="AR530">
        <v>0</v>
      </c>
      <c r="AS530" s="12" t="e">
        <f>AP530*AU530*X530</f>
        <v>#VALUE!</v>
      </c>
      <c r="AT530" s="12" t="e">
        <f>AQ530+AS530</f>
        <v>#VALUE!</v>
      </c>
      <c r="AU530" s="19">
        <f>101.325*((2.4*10^-4)*EXP(2700*((1/W530)-(1/298.15))))</f>
        <v>1.5759424160826513E-2</v>
      </c>
      <c r="AW530">
        <f>100*(AF530-AE530)/AF530</f>
        <v>78.812974192989046</v>
      </c>
      <c r="AX530">
        <f>100*(AM530-AL530)/AM530</f>
        <v>15.215219993965071</v>
      </c>
      <c r="AY530" t="e">
        <f>100*(AT530-AS530)/AT530</f>
        <v>#VALUE!</v>
      </c>
    </row>
    <row r="531" spans="1:51" x14ac:dyDescent="0.25">
      <c r="A531" s="21">
        <v>43633</v>
      </c>
      <c r="B531">
        <v>5</v>
      </c>
      <c r="C531" t="s">
        <v>120</v>
      </c>
      <c r="D531" t="s">
        <v>121</v>
      </c>
      <c r="E531" s="2">
        <v>43634.689120370371</v>
      </c>
      <c r="F531">
        <v>184</v>
      </c>
      <c r="H531" s="6">
        <v>21.8</v>
      </c>
      <c r="I531" s="6">
        <v>30</v>
      </c>
      <c r="J531" s="6">
        <v>13.496840054732399</v>
      </c>
      <c r="K531" s="6">
        <v>7470.1708166655999</v>
      </c>
      <c r="L531" s="6" t="s">
        <v>122</v>
      </c>
      <c r="M531" s="7">
        <f>1000000*(AF531-AD531)/X531</f>
        <v>6.939060181661276E-2</v>
      </c>
      <c r="N531" s="7">
        <f>1000000*(AM531-AK531)/X531</f>
        <v>198.9383750958728</v>
      </c>
      <c r="O531" s="7" t="e">
        <f>1000000*(AT531-AR531)/X531</f>
        <v>#VALUE!</v>
      </c>
      <c r="P531">
        <f>(M531*16)</f>
        <v>1.1102496290658042</v>
      </c>
      <c r="Q531">
        <f>(N531*44)</f>
        <v>8753.2885042184025</v>
      </c>
      <c r="R531">
        <f>1000000*(((AF531-AD531)*0.082057*W531)/(V531-Z531))/X531</f>
        <v>1.9377151998681958</v>
      </c>
      <c r="S531">
        <f>1000000*(((AM531-AK531)*0.082057*W531)/(V531-Z531))/X531</f>
        <v>5555.3043664201841</v>
      </c>
      <c r="T531">
        <f>N531*((1*0.082057*W531)/(V531-Z531))</f>
        <v>5555.3043664201841</v>
      </c>
      <c r="V531" s="5">
        <f>((0.001316*((I531*25.4)-(2.5*2053/100)))*(273.15+40))/(273.15+H531)</f>
        <v>0.99295814593998977</v>
      </c>
      <c r="W531">
        <v>313.14999999999998</v>
      </c>
      <c r="X531">
        <f>(21.0733341666667/1000)-Y531</f>
        <v>1.9073334166666699E-2</v>
      </c>
      <c r="Y531">
        <v>2E-3</v>
      </c>
      <c r="Z531">
        <f>(0.001316*10^(8.07131-(1730.63/(233.46+(W531-273.15)))))</f>
        <v>7.2765497523200454E-2</v>
      </c>
      <c r="AB531">
        <f>V531*(J531/10^6)</f>
        <v>1.3401797276795672E-5</v>
      </c>
      <c r="AC531">
        <f>(AB531*Y531)/(0.082057*W531)</f>
        <v>1.0430977023011349E-9</v>
      </c>
      <c r="AD531">
        <v>0</v>
      </c>
      <c r="AE531" s="12">
        <f>AB531*AG531*X531</f>
        <v>2.8041243417322947E-10</v>
      </c>
      <c r="AF531" s="12">
        <f>AC531+AE531</f>
        <v>1.3235101364743644E-9</v>
      </c>
      <c r="AG531" s="19">
        <f>101.325*(0.000014*EXP(1600*((1/W531)-(1/298.15))))</f>
        <v>1.097002469958351E-3</v>
      </c>
      <c r="AI531">
        <f>V531*(K531/10^6)</f>
        <v>7.417566963971293E-3</v>
      </c>
      <c r="AJ531">
        <f>(AI531*Y531)/(0.082057*W531)</f>
        <v>5.7732906243700572E-7</v>
      </c>
      <c r="AK531">
        <v>0</v>
      </c>
      <c r="AL531" s="12">
        <f>AI531*AN531*X531</f>
        <v>3.2170890443402605E-6</v>
      </c>
      <c r="AM531" s="12">
        <f>AJ531+AL531</f>
        <v>3.7944181067772661E-6</v>
      </c>
      <c r="AN531" s="19">
        <f>101.325*(0.00033*EXP(2400*((1/W531)-(1/298.15))))</f>
        <v>2.2739189884214046E-2</v>
      </c>
      <c r="AO531" s="19"/>
      <c r="AP531" t="e">
        <f>V531*(L531/10^6)</f>
        <v>#VALUE!</v>
      </c>
      <c r="AQ531" t="e">
        <f>(AP531*Y531)/(0.082057*W531)</f>
        <v>#VALUE!</v>
      </c>
      <c r="AR531">
        <v>0</v>
      </c>
      <c r="AS531" s="12" t="e">
        <f>AP531*AU531*X531</f>
        <v>#VALUE!</v>
      </c>
      <c r="AT531" s="12" t="e">
        <f>AQ531+AS531</f>
        <v>#VALUE!</v>
      </c>
      <c r="AU531" s="19">
        <f>101.325*((2.4*10^-4)*EXP(2700*((1/W531)-(1/298.15))))</f>
        <v>1.5759424160826513E-2</v>
      </c>
      <c r="AW531">
        <f>100*(AF531-AE531)/AF531</f>
        <v>78.812974192989046</v>
      </c>
      <c r="AX531">
        <f>100*(AM531-AL531)/AM531</f>
        <v>15.215219993965073</v>
      </c>
      <c r="AY531" t="e">
        <f>100*(AT531-AS531)/AT531</f>
        <v>#VALUE!</v>
      </c>
    </row>
    <row r="532" spans="1:51" x14ac:dyDescent="0.25">
      <c r="A532" s="21">
        <v>43633</v>
      </c>
      <c r="B532">
        <v>5</v>
      </c>
      <c r="C532" t="s">
        <v>120</v>
      </c>
      <c r="D532" t="s">
        <v>121</v>
      </c>
      <c r="E532" s="2">
        <v>43634.83388888889</v>
      </c>
      <c r="F532">
        <v>115</v>
      </c>
      <c r="H532" s="6">
        <v>21.8</v>
      </c>
      <c r="I532" s="6">
        <v>30</v>
      </c>
      <c r="J532" s="6">
        <v>34.815462296207102</v>
      </c>
      <c r="K532" s="6">
        <v>7059.7221558623996</v>
      </c>
      <c r="L532" s="6" t="s">
        <v>122</v>
      </c>
      <c r="M532" s="7">
        <f>1000000*(AF532-AD532)/X532</f>
        <v>0.17899492558706928</v>
      </c>
      <c r="N532" s="7">
        <f>1000000*(AM532-AK532)/X532</f>
        <v>188.00770273985387</v>
      </c>
      <c r="O532" s="7" t="e">
        <f>1000000*(AT532-AR532)/X532</f>
        <v>#VALUE!</v>
      </c>
      <c r="P532">
        <f>(M532*16)</f>
        <v>2.8639188093931085</v>
      </c>
      <c r="Q532">
        <f>(N532*44)</f>
        <v>8272.3389205535696</v>
      </c>
      <c r="R532">
        <f>1000000*(((AF532-AD532)*0.082057*W532)/(V532-Z532))/X532</f>
        <v>4.998388527108923</v>
      </c>
      <c r="S532">
        <f>1000000*(((AM532-AK532)*0.082057*W532)/(V532-Z532))/X532</f>
        <v>5250.0680748397581</v>
      </c>
      <c r="T532">
        <f>N532*((1*0.082057*W532)/(V532-Z532))</f>
        <v>5250.0680748397563</v>
      </c>
      <c r="V532" s="5">
        <f>((0.001316*((I532*25.4)-(2.5*2053/100)))*(273.15+40))/(273.15+H532)</f>
        <v>0.99295814593998977</v>
      </c>
      <c r="W532">
        <v>313.14999999999998</v>
      </c>
      <c r="X532">
        <f>(21.0733341666667/1000)-Y532</f>
        <v>1.9073334166666699E-2</v>
      </c>
      <c r="Y532">
        <v>2E-3</v>
      </c>
      <c r="Z532">
        <f>(0.001316*10^(8.07131-(1730.63/(233.46+(W532-273.15)))))</f>
        <v>7.2765497523200454E-2</v>
      </c>
      <c r="AB532">
        <f>V532*(J532/10^6)</f>
        <v>3.4570296891685427E-5</v>
      </c>
      <c r="AC532">
        <f>(AB532*Y532)/(0.082057*W532)</f>
        <v>2.6906986063743098E-9</v>
      </c>
      <c r="AD532">
        <v>0</v>
      </c>
      <c r="AE532" s="12">
        <f>AB532*AG532*X532</f>
        <v>7.2333142348550205E-10</v>
      </c>
      <c r="AF532" s="12">
        <f>AC532+AE532</f>
        <v>3.4140300298598119E-9</v>
      </c>
      <c r="AG532" s="19">
        <f>101.325*(0.000014*EXP(1600*((1/W532)-(1/298.15))))</f>
        <v>1.097002469958351E-3</v>
      </c>
      <c r="AI532">
        <f>V532*(K532/10^6)</f>
        <v>7.0100086227365957E-3</v>
      </c>
      <c r="AJ532">
        <f>(AI532*Y532)/(0.082057*W532)</f>
        <v>5.4560770741907486E-7</v>
      </c>
      <c r="AK532">
        <v>0</v>
      </c>
      <c r="AL532" s="12">
        <f>AI532*AN532*X532</f>
        <v>3.0403260328454968E-6</v>
      </c>
      <c r="AM532" s="12">
        <f>AJ532+AL532</f>
        <v>3.5859337402645714E-6</v>
      </c>
      <c r="AN532" s="19">
        <f>101.325*(0.00033*EXP(2400*((1/W532)-(1/298.15))))</f>
        <v>2.2739189884214046E-2</v>
      </c>
      <c r="AO532" s="19"/>
      <c r="AP532" t="e">
        <f>V532*(L532/10^6)</f>
        <v>#VALUE!</v>
      </c>
      <c r="AQ532" t="e">
        <f>(AP532*Y532)/(0.082057*W532)</f>
        <v>#VALUE!</v>
      </c>
      <c r="AR532">
        <v>0</v>
      </c>
      <c r="AS532" s="12" t="e">
        <f>AP532*AU532*X532</f>
        <v>#VALUE!</v>
      </c>
      <c r="AT532" s="12" t="e">
        <f>AQ532+AS532</f>
        <v>#VALUE!</v>
      </c>
      <c r="AU532" s="19">
        <f>101.325*((2.4*10^-4)*EXP(2700*((1/W532)-(1/298.15))))</f>
        <v>1.5759424160826513E-2</v>
      </c>
      <c r="AW532">
        <f>100*(AF532-AE532)/AF532</f>
        <v>78.812974192989046</v>
      </c>
      <c r="AX532">
        <f>100*(AM532-AL532)/AM532</f>
        <v>15.215219993965073</v>
      </c>
      <c r="AY532" t="e">
        <f>100*(AT532-AS532)/AT532</f>
        <v>#VALUE!</v>
      </c>
    </row>
    <row r="533" spans="1:51" x14ac:dyDescent="0.25">
      <c r="A533" s="21">
        <v>43633</v>
      </c>
      <c r="B533">
        <v>6.2</v>
      </c>
      <c r="C533" t="s">
        <v>120</v>
      </c>
      <c r="D533" t="s">
        <v>121</v>
      </c>
      <c r="E533" s="2">
        <v>43634.627060185187</v>
      </c>
      <c r="F533">
        <v>169</v>
      </c>
      <c r="H533" s="6">
        <v>21.8</v>
      </c>
      <c r="I533" s="6">
        <v>30</v>
      </c>
      <c r="J533" s="6">
        <v>8.5960848906471021</v>
      </c>
      <c r="K533" s="6">
        <v>8531.5861474400008</v>
      </c>
      <c r="L533" s="6" t="s">
        <v>122</v>
      </c>
      <c r="M533" s="7">
        <f>1000000*(AF533-AD533)/X533</f>
        <v>4.419460417474147E-2</v>
      </c>
      <c r="N533" s="7">
        <f>1000000*(AM533-AK533)/X533</f>
        <v>227.20496315501435</v>
      </c>
      <c r="O533" s="7" t="e">
        <f>1000000*(AT533-AR533)/X533</f>
        <v>#VALUE!</v>
      </c>
      <c r="P533">
        <f>(M533*16)</f>
        <v>0.70711366679586352</v>
      </c>
      <c r="Q533">
        <f>(N533*44)</f>
        <v>9997.0183788206323</v>
      </c>
      <c r="R533">
        <f>1000000*(((AF533-AD533)*0.082057*W533)/(V533-Z533))/X533</f>
        <v>1.234123267699528</v>
      </c>
      <c r="S533">
        <f>1000000*(((AM533-AK533)*0.082057*W533)/(V533-Z533))/X533</f>
        <v>6344.6417679802089</v>
      </c>
      <c r="T533">
        <f>N533*((1*0.082057*W533)/(V533-Z533))</f>
        <v>6344.6417679802089</v>
      </c>
      <c r="V533" s="5">
        <f>((0.001316*((I533*25.4)-(2.5*2053/100)))*(273.15+40))/(273.15+H533)</f>
        <v>0.99295814593998977</v>
      </c>
      <c r="W533">
        <v>313.14999999999998</v>
      </c>
      <c r="X533">
        <f>(21.0733341666667/1000)-Y533</f>
        <v>1.9073334166666699E-2</v>
      </c>
      <c r="Y533">
        <v>2E-3</v>
      </c>
      <c r="Z533">
        <f>(0.001316*10^(8.07131-(1730.63/(233.46+(W533-273.15)))))</f>
        <v>7.2765497523200454E-2</v>
      </c>
      <c r="AB533">
        <f>V533*(J533/10^6)</f>
        <v>8.535552515359706E-6</v>
      </c>
      <c r="AC533">
        <f>(AB533*Y533)/(0.082057*W533)</f>
        <v>6.6434486604703815E-10</v>
      </c>
      <c r="AD533">
        <v>0</v>
      </c>
      <c r="AE533" s="12">
        <f>AB533*AG533*X533</f>
        <v>1.7859358774136888E-10</v>
      </c>
      <c r="AF533" s="12">
        <f>AC533+AE533</f>
        <v>8.4293845378840708E-10</v>
      </c>
      <c r="AG533" s="19">
        <f>101.325*(0.000014*EXP(1600*((1/W533)-(1/298.15))))</f>
        <v>1.097002469958351E-3</v>
      </c>
      <c r="AI533">
        <f>V533*(K533/10^6)</f>
        <v>8.4715079628893235E-3</v>
      </c>
      <c r="AJ533">
        <f>(AI533*Y533)/(0.082057*W533)</f>
        <v>6.5936010735034999E-7</v>
      </c>
      <c r="AK533">
        <v>0</v>
      </c>
      <c r="AL533" s="12">
        <f>AI533*AN533*X533</f>
        <v>3.6741960792304342E-6</v>
      </c>
      <c r="AM533" s="12">
        <f>AJ533+AL533</f>
        <v>4.3335561865807838E-6</v>
      </c>
      <c r="AN533" s="19">
        <f>101.325*(0.00033*EXP(2400*((1/W533)-(1/298.15))))</f>
        <v>2.2739189884214046E-2</v>
      </c>
      <c r="AO533" s="19"/>
      <c r="AP533" t="e">
        <f>V533*(L533/10^6)</f>
        <v>#VALUE!</v>
      </c>
      <c r="AQ533" t="e">
        <f>(AP533*Y533)/(0.082057*W533)</f>
        <v>#VALUE!</v>
      </c>
      <c r="AR533">
        <v>0</v>
      </c>
      <c r="AS533" s="12" t="e">
        <f>AP533*AU533*X533</f>
        <v>#VALUE!</v>
      </c>
      <c r="AT533" s="12" t="e">
        <f>AQ533+AS533</f>
        <v>#VALUE!</v>
      </c>
      <c r="AU533" s="19">
        <f>101.325*((2.4*10^-4)*EXP(2700*((1/W533)-(1/298.15))))</f>
        <v>1.5759424160826513E-2</v>
      </c>
      <c r="AW533">
        <f>100*(AF533-AE533)/AF533</f>
        <v>78.81297419298906</v>
      </c>
      <c r="AX533">
        <f>100*(AM533-AL533)/AM533</f>
        <v>15.215219993965068</v>
      </c>
      <c r="AY533" t="e">
        <f>100*(AT533-AS533)/AT533</f>
        <v>#VALUE!</v>
      </c>
    </row>
    <row r="534" spans="1:51" x14ac:dyDescent="0.25">
      <c r="A534" s="21">
        <v>43633</v>
      </c>
      <c r="B534">
        <v>6.2</v>
      </c>
      <c r="C534" t="s">
        <v>120</v>
      </c>
      <c r="D534" t="s">
        <v>121</v>
      </c>
      <c r="E534" s="2">
        <v>43634.999351851853</v>
      </c>
      <c r="F534">
        <v>136</v>
      </c>
      <c r="H534" s="6">
        <v>21.8</v>
      </c>
      <c r="I534" s="6">
        <v>30</v>
      </c>
      <c r="J534" s="6">
        <v>13.940376177662401</v>
      </c>
      <c r="K534" s="6">
        <v>8316.2686937815997</v>
      </c>
      <c r="L534" s="6" t="s">
        <v>122</v>
      </c>
      <c r="M534" s="7">
        <f>1000000*(AF534-AD534)/X534</f>
        <v>7.1670931017574768E-2</v>
      </c>
      <c r="N534" s="7">
        <f>1000000*(AM534-AK534)/X534</f>
        <v>221.47083666556108</v>
      </c>
      <c r="O534" s="7" t="e">
        <f>1000000*(AT534-AR534)/X534</f>
        <v>#VALUE!</v>
      </c>
      <c r="P534">
        <f>(M534*16)</f>
        <v>1.1467348962811963</v>
      </c>
      <c r="Q534">
        <f>(N534*44)</f>
        <v>9744.7168132846873</v>
      </c>
      <c r="R534">
        <f>1000000*(((AF534-AD534)*0.082057*W534)/(V534-Z534))/X534</f>
        <v>2.0013928224529525</v>
      </c>
      <c r="S534">
        <f>1000000*(((AM534-AK534)*0.082057*W534)/(V534-Z534))/X534</f>
        <v>6184.5177199723075</v>
      </c>
      <c r="T534">
        <f>N534*((1*0.082057*W534)/(V534-Z534))</f>
        <v>6184.5177199723075</v>
      </c>
      <c r="V534" s="5">
        <f>((0.001316*((I534*25.4)-(2.5*2053/100)))*(273.15+40))/(273.15+H534)</f>
        <v>0.99295814593998977</v>
      </c>
      <c r="W534">
        <v>313.14999999999998</v>
      </c>
      <c r="X534">
        <f>(21.0733341666667/1000)-Y534</f>
        <v>1.9073334166666699E-2</v>
      </c>
      <c r="Y534">
        <v>2E-3</v>
      </c>
      <c r="Z534">
        <f>(0.001316*10^(8.07131-(1730.63/(233.46+(W534-273.15)))))</f>
        <v>7.2765497523200454E-2</v>
      </c>
      <c r="AB534">
        <f>V534*(J534/10^6)</f>
        <v>1.3842210083077659E-5</v>
      </c>
      <c r="AC534">
        <f>(AB534*Y534)/(0.082057*W534)</f>
        <v>1.0773762081469251E-9</v>
      </c>
      <c r="AD534">
        <v>0</v>
      </c>
      <c r="AE534" s="12">
        <f>AB534*AG534*X534</f>
        <v>2.8962740918739581E-10</v>
      </c>
      <c r="AF534" s="12">
        <f>AC534+AE534</f>
        <v>1.3670036173343209E-9</v>
      </c>
      <c r="AG534" s="19">
        <f>101.325*(0.000014*EXP(1600*((1/W534)-(1/298.15))))</f>
        <v>1.097002469958351E-3</v>
      </c>
      <c r="AI534">
        <f>V534*(K534/10^6)</f>
        <v>8.2577067433161587E-3</v>
      </c>
      <c r="AJ534">
        <f>(AI534*Y534)/(0.082057*W534)</f>
        <v>6.427193869842774E-7</v>
      </c>
      <c r="AK534">
        <v>0</v>
      </c>
      <c r="AL534" s="12">
        <f>AI534*AN534*X534</f>
        <v>3.5814678889092288E-6</v>
      </c>
      <c r="AM534" s="12">
        <f>AJ534+AL534</f>
        <v>4.2241872758935061E-6</v>
      </c>
      <c r="AN534" s="19">
        <f>101.325*(0.00033*EXP(2400*((1/W534)-(1/298.15))))</f>
        <v>2.2739189884214046E-2</v>
      </c>
      <c r="AO534" s="19"/>
      <c r="AP534" t="e">
        <f>V534*(L534/10^6)</f>
        <v>#VALUE!</v>
      </c>
      <c r="AQ534" t="e">
        <f>(AP534*Y534)/(0.082057*W534)</f>
        <v>#VALUE!</v>
      </c>
      <c r="AR534">
        <v>0</v>
      </c>
      <c r="AS534" s="12" t="e">
        <f>AP534*AU534*X534</f>
        <v>#VALUE!</v>
      </c>
      <c r="AT534" s="12" t="e">
        <f>AQ534+AS534</f>
        <v>#VALUE!</v>
      </c>
      <c r="AU534" s="19">
        <f>101.325*((2.4*10^-4)*EXP(2700*((1/W534)-(1/298.15))))</f>
        <v>1.5759424160826513E-2</v>
      </c>
      <c r="AW534">
        <f>100*(AF534-AE534)/AF534</f>
        <v>78.812974192989046</v>
      </c>
      <c r="AX534">
        <f>100*(AM534-AL534)/AM534</f>
        <v>15.215219993965071</v>
      </c>
      <c r="AY534" t="e">
        <f>100*(AT534-AS534)/AT534</f>
        <v>#VALUE!</v>
      </c>
    </row>
    <row r="535" spans="1:51" x14ac:dyDescent="0.25">
      <c r="A535" s="21">
        <v>43633</v>
      </c>
      <c r="B535">
        <v>8</v>
      </c>
      <c r="C535" t="s">
        <v>120</v>
      </c>
      <c r="D535" t="s">
        <v>121</v>
      </c>
      <c r="E535" s="2">
        <v>43634.916620370372</v>
      </c>
      <c r="F535">
        <v>197</v>
      </c>
      <c r="H535" s="6">
        <v>21.8</v>
      </c>
      <c r="I535" s="6">
        <v>30</v>
      </c>
      <c r="J535" s="6">
        <v>44.586254121263103</v>
      </c>
      <c r="K535" s="6">
        <v>9859.1437989375991</v>
      </c>
      <c r="L535" s="6" t="s">
        <v>122</v>
      </c>
      <c r="M535" s="7">
        <f>1000000*(AF535-AD535)/X535</f>
        <v>0.2292289894283866</v>
      </c>
      <c r="N535" s="7">
        <f>1000000*(AM535-AK535)/X535</f>
        <v>262.55919648068692</v>
      </c>
      <c r="O535" s="7" t="e">
        <f>1000000*(AT535-AR535)/X535</f>
        <v>#VALUE!</v>
      </c>
      <c r="P535">
        <f>(M535*16)</f>
        <v>3.6676638308541856</v>
      </c>
      <c r="Q535">
        <f>(N535*44)</f>
        <v>11552.604645150224</v>
      </c>
      <c r="R535">
        <f>1000000*(((AF535-AD535)*0.082057*W535)/(V535-Z535))/X535</f>
        <v>6.4011621954180793</v>
      </c>
      <c r="S535">
        <f>1000000*(((AM535-AK535)*0.082057*W535)/(V535-Z535))/X535</f>
        <v>7331.899890858188</v>
      </c>
      <c r="T535">
        <f>N535*((1*0.082057*W535)/(V535-Z535))</f>
        <v>7331.8998908581889</v>
      </c>
      <c r="V535" s="5">
        <f>((0.001316*((I535*25.4)-(2.5*2053/100)))*(273.15+40))/(273.15+H535)</f>
        <v>0.99295814593998977</v>
      </c>
      <c r="W535">
        <v>313.14999999999998</v>
      </c>
      <c r="X535">
        <f>(21.0733341666667/1000)-Y535</f>
        <v>1.9073334166666699E-2</v>
      </c>
      <c r="Y535">
        <v>2E-3</v>
      </c>
      <c r="Z535">
        <f>(0.001316*10^(8.07131-(1730.63/(233.46+(W535-273.15)))))</f>
        <v>7.2765497523200454E-2</v>
      </c>
      <c r="AB535">
        <f>V535*(J535/10^6)</f>
        <v>4.427228422665864E-5</v>
      </c>
      <c r="AC535">
        <f>(AB535*Y535)/(0.082057*W535)</f>
        <v>3.4458302120722708E-9</v>
      </c>
      <c r="AD535">
        <v>0</v>
      </c>
      <c r="AE535" s="12">
        <f>AB535*AG535*X535</f>
        <v>9.2633090398265506E-10</v>
      </c>
      <c r="AF535" s="12">
        <f>AC535+AE535</f>
        <v>4.3721611160549258E-9</v>
      </c>
      <c r="AG535" s="19">
        <f>101.325*(0.000014*EXP(1600*((1/W535)-(1/298.15))))</f>
        <v>1.097002469958351E-3</v>
      </c>
      <c r="AI535">
        <f>V535*(K535/10^6)</f>
        <v>9.789717147148826E-3</v>
      </c>
      <c r="AJ535">
        <f>(AI535*Y535)/(0.082057*W535)</f>
        <v>7.619598514633353E-7</v>
      </c>
      <c r="AK535">
        <v>0</v>
      </c>
      <c r="AL535" s="12">
        <f>AI535*AN535*X535</f>
        <v>4.245919441544305E-6</v>
      </c>
      <c r="AM535" s="12">
        <f>AJ535+AL535</f>
        <v>5.0078792930076403E-6</v>
      </c>
      <c r="AN535" s="19">
        <f>101.325*(0.00033*EXP(2400*((1/W535)-(1/298.15))))</f>
        <v>2.2739189884214046E-2</v>
      </c>
      <c r="AO535" s="19"/>
      <c r="AP535" t="e">
        <f>V535*(L535/10^6)</f>
        <v>#VALUE!</v>
      </c>
      <c r="AQ535" t="e">
        <f>(AP535*Y535)/(0.082057*W535)</f>
        <v>#VALUE!</v>
      </c>
      <c r="AR535">
        <v>0</v>
      </c>
      <c r="AS535" s="12" t="e">
        <f>AP535*AU535*X535</f>
        <v>#VALUE!</v>
      </c>
      <c r="AT535" s="12" t="e">
        <f>AQ535+AS535</f>
        <v>#VALUE!</v>
      </c>
      <c r="AU535" s="19">
        <f>101.325*((2.4*10^-4)*EXP(2700*((1/W535)-(1/298.15))))</f>
        <v>1.5759424160826513E-2</v>
      </c>
      <c r="AW535">
        <f>100*(AF535-AE535)/AF535</f>
        <v>78.812974192989046</v>
      </c>
      <c r="AX535">
        <f>100*(AM535-AL535)/AM535</f>
        <v>15.215219993965073</v>
      </c>
      <c r="AY535" t="e">
        <f>100*(AT535-AS535)/AT535</f>
        <v>#VALUE!</v>
      </c>
    </row>
    <row r="536" spans="1:51" x14ac:dyDescent="0.25">
      <c r="A536" s="21">
        <v>43633</v>
      </c>
      <c r="B536">
        <v>8</v>
      </c>
      <c r="C536" t="s">
        <v>120</v>
      </c>
      <c r="D536" t="s">
        <v>121</v>
      </c>
      <c r="E536" s="2">
        <v>43634.957974537036</v>
      </c>
      <c r="F536">
        <v>106</v>
      </c>
      <c r="H536" s="6">
        <v>21.8</v>
      </c>
      <c r="I536" s="6">
        <v>30</v>
      </c>
      <c r="J536" s="6">
        <v>50.019109831523103</v>
      </c>
      <c r="K536" s="6">
        <v>9363.7401364695997</v>
      </c>
      <c r="L536" s="6" t="s">
        <v>122</v>
      </c>
      <c r="M536" s="7">
        <f>1000000*(AF536-AD536)/X536</f>
        <v>0.25716064793430327</v>
      </c>
      <c r="N536" s="7">
        <f>1000000*(AM536-AK536)/X536</f>
        <v>249.36608456307764</v>
      </c>
      <c r="O536" s="7" t="e">
        <f>1000000*(AT536-AR536)/X536</f>
        <v>#VALUE!</v>
      </c>
      <c r="P536">
        <f>(M536*16)</f>
        <v>4.1145703669488523</v>
      </c>
      <c r="Q536">
        <f>(N536*44)</f>
        <v>10972.107720775415</v>
      </c>
      <c r="R536">
        <f>1000000*(((AF536-AD536)*0.082057*W536)/(V536-Z536))/X536</f>
        <v>7.1811467729763141</v>
      </c>
      <c r="S536">
        <f>1000000*(((AM536-AK536)*0.082057*W536)/(V536-Z536))/X536</f>
        <v>6963.48554039793</v>
      </c>
      <c r="T536">
        <f>N536*((1*0.082057*W536)/(V536-Z536))</f>
        <v>6963.4855403979309</v>
      </c>
      <c r="V536" s="5">
        <f>((0.001316*((I536*25.4)-(2.5*2053/100)))*(273.15+40))/(273.15+H536)</f>
        <v>0.99295814593998977</v>
      </c>
      <c r="W536">
        <v>313.14999999999998</v>
      </c>
      <c r="X536">
        <f>(21.0733341666667/1000)-Y536</f>
        <v>1.9073334166666699E-2</v>
      </c>
      <c r="Y536">
        <v>2E-3</v>
      </c>
      <c r="Z536">
        <f>(0.001316*10^(8.07131-(1730.63/(233.46+(W536-273.15)))))</f>
        <v>7.2765497523200454E-2</v>
      </c>
      <c r="AB536">
        <f>V536*(J536/10^6)</f>
        <v>4.9666882559877897E-5</v>
      </c>
      <c r="AC536">
        <f>(AB536*Y536)/(0.082057*W536)</f>
        <v>3.8657062189987053E-9</v>
      </c>
      <c r="AD536">
        <v>0</v>
      </c>
      <c r="AE536" s="12">
        <f>AB536*AG536*X536</f>
        <v>1.0392047535687863E-9</v>
      </c>
      <c r="AF536" s="12">
        <f>AC536+AE536</f>
        <v>4.9049109725674918E-9</v>
      </c>
      <c r="AG536" s="19">
        <f>101.325*(0.000014*EXP(1600*((1/W536)-(1/298.15))))</f>
        <v>1.097002469958351E-3</v>
      </c>
      <c r="AI536">
        <f>V536*(K536/10^6)</f>
        <v>9.2978020449727208E-3</v>
      </c>
      <c r="AJ536">
        <f>(AI536*Y536)/(0.082057*W536)</f>
        <v>7.2367278427306014E-7</v>
      </c>
      <c r="AK536">
        <v>0</v>
      </c>
      <c r="AL536" s="12">
        <f>AI536*AN536*X536</f>
        <v>4.0325698764317849E-6</v>
      </c>
      <c r="AM536" s="12">
        <f>AJ536+AL536</f>
        <v>4.7562426607048454E-6</v>
      </c>
      <c r="AN536" s="19">
        <f>101.325*(0.00033*EXP(2400*((1/W536)-(1/298.15))))</f>
        <v>2.2739189884214046E-2</v>
      </c>
      <c r="AO536" s="19"/>
      <c r="AP536" t="e">
        <f>V536*(L536/10^6)</f>
        <v>#VALUE!</v>
      </c>
      <c r="AQ536" t="e">
        <f>(AP536*Y536)/(0.082057*W536)</f>
        <v>#VALUE!</v>
      </c>
      <c r="AR536">
        <v>0</v>
      </c>
      <c r="AS536" s="12" t="e">
        <f>AP536*AU536*X536</f>
        <v>#VALUE!</v>
      </c>
      <c r="AT536" s="12" t="e">
        <f>AQ536+AS536</f>
        <v>#VALUE!</v>
      </c>
      <c r="AU536" s="19">
        <f>101.325*((2.4*10^-4)*EXP(2700*((1/W536)-(1/298.15))))</f>
        <v>1.5759424160826513E-2</v>
      </c>
      <c r="AW536">
        <f>100*(AF536-AE536)/AF536</f>
        <v>78.812974192989046</v>
      </c>
      <c r="AX536">
        <f>100*(AM536-AL536)/AM536</f>
        <v>15.215219993965084</v>
      </c>
      <c r="AY536" t="e">
        <f>100*(AT536-AS536)/AT536</f>
        <v>#VALUE!</v>
      </c>
    </row>
    <row r="537" spans="1:51" x14ac:dyDescent="0.25">
      <c r="A537" s="21">
        <v>43633</v>
      </c>
      <c r="B537">
        <v>9</v>
      </c>
      <c r="C537" t="s">
        <v>120</v>
      </c>
      <c r="D537" t="s">
        <v>121</v>
      </c>
      <c r="E537" s="2">
        <v>43634.64775462963</v>
      </c>
      <c r="F537">
        <v>80</v>
      </c>
      <c r="H537" s="6">
        <v>21.8</v>
      </c>
      <c r="I537" s="6">
        <v>30</v>
      </c>
      <c r="J537" s="6">
        <v>11.5511333830236</v>
      </c>
      <c r="K537" s="6">
        <v>9746.2941087104009</v>
      </c>
      <c r="L537" s="6" t="s">
        <v>122</v>
      </c>
      <c r="M537" s="7">
        <f>1000000*(AF537-AD537)/X537</f>
        <v>5.938724129956105E-2</v>
      </c>
      <c r="N537" s="7">
        <f>1000000*(AM537-AK537)/X537</f>
        <v>259.55389251176211</v>
      </c>
      <c r="O537" s="7" t="e">
        <f>1000000*(AT537-AR537)/X537</f>
        <v>#VALUE!</v>
      </c>
      <c r="P537">
        <f>(M537*16)</f>
        <v>0.9501958607929768</v>
      </c>
      <c r="Q537">
        <f>(N537*44)</f>
        <v>11420.371270517533</v>
      </c>
      <c r="R537">
        <f>1000000*(((AF537-AD537)*0.082057*W537)/(V537-Z537))/X537</f>
        <v>1.6583738594532489</v>
      </c>
      <c r="S537">
        <f>1000000*(((AM537-AK537)*0.082057*W537)/(V537-Z537))/X537</f>
        <v>7247.9775292075428</v>
      </c>
      <c r="T537">
        <f>N537*((1*0.082057*W537)/(V537-Z537))</f>
        <v>7247.9775292075419</v>
      </c>
      <c r="V537" s="5">
        <f>((0.001316*((I537*25.4)-(2.5*2053/100)))*(273.15+40))/(273.15+H537)</f>
        <v>0.99295814593998977</v>
      </c>
      <c r="W537">
        <v>313.14999999999998</v>
      </c>
      <c r="X537">
        <f>(21.0733341666667/1000)-Y537</f>
        <v>1.9073334166666699E-2</v>
      </c>
      <c r="Y537">
        <v>2E-3</v>
      </c>
      <c r="Z537">
        <f>(0.001316*10^(8.07131-(1730.63/(233.46+(W537-273.15)))))</f>
        <v>7.2765497523200454E-2</v>
      </c>
      <c r="AB537">
        <f>V537*(J537/10^6)</f>
        <v>1.1469791987512635E-5</v>
      </c>
      <c r="AC537">
        <f>(AB537*Y537)/(0.082057*W537)</f>
        <v>8.927245667834024E-10</v>
      </c>
      <c r="AD537">
        <v>0</v>
      </c>
      <c r="AE537" s="12">
        <f>AB537*AG537*X537</f>
        <v>2.39988131759595E-10</v>
      </c>
      <c r="AF537" s="12">
        <f>AC537+AE537</f>
        <v>1.1327126985429974E-9</v>
      </c>
      <c r="AG537" s="19">
        <f>101.325*(0.000014*EXP(1600*((1/W537)-(1/298.15))))</f>
        <v>1.097002469958351E-3</v>
      </c>
      <c r="AI537">
        <f>V537*(K537/10^6)</f>
        <v>9.6776621279709256E-3</v>
      </c>
      <c r="AJ537">
        <f>(AI537*Y537)/(0.082057*W537)</f>
        <v>7.5323830982069646E-7</v>
      </c>
      <c r="AK537">
        <v>0</v>
      </c>
      <c r="AL537" s="12">
        <f>AI537*AN537*X537</f>
        <v>4.1973198163152313E-6</v>
      </c>
      <c r="AM537" s="12">
        <f>AJ537+AL537</f>
        <v>4.9505581261359281E-6</v>
      </c>
      <c r="AN537" s="19">
        <f>101.325*(0.00033*EXP(2400*((1/W537)-(1/298.15))))</f>
        <v>2.2739189884214046E-2</v>
      </c>
      <c r="AO537" s="19"/>
      <c r="AP537" t="e">
        <f>V537*(L537/10^6)</f>
        <v>#VALUE!</v>
      </c>
      <c r="AQ537" t="e">
        <f>(AP537*Y537)/(0.082057*W537)</f>
        <v>#VALUE!</v>
      </c>
      <c r="AR537">
        <v>0</v>
      </c>
      <c r="AS537" s="12" t="e">
        <f>AP537*AU537*X537</f>
        <v>#VALUE!</v>
      </c>
      <c r="AT537" s="12" t="e">
        <f>AQ537+AS537</f>
        <v>#VALUE!</v>
      </c>
      <c r="AU537" s="19">
        <f>101.325*((2.4*10^-4)*EXP(2700*((1/W537)-(1/298.15))))</f>
        <v>1.5759424160826513E-2</v>
      </c>
      <c r="AW537">
        <f>100*(AF537-AE537)/AF537</f>
        <v>78.812974192989046</v>
      </c>
      <c r="AX537">
        <f>100*(AM537-AL537)/AM537</f>
        <v>15.21521999396508</v>
      </c>
      <c r="AY537" t="e">
        <f>100*(AT537-AS537)/AT537</f>
        <v>#VALUE!</v>
      </c>
    </row>
    <row r="538" spans="1:51" x14ac:dyDescent="0.25">
      <c r="A538" s="21">
        <v>43633</v>
      </c>
      <c r="B538">
        <v>9</v>
      </c>
      <c r="C538" t="s">
        <v>120</v>
      </c>
      <c r="D538" t="s">
        <v>121</v>
      </c>
      <c r="E538" s="2">
        <v>43634.771851851852</v>
      </c>
      <c r="F538">
        <v>75</v>
      </c>
      <c r="H538" s="6">
        <v>21.8</v>
      </c>
      <c r="I538" s="6">
        <v>30</v>
      </c>
      <c r="J538" s="6">
        <v>40.964754206457606</v>
      </c>
      <c r="K538" s="6">
        <v>9219.629255477601</v>
      </c>
      <c r="L538" s="6" t="s">
        <v>122</v>
      </c>
      <c r="M538" s="7">
        <f>1000000*(AF538-AD538)/X538</f>
        <v>0.21060996026688647</v>
      </c>
      <c r="N538" s="7">
        <f>1000000*(AM538-AK538)/X538</f>
        <v>245.52826275126259</v>
      </c>
      <c r="O538" s="7" t="e">
        <f>1000000*(AT538-AR538)/X538</f>
        <v>#VALUE!</v>
      </c>
      <c r="P538">
        <f>(M538*16)</f>
        <v>3.3697593642701835</v>
      </c>
      <c r="Q538">
        <f>(N538*44)</f>
        <v>10803.243561055553</v>
      </c>
      <c r="R538">
        <f>1000000*(((AF538-AD538)*0.082057*W538)/(V538-Z538))/X538</f>
        <v>5.8812304630434706</v>
      </c>
      <c r="S538">
        <f>1000000*(((AM538-AK538)*0.082057*W538)/(V538-Z538))/X538</f>
        <v>6856.315326212537</v>
      </c>
      <c r="T538">
        <f>N538*((1*0.082057*W538)/(V538-Z538))</f>
        <v>6856.3153262125379</v>
      </c>
      <c r="V538" s="5">
        <f>((0.001316*((I538*25.4)-(2.5*2053/100)))*(273.15+40))/(273.15+H538)</f>
        <v>0.99295814593998977</v>
      </c>
      <c r="W538">
        <v>313.14999999999998</v>
      </c>
      <c r="X538">
        <f>(21.0733341666667/1000)-Y538</f>
        <v>1.9073334166666699E-2</v>
      </c>
      <c r="Y538">
        <v>2E-3</v>
      </c>
      <c r="Z538">
        <f>(0.001316*10^(8.07131-(1730.63/(233.46+(W538-273.15)))))</f>
        <v>7.2765497523200454E-2</v>
      </c>
      <c r="AB538">
        <f>V538*(J538/10^6)</f>
        <v>4.0676286385731537E-5</v>
      </c>
      <c r="AC538">
        <f>(AB538*Y538)/(0.082057*W538)</f>
        <v>3.1659440887501791E-9</v>
      </c>
      <c r="AD538">
        <v>0</v>
      </c>
      <c r="AE538" s="12">
        <f>AB538*AG538*X538</f>
        <v>8.5109006224854229E-10</v>
      </c>
      <c r="AF538" s="12">
        <f>AC538+AE538</f>
        <v>4.0170341509987211E-9</v>
      </c>
      <c r="AG538" s="19">
        <f>101.325*(0.000014*EXP(1600*((1/W538)-(1/298.15))))</f>
        <v>1.097002469958351E-3</v>
      </c>
      <c r="AI538">
        <f>V538*(K538/10^6)</f>
        <v>9.1547059717731263E-3</v>
      </c>
      <c r="AJ538">
        <f>(AI538*Y538)/(0.082057*W538)</f>
        <v>7.1253523442955886E-7</v>
      </c>
      <c r="AK538">
        <v>0</v>
      </c>
      <c r="AL538" s="12">
        <f>AI538*AN538*X538</f>
        <v>3.9705073683864164E-6</v>
      </c>
      <c r="AM538" s="12">
        <f>AJ538+AL538</f>
        <v>4.6830426028159748E-6</v>
      </c>
      <c r="AN538" s="19">
        <f>101.325*(0.00033*EXP(2400*((1/W538)-(1/298.15))))</f>
        <v>2.2739189884214046E-2</v>
      </c>
      <c r="AO538" s="19"/>
      <c r="AP538" t="e">
        <f>V538*(L538/10^6)</f>
        <v>#VALUE!</v>
      </c>
      <c r="AQ538" t="e">
        <f>(AP538*Y538)/(0.082057*W538)</f>
        <v>#VALUE!</v>
      </c>
      <c r="AR538">
        <v>0</v>
      </c>
      <c r="AS538" s="12" t="e">
        <f>AP538*AU538*X538</f>
        <v>#VALUE!</v>
      </c>
      <c r="AT538" s="12" t="e">
        <f>AQ538+AS538</f>
        <v>#VALUE!</v>
      </c>
      <c r="AU538" s="19">
        <f>101.325*((2.4*10^-4)*EXP(2700*((1/W538)-(1/298.15))))</f>
        <v>1.5759424160826513E-2</v>
      </c>
      <c r="AW538">
        <f>100*(AF538-AE538)/AF538</f>
        <v>78.812974192989046</v>
      </c>
      <c r="AX538">
        <f>100*(AM538-AL538)/AM538</f>
        <v>15.21521999396507</v>
      </c>
      <c r="AY538" t="e">
        <f>100*(AT538-AS538)/AT538</f>
        <v>#VALUE!</v>
      </c>
    </row>
    <row r="539" spans="1:51" x14ac:dyDescent="0.25">
      <c r="A539" s="21">
        <v>43633</v>
      </c>
      <c r="B539" t="s">
        <v>125</v>
      </c>
      <c r="C539" t="s">
        <v>120</v>
      </c>
      <c r="D539" t="s">
        <v>121</v>
      </c>
      <c r="E539" s="2">
        <v>43634.792534722219</v>
      </c>
      <c r="F539">
        <v>172</v>
      </c>
      <c r="H539" s="6">
        <v>21.8</v>
      </c>
      <c r="I539" s="6">
        <v>30</v>
      </c>
      <c r="J539" s="6">
        <v>6.6427276906631016</v>
      </c>
      <c r="K539" s="6">
        <v>566.51090092000027</v>
      </c>
      <c r="L539" s="6" t="s">
        <v>122</v>
      </c>
      <c r="M539" s="7">
        <f>1000000*(AF539-AD539)/X539</f>
        <v>3.4151910394564576E-2</v>
      </c>
      <c r="N539" s="7">
        <f>1000000*(AM539-AK539)/X539</f>
        <v>15.086771222378712</v>
      </c>
      <c r="O539" s="7" t="e">
        <f>1000000*(AT539-AR539)/X539</f>
        <v>#VALUE!</v>
      </c>
      <c r="P539">
        <f>(M539*16)</f>
        <v>0.54643056631303322</v>
      </c>
      <c r="Q539">
        <f>(N539*44)</f>
        <v>663.8179337846633</v>
      </c>
      <c r="R539">
        <f>1000000*(((AF539-AD539)*0.082057*W539)/(V539-Z539))/X539</f>
        <v>0.95368355574978003</v>
      </c>
      <c r="S539">
        <f>1000000*(((AM539-AK539)*0.082057*W539)/(V539-Z539))/X539</f>
        <v>421.2943129070606</v>
      </c>
      <c r="T539">
        <f>N539*((1*0.082057*W539)/(V539-Z539))</f>
        <v>421.29431290706066</v>
      </c>
      <c r="V539" s="5">
        <f>((0.001316*((I539*25.4)-(2.5*2053/100)))*(273.15+40))/(273.15+H539)</f>
        <v>0.99295814593998977</v>
      </c>
      <c r="W539">
        <v>313.14999999999998</v>
      </c>
      <c r="X539">
        <f>(21.0733341666667/1000)-Y539</f>
        <v>1.9073334166666699E-2</v>
      </c>
      <c r="Y539">
        <v>2E-3</v>
      </c>
      <c r="Z539">
        <f>(0.001316*10^(8.07131-(1730.63/(233.46+(W539-273.15)))))</f>
        <v>7.2765497523200454E-2</v>
      </c>
      <c r="AB539">
        <f>V539*(J539/10^6)</f>
        <v>6.595950571705063E-6</v>
      </c>
      <c r="AC539">
        <f>(AB539*Y539)/(0.082057*W539)</f>
        <v>5.1338046261526853E-10</v>
      </c>
      <c r="AD539">
        <v>0</v>
      </c>
      <c r="AE539" s="12">
        <f>AB539*AG539*X539</f>
        <v>1.3801033677031948E-10</v>
      </c>
      <c r="AF539" s="12">
        <f>AC539+AE539</f>
        <v>6.5139079938558803E-10</v>
      </c>
      <c r="AG539" s="19">
        <f>101.325*(0.000014*EXP(1600*((1/W539)-(1/298.15))))</f>
        <v>1.097002469958351E-3</v>
      </c>
      <c r="AI539">
        <f>V539*(K539/10^6)</f>
        <v>5.6252161383231675E-4</v>
      </c>
      <c r="AJ539">
        <f>(AI539*Y539)/(0.082057*W539)</f>
        <v>4.3782560709164049E-8</v>
      </c>
      <c r="AK539">
        <v>0</v>
      </c>
      <c r="AL539" s="12">
        <f>AI539*AN539*X539</f>
        <v>2.4397246831131572E-7</v>
      </c>
      <c r="AM539" s="12">
        <f>AJ539+AL539</f>
        <v>2.8775502902047977E-7</v>
      </c>
      <c r="AN539" s="19">
        <f>101.325*(0.00033*EXP(2400*((1/W539)-(1/298.15))))</f>
        <v>2.2739189884214046E-2</v>
      </c>
      <c r="AO539" s="19"/>
      <c r="AP539" t="e">
        <f>V539*(L539/10^6)</f>
        <v>#VALUE!</v>
      </c>
      <c r="AQ539" t="e">
        <f>(AP539*Y539)/(0.082057*W539)</f>
        <v>#VALUE!</v>
      </c>
      <c r="AR539">
        <v>0</v>
      </c>
      <c r="AS539" s="12" t="e">
        <f>AP539*AU539*X539</f>
        <v>#VALUE!</v>
      </c>
      <c r="AT539" s="12" t="e">
        <f>AQ539+AS539</f>
        <v>#VALUE!</v>
      </c>
      <c r="AU539" s="19">
        <f>101.325*((2.4*10^-4)*EXP(2700*((1/W539)-(1/298.15))))</f>
        <v>1.5759424160826513E-2</v>
      </c>
      <c r="AW539">
        <f>100*(AF539-AE539)/AF539</f>
        <v>78.812974192989032</v>
      </c>
      <c r="AX539">
        <f>100*(AM539-AL539)/AM539</f>
        <v>15.215219993965079</v>
      </c>
      <c r="AY539" t="e">
        <f>100*(AT539-AS539)/AT539</f>
        <v>#VALUE!</v>
      </c>
    </row>
    <row r="540" spans="1:51" x14ac:dyDescent="0.25">
      <c r="A540" s="21">
        <v>43633</v>
      </c>
      <c r="B540" t="s">
        <v>125</v>
      </c>
      <c r="C540" t="s">
        <v>120</v>
      </c>
      <c r="D540" t="s">
        <v>121</v>
      </c>
      <c r="E540" s="2">
        <v>43634.875243055554</v>
      </c>
      <c r="F540">
        <v>7</v>
      </c>
      <c r="H540" s="6">
        <v>21.8</v>
      </c>
      <c r="I540" s="6">
        <v>30</v>
      </c>
      <c r="J540" s="6">
        <v>3.6118715235519003</v>
      </c>
      <c r="K540" s="6">
        <v>932.91061330160016</v>
      </c>
      <c r="L540" s="6" t="s">
        <v>122</v>
      </c>
      <c r="M540" s="7">
        <f>1000000*(AF540-AD540)/X540</f>
        <v>1.8569527214310731E-2</v>
      </c>
      <c r="N540" s="7">
        <f>1000000*(AM540-AK540)/X540</f>
        <v>24.844374522985213</v>
      </c>
      <c r="O540" s="7" t="e">
        <f>1000000*(AT540-AR540)/X540</f>
        <v>#VALUE!</v>
      </c>
      <c r="P540">
        <f>(M540*16)</f>
        <v>0.2971124354289717</v>
      </c>
      <c r="Q540">
        <f>(N540*44)</f>
        <v>1093.1524790113494</v>
      </c>
      <c r="R540">
        <f>1000000*(((AF540-AD540)*0.082057*W540)/(V540-Z540))/X540</f>
        <v>0.51854940288068641</v>
      </c>
      <c r="S540">
        <f>1000000*(((AM540-AK540)*0.082057*W540)/(V540-Z540))/X540</f>
        <v>693.77294452115734</v>
      </c>
      <c r="T540">
        <f>N540*((1*0.082057*W540)/(V540-Z540))</f>
        <v>693.77294452115734</v>
      </c>
      <c r="V540" s="5">
        <f>((0.001316*((I540*25.4)-(2.5*2053/100)))*(273.15+40))/(273.15+H540)</f>
        <v>0.99295814593998977</v>
      </c>
      <c r="W540">
        <v>313.14999999999998</v>
      </c>
      <c r="X540">
        <f>(21.0733341666667/1000)-Y540</f>
        <v>1.9073334166666699E-2</v>
      </c>
      <c r="Y540">
        <v>2E-3</v>
      </c>
      <c r="Z540">
        <f>(0.001316*10^(8.07131-(1730.63/(233.46+(W540-273.15)))))</f>
        <v>7.2765497523200454E-2</v>
      </c>
      <c r="AB540">
        <f>V540*(J540/10^6)</f>
        <v>3.586437251399541E-6</v>
      </c>
      <c r="AC540">
        <f>(AB540*Y540)/(0.082057*W540)</f>
        <v>2.7914199708567163E-10</v>
      </c>
      <c r="AD540">
        <v>0</v>
      </c>
      <c r="AE540" s="12">
        <f>AB540*AG540*X540</f>
        <v>7.5040800789888315E-11</v>
      </c>
      <c r="AF540" s="12">
        <f>AC540+AE540</f>
        <v>3.5418279787555997E-10</v>
      </c>
      <c r="AG540" s="19">
        <f>101.325*(0.000014*EXP(1600*((1/W540)-(1/298.15))))</f>
        <v>1.097002469958351E-3</v>
      </c>
      <c r="AI540">
        <f>V540*(K540/10^6)</f>
        <v>9.2634119291169564E-4</v>
      </c>
      <c r="AJ540">
        <f>(AI540*Y540)/(0.082057*W540)</f>
        <v>7.2099610963829836E-8</v>
      </c>
      <c r="AK540">
        <v>0</v>
      </c>
      <c r="AL540" s="12">
        <f>AI540*AN540*X540</f>
        <v>4.0176544647488767E-7</v>
      </c>
      <c r="AM540" s="12">
        <f>AJ540+AL540</f>
        <v>4.738650574387175E-7</v>
      </c>
      <c r="AN540" s="19">
        <f>101.325*(0.00033*EXP(2400*((1/W540)-(1/298.15))))</f>
        <v>2.2739189884214046E-2</v>
      </c>
      <c r="AO540" s="19"/>
      <c r="AP540" t="e">
        <f>V540*(L540/10^6)</f>
        <v>#VALUE!</v>
      </c>
      <c r="AQ540" t="e">
        <f>(AP540*Y540)/(0.082057*W540)</f>
        <v>#VALUE!</v>
      </c>
      <c r="AR540">
        <v>0</v>
      </c>
      <c r="AS540" s="12" t="e">
        <f>AP540*AU540*X540</f>
        <v>#VALUE!</v>
      </c>
      <c r="AT540" s="12" t="e">
        <f>AQ540+AS540</f>
        <v>#VALUE!</v>
      </c>
      <c r="AU540" s="19">
        <f>101.325*((2.4*10^-4)*EXP(2700*((1/W540)-(1/298.15))))</f>
        <v>1.5759424160826513E-2</v>
      </c>
      <c r="AW540">
        <f>100*(AF540-AE540)/AF540</f>
        <v>78.812974192989046</v>
      </c>
      <c r="AX540">
        <f>100*(AM540-AL540)/AM540</f>
        <v>15.215219993965073</v>
      </c>
      <c r="AY540" t="e">
        <f>100*(AT540-AS540)/AT540</f>
        <v>#VALUE!</v>
      </c>
    </row>
    <row r="541" spans="1:51" x14ac:dyDescent="0.25">
      <c r="A541" s="21">
        <v>43633</v>
      </c>
      <c r="B541" t="s">
        <v>129</v>
      </c>
      <c r="C541" t="s">
        <v>120</v>
      </c>
      <c r="D541" t="s">
        <v>121</v>
      </c>
      <c r="E541" s="2">
        <v>43634.565000000002</v>
      </c>
      <c r="F541">
        <v>209</v>
      </c>
      <c r="H541" s="6">
        <v>21.8</v>
      </c>
      <c r="I541" s="6">
        <v>30</v>
      </c>
      <c r="J541" s="6">
        <v>473.49524637080168</v>
      </c>
      <c r="K541" s="6">
        <v>3485.8863974783999</v>
      </c>
      <c r="L541" s="6" t="s">
        <v>122</v>
      </c>
      <c r="M541" s="7">
        <f>1000000*(AF541-AD541)/X541</f>
        <v>2.4343564841649665</v>
      </c>
      <c r="N541" s="7">
        <f>1000000*(AM541-AK541)/X541</f>
        <v>92.832760147337595</v>
      </c>
      <c r="O541" s="7" t="e">
        <f>1000000*(AT541-AR541)/X541</f>
        <v>#VALUE!</v>
      </c>
      <c r="P541">
        <f>(M541*16)</f>
        <v>38.949703746639464</v>
      </c>
      <c r="Q541">
        <f>(N541*44)</f>
        <v>4084.641446482854</v>
      </c>
      <c r="R541">
        <f>1000000*(((AF541-AD541)*0.082057*W541)/(V541-Z541))/X541</f>
        <v>67.978795943153827</v>
      </c>
      <c r="S541">
        <f>1000000*(((AM541-AK541)*0.082057*W541)/(V541-Z541))/X541</f>
        <v>2592.3316079404394</v>
      </c>
      <c r="T541">
        <f>N541*((1*0.082057*W541)/(V541-Z541))</f>
        <v>2592.3316079404394</v>
      </c>
      <c r="V541" s="5">
        <f>((0.001316*((I541*25.4)-(2.5*2053/100)))*(273.15+40))/(273.15+H541)</f>
        <v>0.99295814593998977</v>
      </c>
      <c r="W541">
        <v>313.14999999999998</v>
      </c>
      <c r="X541">
        <f>(21.0733341666667/1000)-Y541</f>
        <v>1.9073334166666699E-2</v>
      </c>
      <c r="Y541">
        <v>2E-3</v>
      </c>
      <c r="Z541">
        <f>(0.001316*10^(8.07131-(1730.63/(233.46+(W541-273.15)))))</f>
        <v>7.2765497523200454E-2</v>
      </c>
      <c r="AB541">
        <f>V541*(J541/10^6)</f>
        <v>4.7016096194774993E-4</v>
      </c>
      <c r="AC541">
        <f>(AB541*Y541)/(0.082057*W541)</f>
        <v>3.6593884311959097E-8</v>
      </c>
      <c r="AD541">
        <v>0</v>
      </c>
      <c r="AE541" s="12">
        <f>AB541*AG541*X541</f>
        <v>9.8374103913111831E-9</v>
      </c>
      <c r="AF541" s="12">
        <f>AC541+AE541</f>
        <v>4.6431294703270282E-8</v>
      </c>
      <c r="AG541" s="19">
        <f>101.325*(0.000014*EXP(1600*((1/W541)-(1/298.15))))</f>
        <v>1.097002469958351E-3</v>
      </c>
      <c r="AI541">
        <f>V541*(K541/10^6)</f>
        <v>3.461339294197582E-3</v>
      </c>
      <c r="AJ541">
        <f>(AI541*Y541)/(0.082057*W541)</f>
        <v>2.6940528871552911E-7</v>
      </c>
      <c r="AK541">
        <v>0</v>
      </c>
      <c r="AL541" s="12">
        <f>AI541*AN541*X541</f>
        <v>1.5012249671886598E-6</v>
      </c>
      <c r="AM541" s="12">
        <f>AJ541+AL541</f>
        <v>1.7706302559041888E-6</v>
      </c>
      <c r="AN541" s="19">
        <f>101.325*(0.00033*EXP(2400*((1/W541)-(1/298.15))))</f>
        <v>2.2739189884214046E-2</v>
      </c>
      <c r="AO541" s="19"/>
      <c r="AP541" t="e">
        <f>V541*(L541/10^6)</f>
        <v>#VALUE!</v>
      </c>
      <c r="AQ541" t="e">
        <f>(AP541*Y541)/(0.082057*W541)</f>
        <v>#VALUE!</v>
      </c>
      <c r="AR541">
        <v>0</v>
      </c>
      <c r="AS541" s="12" t="e">
        <f>AP541*AU541*X541</f>
        <v>#VALUE!</v>
      </c>
      <c r="AT541" s="12" t="e">
        <f>AQ541+AS541</f>
        <v>#VALUE!</v>
      </c>
      <c r="AU541" s="19">
        <f>101.325*((2.4*10^-4)*EXP(2700*((1/W541)-(1/298.15))))</f>
        <v>1.5759424160826513E-2</v>
      </c>
      <c r="AW541">
        <f>100*(AF541-AE541)/AF541</f>
        <v>78.812974192989046</v>
      </c>
      <c r="AX541">
        <f>100*(AM541-AL541)/AM541</f>
        <v>15.215219993965068</v>
      </c>
      <c r="AY541" t="e">
        <f>100*(AT541-AS541)/AT541</f>
        <v>#VALUE!</v>
      </c>
    </row>
    <row r="542" spans="1:51" x14ac:dyDescent="0.25">
      <c r="A542" s="21">
        <v>43633</v>
      </c>
      <c r="B542" t="s">
        <v>129</v>
      </c>
      <c r="C542" t="s">
        <v>120</v>
      </c>
      <c r="D542" t="s">
        <v>121</v>
      </c>
      <c r="E542" s="2">
        <v>43634.606377314813</v>
      </c>
      <c r="F542">
        <v>178</v>
      </c>
      <c r="H542" s="6">
        <v>21.8</v>
      </c>
      <c r="I542" s="6">
        <v>30</v>
      </c>
      <c r="J542" s="6">
        <v>522.78583393774989</v>
      </c>
      <c r="K542" s="6">
        <v>2939.0254741399995</v>
      </c>
      <c r="L542" s="6" t="s">
        <v>122</v>
      </c>
      <c r="M542" s="7">
        <f>1000000*(AF542-AD542)/X542</f>
        <v>2.6877716184701055</v>
      </c>
      <c r="N542" s="7">
        <f>1000000*(AM542-AK542)/X542</f>
        <v>78.269288151535164</v>
      </c>
      <c r="O542" s="7" t="e">
        <f>1000000*(AT542-AR542)/X542</f>
        <v>#VALUE!</v>
      </c>
      <c r="P542">
        <f>(M542*16)</f>
        <v>43.004345895521688</v>
      </c>
      <c r="Q542">
        <f>(N542*44)</f>
        <v>3443.8486786675471</v>
      </c>
      <c r="R542">
        <f>1000000*(((AF542-AD542)*0.082057*W542)/(V542-Z542))/X542</f>
        <v>75.055350184857275</v>
      </c>
      <c r="S542">
        <f>1000000*(((AM542-AK542)*0.082057*W542)/(V542-Z542))/X542</f>
        <v>2185.6502950487984</v>
      </c>
      <c r="T542">
        <f>N542*((1*0.082057*W542)/(V542-Z542))</f>
        <v>2185.6502950487984</v>
      </c>
      <c r="V542" s="5">
        <f>((0.001316*((I542*25.4)-(2.5*2053/100)))*(273.15+40))/(273.15+H542)</f>
        <v>0.99295814593998977</v>
      </c>
      <c r="W542">
        <v>313.14999999999998</v>
      </c>
      <c r="X542">
        <f>(21.0733341666667/1000)-Y542</f>
        <v>1.9073334166666699E-2</v>
      </c>
      <c r="Y542">
        <v>2E-3</v>
      </c>
      <c r="Z542">
        <f>(0.001316*10^(8.07131-(1730.63/(233.46+(W542-273.15)))))</f>
        <v>7.2765497523200454E-2</v>
      </c>
      <c r="AB542">
        <f>V542*(J542/10^6)</f>
        <v>5.1910445239051952E-4</v>
      </c>
      <c r="AC542">
        <f>(AB542*Y542)/(0.082057*W542)</f>
        <v>4.04032869890049E-8</v>
      </c>
      <c r="AD542">
        <v>0</v>
      </c>
      <c r="AE542" s="12">
        <f>AB542*AG542*X542</f>
        <v>1.0861479253758016E-8</v>
      </c>
      <c r="AF542" s="12">
        <f>AC542+AE542</f>
        <v>5.1264766242762913E-8</v>
      </c>
      <c r="AG542" s="19">
        <f>101.325*(0.000014*EXP(1600*((1/W542)-(1/298.15))))</f>
        <v>1.097002469958351E-3</v>
      </c>
      <c r="AI542">
        <f>V542*(K542/10^6)</f>
        <v>2.918329285672453E-3</v>
      </c>
      <c r="AJ542">
        <f>(AI542*Y542)/(0.082057*W542)</f>
        <v>2.2714136839793205E-7</v>
      </c>
      <c r="AK542">
        <v>0</v>
      </c>
      <c r="AL542" s="12">
        <f>AI542*AN542*X542</f>
        <v>1.2657149195034245E-6</v>
      </c>
      <c r="AM542" s="12">
        <f>AJ542+AL542</f>
        <v>1.4928562879013566E-6</v>
      </c>
      <c r="AN542" s="19">
        <f>101.325*(0.00033*EXP(2400*((1/W542)-(1/298.15))))</f>
        <v>2.2739189884214046E-2</v>
      </c>
      <c r="AO542" s="19"/>
      <c r="AP542" t="e">
        <f>V542*(L542/10^6)</f>
        <v>#VALUE!</v>
      </c>
      <c r="AQ542" t="e">
        <f>(AP542*Y542)/(0.082057*W542)</f>
        <v>#VALUE!</v>
      </c>
      <c r="AR542">
        <v>0</v>
      </c>
      <c r="AS542" s="12" t="e">
        <f>AP542*AU542*X542</f>
        <v>#VALUE!</v>
      </c>
      <c r="AT542" s="12" t="e">
        <f>AQ542+AS542</f>
        <v>#VALUE!</v>
      </c>
      <c r="AU542" s="19">
        <f>101.325*((2.4*10^-4)*EXP(2700*((1/W542)-(1/298.15))))</f>
        <v>1.5759424160826513E-2</v>
      </c>
      <c r="AW542">
        <f>100*(AF542-AE542)/AF542</f>
        <v>78.812974192989032</v>
      </c>
      <c r="AX542">
        <f>100*(AM542-AL542)/AM542</f>
        <v>15.215219993965079</v>
      </c>
      <c r="AY542" t="e">
        <f>100*(AT542-AS542)/AT542</f>
        <v>#VALUE!</v>
      </c>
    </row>
    <row r="543" spans="1:51" x14ac:dyDescent="0.25">
      <c r="A543" s="21">
        <v>43633</v>
      </c>
      <c r="B543" t="s">
        <v>282</v>
      </c>
      <c r="C543" t="s">
        <v>120</v>
      </c>
      <c r="D543" t="s">
        <v>121</v>
      </c>
      <c r="E543" s="2">
        <v>43634.544328703705</v>
      </c>
      <c r="F543">
        <v>66</v>
      </c>
      <c r="H543" s="6">
        <v>21.8</v>
      </c>
      <c r="I543" s="6">
        <v>30</v>
      </c>
      <c r="J543" s="6">
        <v>288302.70653509698</v>
      </c>
      <c r="K543" s="6">
        <v>6384.6318375000001</v>
      </c>
      <c r="L543" s="6" t="s">
        <v>122</v>
      </c>
      <c r="M543" s="7">
        <f>1000000*(AF543-AD543)/X543</f>
        <v>3779.6193737785261</v>
      </c>
      <c r="N543" s="7">
        <f>1000000*(AM543-AK543)/X543</f>
        <v>220.90625247757694</v>
      </c>
      <c r="O543" s="7" t="e">
        <f>1000000*(AT543-AR543)/X543</f>
        <v>#VALUE!</v>
      </c>
      <c r="P543">
        <f>(M543*16)</f>
        <v>60473.909980456418</v>
      </c>
      <c r="Q543">
        <f>(N543*44)</f>
        <v>9719.8751090133846</v>
      </c>
      <c r="R543">
        <f>1000000*(((AF543-AD543)*0.082057*W543)/(V543-Z543))/X543</f>
        <v>105544.92566071924</v>
      </c>
      <c r="S543">
        <f>1000000*(((AM543-AK543)*0.082057*W543)/(V543-Z543))/X543</f>
        <v>6168.7518477356989</v>
      </c>
      <c r="T543">
        <f>N543*((1*0.082057*W543)/(V543-Z543))</f>
        <v>6168.7518477356989</v>
      </c>
      <c r="V543" s="5">
        <f>((0.001316*((I543*25.4)-(2.5*2053/100)))*(273.15+40))/(273.15+H543)</f>
        <v>0.99295814593998977</v>
      </c>
      <c r="W543">
        <v>313.14999999999998</v>
      </c>
      <c r="X543">
        <f>(21.0733341666667/1000)-Y543</f>
        <v>1.6073334166666699E-2</v>
      </c>
      <c r="Y543">
        <v>5.0000000000000001E-3</v>
      </c>
      <c r="Z543">
        <f>(0.001316*10^(8.07131-(1730.63/(233.46+(W543-273.15)))))</f>
        <v>7.2765497523200454E-2</v>
      </c>
      <c r="AB543">
        <f>V543*(J543/10^6)</f>
        <v>0.28627252095057087</v>
      </c>
      <c r="AC543">
        <f>(AB543*Y543)/(0.082057*W543)</f>
        <v>5.5703388632903343E-5</v>
      </c>
      <c r="AD543">
        <v>0</v>
      </c>
      <c r="AE543" s="12">
        <f>AB543*AG543*X543</f>
        <v>5.0476965846464355E-6</v>
      </c>
      <c r="AF543" s="12">
        <f>AC543+AE543</f>
        <v>6.0751085217549781E-5</v>
      </c>
      <c r="AG543" s="19">
        <f>101.325*(0.000014*EXP(1600*((1/W543)-(1/298.15))))</f>
        <v>1.097002469958351E-3</v>
      </c>
      <c r="AI543">
        <f>V543*(K543/10^6)</f>
        <v>6.3396721918734297E-3</v>
      </c>
      <c r="AJ543">
        <f>(AI543*Y543)/(0.082057*W543)</f>
        <v>1.2335840783339131E-6</v>
      </c>
      <c r="AK543">
        <v>0</v>
      </c>
      <c r="AL543" s="12">
        <f>AI543*AN543*X543</f>
        <v>2.3171159372442249E-6</v>
      </c>
      <c r="AM543" s="12">
        <f>AJ543+AL543</f>
        <v>3.550700015578138E-6</v>
      </c>
      <c r="AN543" s="19">
        <f>101.325*(0.00033*EXP(2400*((1/W543)-(1/298.15))))</f>
        <v>2.2739189884214046E-2</v>
      </c>
      <c r="AO543" s="19"/>
      <c r="AP543" t="e">
        <f>V543*(L543/10^6)</f>
        <v>#VALUE!</v>
      </c>
      <c r="AQ543" t="e">
        <f>(AP543*Y543)/(0.082057*W543)</f>
        <v>#VALUE!</v>
      </c>
      <c r="AR543">
        <v>0</v>
      </c>
      <c r="AS543" s="12" t="e">
        <f>AP543*AU543*X543</f>
        <v>#VALUE!</v>
      </c>
      <c r="AT543" s="12" t="e">
        <f>AQ543+AS543</f>
        <v>#VALUE!</v>
      </c>
      <c r="AU543" s="19">
        <f>101.325*((2.4*10^-4)*EXP(2700*((1/W543)-(1/298.15))))</f>
        <v>1.5759424160826513E-2</v>
      </c>
      <c r="AW543">
        <f>100*(AF543-AE543)/AF543</f>
        <v>91.691182854478029</v>
      </c>
      <c r="AX543">
        <f>100*(AM543-AL543)/AM543</f>
        <v>34.741996590017656</v>
      </c>
      <c r="AY543" t="e">
        <f>100*(AT543-AS543)/AT543</f>
        <v>#VALUE!</v>
      </c>
    </row>
    <row r="544" spans="1:51" x14ac:dyDescent="0.25">
      <c r="A544" s="21">
        <v>43633</v>
      </c>
      <c r="B544" t="s">
        <v>282</v>
      </c>
      <c r="C544" t="s">
        <v>120</v>
      </c>
      <c r="D544" t="s">
        <v>121</v>
      </c>
      <c r="E544" s="2">
        <v>43634.813206018516</v>
      </c>
      <c r="F544">
        <v>148</v>
      </c>
      <c r="H544" s="6">
        <v>21.8</v>
      </c>
      <c r="I544" s="6">
        <v>30</v>
      </c>
      <c r="J544" s="6">
        <v>303378.47482800763</v>
      </c>
      <c r="K544" s="6">
        <v>6430.4432431063997</v>
      </c>
      <c r="L544" s="6" t="s">
        <v>122</v>
      </c>
      <c r="M544" s="7">
        <f>1000000*(AF544-AD544)/X544</f>
        <v>3977.2611739519989</v>
      </c>
      <c r="N544" s="7">
        <f>1000000*(AM544-AK544)/X544</f>
        <v>222.49131269574028</v>
      </c>
      <c r="O544" s="7" t="e">
        <f>1000000*(AT544-AR544)/X544</f>
        <v>#VALUE!</v>
      </c>
      <c r="P544">
        <f>(M544*16)</f>
        <v>63636.178783231982</v>
      </c>
      <c r="Q544">
        <f>(N544*44)</f>
        <v>9789.6177586125723</v>
      </c>
      <c r="R544">
        <f>1000000*(((AF544-AD544)*0.082057*W544)/(V544-Z544))/X544</f>
        <v>111064.02349672852</v>
      </c>
      <c r="S544">
        <f>1000000*(((AM544-AK544)*0.082057*W544)/(V544-Z544))/X544</f>
        <v>6213.0142578753121</v>
      </c>
      <c r="T544">
        <f>N544*((1*0.082057*W544)/(V544-Z544))</f>
        <v>6213.0142578753121</v>
      </c>
      <c r="V544" s="5">
        <f>((0.001316*((I544*25.4)-(2.5*2053/100)))*(273.15+40))/(273.15+H544)</f>
        <v>0.99295814593998977</v>
      </c>
      <c r="W544">
        <v>313.14999999999998</v>
      </c>
      <c r="X544">
        <f>(21.0733341666667/1000)-Y544</f>
        <v>1.6073334166666699E-2</v>
      </c>
      <c r="Y544">
        <v>5.0000000000000001E-3</v>
      </c>
      <c r="Z544">
        <f>(0.001316*10^(8.07131-(1730.63/(233.46+(W544-273.15)))))</f>
        <v>7.2765497523200454E-2</v>
      </c>
      <c r="AB544">
        <f>V544*(J544/10^6)</f>
        <v>0.30124212788332028</v>
      </c>
      <c r="AC544">
        <f>(AB544*Y544)/(0.082057*W544)</f>
        <v>5.8616199928545381E-5</v>
      </c>
      <c r="AD544">
        <v>0</v>
      </c>
      <c r="AE544" s="12">
        <f>AB544*AG544*X544</f>
        <v>5.3116479884941888E-6</v>
      </c>
      <c r="AF544" s="12">
        <f>AC544+AE544</f>
        <v>6.3927847917039573E-5</v>
      </c>
      <c r="AG544" s="19">
        <f>101.325*(0.000014*EXP(1600*((1/W544)-(1/298.15))))</f>
        <v>1.097002469958351E-3</v>
      </c>
      <c r="AI544">
        <f>V544*(K544/10^6)</f>
        <v>6.3851610002472652E-3</v>
      </c>
      <c r="AJ544">
        <f>(AI544*Y544)/(0.082057*W544)</f>
        <v>1.242435367178828E-6</v>
      </c>
      <c r="AK544">
        <v>0</v>
      </c>
      <c r="AL544" s="12">
        <f>AI544*AN544*X544</f>
        <v>2.3337418509601383E-6</v>
      </c>
      <c r="AM544" s="12">
        <f>AJ544+AL544</f>
        <v>3.5761772181389662E-6</v>
      </c>
      <c r="AN544" s="19">
        <f>101.325*(0.00033*EXP(2400*((1/W544)-(1/298.15))))</f>
        <v>2.2739189884214046E-2</v>
      </c>
      <c r="AO544" s="19"/>
      <c r="AP544" t="e">
        <f>V544*(L544/10^6)</f>
        <v>#VALUE!</v>
      </c>
      <c r="AQ544" t="e">
        <f>(AP544*Y544)/(0.082057*W544)</f>
        <v>#VALUE!</v>
      </c>
      <c r="AR544">
        <v>0</v>
      </c>
      <c r="AS544" s="12" t="e">
        <f>AP544*AU544*X544</f>
        <v>#VALUE!</v>
      </c>
      <c r="AT544" s="12" t="e">
        <f>AQ544+AS544</f>
        <v>#VALUE!</v>
      </c>
      <c r="AU544" s="19">
        <f>101.325*((2.4*10^-4)*EXP(2700*((1/W544)-(1/298.15))))</f>
        <v>1.5759424160826513E-2</v>
      </c>
      <c r="AW544">
        <f>100*(AF544-AE544)/AF544</f>
        <v>91.691182854478043</v>
      </c>
      <c r="AX544">
        <f>100*(AM544-AL544)/AM544</f>
        <v>34.741996590017656</v>
      </c>
      <c r="AY544" t="e">
        <f>100*(AT544-AS544)/AT544</f>
        <v>#VALUE!</v>
      </c>
    </row>
    <row r="545" spans="1:51" x14ac:dyDescent="0.25">
      <c r="A545" s="21">
        <v>43633</v>
      </c>
      <c r="B545" t="s">
        <v>283</v>
      </c>
      <c r="C545" t="s">
        <v>120</v>
      </c>
      <c r="D545" t="s">
        <v>121</v>
      </c>
      <c r="E545" s="2">
        <v>43634.895925925928</v>
      </c>
      <c r="F545">
        <v>194</v>
      </c>
      <c r="H545" s="6">
        <v>21.8</v>
      </c>
      <c r="I545" s="6">
        <v>30</v>
      </c>
      <c r="J545" s="6">
        <v>378923.00800962653</v>
      </c>
      <c r="K545" s="6">
        <v>8114.0434355544003</v>
      </c>
      <c r="L545" s="6" t="s">
        <v>122</v>
      </c>
      <c r="M545" s="7">
        <f>1000000*(AF545-AD545)/X545</f>
        <v>4967.642376500793</v>
      </c>
      <c r="N545" s="7">
        <f>1000000*(AM545-AK545)/X545</f>
        <v>280.74334956335787</v>
      </c>
      <c r="O545" s="7" t="e">
        <f>1000000*(AT545-AR545)/X545</f>
        <v>#VALUE!</v>
      </c>
      <c r="P545">
        <f>(M545*16)</f>
        <v>79482.278024012689</v>
      </c>
      <c r="Q545">
        <f>(N545*44)</f>
        <v>12352.707380787746</v>
      </c>
      <c r="R545">
        <f>1000000*(((AF545-AD545)*0.082057*W545)/(V545-Z545))/X545</f>
        <v>138720.17086542156</v>
      </c>
      <c r="S545">
        <f>1000000*(((AM545-AK545)*0.082057*W545)/(V545-Z545))/X545</f>
        <v>7839.6878175019638</v>
      </c>
      <c r="T545">
        <f>N545*((1*0.082057*W545)/(V545-Z545))</f>
        <v>7839.6878175019647</v>
      </c>
      <c r="V545" s="5">
        <f>((0.001316*((I545*25.4)-(2.5*2053/100)))*(273.15+40))/(273.15+H545)</f>
        <v>0.99295814593998977</v>
      </c>
      <c r="W545">
        <v>313.14999999999998</v>
      </c>
      <c r="X545">
        <f>(21.0733341666667/1000)-Y545</f>
        <v>1.6073334166666699E-2</v>
      </c>
      <c r="Y545">
        <v>5.0000000000000001E-3</v>
      </c>
      <c r="Z545">
        <f>(0.001316*10^(8.07131-(1730.63/(233.46+(W545-273.15)))))</f>
        <v>7.2765497523200454E-2</v>
      </c>
      <c r="AB545">
        <f>V545*(J545/10^6)</f>
        <v>0.37625468748724267</v>
      </c>
      <c r="AC545">
        <f>(AB545*Y545)/(0.082057*W545)</f>
        <v>7.3212269946343507E-5</v>
      </c>
      <c r="AD545">
        <v>0</v>
      </c>
      <c r="AE545" s="12">
        <f>AB545*AG545*X545</f>
        <v>6.6343059916480577E-6</v>
      </c>
      <c r="AF545" s="12">
        <f>AC545+AE545</f>
        <v>7.984657593799156E-5</v>
      </c>
      <c r="AG545" s="19">
        <f>101.325*(0.000014*EXP(1600*((1/W545)-(1/298.15))))</f>
        <v>1.097002469958351E-3</v>
      </c>
      <c r="AI545">
        <f>V545*(K545/10^6)</f>
        <v>8.0569055258446418E-3</v>
      </c>
      <c r="AJ545">
        <f>(AI545*Y545)/(0.082057*W545)</f>
        <v>1.567726228820271E-6</v>
      </c>
      <c r="AK545">
        <v>0</v>
      </c>
      <c r="AL545" s="12">
        <f>AI545*AN545*X545</f>
        <v>2.9447554437809013E-6</v>
      </c>
      <c r="AM545" s="12">
        <f>AJ545+AL545</f>
        <v>4.5124816726011723E-6</v>
      </c>
      <c r="AN545" s="19">
        <f>101.325*(0.00033*EXP(2400*((1/W545)-(1/298.15))))</f>
        <v>2.2739189884214046E-2</v>
      </c>
      <c r="AO545" s="19"/>
      <c r="AP545" t="e">
        <f>V545*(L545/10^6)</f>
        <v>#VALUE!</v>
      </c>
      <c r="AQ545" t="e">
        <f>(AP545*Y545)/(0.082057*W545)</f>
        <v>#VALUE!</v>
      </c>
      <c r="AR545">
        <v>0</v>
      </c>
      <c r="AS545" s="12" t="e">
        <f>AP545*AU545*X545</f>
        <v>#VALUE!</v>
      </c>
      <c r="AT545" s="12" t="e">
        <f>AQ545+AS545</f>
        <v>#VALUE!</v>
      </c>
      <c r="AU545" s="19">
        <f>101.325*((2.4*10^-4)*EXP(2700*((1/W545)-(1/298.15))))</f>
        <v>1.5759424160826513E-2</v>
      </c>
      <c r="AW545">
        <f>100*(AF545-AE545)/AF545</f>
        <v>91.691182854478043</v>
      </c>
      <c r="AX545">
        <f>100*(AM545-AL545)/AM545</f>
        <v>34.741996590017656</v>
      </c>
      <c r="AY545" t="e">
        <f>100*(AT545-AS545)/AT545</f>
        <v>#VALUE!</v>
      </c>
    </row>
    <row r="546" spans="1:51" x14ac:dyDescent="0.25">
      <c r="A546" s="21">
        <v>43633</v>
      </c>
      <c r="B546" t="s">
        <v>283</v>
      </c>
      <c r="C546" t="s">
        <v>120</v>
      </c>
      <c r="D546" t="s">
        <v>121</v>
      </c>
      <c r="E546" s="2">
        <v>43634.937303240738</v>
      </c>
      <c r="F546">
        <v>167</v>
      </c>
      <c r="H546" s="6">
        <v>21.8</v>
      </c>
      <c r="I546" s="6">
        <v>30</v>
      </c>
      <c r="J546" s="6">
        <v>421439.31064421975</v>
      </c>
      <c r="K546" s="6">
        <v>7614.5668813399998</v>
      </c>
      <c r="L546" s="6" t="s">
        <v>122</v>
      </c>
      <c r="M546" s="7">
        <f>1000000*(AF546-AD546)/X546</f>
        <v>5525.0268113207867</v>
      </c>
      <c r="N546" s="7">
        <f>1000000*(AM546-AK546)/X546</f>
        <v>263.46161796156815</v>
      </c>
      <c r="O546" s="7" t="e">
        <f>1000000*(AT546-AR546)/X546</f>
        <v>#VALUE!</v>
      </c>
      <c r="P546">
        <f>(M546*16)</f>
        <v>88400.428981132587</v>
      </c>
      <c r="Q546">
        <f>(N546*44)</f>
        <v>11592.311190308999</v>
      </c>
      <c r="R546">
        <f>1000000*(((AF546-AD546)*0.082057*W546)/(V546-Z546))/X546</f>
        <v>154284.99179571171</v>
      </c>
      <c r="S546">
        <f>1000000*(((AM546-AK546)*0.082057*W546)/(V546-Z546))/X546</f>
        <v>7357.0997849996529</v>
      </c>
      <c r="T546">
        <f>N546*((1*0.082057*W546)/(V546-Z546))</f>
        <v>7357.0997849996529</v>
      </c>
      <c r="V546" s="5">
        <f>((0.001316*((I546*25.4)-(2.5*2053/100)))*(273.15+40))/(273.15+H546)</f>
        <v>0.99295814593998977</v>
      </c>
      <c r="W546">
        <v>313.14999999999998</v>
      </c>
      <c r="X546">
        <f>(21.0733341666667/1000)-Y546</f>
        <v>1.6073334166666699E-2</v>
      </c>
      <c r="Y546">
        <v>5.0000000000000001E-3</v>
      </c>
      <c r="Z546">
        <f>(0.001316*10^(8.07131-(1730.63/(233.46+(W546-273.15)))))</f>
        <v>7.2765497523200454E-2</v>
      </c>
      <c r="AB546">
        <f>V546*(J546/10^6)</f>
        <v>0.41847159652351185</v>
      </c>
      <c r="AC546">
        <f>(AB546*Y546)/(0.082057*W546)</f>
        <v>8.1426907114866135E-5</v>
      </c>
      <c r="AD546">
        <v>0</v>
      </c>
      <c r="AE546" s="12">
        <f>AB546*AG546*X546</f>
        <v>7.3786951032858447E-6</v>
      </c>
      <c r="AF546" s="12">
        <f>AC546+AE546</f>
        <v>8.8805602218151975E-5</v>
      </c>
      <c r="AG546" s="19">
        <f>101.325*(0.000014*EXP(1600*((1/W546)-(1/298.15))))</f>
        <v>1.097002469958351E-3</v>
      </c>
      <c r="AI546">
        <f>V546*(K546/10^6)</f>
        <v>7.5609462126314166E-3</v>
      </c>
      <c r="AJ546">
        <f>(AI546*Y546)/(0.082057*W546)</f>
        <v>1.4712216314586745E-6</v>
      </c>
      <c r="AK546">
        <v>0</v>
      </c>
      <c r="AL546" s="12">
        <f>AI546*AN546*X546</f>
        <v>2.7634849941282885E-6</v>
      </c>
      <c r="AM546" s="12">
        <f>AJ546+AL546</f>
        <v>4.2347066255869626E-6</v>
      </c>
      <c r="AN546" s="19">
        <f>101.325*(0.00033*EXP(2400*((1/W546)-(1/298.15))))</f>
        <v>2.2739189884214046E-2</v>
      </c>
      <c r="AO546" s="19"/>
      <c r="AP546" t="e">
        <f>V546*(L546/10^6)</f>
        <v>#VALUE!</v>
      </c>
      <c r="AQ546" t="e">
        <f>(AP546*Y546)/(0.082057*W546)</f>
        <v>#VALUE!</v>
      </c>
      <c r="AR546">
        <v>0</v>
      </c>
      <c r="AS546" s="12" t="e">
        <f>AP546*AU546*X546</f>
        <v>#VALUE!</v>
      </c>
      <c r="AT546" s="12" t="e">
        <f>AQ546+AS546</f>
        <v>#VALUE!</v>
      </c>
      <c r="AU546" s="19">
        <f>101.325*((2.4*10^-4)*EXP(2700*((1/W546)-(1/298.15))))</f>
        <v>1.5759424160826513E-2</v>
      </c>
      <c r="AW546">
        <f>100*(AF546-AE546)/AF546</f>
        <v>91.691182854478043</v>
      </c>
      <c r="AX546">
        <f>100*(AM546-AL546)/AM546</f>
        <v>34.741996590017649</v>
      </c>
      <c r="AY546" t="e">
        <f>100*(AT546-AS546)/AT546</f>
        <v>#VALUE!</v>
      </c>
    </row>
    <row r="547" spans="1:51" x14ac:dyDescent="0.25">
      <c r="A547" s="21">
        <v>43633</v>
      </c>
      <c r="B547" t="s">
        <v>284</v>
      </c>
      <c r="C547" t="s">
        <v>120</v>
      </c>
      <c r="D547" t="s">
        <v>121</v>
      </c>
      <c r="E547" s="2">
        <v>43634.709814814814</v>
      </c>
      <c r="F547">
        <v>155</v>
      </c>
      <c r="H547" s="6">
        <v>21.8</v>
      </c>
      <c r="I547" s="6">
        <v>30</v>
      </c>
      <c r="J547" s="6">
        <v>285623.60563815426</v>
      </c>
      <c r="K547" s="6">
        <v>5611.9608153600002</v>
      </c>
      <c r="L547" s="6" t="s">
        <v>122</v>
      </c>
      <c r="M547" s="7">
        <f>1000000*(AF547-AD547)/X547</f>
        <v>3744.4966315188744</v>
      </c>
      <c r="N547" s="7">
        <f>1000000*(AM547-AK547)/X547</f>
        <v>194.17207825371105</v>
      </c>
      <c r="O547" s="7" t="e">
        <f>1000000*(AT547-AR547)/X547</f>
        <v>#VALUE!</v>
      </c>
      <c r="P547">
        <f>(M547*16)</f>
        <v>59911.946104301991</v>
      </c>
      <c r="Q547">
        <f>(N547*44)</f>
        <v>8543.5714431632859</v>
      </c>
      <c r="R547">
        <f>1000000*(((AF547-AD547)*0.082057*W547)/(V547-Z547))/X547</f>
        <v>104564.13186795972</v>
      </c>
      <c r="S547">
        <f>1000000*(((AM547-AK547)*0.082057*W547)/(V547-Z547))/X547</f>
        <v>5422.206719240975</v>
      </c>
      <c r="T547">
        <f>N547*((1*0.082057*W547)/(V547-Z547))</f>
        <v>5422.2067192409741</v>
      </c>
      <c r="V547" s="5">
        <f>((0.001316*((I547*25.4)-(2.5*2053/100)))*(273.15+40))/(273.15+H547)</f>
        <v>0.99295814593998977</v>
      </c>
      <c r="W547">
        <v>313.14999999999998</v>
      </c>
      <c r="X547">
        <f>(21.0733341666667/1000)-Y547</f>
        <v>1.6073334166666699E-2</v>
      </c>
      <c r="Y547">
        <v>5.0000000000000001E-3</v>
      </c>
      <c r="Z547">
        <f>(0.001316*10^(8.07131-(1730.63/(233.46+(W547-273.15)))))</f>
        <v>7.2765497523200454E-2</v>
      </c>
      <c r="AB547">
        <f>V547*(J547/10^6)</f>
        <v>0.28361228589115645</v>
      </c>
      <c r="AC547">
        <f>(AB547*Y547)/(0.082057*W547)</f>
        <v>5.5185755620564648E-5</v>
      </c>
      <c r="AD547">
        <v>0</v>
      </c>
      <c r="AE547" s="12">
        <f>AB547*AG547*X547</f>
        <v>5.0007900237960436E-6</v>
      </c>
      <c r="AF547" s="12">
        <f>AC547+AE547</f>
        <v>6.0186545644360691E-5</v>
      </c>
      <c r="AG547" s="19">
        <f>101.325*(0.000014*EXP(1600*((1/W547)-(1/298.15))))</f>
        <v>1.097002469958351E-3</v>
      </c>
      <c r="AI547">
        <f>V547*(K547/10^6)</f>
        <v>5.5724422063077386E-3</v>
      </c>
      <c r="AJ547">
        <f>(AI547*Y547)/(0.082057*W547)</f>
        <v>1.08429517727253E-6</v>
      </c>
      <c r="AK547">
        <v>0</v>
      </c>
      <c r="AL547" s="12">
        <f>AI547*AN547*X547</f>
        <v>2.0366975223355238E-6</v>
      </c>
      <c r="AM547" s="12">
        <f>AJ547+AL547</f>
        <v>3.1209926996080538E-6</v>
      </c>
      <c r="AN547" s="19">
        <f>101.325*(0.00033*EXP(2400*((1/W547)-(1/298.15))))</f>
        <v>2.2739189884214046E-2</v>
      </c>
      <c r="AO547" s="19"/>
      <c r="AP547" t="e">
        <f>V547*(L547/10^6)</f>
        <v>#VALUE!</v>
      </c>
      <c r="AQ547" t="e">
        <f>(AP547*Y547)/(0.082057*W547)</f>
        <v>#VALUE!</v>
      </c>
      <c r="AR547">
        <v>0</v>
      </c>
      <c r="AS547" s="12" t="e">
        <f>AP547*AU547*X547</f>
        <v>#VALUE!</v>
      </c>
      <c r="AT547" s="12" t="e">
        <f>AQ547+AS547</f>
        <v>#VALUE!</v>
      </c>
      <c r="AU547" s="19">
        <f>101.325*((2.4*10^-4)*EXP(2700*((1/W547)-(1/298.15))))</f>
        <v>1.5759424160826513E-2</v>
      </c>
      <c r="AW547">
        <f>100*(AF547-AE547)/AF547</f>
        <v>91.691182854478043</v>
      </c>
      <c r="AX547">
        <f>100*(AM547-AL547)/AM547</f>
        <v>34.741996590017656</v>
      </c>
      <c r="AY547" t="e">
        <f>100*(AT547-AS547)/AT547</f>
        <v>#VALUE!</v>
      </c>
    </row>
    <row r="548" spans="1:51" x14ac:dyDescent="0.25">
      <c r="A548" s="21">
        <v>43633</v>
      </c>
      <c r="B548" t="s">
        <v>284</v>
      </c>
      <c r="C548" t="s">
        <v>120</v>
      </c>
      <c r="D548" t="s">
        <v>121</v>
      </c>
      <c r="E548" s="2">
        <v>43634.751145833332</v>
      </c>
      <c r="F548">
        <v>199</v>
      </c>
      <c r="H548" s="6">
        <v>21.8</v>
      </c>
      <c r="I548" s="6">
        <v>30</v>
      </c>
      <c r="J548" s="6">
        <v>353168.92877004109</v>
      </c>
      <c r="K548" s="6">
        <v>5607.6336129375995</v>
      </c>
      <c r="L548" s="6" t="s">
        <v>122</v>
      </c>
      <c r="M548" s="7">
        <f>1000000*(AF548-AD548)/X548</f>
        <v>4630.0089979674058</v>
      </c>
      <c r="N548" s="7">
        <f>1000000*(AM548-AK548)/X548</f>
        <v>194.02235841156917</v>
      </c>
      <c r="O548" s="7" t="e">
        <f>1000000*(AT548-AR548)/X548</f>
        <v>#VALUE!</v>
      </c>
      <c r="P548">
        <f>(M548*16)</f>
        <v>74080.143967478492</v>
      </c>
      <c r="Q548">
        <f>(N548*44)</f>
        <v>8536.9837701090437</v>
      </c>
      <c r="R548">
        <f>1000000*(((AF548-AD548)*0.082057*W548)/(V548-Z548))/X548</f>
        <v>129291.84321816996</v>
      </c>
      <c r="S548">
        <f>1000000*(((AM548-AK548)*0.082057*W548)/(V548-Z548))/X548</f>
        <v>5418.025830096838</v>
      </c>
      <c r="T548">
        <f>N548*((1*0.082057*W548)/(V548-Z548))</f>
        <v>5418.0258300968371</v>
      </c>
      <c r="V548" s="5">
        <f>((0.001316*((I548*25.4)-(2.5*2053/100)))*(273.15+40))/(273.15+H548)</f>
        <v>0.99295814593998977</v>
      </c>
      <c r="W548">
        <v>313.14999999999998</v>
      </c>
      <c r="X548">
        <f>(21.0733341666667/1000)-Y548</f>
        <v>1.6073334166666699E-2</v>
      </c>
      <c r="Y548">
        <v>5.0000000000000001E-3</v>
      </c>
      <c r="Z548">
        <f>(0.001316*10^(8.07131-(1730.63/(233.46+(W548-273.15)))))</f>
        <v>7.2765497523200454E-2</v>
      </c>
      <c r="AB548">
        <f>V548*(J548/10^6)</f>
        <v>0.35068196471511232</v>
      </c>
      <c r="AC548">
        <f>(AB548*Y548)/(0.082057*W548)</f>
        <v>6.8236286536383476E-5</v>
      </c>
      <c r="AD548">
        <v>0</v>
      </c>
      <c r="AE548" s="12">
        <f>AB548*AG548*X548</f>
        <v>6.1833952826202759E-6</v>
      </c>
      <c r="AF548" s="12">
        <f>AC548+AE548</f>
        <v>7.4419681819003756E-5</v>
      </c>
      <c r="AG548" s="19">
        <f>101.325*(0.000014*EXP(1600*((1/W548)-(1/298.15))))</f>
        <v>1.097002469958351E-3</v>
      </c>
      <c r="AI548">
        <f>V548*(K548/10^6)</f>
        <v>5.5681454754132852E-3</v>
      </c>
      <c r="AJ548">
        <f>(AI548*Y548)/(0.082057*W548)</f>
        <v>1.0834591121480465E-6</v>
      </c>
      <c r="AK548">
        <v>0</v>
      </c>
      <c r="AL548" s="12">
        <f>AI548*AN548*X548</f>
        <v>2.0351270904058808E-6</v>
      </c>
      <c r="AM548" s="12">
        <f>AJ548+AL548</f>
        <v>3.1185862025539272E-6</v>
      </c>
      <c r="AN548" s="19">
        <f>101.325*(0.00033*EXP(2400*((1/W548)-(1/298.15))))</f>
        <v>2.2739189884214046E-2</v>
      </c>
      <c r="AO548" s="19"/>
      <c r="AP548" t="e">
        <f>V548*(L548/10^6)</f>
        <v>#VALUE!</v>
      </c>
      <c r="AQ548" t="e">
        <f>(AP548*Y548)/(0.082057*W548)</f>
        <v>#VALUE!</v>
      </c>
      <c r="AR548">
        <v>0</v>
      </c>
      <c r="AS548" s="12" t="e">
        <f>AP548*AU548*X548</f>
        <v>#VALUE!</v>
      </c>
      <c r="AT548" s="12" t="e">
        <f>AQ548+AS548</f>
        <v>#VALUE!</v>
      </c>
      <c r="AU548" s="19">
        <f>101.325*((2.4*10^-4)*EXP(2700*((1/W548)-(1/298.15))))</f>
        <v>1.5759424160826513E-2</v>
      </c>
      <c r="AW548">
        <f>100*(AF548-AE548)/AF548</f>
        <v>91.691182854478029</v>
      </c>
      <c r="AX548">
        <f>100*(AM548-AL548)/AM548</f>
        <v>34.741996590017649</v>
      </c>
      <c r="AY548" t="e">
        <f>100*(AT548-AS548)/AT548</f>
        <v>#VALUE!</v>
      </c>
    </row>
    <row r="549" spans="1:51" x14ac:dyDescent="0.25">
      <c r="A549" s="21">
        <v>43636</v>
      </c>
      <c r="B549">
        <v>0.1</v>
      </c>
      <c r="C549" t="s">
        <v>120</v>
      </c>
      <c r="D549" t="s">
        <v>130</v>
      </c>
      <c r="E549" s="2">
        <v>43637.67454861111</v>
      </c>
      <c r="F549">
        <v>133</v>
      </c>
      <c r="H549" s="6">
        <v>21.8</v>
      </c>
      <c r="I549" s="6">
        <v>30</v>
      </c>
      <c r="J549" s="6">
        <v>85.510719928895114</v>
      </c>
      <c r="K549" s="6">
        <v>367.97637027000007</v>
      </c>
      <c r="L549" s="6" t="s">
        <v>122</v>
      </c>
      <c r="M549" s="7">
        <f>1000000*(AF549-AD549)/X549</f>
        <v>0.43963181704574922</v>
      </c>
      <c r="N549" s="7">
        <f>1000000*(AM549-AK549)/X549</f>
        <v>9.7995913308802773</v>
      </c>
      <c r="O549" s="7" t="e">
        <f>1000000*(AT549-AR549)/X549</f>
        <v>#VALUE!</v>
      </c>
      <c r="P549">
        <f>(M549*16)</f>
        <v>7.0341090727319875</v>
      </c>
      <c r="Q549">
        <f>(N549*44)</f>
        <v>431.18201855873218</v>
      </c>
      <c r="R549">
        <f>1000000*(((AF549-AD549)*0.082057*W549)/(V549-Z549))/X549</f>
        <v>12.27660853103127</v>
      </c>
      <c r="S549">
        <f>1000000*(((AM549-AK549)*0.082057*W549)/(V549-Z549))/X549</f>
        <v>273.65113685751624</v>
      </c>
      <c r="T549">
        <f>N549*((1*0.082057*W549)/(V549-Z549))</f>
        <v>273.65113685751624</v>
      </c>
      <c r="V549" s="5">
        <f>((0.001316*((I549*25.4)-(2.5*2053/100)))*(273.15+40))/(273.15+H549)</f>
        <v>0.99295814593998977</v>
      </c>
      <c r="W549">
        <v>313.14999999999998</v>
      </c>
      <c r="X549">
        <f>(21.0733341666667/1000)-Y549</f>
        <v>1.9073334166666699E-2</v>
      </c>
      <c r="Y549">
        <v>2E-3</v>
      </c>
      <c r="Z549">
        <f>(0.001316*10^(8.07131-(1730.63/(233.46+(W549-273.15)))))</f>
        <v>7.2765497523200454E-2</v>
      </c>
      <c r="AB549">
        <f>V549*(J549/10^6)</f>
        <v>8.4908565918589423E-5</v>
      </c>
      <c r="AC549">
        <f>(AB549*Y549)/(0.082057*W549)</f>
        <v>6.6086606285796171E-9</v>
      </c>
      <c r="AD549">
        <v>0</v>
      </c>
      <c r="AE549" s="12">
        <f>AB549*AG549*X549</f>
        <v>1.7765839282328353E-9</v>
      </c>
      <c r="AF549" s="12">
        <f>AC549+AE549</f>
        <v>8.3852445568124524E-9</v>
      </c>
      <c r="AG549" s="19">
        <f>101.325*(0.000014*EXP(1600*((1/W549)-(1/298.15))))</f>
        <v>1.097002469958351E-3</v>
      </c>
      <c r="AI549">
        <f>V549*(K549/10^6)</f>
        <v>3.6538513437302646E-4</v>
      </c>
      <c r="AJ549">
        <f>(AI549*Y549)/(0.082057*W549)</f>
        <v>2.8438901607577735E-8</v>
      </c>
      <c r="AK549">
        <v>0</v>
      </c>
      <c r="AL549" s="12">
        <f>AI549*AN549*X549</f>
        <v>1.5847197854307186E-7</v>
      </c>
      <c r="AM549" s="12">
        <f>AJ549+AL549</f>
        <v>1.8691088015064959E-7</v>
      </c>
      <c r="AN549" s="19">
        <f>101.325*(0.00033*EXP(2400*((1/W549)-(1/298.15))))</f>
        <v>2.2739189884214046E-2</v>
      </c>
      <c r="AO549" s="19"/>
      <c r="AP549" t="e">
        <f>V549*(L549/10^6)</f>
        <v>#VALUE!</v>
      </c>
      <c r="AQ549" t="e">
        <f>(AP549*Y549)/(0.082057*W549)</f>
        <v>#VALUE!</v>
      </c>
      <c r="AR549">
        <v>0</v>
      </c>
      <c r="AS549" s="12" t="e">
        <f>AP549*AU549*X549</f>
        <v>#VALUE!</v>
      </c>
      <c r="AT549" s="12" t="e">
        <f>AQ549+AS549</f>
        <v>#VALUE!</v>
      </c>
      <c r="AU549" s="19">
        <f>101.325*((2.4*10^-4)*EXP(2700*((1/W549)-(1/298.15))))</f>
        <v>1.5759424160826513E-2</v>
      </c>
      <c r="AW549">
        <f>100*(AF549-AE549)/AF549</f>
        <v>78.812974192989046</v>
      </c>
      <c r="AX549">
        <f>100*(AM549-AL549)/AM549</f>
        <v>15.215219993965075</v>
      </c>
      <c r="AY549" t="e">
        <f>100*(AT549-AS549)/AT549</f>
        <v>#VALUE!</v>
      </c>
    </row>
    <row r="550" spans="1:51" x14ac:dyDescent="0.25">
      <c r="A550" s="21">
        <v>43636</v>
      </c>
      <c r="B550">
        <v>0.1</v>
      </c>
      <c r="C550" t="s">
        <v>120</v>
      </c>
      <c r="D550" t="s">
        <v>130</v>
      </c>
      <c r="E550" s="2">
        <v>43637.777905092589</v>
      </c>
      <c r="F550">
        <v>42</v>
      </c>
      <c r="H550" s="6">
        <v>21.8</v>
      </c>
      <c r="I550" s="6">
        <v>30</v>
      </c>
      <c r="J550" s="6">
        <v>88.586310772631904</v>
      </c>
      <c r="K550" s="6">
        <v>396.69842992000019</v>
      </c>
      <c r="L550" s="6" t="s">
        <v>122</v>
      </c>
      <c r="M550" s="7">
        <f>1000000*(AF550-AD550)/X550</f>
        <v>0.45544419229233368</v>
      </c>
      <c r="N550" s="7">
        <f>1000000*(AM550-AK550)/X550</f>
        <v>10.564489486010848</v>
      </c>
      <c r="O550" s="7" t="e">
        <f>1000000*(AT550-AR550)/X550</f>
        <v>#VALUE!</v>
      </c>
      <c r="P550">
        <f>(M550*16)</f>
        <v>7.2871070766773389</v>
      </c>
      <c r="Q550">
        <f>(N550*44)</f>
        <v>464.83753738447729</v>
      </c>
      <c r="R550">
        <f>1000000*(((AF550-AD550)*0.082057*W550)/(V550-Z550))/X550</f>
        <v>12.718165154827416</v>
      </c>
      <c r="S550">
        <f>1000000*(((AM550-AK550)*0.082057*W550)/(V550-Z550))/X550</f>
        <v>295.01072652449625</v>
      </c>
      <c r="T550">
        <f>N550*((1*0.082057*W550)/(V550-Z550))</f>
        <v>295.01072652449631</v>
      </c>
      <c r="V550" s="5">
        <f>((0.001316*((I550*25.4)-(2.5*2053/100)))*(273.15+40))/(273.15+H550)</f>
        <v>0.99295814593998977</v>
      </c>
      <c r="W550">
        <v>313.14999999999998</v>
      </c>
      <c r="X550">
        <f>(21.0733341666667/1000)-Y550</f>
        <v>1.9073334166666699E-2</v>
      </c>
      <c r="Y550">
        <v>2E-3</v>
      </c>
      <c r="Z550">
        <f>(0.001316*10^(8.07131-(1730.63/(233.46+(W550-273.15)))))</f>
        <v>7.2765497523200454E-2</v>
      </c>
      <c r="AB550">
        <f>V550*(J550/10^6)</f>
        <v>8.7962498900456316E-5</v>
      </c>
      <c r="AC550">
        <f>(AB550*Y550)/(0.082057*W550)</f>
        <v>6.8463563950931563E-9</v>
      </c>
      <c r="AD550">
        <v>0</v>
      </c>
      <c r="AE550" s="12">
        <f>AB550*AG550*X550</f>
        <v>1.8404828787661295E-9</v>
      </c>
      <c r="AF550" s="12">
        <f>AC550+AE550</f>
        <v>8.6868392738592864E-9</v>
      </c>
      <c r="AG550" s="19">
        <f>101.325*(0.000014*EXP(1600*((1/W550)-(1/298.15))))</f>
        <v>1.097002469958351E-3</v>
      </c>
      <c r="AI550">
        <f>V550*(K550/10^6)</f>
        <v>3.9390493747066836E-4</v>
      </c>
      <c r="AJ550">
        <f>(AI550*Y550)/(0.082057*W550)</f>
        <v>3.065867411023597E-8</v>
      </c>
      <c r="AK550">
        <v>0</v>
      </c>
      <c r="AL550" s="12">
        <f>AI550*AN550*X550</f>
        <v>1.7084136415668586E-7</v>
      </c>
      <c r="AM550" s="12">
        <f>AJ550+AL550</f>
        <v>2.0150003826692182E-7</v>
      </c>
      <c r="AN550" s="19">
        <f>101.325*(0.00033*EXP(2400*((1/W550)-(1/298.15))))</f>
        <v>2.2739189884214046E-2</v>
      </c>
      <c r="AO550" s="19"/>
      <c r="AP550" t="e">
        <f>V550*(L550/10^6)</f>
        <v>#VALUE!</v>
      </c>
      <c r="AQ550" t="e">
        <f>(AP550*Y550)/(0.082057*W550)</f>
        <v>#VALUE!</v>
      </c>
      <c r="AR550">
        <v>0</v>
      </c>
      <c r="AS550" s="12" t="e">
        <f>AP550*AU550*X550</f>
        <v>#VALUE!</v>
      </c>
      <c r="AT550" s="12" t="e">
        <f>AQ550+AS550</f>
        <v>#VALUE!</v>
      </c>
      <c r="AU550" s="19">
        <f>101.325*((2.4*10^-4)*EXP(2700*((1/W550)-(1/298.15))))</f>
        <v>1.5759424160826513E-2</v>
      </c>
      <c r="AW550">
        <f>100*(AF550-AE550)/AF550</f>
        <v>78.812974192989046</v>
      </c>
      <c r="AX550">
        <f>100*(AM550-AL550)/AM550</f>
        <v>15.21521999396507</v>
      </c>
      <c r="AY550" t="e">
        <f>100*(AT550-AS550)/AT550</f>
        <v>#VALUE!</v>
      </c>
    </row>
    <row r="551" spans="1:51" x14ac:dyDescent="0.25">
      <c r="A551" s="21">
        <v>43636</v>
      </c>
      <c r="B551">
        <v>3</v>
      </c>
      <c r="C551" t="s">
        <v>120</v>
      </c>
      <c r="D551" t="s">
        <v>130</v>
      </c>
      <c r="E551" s="2">
        <v>43637.509166666663</v>
      </c>
      <c r="F551">
        <v>2</v>
      </c>
      <c r="H551" s="6">
        <v>21.8</v>
      </c>
      <c r="I551" s="6">
        <v>30</v>
      </c>
      <c r="J551" s="6">
        <v>126.37177496348164</v>
      </c>
      <c r="K551" s="6">
        <v>754.70407227839996</v>
      </c>
      <c r="L551" s="6" t="s">
        <v>122</v>
      </c>
      <c r="M551" s="7">
        <f>1000000*(AF551-AD551)/X551</f>
        <v>0.64970863415358227</v>
      </c>
      <c r="N551" s="7">
        <f>1000000*(AM551-AK551)/X551</f>
        <v>20.098550020081021</v>
      </c>
      <c r="O551" s="7" t="e">
        <f>1000000*(AT551-AR551)/X551</f>
        <v>#VALUE!</v>
      </c>
      <c r="P551">
        <f>(M551*16)</f>
        <v>10.395338146457316</v>
      </c>
      <c r="Q551">
        <f>(N551*44)</f>
        <v>884.33620088356497</v>
      </c>
      <c r="R551">
        <f>1000000*(((AF551-AD551)*0.082057*W551)/(V551-Z551))/X551</f>
        <v>18.142951104707041</v>
      </c>
      <c r="S551">
        <f>1000000*(((AM551-AK551)*0.082057*W551)/(V551-Z551))/X551</f>
        <v>561.24698229520709</v>
      </c>
      <c r="T551">
        <f>N551*((1*0.082057*W551)/(V551-Z551))</f>
        <v>561.24698229520709</v>
      </c>
      <c r="V551" s="5">
        <f>((0.001316*((I551*25.4)-(2.5*2053/100)))*(273.15+40))/(273.15+H551)</f>
        <v>0.99295814593998977</v>
      </c>
      <c r="W551">
        <v>313.14999999999998</v>
      </c>
      <c r="X551">
        <f>(21.0733341666667/1000)-Y551</f>
        <v>1.9073334166666699E-2</v>
      </c>
      <c r="Y551">
        <v>2E-3</v>
      </c>
      <c r="Z551">
        <f>(0.001316*10^(8.07131-(1730.63/(233.46+(W551-273.15)))))</f>
        <v>7.2765497523200454E-2</v>
      </c>
      <c r="AB551">
        <f>V551*(J551/10^6)</f>
        <v>1.2548188336688435E-4</v>
      </c>
      <c r="AC551">
        <f>(AB551*Y551)/(0.082057*W551)</f>
        <v>9.766590369714308E-9</v>
      </c>
      <c r="AD551">
        <v>0</v>
      </c>
      <c r="AE551" s="12">
        <f>AB551*AG551*X551</f>
        <v>2.6255195204655668E-9</v>
      </c>
      <c r="AF551" s="12">
        <f>AC551+AE551</f>
        <v>1.2392109890179875E-8</v>
      </c>
      <c r="AG551" s="19">
        <f>101.325*(0.000014*EXP(1600*((1/W551)-(1/298.15))))</f>
        <v>1.097002469958351E-3</v>
      </c>
      <c r="AI551">
        <f>V551*(K551/10^6)</f>
        <v>7.4938955634292013E-4</v>
      </c>
      <c r="AJ551">
        <f>(AI551*Y551)/(0.082057*W551)</f>
        <v>5.8326992134346454E-8</v>
      </c>
      <c r="AK551">
        <v>0</v>
      </c>
      <c r="AL551" s="12">
        <f>AI551*AN551*X551</f>
        <v>3.2501936866412451E-7</v>
      </c>
      <c r="AM551" s="12">
        <f>AJ551+AL551</f>
        <v>3.8334636079847099E-7</v>
      </c>
      <c r="AN551" s="19">
        <f>101.325*(0.00033*EXP(2400*((1/W551)-(1/298.15))))</f>
        <v>2.2739189884214046E-2</v>
      </c>
      <c r="AO551" s="19"/>
      <c r="AP551" t="e">
        <f>V551*(L551/10^6)</f>
        <v>#VALUE!</v>
      </c>
      <c r="AQ551" t="e">
        <f>(AP551*Y551)/(0.082057*W551)</f>
        <v>#VALUE!</v>
      </c>
      <c r="AR551">
        <v>0</v>
      </c>
      <c r="AS551" s="12" t="e">
        <f>AP551*AU551*X551</f>
        <v>#VALUE!</v>
      </c>
      <c r="AT551" s="12" t="e">
        <f>AQ551+AS551</f>
        <v>#VALUE!</v>
      </c>
      <c r="AU551" s="19">
        <f>101.325*((2.4*10^-4)*EXP(2700*((1/W551)-(1/298.15))))</f>
        <v>1.5759424160826513E-2</v>
      </c>
      <c r="AW551">
        <f>100*(AF551-AE551)/AF551</f>
        <v>78.812974192989032</v>
      </c>
      <c r="AX551">
        <f>100*(AM551-AL551)/AM551</f>
        <v>15.215219993965082</v>
      </c>
      <c r="AY551" t="e">
        <f>100*(AT551-AS551)/AT551</f>
        <v>#VALUE!</v>
      </c>
    </row>
    <row r="552" spans="1:51" x14ac:dyDescent="0.25">
      <c r="A552" s="21">
        <v>43636</v>
      </c>
      <c r="B552">
        <v>3</v>
      </c>
      <c r="C552" t="s">
        <v>120</v>
      </c>
      <c r="D552" t="s">
        <v>130</v>
      </c>
      <c r="E552" s="2">
        <v>43637.798587962963</v>
      </c>
      <c r="F552">
        <v>174</v>
      </c>
      <c r="H552" s="6">
        <v>21.8</v>
      </c>
      <c r="I552" s="6">
        <v>30</v>
      </c>
      <c r="J552" s="6">
        <v>93.81881866127911</v>
      </c>
      <c r="K552" s="6">
        <v>546.8340222700001</v>
      </c>
      <c r="L552" s="6" t="s">
        <v>122</v>
      </c>
      <c r="M552" s="7">
        <f>1000000*(AF552-AD552)/X552</f>
        <v>0.48234581296287676</v>
      </c>
      <c r="N552" s="7">
        <f>1000000*(AM552-AK552)/X552</f>
        <v>14.562755592527695</v>
      </c>
      <c r="O552" s="7" t="e">
        <f>1000000*(AT552-AR552)/X552</f>
        <v>#VALUE!</v>
      </c>
      <c r="P552">
        <f>(M552*16)</f>
        <v>7.7175330074060282</v>
      </c>
      <c r="Q552">
        <f>(N552*44)</f>
        <v>640.76124607121858</v>
      </c>
      <c r="R552">
        <f>1000000*(((AF552-AD552)*0.082057*W552)/(V552-Z552))/X552</f>
        <v>13.469386183464177</v>
      </c>
      <c r="S552">
        <f>1000000*(((AM552-AK552)*0.082057*W552)/(V552-Z552))/X552</f>
        <v>406.66130750937975</v>
      </c>
      <c r="T552">
        <f>N552*((1*0.082057*W552)/(V552-Z552))</f>
        <v>406.66130750937975</v>
      </c>
      <c r="V552" s="5">
        <f>((0.001316*((I552*25.4)-(2.5*2053/100)))*(273.15+40))/(273.15+H552)</f>
        <v>0.99295814593998977</v>
      </c>
      <c r="W552">
        <v>313.14999999999998</v>
      </c>
      <c r="X552">
        <f>(21.0733341666667/1000)-Y552</f>
        <v>1.9073334166666699E-2</v>
      </c>
      <c r="Y552">
        <v>2E-3</v>
      </c>
      <c r="Z552">
        <f>(0.001316*10^(8.07131-(1730.63/(233.46+(W552-273.15)))))</f>
        <v>7.2765497523200454E-2</v>
      </c>
      <c r="AB552">
        <f>V552*(J552/10^6)</f>
        <v>9.3158160232183822E-5</v>
      </c>
      <c r="AC552">
        <f>(AB552*Y552)/(0.082057*W552)</f>
        <v>7.2507486034757931E-9</v>
      </c>
      <c r="AD552">
        <v>0</v>
      </c>
      <c r="AE552" s="12">
        <f>AB552*AG552*X552</f>
        <v>1.9491942710576701E-9</v>
      </c>
      <c r="AF552" s="12">
        <f>AC552+AE552</f>
        <v>9.1999428745334628E-9</v>
      </c>
      <c r="AG552" s="19">
        <f>101.325*(0.000014*EXP(1600*((1/W552)-(1/298.15))))</f>
        <v>1.097002469958351E-3</v>
      </c>
      <c r="AI552">
        <f>V552*(K552/10^6)</f>
        <v>5.4298329689012644E-4</v>
      </c>
      <c r="AJ552">
        <f>(AI552*Y552)/(0.082057*W552)</f>
        <v>4.2261841279650122E-8</v>
      </c>
      <c r="AK552">
        <v>0</v>
      </c>
      <c r="AL552" s="12">
        <f>AI552*AN552*X552</f>
        <v>2.3549846252412492E-7</v>
      </c>
      <c r="AM552" s="12">
        <f>AJ552+AL552</f>
        <v>2.7776030380377504E-7</v>
      </c>
      <c r="AN552" s="19">
        <f>101.325*(0.00033*EXP(2400*((1/W552)-(1/298.15))))</f>
        <v>2.2739189884214046E-2</v>
      </c>
      <c r="AO552" s="19"/>
      <c r="AP552" t="e">
        <f>V552*(L552/10^6)</f>
        <v>#VALUE!</v>
      </c>
      <c r="AQ552" t="e">
        <f>(AP552*Y552)/(0.082057*W552)</f>
        <v>#VALUE!</v>
      </c>
      <c r="AR552">
        <v>0</v>
      </c>
      <c r="AS552" s="12" t="e">
        <f>AP552*AU552*X552</f>
        <v>#VALUE!</v>
      </c>
      <c r="AT552" s="12" t="e">
        <f>AQ552+AS552</f>
        <v>#VALUE!</v>
      </c>
      <c r="AU552" s="19">
        <f>101.325*((2.4*10^-4)*EXP(2700*((1/W552)-(1/298.15))))</f>
        <v>1.5759424160826513E-2</v>
      </c>
      <c r="AW552">
        <f>100*(AF552-AE552)/AF552</f>
        <v>78.812974192989046</v>
      </c>
      <c r="AX552">
        <f>100*(AM552-AL552)/AM552</f>
        <v>15.215219993965073</v>
      </c>
      <c r="AY552" t="e">
        <f>100*(AT552-AS552)/AT552</f>
        <v>#VALUE!</v>
      </c>
    </row>
    <row r="553" spans="1:51" x14ac:dyDescent="0.25">
      <c r="A553" s="21">
        <v>43636</v>
      </c>
      <c r="B553">
        <v>6</v>
      </c>
      <c r="C553" t="s">
        <v>120</v>
      </c>
      <c r="D553" t="s">
        <v>130</v>
      </c>
      <c r="E553" s="2">
        <v>43637.757245370369</v>
      </c>
      <c r="F553">
        <v>41</v>
      </c>
      <c r="H553" s="6">
        <v>21.8</v>
      </c>
      <c r="I553" s="6">
        <v>30</v>
      </c>
      <c r="J553" s="6">
        <v>35.676652888297497</v>
      </c>
      <c r="K553" s="6">
        <v>1151.1008221535999</v>
      </c>
      <c r="L553" s="6" t="s">
        <v>122</v>
      </c>
      <c r="M553" s="7">
        <f>1000000*(AF553-AD553)/X553</f>
        <v>0.18342251998854586</v>
      </c>
      <c r="N553" s="7">
        <f>1000000*(AM553-AK553)/X553</f>
        <v>30.655005454477209</v>
      </c>
      <c r="O553" s="7" t="e">
        <f>1000000*(AT553-AR553)/X553</f>
        <v>#VALUE!</v>
      </c>
      <c r="P553">
        <f>(M553*16)</f>
        <v>2.9347603198167338</v>
      </c>
      <c r="Q553">
        <f>(N553*44)</f>
        <v>1348.8202399969971</v>
      </c>
      <c r="R553">
        <f>1000000*(((AF553-AD553)*0.082057*W553)/(V553-Z553))/X553</f>
        <v>5.1220279933476842</v>
      </c>
      <c r="S553">
        <f>1000000*(((AM553-AK553)*0.082057*W553)/(V553-Z553))/X553</f>
        <v>856.03335993782741</v>
      </c>
      <c r="T553">
        <f>N553*((1*0.082057*W553)/(V553-Z553))</f>
        <v>856.03335993782741</v>
      </c>
      <c r="V553" s="5">
        <f>((0.001316*((I553*25.4)-(2.5*2053/100)))*(273.15+40))/(273.15+H553)</f>
        <v>0.99295814593998977</v>
      </c>
      <c r="W553">
        <v>313.14999999999998</v>
      </c>
      <c r="X553">
        <f>(21.0733341666667/1000)-Y553</f>
        <v>1.9073334166666699E-2</v>
      </c>
      <c r="Y553">
        <v>2E-3</v>
      </c>
      <c r="Z553">
        <f>(0.001316*10^(8.07131-(1730.63/(233.46+(W553-273.15)))))</f>
        <v>7.2765497523200454E-2</v>
      </c>
      <c r="AB553">
        <f>V553*(J553/10^6)</f>
        <v>3.5425423105308466E-5</v>
      </c>
      <c r="AC553">
        <f>(AB553*Y553)/(0.082057*W553)</f>
        <v>2.7572553651571093E-9</v>
      </c>
      <c r="AD553">
        <v>0</v>
      </c>
      <c r="AE553" s="12">
        <f>AB553*AG553*X553</f>
        <v>7.4122365227652768E-10</v>
      </c>
      <c r="AF553" s="12">
        <f>AC553+AE553</f>
        <v>3.4984790174336369E-9</v>
      </c>
      <c r="AG553" s="19">
        <f>101.325*(0.000014*EXP(1600*((1/W553)-(1/298.15))))</f>
        <v>1.097002469958351E-3</v>
      </c>
      <c r="AI553">
        <f>V553*(K553/10^6)</f>
        <v>1.1429949381556366E-3</v>
      </c>
      <c r="AJ553">
        <f>(AI553*Y553)/(0.082057*W553)</f>
        <v>8.8962351027073359E-8</v>
      </c>
      <c r="AK553">
        <v>0</v>
      </c>
      <c r="AL553" s="12">
        <f>AI553*AN553*X553</f>
        <v>4.9573081188716085E-7</v>
      </c>
      <c r="AM553" s="12">
        <f>AJ553+AL553</f>
        <v>5.8469316291423417E-7</v>
      </c>
      <c r="AN553" s="19">
        <f>101.325*(0.00033*EXP(2400*((1/W553)-(1/298.15))))</f>
        <v>2.2739189884214046E-2</v>
      </c>
      <c r="AO553" s="19"/>
      <c r="AP553" t="e">
        <f>V553*(L553/10^6)</f>
        <v>#VALUE!</v>
      </c>
      <c r="AQ553" t="e">
        <f>(AP553*Y553)/(0.082057*W553)</f>
        <v>#VALUE!</v>
      </c>
      <c r="AR553">
        <v>0</v>
      </c>
      <c r="AS553" s="12" t="e">
        <f>AP553*AU553*X553</f>
        <v>#VALUE!</v>
      </c>
      <c r="AT553" s="12" t="e">
        <f>AQ553+AS553</f>
        <v>#VALUE!</v>
      </c>
      <c r="AU553" s="19">
        <f>101.325*((2.4*10^-4)*EXP(2700*((1/W553)-(1/298.15))))</f>
        <v>1.5759424160826513E-2</v>
      </c>
      <c r="AW553">
        <f>100*(AF553-AE553)/AF553</f>
        <v>78.81297419298906</v>
      </c>
      <c r="AX553">
        <f>100*(AM553-AL553)/AM553</f>
        <v>15.215219993965071</v>
      </c>
      <c r="AY553" t="e">
        <f>100*(AT553-AS553)/AT553</f>
        <v>#VALUE!</v>
      </c>
    </row>
    <row r="554" spans="1:51" x14ac:dyDescent="0.25">
      <c r="A554" s="21">
        <v>43636</v>
      </c>
      <c r="B554">
        <v>9</v>
      </c>
      <c r="C554" t="s">
        <v>120</v>
      </c>
      <c r="D554" t="s">
        <v>130</v>
      </c>
      <c r="E554" s="2">
        <v>43637.591874999998</v>
      </c>
      <c r="F554">
        <v>117</v>
      </c>
      <c r="H554" s="6">
        <v>21.8</v>
      </c>
      <c r="I554" s="6">
        <v>30</v>
      </c>
      <c r="J554" s="6">
        <v>24073.262100282802</v>
      </c>
      <c r="K554" s="6">
        <v>365.27687675000004</v>
      </c>
      <c r="L554" s="6" t="s">
        <v>122</v>
      </c>
      <c r="M554" s="7">
        <f>1000000*(AF554-AD554)/X554</f>
        <v>123.76661041055796</v>
      </c>
      <c r="N554" s="7">
        <f>1000000*(AM554-AK554)/X554</f>
        <v>9.7277010264105925</v>
      </c>
      <c r="O554" s="7" t="e">
        <f>1000000*(AT554-AR554)/X554</f>
        <v>#VALUE!</v>
      </c>
      <c r="P554">
        <f>(M554*16)</f>
        <v>1980.2657665689273</v>
      </c>
      <c r="Q554">
        <f>(N554*44)</f>
        <v>428.0188451620661</v>
      </c>
      <c r="R554">
        <f>1000000*(((AF554-AD554)*0.082057*W554)/(V554-Z554))/X554</f>
        <v>3456.1516394182254</v>
      </c>
      <c r="S554">
        <f>1000000*(((AM554-AK554)*0.082057*W554)/(V554-Z554))/X554</f>
        <v>271.64361808628246</v>
      </c>
      <c r="T554">
        <f>N554*((1*0.082057*W554)/(V554-Z554))</f>
        <v>271.64361808628246</v>
      </c>
      <c r="V554" s="5">
        <f>((0.001316*((I554*25.4)-(2.5*2053/100)))*(273.15+40))/(273.15+H554)</f>
        <v>0.99295814593998977</v>
      </c>
      <c r="W554">
        <v>313.14999999999998</v>
      </c>
      <c r="X554">
        <f>(21.0733341666667/1000)-Y554</f>
        <v>1.9073334166666699E-2</v>
      </c>
      <c r="Y554">
        <v>2E-3</v>
      </c>
      <c r="Z554">
        <f>(0.001316*10^(8.07131-(1730.63/(233.46+(W554-273.15)))))</f>
        <v>7.2765497523200454E-2</v>
      </c>
      <c r="AB554">
        <f>V554*(J554/10^6)</f>
        <v>2.3903741701824233E-2</v>
      </c>
      <c r="AC554">
        <f>(AB554*Y554)/(0.082057*W554)</f>
        <v>1.860492106438899E-6</v>
      </c>
      <c r="AD554">
        <v>0</v>
      </c>
      <c r="AE554" s="12">
        <f>AB554*AG554*X554</f>
        <v>5.0014981259732292E-7</v>
      </c>
      <c r="AF554" s="12">
        <f>AC554+AE554</f>
        <v>2.3606419190362217E-6</v>
      </c>
      <c r="AG554" s="19">
        <f>101.325*(0.000014*EXP(1600*((1/W554)-(1/298.15))))</f>
        <v>1.097002469958351E-3</v>
      </c>
      <c r="AI554">
        <f>V554*(K554/10^6)</f>
        <v>3.6270465029243024E-4</v>
      </c>
      <c r="AJ554">
        <f>(AI554*Y554)/(0.082057*W554)</f>
        <v>2.8230272367202209E-8</v>
      </c>
      <c r="AK554">
        <v>0</v>
      </c>
      <c r="AL554" s="12">
        <f>AI554*AN554*X554</f>
        <v>1.5730941998295366E-7</v>
      </c>
      <c r="AM554" s="12">
        <f>AJ554+AL554</f>
        <v>1.8553969235015588E-7</v>
      </c>
      <c r="AN554" s="19">
        <f>101.325*(0.00033*EXP(2400*((1/W554)-(1/298.15))))</f>
        <v>2.2739189884214046E-2</v>
      </c>
      <c r="AO554" s="19"/>
      <c r="AP554" t="e">
        <f>V554*(L554/10^6)</f>
        <v>#VALUE!</v>
      </c>
      <c r="AQ554" t="e">
        <f>(AP554*Y554)/(0.082057*W554)</f>
        <v>#VALUE!</v>
      </c>
      <c r="AR554">
        <v>0</v>
      </c>
      <c r="AS554" s="12" t="e">
        <f>AP554*AU554*X554</f>
        <v>#VALUE!</v>
      </c>
      <c r="AT554" s="12" t="e">
        <f>AQ554+AS554</f>
        <v>#VALUE!</v>
      </c>
      <c r="AU554" s="19">
        <f>101.325*((2.4*10^-4)*EXP(2700*((1/W554)-(1/298.15))))</f>
        <v>1.5759424160826513E-2</v>
      </c>
      <c r="AW554">
        <f>100*(AF554-AE554)/AF554</f>
        <v>78.812974192989046</v>
      </c>
      <c r="AX554">
        <f>100*(AM554-AL554)/AM554</f>
        <v>15.215219993965082</v>
      </c>
      <c r="AY554" t="e">
        <f>100*(AT554-AS554)/AT554</f>
        <v>#VALUE!</v>
      </c>
    </row>
    <row r="555" spans="1:51" x14ac:dyDescent="0.25">
      <c r="A555" s="21">
        <v>43636</v>
      </c>
      <c r="B555">
        <v>9</v>
      </c>
      <c r="C555" t="s">
        <v>120</v>
      </c>
      <c r="D555" t="s">
        <v>130</v>
      </c>
      <c r="E555" s="2">
        <v>43637.736562500002</v>
      </c>
      <c r="F555">
        <v>37</v>
      </c>
      <c r="H555" s="6">
        <v>21.8</v>
      </c>
      <c r="I555" s="6">
        <v>30</v>
      </c>
      <c r="J555" s="6">
        <v>25438.937115396799</v>
      </c>
      <c r="K555" s="6">
        <v>13265.4289491456</v>
      </c>
      <c r="L555" s="6" t="s">
        <v>122</v>
      </c>
      <c r="M555" s="7">
        <f>1000000*(AF555-AD555)/X555</f>
        <v>130.7878843384093</v>
      </c>
      <c r="N555" s="7">
        <f>1000000*(AM555-AK555)/X555</f>
        <v>353.27209308323796</v>
      </c>
      <c r="O555" s="7" t="e">
        <f>1000000*(AT555-AR555)/X555</f>
        <v>#VALUE!</v>
      </c>
      <c r="P555">
        <f>(M555*16)</f>
        <v>2092.6061494145488</v>
      </c>
      <c r="Q555">
        <f>(N555*44)</f>
        <v>15543.97209566247</v>
      </c>
      <c r="R555">
        <f>1000000*(((AF555-AD555)*0.082057*W555)/(V555-Z555))/X555</f>
        <v>3652.2189577042377</v>
      </c>
      <c r="S555">
        <f>1000000*(((AM555-AK555)*0.082057*W555)/(V555-Z555))/X555</f>
        <v>9865.0348395271703</v>
      </c>
      <c r="T555">
        <f>N555*((1*0.082057*W555)/(V555-Z555))</f>
        <v>9865.0348395271703</v>
      </c>
      <c r="V555" s="5">
        <f>((0.001316*((I555*25.4)-(2.5*2053/100)))*(273.15+40))/(273.15+H555)</f>
        <v>0.99295814593998977</v>
      </c>
      <c r="W555">
        <v>313.14999999999998</v>
      </c>
      <c r="X555">
        <f>(21.0733341666667/1000)-Y555</f>
        <v>1.9073334166666699E-2</v>
      </c>
      <c r="Y555">
        <v>2E-3</v>
      </c>
      <c r="Z555">
        <f>(0.001316*10^(8.07131-(1730.63/(233.46+(W555-273.15)))))</f>
        <v>7.2765497523200454E-2</v>
      </c>
      <c r="AB555">
        <f>V555*(J555/10^6)</f>
        <v>2.5259799832788397E-2</v>
      </c>
      <c r="AC555">
        <f>(AB555*Y555)/(0.082057*W555)</f>
        <v>1.9660377352363591E-6</v>
      </c>
      <c r="AD555">
        <v>0</v>
      </c>
      <c r="AE555" s="12">
        <f>AB555*AG555*X555</f>
        <v>5.285232877014754E-7</v>
      </c>
      <c r="AF555" s="12">
        <f>AC555+AE555</f>
        <v>2.4945610229378345E-6</v>
      </c>
      <c r="AG555" s="19">
        <f>101.325*(0.000014*EXP(1600*((1/W555)-(1/298.15))))</f>
        <v>1.097002469958351E-3</v>
      </c>
      <c r="AI555">
        <f>V555*(K555/10^6)</f>
        <v>1.3172015734442282E-2</v>
      </c>
      <c r="AJ555">
        <f>(AI555*Y555)/(0.082057*W555)</f>
        <v>1.025213190700961E-6</v>
      </c>
      <c r="AK555">
        <v>0</v>
      </c>
      <c r="AL555" s="12">
        <f>AI555*AN555*X555</f>
        <v>5.7128634924334192E-6</v>
      </c>
      <c r="AM555" s="12">
        <f>AJ555+AL555</f>
        <v>6.7380766831343802E-6</v>
      </c>
      <c r="AN555" s="19">
        <f>101.325*(0.00033*EXP(2400*((1/W555)-(1/298.15))))</f>
        <v>2.2739189884214046E-2</v>
      </c>
      <c r="AO555" s="19"/>
      <c r="AP555" t="e">
        <f>V555*(L555/10^6)</f>
        <v>#VALUE!</v>
      </c>
      <c r="AQ555" t="e">
        <f>(AP555*Y555)/(0.082057*W555)</f>
        <v>#VALUE!</v>
      </c>
      <c r="AR555">
        <v>0</v>
      </c>
      <c r="AS555" s="12" t="e">
        <f>AP555*AU555*X555</f>
        <v>#VALUE!</v>
      </c>
      <c r="AT555" s="12" t="e">
        <f>AQ555+AS555</f>
        <v>#VALUE!</v>
      </c>
      <c r="AU555" s="19">
        <f>101.325*((2.4*10^-4)*EXP(2700*((1/W555)-(1/298.15))))</f>
        <v>1.5759424160826513E-2</v>
      </c>
      <c r="AW555">
        <f>100*(AF555-AE555)/AF555</f>
        <v>78.812974192989046</v>
      </c>
      <c r="AX555">
        <f>100*(AM555-AL555)/AM555</f>
        <v>15.215219993965075</v>
      </c>
      <c r="AY555" t="e">
        <f>100*(AT555-AS555)/AT555</f>
        <v>#VALUE!</v>
      </c>
    </row>
    <row r="556" spans="1:51" x14ac:dyDescent="0.25">
      <c r="A556" s="21">
        <v>43636</v>
      </c>
      <c r="B556">
        <v>11</v>
      </c>
      <c r="C556" t="s">
        <v>120</v>
      </c>
      <c r="D556" t="s">
        <v>130</v>
      </c>
      <c r="E556" s="2">
        <v>43637.467789351853</v>
      </c>
      <c r="F556">
        <v>27</v>
      </c>
      <c r="G556" t="s">
        <v>446</v>
      </c>
      <c r="H556" s="6">
        <v>21.8</v>
      </c>
      <c r="I556" s="6">
        <v>30</v>
      </c>
      <c r="J556" s="6">
        <v>54122.267457003196</v>
      </c>
      <c r="K556" s="6">
        <v>13427.6110383384</v>
      </c>
      <c r="L556" s="6" t="s">
        <v>122</v>
      </c>
      <c r="M556" s="7">
        <f>1000000*(AF556-AD556)/X556</f>
        <v>278.25599883317199</v>
      </c>
      <c r="N556" s="7">
        <f>1000000*(AM556-AK556)/X556</f>
        <v>357.59116986012896</v>
      </c>
      <c r="O556" s="7" t="e">
        <f>1000000*(AT556-AR556)/X556</f>
        <v>#VALUE!</v>
      </c>
      <c r="P556">
        <f>(M556*16)</f>
        <v>4452.0959813307518</v>
      </c>
      <c r="Q556">
        <f>(N556*44)</f>
        <v>15734.011473845674</v>
      </c>
      <c r="R556">
        <f>1000000*(((AF556-AD556)*0.082057*W556)/(V556-Z556))/X556</f>
        <v>7770.2291704935087</v>
      </c>
      <c r="S556">
        <f>1000000*(((AM556-AK556)*0.082057*W556)/(V556-Z556))/X556</f>
        <v>9985.6439782416255</v>
      </c>
      <c r="T556">
        <f>N556*((1*0.082057*W556)/(V556-Z556))</f>
        <v>9985.6439782416273</v>
      </c>
      <c r="V556" s="5">
        <f>((0.001316*((I556*25.4)-(2.5*2053/100)))*(273.15+40))/(273.15+H556)</f>
        <v>0.99295814593998977</v>
      </c>
      <c r="W556">
        <v>313.14999999999998</v>
      </c>
      <c r="X556">
        <f>(21.0733341666667/1000)-Y556</f>
        <v>1.9073334166666699E-2</v>
      </c>
      <c r="Y556">
        <v>2E-3</v>
      </c>
      <c r="Z556">
        <f>(0.001316*10^(8.07131-(1730.63/(233.46+(W556-273.15)))))</f>
        <v>7.2765497523200454E-2</v>
      </c>
      <c r="AB556">
        <f>V556*(J556/10^6)</f>
        <v>5.3741146348174139E-2</v>
      </c>
      <c r="AC556">
        <f>(AB556*Y556)/(0.082057*W556)</f>
        <v>4.182817059311062E-6</v>
      </c>
      <c r="AD556">
        <v>0</v>
      </c>
      <c r="AE556" s="12">
        <f>AB556*AG556*X556</f>
        <v>1.1244525903136467E-6</v>
      </c>
      <c r="AF556" s="12">
        <f>AC556+AE556</f>
        <v>5.3072696496247083E-6</v>
      </c>
      <c r="AG556" s="19">
        <f>101.325*(0.000014*EXP(1600*((1/W556)-(1/298.15))))</f>
        <v>1.097002469958351E-3</v>
      </c>
      <c r="AI556">
        <f>V556*(K556/10^6)</f>
        <v>1.333305576103184E-2</v>
      </c>
      <c r="AJ556">
        <f>(AI556*Y556)/(0.082057*W556)</f>
        <v>1.0377473663973005E-6</v>
      </c>
      <c r="AK556">
        <v>0</v>
      </c>
      <c r="AL556" s="12">
        <f>AI556*AN556*X556</f>
        <v>5.7827085113942123E-6</v>
      </c>
      <c r="AM556" s="12">
        <f>AJ556+AL556</f>
        <v>6.8204558777915126E-6</v>
      </c>
      <c r="AN556" s="19">
        <f>101.325*(0.00033*EXP(2400*((1/W556)-(1/298.15))))</f>
        <v>2.2739189884214046E-2</v>
      </c>
      <c r="AO556" s="19"/>
      <c r="AP556" t="e">
        <f>V556*(L556/10^6)</f>
        <v>#VALUE!</v>
      </c>
      <c r="AQ556" t="e">
        <f>(AP556*Y556)/(0.082057*W556)</f>
        <v>#VALUE!</v>
      </c>
      <c r="AR556">
        <v>0</v>
      </c>
      <c r="AS556" s="12" t="e">
        <f>AP556*AU556*X556</f>
        <v>#VALUE!</v>
      </c>
      <c r="AT556" s="12" t="e">
        <f>AQ556+AS556</f>
        <v>#VALUE!</v>
      </c>
      <c r="AU556" s="19">
        <f>101.325*((2.4*10^-4)*EXP(2700*((1/W556)-(1/298.15))))</f>
        <v>1.5759424160826513E-2</v>
      </c>
      <c r="AW556">
        <f>100*(AF556-AE556)/AF556</f>
        <v>78.812974192989032</v>
      </c>
      <c r="AX556">
        <f>100*(AM556-AL556)/AM556</f>
        <v>15.215219993965075</v>
      </c>
      <c r="AY556" t="e">
        <f>100*(AT556-AS556)/AT556</f>
        <v>#VALUE!</v>
      </c>
    </row>
    <row r="557" spans="1:51" x14ac:dyDescent="0.25">
      <c r="A557" s="21">
        <v>43636</v>
      </c>
      <c r="B557">
        <v>11</v>
      </c>
      <c r="C557" t="s">
        <v>120</v>
      </c>
      <c r="D557" t="s">
        <v>130</v>
      </c>
      <c r="E557" s="2">
        <v>43637.48847222222</v>
      </c>
      <c r="F557">
        <v>123</v>
      </c>
      <c r="H557" s="6">
        <v>21.8</v>
      </c>
      <c r="I557" s="6">
        <v>30</v>
      </c>
      <c r="J557" s="6">
        <v>52420.1975676812</v>
      </c>
      <c r="K557" s="6">
        <v>8238.0828784664009</v>
      </c>
      <c r="L557" s="6" t="s">
        <v>122</v>
      </c>
      <c r="M557" s="7">
        <f>1000000*(AF557-AD557)/X557</f>
        <v>269.50523543410691</v>
      </c>
      <c r="N557" s="7">
        <f>1000000*(AM557-AK557)/X557</f>
        <v>219.3886675376944</v>
      </c>
      <c r="O557" s="7" t="e">
        <f>1000000*(AT557-AR557)/X557</f>
        <v>#VALUE!</v>
      </c>
      <c r="P557">
        <f>(M557*16)</f>
        <v>4312.0837669457105</v>
      </c>
      <c r="Q557">
        <f>(N557*44)</f>
        <v>9653.101371658553</v>
      </c>
      <c r="R557">
        <f>1000000*(((AF557-AD557)*0.082057*W557)/(V557-Z557))/X557</f>
        <v>7525.8662913008511</v>
      </c>
      <c r="S557">
        <f>1000000*(((AM557-AK557)*0.082057*W557)/(V557-Z557))/X557</f>
        <v>6126.3736678652731</v>
      </c>
      <c r="T557">
        <f>N557*((1*0.082057*W557)/(V557-Z557))</f>
        <v>6126.373667865274</v>
      </c>
      <c r="V557" s="5">
        <f>((0.001316*((I557*25.4)-(2.5*2053/100)))*(273.15+40))/(273.15+H557)</f>
        <v>0.99295814593998977</v>
      </c>
      <c r="W557">
        <v>313.14999999999998</v>
      </c>
      <c r="X557">
        <f>(21.0733341666667/1000)-Y557</f>
        <v>1.9073334166666699E-2</v>
      </c>
      <c r="Y557">
        <v>2E-3</v>
      </c>
      <c r="Z557">
        <f>(0.001316*10^(8.07131-(1730.63/(233.46+(W557-273.15)))))</f>
        <v>7.2765497523200454E-2</v>
      </c>
      <c r="AB557">
        <f>V557*(J557/10^6)</f>
        <v>5.2051062186612686E-2</v>
      </c>
      <c r="AC557">
        <f>(AB557*Y557)/(0.082057*W557)</f>
        <v>4.0512732917693256E-6</v>
      </c>
      <c r="AD557">
        <v>0</v>
      </c>
      <c r="AE557" s="12">
        <f>AB557*AG557*X557</f>
        <v>1.0890901233315778E-6</v>
      </c>
      <c r="AF557" s="12">
        <f>AC557+AE557</f>
        <v>5.1403634151009035E-6</v>
      </c>
      <c r="AG557" s="19">
        <f>101.325*(0.000014*EXP(1600*((1/W557)-(1/298.15))))</f>
        <v>1.097002469958351E-3</v>
      </c>
      <c r="AI557">
        <f>V557*(K557/10^6)</f>
        <v>8.1800715011019712E-3</v>
      </c>
      <c r="AJ557">
        <f>(AI557*Y557)/(0.082057*W557)</f>
        <v>6.3667682857970997E-7</v>
      </c>
      <c r="AK557">
        <v>0</v>
      </c>
      <c r="AL557" s="12">
        <f>AI557*AN557*X557</f>
        <v>3.5477965397464778E-6</v>
      </c>
      <c r="AM557" s="12">
        <f>AJ557+AL557</f>
        <v>4.1844733683261876E-6</v>
      </c>
      <c r="AN557" s="19">
        <f>101.325*(0.00033*EXP(2400*((1/W557)-(1/298.15))))</f>
        <v>2.2739189884214046E-2</v>
      </c>
      <c r="AO557" s="19"/>
      <c r="AP557" t="e">
        <f>V557*(L557/10^6)</f>
        <v>#VALUE!</v>
      </c>
      <c r="AQ557" t="e">
        <f>(AP557*Y557)/(0.082057*W557)</f>
        <v>#VALUE!</v>
      </c>
      <c r="AR557">
        <v>0</v>
      </c>
      <c r="AS557" s="12" t="e">
        <f>AP557*AU557*X557</f>
        <v>#VALUE!</v>
      </c>
      <c r="AT557" s="12" t="e">
        <f>AQ557+AS557</f>
        <v>#VALUE!</v>
      </c>
      <c r="AU557" s="19">
        <f>101.325*((2.4*10^-4)*EXP(2700*((1/W557)-(1/298.15))))</f>
        <v>1.5759424160826513E-2</v>
      </c>
      <c r="AW557">
        <f>100*(AF557-AE557)/AF557</f>
        <v>78.812974192989046</v>
      </c>
      <c r="AX557">
        <f>100*(AM557-AL557)/AM557</f>
        <v>15.21521999396507</v>
      </c>
      <c r="AY557" t="e">
        <f>100*(AT557-AS557)/AT557</f>
        <v>#VALUE!</v>
      </c>
    </row>
    <row r="558" spans="1:51" x14ac:dyDescent="0.25">
      <c r="A558" s="21">
        <v>43636</v>
      </c>
      <c r="B558">
        <v>0.1</v>
      </c>
      <c r="C558" t="s">
        <v>120</v>
      </c>
      <c r="D558" t="s">
        <v>121</v>
      </c>
      <c r="E558" s="2">
        <v>43637.633229166669</v>
      </c>
      <c r="F558">
        <v>215</v>
      </c>
      <c r="H558" s="6">
        <v>21.8</v>
      </c>
      <c r="I558" s="6">
        <v>30</v>
      </c>
      <c r="J558" s="6">
        <v>118.07705491694792</v>
      </c>
      <c r="K558" s="6">
        <v>542.09604067000009</v>
      </c>
      <c r="L558" s="6" t="s">
        <v>122</v>
      </c>
      <c r="M558" s="7">
        <f>1000000*(AF558-AD558)/X558</f>
        <v>0.60706342137820513</v>
      </c>
      <c r="N558" s="7">
        <f>1000000*(AM558-AK558)/X558</f>
        <v>14.436578242120213</v>
      </c>
      <c r="O558" s="7" t="e">
        <f>1000000*(AT558-AR558)/X558</f>
        <v>#VALUE!</v>
      </c>
      <c r="P558">
        <f>(M558*16)</f>
        <v>9.713014742051282</v>
      </c>
      <c r="Q558">
        <f>(N558*44)</f>
        <v>635.20944265328933</v>
      </c>
      <c r="R558">
        <f>1000000*(((AF558-AD558)*0.082057*W558)/(V558-Z558))/X558</f>
        <v>16.952094204303588</v>
      </c>
      <c r="S558">
        <f>1000000*(((AM558-AK558)*0.082057*W558)/(V558-Z558))/X558</f>
        <v>403.13783655851768</v>
      </c>
      <c r="T558">
        <f>N558*((1*0.082057*W558)/(V558-Z558))</f>
        <v>403.13783655851768</v>
      </c>
      <c r="V558" s="5">
        <f>((0.001316*((I558*25.4)-(2.5*2053/100)))*(273.15+40))/(273.15+H558)</f>
        <v>0.99295814593998977</v>
      </c>
      <c r="W558">
        <v>313.14999999999998</v>
      </c>
      <c r="X558">
        <f>(21.0733341666667/1000)-Y558</f>
        <v>1.9073334166666699E-2</v>
      </c>
      <c r="Y558">
        <v>2E-3</v>
      </c>
      <c r="Z558">
        <f>(0.001316*10^(8.07131-(1730.63/(233.46+(W558-273.15)))))</f>
        <v>7.2765497523200454E-2</v>
      </c>
      <c r="AB558">
        <f>V558*(J558/10^6)</f>
        <v>1.1724557352838695E-4</v>
      </c>
      <c r="AC558">
        <f>(AB558*Y558)/(0.082057*W558)</f>
        <v>9.125536361021603E-9</v>
      </c>
      <c r="AD558">
        <v>0</v>
      </c>
      <c r="AE558" s="12">
        <f>AB558*AG558*X558</f>
        <v>2.4531871352848992E-9</v>
      </c>
      <c r="AF558" s="12">
        <f>AC558+AE558</f>
        <v>1.1578723496306503E-8</v>
      </c>
      <c r="AG558" s="19">
        <f>101.325*(0.000014*EXP(1600*((1/W558)-(1/298.15))))</f>
        <v>1.097002469958351E-3</v>
      </c>
      <c r="AI558">
        <f>V558*(K558/10^6)</f>
        <v>5.3827867946509259E-4</v>
      </c>
      <c r="AJ558">
        <f>(AI558*Y558)/(0.082057*W558)</f>
        <v>4.1895668330984834E-8</v>
      </c>
      <c r="AK558">
        <v>0</v>
      </c>
      <c r="AL558" s="12">
        <f>AI558*AN558*X558</f>
        <v>2.3345801270420373E-7</v>
      </c>
      <c r="AM558" s="12">
        <f>AJ558+AL558</f>
        <v>2.7535368103518855E-7</v>
      </c>
      <c r="AN558" s="19">
        <f>101.325*(0.00033*EXP(2400*((1/W558)-(1/298.15))))</f>
        <v>2.2739189884214046E-2</v>
      </c>
      <c r="AO558" s="19"/>
      <c r="AP558" t="e">
        <f>V558*(L558/10^6)</f>
        <v>#VALUE!</v>
      </c>
      <c r="AQ558" t="e">
        <f>(AP558*Y558)/(0.082057*W558)</f>
        <v>#VALUE!</v>
      </c>
      <c r="AR558">
        <v>0</v>
      </c>
      <c r="AS558" s="12" t="e">
        <f>AP558*AU558*X558</f>
        <v>#VALUE!</v>
      </c>
      <c r="AT558" s="12" t="e">
        <f>AQ558+AS558</f>
        <v>#VALUE!</v>
      </c>
      <c r="AU558" s="19">
        <f>101.325*((2.4*10^-4)*EXP(2700*((1/W558)-(1/298.15))))</f>
        <v>1.5759424160826513E-2</v>
      </c>
      <c r="AW558">
        <f>100*(AF558-AE558)/AF558</f>
        <v>78.81297419298906</v>
      </c>
      <c r="AX558">
        <f>100*(AM558-AL558)/AM558</f>
        <v>15.215219993965075</v>
      </c>
      <c r="AY558" t="e">
        <f>100*(AT558-AS558)/AT558</f>
        <v>#VALUE!</v>
      </c>
    </row>
    <row r="559" spans="1:51" x14ac:dyDescent="0.25">
      <c r="A559" s="21">
        <v>43636</v>
      </c>
      <c r="B559">
        <v>0.1</v>
      </c>
      <c r="C559" t="s">
        <v>120</v>
      </c>
      <c r="D559" t="s">
        <v>121</v>
      </c>
      <c r="E559" s="2">
        <v>43637.65388888889</v>
      </c>
      <c r="F559">
        <v>153</v>
      </c>
      <c r="H559" s="6">
        <v>21.8</v>
      </c>
      <c r="I559" s="6">
        <v>30</v>
      </c>
      <c r="J559" s="6">
        <v>120.97920657583641</v>
      </c>
      <c r="K559" s="6">
        <v>573.99405347000004</v>
      </c>
      <c r="L559" s="6" t="s">
        <v>122</v>
      </c>
      <c r="M559" s="7">
        <f>1000000*(AF559-AD559)/X559</f>
        <v>0.62198410276412275</v>
      </c>
      <c r="N559" s="7">
        <f>1000000*(AM559-AK559)/X559</f>
        <v>15.286055314460018</v>
      </c>
      <c r="O559" s="7" t="e">
        <f>1000000*(AT559-AR559)/X559</f>
        <v>#VALUE!</v>
      </c>
      <c r="P559">
        <f>(M559*16)</f>
        <v>9.951745644225964</v>
      </c>
      <c r="Q559">
        <f>(N559*44)</f>
        <v>672.58643383624076</v>
      </c>
      <c r="R559">
        <f>1000000*(((AF559-AD559)*0.082057*W559)/(V559-Z559))/X559</f>
        <v>17.368750500069588</v>
      </c>
      <c r="S559">
        <f>1000000*(((AM559-AK559)*0.082057*W559)/(V559-Z559))/X559</f>
        <v>426.85927133382893</v>
      </c>
      <c r="T559">
        <f>N559*((1*0.082057*W559)/(V559-Z559))</f>
        <v>426.85927133382893</v>
      </c>
      <c r="V559" s="5">
        <f>((0.001316*((I559*25.4)-(2.5*2053/100)))*(273.15+40))/(273.15+H559)</f>
        <v>0.99295814593998977</v>
      </c>
      <c r="W559">
        <v>313.14999999999998</v>
      </c>
      <c r="X559">
        <f>(21.0733341666667/1000)-Y559</f>
        <v>1.9073334166666699E-2</v>
      </c>
      <c r="Y559">
        <v>2E-3</v>
      </c>
      <c r="Z559">
        <f>(0.001316*10^(8.07131-(1730.63/(233.46+(W559-273.15)))))</f>
        <v>7.2765497523200454E-2</v>
      </c>
      <c r="AB559">
        <f>V559*(J559/10^6)</f>
        <v>1.2012728865883354E-4</v>
      </c>
      <c r="AC559">
        <f>(AB559*Y559)/(0.082057*W559)</f>
        <v>9.3498279518561982E-9</v>
      </c>
      <c r="AD559">
        <v>0</v>
      </c>
      <c r="AE559" s="12">
        <f>AB559*AG559*X559</f>
        <v>2.5134826865182753E-9</v>
      </c>
      <c r="AF559" s="12">
        <f>AC559+AE559</f>
        <v>1.1863310638374473E-8</v>
      </c>
      <c r="AG559" s="19">
        <f>101.325*(0.000014*EXP(1600*((1/W559)-(1/298.15))))</f>
        <v>1.097002469958351E-3</v>
      </c>
      <c r="AI559">
        <f>V559*(K559/10^6)</f>
        <v>5.6995207111415057E-4</v>
      </c>
      <c r="AJ559">
        <f>(AI559*Y559)/(0.082057*W559)</f>
        <v>4.4360893059493462E-8</v>
      </c>
      <c r="AK559">
        <v>0</v>
      </c>
      <c r="AL559" s="12">
        <f>AI559*AN559*X559</f>
        <v>2.4719514804335386E-7</v>
      </c>
      <c r="AM559" s="12">
        <f>AJ559+AL559</f>
        <v>2.9155604110284731E-7</v>
      </c>
      <c r="AN559" s="19">
        <f>101.325*(0.00033*EXP(2400*((1/W559)-(1/298.15))))</f>
        <v>2.2739189884214046E-2</v>
      </c>
      <c r="AO559" s="19"/>
      <c r="AP559" t="e">
        <f>V559*(L559/10^6)</f>
        <v>#VALUE!</v>
      </c>
      <c r="AQ559" t="e">
        <f>(AP559*Y559)/(0.082057*W559)</f>
        <v>#VALUE!</v>
      </c>
      <c r="AR559">
        <v>0</v>
      </c>
      <c r="AS559" s="12" t="e">
        <f>AP559*AU559*X559</f>
        <v>#VALUE!</v>
      </c>
      <c r="AT559" s="12" t="e">
        <f>AQ559+AS559</f>
        <v>#VALUE!</v>
      </c>
      <c r="AU559" s="19">
        <f>101.325*((2.4*10^-4)*EXP(2700*((1/W559)-(1/298.15))))</f>
        <v>1.5759424160826513E-2</v>
      </c>
      <c r="AW559">
        <f>100*(AF559-AE559)/AF559</f>
        <v>78.812974192989046</v>
      </c>
      <c r="AX559">
        <f>100*(AM559-AL559)/AM559</f>
        <v>15.21521999396507</v>
      </c>
      <c r="AY559" t="e">
        <f>100*(AT559-AS559)/AT559</f>
        <v>#VALUE!</v>
      </c>
    </row>
    <row r="560" spans="1:51" x14ac:dyDescent="0.25">
      <c r="A560" s="21">
        <v>43636</v>
      </c>
      <c r="B560">
        <v>1.6</v>
      </c>
      <c r="C560" t="s">
        <v>120</v>
      </c>
      <c r="D560" t="s">
        <v>121</v>
      </c>
      <c r="E560" s="2">
        <v>43637.715902777774</v>
      </c>
      <c r="F560">
        <v>81</v>
      </c>
      <c r="H560" s="6">
        <v>21.8</v>
      </c>
      <c r="I560" s="6">
        <v>30</v>
      </c>
      <c r="J560" s="6">
        <v>135.12862421975001</v>
      </c>
      <c r="K560" s="6">
        <v>6381.9944082776001</v>
      </c>
      <c r="L560" s="6" t="s">
        <v>122</v>
      </c>
      <c r="M560" s="7">
        <f>1000000*(AF560-AD560)/X560</f>
        <v>0.69472976780010298</v>
      </c>
      <c r="N560" s="7">
        <f>1000000*(AM560-AK560)/X560</f>
        <v>169.95911186143448</v>
      </c>
      <c r="O560" s="7" t="e">
        <f>1000000*(AT560-AR560)/X560</f>
        <v>#VALUE!</v>
      </c>
      <c r="P560">
        <f>(M560*16)</f>
        <v>11.115676284801648</v>
      </c>
      <c r="Q560">
        <f>(N560*44)</f>
        <v>7478.200921903117</v>
      </c>
      <c r="R560">
        <f>1000000*(((AF560-AD560)*0.082057*W560)/(V560-Z560))/X560</f>
        <v>19.400155001175843</v>
      </c>
      <c r="S560">
        <f>1000000*(((AM560-AK560)*0.082057*W560)/(V560-Z560))/X560</f>
        <v>4746.0656888431149</v>
      </c>
      <c r="T560">
        <f>N560*((1*0.082057*W560)/(V560-Z560))</f>
        <v>4746.0656888431149</v>
      </c>
      <c r="V560" s="5">
        <f>((0.001316*((I560*25.4)-(2.5*2053/100)))*(273.15+40))/(273.15+H560)</f>
        <v>0.99295814593998977</v>
      </c>
      <c r="W560">
        <v>313.14999999999998</v>
      </c>
      <c r="X560">
        <f>(21.0733341666667/1000)-Y560</f>
        <v>1.9073334166666699E-2</v>
      </c>
      <c r="Y560">
        <v>2E-3</v>
      </c>
      <c r="Z560">
        <f>(0.001316*10^(8.07131-(1730.63/(233.46+(W560-273.15)))))</f>
        <v>7.2765497523200454E-2</v>
      </c>
      <c r="AB560">
        <f>V560*(J560/10^6)</f>
        <v>1.3417706816866456E-4</v>
      </c>
      <c r="AC560">
        <f>(AB560*Y560)/(0.082057*W560)</f>
        <v>1.0443359843277731E-8</v>
      </c>
      <c r="AD560">
        <v>0</v>
      </c>
      <c r="AE560" s="12">
        <f>AB560*AG560*X560</f>
        <v>2.807453173504395E-9</v>
      </c>
      <c r="AF560" s="12">
        <f>AC560+AE560</f>
        <v>1.3250813016782125E-8</v>
      </c>
      <c r="AG560" s="19">
        <f>101.325*(0.000014*EXP(1600*((1/W560)-(1/298.15))))</f>
        <v>1.097002469958351E-3</v>
      </c>
      <c r="AI560">
        <f>V560*(K560/10^6)</f>
        <v>6.3370533350427085E-3</v>
      </c>
      <c r="AJ560">
        <f>(AI560*Y560)/(0.082057*W560)</f>
        <v>4.9322979870676449E-7</v>
      </c>
      <c r="AK560">
        <v>0</v>
      </c>
      <c r="AL560" s="12">
        <f>AI560*AN560*X560</f>
        <v>2.7484571364962613E-6</v>
      </c>
      <c r="AM560" s="12">
        <f>AJ560+AL560</f>
        <v>3.2416869352030257E-6</v>
      </c>
      <c r="AN560" s="19">
        <f>101.325*(0.00033*EXP(2400*((1/W560)-(1/298.15))))</f>
        <v>2.2739189884214046E-2</v>
      </c>
      <c r="AO560" s="19"/>
      <c r="AP560" t="e">
        <f>V560*(L560/10^6)</f>
        <v>#VALUE!</v>
      </c>
      <c r="AQ560" t="e">
        <f>(AP560*Y560)/(0.082057*W560)</f>
        <v>#VALUE!</v>
      </c>
      <c r="AR560">
        <v>0</v>
      </c>
      <c r="AS560" s="12" t="e">
        <f>AP560*AU560*X560</f>
        <v>#VALUE!</v>
      </c>
      <c r="AT560" s="12" t="e">
        <f>AQ560+AS560</f>
        <v>#VALUE!</v>
      </c>
      <c r="AU560" s="19">
        <f>101.325*((2.4*10^-4)*EXP(2700*((1/W560)-(1/298.15))))</f>
        <v>1.5759424160826513E-2</v>
      </c>
      <c r="AW560">
        <f>100*(AF560-AE560)/AF560</f>
        <v>78.81297419298906</v>
      </c>
      <c r="AX560">
        <f>100*(AM560-AL560)/AM560</f>
        <v>15.215219993965073</v>
      </c>
      <c r="AY560" t="e">
        <f>100*(AT560-AS560)/AT560</f>
        <v>#VALUE!</v>
      </c>
    </row>
    <row r="561" spans="1:51" x14ac:dyDescent="0.25">
      <c r="A561" s="21">
        <v>43636</v>
      </c>
      <c r="B561">
        <v>5</v>
      </c>
      <c r="C561" t="s">
        <v>120</v>
      </c>
      <c r="D561" t="s">
        <v>121</v>
      </c>
      <c r="E561" s="2">
        <v>43637.550520833334</v>
      </c>
      <c r="F561">
        <v>46</v>
      </c>
      <c r="H561" s="6">
        <v>21.8</v>
      </c>
      <c r="I561" s="6">
        <v>30</v>
      </c>
      <c r="J561" s="6">
        <v>12.243460523303899</v>
      </c>
      <c r="K561" s="6">
        <v>11642.2065219584</v>
      </c>
      <c r="L561" s="6" t="s">
        <v>122</v>
      </c>
      <c r="M561" s="7">
        <f>1000000*(AF561-AD561)/X561</f>
        <v>6.2946666818660971E-2</v>
      </c>
      <c r="N561" s="7">
        <f>1000000*(AM561-AK561)/X561</f>
        <v>310.0440009807952</v>
      </c>
      <c r="O561" s="7" t="e">
        <f>1000000*(AT561-AR561)/X561</f>
        <v>#VALUE!</v>
      </c>
      <c r="P561">
        <f>(M561*16)</f>
        <v>1.0071466690985755</v>
      </c>
      <c r="Q561">
        <f>(N561*44)</f>
        <v>13641.936043154989</v>
      </c>
      <c r="R561">
        <f>1000000*(((AF561-AD561)*0.082057*W561)/(V561-Z561))/X561</f>
        <v>1.7577699267965845</v>
      </c>
      <c r="S561">
        <f>1000000*(((AM561-AK561)*0.082057*W561)/(V561-Z561))/X561</f>
        <v>8657.9011797042094</v>
      </c>
      <c r="T561">
        <f>N561*((1*0.082057*W561)/(V561-Z561))</f>
        <v>8657.9011797042094</v>
      </c>
      <c r="V561" s="5">
        <f>((0.001316*((I561*25.4)-(2.5*2053/100)))*(273.15+40))/(273.15+H561)</f>
        <v>0.99295814593998977</v>
      </c>
      <c r="W561">
        <v>313.14999999999998</v>
      </c>
      <c r="X561">
        <f>(21.0733341666667/1000)-Y561</f>
        <v>1.9073334166666699E-2</v>
      </c>
      <c r="Y561">
        <v>2E-3</v>
      </c>
      <c r="Z561">
        <f>(0.001316*10^(8.07131-(1730.63/(233.46+(W561-273.15)))))</f>
        <v>7.2765497523200454E-2</v>
      </c>
      <c r="AB561">
        <f>V561*(J561/10^6)</f>
        <v>1.2157243861109295E-5</v>
      </c>
      <c r="AC561">
        <f>(AB561*Y561)/(0.082057*W561)</f>
        <v>9.462307835229185E-10</v>
      </c>
      <c r="AD561">
        <v>0</v>
      </c>
      <c r="AE561" s="12">
        <f>AB561*AG561*X561</f>
        <v>2.5437202738723259E-10</v>
      </c>
      <c r="AF561" s="12">
        <f>AC561+AE561</f>
        <v>1.200602810910151E-9</v>
      </c>
      <c r="AG561" s="19">
        <f>101.325*(0.000014*EXP(1600*((1/W561)-(1/298.15))))</f>
        <v>1.097002469958351E-3</v>
      </c>
      <c r="AI561">
        <f>V561*(K561/10^6)</f>
        <v>1.156022380269427E-2</v>
      </c>
      <c r="AJ561">
        <f>(AI561*Y561)/(0.082057*W561)</f>
        <v>8.9976311666463423E-7</v>
      </c>
      <c r="AK561">
        <v>0</v>
      </c>
      <c r="AL561" s="12">
        <f>AI561*AN561*X561</f>
        <v>5.01380972041241E-6</v>
      </c>
      <c r="AM561" s="12">
        <f>AJ561+AL561</f>
        <v>5.9135728370770445E-6</v>
      </c>
      <c r="AN561" s="19">
        <f>101.325*(0.00033*EXP(2400*((1/W561)-(1/298.15))))</f>
        <v>2.2739189884214046E-2</v>
      </c>
      <c r="AO561" s="19"/>
      <c r="AP561" t="e">
        <f>V561*(L561/10^6)</f>
        <v>#VALUE!</v>
      </c>
      <c r="AQ561" t="e">
        <f>(AP561*Y561)/(0.082057*W561)</f>
        <v>#VALUE!</v>
      </c>
      <c r="AR561">
        <v>0</v>
      </c>
      <c r="AS561" s="12" t="e">
        <f>AP561*AU561*X561</f>
        <v>#VALUE!</v>
      </c>
      <c r="AT561" s="12" t="e">
        <f>AQ561+AS561</f>
        <v>#VALUE!</v>
      </c>
      <c r="AU561" s="19">
        <f>101.325*((2.4*10^-4)*EXP(2700*((1/W561)-(1/298.15))))</f>
        <v>1.5759424160826513E-2</v>
      </c>
      <c r="AW561">
        <f>100*(AF561-AE561)/AF561</f>
        <v>78.812974192989046</v>
      </c>
      <c r="AX561">
        <f>100*(AM561-AL561)/AM561</f>
        <v>15.215219993965079</v>
      </c>
      <c r="AY561" t="e">
        <f>100*(AT561-AS561)/AT561</f>
        <v>#VALUE!</v>
      </c>
    </row>
    <row r="562" spans="1:51" x14ac:dyDescent="0.25">
      <c r="A562" s="21">
        <v>43636</v>
      </c>
      <c r="B562">
        <v>5</v>
      </c>
      <c r="C562" t="s">
        <v>120</v>
      </c>
      <c r="D562" t="s">
        <v>121</v>
      </c>
      <c r="E562" s="2">
        <v>43637.571192129632</v>
      </c>
      <c r="F562">
        <v>34</v>
      </c>
      <c r="H562" s="6">
        <v>21.8</v>
      </c>
      <c r="I562" s="6">
        <v>30</v>
      </c>
      <c r="J562" s="6">
        <v>11.232998404377501</v>
      </c>
      <c r="K562" s="6">
        <v>7986.0877145600007</v>
      </c>
      <c r="L562" s="6" t="s">
        <v>122</v>
      </c>
      <c r="M562" s="7">
        <f>1000000*(AF562-AD562)/X562</f>
        <v>5.7751630479721199E-2</v>
      </c>
      <c r="N562" s="7">
        <f>1000000*(AM562-AK562)/X562</f>
        <v>212.67777568931575</v>
      </c>
      <c r="O562" s="7" t="e">
        <f>1000000*(AT562-AR562)/X562</f>
        <v>#VALUE!</v>
      </c>
      <c r="P562">
        <f>(M562*16)</f>
        <v>0.92402608767553918</v>
      </c>
      <c r="Q562">
        <f>(N562*44)</f>
        <v>9357.8221303298924</v>
      </c>
      <c r="R562">
        <f>1000000*(((AF562-AD562)*0.082057*W562)/(V562-Z562))/X562</f>
        <v>1.6126998364054506</v>
      </c>
      <c r="S562">
        <f>1000000*(((AM562-AK562)*0.082057*W562)/(V562-Z562))/X562</f>
        <v>5938.9736915162912</v>
      </c>
      <c r="T562">
        <f>N562*((1*0.082057*W562)/(V562-Z562))</f>
        <v>5938.9736915162912</v>
      </c>
      <c r="V562" s="5">
        <f>((0.001316*((I562*25.4)-(2.5*2053/100)))*(273.15+40))/(273.15+H562)</f>
        <v>0.99295814593998977</v>
      </c>
      <c r="W562">
        <v>313.14999999999998</v>
      </c>
      <c r="X562">
        <f>(21.0733341666667/1000)-Y562</f>
        <v>1.9073334166666699E-2</v>
      </c>
      <c r="Y562">
        <v>2E-3</v>
      </c>
      <c r="Z562">
        <f>(0.001316*10^(8.07131-(1730.63/(233.46+(W562-273.15)))))</f>
        <v>7.2765497523200454E-2</v>
      </c>
      <c r="AB562">
        <f>V562*(J562/10^6)</f>
        <v>1.1153897268957545E-5</v>
      </c>
      <c r="AC562">
        <f>(AB562*Y562)/(0.082057*W562)</f>
        <v>8.6813763651663873E-10</v>
      </c>
      <c r="AD562">
        <v>0</v>
      </c>
      <c r="AE562" s="12">
        <f>AB562*AG562*X562</f>
        <v>2.3337851029293754E-10</v>
      </c>
      <c r="AF562" s="12">
        <f>AC562+AE562</f>
        <v>1.1015161468095763E-9</v>
      </c>
      <c r="AG562" s="19">
        <f>101.325*(0.000014*EXP(1600*((1/W562)-(1/298.15))))</f>
        <v>1.097002469958351E-3</v>
      </c>
      <c r="AI562">
        <f>V562*(K562/10^6)</f>
        <v>7.9298508503636289E-3</v>
      </c>
      <c r="AJ562">
        <f>(AI562*Y562)/(0.082057*W562)</f>
        <v>6.1720148654440172E-7</v>
      </c>
      <c r="AK562">
        <v>0</v>
      </c>
      <c r="AL562" s="12">
        <f>AI562*AN562*X562</f>
        <v>3.4392727990013006E-6</v>
      </c>
      <c r="AM562" s="12">
        <f>AJ562+AL562</f>
        <v>4.0564742855457025E-6</v>
      </c>
      <c r="AN562" s="19">
        <f>101.325*(0.00033*EXP(2400*((1/W562)-(1/298.15))))</f>
        <v>2.2739189884214046E-2</v>
      </c>
      <c r="AO562" s="19"/>
      <c r="AP562" t="e">
        <f>V562*(L562/10^6)</f>
        <v>#VALUE!</v>
      </c>
      <c r="AQ562" t="e">
        <f>(AP562*Y562)/(0.082057*W562)</f>
        <v>#VALUE!</v>
      </c>
      <c r="AR562">
        <v>0</v>
      </c>
      <c r="AS562" s="12" t="e">
        <f>AP562*AU562*X562</f>
        <v>#VALUE!</v>
      </c>
      <c r="AT562" s="12" t="e">
        <f>AQ562+AS562</f>
        <v>#VALUE!</v>
      </c>
      <c r="AU562" s="19">
        <f>101.325*((2.4*10^-4)*EXP(2700*((1/W562)-(1/298.15))))</f>
        <v>1.5759424160826513E-2</v>
      </c>
      <c r="AW562">
        <f>100*(AF562-AE562)/AF562</f>
        <v>78.812974192989046</v>
      </c>
      <c r="AX562">
        <f>100*(AM562-AL562)/AM562</f>
        <v>15.215219993965082</v>
      </c>
      <c r="AY562" t="e">
        <f>100*(AT562-AS562)/AT562</f>
        <v>#VALUE!</v>
      </c>
    </row>
    <row r="563" spans="1:51" x14ac:dyDescent="0.25">
      <c r="A563" s="21">
        <v>43636</v>
      </c>
      <c r="B563">
        <v>9</v>
      </c>
      <c r="C563" t="s">
        <v>120</v>
      </c>
      <c r="D563" t="s">
        <v>121</v>
      </c>
      <c r="E563" s="2">
        <v>43637.612557870372</v>
      </c>
      <c r="F563">
        <v>213</v>
      </c>
      <c r="H563" s="6">
        <v>21.8</v>
      </c>
      <c r="I563" s="6">
        <v>30</v>
      </c>
      <c r="J563" s="6">
        <v>98.149577257671908</v>
      </c>
      <c r="K563" s="6">
        <v>5909.3181500000001</v>
      </c>
      <c r="L563" s="6" t="s">
        <v>122</v>
      </c>
      <c r="M563" s="7">
        <f>1000000*(AF563-AD563)/X563</f>
        <v>0.50461131689620653</v>
      </c>
      <c r="N563" s="7">
        <f>1000000*(AM563-AK563)/X563</f>
        <v>157.37125422391452</v>
      </c>
      <c r="O563" s="7" t="e">
        <f>1000000*(AT563-AR563)/X563</f>
        <v>#VALUE!</v>
      </c>
      <c r="P563">
        <f>(M563*16)</f>
        <v>8.0737810703393045</v>
      </c>
      <c r="Q563">
        <f>(N563*44)</f>
        <v>6924.3351858522392</v>
      </c>
      <c r="R563">
        <f>1000000*(((AF563-AD563)*0.082057*W563)/(V563-Z563))/X563</f>
        <v>14.091144811791986</v>
      </c>
      <c r="S563">
        <f>1000000*(((AM563-AK563)*0.082057*W563)/(V563-Z563))/X563</f>
        <v>4394.552912769168</v>
      </c>
      <c r="T563">
        <f>N563*((1*0.082057*W563)/(V563-Z563))</f>
        <v>4394.5529127691689</v>
      </c>
      <c r="V563" s="5">
        <f>((0.001316*((I563*25.4)-(2.5*2053/100)))*(273.15+40))/(273.15+H563)</f>
        <v>0.99295814593998977</v>
      </c>
      <c r="W563">
        <v>313.14999999999998</v>
      </c>
      <c r="X563">
        <f>(21.0733341666667/1000)-Y563</f>
        <v>1.9073334166666699E-2</v>
      </c>
      <c r="Y563">
        <v>2E-3</v>
      </c>
      <c r="Z563">
        <f>(0.001316*10^(8.07131-(1730.63/(233.46+(W563-273.15)))))</f>
        <v>7.2765497523200454E-2</v>
      </c>
      <c r="AB563">
        <f>V563*(J563/10^6)</f>
        <v>9.7458422258571683E-5</v>
      </c>
      <c r="AC563">
        <f>(AB563*Y563)/(0.082057*W563)</f>
        <v>7.5854494907056373E-9</v>
      </c>
      <c r="AD563">
        <v>0</v>
      </c>
      <c r="AE563" s="12">
        <f>AB563*AG563*X563</f>
        <v>2.0391707807374549E-9</v>
      </c>
      <c r="AF563" s="12">
        <f>AC563+AE563</f>
        <v>9.6246202714430931E-9</v>
      </c>
      <c r="AG563" s="19">
        <f>101.325*(0.000014*EXP(1600*((1/W563)-(1/298.15))))</f>
        <v>1.097002469958351E-3</v>
      </c>
      <c r="AI563">
        <f>V563*(K563/10^6)</f>
        <v>5.8677055939935305E-3</v>
      </c>
      <c r="AJ563">
        <f>(AI563*Y563)/(0.082057*W563)</f>
        <v>4.5669920955091345E-7</v>
      </c>
      <c r="AK563">
        <v>0</v>
      </c>
      <c r="AL563" s="12">
        <f>AI563*AN563*X563</f>
        <v>2.5448953104892663E-6</v>
      </c>
      <c r="AM563" s="12">
        <f>AJ563+AL563</f>
        <v>3.0015945200401797E-6</v>
      </c>
      <c r="AN563" s="19">
        <f>101.325*(0.00033*EXP(2400*((1/W563)-(1/298.15))))</f>
        <v>2.2739189884214046E-2</v>
      </c>
      <c r="AO563" s="19"/>
      <c r="AP563" t="e">
        <f>V563*(L563/10^6)</f>
        <v>#VALUE!</v>
      </c>
      <c r="AQ563" t="e">
        <f>(AP563*Y563)/(0.082057*W563)</f>
        <v>#VALUE!</v>
      </c>
      <c r="AR563">
        <v>0</v>
      </c>
      <c r="AS563" s="12" t="e">
        <f>AP563*AU563*X563</f>
        <v>#VALUE!</v>
      </c>
      <c r="AT563" s="12" t="e">
        <f>AQ563+AS563</f>
        <v>#VALUE!</v>
      </c>
      <c r="AU563" s="19">
        <f>101.325*((2.4*10^-4)*EXP(2700*((1/W563)-(1/298.15))))</f>
        <v>1.5759424160826513E-2</v>
      </c>
      <c r="AW563">
        <f>100*(AF563-AE563)/AF563</f>
        <v>78.812974192989046</v>
      </c>
      <c r="AX563">
        <f>100*(AM563-AL563)/AM563</f>
        <v>15.215219993965075</v>
      </c>
      <c r="AY563" t="e">
        <f>100*(AT563-AS563)/AT563</f>
        <v>#VALUE!</v>
      </c>
    </row>
    <row r="564" spans="1:51" x14ac:dyDescent="0.25">
      <c r="A564" s="21">
        <v>43636</v>
      </c>
      <c r="B564">
        <v>9</v>
      </c>
      <c r="C564" t="s">
        <v>120</v>
      </c>
      <c r="D564" t="s">
        <v>121</v>
      </c>
      <c r="E564" s="2">
        <v>43637.695231481484</v>
      </c>
      <c r="F564">
        <v>161</v>
      </c>
      <c r="H564" s="6">
        <v>21.8</v>
      </c>
      <c r="I564" s="6">
        <v>30</v>
      </c>
      <c r="J564" s="6">
        <v>86.938592042437506</v>
      </c>
      <c r="K564" s="6">
        <v>4841.7855933536002</v>
      </c>
      <c r="L564" s="6" t="s">
        <v>122</v>
      </c>
      <c r="M564" s="7">
        <f>1000000*(AF564-AD564)/X564</f>
        <v>0.44697286168094336</v>
      </c>
      <c r="N564" s="7">
        <f>1000000*(AM564-AK564)/X564</f>
        <v>128.94175811287735</v>
      </c>
      <c r="O564" s="7" t="e">
        <f>1000000*(AT564-AR564)/X564</f>
        <v>#VALUE!</v>
      </c>
      <c r="P564">
        <f>(M564*16)</f>
        <v>7.1515657868950937</v>
      </c>
      <c r="Q564">
        <f>(N564*44)</f>
        <v>5673.4373569666031</v>
      </c>
      <c r="R564">
        <f>1000000*(((AF564-AD564)*0.082057*W564)/(V564-Z564))/X564</f>
        <v>12.481605366339316</v>
      </c>
      <c r="S564">
        <f>1000000*(((AM564-AK564)*0.082057*W564)/(V564-Z564))/X564</f>
        <v>3600.666344606248</v>
      </c>
      <c r="T564">
        <f>N564*((1*0.082057*W564)/(V564-Z564))</f>
        <v>3600.6663446062471</v>
      </c>
      <c r="V564" s="5">
        <f>((0.001316*((I564*25.4)-(2.5*2053/100)))*(273.15+40))/(273.15+H564)</f>
        <v>0.99295814593998977</v>
      </c>
      <c r="W564">
        <v>313.14999999999998</v>
      </c>
      <c r="X564">
        <f>(21.0733341666667/1000)-Y564</f>
        <v>1.9073334166666699E-2</v>
      </c>
      <c r="Y564">
        <v>2E-3</v>
      </c>
      <c r="Z564">
        <f>(0.001316*10^(8.07131-(1730.63/(233.46+(W564-273.15)))))</f>
        <v>7.2765497523200454E-2</v>
      </c>
      <c r="AB564">
        <f>V564*(J564/10^6)</f>
        <v>8.6326383165091899E-5</v>
      </c>
      <c r="AC564">
        <f>(AB564*Y564)/(0.082057*W564)</f>
        <v>6.7190131344088396E-9</v>
      </c>
      <c r="AD564">
        <v>0</v>
      </c>
      <c r="AE564" s="12">
        <f>AB564*AG564*X564</f>
        <v>1.8062496198630851E-9</v>
      </c>
      <c r="AF564" s="12">
        <f>AC564+AE564</f>
        <v>8.5252627542719251E-9</v>
      </c>
      <c r="AG564" s="19">
        <f>101.325*(0.000014*EXP(1600*((1/W564)-(1/298.15))))</f>
        <v>1.097002469958351E-3</v>
      </c>
      <c r="AI564">
        <f>V564*(K564/10^6)</f>
        <v>4.8076904458153437E-3</v>
      </c>
      <c r="AJ564">
        <f>(AI564*Y564)/(0.082057*W564)</f>
        <v>3.7419539736569936E-7</v>
      </c>
      <c r="AK564">
        <v>0</v>
      </c>
      <c r="AL564" s="12">
        <f>AI564*AN564*X564</f>
        <v>2.0851538431587178E-6</v>
      </c>
      <c r="AM564" s="12">
        <f>AJ564+AL564</f>
        <v>2.4593492405244169E-6</v>
      </c>
      <c r="AN564" s="19">
        <f>101.325*(0.00033*EXP(2400*((1/W564)-(1/298.15))))</f>
        <v>2.2739189884214046E-2</v>
      </c>
      <c r="AO564" s="19"/>
      <c r="AP564" t="e">
        <f>V564*(L564/10^6)</f>
        <v>#VALUE!</v>
      </c>
      <c r="AQ564" t="e">
        <f>(AP564*Y564)/(0.082057*W564)</f>
        <v>#VALUE!</v>
      </c>
      <c r="AR564">
        <v>0</v>
      </c>
      <c r="AS564" s="12" t="e">
        <f>AP564*AU564*X564</f>
        <v>#VALUE!</v>
      </c>
      <c r="AT564" s="12" t="e">
        <f>AQ564+AS564</f>
        <v>#VALUE!</v>
      </c>
      <c r="AU564" s="19">
        <f>101.325*((2.4*10^-4)*EXP(2700*((1/W564)-(1/298.15))))</f>
        <v>1.5759424160826513E-2</v>
      </c>
      <c r="AW564">
        <f>100*(AF564-AE564)/AF564</f>
        <v>78.81297419298906</v>
      </c>
      <c r="AX564">
        <f>100*(AM564-AL564)/AM564</f>
        <v>15.215219993965068</v>
      </c>
      <c r="AY564" t="e">
        <f>100*(AT564-AS564)/AT564</f>
        <v>#VALUE!</v>
      </c>
    </row>
    <row r="565" spans="1:51" x14ac:dyDescent="0.25">
      <c r="A565" s="21">
        <v>43640</v>
      </c>
      <c r="B565" s="28">
        <v>0.1</v>
      </c>
      <c r="C565" t="s">
        <v>120</v>
      </c>
      <c r="D565" t="s">
        <v>121</v>
      </c>
      <c r="E565" s="2">
        <v>43641.491886574076</v>
      </c>
      <c r="F565">
        <v>118</v>
      </c>
      <c r="H565" s="6">
        <v>21.8</v>
      </c>
      <c r="I565" s="6">
        <v>30</v>
      </c>
      <c r="J565" s="6">
        <v>78.305857641551114</v>
      </c>
      <c r="K565" s="6">
        <v>567.81181907000007</v>
      </c>
      <c r="L565" s="6" t="s">
        <v>122</v>
      </c>
      <c r="M565" s="7">
        <f>1000000*(AF565-AD565)/X565</f>
        <v>0.40258983328531195</v>
      </c>
      <c r="N565" s="7">
        <f>1000000*(AM565-AK565)/X565</f>
        <v>15.121416018226794</v>
      </c>
      <c r="O565" s="7" t="e">
        <f>1000000*(AT565-AR565)/X565</f>
        <v>#VALUE!</v>
      </c>
      <c r="P565">
        <f>(M565*16)</f>
        <v>6.4414373325649912</v>
      </c>
      <c r="Q565">
        <f>(N565*44)</f>
        <v>665.34230480197891</v>
      </c>
      <c r="R565">
        <f>1000000*(((AF565-AD565)*0.082057*W565)/(V565-Z565))/X565</f>
        <v>11.242220399399786</v>
      </c>
      <c r="S565">
        <f>1000000*(((AM565-AK565)*0.082057*W565)/(V565-Z565))/X565</f>
        <v>422.26176016582031</v>
      </c>
      <c r="T565">
        <f>N565*((1*0.082057*W565)/(V565-Z565))</f>
        <v>422.26176016582025</v>
      </c>
      <c r="V565" s="5">
        <f>((0.001316*((I565*25.4)-(2.5*2053/100)))*(273.15+40))/(273.15+H565)</f>
        <v>0.99295814593998977</v>
      </c>
      <c r="W565">
        <v>313.14999999999998</v>
      </c>
      <c r="X565">
        <f>(21.0733341666667/1000)-Y565</f>
        <v>1.9073334166666699E-2</v>
      </c>
      <c r="Y565">
        <v>2E-3</v>
      </c>
      <c r="Z565">
        <f>(0.001316*10^(8.07131-(1730.63/(233.46+(W565-273.15)))))</f>
        <v>7.2765497523200454E-2</v>
      </c>
      <c r="AB565">
        <f>V565*(J565/10^6)</f>
        <v>7.7754439219995377E-5</v>
      </c>
      <c r="AC565">
        <f>(AB565*Y565)/(0.082057*W565)</f>
        <v>6.0518358261185769E-9</v>
      </c>
      <c r="AD565">
        <v>0</v>
      </c>
      <c r="AE565" s="12">
        <f>AB565*AG565*X565</f>
        <v>1.626894596234814E-9</v>
      </c>
      <c r="AF565" s="12">
        <f>AC565+AE565</f>
        <v>7.6787304223533903E-9</v>
      </c>
      <c r="AG565" s="19">
        <f>101.325*(0.000014*EXP(1600*((1/W565)-(1/298.15))))</f>
        <v>1.097002469958351E-3</v>
      </c>
      <c r="AI565">
        <f>V565*(K565/10^6)</f>
        <v>5.6381337110656023E-4</v>
      </c>
      <c r="AJ565">
        <f>(AI565*Y565)/(0.082057*W565)</f>
        <v>4.3883101630419973E-8</v>
      </c>
      <c r="AK565">
        <v>0</v>
      </c>
      <c r="AL565" s="12">
        <f>AI565*AN565*X565</f>
        <v>2.4453271915840627E-7</v>
      </c>
      <c r="AM565" s="12">
        <f>AJ565+AL565</f>
        <v>2.8841582078882623E-7</v>
      </c>
      <c r="AN565" s="19">
        <f>101.325*(0.00033*EXP(2400*((1/W565)-(1/298.15))))</f>
        <v>2.2739189884214046E-2</v>
      </c>
      <c r="AO565" s="19"/>
      <c r="AP565" t="e">
        <f>V565*(L565/10^6)</f>
        <v>#VALUE!</v>
      </c>
      <c r="AQ565" t="e">
        <f>(AP565*Y565)/(0.082057*W565)</f>
        <v>#VALUE!</v>
      </c>
      <c r="AR565">
        <v>0</v>
      </c>
      <c r="AS565" s="12" t="e">
        <f>AP565*AU565*X565</f>
        <v>#VALUE!</v>
      </c>
      <c r="AT565" s="12" t="e">
        <f>AQ565+AS565</f>
        <v>#VALUE!</v>
      </c>
      <c r="AU565" s="19">
        <f>101.325*((2.4*10^-4)*EXP(2700*((1/W565)-(1/298.15))))</f>
        <v>1.5759424160826513E-2</v>
      </c>
      <c r="AW565">
        <f>100*(AF565-AE565)/AF565</f>
        <v>78.812974192989046</v>
      </c>
      <c r="AX565">
        <f>100*(AM565-AL565)/AM565</f>
        <v>15.215219993965073</v>
      </c>
      <c r="AY565" t="e">
        <f>100*(AT565-AS565)/AT565</f>
        <v>#VALUE!</v>
      </c>
    </row>
    <row r="566" spans="1:51" x14ac:dyDescent="0.25">
      <c r="A566" s="21">
        <v>43640</v>
      </c>
      <c r="B566" s="28">
        <v>0.1</v>
      </c>
      <c r="C566" t="s">
        <v>120</v>
      </c>
      <c r="D566" t="s">
        <v>121</v>
      </c>
      <c r="E566" s="2">
        <v>43641.512557870374</v>
      </c>
      <c r="F566">
        <v>169</v>
      </c>
      <c r="H566" s="6">
        <v>21.8</v>
      </c>
      <c r="I566" s="6">
        <v>30</v>
      </c>
      <c r="J566" s="6">
        <v>91.326630631166424</v>
      </c>
      <c r="K566" s="6">
        <v>4040.6376556543996</v>
      </c>
      <c r="L566" s="6" t="s">
        <v>122</v>
      </c>
      <c r="M566" s="7">
        <f>1000000*(AF566-AD566)/X566</f>
        <v>0.46953285625979718</v>
      </c>
      <c r="N566" s="7">
        <f>1000000*(AM566-AK566)/X566</f>
        <v>107.6063599206806</v>
      </c>
      <c r="O566" s="7" t="e">
        <f>1000000*(AT566-AR566)/X566</f>
        <v>#VALUE!</v>
      </c>
      <c r="P566">
        <f>(M566*16)</f>
        <v>7.5125257001567549</v>
      </c>
      <c r="Q566">
        <f>(N566*44)</f>
        <v>4734.6798365099467</v>
      </c>
      <c r="R566">
        <f>1000000*(((AF566-AD566)*0.082057*W566)/(V566-Z566))/X566</f>
        <v>13.111587572285877</v>
      </c>
      <c r="S566">
        <f>1000000*(((AM566-AK566)*0.082057*W566)/(V566-Z566))/X566</f>
        <v>3004.8806864630947</v>
      </c>
      <c r="T566">
        <f>N566*((1*0.082057*W566)/(V566-Z566))</f>
        <v>3004.8806864630947</v>
      </c>
      <c r="V566" s="5">
        <f>((0.001316*((I566*25.4)-(2.5*2053/100)))*(273.15+40))/(273.15+H566)</f>
        <v>0.99295814593998977</v>
      </c>
      <c r="W566">
        <v>313.14999999999998</v>
      </c>
      <c r="X566">
        <f>(21.0733341666667/1000)-Y566</f>
        <v>1.9073334166666699E-2</v>
      </c>
      <c r="Y566">
        <v>2E-3</v>
      </c>
      <c r="Z566">
        <f>(0.001316*10^(8.07131-(1730.63/(233.46+(W566-273.15)))))</f>
        <v>7.2765497523200454E-2</v>
      </c>
      <c r="AB566">
        <f>V566*(J566/10^6)</f>
        <v>9.0683521826469295E-5</v>
      </c>
      <c r="AC566">
        <f>(AB566*Y566)/(0.082057*W566)</f>
        <v>7.0581408821594666E-9</v>
      </c>
      <c r="AD566">
        <v>0</v>
      </c>
      <c r="AE566" s="12">
        <f>AB566*AG566*X566</f>
        <v>1.8974161875131258E-9</v>
      </c>
      <c r="AF566" s="12">
        <f>AC566+AE566</f>
        <v>8.9555570696725928E-9</v>
      </c>
      <c r="AG566" s="19">
        <f>101.325*(0.000014*EXP(1600*((1/W566)-(1/298.15))))</f>
        <v>1.097002469958351E-3</v>
      </c>
      <c r="AI566">
        <f>V566*(K566/10^6)</f>
        <v>4.0121840749738989E-3</v>
      </c>
      <c r="AJ566">
        <f>(AI566*Y566)/(0.082057*W566)</f>
        <v>3.1227901029817121E-7</v>
      </c>
      <c r="AK566">
        <v>0</v>
      </c>
      <c r="AL566" s="12">
        <f>AI566*AN566*X566</f>
        <v>1.74013305092758E-6</v>
      </c>
      <c r="AM566" s="12">
        <f>AJ566+AL566</f>
        <v>2.0524120612257513E-6</v>
      </c>
      <c r="AN566" s="19">
        <f>101.325*(0.00033*EXP(2400*((1/W566)-(1/298.15))))</f>
        <v>2.2739189884214046E-2</v>
      </c>
      <c r="AO566" s="19"/>
      <c r="AP566" t="e">
        <f>V566*(L566/10^6)</f>
        <v>#VALUE!</v>
      </c>
      <c r="AQ566" t="e">
        <f>(AP566*Y566)/(0.082057*W566)</f>
        <v>#VALUE!</v>
      </c>
      <c r="AR566">
        <v>0</v>
      </c>
      <c r="AS566" s="12" t="e">
        <f>AP566*AU566*X566</f>
        <v>#VALUE!</v>
      </c>
      <c r="AT566" s="12" t="e">
        <f>AQ566+AS566</f>
        <v>#VALUE!</v>
      </c>
      <c r="AU566" s="19">
        <f>101.325*((2.4*10^-4)*EXP(2700*((1/W566)-(1/298.15))))</f>
        <v>1.5759424160826513E-2</v>
      </c>
      <c r="AW566">
        <f>100*(AF566-AE566)/AF566</f>
        <v>78.81297419298906</v>
      </c>
      <c r="AX566">
        <f>100*(AM566-AL566)/AM566</f>
        <v>15.21521999396508</v>
      </c>
      <c r="AY566" t="e">
        <f>100*(AT566-AS566)/AT566</f>
        <v>#VALUE!</v>
      </c>
    </row>
    <row r="567" spans="1:51" x14ac:dyDescent="0.25">
      <c r="A567" s="21">
        <v>43640</v>
      </c>
      <c r="B567">
        <v>3.8</v>
      </c>
      <c r="C567" t="s">
        <v>120</v>
      </c>
      <c r="D567" t="s">
        <v>121</v>
      </c>
      <c r="E567" s="2">
        <v>43641.595243055555</v>
      </c>
      <c r="F567">
        <v>80</v>
      </c>
      <c r="H567" s="6">
        <v>21.8</v>
      </c>
      <c r="I567" s="6">
        <v>30</v>
      </c>
      <c r="J567" s="6">
        <v>47.735541869507102</v>
      </c>
      <c r="K567" s="6">
        <v>1669.6108630399997</v>
      </c>
      <c r="L567" s="6" t="s">
        <v>122</v>
      </c>
      <c r="M567" s="7">
        <f>1000000*(AF567-AD567)/X567</f>
        <v>0.2454202587372136</v>
      </c>
      <c r="N567" s="7">
        <f>1000000*(AM567-AK567)/X567</f>
        <v>44.463464127832935</v>
      </c>
      <c r="O567" s="7" t="e">
        <f>1000000*(AT567-AR567)/X567</f>
        <v>#VALUE!</v>
      </c>
      <c r="P567">
        <f>(M567*16)</f>
        <v>3.9267241397954176</v>
      </c>
      <c r="Q567">
        <f>(N567*44)</f>
        <v>1956.3924216246492</v>
      </c>
      <c r="R567">
        <f>1000000*(((AF567-AD567)*0.082057*W567)/(V567-Z567))/X567</f>
        <v>6.8532993411340017</v>
      </c>
      <c r="S567">
        <f>1000000*(((AM567-AK567)*0.082057*W567)/(V567-Z567))/X567</f>
        <v>1241.6311146428077</v>
      </c>
      <c r="T567">
        <f>N567*((1*0.082057*W567)/(V567-Z567))</f>
        <v>1241.6311146428079</v>
      </c>
      <c r="V567" s="5">
        <f>((0.001316*((I567*25.4)-(2.5*2053/100)))*(273.15+40))/(273.15+H567)</f>
        <v>0.99295814593998977</v>
      </c>
      <c r="W567">
        <v>313.14999999999998</v>
      </c>
      <c r="X567">
        <f>(21.0733341666667/1000)-Y567</f>
        <v>1.9073334166666699E-2</v>
      </c>
      <c r="Y567">
        <v>2E-3</v>
      </c>
      <c r="Z567">
        <f>(0.001316*10^(8.07131-(1730.63/(233.46+(W567-273.15)))))</f>
        <v>7.2765497523200454E-2</v>
      </c>
      <c r="AB567">
        <f>V567*(J567/10^6)</f>
        <v>4.7399395150186523E-5</v>
      </c>
      <c r="AC567">
        <f>(AB567*Y567)/(0.082057*W567)</f>
        <v>3.6892216133748739E-9</v>
      </c>
      <c r="AD567">
        <v>0</v>
      </c>
      <c r="AE567" s="12">
        <f>AB567*AG567*X567</f>
        <v>9.9176099278980409E-10</v>
      </c>
      <c r="AF567" s="12">
        <f>AC567+AE567</f>
        <v>4.6809826061646778E-9</v>
      </c>
      <c r="AG567" s="19">
        <f>101.325*(0.000014*EXP(1600*((1/W567)-(1/298.15))))</f>
        <v>1.097002469958351E-3</v>
      </c>
      <c r="AI567">
        <f>V567*(K567/10^6)</f>
        <v>1.6578537070054643E-3</v>
      </c>
      <c r="AJ567">
        <f>(AI567*Y567)/(0.082057*W567)</f>
        <v>1.2903518511826721E-7</v>
      </c>
      <c r="AK567">
        <v>0</v>
      </c>
      <c r="AL567" s="12">
        <f>AI567*AN567*X567</f>
        <v>7.1903132439948788E-7</v>
      </c>
      <c r="AM567" s="12">
        <f>AJ567+AL567</f>
        <v>8.4806650951775507E-7</v>
      </c>
      <c r="AN567" s="19">
        <f>101.325*(0.00033*EXP(2400*((1/W567)-(1/298.15))))</f>
        <v>2.2739189884214046E-2</v>
      </c>
      <c r="AO567" s="19"/>
      <c r="AP567" t="e">
        <f>V567*(L567/10^6)</f>
        <v>#VALUE!</v>
      </c>
      <c r="AQ567" t="e">
        <f>(AP567*Y567)/(0.082057*W567)</f>
        <v>#VALUE!</v>
      </c>
      <c r="AR567">
        <v>0</v>
      </c>
      <c r="AS567" s="12" t="e">
        <f>AP567*AU567*X567</f>
        <v>#VALUE!</v>
      </c>
      <c r="AT567" s="12" t="e">
        <f>AQ567+AS567</f>
        <v>#VALUE!</v>
      </c>
      <c r="AU567" s="19">
        <f>101.325*((2.4*10^-4)*EXP(2700*((1/W567)-(1/298.15))))</f>
        <v>1.5759424160826513E-2</v>
      </c>
      <c r="AW567">
        <f>100*(AF567-AE567)/AF567</f>
        <v>78.812974192989046</v>
      </c>
      <c r="AX567">
        <f>100*(AM567-AL567)/AM567</f>
        <v>15.215219993965073</v>
      </c>
      <c r="AY567" t="e">
        <f>100*(AT567-AS567)/AT567</f>
        <v>#VALUE!</v>
      </c>
    </row>
    <row r="568" spans="1:51" x14ac:dyDescent="0.25">
      <c r="A568" s="21">
        <v>43640</v>
      </c>
      <c r="B568">
        <v>3.8</v>
      </c>
      <c r="C568" t="s">
        <v>120</v>
      </c>
      <c r="D568" t="s">
        <v>121</v>
      </c>
      <c r="E568" s="2">
        <v>43641.657233796293</v>
      </c>
      <c r="F568">
        <v>148</v>
      </c>
      <c r="H568" s="6">
        <v>21.8</v>
      </c>
      <c r="I568" s="6">
        <v>30</v>
      </c>
      <c r="J568" s="6">
        <v>50.474610654275899</v>
      </c>
      <c r="K568" s="6">
        <v>13161.290486</v>
      </c>
      <c r="L568" s="6" t="s">
        <v>122</v>
      </c>
      <c r="M568" s="7">
        <f>1000000*(AF568-AD568)/X568</f>
        <v>0.25950249062419245</v>
      </c>
      <c r="N568" s="7">
        <f>1000000*(AM568-AK568)/X568</f>
        <v>350.4987781013437</v>
      </c>
      <c r="O568" s="7" t="e">
        <f>1000000*(AT568-AR568)/X568</f>
        <v>#VALUE!</v>
      </c>
      <c r="P568">
        <f>(M568*16)</f>
        <v>4.1520398499870792</v>
      </c>
      <c r="Q568">
        <f>(N568*44)</f>
        <v>15421.946236459124</v>
      </c>
      <c r="R568">
        <f>1000000*(((AF568-AD568)*0.082057*W568)/(V568-Z568))/X568</f>
        <v>7.2465421443537128</v>
      </c>
      <c r="S568">
        <f>1000000*(((AM568-AK568)*0.082057*W568)/(V568-Z568))/X568</f>
        <v>9787.590712314659</v>
      </c>
      <c r="T568">
        <f>N568*((1*0.082057*W568)/(V568-Z568))</f>
        <v>9787.5907123146571</v>
      </c>
      <c r="V568" s="5">
        <f>((0.001316*((I568*25.4)-(2.5*2053/100)))*(273.15+40))/(273.15+H568)</f>
        <v>0.99295814593998977</v>
      </c>
      <c r="W568">
        <v>313.14999999999998</v>
      </c>
      <c r="X568">
        <f>(21.0733341666667/1000)-Y568</f>
        <v>1.9073334166666699E-2</v>
      </c>
      <c r="Y568">
        <v>2E-3</v>
      </c>
      <c r="Z568">
        <f>(0.001316*10^(8.07131-(1730.63/(233.46+(W568-273.15)))))</f>
        <v>7.2765497523200454E-2</v>
      </c>
      <c r="AB568">
        <f>V568*(J568/10^6)</f>
        <v>5.0119175812312651E-5</v>
      </c>
      <c r="AC568">
        <f>(AB568*Y568)/(0.082057*W568)</f>
        <v>3.9009094117225552E-9</v>
      </c>
      <c r="AD568">
        <v>0</v>
      </c>
      <c r="AE568" s="12">
        <f>AB568*AG568*X568</f>
        <v>1.048668309034959E-9</v>
      </c>
      <c r="AF568" s="12">
        <f>AC568+AE568</f>
        <v>4.9495777207575142E-9</v>
      </c>
      <c r="AG568" s="19">
        <f>101.325*(0.000014*EXP(1600*((1/W568)-(1/298.15))))</f>
        <v>1.097002469958351E-3</v>
      </c>
      <c r="AI568">
        <f>V568*(K568/10^6)</f>
        <v>1.3068610599156186E-2</v>
      </c>
      <c r="AJ568">
        <f>(AI568*Y568)/(0.082057*W568)</f>
        <v>1.0171648926409821E-6</v>
      </c>
      <c r="AK568">
        <v>0</v>
      </c>
      <c r="AL568" s="12">
        <f>AI568*AN568*X568</f>
        <v>5.6680154270943069E-6</v>
      </c>
      <c r="AM568" s="12">
        <f>AJ568+AL568</f>
        <v>6.6851803197352892E-6</v>
      </c>
      <c r="AN568" s="19">
        <f>101.325*(0.00033*EXP(2400*((1/W568)-(1/298.15))))</f>
        <v>2.2739189884214046E-2</v>
      </c>
      <c r="AO568" s="19"/>
      <c r="AP568" t="e">
        <f>V568*(L568/10^6)</f>
        <v>#VALUE!</v>
      </c>
      <c r="AQ568" t="e">
        <f>(AP568*Y568)/(0.082057*W568)</f>
        <v>#VALUE!</v>
      </c>
      <c r="AR568">
        <v>0</v>
      </c>
      <c r="AS568" s="12" t="e">
        <f>AP568*AU568*X568</f>
        <v>#VALUE!</v>
      </c>
      <c r="AT568" s="12" t="e">
        <f>AQ568+AS568</f>
        <v>#VALUE!</v>
      </c>
      <c r="AU568" s="19">
        <f>101.325*((2.4*10^-4)*EXP(2700*((1/W568)-(1/298.15))))</f>
        <v>1.5759424160826513E-2</v>
      </c>
      <c r="AW568">
        <f>100*(AF568-AE568)/AF568</f>
        <v>78.812974192989046</v>
      </c>
      <c r="AX568">
        <f>100*(AM568-AL568)/AM568</f>
        <v>15.215219993965079</v>
      </c>
      <c r="AY568" t="e">
        <f>100*(AT568-AS568)/AT568</f>
        <v>#VALUE!</v>
      </c>
    </row>
    <row r="569" spans="1:51" x14ac:dyDescent="0.25">
      <c r="A569" s="21">
        <v>43640</v>
      </c>
      <c r="B569" s="28">
        <v>5</v>
      </c>
      <c r="C569" t="s">
        <v>120</v>
      </c>
      <c r="D569" t="s">
        <v>121</v>
      </c>
      <c r="E569" s="2">
        <v>43641.533252314817</v>
      </c>
      <c r="F569">
        <v>167</v>
      </c>
      <c r="H569" s="6">
        <v>21.8</v>
      </c>
      <c r="I569" s="6">
        <v>30</v>
      </c>
      <c r="J569" s="6">
        <v>27.1018890941724</v>
      </c>
      <c r="K569" s="6">
        <v>5704.2749976600007</v>
      </c>
      <c r="L569" s="6" t="s">
        <v>122</v>
      </c>
      <c r="M569" s="7">
        <f>1000000*(AF569-AD569)/X569</f>
        <v>0.13933753285846459</v>
      </c>
      <c r="N569" s="7">
        <f>1000000*(AM569-AK569)/X569</f>
        <v>151.91074300507429</v>
      </c>
      <c r="O569" s="7" t="e">
        <f>1000000*(AT569-AR569)/X569</f>
        <v>#VALUE!</v>
      </c>
      <c r="P569">
        <f>(M569*16)</f>
        <v>2.2294005257354335</v>
      </c>
      <c r="Q569">
        <f>(N569*44)</f>
        <v>6684.0726922232689</v>
      </c>
      <c r="R569">
        <f>1000000*(((AF569-AD569)*0.082057*W569)/(V569-Z569))/X569</f>
        <v>3.8909657542030622</v>
      </c>
      <c r="S569">
        <f>1000000*(((AM569-AK569)*0.082057*W569)/(V569-Z569))/X569</f>
        <v>4242.0695027569463</v>
      </c>
      <c r="T569">
        <f>N569*((1*0.082057*W569)/(V569-Z569))</f>
        <v>4242.0695027569445</v>
      </c>
      <c r="V569" s="5">
        <f>((0.001316*((I569*25.4)-(2.5*2053/100)))*(273.15+40))/(273.15+H569)</f>
        <v>0.99295814593998977</v>
      </c>
      <c r="W569">
        <v>313.14999999999998</v>
      </c>
      <c r="X569">
        <f>(21.0733341666667/1000)-Y569</f>
        <v>1.9073334166666699E-2</v>
      </c>
      <c r="Y569">
        <v>2E-3</v>
      </c>
      <c r="Z569">
        <f>(0.001316*10^(8.07131-(1730.63/(233.46+(W569-273.15)))))</f>
        <v>7.2765497523200454E-2</v>
      </c>
      <c r="AB569">
        <f>V569*(J569/10^6)</f>
        <v>2.6911041546420655E-5</v>
      </c>
      <c r="AC569">
        <f>(AB569*Y569)/(0.082057*W569)</f>
        <v>2.0945582912378914E-9</v>
      </c>
      <c r="AD569">
        <v>0</v>
      </c>
      <c r="AE569" s="12">
        <f>AB569*AG569*X569</f>
        <v>5.6307303493050564E-10</v>
      </c>
      <c r="AF569" s="12">
        <f>AC569+AE569</f>
        <v>2.6576313261683968E-9</v>
      </c>
      <c r="AG569" s="19">
        <f>101.325*(0.000014*EXP(1600*((1/W569)-(1/298.15))))</f>
        <v>1.097002469958351E-3</v>
      </c>
      <c r="AI569">
        <f>V569*(K569/10^6)</f>
        <v>5.6641063256083141E-3</v>
      </c>
      <c r="AJ569">
        <f>(AI569*Y569)/(0.082057*W569)</f>
        <v>4.4085253431351655E-7</v>
      </c>
      <c r="AK569">
        <v>0</v>
      </c>
      <c r="AL569" s="12">
        <f>AI569*AN569*X569</f>
        <v>2.4565918305288917E-6</v>
      </c>
      <c r="AM569" s="12">
        <f>AJ569+AL569</f>
        <v>2.8974443648424081E-6</v>
      </c>
      <c r="AN569" s="19">
        <f>101.325*(0.00033*EXP(2400*((1/W569)-(1/298.15))))</f>
        <v>2.2739189884214046E-2</v>
      </c>
      <c r="AO569" s="19"/>
      <c r="AP569" t="e">
        <f>V569*(L569/10^6)</f>
        <v>#VALUE!</v>
      </c>
      <c r="AQ569" t="e">
        <f>(AP569*Y569)/(0.082057*W569)</f>
        <v>#VALUE!</v>
      </c>
      <c r="AR569">
        <v>0</v>
      </c>
      <c r="AS569" s="12" t="e">
        <f>AP569*AU569*X569</f>
        <v>#VALUE!</v>
      </c>
      <c r="AT569" s="12" t="e">
        <f>AQ569+AS569</f>
        <v>#VALUE!</v>
      </c>
      <c r="AU569" s="19">
        <f>101.325*((2.4*10^-4)*EXP(2700*((1/W569)-(1/298.15))))</f>
        <v>1.5759424160826513E-2</v>
      </c>
      <c r="AW569">
        <f>100*(AF569-AE569)/AF569</f>
        <v>78.81297419298906</v>
      </c>
      <c r="AX569">
        <f>100*(AM569-AL569)/AM569</f>
        <v>15.215219993965073</v>
      </c>
      <c r="AY569" t="e">
        <f>100*(AT569-AS569)/AT569</f>
        <v>#VALUE!</v>
      </c>
    </row>
    <row r="570" spans="1:51" x14ac:dyDescent="0.25">
      <c r="A570" s="21">
        <v>43640</v>
      </c>
      <c r="B570">
        <v>5</v>
      </c>
      <c r="C570" t="s">
        <v>120</v>
      </c>
      <c r="D570" t="s">
        <v>121</v>
      </c>
      <c r="E570" s="2">
        <v>43641.636562500003</v>
      </c>
      <c r="F570">
        <v>210</v>
      </c>
      <c r="H570" s="6">
        <v>21.8</v>
      </c>
      <c r="I570" s="6">
        <v>30</v>
      </c>
      <c r="J570" s="6">
        <v>35.790933115582398</v>
      </c>
      <c r="K570" s="6">
        <v>5374.2902190176001</v>
      </c>
      <c r="L570" s="6" t="s">
        <v>122</v>
      </c>
      <c r="M570" s="7">
        <f>1000000*(AF570-AD570)/X570</f>
        <v>0.18401006297748845</v>
      </c>
      <c r="N570" s="7">
        <f>1000000*(AM570-AK570)/X570</f>
        <v>143.1229070531794</v>
      </c>
      <c r="O570" s="7" t="e">
        <f>1000000*(AT570-AR570)/X570</f>
        <v>#VALUE!</v>
      </c>
      <c r="P570">
        <f>(M570*16)</f>
        <v>2.9441610076398153</v>
      </c>
      <c r="Q570">
        <f>(N570*44)</f>
        <v>6297.4079103398935</v>
      </c>
      <c r="R570">
        <f>1000000*(((AF570-AD570)*0.082057*W570)/(V570-Z570))/X570</f>
        <v>5.138434984358641</v>
      </c>
      <c r="S570">
        <f>1000000*(((AM570-AK570)*0.082057*W570)/(V570-Z570))/X570</f>
        <v>3996.6713817990403</v>
      </c>
      <c r="T570">
        <f>N570*((1*0.082057*W570)/(V570-Z570))</f>
        <v>3996.6713817990403</v>
      </c>
      <c r="V570" s="5">
        <f>((0.001316*((I570*25.4)-(2.5*2053/100)))*(273.15+40))/(273.15+H570)</f>
        <v>0.99295814593998977</v>
      </c>
      <c r="W570">
        <v>313.14999999999998</v>
      </c>
      <c r="X570">
        <f>(21.0733341666667/1000)-Y570</f>
        <v>1.9073334166666699E-2</v>
      </c>
      <c r="Y570">
        <v>2E-3</v>
      </c>
      <c r="Z570">
        <f>(0.001316*10^(8.07131-(1730.63/(233.46+(W570-273.15)))))</f>
        <v>7.2765497523200454E-2</v>
      </c>
      <c r="AB570">
        <f>V570*(J570/10^6)</f>
        <v>3.5538898587910878E-5</v>
      </c>
      <c r="AC570">
        <f>(AB570*Y570)/(0.082057*W570)</f>
        <v>2.7660874652646838E-9</v>
      </c>
      <c r="AD570">
        <v>0</v>
      </c>
      <c r="AE570" s="12">
        <f>AB570*AG570*X570</f>
        <v>7.4359795593433771E-10</v>
      </c>
      <c r="AF570" s="12">
        <f>AC570+AE570</f>
        <v>3.5096854211990214E-9</v>
      </c>
      <c r="AG570" s="19">
        <f>101.325*(0.000014*EXP(1600*((1/W570)-(1/298.15))))</f>
        <v>1.097002469958351E-3</v>
      </c>
      <c r="AI570">
        <f>V570*(K570/10^6)</f>
        <v>5.3364452516191383E-3</v>
      </c>
      <c r="AJ570">
        <f>(AI570*Y570)/(0.082057*W570)</f>
        <v>4.1534979715426961E-7</v>
      </c>
      <c r="AK570">
        <v>0</v>
      </c>
      <c r="AL570" s="12">
        <f>AI570*AN570*X570</f>
        <v>2.3144812359757992E-6</v>
      </c>
      <c r="AM570" s="12">
        <f>AJ570+AL570</f>
        <v>2.7298310331300686E-6</v>
      </c>
      <c r="AN570" s="19">
        <f>101.325*(0.00033*EXP(2400*((1/W570)-(1/298.15))))</f>
        <v>2.2739189884214046E-2</v>
      </c>
      <c r="AO570" s="19"/>
      <c r="AP570" t="e">
        <f>V570*(L570/10^6)</f>
        <v>#VALUE!</v>
      </c>
      <c r="AQ570" t="e">
        <f>(AP570*Y570)/(0.082057*W570)</f>
        <v>#VALUE!</v>
      </c>
      <c r="AR570">
        <v>0</v>
      </c>
      <c r="AS570" s="12" t="e">
        <f>AP570*AU570*X570</f>
        <v>#VALUE!</v>
      </c>
      <c r="AT570" s="12" t="e">
        <f>AQ570+AS570</f>
        <v>#VALUE!</v>
      </c>
      <c r="AU570" s="19">
        <f>101.325*((2.4*10^-4)*EXP(2700*((1/W570)-(1/298.15))))</f>
        <v>1.5759424160826513E-2</v>
      </c>
      <c r="AW570">
        <f>100*(AF570-AE570)/AF570</f>
        <v>78.81297419298906</v>
      </c>
      <c r="AX570">
        <f>100*(AM570-AL570)/AM570</f>
        <v>15.215219993965071</v>
      </c>
      <c r="AY570" t="e">
        <f>100*(AT570-AS570)/AT570</f>
        <v>#VALUE!</v>
      </c>
    </row>
    <row r="571" spans="1:51" x14ac:dyDescent="0.25">
      <c r="A571" s="21">
        <v>43640</v>
      </c>
      <c r="B571">
        <v>6.2</v>
      </c>
      <c r="C571" t="s">
        <v>120</v>
      </c>
      <c r="D571" t="s">
        <v>121</v>
      </c>
      <c r="E571" s="2">
        <v>43641.615879629629</v>
      </c>
      <c r="F571">
        <v>64</v>
      </c>
      <c r="H571" s="6">
        <v>21.8</v>
      </c>
      <c r="I571" s="6">
        <v>30</v>
      </c>
      <c r="J571" s="6">
        <v>75.356596894718422</v>
      </c>
      <c r="K571" s="6">
        <v>10490.9020835224</v>
      </c>
      <c r="L571" s="6" t="s">
        <v>122</v>
      </c>
      <c r="M571" s="7">
        <f>1000000*(AF571-AD571)/X571</f>
        <v>0.38742695239564207</v>
      </c>
      <c r="N571" s="7">
        <f>1000000*(AM571-AK571)/X571</f>
        <v>279.3835730141214</v>
      </c>
      <c r="O571" s="7" t="e">
        <f>1000000*(AT571-AR571)/X571</f>
        <v>#VALUE!</v>
      </c>
      <c r="P571">
        <f>(M571*16)</f>
        <v>6.1988312383302731</v>
      </c>
      <c r="Q571">
        <f>(N571*44)</f>
        <v>12292.877212621341</v>
      </c>
      <c r="R571">
        <f>1000000*(((AF571-AD571)*0.082057*W571)/(V571-Z571))/X571</f>
        <v>10.818800743070041</v>
      </c>
      <c r="S571">
        <f>1000000*(((AM571-AK571)*0.082057*W571)/(V571-Z571))/X571</f>
        <v>7801.7163974695623</v>
      </c>
      <c r="T571">
        <f>N571*((1*0.082057*W571)/(V571-Z571))</f>
        <v>7801.7163974695613</v>
      </c>
      <c r="V571" s="5">
        <f>((0.001316*((I571*25.4)-(2.5*2053/100)))*(273.15+40))/(273.15+H571)</f>
        <v>0.99295814593998977</v>
      </c>
      <c r="W571">
        <v>313.14999999999998</v>
      </c>
      <c r="X571">
        <f>(21.0733341666667/1000)-Y571</f>
        <v>1.9073334166666699E-2</v>
      </c>
      <c r="Y571">
        <v>2E-3</v>
      </c>
      <c r="Z571">
        <f>(0.001316*10^(8.07131-(1730.63/(233.46+(W571-273.15)))))</f>
        <v>7.2765497523200454E-2</v>
      </c>
      <c r="AB571">
        <f>V571*(J571/10^6)</f>
        <v>7.4825946736926799E-5</v>
      </c>
      <c r="AC571">
        <f>(AB571*Y571)/(0.082057*W571)</f>
        <v>5.8239034289031683E-9</v>
      </c>
      <c r="AD571">
        <v>0</v>
      </c>
      <c r="AE571" s="12">
        <f>AB571*AG571*X571</f>
        <v>1.5656202993121845E-9</v>
      </c>
      <c r="AF571" s="12">
        <f>AC571+AE571</f>
        <v>7.3895237282153531E-9</v>
      </c>
      <c r="AG571" s="19">
        <f>101.325*(0.000014*EXP(1600*((1/W571)-(1/298.15))))</f>
        <v>1.097002469958351E-3</v>
      </c>
      <c r="AI571">
        <f>V571*(K571/10^6)</f>
        <v>1.0417026682092378E-2</v>
      </c>
      <c r="AJ571">
        <f>(AI571*Y571)/(0.082057*W571)</f>
        <v>8.107850292373769E-7</v>
      </c>
      <c r="AK571">
        <v>0</v>
      </c>
      <c r="AL571" s="12">
        <f>AI571*AN571*X571</f>
        <v>4.5179912195382854E-6</v>
      </c>
      <c r="AM571" s="12">
        <f>AJ571+AL571</f>
        <v>5.3287762487756619E-6</v>
      </c>
      <c r="AN571" s="19">
        <f>101.325*(0.00033*EXP(2400*((1/W571)-(1/298.15))))</f>
        <v>2.2739189884214046E-2</v>
      </c>
      <c r="AO571" s="19"/>
      <c r="AP571" t="e">
        <f>V571*(L571/10^6)</f>
        <v>#VALUE!</v>
      </c>
      <c r="AQ571" t="e">
        <f>(AP571*Y571)/(0.082057*W571)</f>
        <v>#VALUE!</v>
      </c>
      <c r="AR571">
        <v>0</v>
      </c>
      <c r="AS571" s="12" t="e">
        <f>AP571*AU571*X571</f>
        <v>#VALUE!</v>
      </c>
      <c r="AT571" s="12" t="e">
        <f>AQ571+AS571</f>
        <v>#VALUE!</v>
      </c>
      <c r="AU571" s="19">
        <f>101.325*((2.4*10^-4)*EXP(2700*((1/W571)-(1/298.15))))</f>
        <v>1.5759424160826513E-2</v>
      </c>
      <c r="AW571">
        <f>100*(AF571-AE571)/AF571</f>
        <v>78.812974192989046</v>
      </c>
      <c r="AX571">
        <f>100*(AM571-AL571)/AM571</f>
        <v>15.215219993965073</v>
      </c>
      <c r="AY571" t="e">
        <f>100*(AT571-AS571)/AT571</f>
        <v>#VALUE!</v>
      </c>
    </row>
    <row r="572" spans="1:51" x14ac:dyDescent="0.25">
      <c r="A572" s="21">
        <v>43640</v>
      </c>
      <c r="B572">
        <v>6.2</v>
      </c>
      <c r="C572" t="s">
        <v>120</v>
      </c>
      <c r="D572" t="s">
        <v>121</v>
      </c>
      <c r="E572" s="2">
        <v>43641.739895833336</v>
      </c>
      <c r="F572">
        <v>106</v>
      </c>
      <c r="H572" s="6">
        <v>21.8</v>
      </c>
      <c r="I572" s="6">
        <v>30</v>
      </c>
      <c r="J572" s="6">
        <v>81.124179447071114</v>
      </c>
      <c r="K572" s="6">
        <v>11054.429299842399</v>
      </c>
      <c r="L572" s="6" t="s">
        <v>122</v>
      </c>
      <c r="M572" s="7">
        <f>1000000*(AF572-AD572)/X572</f>
        <v>0.41707952460601078</v>
      </c>
      <c r="N572" s="7">
        <f>1000000*(AM572-AK572)/X572</f>
        <v>294.39088562963684</v>
      </c>
      <c r="O572" s="7" t="e">
        <f>1000000*(AT572-AR572)/X572</f>
        <v>#VALUE!</v>
      </c>
      <c r="P572">
        <f>(M572*16)</f>
        <v>6.6732723936961724</v>
      </c>
      <c r="Q572">
        <f>(N572*44)</f>
        <v>12953.198967704022</v>
      </c>
      <c r="R572">
        <f>1000000*(((AF572-AD572)*0.082057*W572)/(V572-Z572))/X572</f>
        <v>11.646841405393054</v>
      </c>
      <c r="S572">
        <f>1000000*(((AM572-AK572)*0.082057*W572)/(V572-Z572))/X572</f>
        <v>8220.7918486540184</v>
      </c>
      <c r="T572">
        <f>N572*((1*0.082057*W572)/(V572-Z572))</f>
        <v>8220.7918486540184</v>
      </c>
      <c r="V572" s="5">
        <f>((0.001316*((I572*25.4)-(2.5*2053/100)))*(273.15+40))/(273.15+H572)</f>
        <v>0.99295814593998977</v>
      </c>
      <c r="W572">
        <v>313.14999999999998</v>
      </c>
      <c r="X572">
        <f>(21.0733341666667/1000)-Y572</f>
        <v>1.9073334166666699E-2</v>
      </c>
      <c r="Y572">
        <v>2E-3</v>
      </c>
      <c r="Z572">
        <f>(0.001316*10^(8.07131-(1730.63/(233.46+(W572-273.15)))))</f>
        <v>7.2765497523200454E-2</v>
      </c>
      <c r="AB572">
        <f>V572*(J572/10^6)</f>
        <v>8.0552914814666752E-5</v>
      </c>
      <c r="AC572">
        <f>(AB572*Y572)/(0.082057*W572)</f>
        <v>6.2696486614016265E-9</v>
      </c>
      <c r="AD572">
        <v>0</v>
      </c>
      <c r="AE572" s="12">
        <f>AB572*AG572*X572</f>
        <v>1.6854484854833016E-9</v>
      </c>
      <c r="AF572" s="12">
        <f>AC572+AE572</f>
        <v>7.9550971468849283E-9</v>
      </c>
      <c r="AG572" s="19">
        <f>101.325*(0.000014*EXP(1600*((1/W572)-(1/298.15))))</f>
        <v>1.097002469958351E-3</v>
      </c>
      <c r="AI572">
        <f>V572*(K572/10^6)</f>
        <v>1.0976585621996207E-2</v>
      </c>
      <c r="AJ572">
        <f>(AI572*Y572)/(0.082057*W572)</f>
        <v>8.5433699711606837E-7</v>
      </c>
      <c r="AK572">
        <v>0</v>
      </c>
      <c r="AL572" s="12">
        <f>AI572*AN572*X572</f>
        <v>4.7606787401189526E-6</v>
      </c>
      <c r="AM572" s="12">
        <f>AJ572+AL572</f>
        <v>5.6150157372350214E-6</v>
      </c>
      <c r="AN572" s="19">
        <f>101.325*(0.00033*EXP(2400*((1/W572)-(1/298.15))))</f>
        <v>2.2739189884214046E-2</v>
      </c>
      <c r="AO572" s="19"/>
      <c r="AP572" t="e">
        <f>V572*(L572/10^6)</f>
        <v>#VALUE!</v>
      </c>
      <c r="AQ572" t="e">
        <f>(AP572*Y572)/(0.082057*W572)</f>
        <v>#VALUE!</v>
      </c>
      <c r="AR572">
        <v>0</v>
      </c>
      <c r="AS572" s="12" t="e">
        <f>AP572*AU572*X572</f>
        <v>#VALUE!</v>
      </c>
      <c r="AT572" s="12" t="e">
        <f>AQ572+AS572</f>
        <v>#VALUE!</v>
      </c>
      <c r="AU572" s="19">
        <f>101.325*((2.4*10^-4)*EXP(2700*((1/W572)-(1/298.15))))</f>
        <v>1.5759424160826513E-2</v>
      </c>
      <c r="AW572">
        <f>100*(AF572-AE572)/AF572</f>
        <v>78.812974192989046</v>
      </c>
      <c r="AX572">
        <f>100*(AM572-AL572)/AM572</f>
        <v>15.21521999396508</v>
      </c>
      <c r="AY572" t="e">
        <f>100*(AT572-AS572)/AT572</f>
        <v>#VALUE!</v>
      </c>
    </row>
    <row r="573" spans="1:51" x14ac:dyDescent="0.25">
      <c r="A573" s="21">
        <v>43640</v>
      </c>
      <c r="B573">
        <v>8</v>
      </c>
      <c r="C573" t="s">
        <v>120</v>
      </c>
      <c r="D573" t="s">
        <v>121</v>
      </c>
      <c r="E573" s="2">
        <v>43641.677881944444</v>
      </c>
      <c r="F573">
        <v>209</v>
      </c>
      <c r="H573" s="6">
        <v>21.8</v>
      </c>
      <c r="I573" s="6">
        <v>30</v>
      </c>
      <c r="J573" s="6">
        <v>37.2390926704119</v>
      </c>
      <c r="K573" s="6">
        <v>11664.011781359999</v>
      </c>
      <c r="L573" s="6" t="s">
        <v>122</v>
      </c>
      <c r="M573" s="7">
        <f>1000000*(AF573-AD573)/X573</f>
        <v>0.191455410379443</v>
      </c>
      <c r="N573" s="7">
        <f>1000000*(AM573-AK573)/X573</f>
        <v>310.62469759140288</v>
      </c>
      <c r="O573" s="7" t="e">
        <f>1000000*(AT573-AR573)/X573</f>
        <v>#VALUE!</v>
      </c>
      <c r="P573">
        <f>(M573*16)</f>
        <v>3.063286566071088</v>
      </c>
      <c r="Q573">
        <f>(N573*44)</f>
        <v>13667.486694021727</v>
      </c>
      <c r="R573">
        <f>1000000*(((AF573-AD573)*0.082057*W573)/(V573-Z573))/X573</f>
        <v>5.3463444483404423</v>
      </c>
      <c r="S573">
        <f>1000000*(((AM573-AK573)*0.082057*W573)/(V573-Z573))/X573</f>
        <v>8674.1169873125673</v>
      </c>
      <c r="T573">
        <f>N573*((1*0.082057*W573)/(V573-Z573))</f>
        <v>8674.1169873125673</v>
      </c>
      <c r="V573" s="5">
        <f>((0.001316*((I573*25.4)-(2.5*2053/100)))*(273.15+40))/(273.15+H573)</f>
        <v>0.99295814593998977</v>
      </c>
      <c r="W573">
        <v>313.14999999999998</v>
      </c>
      <c r="X573">
        <f>(21.0733341666667/1000)-Y573</f>
        <v>1.9073334166666699E-2</v>
      </c>
      <c r="Y573">
        <v>2E-3</v>
      </c>
      <c r="Z573">
        <f>(0.001316*10^(8.07131-(1730.63/(233.46+(W573-273.15)))))</f>
        <v>7.2765497523200454E-2</v>
      </c>
      <c r="AB573">
        <f>V573*(J573/10^6)</f>
        <v>3.6976860414499664E-5</v>
      </c>
      <c r="AC573">
        <f>(AB573*Y573)/(0.082057*W573)</f>
        <v>2.8780078776043445E-9</v>
      </c>
      <c r="AD573">
        <v>0</v>
      </c>
      <c r="AE573" s="12">
        <f>AB573*AG573*X573</f>
        <v>7.7368514257907957E-10</v>
      </c>
      <c r="AF573" s="12">
        <f>AC573+AE573</f>
        <v>3.651693020183424E-9</v>
      </c>
      <c r="AG573" s="19">
        <f>101.325*(0.000014*EXP(1600*((1/W573)-(1/298.15))))</f>
        <v>1.097002469958351E-3</v>
      </c>
      <c r="AI573">
        <f>V573*(K573/10^6)</f>
        <v>1.1581875512641423E-2</v>
      </c>
      <c r="AJ573">
        <f>(AI573*Y573)/(0.082057*W573)</f>
        <v>9.0144832712038925E-7</v>
      </c>
      <c r="AK573">
        <v>0</v>
      </c>
      <c r="AL573" s="12">
        <f>AI573*AN573*X573</f>
        <v>5.0232003304602266E-6</v>
      </c>
      <c r="AM573" s="12">
        <f>AJ573+AL573</f>
        <v>5.9246486575806155E-6</v>
      </c>
      <c r="AN573" s="19">
        <f>101.325*(0.00033*EXP(2400*((1/W573)-(1/298.15))))</f>
        <v>2.2739189884214046E-2</v>
      </c>
      <c r="AO573" s="19"/>
      <c r="AP573" t="e">
        <f>V573*(L573/10^6)</f>
        <v>#VALUE!</v>
      </c>
      <c r="AQ573" t="e">
        <f>(AP573*Y573)/(0.082057*W573)</f>
        <v>#VALUE!</v>
      </c>
      <c r="AR573">
        <v>0</v>
      </c>
      <c r="AS573" s="12" t="e">
        <f>AP573*AU573*X573</f>
        <v>#VALUE!</v>
      </c>
      <c r="AT573" s="12" t="e">
        <f>AQ573+AS573</f>
        <v>#VALUE!</v>
      </c>
      <c r="AU573" s="19">
        <f>101.325*((2.4*10^-4)*EXP(2700*((1/W573)-(1/298.15))))</f>
        <v>1.5759424160826513E-2</v>
      </c>
      <c r="AW573">
        <f>100*(AF573-AE573)/AF573</f>
        <v>78.812974192989046</v>
      </c>
      <c r="AX573">
        <f>100*(AM573-AL573)/AM573</f>
        <v>15.21521999396507</v>
      </c>
      <c r="AY573" t="e">
        <f>100*(AT573-AS573)/AT573</f>
        <v>#VALUE!</v>
      </c>
    </row>
    <row r="574" spans="1:51" x14ac:dyDescent="0.25">
      <c r="A574" s="21">
        <v>43640</v>
      </c>
      <c r="B574">
        <v>8</v>
      </c>
      <c r="C574" t="s">
        <v>120</v>
      </c>
      <c r="D574" t="s">
        <v>121</v>
      </c>
      <c r="E574" s="2">
        <v>43641.76053240741</v>
      </c>
      <c r="F574">
        <v>180</v>
      </c>
      <c r="H574" s="6">
        <v>21.8</v>
      </c>
      <c r="I574" s="6">
        <v>30</v>
      </c>
      <c r="J574" s="6">
        <v>39.069153248972405</v>
      </c>
      <c r="K574" s="6">
        <v>11616.399875839999</v>
      </c>
      <c r="L574" s="6" t="s">
        <v>122</v>
      </c>
      <c r="M574" s="7">
        <f>1000000*(AF574-AD574)/X574</f>
        <v>0.20086420565242583</v>
      </c>
      <c r="N574" s="7">
        <f>1000000*(AM574-AK574)/X574</f>
        <v>309.35674330336491</v>
      </c>
      <c r="O574" s="7" t="e">
        <f>1000000*(AT574-AR574)/X574</f>
        <v>#VALUE!</v>
      </c>
      <c r="P574">
        <f>(M574*16)</f>
        <v>3.2138272904388132</v>
      </c>
      <c r="Q574">
        <f>(N574*44)</f>
        <v>13611.696705348057</v>
      </c>
      <c r="R574">
        <f>1000000*(((AF574-AD574)*0.082057*W574)/(V574-Z574))/X574</f>
        <v>5.6090827030264254</v>
      </c>
      <c r="S574">
        <f>1000000*(((AM574-AK574)*0.082057*W574)/(V574-Z574))/X574</f>
        <v>8638.7096809577051</v>
      </c>
      <c r="T574">
        <f>N574*((1*0.082057*W574)/(V574-Z574))</f>
        <v>8638.7096809577033</v>
      </c>
      <c r="V574" s="5">
        <f>((0.001316*((I574*25.4)-(2.5*2053/100)))*(273.15+40))/(273.15+H574)</f>
        <v>0.99295814593998977</v>
      </c>
      <c r="W574">
        <v>313.14999999999998</v>
      </c>
      <c r="X574">
        <f>(21.0733341666667/1000)-Y574</f>
        <v>1.9073334166666699E-2</v>
      </c>
      <c r="Y574">
        <v>2E-3</v>
      </c>
      <c r="Z574">
        <f>(0.001316*10^(8.07131-(1730.63/(233.46+(W574-273.15)))))</f>
        <v>7.2765497523200454E-2</v>
      </c>
      <c r="AB574">
        <f>V574*(J574/10^6)</f>
        <v>3.8794033973544967E-5</v>
      </c>
      <c r="AC574">
        <f>(AB574*Y574)/(0.082057*W574)</f>
        <v>3.0194433526360731E-9</v>
      </c>
      <c r="AD574">
        <v>0</v>
      </c>
      <c r="AE574" s="12">
        <f>AB574*AG574*X574</f>
        <v>8.1170676389470642E-10</v>
      </c>
      <c r="AF574" s="12">
        <f>AC574+AE574</f>
        <v>3.8311501165307798E-9</v>
      </c>
      <c r="AG574" s="19">
        <f>101.325*(0.000014*EXP(1600*((1/W574)-(1/298.15))))</f>
        <v>1.097002469958351E-3</v>
      </c>
      <c r="AI574">
        <f>V574*(K574/10^6)</f>
        <v>1.1534598883211613E-2</v>
      </c>
      <c r="AJ574">
        <f>(AI574*Y574)/(0.082057*W574)</f>
        <v>8.9776866069115901E-7</v>
      </c>
      <c r="AK574">
        <v>0</v>
      </c>
      <c r="AL574" s="12">
        <f>AI574*AN574*X574</f>
        <v>5.002695881045651E-6</v>
      </c>
      <c r="AM574" s="12">
        <f>AJ574+AL574</f>
        <v>5.9004645417368099E-6</v>
      </c>
      <c r="AN574" s="19">
        <f>101.325*(0.00033*EXP(2400*((1/W574)-(1/298.15))))</f>
        <v>2.2739189884214046E-2</v>
      </c>
      <c r="AO574" s="19"/>
      <c r="AP574" t="e">
        <f>V574*(L574/10^6)</f>
        <v>#VALUE!</v>
      </c>
      <c r="AQ574" t="e">
        <f>(AP574*Y574)/(0.082057*W574)</f>
        <v>#VALUE!</v>
      </c>
      <c r="AR574">
        <v>0</v>
      </c>
      <c r="AS574" s="12" t="e">
        <f>AP574*AU574*X574</f>
        <v>#VALUE!</v>
      </c>
      <c r="AT574" s="12" t="e">
        <f>AQ574+AS574</f>
        <v>#VALUE!</v>
      </c>
      <c r="AU574" s="19">
        <f>101.325*((2.4*10^-4)*EXP(2700*((1/W574)-(1/298.15))))</f>
        <v>1.5759424160826513E-2</v>
      </c>
      <c r="AW574">
        <f>100*(AF574-AE574)/AF574</f>
        <v>78.81297419298906</v>
      </c>
      <c r="AX574">
        <f>100*(AM574-AL574)/AM574</f>
        <v>15.215219993965077</v>
      </c>
      <c r="AY574" t="e">
        <f>100*(AT574-AS574)/AT574</f>
        <v>#VALUE!</v>
      </c>
    </row>
    <row r="575" spans="1:51" x14ac:dyDescent="0.25">
      <c r="A575" s="21">
        <v>43640</v>
      </c>
      <c r="B575" s="28">
        <v>9</v>
      </c>
      <c r="C575" t="s">
        <v>120</v>
      </c>
      <c r="D575" t="s">
        <v>121</v>
      </c>
      <c r="E575" s="2">
        <v>43641.471215277779</v>
      </c>
      <c r="F575">
        <v>93</v>
      </c>
      <c r="H575" s="6">
        <v>21.8</v>
      </c>
      <c r="I575" s="6">
        <v>30</v>
      </c>
      <c r="J575" s="6">
        <v>58.567131005516401</v>
      </c>
      <c r="K575" s="6">
        <v>12052.5833700864</v>
      </c>
      <c r="L575" s="6" t="s">
        <v>122</v>
      </c>
      <c r="M575" s="7">
        <f>1000000*(AF575-AD575)/X575</f>
        <v>0.30110814462235702</v>
      </c>
      <c r="N575" s="7">
        <f>1000000*(AM575-AK575)/X575</f>
        <v>320.9727608909991</v>
      </c>
      <c r="O575" s="7" t="e">
        <f>1000000*(AT575-AR575)/X575</f>
        <v>#VALUE!</v>
      </c>
      <c r="P575">
        <f>(M575*16)</f>
        <v>4.8177303139577123</v>
      </c>
      <c r="Q575">
        <f>(N575*44)</f>
        <v>14122.801479203961</v>
      </c>
      <c r="R575">
        <f>1000000*(((AF575-AD575)*0.082057*W575)/(V575-Z575))/X575</f>
        <v>8.4083696259161975</v>
      </c>
      <c r="S575">
        <f>1000000*(((AM575-AK575)*0.082057*W575)/(V575-Z575))/X575</f>
        <v>8963.0840667135908</v>
      </c>
      <c r="T575">
        <f>N575*((1*0.082057*W575)/(V575-Z575))</f>
        <v>8963.084066713589</v>
      </c>
      <c r="V575" s="5">
        <f>((0.001316*((I575*25.4)-(2.5*2053/100)))*(273.15+40))/(273.15+H575)</f>
        <v>0.99295814593998977</v>
      </c>
      <c r="W575">
        <v>313.14999999999998</v>
      </c>
      <c r="X575">
        <f>(21.0733341666667/1000)-Y575</f>
        <v>1.9073334166666699E-2</v>
      </c>
      <c r="Y575">
        <v>2E-3</v>
      </c>
      <c r="Z575">
        <f>(0.001316*10^(8.07131-(1730.63/(233.46+(W575-273.15)))))</f>
        <v>7.2765497523200454E-2</v>
      </c>
      <c r="AB575">
        <f>V575*(J575/10^6)</f>
        <v>5.8154709816262055E-5</v>
      </c>
      <c r="AC575">
        <f>(AB575*Y575)/(0.082057*W575)</f>
        <v>4.5263365005798743E-9</v>
      </c>
      <c r="AD575">
        <v>0</v>
      </c>
      <c r="AE575" s="12">
        <f>AB575*AG575*X575</f>
        <v>1.2167997621073453E-9</v>
      </c>
      <c r="AF575" s="12">
        <f>AC575+AE575</f>
        <v>5.7431362626872194E-9</v>
      </c>
      <c r="AG575" s="19">
        <f>101.325*(0.000014*EXP(1600*((1/W575)-(1/298.15))))</f>
        <v>1.097002469958351E-3</v>
      </c>
      <c r="AI575">
        <f>V575*(K575/10^6)</f>
        <v>1.1967710836948146E-2</v>
      </c>
      <c r="AJ575">
        <f>(AI575*Y575)/(0.082057*W575)</f>
        <v>9.3147892166965883E-7</v>
      </c>
      <c r="AK575">
        <v>0</v>
      </c>
      <c r="AL575" s="12">
        <f>AI575*AN575*X575</f>
        <v>5.1905418052019755E-6</v>
      </c>
      <c r="AM575" s="12">
        <f>AJ575+AL575</f>
        <v>6.1220207268716342E-6</v>
      </c>
      <c r="AN575" s="19">
        <f>101.325*(0.00033*EXP(2400*((1/W575)-(1/298.15))))</f>
        <v>2.2739189884214046E-2</v>
      </c>
      <c r="AO575" s="19"/>
      <c r="AP575" t="e">
        <f>V575*(L575/10^6)</f>
        <v>#VALUE!</v>
      </c>
      <c r="AQ575" t="e">
        <f>(AP575*Y575)/(0.082057*W575)</f>
        <v>#VALUE!</v>
      </c>
      <c r="AR575">
        <v>0</v>
      </c>
      <c r="AS575" s="12" t="e">
        <f>AP575*AU575*X575</f>
        <v>#VALUE!</v>
      </c>
      <c r="AT575" s="12" t="e">
        <f>AQ575+AS575</f>
        <v>#VALUE!</v>
      </c>
      <c r="AU575" s="19">
        <f>101.325*((2.4*10^-4)*EXP(2700*((1/W575)-(1/298.15))))</f>
        <v>1.5759424160826513E-2</v>
      </c>
      <c r="AW575">
        <f>100*(AF575-AE575)/AF575</f>
        <v>78.81297419298906</v>
      </c>
      <c r="AX575">
        <f>100*(AM575-AL575)/AM575</f>
        <v>15.215219993965071</v>
      </c>
      <c r="AY575" t="e">
        <f>100*(AT575-AS575)/AT575</f>
        <v>#VALUE!</v>
      </c>
    </row>
    <row r="576" spans="1:51" x14ac:dyDescent="0.25">
      <c r="A576" s="21">
        <v>43640</v>
      </c>
      <c r="B576" s="28">
        <v>9</v>
      </c>
      <c r="C576" t="s">
        <v>120</v>
      </c>
      <c r="D576" t="s">
        <v>121</v>
      </c>
      <c r="E576" s="2">
        <v>43641.553900462961</v>
      </c>
      <c r="F576">
        <v>124</v>
      </c>
      <c r="H576" s="6">
        <v>21.8</v>
      </c>
      <c r="I576" s="6">
        <v>30</v>
      </c>
      <c r="J576" s="6">
        <v>79.625877810047101</v>
      </c>
      <c r="K576" s="6">
        <v>12697.895181499998</v>
      </c>
      <c r="L576" s="6" t="s">
        <v>122</v>
      </c>
      <c r="M576" s="7">
        <f>1000000*(AF576-AD576)/X576</f>
        <v>0.40937638432470774</v>
      </c>
      <c r="N576" s="7">
        <f>1000000*(AM576-AK576)/X576</f>
        <v>338.15808186202588</v>
      </c>
      <c r="O576" s="7" t="e">
        <f>1000000*(AT576-AR576)/X576</f>
        <v>#VALUE!</v>
      </c>
      <c r="P576">
        <f>(M576*16)</f>
        <v>6.5500221491953239</v>
      </c>
      <c r="Q576">
        <f>(N576*44)</f>
        <v>14878.955601929139</v>
      </c>
      <c r="R576">
        <f>1000000*(((AF576-AD576)*0.082057*W576)/(V576-Z576))/X576</f>
        <v>11.431733139734172</v>
      </c>
      <c r="S576">
        <f>1000000*(((AM576-AK576)*0.082057*W576)/(V576-Z576))/X576</f>
        <v>9442.9798564659104</v>
      </c>
      <c r="T576">
        <f>N576*((1*0.082057*W576)/(V576-Z576))</f>
        <v>9442.9798564659104</v>
      </c>
      <c r="V576" s="5">
        <f>((0.001316*((I576*25.4)-(2.5*2053/100)))*(273.15+40))/(273.15+H576)</f>
        <v>0.99295814593998977</v>
      </c>
      <c r="W576">
        <v>313.14999999999998</v>
      </c>
      <c r="X576">
        <f>(21.0733341666667/1000)-Y576</f>
        <v>1.9073334166666699E-2</v>
      </c>
      <c r="Y576">
        <v>2E-3</v>
      </c>
      <c r="Z576">
        <f>(0.001316*10^(8.07131-(1730.63/(233.46+(W576-273.15)))))</f>
        <v>7.2765497523200454E-2</v>
      </c>
      <c r="AB576">
        <f>V576*(J576/10^6)</f>
        <v>7.906516399910854E-5</v>
      </c>
      <c r="AC576">
        <f>(AB576*Y576)/(0.082057*W576)</f>
        <v>6.1538530389747465E-9</v>
      </c>
      <c r="AD576">
        <v>0</v>
      </c>
      <c r="AE576" s="12">
        <f>AB576*AG576*X576</f>
        <v>1.6543195391921789E-9</v>
      </c>
      <c r="AF576" s="12">
        <f>AC576+AE576</f>
        <v>7.808172578166925E-9</v>
      </c>
      <c r="AG576" s="19">
        <f>101.325*(0.000014*EXP(1600*((1/W576)-(1/298.15))))</f>
        <v>1.097002469958351E-3</v>
      </c>
      <c r="AI576">
        <f>V576*(K576/10^6)</f>
        <v>1.2608478456762568E-2</v>
      </c>
      <c r="AJ576">
        <f>(AI576*Y576)/(0.082057*W576)</f>
        <v>9.813515781598935E-7</v>
      </c>
      <c r="AK576">
        <v>0</v>
      </c>
      <c r="AL576" s="12">
        <f>AI576*AN576*X576</f>
        <v>5.4684505183535589E-6</v>
      </c>
      <c r="AM576" s="12">
        <f>AJ576+AL576</f>
        <v>6.4498020965134524E-6</v>
      </c>
      <c r="AN576" s="19">
        <f>101.325*(0.00033*EXP(2400*((1/W576)-(1/298.15))))</f>
        <v>2.2739189884214046E-2</v>
      </c>
      <c r="AO576" s="19"/>
      <c r="AP576" t="e">
        <f>V576*(L576/10^6)</f>
        <v>#VALUE!</v>
      </c>
      <c r="AQ576" t="e">
        <f>(AP576*Y576)/(0.082057*W576)</f>
        <v>#VALUE!</v>
      </c>
      <c r="AR576">
        <v>0</v>
      </c>
      <c r="AS576" s="12" t="e">
        <f>AP576*AU576*X576</f>
        <v>#VALUE!</v>
      </c>
      <c r="AT576" s="12" t="e">
        <f>AQ576+AS576</f>
        <v>#VALUE!</v>
      </c>
      <c r="AU576" s="19">
        <f>101.325*((2.4*10^-4)*EXP(2700*((1/W576)-(1/298.15))))</f>
        <v>1.5759424160826513E-2</v>
      </c>
      <c r="AW576">
        <f>100*(AF576-AE576)/AF576</f>
        <v>78.812974192989046</v>
      </c>
      <c r="AX576">
        <f>100*(AM576-AL576)/AM576</f>
        <v>15.215219993965075</v>
      </c>
      <c r="AY576" t="e">
        <f>100*(AT576-AS576)/AT576</f>
        <v>#VALUE!</v>
      </c>
    </row>
    <row r="577" spans="1:51" x14ac:dyDescent="0.25">
      <c r="A577" s="21">
        <v>43640</v>
      </c>
      <c r="B577" s="28" t="s">
        <v>125</v>
      </c>
      <c r="C577" t="s">
        <v>120</v>
      </c>
      <c r="D577" t="s">
        <v>121</v>
      </c>
      <c r="E577" s="2">
        <v>43641.429861111108</v>
      </c>
      <c r="F577">
        <v>115</v>
      </c>
      <c r="H577" s="6">
        <v>21.8</v>
      </c>
      <c r="I577" s="6">
        <v>30</v>
      </c>
      <c r="J577" s="6">
        <v>1.1496862801344001</v>
      </c>
      <c r="K577" s="6">
        <v>749.29796875000011</v>
      </c>
      <c r="L577" s="6" t="s">
        <v>122</v>
      </c>
      <c r="M577" s="7">
        <f>1000000*(AF577-AD577)/X577</f>
        <v>5.9108222780528919E-3</v>
      </c>
      <c r="N577" s="7">
        <f>1000000*(AM577-AK577)/X577</f>
        <v>19.954579891695122</v>
      </c>
      <c r="O577" s="7" t="e">
        <f>1000000*(AT577-AR577)/X577</f>
        <v>#VALUE!</v>
      </c>
      <c r="P577">
        <f>(M577*16)</f>
        <v>9.4573156448846271E-2</v>
      </c>
      <c r="Q577">
        <f>(N577*44)</f>
        <v>878.00151523458533</v>
      </c>
      <c r="R577">
        <f>1000000*(((AF577-AD577)*0.082057*W577)/(V577-Z577))/X577</f>
        <v>0.16505823370969197</v>
      </c>
      <c r="S577">
        <f>1000000*(((AM577-AK577)*0.082057*W577)/(V577-Z577))/X577</f>
        <v>557.22665246959741</v>
      </c>
      <c r="T577">
        <f>N577*((1*0.082057*W577)/(V577-Z577))</f>
        <v>557.22665246959741</v>
      </c>
      <c r="V577" s="5">
        <f>((0.001316*((I577*25.4)-(2.5*2053/100)))*(273.15+40))/(273.15+H577)</f>
        <v>0.99295814593998977</v>
      </c>
      <c r="W577">
        <v>313.14999999999998</v>
      </c>
      <c r="X577">
        <f>(21.0733341666667/1000)-Y577</f>
        <v>1.9073334166666699E-2</v>
      </c>
      <c r="Y577">
        <v>2E-3</v>
      </c>
      <c r="Z577">
        <f>(0.001316*10^(8.07131-(1730.63/(233.46+(W577-273.15)))))</f>
        <v>7.2765497523200454E-2</v>
      </c>
      <c r="AB577">
        <f>V577*(J577/10^6)</f>
        <v>1.1415903571348977E-6</v>
      </c>
      <c r="AC577">
        <f>(AB577*Y577)/(0.082057*W577)</f>
        <v>8.8853028732073026E-11</v>
      </c>
      <c r="AD577">
        <v>0</v>
      </c>
      <c r="AE577" s="12">
        <f>AB577*AG577*X577</f>
        <v>2.3886059777007889E-11</v>
      </c>
      <c r="AF577" s="12">
        <f>AC577+AE577</f>
        <v>1.1273908850908092E-10</v>
      </c>
      <c r="AG577" s="19">
        <f>101.325*(0.000014*EXP(1600*((1/W577)-(1/298.15))))</f>
        <v>1.097002469958351E-3</v>
      </c>
      <c r="AI577">
        <f>V577*(K577/10^6)</f>
        <v>7.4402152180660052E-4</v>
      </c>
      <c r="AJ577">
        <f>(AI577*Y577)/(0.082057*W577)</f>
        <v>5.7909183658732283E-8</v>
      </c>
      <c r="AK577">
        <v>0</v>
      </c>
      <c r="AL577" s="12">
        <f>AI577*AN577*X577</f>
        <v>3.2269118677101651E-7</v>
      </c>
      <c r="AM577" s="12">
        <f>AJ577+AL577</f>
        <v>3.8060037042974881E-7</v>
      </c>
      <c r="AN577" s="19">
        <f>101.325*(0.00033*EXP(2400*((1/W577)-(1/298.15))))</f>
        <v>2.2739189884214046E-2</v>
      </c>
      <c r="AO577" s="19"/>
      <c r="AP577" t="e">
        <f>V577*(L577/10^6)</f>
        <v>#VALUE!</v>
      </c>
      <c r="AQ577" t="e">
        <f>(AP577*Y577)/(0.082057*W577)</f>
        <v>#VALUE!</v>
      </c>
      <c r="AR577">
        <v>0</v>
      </c>
      <c r="AS577" s="12" t="e">
        <f>AP577*AU577*X577</f>
        <v>#VALUE!</v>
      </c>
      <c r="AT577" s="12" t="e">
        <f>AQ577+AS577</f>
        <v>#VALUE!</v>
      </c>
      <c r="AU577" s="19">
        <f>101.325*((2.4*10^-4)*EXP(2700*((1/W577)-(1/298.15))))</f>
        <v>1.5759424160826513E-2</v>
      </c>
      <c r="AW577">
        <f>100*(AF577-AE577)/AF577</f>
        <v>78.81297419298906</v>
      </c>
      <c r="AX577">
        <f>100*(AM577-AL577)/AM577</f>
        <v>15.21521999396508</v>
      </c>
      <c r="AY577" t="e">
        <f>100*(AT577-AS577)/AT577</f>
        <v>#VALUE!</v>
      </c>
    </row>
    <row r="578" spans="1:51" x14ac:dyDescent="0.25">
      <c r="A578" s="21">
        <v>43640</v>
      </c>
      <c r="B578" t="s">
        <v>125</v>
      </c>
      <c r="C578" t="s">
        <v>120</v>
      </c>
      <c r="D578" t="s">
        <v>121</v>
      </c>
      <c r="E578" s="2">
        <v>43641.698553240742</v>
      </c>
      <c r="F578">
        <v>134</v>
      </c>
      <c r="H578" s="6">
        <v>21.8</v>
      </c>
      <c r="I578" s="6">
        <v>30</v>
      </c>
      <c r="J578" s="6">
        <v>0.23838959923040015</v>
      </c>
      <c r="K578" s="6">
        <v>1033.2065764703998</v>
      </c>
      <c r="L578" s="6" t="s">
        <v>122</v>
      </c>
      <c r="M578" s="7">
        <f>1000000*(AF578-AD578)/X578</f>
        <v>1.2256200481251512E-3</v>
      </c>
      <c r="N578" s="7">
        <f>1000000*(AM578-AK578)/X578</f>
        <v>27.515359756276396</v>
      </c>
      <c r="O578" s="7" t="e">
        <f>1000000*(AT578-AR578)/X578</f>
        <v>#VALUE!</v>
      </c>
      <c r="P578">
        <f>(M578*16)</f>
        <v>1.9609920770002419E-2</v>
      </c>
      <c r="Q578">
        <f>(N578*44)</f>
        <v>1210.6758292761615</v>
      </c>
      <c r="R578">
        <f>1000000*(((AF578-AD578)*0.082057*W578)/(V578-Z578))/X578</f>
        <v>3.422513329386806E-2</v>
      </c>
      <c r="S578">
        <f>1000000*(((AM578-AK578)*0.082057*W578)/(V578-Z578))/X578</f>
        <v>768.35953909847547</v>
      </c>
      <c r="T578">
        <f>N578*((1*0.082057*W578)/(V578-Z578))</f>
        <v>768.35953909847558</v>
      </c>
      <c r="V578" s="5">
        <f>((0.001316*((I578*25.4)-(2.5*2053/100)))*(273.15+40))/(273.15+H578)</f>
        <v>0.99295814593998977</v>
      </c>
      <c r="W578">
        <v>313.14999999999998</v>
      </c>
      <c r="X578">
        <f>(21.0733341666667/1000)-Y578</f>
        <v>1.9073334166666699E-2</v>
      </c>
      <c r="Y578">
        <v>2E-3</v>
      </c>
      <c r="Z578">
        <f>(0.001316*10^(8.07131-(1730.63/(233.46+(W578-273.15)))))</f>
        <v>7.2765497523200454E-2</v>
      </c>
      <c r="AB578">
        <f>V578*(J578/10^6)</f>
        <v>2.3671089446319533E-7</v>
      </c>
      <c r="AC578">
        <f>(AB578*Y578)/(0.082057*W578)</f>
        <v>1.8423841595613323E-11</v>
      </c>
      <c r="AD578">
        <v>0</v>
      </c>
      <c r="AE578" s="12">
        <f>AB578*AG578*X578</f>
        <v>4.9528191436438054E-12</v>
      </c>
      <c r="AF578" s="12">
        <f>AC578+AE578</f>
        <v>2.3376660739257128E-11</v>
      </c>
      <c r="AG578" s="19">
        <f>101.325*(0.000014*EXP(1600*((1/W578)-(1/298.15))))</f>
        <v>1.097002469958351E-3</v>
      </c>
      <c r="AI578">
        <f>V578*(K578/10^6)</f>
        <v>1.0259308865450526E-3</v>
      </c>
      <c r="AJ578">
        <f>(AI578*Y578)/(0.082057*W578)</f>
        <v>7.9850943002085114E-8</v>
      </c>
      <c r="AK578">
        <v>0</v>
      </c>
      <c r="AL578" s="12">
        <f>AI578*AN578*X578</f>
        <v>4.4495870834542735E-7</v>
      </c>
      <c r="AM578" s="12">
        <f>AJ578+AL578</f>
        <v>5.2480965134751242E-7</v>
      </c>
      <c r="AN578" s="19">
        <f>101.325*(0.00033*EXP(2400*((1/W578)-(1/298.15))))</f>
        <v>2.2739189884214046E-2</v>
      </c>
      <c r="AO578" s="19"/>
      <c r="AP578" t="e">
        <f>V578*(L578/10^6)</f>
        <v>#VALUE!</v>
      </c>
      <c r="AQ578" t="e">
        <f>(AP578*Y578)/(0.082057*W578)</f>
        <v>#VALUE!</v>
      </c>
      <c r="AR578">
        <v>0</v>
      </c>
      <c r="AS578" s="12" t="e">
        <f>AP578*AU578*X578</f>
        <v>#VALUE!</v>
      </c>
      <c r="AT578" s="12" t="e">
        <f>AQ578+AS578</f>
        <v>#VALUE!</v>
      </c>
      <c r="AU578" s="19">
        <f>101.325*((2.4*10^-4)*EXP(2700*((1/W578)-(1/298.15))))</f>
        <v>1.5759424160826513E-2</v>
      </c>
      <c r="AW578">
        <f>100*(AF578-AE578)/AF578</f>
        <v>78.812974192989046</v>
      </c>
      <c r="AX578">
        <f>100*(AM578-AL578)/AM578</f>
        <v>15.215219993965066</v>
      </c>
      <c r="AY578" t="e">
        <f>100*(AT578-AS578)/AT578</f>
        <v>#VALUE!</v>
      </c>
    </row>
    <row r="579" spans="1:51" x14ac:dyDescent="0.25">
      <c r="A579" s="21">
        <v>43640</v>
      </c>
      <c r="B579" t="s">
        <v>129</v>
      </c>
      <c r="C579" t="s">
        <v>120</v>
      </c>
      <c r="D579" t="s">
        <v>121</v>
      </c>
      <c r="E579" s="2">
        <v>43641.574571759258</v>
      </c>
      <c r="F579">
        <v>151</v>
      </c>
      <c r="H579" s="6">
        <v>21.8</v>
      </c>
      <c r="I579" s="6">
        <v>30</v>
      </c>
      <c r="J579" s="6">
        <v>622.72731486080011</v>
      </c>
      <c r="K579" s="6">
        <v>3026.9489461143994</v>
      </c>
      <c r="L579" s="6" t="s">
        <v>122</v>
      </c>
      <c r="M579" s="7">
        <f>1000000*(AF579-AD579)/X579</f>
        <v>3.201595556486053</v>
      </c>
      <c r="N579" s="7">
        <f>1000000*(AM579-AK579)/X579</f>
        <v>80.610781147699626</v>
      </c>
      <c r="O579" s="7" t="e">
        <f>1000000*(AT579-AR579)/X579</f>
        <v>#VALUE!</v>
      </c>
      <c r="P579">
        <f>(M579*16)</f>
        <v>51.225528903776848</v>
      </c>
      <c r="Q579">
        <f>(N579*44)</f>
        <v>3546.8743704987837</v>
      </c>
      <c r="R579">
        <f>1000000*(((AF579-AD579)*0.082057*W579)/(V579-Z579))/X579</f>
        <v>89.403755137172709</v>
      </c>
      <c r="S579">
        <f>1000000*(((AM579-AK579)*0.082057*W579)/(V579-Z579))/X579</f>
        <v>2251.0359013163979</v>
      </c>
      <c r="T579">
        <f>N579*((1*0.082057*W579)/(V579-Z579))</f>
        <v>2251.0359013163975</v>
      </c>
      <c r="V579" s="5">
        <f>((0.001316*((I579*25.4)-(2.5*2053/100)))*(273.15+40))/(273.15+H579)</f>
        <v>0.99295814593998977</v>
      </c>
      <c r="W579">
        <v>313.14999999999998</v>
      </c>
      <c r="X579">
        <f>(21.0733341666667/1000)-Y579</f>
        <v>1.9073334166666699E-2</v>
      </c>
      <c r="Y579">
        <v>2E-3</v>
      </c>
      <c r="Z579">
        <f>(0.001316*10^(8.07131-(1730.63/(233.46+(W579-273.15)))))</f>
        <v>7.2765497523200454E-2</v>
      </c>
      <c r="AB579">
        <f>V579*(J579/10^6)</f>
        <v>6.1834215999036831E-4</v>
      </c>
      <c r="AC579">
        <f>(AB579*Y579)/(0.082057*W579)</f>
        <v>4.8127223013485949E-8</v>
      </c>
      <c r="AD579">
        <v>0</v>
      </c>
      <c r="AE579" s="12">
        <f>AB579*AG579*X579</f>
        <v>1.2937878901887766E-8</v>
      </c>
      <c r="AF579" s="12">
        <f>AC579+AE579</f>
        <v>6.1065101915373716E-8</v>
      </c>
      <c r="AG579" s="19">
        <f>101.325*(0.000014*EXP(1600*((1/W579)-(1/298.15))))</f>
        <v>1.097002469958351E-3</v>
      </c>
      <c r="AI579">
        <f>V579*(K579/10^6)</f>
        <v>3.0056336133887601E-3</v>
      </c>
      <c r="AJ579">
        <f>(AI579*Y579)/(0.082057*W579)</f>
        <v>2.3393649757060664E-7</v>
      </c>
      <c r="AK579">
        <v>0</v>
      </c>
      <c r="AL579" s="12">
        <f>AI579*AN579*X579</f>
        <v>1.3035798686955044E-6</v>
      </c>
      <c r="AM579" s="12">
        <f>AJ579+AL579</f>
        <v>1.537516366266111E-6</v>
      </c>
      <c r="AN579" s="19">
        <f>101.325*(0.00033*EXP(2400*((1/W579)-(1/298.15))))</f>
        <v>2.2739189884214046E-2</v>
      </c>
      <c r="AO579" s="19"/>
      <c r="AP579" t="e">
        <f>V579*(L579/10^6)</f>
        <v>#VALUE!</v>
      </c>
      <c r="AQ579" t="e">
        <f>(AP579*Y579)/(0.082057*W579)</f>
        <v>#VALUE!</v>
      </c>
      <c r="AR579">
        <v>0</v>
      </c>
      <c r="AS579" s="12" t="e">
        <f>AP579*AU579*X579</f>
        <v>#VALUE!</v>
      </c>
      <c r="AT579" s="12" t="e">
        <f>AQ579+AS579</f>
        <v>#VALUE!</v>
      </c>
      <c r="AU579" s="19">
        <f>101.325*((2.4*10^-4)*EXP(2700*((1/W579)-(1/298.15))))</f>
        <v>1.5759424160826513E-2</v>
      </c>
      <c r="AW579">
        <f>100*(AF579-AE579)/AF579</f>
        <v>78.812974192989046</v>
      </c>
      <c r="AX579">
        <f>100*(AM579-AL579)/AM579</f>
        <v>15.215219993965077</v>
      </c>
      <c r="AY579" t="e">
        <f>100*(AT579-AS579)/AT579</f>
        <v>#VALUE!</v>
      </c>
    </row>
    <row r="580" spans="1:51" x14ac:dyDescent="0.25">
      <c r="A580" s="21">
        <v>43640</v>
      </c>
      <c r="B580" t="s">
        <v>129</v>
      </c>
      <c r="C580" t="s">
        <v>120</v>
      </c>
      <c r="D580" t="s">
        <v>121</v>
      </c>
      <c r="E580" s="2">
        <v>43641.719224537039</v>
      </c>
      <c r="F580">
        <v>188</v>
      </c>
      <c r="H580" s="6">
        <v>21.8</v>
      </c>
      <c r="I580" s="6">
        <v>30</v>
      </c>
      <c r="J580" s="6">
        <v>650.63824212919997</v>
      </c>
      <c r="K580" s="6">
        <v>2821.7699037784</v>
      </c>
      <c r="L580" s="6" t="s">
        <v>122</v>
      </c>
      <c r="M580" s="7">
        <f>1000000*(AF580-AD580)/X580</f>
        <v>3.3450925552324287</v>
      </c>
      <c r="N580" s="7">
        <f>1000000*(AM580-AK580)/X580</f>
        <v>75.146651037717675</v>
      </c>
      <c r="O580" s="7" t="e">
        <f>1000000*(AT580-AR580)/X580</f>
        <v>#VALUE!</v>
      </c>
      <c r="P580">
        <f>(M580*16)</f>
        <v>53.521480883718858</v>
      </c>
      <c r="Q580">
        <f>(N580*44)</f>
        <v>3306.4526456595777</v>
      </c>
      <c r="R580">
        <f>1000000*(((AF580-AD580)*0.082057*W580)/(V580-Z580))/X580</f>
        <v>93.410872935937093</v>
      </c>
      <c r="S580">
        <f>1000000*(((AM580-AK580)*0.082057*W580)/(V580-Z580))/X580</f>
        <v>2098.4514346741921</v>
      </c>
      <c r="T580">
        <f>N580*((1*0.082057*W580)/(V580-Z580))</f>
        <v>2098.4514346741921</v>
      </c>
      <c r="V580" s="5">
        <f>((0.001316*((I580*25.4)-(2.5*2053/100)))*(273.15+40))/(273.15+H580)</f>
        <v>0.99295814593998977</v>
      </c>
      <c r="W580">
        <v>313.14999999999998</v>
      </c>
      <c r="X580">
        <f>(21.0733341666667/1000)-Y580</f>
        <v>1.9073334166666699E-2</v>
      </c>
      <c r="Y580">
        <v>2E-3</v>
      </c>
      <c r="Z580">
        <f>(0.001316*10^(8.07131-(1730.63/(233.46+(W580-273.15)))))</f>
        <v>7.2765497523200454E-2</v>
      </c>
      <c r="AB580">
        <f>V580*(J580/10^6)</f>
        <v>6.460565425822646E-4</v>
      </c>
      <c r="AC580">
        <f>(AB580*Y580)/(0.082057*W580)</f>
        <v>5.0284307485458621E-8</v>
      </c>
      <c r="AD580">
        <v>0</v>
      </c>
      <c r="AE580" s="12">
        <f>AB580*AG580*X580</f>
        <v>1.3517760638918484E-8</v>
      </c>
      <c r="AF580" s="12">
        <f>AC580+AE580</f>
        <v>6.38020681243771E-8</v>
      </c>
      <c r="AG580" s="19">
        <f>101.325*(0.000014*EXP(1600*((1/W580)-(1/298.15))))</f>
        <v>1.097002469958351E-3</v>
      </c>
      <c r="AI580">
        <f>V580*(K580/10^6)</f>
        <v>2.8018994119250636E-3</v>
      </c>
      <c r="AJ580">
        <f>(AI580*Y580)/(0.082057*W580)</f>
        <v>2.1807932013106326E-7</v>
      </c>
      <c r="AK580">
        <v>0</v>
      </c>
      <c r="AL580" s="12">
        <f>AI580*AN580*X580</f>
        <v>1.2152178666172166E-6</v>
      </c>
      <c r="AM580" s="12">
        <f>AJ580+AL580</f>
        <v>1.43329718674828E-6</v>
      </c>
      <c r="AN580" s="19">
        <f>101.325*(0.00033*EXP(2400*((1/W580)-(1/298.15))))</f>
        <v>2.2739189884214046E-2</v>
      </c>
      <c r="AO580" s="19"/>
      <c r="AP580" t="e">
        <f>V580*(L580/10^6)</f>
        <v>#VALUE!</v>
      </c>
      <c r="AQ580" t="e">
        <f>(AP580*Y580)/(0.082057*W580)</f>
        <v>#VALUE!</v>
      </c>
      <c r="AR580">
        <v>0</v>
      </c>
      <c r="AS580" s="12" t="e">
        <f>AP580*AU580*X580</f>
        <v>#VALUE!</v>
      </c>
      <c r="AT580" s="12" t="e">
        <f>AQ580+AS580</f>
        <v>#VALUE!</v>
      </c>
      <c r="AU580" s="19">
        <f>101.325*((2.4*10^-4)*EXP(2700*((1/W580)-(1/298.15))))</f>
        <v>1.5759424160826513E-2</v>
      </c>
      <c r="AW580">
        <f>100*(AF580-AE580)/AF580</f>
        <v>78.812974192989046</v>
      </c>
      <c r="AX580">
        <f>100*(AM580-AL580)/AM580</f>
        <v>15.215219993965082</v>
      </c>
      <c r="AY580" t="e">
        <f>100*(AT580-AS580)/AT580</f>
        <v>#VALUE!</v>
      </c>
    </row>
    <row r="581" spans="1:51" x14ac:dyDescent="0.25">
      <c r="A581" s="21">
        <v>43640</v>
      </c>
      <c r="B581" t="s">
        <v>282</v>
      </c>
      <c r="C581" t="s">
        <v>120</v>
      </c>
      <c r="D581" t="s">
        <v>121</v>
      </c>
      <c r="E581" s="2">
        <v>43641.781215277777</v>
      </c>
      <c r="F581">
        <v>206</v>
      </c>
      <c r="H581" s="6">
        <v>21.8</v>
      </c>
      <c r="I581" s="6">
        <v>30</v>
      </c>
      <c r="J581" s="6">
        <v>336624.75330041343</v>
      </c>
      <c r="K581" s="6">
        <v>7705.8730102144</v>
      </c>
      <c r="L581" s="6" t="s">
        <v>122</v>
      </c>
      <c r="M581" s="7">
        <f>1000000*(AF581-AD581)/X581</f>
        <v>4413.1165279670113</v>
      </c>
      <c r="N581" s="7">
        <f>1000000*(AM581-AK581)/X581</f>
        <v>266.62078128863897</v>
      </c>
      <c r="O581" s="7" t="e">
        <f>1000000*(AT581-AR581)/X581</f>
        <v>#VALUE!</v>
      </c>
      <c r="P581">
        <f>(M581*16)</f>
        <v>70609.86444747218</v>
      </c>
      <c r="Q581">
        <f>(N581*44)</f>
        <v>11731.314376700115</v>
      </c>
      <c r="R581">
        <f>1000000*(((AF581-AD581)*0.082057*W581)/(V581-Z581))/X581</f>
        <v>123235.17524218903</v>
      </c>
      <c r="S581">
        <f>1000000*(((AM581-AK581)*0.082057*W581)/(V581-Z581))/X581</f>
        <v>7445.3186307434826</v>
      </c>
      <c r="T581">
        <f>N581*((1*0.082057*W581)/(V581-Z581))</f>
        <v>7445.3186307434826</v>
      </c>
      <c r="V581" s="5">
        <f>((0.001316*((I581*25.4)-(2.5*2053/100)))*(273.15+40))/(273.15+H581)</f>
        <v>0.99295814593998977</v>
      </c>
      <c r="W581">
        <v>313.14999999999998</v>
      </c>
      <c r="X581">
        <f>(21.0733341666667/1000)-Y581</f>
        <v>1.6073334166666699E-2</v>
      </c>
      <c r="Y581">
        <v>5.0000000000000001E-3</v>
      </c>
      <c r="Z581">
        <f>(0.001316*10^(8.07131-(1730.63/(233.46+(W581-273.15)))))</f>
        <v>7.2765497523200454E-2</v>
      </c>
      <c r="AB581">
        <f>V581*(J581/10^6)</f>
        <v>0.33425429091468495</v>
      </c>
      <c r="AC581">
        <f>(AB581*Y581)/(0.082057*W581)</f>
        <v>6.503976213718077E-5</v>
      </c>
      <c r="AD581">
        <v>0</v>
      </c>
      <c r="AE581" s="12">
        <f>AB581*AG581*X581</f>
        <v>5.8937345332729062E-6</v>
      </c>
      <c r="AF581" s="12">
        <f>AC581+AE581</f>
        <v>7.0933496670453673E-5</v>
      </c>
      <c r="AG581" s="19">
        <f>101.325*(0.000014*EXP(1600*((1/W581)-(1/298.15))))</f>
        <v>1.097002469958351E-3</v>
      </c>
      <c r="AI581">
        <f>V581*(K581/10^6)</f>
        <v>7.6516093770714983E-3</v>
      </c>
      <c r="AJ581">
        <f>(AI581*Y581)/(0.082057*W581)</f>
        <v>1.488863022489589E-6</v>
      </c>
      <c r="AK581">
        <v>0</v>
      </c>
      <c r="AL581" s="12">
        <f>AI581*AN581*X581</f>
        <v>2.7966218909404607E-6</v>
      </c>
      <c r="AM581" s="12">
        <f>AJ581+AL581</f>
        <v>4.2854849134300502E-6</v>
      </c>
      <c r="AN581" s="19">
        <f>101.325*(0.00033*EXP(2400*((1/W581)-(1/298.15))))</f>
        <v>2.2739189884214046E-2</v>
      </c>
      <c r="AO581" s="19"/>
      <c r="AP581" t="e">
        <f>V581*(L581/10^6)</f>
        <v>#VALUE!</v>
      </c>
      <c r="AQ581" t="e">
        <f>(AP581*Y581)/(0.082057*W581)</f>
        <v>#VALUE!</v>
      </c>
      <c r="AR581">
        <v>0</v>
      </c>
      <c r="AS581" s="12" t="e">
        <f>AP581*AU581*X581</f>
        <v>#VALUE!</v>
      </c>
      <c r="AT581" s="12" t="e">
        <f>AQ581+AS581</f>
        <v>#VALUE!</v>
      </c>
      <c r="AU581" s="19">
        <f>101.325*((2.4*10^-4)*EXP(2700*((1/W581)-(1/298.15))))</f>
        <v>1.5759424160826513E-2</v>
      </c>
      <c r="AW581">
        <f>100*(AF581-AE581)/AF581</f>
        <v>91.691182854478043</v>
      </c>
      <c r="AX581">
        <f>100*(AM581-AL581)/AM581</f>
        <v>34.741996590017663</v>
      </c>
      <c r="AY581" t="e">
        <f>100*(AT581-AS581)/AT581</f>
        <v>#VALUE!</v>
      </c>
    </row>
    <row r="582" spans="1:51" x14ac:dyDescent="0.25">
      <c r="A582" s="21">
        <v>43640</v>
      </c>
      <c r="B582" t="s">
        <v>282</v>
      </c>
      <c r="C582" t="s">
        <v>120</v>
      </c>
      <c r="D582" t="s">
        <v>121</v>
      </c>
      <c r="E582" s="2">
        <v>43641.905243055553</v>
      </c>
      <c r="F582">
        <v>75</v>
      </c>
      <c r="H582" s="6">
        <v>21.8</v>
      </c>
      <c r="I582" s="6">
        <v>30</v>
      </c>
      <c r="J582" s="6">
        <v>320368.1111341939</v>
      </c>
      <c r="K582" s="6">
        <v>3188.4810050776</v>
      </c>
      <c r="L582" s="6" t="s">
        <v>122</v>
      </c>
      <c r="M582" s="7">
        <f>1000000*(AF582-AD582)/X582</f>
        <v>4199.9935905430848</v>
      </c>
      <c r="N582" s="7">
        <f>1000000*(AM582-AK582)/X582</f>
        <v>110.32043943248448</v>
      </c>
      <c r="O582" s="7" t="e">
        <f>1000000*(AT582-AR582)/X582</f>
        <v>#VALUE!</v>
      </c>
      <c r="P582">
        <f>(M582*16)</f>
        <v>67199.897448689357</v>
      </c>
      <c r="Q582">
        <f>(N582*44)</f>
        <v>4854.0993350293174</v>
      </c>
      <c r="R582">
        <f>1000000*(((AF582-AD582)*0.082057*W582)/(V582-Z582))/X582</f>
        <v>117283.77052057686</v>
      </c>
      <c r="S582">
        <f>1000000*(((AM582-AK582)*0.082057*W582)/(V582-Z582))/X582</f>
        <v>3080.6706779892111</v>
      </c>
      <c r="T582">
        <f>N582*((1*0.082057*W582)/(V582-Z582))</f>
        <v>3080.6706779892115</v>
      </c>
      <c r="V582" s="5">
        <f>((0.001316*((I582*25.4)-(2.5*2053/100)))*(273.15+40))/(273.15+H582)</f>
        <v>0.99295814593998977</v>
      </c>
      <c r="W582">
        <v>313.14999999999998</v>
      </c>
      <c r="X582">
        <f>(21.0733341666667/1000)-Y582</f>
        <v>1.6073334166666699E-2</v>
      </c>
      <c r="Y582">
        <v>5.0000000000000001E-3</v>
      </c>
      <c r="Z582">
        <f>(0.001316*10^(8.07131-(1730.63/(233.46+(W582-273.15)))))</f>
        <v>7.2765497523200454E-2</v>
      </c>
      <c r="AB582">
        <f>V582*(J582/10^6)</f>
        <v>0.31811212565010577</v>
      </c>
      <c r="AC582">
        <f>(AB582*Y582)/(0.082057*W582)</f>
        <v>6.1898792469104724E-5</v>
      </c>
      <c r="AD582">
        <v>0</v>
      </c>
      <c r="AE582" s="12">
        <f>AB582*AG582*X582</f>
        <v>5.6091080095525822E-6</v>
      </c>
      <c r="AF582" s="12">
        <f>AC582+AE582</f>
        <v>6.7507900478657313E-5</v>
      </c>
      <c r="AG582" s="19">
        <f>101.325*(0.000014*EXP(1600*((1/W582)-(1/298.15))))</f>
        <v>1.097002469958351E-3</v>
      </c>
      <c r="AI582">
        <f>V582*(K582/10^6)</f>
        <v>3.1660281871667291E-3</v>
      </c>
      <c r="AJ582">
        <f>(AI582*Y582)/(0.082057*W582)</f>
        <v>6.1605108987364402E-7</v>
      </c>
      <c r="AK582">
        <v>0</v>
      </c>
      <c r="AL582" s="12">
        <f>AI582*AN582*X582</f>
        <v>1.157166198538193E-6</v>
      </c>
      <c r="AM582" s="12">
        <f>AJ582+AL582</f>
        <v>1.773217288411837E-6</v>
      </c>
      <c r="AN582" s="19">
        <f>101.325*(0.00033*EXP(2400*((1/W582)-(1/298.15))))</f>
        <v>2.2739189884214046E-2</v>
      </c>
      <c r="AO582" s="19"/>
      <c r="AP582" t="e">
        <f>V582*(L582/10^6)</f>
        <v>#VALUE!</v>
      </c>
      <c r="AQ582" t="e">
        <f>(AP582*Y582)/(0.082057*W582)</f>
        <v>#VALUE!</v>
      </c>
      <c r="AR582">
        <v>0</v>
      </c>
      <c r="AS582" s="12" t="e">
        <f>AP582*AU582*X582</f>
        <v>#VALUE!</v>
      </c>
      <c r="AT582" s="12" t="e">
        <f>AQ582+AS582</f>
        <v>#VALUE!</v>
      </c>
      <c r="AU582" s="19">
        <f>101.325*((2.4*10^-4)*EXP(2700*((1/W582)-(1/298.15))))</f>
        <v>1.5759424160826513E-2</v>
      </c>
      <c r="AW582">
        <f>100*(AF582-AE582)/AF582</f>
        <v>91.691182854478029</v>
      </c>
      <c r="AX582">
        <f>100*(AM582-AL582)/AM582</f>
        <v>34.741996590017656</v>
      </c>
      <c r="AY582" t="e">
        <f>100*(AT582-AS582)/AT582</f>
        <v>#VALUE!</v>
      </c>
    </row>
    <row r="583" spans="1:51" x14ac:dyDescent="0.25">
      <c r="A583" s="21">
        <v>43640</v>
      </c>
      <c r="B583" t="s">
        <v>283</v>
      </c>
      <c r="C583" t="s">
        <v>120</v>
      </c>
      <c r="D583" t="s">
        <v>121</v>
      </c>
      <c r="E583" s="2">
        <v>43641.843252314815</v>
      </c>
      <c r="F583">
        <v>197</v>
      </c>
      <c r="H583" s="6">
        <v>21.8</v>
      </c>
      <c r="I583" s="6">
        <v>30</v>
      </c>
      <c r="J583" s="6">
        <v>354259.49313039629</v>
      </c>
      <c r="K583" s="6">
        <v>8781.4559506776004</v>
      </c>
      <c r="L583" s="6" t="s">
        <v>122</v>
      </c>
      <c r="M583" s="7">
        <f>1000000*(AF583-AD583)/X583</f>
        <v>4644.3061866212665</v>
      </c>
      <c r="N583" s="7">
        <f>1000000*(AM583-AK583)/X583</f>
        <v>303.83561256692536</v>
      </c>
      <c r="O583" s="7" t="e">
        <f>1000000*(AT583-AR583)/X583</f>
        <v>#VALUE!</v>
      </c>
      <c r="P583">
        <f>(M583*16)</f>
        <v>74308.898985940265</v>
      </c>
      <c r="Q583">
        <f>(N583*44)</f>
        <v>13368.766952944716</v>
      </c>
      <c r="R583">
        <f>1000000*(((AF583-AD583)*0.082057*W583)/(V583-Z583))/X583</f>
        <v>129691.08863534023</v>
      </c>
      <c r="S583">
        <f>1000000*(((AM583-AK583)*0.082057*W583)/(V583-Z583))/X583</f>
        <v>8484.5334860785715</v>
      </c>
      <c r="T583">
        <f>N583*((1*0.082057*W583)/(V583-Z583))</f>
        <v>8484.5334860785697</v>
      </c>
      <c r="V583" s="5">
        <f>((0.001316*((I583*25.4)-(2.5*2053/100)))*(273.15+40))/(273.15+H583)</f>
        <v>0.99295814593998977</v>
      </c>
      <c r="W583">
        <v>313.14999999999998</v>
      </c>
      <c r="X583">
        <f>(21.0733341666667/1000)-Y583</f>
        <v>1.6073334166666699E-2</v>
      </c>
      <c r="Y583">
        <v>5.0000000000000001E-3</v>
      </c>
      <c r="Z583">
        <f>(0.001316*10^(8.07131-(1730.63/(233.46+(W583-273.15)))))</f>
        <v>7.2765497523200454E-2</v>
      </c>
      <c r="AB583">
        <f>V583*(J583/10^6)</f>
        <v>0.35176484948039882</v>
      </c>
      <c r="AC583">
        <f>(AB583*Y583)/(0.082057*W583)</f>
        <v>6.8446996075409832E-5</v>
      </c>
      <c r="AD583">
        <v>0</v>
      </c>
      <c r="AE583" s="12">
        <f>AB583*AG583*X583</f>
        <v>6.2024892344713036E-6</v>
      </c>
      <c r="AF583" s="12">
        <f>AC583+AE583</f>
        <v>7.4649485309881132E-5</v>
      </c>
      <c r="AG583" s="19">
        <f>101.325*(0.000014*EXP(1600*((1/W583)-(1/298.15))))</f>
        <v>1.097002469958351E-3</v>
      </c>
      <c r="AI583">
        <f>V583*(K583/10^6)</f>
        <v>8.7196182194385196E-3</v>
      </c>
      <c r="AJ583">
        <f>(AI583*Y583)/(0.082057*W583)</f>
        <v>1.6966779794131685E-6</v>
      </c>
      <c r="AK583">
        <v>0</v>
      </c>
      <c r="AL583" s="12">
        <f>AI583*AN583*X583</f>
        <v>3.1869733531088987E-6</v>
      </c>
      <c r="AM583" s="12">
        <f>AJ583+AL583</f>
        <v>4.8836513325220675E-6</v>
      </c>
      <c r="AN583" s="19">
        <f>101.325*(0.00033*EXP(2400*((1/W583)-(1/298.15))))</f>
        <v>2.2739189884214046E-2</v>
      </c>
      <c r="AO583" s="19"/>
      <c r="AP583" t="e">
        <f>V583*(L583/10^6)</f>
        <v>#VALUE!</v>
      </c>
      <c r="AQ583" t="e">
        <f>(AP583*Y583)/(0.082057*W583)</f>
        <v>#VALUE!</v>
      </c>
      <c r="AR583">
        <v>0</v>
      </c>
      <c r="AS583" s="12" t="e">
        <f>AP583*AU583*X583</f>
        <v>#VALUE!</v>
      </c>
      <c r="AT583" s="12" t="e">
        <f>AQ583+AS583</f>
        <v>#VALUE!</v>
      </c>
      <c r="AU583" s="19">
        <f>101.325*((2.4*10^-4)*EXP(2700*((1/W583)-(1/298.15))))</f>
        <v>1.5759424160826513E-2</v>
      </c>
      <c r="AW583">
        <f>100*(AF583-AE583)/AF583</f>
        <v>91.691182854478043</v>
      </c>
      <c r="AX583">
        <f>100*(AM583-AL583)/AM583</f>
        <v>34.741996590017656</v>
      </c>
      <c r="AY583" t="e">
        <f>100*(AT583-AS583)/AT583</f>
        <v>#VALUE!</v>
      </c>
    </row>
    <row r="584" spans="1:51" x14ac:dyDescent="0.25">
      <c r="A584" s="21">
        <v>43640</v>
      </c>
      <c r="B584" t="s">
        <v>283</v>
      </c>
      <c r="C584" t="s">
        <v>120</v>
      </c>
      <c r="D584" t="s">
        <v>121</v>
      </c>
      <c r="E584" s="2">
        <v>43641.863923611112</v>
      </c>
      <c r="F584">
        <v>163</v>
      </c>
      <c r="H584" s="6">
        <v>21.8</v>
      </c>
      <c r="I584" s="6">
        <v>30</v>
      </c>
      <c r="J584" s="6">
        <v>394532.17436985625</v>
      </c>
      <c r="K584" s="6">
        <v>10032.175837017599</v>
      </c>
      <c r="L584" s="6" t="s">
        <v>122</v>
      </c>
      <c r="M584" s="7">
        <f>1000000*(AF584-AD584)/X584</f>
        <v>5172.2769714815176</v>
      </c>
      <c r="N584" s="7">
        <f>1000000*(AM584-AK584)/X584</f>
        <v>347.1101270608944</v>
      </c>
      <c r="O584" s="7" t="e">
        <f>1000000*(AT584-AR584)/X584</f>
        <v>#VALUE!</v>
      </c>
      <c r="P584">
        <f>(M584*16)</f>
        <v>82756.431543704282</v>
      </c>
      <c r="Q584">
        <f>(N584*44)</f>
        <v>15272.845590679353</v>
      </c>
      <c r="R584">
        <f>1000000*(((AF584-AD584)*0.082057*W584)/(V584-Z584))/X584</f>
        <v>144434.54074739726</v>
      </c>
      <c r="S584">
        <f>1000000*(((AM584-AK584)*0.082057*W584)/(V584-Z584))/X584</f>
        <v>9692.9634795738166</v>
      </c>
      <c r="T584">
        <f>N584*((1*0.082057*W584)/(V584-Z584))</f>
        <v>9692.9634795738129</v>
      </c>
      <c r="V584" s="5">
        <f>((0.001316*((I584*25.4)-(2.5*2053/100)))*(273.15+40))/(273.15+H584)</f>
        <v>0.99295814593998977</v>
      </c>
      <c r="W584">
        <v>313.14999999999998</v>
      </c>
      <c r="X584">
        <f>(21.0733341666667/1000)-Y584</f>
        <v>1.6073334166666699E-2</v>
      </c>
      <c r="Y584">
        <v>5.0000000000000001E-3</v>
      </c>
      <c r="Z584">
        <f>(0.001316*10^(8.07131-(1730.63/(233.46+(W584-273.15)))))</f>
        <v>7.2765497523200454E-2</v>
      </c>
      <c r="AB584">
        <f>V584*(J584/10^6)</f>
        <v>0.39175393637596523</v>
      </c>
      <c r="AC584">
        <f>(AB584*Y584)/(0.082057*W584)</f>
        <v>7.6228139864629091E-5</v>
      </c>
      <c r="AD584">
        <v>0</v>
      </c>
      <c r="AE584" s="12">
        <f>AB584*AG584*X584</f>
        <v>6.9075963005481509E-6</v>
      </c>
      <c r="AF584" s="12">
        <f>AC584+AE584</f>
        <v>8.3135736165177235E-5</v>
      </c>
      <c r="AG584" s="19">
        <f>101.325*(0.000014*EXP(1600*((1/W584)-(1/298.15))))</f>
        <v>1.097002469958351E-3</v>
      </c>
      <c r="AI584">
        <f>V584*(K584/10^6)</f>
        <v>9.9615307188689606E-3</v>
      </c>
      <c r="AJ584">
        <f>(AI584*Y584)/(0.082057*W584)</f>
        <v>1.9383314024316458E-6</v>
      </c>
      <c r="AK584">
        <v>0</v>
      </c>
      <c r="AL584" s="12">
        <f>AI584*AN584*X584</f>
        <v>3.6408856624522483E-6</v>
      </c>
      <c r="AM584" s="12">
        <f>AJ584+AL584</f>
        <v>5.5792170648838941E-6</v>
      </c>
      <c r="AN584" s="19">
        <f>101.325*(0.00033*EXP(2400*((1/W584)-(1/298.15))))</f>
        <v>2.2739189884214046E-2</v>
      </c>
      <c r="AO584" s="19"/>
      <c r="AP584" t="e">
        <f>V584*(L584/10^6)</f>
        <v>#VALUE!</v>
      </c>
      <c r="AQ584" t="e">
        <f>(AP584*Y584)/(0.082057*W584)</f>
        <v>#VALUE!</v>
      </c>
      <c r="AR584">
        <v>0</v>
      </c>
      <c r="AS584" s="12" t="e">
        <f>AP584*AU584*X584</f>
        <v>#VALUE!</v>
      </c>
      <c r="AT584" s="12" t="e">
        <f>AQ584+AS584</f>
        <v>#VALUE!</v>
      </c>
      <c r="AU584" s="19">
        <f>101.325*((2.4*10^-4)*EXP(2700*((1/W584)-(1/298.15))))</f>
        <v>1.5759424160826513E-2</v>
      </c>
      <c r="AW584">
        <f>100*(AF584-AE584)/AF584</f>
        <v>91.691182854478043</v>
      </c>
      <c r="AX584">
        <f>100*(AM584-AL584)/AM584</f>
        <v>34.741996590017656</v>
      </c>
      <c r="AY584" t="e">
        <f>100*(AT584-AS584)/AT584</f>
        <v>#VALUE!</v>
      </c>
    </row>
    <row r="585" spans="1:51" x14ac:dyDescent="0.25">
      <c r="A585" s="21">
        <v>43640</v>
      </c>
      <c r="B585" t="s">
        <v>295</v>
      </c>
      <c r="C585" t="s">
        <v>120</v>
      </c>
      <c r="D585" t="s">
        <v>121</v>
      </c>
      <c r="E585" s="2">
        <v>43641.801874999997</v>
      </c>
      <c r="F585">
        <v>170</v>
      </c>
      <c r="H585" s="6">
        <v>21.8</v>
      </c>
      <c r="I585" s="6">
        <v>30</v>
      </c>
      <c r="J585" s="6">
        <v>22610.818106749997</v>
      </c>
      <c r="K585" s="6">
        <v>8389.0731131743996</v>
      </c>
      <c r="L585" s="6" t="s">
        <v>122</v>
      </c>
      <c r="M585" s="7">
        <f>1000000*(AF585-AD585)/X585</f>
        <v>116.24782316681716</v>
      </c>
      <c r="N585" s="7">
        <f>1000000*(AM585-AK585)/X585</f>
        <v>223.40969365414421</v>
      </c>
      <c r="O585" s="7" t="e">
        <f>1000000*(AT585-AR585)/X585</f>
        <v>#VALUE!</v>
      </c>
      <c r="P585">
        <f>(M585*16)</f>
        <v>1859.9651706690745</v>
      </c>
      <c r="Q585">
        <f>(N585*44)</f>
        <v>9830.026520782345</v>
      </c>
      <c r="R585">
        <f>1000000*(((AF585-AD585)*0.082057*W585)/(V585-Z585))/X585</f>
        <v>3246.1913862231927</v>
      </c>
      <c r="S585">
        <f>1000000*(((AM585-AK585)*0.082057*W585)/(V585-Z585))/X585</f>
        <v>6238.6598164348416</v>
      </c>
      <c r="T585">
        <f>N585*((1*0.082057*W585)/(V585-Z585))</f>
        <v>6238.6598164348397</v>
      </c>
      <c r="V585" s="5">
        <f>((0.001316*((I585*25.4)-(2.5*2053/100)))*(273.15+40))/(273.15+H585)</f>
        <v>0.99295814593998977</v>
      </c>
      <c r="W585">
        <v>313.14999999999998</v>
      </c>
      <c r="X585">
        <f>(21.0733341666667/1000)-Y585</f>
        <v>1.9073334166666699E-2</v>
      </c>
      <c r="Y585">
        <v>2E-3</v>
      </c>
      <c r="Z585">
        <f>(0.001316*10^(8.07131-(1730.63/(233.46+(W585-273.15)))))</f>
        <v>7.2765497523200454E-2</v>
      </c>
      <c r="AB585">
        <f>V585*(J585/10^6)</f>
        <v>2.2451596025464825E-2</v>
      </c>
      <c r="AC585">
        <f>(AB585*Y585)/(0.082057*W585)</f>
        <v>1.7474677271610776E-6</v>
      </c>
      <c r="AD585">
        <v>0</v>
      </c>
      <c r="AE585" s="12">
        <f>AB585*AG585*X585</f>
        <v>4.6976585024720496E-7</v>
      </c>
      <c r="AF585" s="12">
        <f>AC585+AE585</f>
        <v>2.2172335774082824E-6</v>
      </c>
      <c r="AG585" s="19">
        <f>101.325*(0.000014*EXP(1600*((1/W585)-(1/298.15))))</f>
        <v>1.097002469958351E-3</v>
      </c>
      <c r="AI585">
        <f>V585*(K585/10^6)</f>
        <v>8.3299984846126694E-3</v>
      </c>
      <c r="AJ585">
        <f>(AI585*Y585)/(0.082057*W585)</f>
        <v>6.4834604643034309E-7</v>
      </c>
      <c r="AK585">
        <v>0</v>
      </c>
      <c r="AL585" s="12">
        <f>AI585*AN585*X585</f>
        <v>3.6128216967077861E-6</v>
      </c>
      <c r="AM585" s="12">
        <f>AJ585+AL585</f>
        <v>4.2611677431381294E-6</v>
      </c>
      <c r="AN585" s="19">
        <f>101.325*(0.00033*EXP(2400*((1/W585)-(1/298.15))))</f>
        <v>2.2739189884214046E-2</v>
      </c>
      <c r="AO585" s="19"/>
      <c r="AP585" t="e">
        <f>V585*(L585/10^6)</f>
        <v>#VALUE!</v>
      </c>
      <c r="AQ585" t="e">
        <f>(AP585*Y585)/(0.082057*W585)</f>
        <v>#VALUE!</v>
      </c>
      <c r="AR585">
        <v>0</v>
      </c>
      <c r="AS585" s="12" t="e">
        <f>AP585*AU585*X585</f>
        <v>#VALUE!</v>
      </c>
      <c r="AT585" s="12" t="e">
        <f>AQ585+AS585</f>
        <v>#VALUE!</v>
      </c>
      <c r="AU585" s="19">
        <f>101.325*((2.4*10^-4)*EXP(2700*((1/W585)-(1/298.15))))</f>
        <v>1.5759424160826513E-2</v>
      </c>
      <c r="AW585">
        <f>100*(AF585-AE585)/AF585</f>
        <v>78.812974192989046</v>
      </c>
      <c r="AX585">
        <f>100*(AM585-AL585)/AM585</f>
        <v>15.21521999396508</v>
      </c>
      <c r="AY585" t="e">
        <f>100*(AT585-AS585)/AT585</f>
        <v>#VALUE!</v>
      </c>
    </row>
    <row r="586" spans="1:51" x14ac:dyDescent="0.25">
      <c r="A586" s="21">
        <v>43640</v>
      </c>
      <c r="B586" t="s">
        <v>284</v>
      </c>
      <c r="C586" t="s">
        <v>120</v>
      </c>
      <c r="D586" t="s">
        <v>121</v>
      </c>
      <c r="E586" s="2">
        <v>43641.822569444441</v>
      </c>
      <c r="F586">
        <v>62</v>
      </c>
      <c r="H586" s="6">
        <v>21.8</v>
      </c>
      <c r="I586" s="6">
        <v>30</v>
      </c>
      <c r="J586" s="6">
        <v>431850.52086051309</v>
      </c>
      <c r="K586" s="6">
        <v>5315.6829686744004</v>
      </c>
      <c r="L586" s="6" t="s">
        <v>122</v>
      </c>
      <c r="M586" s="7">
        <f>1000000*(AF586-AD586)/X586</f>
        <v>5661.5167260736089</v>
      </c>
      <c r="N586" s="7">
        <f>1000000*(AM586-AK586)/X586</f>
        <v>183.92095799035852</v>
      </c>
      <c r="O586" s="7" t="e">
        <f>1000000*(AT586-AR586)/X586</f>
        <v>#VALUE!</v>
      </c>
      <c r="P586">
        <f>(M586*16)</f>
        <v>90584.267617177742</v>
      </c>
      <c r="Q586">
        <f>(N586*44)</f>
        <v>8092.5221515757748</v>
      </c>
      <c r="R586">
        <f>1000000*(((AF586-AD586)*0.082057*W586)/(V586-Z586))/X586</f>
        <v>158096.43852655616</v>
      </c>
      <c r="S586">
        <f>1000000*(((AM586-AK586)*0.082057*W586)/(V586-Z586))/X586</f>
        <v>5135.9467498798276</v>
      </c>
      <c r="T586">
        <f>N586*((1*0.082057*W586)/(V586-Z586))</f>
        <v>5135.9467498798276</v>
      </c>
      <c r="V586" s="5">
        <f>((0.001316*((I586*25.4)-(2.5*2053/100)))*(273.15+40))/(273.15+H586)</f>
        <v>0.99295814593998977</v>
      </c>
      <c r="W586">
        <v>313.14999999999998</v>
      </c>
      <c r="X586">
        <f>(21.0733341666667/1000)-Y586</f>
        <v>1.6073334166666699E-2</v>
      </c>
      <c r="Y586">
        <v>5.0000000000000001E-3</v>
      </c>
      <c r="Z586">
        <f>(0.001316*10^(8.07131-(1730.63/(233.46+(W586-273.15)))))</f>
        <v>7.2765497523200454E-2</v>
      </c>
      <c r="AB586">
        <f>V586*(J586/10^6)</f>
        <v>0.42880949251687395</v>
      </c>
      <c r="AC586">
        <f>(AB586*Y586)/(0.082057*W586)</f>
        <v>8.3438472305449738E-5</v>
      </c>
      <c r="AD586">
        <v>0</v>
      </c>
      <c r="AE586" s="12">
        <f>AB586*AG586*X586</f>
        <v>7.5609779229041969E-6</v>
      </c>
      <c r="AF586" s="12">
        <f>AC586+AE586</f>
        <v>9.0999450228353935E-5</v>
      </c>
      <c r="AG586" s="19">
        <f>101.325*(0.000014*EXP(1600*((1/W586)-(1/298.15))))</f>
        <v>1.097002469958351E-3</v>
      </c>
      <c r="AI586">
        <f>V586*(K586/10^6)</f>
        <v>5.2782507049797135E-3</v>
      </c>
      <c r="AJ586">
        <f>(AI586*Y586)/(0.082057*W586)</f>
        <v>1.0270509001181684E-6</v>
      </c>
      <c r="AK586">
        <v>0</v>
      </c>
      <c r="AL586" s="12">
        <f>AI586*AN586*X586</f>
        <v>1.9291721179143319E-6</v>
      </c>
      <c r="AM586" s="12">
        <f>AJ586+AL586</f>
        <v>2.9562230180325003E-6</v>
      </c>
      <c r="AN586" s="19">
        <f>101.325*(0.00033*EXP(2400*((1/W586)-(1/298.15))))</f>
        <v>2.2739189884214046E-2</v>
      </c>
      <c r="AO586" s="19"/>
      <c r="AP586" t="e">
        <f>V586*(L586/10^6)</f>
        <v>#VALUE!</v>
      </c>
      <c r="AQ586" t="e">
        <f>(AP586*Y586)/(0.082057*W586)</f>
        <v>#VALUE!</v>
      </c>
      <c r="AR586">
        <v>0</v>
      </c>
      <c r="AS586" s="12" t="e">
        <f>AP586*AU586*X586</f>
        <v>#VALUE!</v>
      </c>
      <c r="AT586" s="12" t="e">
        <f>AQ586+AS586</f>
        <v>#VALUE!</v>
      </c>
      <c r="AU586" s="19">
        <f>101.325*((2.4*10^-4)*EXP(2700*((1/W586)-(1/298.15))))</f>
        <v>1.5759424160826513E-2</v>
      </c>
      <c r="AW586">
        <f>100*(AF586-AE586)/AF586</f>
        <v>91.691182854478029</v>
      </c>
      <c r="AX586">
        <f>100*(AM586-AL586)/AM586</f>
        <v>34.741996590017656</v>
      </c>
      <c r="AY586" t="e">
        <f>100*(AT586-AS586)/AT586</f>
        <v>#VALUE!</v>
      </c>
    </row>
    <row r="587" spans="1:51" x14ac:dyDescent="0.25">
      <c r="A587" s="21">
        <v>43640</v>
      </c>
      <c r="B587" t="s">
        <v>284</v>
      </c>
      <c r="C587" t="s">
        <v>120</v>
      </c>
      <c r="D587" t="s">
        <v>121</v>
      </c>
      <c r="E587" s="2">
        <v>43641.884583333333</v>
      </c>
      <c r="F587">
        <v>30</v>
      </c>
      <c r="H587" s="6">
        <v>21.8</v>
      </c>
      <c r="I587" s="6">
        <v>30</v>
      </c>
      <c r="J587" s="6">
        <v>395641.04969307745</v>
      </c>
      <c r="K587" s="6">
        <v>6861.0610650496001</v>
      </c>
      <c r="L587" s="6" t="s">
        <v>122</v>
      </c>
      <c r="M587" s="7">
        <f>1000000*(AF587-AD587)/X587</f>
        <v>5186.8142150097592</v>
      </c>
      <c r="N587" s="7">
        <f>1000000*(AM587-AK587)/X587</f>
        <v>237.39055382923948</v>
      </c>
      <c r="O587" s="7" t="e">
        <f>1000000*(AT587-AR587)/X587</f>
        <v>#VALUE!</v>
      </c>
      <c r="P587">
        <f>(M587*16)</f>
        <v>82989.027440156147</v>
      </c>
      <c r="Q587">
        <f>(N587*44)</f>
        <v>10445.184368486538</v>
      </c>
      <c r="R587">
        <f>1000000*(((AF587-AD587)*0.082057*W587)/(V587-Z587))/X587</f>
        <v>144840.48963689248</v>
      </c>
      <c r="S587">
        <f>1000000*(((AM587-AK587)*0.082057*W587)/(V587-Z587))/X587</f>
        <v>6629.0718399551224</v>
      </c>
      <c r="T587">
        <f>N587*((1*0.082057*W587)/(V587-Z587))</f>
        <v>6629.0718399551233</v>
      </c>
      <c r="V587" s="5">
        <f>((0.001316*((I587*25.4)-(2.5*2053/100)))*(273.15+40))/(273.15+H587)</f>
        <v>0.99295814593998977</v>
      </c>
      <c r="W587">
        <v>313.14999999999998</v>
      </c>
      <c r="X587">
        <f>(21.0733341666667/1000)-Y587</f>
        <v>1.6073334166666699E-2</v>
      </c>
      <c r="Y587">
        <v>5.0000000000000001E-3</v>
      </c>
      <c r="Z587">
        <f>(0.001316*10^(8.07131-(1730.63/(233.46+(W587-273.15)))))</f>
        <v>7.2765497523200454E-2</v>
      </c>
      <c r="AB587">
        <f>V587*(J587/10^6)</f>
        <v>0.39285500316098954</v>
      </c>
      <c r="AC587">
        <f>(AB587*Y587)/(0.082057*W587)</f>
        <v>7.6442387291637926E-5</v>
      </c>
      <c r="AD587">
        <v>0</v>
      </c>
      <c r="AE587" s="12">
        <f>AB587*AG587*X587</f>
        <v>6.9270108466309528E-6</v>
      </c>
      <c r="AF587" s="12">
        <f>AC587+AE587</f>
        <v>8.3369398138268875E-5</v>
      </c>
      <c r="AG587" s="19">
        <f>101.325*(0.000014*EXP(1600*((1/W587)-(1/298.15))))</f>
        <v>1.097002469958351E-3</v>
      </c>
      <c r="AI587">
        <f>V587*(K587/10^6)</f>
        <v>6.8127464743327022E-3</v>
      </c>
      <c r="AJ587">
        <f>(AI587*Y587)/(0.082057*W587)</f>
        <v>1.3256356679191069E-6</v>
      </c>
      <c r="AK587">
        <v>0</v>
      </c>
      <c r="AL587" s="12">
        <f>AI587*AN587*X587</f>
        <v>2.4900220317883385E-6</v>
      </c>
      <c r="AM587" s="12">
        <f>AJ587+AL587</f>
        <v>3.815657699707445E-6</v>
      </c>
      <c r="AN587" s="19">
        <f>101.325*(0.00033*EXP(2400*((1/W587)-(1/298.15))))</f>
        <v>2.2739189884214046E-2</v>
      </c>
      <c r="AO587" s="19"/>
      <c r="AP587" t="e">
        <f>V587*(L587/10^6)</f>
        <v>#VALUE!</v>
      </c>
      <c r="AQ587" t="e">
        <f>(AP587*Y587)/(0.082057*W587)</f>
        <v>#VALUE!</v>
      </c>
      <c r="AR587">
        <v>0</v>
      </c>
      <c r="AS587" s="12" t="e">
        <f>AP587*AU587*X587</f>
        <v>#VALUE!</v>
      </c>
      <c r="AT587" s="12" t="e">
        <f>AQ587+AS587</f>
        <v>#VALUE!</v>
      </c>
      <c r="AU587" s="19">
        <f>101.325*((2.4*10^-4)*EXP(2700*((1/W587)-(1/298.15))))</f>
        <v>1.5759424160826513E-2</v>
      </c>
      <c r="AW587">
        <f>100*(AF587-AE587)/AF587</f>
        <v>91.691182854478043</v>
      </c>
      <c r="AX587">
        <f>100*(AM587-AL587)/AM587</f>
        <v>34.741996590017649</v>
      </c>
      <c r="AY587" t="e">
        <f>100*(AT587-AS587)/AT587</f>
        <v>#VALUE!</v>
      </c>
    </row>
    <row r="588" spans="1:51" x14ac:dyDescent="0.25">
      <c r="A588" s="21">
        <v>43643</v>
      </c>
      <c r="B588">
        <v>0.1</v>
      </c>
      <c r="C588" t="s">
        <v>120</v>
      </c>
      <c r="D588" t="s">
        <v>130</v>
      </c>
      <c r="E588" s="2">
        <v>43644.833055555559</v>
      </c>
      <c r="F588">
        <v>109</v>
      </c>
      <c r="H588" s="6">
        <v>21.8</v>
      </c>
      <c r="I588" s="6">
        <v>29.01</v>
      </c>
      <c r="J588" s="6">
        <v>80.138000000000005</v>
      </c>
      <c r="K588" s="6">
        <v>311.262</v>
      </c>
      <c r="L588" s="6" t="s">
        <v>122</v>
      </c>
      <c r="M588" s="7">
        <f>1000000*(AF588-AD588)/X588</f>
        <v>0.39743109722062309</v>
      </c>
      <c r="N588" s="7">
        <f>1000000*(AM588-AK588)/X588</f>
        <v>7.995929027604733</v>
      </c>
      <c r="O588" s="7" t="e">
        <f>1000000*(AT588-AR588)/X588</f>
        <v>#VALUE!</v>
      </c>
      <c r="P588">
        <f>(M588*16)</f>
        <v>6.3588975555299694</v>
      </c>
      <c r="Q588">
        <f>(N588*44)</f>
        <v>351.82087721460823</v>
      </c>
      <c r="R588">
        <f>1000000*(((AF588-AD588)*0.082057*W588)/(V588-Z588))/X588</f>
        <v>11.538726915144061</v>
      </c>
      <c r="S588">
        <f>1000000*(((AM588-AK588)*0.082057*W588)/(V588-Z588))/X588</f>
        <v>232.14801792721113</v>
      </c>
      <c r="T588">
        <f>N588*((1*0.082057*W588)/(V588-Z588))</f>
        <v>232.14801792721116</v>
      </c>
      <c r="V588" s="5">
        <f>((0.001316*((I588*25.4)-(2.5*2053/100)))*(273.15+40))/(273.15+H588)</f>
        <v>0.95782404731852844</v>
      </c>
      <c r="W588">
        <v>313.14999999999998</v>
      </c>
      <c r="X588">
        <f>(21.0733341666667/1000)-Y588</f>
        <v>1.9073334166666699E-2</v>
      </c>
      <c r="Y588">
        <v>2E-3</v>
      </c>
      <c r="Z588">
        <f>(0.001316*10^(8.07131-(1730.63/(233.46+(W588-273.15)))))</f>
        <v>7.2765497523200454E-2</v>
      </c>
      <c r="AB588">
        <f>V588*(J588/10^6)</f>
        <v>7.6758103504012245E-5</v>
      </c>
      <c r="AC588">
        <f>(AB588*Y588)/(0.082057*W588)</f>
        <v>5.9742883543431312E-9</v>
      </c>
      <c r="AD588">
        <v>0</v>
      </c>
      <c r="AE588" s="12">
        <f>AB588*AG588*X588</f>
        <v>1.6060477711708136E-9</v>
      </c>
      <c r="AF588" s="12">
        <f>AC588+AE588</f>
        <v>7.5803361255139446E-9</v>
      </c>
      <c r="AG588" s="19">
        <f>101.325*(0.000014*EXP(1600*((1/W588)-(1/298.15))))</f>
        <v>1.097002469958351E-3</v>
      </c>
      <c r="AI588">
        <f>V588*(K588/10^6)</f>
        <v>2.9813422861645978E-4</v>
      </c>
      <c r="AJ588">
        <f>(AI588*Y588)/(0.082057*W588)</f>
        <v>2.320458386470278E-8</v>
      </c>
      <c r="AK588">
        <v>0</v>
      </c>
      <c r="AL588" s="12">
        <f>AI588*AN588*X588</f>
        <v>1.293044424517526E-7</v>
      </c>
      <c r="AM588" s="12">
        <f>AJ588+AL588</f>
        <v>1.5250902631645537E-7</v>
      </c>
      <c r="AN588" s="19">
        <f>101.325*(0.00033*EXP(2400*((1/W588)-(1/298.15))))</f>
        <v>2.2739189884214046E-2</v>
      </c>
      <c r="AO588" s="19"/>
      <c r="AP588" t="e">
        <f>V588*(L588/10^6)</f>
        <v>#VALUE!</v>
      </c>
      <c r="AQ588" t="e">
        <f>(AP588*Y588)/(0.082057*W588)</f>
        <v>#VALUE!</v>
      </c>
      <c r="AR588">
        <v>0</v>
      </c>
      <c r="AS588" s="12" t="e">
        <f>AP588*AU588*X588</f>
        <v>#VALUE!</v>
      </c>
      <c r="AT588" s="12" t="e">
        <f>AQ588+AS588</f>
        <v>#VALUE!</v>
      </c>
      <c r="AU588" s="19">
        <f>101.325*((2.4*10^-4)*EXP(2700*((1/W588)-(1/298.15))))</f>
        <v>1.5759424160826513E-2</v>
      </c>
      <c r="AW588">
        <f>100*(AF588-AE588)/AF588</f>
        <v>78.81297419298906</v>
      </c>
      <c r="AX588">
        <f>100*(AM588-AL588)/AM588</f>
        <v>15.21521999396507</v>
      </c>
      <c r="AY588" t="e">
        <f>100*(AT588-AS588)/AT588</f>
        <v>#VALUE!</v>
      </c>
    </row>
    <row r="589" spans="1:51" x14ac:dyDescent="0.25">
      <c r="A589" s="21">
        <v>43643</v>
      </c>
      <c r="B589">
        <v>0.1</v>
      </c>
      <c r="C589" t="s">
        <v>120</v>
      </c>
      <c r="D589" t="s">
        <v>130</v>
      </c>
      <c r="E589" s="2">
        <v>43644.981851851851</v>
      </c>
      <c r="F589">
        <v>198</v>
      </c>
      <c r="H589" s="6">
        <v>21.8</v>
      </c>
      <c r="I589" s="6">
        <v>29.01</v>
      </c>
      <c r="J589" s="6">
        <v>89.355999999999995</v>
      </c>
      <c r="K589" s="6">
        <v>429.69099999999997</v>
      </c>
      <c r="L589" s="6" t="s">
        <v>122</v>
      </c>
      <c r="M589" s="7">
        <f>1000000*(AF589-AD589)/X589</f>
        <v>0.44314623678212567</v>
      </c>
      <c r="N589" s="7">
        <f>1000000*(AM589-AK589)/X589</f>
        <v>11.038220983610286</v>
      </c>
      <c r="O589" s="7" t="e">
        <f>1000000*(AT589-AR589)/X589</f>
        <v>#VALUE!</v>
      </c>
      <c r="P589">
        <f>(M589*16)</f>
        <v>7.0903397885140107</v>
      </c>
      <c r="Q589">
        <f>(N589*44)</f>
        <v>485.68172327885259</v>
      </c>
      <c r="R589">
        <f>1000000*(((AF589-AD589)*0.082057*W589)/(V589-Z589))/X589</f>
        <v>12.865987199950238</v>
      </c>
      <c r="S589">
        <f>1000000*(((AM589-AK589)*0.082057*W589)/(V589-Z589))/X589</f>
        <v>320.47572132531849</v>
      </c>
      <c r="T589">
        <f>N589*((1*0.082057*W589)/(V589-Z589))</f>
        <v>320.47572132531843</v>
      </c>
      <c r="V589" s="5">
        <f>((0.001316*((I589*25.4)-(2.5*2053/100)))*(273.15+40))/(273.15+H589)</f>
        <v>0.95782404731852844</v>
      </c>
      <c r="W589">
        <v>313.14999999999998</v>
      </c>
      <c r="X589">
        <f>(21.0733341666667/1000)-Y589</f>
        <v>1.9073334166666699E-2</v>
      </c>
      <c r="Y589">
        <v>2E-3</v>
      </c>
      <c r="Z589">
        <f>(0.001316*10^(8.07131-(1730.63/(233.46+(W589-273.15)))))</f>
        <v>7.2765497523200454E-2</v>
      </c>
      <c r="AB589">
        <f>V589*(J589/10^6)</f>
        <v>8.5587325572194413E-5</v>
      </c>
      <c r="AC589">
        <f>(AB589*Y589)/(0.082057*W589)</f>
        <v>6.661490306604665E-9</v>
      </c>
      <c r="AD589">
        <v>0</v>
      </c>
      <c r="AE589" s="12">
        <f>AB589*AG589*X589</f>
        <v>1.7907859522416226E-9</v>
      </c>
      <c r="AF589" s="12">
        <f>AC589+AE589</f>
        <v>8.4522762588462878E-9</v>
      </c>
      <c r="AG589" s="19">
        <f>101.325*(0.000014*EXP(1600*((1/W589)-(1/298.15))))</f>
        <v>1.097002469958351E-3</v>
      </c>
      <c r="AI589">
        <f>V589*(K589/10^6)</f>
        <v>4.1156837271634576E-4</v>
      </c>
      <c r="AJ589">
        <f>(AI589*Y589)/(0.082057*W589)</f>
        <v>3.2033466486137086E-8</v>
      </c>
      <c r="AK589">
        <v>0</v>
      </c>
      <c r="AL589" s="12">
        <f>AI589*AN589*X589</f>
        <v>1.7850221093977428E-7</v>
      </c>
      <c r="AM589" s="12">
        <f>AJ589+AL589</f>
        <v>2.1053567742591137E-7</v>
      </c>
      <c r="AN589" s="19">
        <f>101.325*(0.00033*EXP(2400*((1/W589)-(1/298.15))))</f>
        <v>2.2739189884214046E-2</v>
      </c>
      <c r="AO589" s="19"/>
      <c r="AP589" t="e">
        <f>V589*(L589/10^6)</f>
        <v>#VALUE!</v>
      </c>
      <c r="AQ589" t="e">
        <f>(AP589*Y589)/(0.082057*W589)</f>
        <v>#VALUE!</v>
      </c>
      <c r="AR589">
        <v>0</v>
      </c>
      <c r="AS589" s="12" t="e">
        <f>AP589*AU589*X589</f>
        <v>#VALUE!</v>
      </c>
      <c r="AT589" s="12" t="e">
        <f>AQ589+AS589</f>
        <v>#VALUE!</v>
      </c>
      <c r="AU589" s="19">
        <f>101.325*((2.4*10^-4)*EXP(2700*((1/W589)-(1/298.15))))</f>
        <v>1.5759424160826513E-2</v>
      </c>
      <c r="AW589">
        <f>100*(AF589-AE589)/AF589</f>
        <v>78.812974192989046</v>
      </c>
      <c r="AX589">
        <f>100*(AM589-AL589)/AM589</f>
        <v>15.21521999396508</v>
      </c>
      <c r="AY589" t="e">
        <f>100*(AT589-AS589)/AT589</f>
        <v>#VALUE!</v>
      </c>
    </row>
    <row r="590" spans="1:51" x14ac:dyDescent="0.25">
      <c r="A590" s="21">
        <v>43643</v>
      </c>
      <c r="B590">
        <v>3</v>
      </c>
      <c r="C590" t="s">
        <v>120</v>
      </c>
      <c r="D590" t="s">
        <v>130</v>
      </c>
      <c r="E590" s="2">
        <v>43644.514178240737</v>
      </c>
      <c r="F590">
        <v>171</v>
      </c>
      <c r="H590" s="6">
        <v>21.8</v>
      </c>
      <c r="I590" s="6">
        <v>29.01</v>
      </c>
      <c r="J590" s="6">
        <v>90.968000000000004</v>
      </c>
      <c r="K590" s="6">
        <v>465.54899999999998</v>
      </c>
      <c r="L590" s="6" t="s">
        <v>122</v>
      </c>
      <c r="M590" s="7">
        <f>1000000*(AF590-AD590)/X590</f>
        <v>0.45114068297144466</v>
      </c>
      <c r="N590" s="7">
        <f>1000000*(AM590-AK590)/X590</f>
        <v>11.959367872957046</v>
      </c>
      <c r="O590" s="7" t="e">
        <f>1000000*(AT590-AR590)/X590</f>
        <v>#VALUE!</v>
      </c>
      <c r="P590">
        <f>(M590*16)</f>
        <v>7.2182509275431146</v>
      </c>
      <c r="Q590">
        <f>(N590*44)</f>
        <v>526.21218641011001</v>
      </c>
      <c r="R590">
        <f>1000000*(((AF590-AD590)*0.082057*W590)/(V590-Z590))/X590</f>
        <v>13.098092166223571</v>
      </c>
      <c r="S590">
        <f>1000000*(((AM590-AK590)*0.082057*W590)/(V590-Z590))/X590</f>
        <v>347.21963361411036</v>
      </c>
      <c r="T590">
        <f>N590*((1*0.082057*W590)/(V590-Z590))</f>
        <v>347.21963361411042</v>
      </c>
      <c r="V590" s="5">
        <f>((0.001316*((I590*25.4)-(2.5*2053/100)))*(273.15+40))/(273.15+H590)</f>
        <v>0.95782404731852844</v>
      </c>
      <c r="W590">
        <v>313.14999999999998</v>
      </c>
      <c r="X590">
        <f>(21.0733341666667/1000)-Y590</f>
        <v>1.9073334166666699E-2</v>
      </c>
      <c r="Y590">
        <v>2E-3</v>
      </c>
      <c r="Z590">
        <f>(0.001316*10^(8.07131-(1730.63/(233.46+(W590-273.15)))))</f>
        <v>7.2765497523200454E-2</v>
      </c>
      <c r="AB590">
        <f>V590*(J590/10^6)</f>
        <v>8.71313379364719E-5</v>
      </c>
      <c r="AC590">
        <f>(AB590*Y590)/(0.082057*W590)</f>
        <v>6.7816649157439154E-9</v>
      </c>
      <c r="AD590">
        <v>0</v>
      </c>
      <c r="AE590" s="12">
        <f>AB590*AG590*X590</f>
        <v>1.82309208674869E-9</v>
      </c>
      <c r="AF590" s="12">
        <f>AC590+AE590</f>
        <v>8.6047570024926048E-9</v>
      </c>
      <c r="AG590" s="19">
        <f>101.325*(0.000014*EXP(1600*((1/W590)-(1/298.15))))</f>
        <v>1.097002469958351E-3</v>
      </c>
      <c r="AI590">
        <f>V590*(K590/10^6)</f>
        <v>4.459140274050936E-4</v>
      </c>
      <c r="AJ590">
        <f>(AI590*Y590)/(0.082057*W590)</f>
        <v>3.4706680589434351E-8</v>
      </c>
      <c r="AK590">
        <v>0</v>
      </c>
      <c r="AL590" s="12">
        <f>AI590*AN590*X590</f>
        <v>1.9339833927357331E-7</v>
      </c>
      <c r="AM590" s="12">
        <f>AJ590+AL590</f>
        <v>2.2810501986300765E-7</v>
      </c>
      <c r="AN590" s="19">
        <f>101.325*(0.00033*EXP(2400*((1/W590)-(1/298.15))))</f>
        <v>2.2739189884214046E-2</v>
      </c>
      <c r="AO590" s="19"/>
      <c r="AP590" t="e">
        <f>V590*(L590/10^6)</f>
        <v>#VALUE!</v>
      </c>
      <c r="AQ590" t="e">
        <f>(AP590*Y590)/(0.082057*W590)</f>
        <v>#VALUE!</v>
      </c>
      <c r="AR590">
        <v>0</v>
      </c>
      <c r="AS590" s="12" t="e">
        <f>AP590*AU590*X590</f>
        <v>#VALUE!</v>
      </c>
      <c r="AT590" s="12" t="e">
        <f>AQ590+AS590</f>
        <v>#VALUE!</v>
      </c>
      <c r="AU590" s="19">
        <f>101.325*((2.4*10^-4)*EXP(2700*((1/W590)-(1/298.15))))</f>
        <v>1.5759424160826513E-2</v>
      </c>
      <c r="AW590">
        <f>100*(AF590-AE590)/AF590</f>
        <v>78.812974192989046</v>
      </c>
      <c r="AX590">
        <f>100*(AM590-AL590)/AM590</f>
        <v>15.215219993965073</v>
      </c>
      <c r="AY590" t="e">
        <f>100*(AT590-AS590)/AT590</f>
        <v>#VALUE!</v>
      </c>
    </row>
    <row r="591" spans="1:51" x14ac:dyDescent="0.25">
      <c r="A591" s="21">
        <v>43643</v>
      </c>
      <c r="B591">
        <v>3</v>
      </c>
      <c r="C591" t="s">
        <v>120</v>
      </c>
      <c r="D591" t="s">
        <v>130</v>
      </c>
      <c r="E591" s="2">
        <v>43645.045578703706</v>
      </c>
      <c r="F591">
        <v>190</v>
      </c>
      <c r="H591" s="6">
        <v>21.8</v>
      </c>
      <c r="I591" s="6">
        <v>29.01</v>
      </c>
      <c r="J591" s="6">
        <v>161.55099999999999</v>
      </c>
      <c r="K591" s="6">
        <v>481.12599999999998</v>
      </c>
      <c r="L591" s="6" t="s">
        <v>122</v>
      </c>
      <c r="M591" s="7">
        <f>1000000*(AF591-AD591)/X591</f>
        <v>0.80118534511828166</v>
      </c>
      <c r="N591" s="7">
        <f>1000000*(AM591-AK591)/X591</f>
        <v>12.359521397842828</v>
      </c>
      <c r="O591" s="7" t="e">
        <f>1000000*(AT591-AR591)/X591</f>
        <v>#VALUE!</v>
      </c>
      <c r="P591">
        <f>(M591*16)</f>
        <v>12.818965521892506</v>
      </c>
      <c r="Q591">
        <f>(N591*44)</f>
        <v>543.81894150508447</v>
      </c>
      <c r="R591">
        <f>1000000*(((AF591-AD591)*0.082057*W591)/(V591-Z591))/X591</f>
        <v>23.261035611924896</v>
      </c>
      <c r="S591">
        <f>1000000*(((AM591-AK591)*0.082057*W591)/(V591-Z591))/X591</f>
        <v>358.83740152427009</v>
      </c>
      <c r="T591">
        <f>N591*((1*0.082057*W591)/(V591-Z591))</f>
        <v>358.83740152427021</v>
      </c>
      <c r="V591" s="5">
        <f>((0.001316*((I591*25.4)-(2.5*2053/100)))*(273.15+40))/(273.15+H591)</f>
        <v>0.95782404731852844</v>
      </c>
      <c r="W591">
        <v>313.14999999999998</v>
      </c>
      <c r="X591">
        <f>(21.0733341666667/1000)-Y591</f>
        <v>1.9073334166666699E-2</v>
      </c>
      <c r="Y591">
        <v>2E-3</v>
      </c>
      <c r="Z591">
        <f>(0.001316*10^(8.07131-(1730.63/(233.46+(W591-273.15)))))</f>
        <v>7.2765497523200454E-2</v>
      </c>
      <c r="AB591">
        <f>V591*(J591/10^6)</f>
        <v>1.5473743266835558E-4</v>
      </c>
      <c r="AC591">
        <f>(AB591*Y591)/(0.082057*W591)</f>
        <v>1.2043627965914884E-8</v>
      </c>
      <c r="AD591">
        <v>0</v>
      </c>
      <c r="AE591" s="12">
        <f>AB591*AG591*X591</f>
        <v>3.2376478509622902E-9</v>
      </c>
      <c r="AF591" s="12">
        <f>AC591+AE591</f>
        <v>1.5281275816877173E-8</v>
      </c>
      <c r="AG591" s="19">
        <f>101.325*(0.000014*EXP(1600*((1/W591)-(1/298.15))))</f>
        <v>1.097002469958351E-3</v>
      </c>
      <c r="AI591">
        <f>V591*(K591/10^6)</f>
        <v>4.6083405259017427E-4</v>
      </c>
      <c r="AJ591">
        <f>(AI591*Y591)/(0.082057*W591)</f>
        <v>3.5867946027748293E-8</v>
      </c>
      <c r="AK591">
        <v>0</v>
      </c>
      <c r="AL591" s="12">
        <f>AI591*AN591*X591</f>
        <v>1.9986933573337547E-7</v>
      </c>
      <c r="AM591" s="12">
        <f>AJ591+AL591</f>
        <v>2.3573728176112377E-7</v>
      </c>
      <c r="AN591" s="19">
        <f>101.325*(0.00033*EXP(2400*((1/W591)-(1/298.15))))</f>
        <v>2.2739189884214046E-2</v>
      </c>
      <c r="AO591" s="19"/>
      <c r="AP591" t="e">
        <f>V591*(L591/10^6)</f>
        <v>#VALUE!</v>
      </c>
      <c r="AQ591" t="e">
        <f>(AP591*Y591)/(0.082057*W591)</f>
        <v>#VALUE!</v>
      </c>
      <c r="AR591">
        <v>0</v>
      </c>
      <c r="AS591" s="12" t="e">
        <f>AP591*AU591*X591</f>
        <v>#VALUE!</v>
      </c>
      <c r="AT591" s="12" t="e">
        <f>AQ591+AS591</f>
        <v>#VALUE!</v>
      </c>
      <c r="AU591" s="19">
        <f>101.325*((2.4*10^-4)*EXP(2700*((1/W591)-(1/298.15))))</f>
        <v>1.5759424160826513E-2</v>
      </c>
      <c r="AW591">
        <f>100*(AF591-AE591)/AF591</f>
        <v>78.812974192989046</v>
      </c>
      <c r="AX591">
        <f>100*(AM591-AL591)/AM591</f>
        <v>15.21521999396508</v>
      </c>
      <c r="AY591" t="e">
        <f>100*(AT591-AS591)/AT591</f>
        <v>#VALUE!</v>
      </c>
    </row>
    <row r="592" spans="1:51" x14ac:dyDescent="0.25">
      <c r="A592" s="21">
        <v>43643</v>
      </c>
      <c r="B592">
        <v>6</v>
      </c>
      <c r="C592" t="s">
        <v>120</v>
      </c>
      <c r="D592" t="s">
        <v>130</v>
      </c>
      <c r="E592" s="2">
        <v>43644.790555555555</v>
      </c>
      <c r="F592">
        <v>121</v>
      </c>
      <c r="H592" s="6">
        <v>21.8</v>
      </c>
      <c r="I592" s="6">
        <v>29.01</v>
      </c>
      <c r="J592" s="6">
        <v>79.275999999999996</v>
      </c>
      <c r="K592" s="6">
        <v>154.15600000000001</v>
      </c>
      <c r="L592" s="6" t="s">
        <v>122</v>
      </c>
      <c r="M592" s="7">
        <f>1000000*(AF592-AD592)/X592</f>
        <v>0.39315615142956034</v>
      </c>
      <c r="N592" s="7">
        <f>1000000*(AM592-AK592)/X592</f>
        <v>3.9600736202280884</v>
      </c>
      <c r="O592" s="7" t="e">
        <f>1000000*(AT592-AR592)/X592</f>
        <v>#VALUE!</v>
      </c>
      <c r="P592">
        <f>(M592*16)</f>
        <v>6.2904984228729655</v>
      </c>
      <c r="Q592">
        <f>(N592*44)</f>
        <v>174.24323929003589</v>
      </c>
      <c r="R592">
        <f>1000000*(((AF592-AD592)*0.082057*W592)/(V592-Z592))/X592</f>
        <v>11.414611232186481</v>
      </c>
      <c r="S592">
        <f>1000000*(((AM592-AK592)*0.082057*W592)/(V592-Z592))/X592</f>
        <v>114.97391217555361</v>
      </c>
      <c r="T592">
        <f>N592*((1*0.082057*W592)/(V592-Z592))</f>
        <v>114.97391217555359</v>
      </c>
      <c r="V592" s="5">
        <f>((0.001316*((I592*25.4)-(2.5*2053/100)))*(273.15+40))/(273.15+H592)</f>
        <v>0.95782404731852844</v>
      </c>
      <c r="W592">
        <v>313.14999999999998</v>
      </c>
      <c r="X592">
        <f>(21.0733341666667/1000)-Y592</f>
        <v>1.9073334166666699E-2</v>
      </c>
      <c r="Y592">
        <v>2E-3</v>
      </c>
      <c r="Z592">
        <f>(0.001316*10^(8.07131-(1730.63/(233.46+(W592-273.15)))))</f>
        <v>7.2765497523200454E-2</v>
      </c>
      <c r="AB592">
        <f>V592*(J592/10^6)</f>
        <v>7.5932459175223645E-5</v>
      </c>
      <c r="AC592">
        <f>(AB592*Y592)/(0.082057*W592)</f>
        <v>5.9100262494560119E-9</v>
      </c>
      <c r="AD592">
        <v>0</v>
      </c>
      <c r="AE592" s="12">
        <f>AB592*AG592*X592</f>
        <v>1.5887724064406069E-9</v>
      </c>
      <c r="AF592" s="12">
        <f>AC592+AE592</f>
        <v>7.4987986558966192E-9</v>
      </c>
      <c r="AG592" s="19">
        <f>101.325*(0.000014*EXP(1600*((1/W592)-(1/298.15))))</f>
        <v>1.097002469958351E-3</v>
      </c>
      <c r="AI592">
        <f>V592*(K592/10^6)</f>
        <v>1.4765432383843506E-4</v>
      </c>
      <c r="AJ592">
        <f>(AI592*Y592)/(0.082057*W592)</f>
        <v>1.1492330673988863E-8</v>
      </c>
      <c r="AK592">
        <v>0</v>
      </c>
      <c r="AL592" s="12">
        <f>AI592*AN592*X592</f>
        <v>6.4039476809223013E-8</v>
      </c>
      <c r="AM592" s="12">
        <f>AJ592+AL592</f>
        <v>7.5531807483211881E-8</v>
      </c>
      <c r="AN592" s="19">
        <f>101.325*(0.00033*EXP(2400*((1/W592)-(1/298.15))))</f>
        <v>2.2739189884214046E-2</v>
      </c>
      <c r="AO592" s="19"/>
      <c r="AP592" t="e">
        <f>V592*(L592/10^6)</f>
        <v>#VALUE!</v>
      </c>
      <c r="AQ592" t="e">
        <f>(AP592*Y592)/(0.082057*W592)</f>
        <v>#VALUE!</v>
      </c>
      <c r="AR592">
        <v>0</v>
      </c>
      <c r="AS592" s="12" t="e">
        <f>AP592*AU592*X592</f>
        <v>#VALUE!</v>
      </c>
      <c r="AT592" s="12" t="e">
        <f>AQ592+AS592</f>
        <v>#VALUE!</v>
      </c>
      <c r="AU592" s="19">
        <f>101.325*((2.4*10^-4)*EXP(2700*((1/W592)-(1/298.15))))</f>
        <v>1.5759424160826513E-2</v>
      </c>
      <c r="AW592">
        <f>100*(AF592-AE592)/AF592</f>
        <v>78.812974192989032</v>
      </c>
      <c r="AX592">
        <f>100*(AM592-AL592)/AM592</f>
        <v>15.215219993965082</v>
      </c>
      <c r="AY592" t="e">
        <f>100*(AT592-AS592)/AT592</f>
        <v>#VALUE!</v>
      </c>
    </row>
    <row r="593" spans="1:51" x14ac:dyDescent="0.25">
      <c r="A593" s="21">
        <v>43643</v>
      </c>
      <c r="B593">
        <v>6</v>
      </c>
      <c r="C593" t="s">
        <v>120</v>
      </c>
      <c r="D593" t="s">
        <v>130</v>
      </c>
      <c r="E593" s="2">
        <v>43644.535416666666</v>
      </c>
      <c r="F593">
        <v>145</v>
      </c>
      <c r="H593" s="6">
        <v>21.8</v>
      </c>
      <c r="I593" s="6">
        <v>29.01</v>
      </c>
      <c r="J593" s="6">
        <v>73.168000000000006</v>
      </c>
      <c r="K593" s="6">
        <v>127.197</v>
      </c>
      <c r="L593" s="6" t="s">
        <v>122</v>
      </c>
      <c r="M593" s="7">
        <f>1000000*(AF593-AD593)/X593</f>
        <v>0.36286454018616071</v>
      </c>
      <c r="N593" s="7">
        <f>1000000*(AM593-AK593)/X593</f>
        <v>3.2675308406559078</v>
      </c>
      <c r="O593" s="7" t="e">
        <f>1000000*(AT593-AR593)/X593</f>
        <v>#VALUE!</v>
      </c>
      <c r="P593">
        <f>(M593*16)</f>
        <v>5.8058326429785714</v>
      </c>
      <c r="Q593">
        <f>(N593*44)</f>
        <v>143.77135698885994</v>
      </c>
      <c r="R593">
        <f>1000000*(((AF593-AD593)*0.082057*W593)/(V593-Z593))/X593</f>
        <v>10.535146508862967</v>
      </c>
      <c r="S593">
        <f>1000000*(((AM593-AK593)*0.082057*W593)/(V593-Z593))/X593</f>
        <v>94.867126203286873</v>
      </c>
      <c r="T593">
        <f>N593*((1*0.082057*W593)/(V593-Z593))</f>
        <v>94.867126203286873</v>
      </c>
      <c r="V593" s="5">
        <f>((0.001316*((I593*25.4)-(2.5*2053/100)))*(273.15+40))/(273.15+H593)</f>
        <v>0.95782404731852844</v>
      </c>
      <c r="W593">
        <v>313.14999999999998</v>
      </c>
      <c r="X593">
        <f>(21.0733341666667/1000)-Y593</f>
        <v>1.9073334166666699E-2</v>
      </c>
      <c r="Y593">
        <v>2E-3</v>
      </c>
      <c r="Z593">
        <f>(0.001316*10^(8.07131-(1730.63/(233.46+(W593-273.15)))))</f>
        <v>7.2765497523200454E-2</v>
      </c>
      <c r="AB593">
        <f>V593*(J593/10^6)</f>
        <v>7.0082069894202091E-5</v>
      </c>
      <c r="AC593">
        <f>(AB593*Y593)/(0.082057*W593)</f>
        <v>5.4546748148266513E-9</v>
      </c>
      <c r="AD593">
        <v>0</v>
      </c>
      <c r="AE593" s="12">
        <f>AB593*AG593*X593</f>
        <v>1.466361817377849E-9</v>
      </c>
      <c r="AF593" s="12">
        <f>AC593+AE593</f>
        <v>6.9210366322045E-9</v>
      </c>
      <c r="AG593" s="19">
        <f>101.325*(0.000014*EXP(1600*((1/W593)-(1/298.15))))</f>
        <v>1.097002469958351E-3</v>
      </c>
      <c r="AI593">
        <f>V593*(K593/10^6)</f>
        <v>1.2183234534677487E-4</v>
      </c>
      <c r="AJ593">
        <f>(AI593*Y593)/(0.082057*W593)</f>
        <v>9.4825370711445646E-9</v>
      </c>
      <c r="AK593">
        <v>0</v>
      </c>
      <c r="AL593" s="12">
        <f>AI593*AN593*X593</f>
        <v>5.284017055257493E-8</v>
      </c>
      <c r="AM593" s="12">
        <f>AJ593+AL593</f>
        <v>6.2322707623719491E-8</v>
      </c>
      <c r="AN593" s="19">
        <f>101.325*(0.00033*EXP(2400*((1/W593)-(1/298.15))))</f>
        <v>2.2739189884214046E-2</v>
      </c>
      <c r="AO593" s="19"/>
      <c r="AP593" t="e">
        <f>V593*(L593/10^6)</f>
        <v>#VALUE!</v>
      </c>
      <c r="AQ593" t="e">
        <f>(AP593*Y593)/(0.082057*W593)</f>
        <v>#VALUE!</v>
      </c>
      <c r="AR593">
        <v>0</v>
      </c>
      <c r="AS593" s="12" t="e">
        <f>AP593*AU593*X593</f>
        <v>#VALUE!</v>
      </c>
      <c r="AT593" s="12" t="e">
        <f>AQ593+AS593</f>
        <v>#VALUE!</v>
      </c>
      <c r="AU593" s="19">
        <f>101.325*((2.4*10^-4)*EXP(2700*((1/W593)-(1/298.15))))</f>
        <v>1.5759424160826513E-2</v>
      </c>
      <c r="AW593">
        <f>100*(AF593-AE593)/AF593</f>
        <v>78.812974192989046</v>
      </c>
      <c r="AX593">
        <f>100*(AM593-AL593)/AM593</f>
        <v>15.215219993965071</v>
      </c>
      <c r="AY593" t="e">
        <f>100*(AT593-AS593)/AT593</f>
        <v>#VALUE!</v>
      </c>
    </row>
    <row r="594" spans="1:51" x14ac:dyDescent="0.25">
      <c r="A594" s="21">
        <v>43643</v>
      </c>
      <c r="B594">
        <v>9</v>
      </c>
      <c r="C594" t="s">
        <v>120</v>
      </c>
      <c r="D594" t="s">
        <v>130</v>
      </c>
      <c r="E594" s="2">
        <v>43644.684247685182</v>
      </c>
      <c r="F594">
        <v>10</v>
      </c>
      <c r="H594" s="6">
        <v>21.8</v>
      </c>
      <c r="I594" s="6">
        <v>29.01</v>
      </c>
      <c r="J594" s="6">
        <v>22915.823</v>
      </c>
      <c r="K594" s="6">
        <v>10453.370000000001</v>
      </c>
      <c r="L594" s="6" t="s">
        <v>122</v>
      </c>
      <c r="M594" s="7">
        <f>1000000*(AF594-AD594)/X594</f>
        <v>113.64721703316266</v>
      </c>
      <c r="N594" s="7">
        <f>1000000*(AM594-AK594)/X594</f>
        <v>268.53391875427286</v>
      </c>
      <c r="O594" s="7" t="e">
        <f>1000000*(AT594-AR594)/X594</f>
        <v>#VALUE!</v>
      </c>
      <c r="P594">
        <f>(M594*16)</f>
        <v>1818.3554725306026</v>
      </c>
      <c r="Q594">
        <f>(N594*44)</f>
        <v>11815.492425188006</v>
      </c>
      <c r="R594">
        <f>1000000*(((AF594-AD594)*0.082057*W594)/(V594-Z594))/X594</f>
        <v>3299.5510698142857</v>
      </c>
      <c r="S594">
        <f>1000000*(((AM594-AK594)*0.082057*W594)/(V594-Z594))/X594</f>
        <v>7796.4194991992936</v>
      </c>
      <c r="T594">
        <f>N594*((1*0.082057*W594)/(V594-Z594))</f>
        <v>7796.4194991992954</v>
      </c>
      <c r="V594" s="5">
        <f>((0.001316*((I594*25.4)-(2.5*2053/100)))*(273.15+40))/(273.15+H594)</f>
        <v>0.95782404731852844</v>
      </c>
      <c r="W594">
        <v>313.14999999999998</v>
      </c>
      <c r="X594">
        <f>(21.0733341666667/1000)-Y594</f>
        <v>1.9073334166666699E-2</v>
      </c>
      <c r="Y594">
        <v>2E-3</v>
      </c>
      <c r="Z594">
        <f>(0.001316*10^(8.07131-(1730.63/(233.46+(W594-273.15)))))</f>
        <v>7.2765497523200454E-2</v>
      </c>
      <c r="AB594">
        <f>V594*(J594/10^6)</f>
        <v>2.1949326333495025E-2</v>
      </c>
      <c r="AC594">
        <f>(AB594*Y594)/(0.082057*W594)</f>
        <v>1.7083747345714701E-6</v>
      </c>
      <c r="AD594">
        <v>0</v>
      </c>
      <c r="AE594" s="12">
        <f>AB594*AG594*X594</f>
        <v>4.5925661301373707E-7</v>
      </c>
      <c r="AF594" s="12">
        <f>AC594+AE594</f>
        <v>2.1676313475852071E-6</v>
      </c>
      <c r="AG594" s="19">
        <f>101.325*(0.000014*EXP(1600*((1/W594)-(1/298.15))))</f>
        <v>1.097002469958351E-3</v>
      </c>
      <c r="AI594">
        <f>V594*(K594/10^6)</f>
        <v>1.0012489161518085E-2</v>
      </c>
      <c r="AJ594">
        <f>(AI594*Y594)/(0.082057*W594)</f>
        <v>7.792987927654775E-7</v>
      </c>
      <c r="AK594">
        <v>0</v>
      </c>
      <c r="AL594" s="12">
        <f>AI594*AN594*X594</f>
        <v>4.3425383747192945E-6</v>
      </c>
      <c r="AM594" s="12">
        <f>AJ594+AL594</f>
        <v>5.1218371674847718E-6</v>
      </c>
      <c r="AN594" s="19">
        <f>101.325*(0.00033*EXP(2400*((1/W594)-(1/298.15))))</f>
        <v>2.2739189884214046E-2</v>
      </c>
      <c r="AO594" s="19"/>
      <c r="AP594" t="e">
        <f>V594*(L594/10^6)</f>
        <v>#VALUE!</v>
      </c>
      <c r="AQ594" t="e">
        <f>(AP594*Y594)/(0.082057*W594)</f>
        <v>#VALUE!</v>
      </c>
      <c r="AR594">
        <v>0</v>
      </c>
      <c r="AS594" s="12" t="e">
        <f>AP594*AU594*X594</f>
        <v>#VALUE!</v>
      </c>
      <c r="AT594" s="12" t="e">
        <f>AQ594+AS594</f>
        <v>#VALUE!</v>
      </c>
      <c r="AU594" s="19">
        <f>101.325*((2.4*10^-4)*EXP(2700*((1/W594)-(1/298.15))))</f>
        <v>1.5759424160826513E-2</v>
      </c>
      <c r="AW594">
        <f>100*(AF594-AE594)/AF594</f>
        <v>78.81297419298906</v>
      </c>
      <c r="AX594">
        <f>100*(AM594-AL594)/AM594</f>
        <v>15.215219993965073</v>
      </c>
      <c r="AY594" t="e">
        <f>100*(AT594-AS594)/AT594</f>
        <v>#VALUE!</v>
      </c>
    </row>
    <row r="595" spans="1:51" x14ac:dyDescent="0.25">
      <c r="A595" s="21">
        <v>43643</v>
      </c>
      <c r="B595">
        <v>9</v>
      </c>
      <c r="C595" t="s">
        <v>120</v>
      </c>
      <c r="D595" t="s">
        <v>130</v>
      </c>
      <c r="E595" s="2">
        <v>43644.769293981481</v>
      </c>
      <c r="F595">
        <v>116</v>
      </c>
      <c r="H595" s="6">
        <v>21.8</v>
      </c>
      <c r="I595" s="6">
        <v>29.01</v>
      </c>
      <c r="J595" s="6">
        <v>23039.460999999999</v>
      </c>
      <c r="K595" s="6">
        <v>11186.377</v>
      </c>
      <c r="L595" s="6" t="s">
        <v>122</v>
      </c>
      <c r="M595" s="7">
        <f>1000000*(AF595-AD595)/X595</f>
        <v>114.26037915348215</v>
      </c>
      <c r="N595" s="7">
        <f>1000000*(AM595-AK595)/X595</f>
        <v>287.36394602627348</v>
      </c>
      <c r="O595" s="7" t="e">
        <f>1000000*(AT595-AR595)/X595</f>
        <v>#VALUE!</v>
      </c>
      <c r="P595">
        <f>(M595*16)</f>
        <v>1828.1660664557144</v>
      </c>
      <c r="Q595">
        <f>(N595*44)</f>
        <v>12644.013625156033</v>
      </c>
      <c r="R595">
        <f>1000000*(((AF595-AD595)*0.082057*W595)/(V595-Z595))/X595</f>
        <v>3317.3531751617443</v>
      </c>
      <c r="S595">
        <f>1000000*(((AM595-AK595)*0.082057*W595)/(V595-Z595))/X595</f>
        <v>8343.1168865346281</v>
      </c>
      <c r="T595">
        <f>N595*((1*0.082057*W595)/(V595-Z595))</f>
        <v>8343.1168865346299</v>
      </c>
      <c r="V595" s="5">
        <f>((0.001316*((I595*25.4)-(2.5*2053/100)))*(273.15+40))/(273.15+H595)</f>
        <v>0.95782404731852844</v>
      </c>
      <c r="W595">
        <v>313.14999999999998</v>
      </c>
      <c r="X595">
        <f>(21.0733341666667/1000)-Y595</f>
        <v>1.9073334166666699E-2</v>
      </c>
      <c r="Y595">
        <v>2E-3</v>
      </c>
      <c r="Z595">
        <f>(0.001316*10^(8.07131-(1730.63/(233.46+(W595-273.15)))))</f>
        <v>7.2765497523200454E-2</v>
      </c>
      <c r="AB595">
        <f>V595*(J595/10^6)</f>
        <v>2.2067749783057391E-2</v>
      </c>
      <c r="AC595">
        <f>(AB595*Y595)/(0.082057*W595)</f>
        <v>1.7175919481724367E-6</v>
      </c>
      <c r="AD595">
        <v>0</v>
      </c>
      <c r="AE595" s="12">
        <f>AB595*AG595*X595</f>
        <v>4.6173444543196576E-7</v>
      </c>
      <c r="AF595" s="12">
        <f>AC595+AE595</f>
        <v>2.1793263936044024E-6</v>
      </c>
      <c r="AG595" s="19">
        <f>101.325*(0.000014*EXP(1600*((1/W595)-(1/298.15))))</f>
        <v>1.097002469958351E-3</v>
      </c>
      <c r="AI595">
        <f>V595*(K595/10^6)</f>
        <v>1.0714580892970898E-2</v>
      </c>
      <c r="AJ595">
        <f>(AI595*Y595)/(0.082057*W595)</f>
        <v>8.3394446877126757E-7</v>
      </c>
      <c r="AK595">
        <v>0</v>
      </c>
      <c r="AL595" s="12">
        <f>AI595*AN595*X595</f>
        <v>4.6470441012398199E-6</v>
      </c>
      <c r="AM595" s="12">
        <f>AJ595+AL595</f>
        <v>5.4809885700110872E-6</v>
      </c>
      <c r="AN595" s="19">
        <f>101.325*(0.00033*EXP(2400*((1/W595)-(1/298.15))))</f>
        <v>2.2739189884214046E-2</v>
      </c>
      <c r="AO595" s="19"/>
      <c r="AP595" t="e">
        <f>V595*(L595/10^6)</f>
        <v>#VALUE!</v>
      </c>
      <c r="AQ595" t="e">
        <f>(AP595*Y595)/(0.082057*W595)</f>
        <v>#VALUE!</v>
      </c>
      <c r="AR595">
        <v>0</v>
      </c>
      <c r="AS595" s="12" t="e">
        <f>AP595*AU595*X595</f>
        <v>#VALUE!</v>
      </c>
      <c r="AT595" s="12" t="e">
        <f>AQ595+AS595</f>
        <v>#VALUE!</v>
      </c>
      <c r="AU595" s="19">
        <f>101.325*((2.4*10^-4)*EXP(2700*((1/W595)-(1/298.15))))</f>
        <v>1.5759424160826513E-2</v>
      </c>
      <c r="AW595">
        <f>100*(AF595-AE595)/AF595</f>
        <v>78.812974192989046</v>
      </c>
      <c r="AX595">
        <f>100*(AM595-AL595)/AM595</f>
        <v>15.215219993965073</v>
      </c>
      <c r="AY595" t="e">
        <f>100*(AT595-AS595)/AT595</f>
        <v>#VALUE!</v>
      </c>
    </row>
    <row r="596" spans="1:51" x14ac:dyDescent="0.25">
      <c r="A596" s="21">
        <v>43643</v>
      </c>
      <c r="B596">
        <v>11</v>
      </c>
      <c r="C596" t="s">
        <v>120</v>
      </c>
      <c r="D596" t="s">
        <v>130</v>
      </c>
      <c r="E596" s="2">
        <v>43645.024340277778</v>
      </c>
      <c r="F596">
        <v>92</v>
      </c>
      <c r="H596" s="6">
        <v>21.8</v>
      </c>
      <c r="I596" s="6">
        <v>29.01</v>
      </c>
      <c r="J596" s="6">
        <v>61906.040999999997</v>
      </c>
      <c r="K596" s="6">
        <v>13601.112999999999</v>
      </c>
      <c r="L596" s="6" t="s">
        <v>122</v>
      </c>
      <c r="M596" s="7">
        <f>1000000*(AF596-AD596)/X596</f>
        <v>307.01272553863174</v>
      </c>
      <c r="N596" s="7">
        <f>1000000*(AM596-AK596)/X596</f>
        <v>349.39547469473337</v>
      </c>
      <c r="O596" s="7" t="e">
        <f>1000000*(AT596-AR596)/X596</f>
        <v>#VALUE!</v>
      </c>
      <c r="P596">
        <f>(M596*16)</f>
        <v>4912.2036086181079</v>
      </c>
      <c r="Q596">
        <f>(N596*44)</f>
        <v>15373.400886568268</v>
      </c>
      <c r="R596">
        <f>1000000*(((AF596-AD596)*0.082057*W596)/(V596-Z596))/X596</f>
        <v>8913.5853340077301</v>
      </c>
      <c r="S596">
        <f>1000000*(((AM596-AK596)*0.082057*W596)/(V596-Z596))/X596</f>
        <v>10144.095406937</v>
      </c>
      <c r="T596">
        <f>N596*((1*0.082057*W596)/(V596-Z596))</f>
        <v>10144.095406937002</v>
      </c>
      <c r="V596" s="5">
        <f>((0.001316*((I596*25.4)-(2.5*2053/100)))*(273.15+40))/(273.15+H596)</f>
        <v>0.95782404731852844</v>
      </c>
      <c r="W596">
        <v>313.14999999999998</v>
      </c>
      <c r="X596">
        <f>(21.0733341666667/1000)-Y596</f>
        <v>1.9073334166666699E-2</v>
      </c>
      <c r="Y596">
        <v>2E-3</v>
      </c>
      <c r="Z596">
        <f>(0.001316*10^(8.07131-(1730.63/(233.46+(W596-273.15)))))</f>
        <v>7.2765497523200454E-2</v>
      </c>
      <c r="AB596">
        <f>V596*(J596/10^6)</f>
        <v>5.9295094744086757E-2</v>
      </c>
      <c r="AC596">
        <f>(AB596*Y596)/(0.082057*W596)</f>
        <v>4.6150957075268696E-6</v>
      </c>
      <c r="AD596">
        <v>0</v>
      </c>
      <c r="AE596" s="12">
        <f>AB596*AG596*X596</f>
        <v>1.2406606000905809E-6</v>
      </c>
      <c r="AF596" s="12">
        <f>AC596+AE596</f>
        <v>5.8557563076174505E-6</v>
      </c>
      <c r="AG596" s="19">
        <f>101.325*(0.000014*EXP(1600*((1/W596)-(1/298.15))))</f>
        <v>1.097002469958351E-3</v>
      </c>
      <c r="AI596">
        <f>V596*(K596/10^6)</f>
        <v>1.3027473101696652E-2</v>
      </c>
      <c r="AJ596">
        <f>(AI596*Y596)/(0.082057*W596)</f>
        <v>1.0139630512616356E-6</v>
      </c>
      <c r="AK596">
        <v>0</v>
      </c>
      <c r="AL596" s="12">
        <f>AI596*AN596*X596</f>
        <v>5.6501735939121528E-6</v>
      </c>
      <c r="AM596" s="12">
        <f>AJ596+AL596</f>
        <v>6.6641366451737884E-6</v>
      </c>
      <c r="AN596" s="19">
        <f>101.325*(0.00033*EXP(2400*((1/W596)-(1/298.15))))</f>
        <v>2.2739189884214046E-2</v>
      </c>
      <c r="AO596" s="19"/>
      <c r="AP596" t="e">
        <f>V596*(L596/10^6)</f>
        <v>#VALUE!</v>
      </c>
      <c r="AQ596" t="e">
        <f>(AP596*Y596)/(0.082057*W596)</f>
        <v>#VALUE!</v>
      </c>
      <c r="AR596">
        <v>0</v>
      </c>
      <c r="AS596" s="12" t="e">
        <f>AP596*AU596*X596</f>
        <v>#VALUE!</v>
      </c>
      <c r="AT596" s="12" t="e">
        <f>AQ596+AS596</f>
        <v>#VALUE!</v>
      </c>
      <c r="AU596" s="19">
        <f>101.325*((2.4*10^-4)*EXP(2700*((1/W596)-(1/298.15))))</f>
        <v>1.5759424160826513E-2</v>
      </c>
      <c r="AW596">
        <f>100*(AF596-AE596)/AF596</f>
        <v>78.812974192989046</v>
      </c>
      <c r="AX596">
        <f>100*(AM596-AL596)/AM596</f>
        <v>15.215219993965073</v>
      </c>
      <c r="AY596" t="e">
        <f>100*(AT596-AS596)/AT596</f>
        <v>#VALUE!</v>
      </c>
    </row>
    <row r="597" spans="1:51" x14ac:dyDescent="0.25">
      <c r="A597" s="21">
        <v>43643</v>
      </c>
      <c r="B597">
        <v>11</v>
      </c>
      <c r="C597" t="s">
        <v>120</v>
      </c>
      <c r="D597" t="s">
        <v>130</v>
      </c>
      <c r="E597" s="2">
        <v>43644.662986111114</v>
      </c>
      <c r="F597">
        <v>137</v>
      </c>
      <c r="H597" s="6">
        <v>21.8</v>
      </c>
      <c r="I597" s="6">
        <v>29.01</v>
      </c>
      <c r="J597" s="6">
        <v>52663.252</v>
      </c>
      <c r="K597" s="6">
        <v>12749.329</v>
      </c>
      <c r="L597" s="6" t="s">
        <v>122</v>
      </c>
      <c r="M597" s="7">
        <f>1000000*(AF597-AD597)/X597</f>
        <v>261.17464904996586</v>
      </c>
      <c r="N597" s="7">
        <f>1000000*(AM597-AK597)/X597</f>
        <v>327.51421578471781</v>
      </c>
      <c r="O597" s="7" t="e">
        <f>1000000*(AT597-AR597)/X597</f>
        <v>#VALUE!</v>
      </c>
      <c r="P597">
        <f>(M597*16)</f>
        <v>4178.7943847994538</v>
      </c>
      <c r="Q597">
        <f>(N597*44)</f>
        <v>14410.625494527583</v>
      </c>
      <c r="R597">
        <f>1000000*(((AF597-AD597)*0.082057*W597)/(V597-Z597))/X597</f>
        <v>7582.7557874093945</v>
      </c>
      <c r="S597">
        <f>1000000*(((AM597-AK597)*0.082057*W597)/(V597-Z597))/X597</f>
        <v>9508.8107679444111</v>
      </c>
      <c r="T597">
        <f>N597*((1*0.082057*W597)/(V597-Z597))</f>
        <v>9508.8107679444111</v>
      </c>
      <c r="V597" s="5">
        <f>((0.001316*((I597*25.4)-(2.5*2053/100)))*(273.15+40))/(273.15+H597)</f>
        <v>0.95782404731852844</v>
      </c>
      <c r="W597">
        <v>313.14999999999998</v>
      </c>
      <c r="X597">
        <f>(21.0733341666667/1000)-Y597</f>
        <v>1.9073334166666699E-2</v>
      </c>
      <c r="Y597">
        <v>2E-3</v>
      </c>
      <c r="Z597">
        <f>(0.001316*10^(8.07131-(1730.63/(233.46+(W597-273.15)))))</f>
        <v>7.2765497523200454E-2</v>
      </c>
      <c r="AB597">
        <f>V597*(J597/10^6)</f>
        <v>5.0442129175595589E-2</v>
      </c>
      <c r="AC597">
        <f>(AB597*Y597)/(0.082057*W597)</f>
        <v>3.9260457351747926E-6</v>
      </c>
      <c r="AD597">
        <v>0</v>
      </c>
      <c r="AE597" s="12">
        <f>AB597*AG597*X597</f>
        <v>1.0554256220171063E-6</v>
      </c>
      <c r="AF597" s="12">
        <f>AC597+AE597</f>
        <v>4.9814713571918985E-6</v>
      </c>
      <c r="AG597" s="19">
        <f>101.325*(0.000014*EXP(1600*((1/W597)-(1/298.15))))</f>
        <v>1.097002469958351E-3</v>
      </c>
      <c r="AI597">
        <f>V597*(K597/10^6)</f>
        <v>1.2211613903375487E-2</v>
      </c>
      <c r="AJ597">
        <f>(AI597*Y597)/(0.082057*W597)</f>
        <v>9.5046254923243837E-7</v>
      </c>
      <c r="AK597">
        <v>0</v>
      </c>
      <c r="AL597" s="12">
        <f>AI597*AN597*X597</f>
        <v>5.2963255327632693E-6</v>
      </c>
      <c r="AM597" s="12">
        <f>AJ597+AL597</f>
        <v>6.2467880819957079E-6</v>
      </c>
      <c r="AN597" s="19">
        <f>101.325*(0.00033*EXP(2400*((1/W597)-(1/298.15))))</f>
        <v>2.2739189884214046E-2</v>
      </c>
      <c r="AO597" s="19"/>
      <c r="AP597" t="e">
        <f>V597*(L597/10^6)</f>
        <v>#VALUE!</v>
      </c>
      <c r="AQ597" t="e">
        <f>(AP597*Y597)/(0.082057*W597)</f>
        <v>#VALUE!</v>
      </c>
      <c r="AR597">
        <v>0</v>
      </c>
      <c r="AS597" s="12" t="e">
        <f>AP597*AU597*X597</f>
        <v>#VALUE!</v>
      </c>
      <c r="AT597" s="12" t="e">
        <f>AQ597+AS597</f>
        <v>#VALUE!</v>
      </c>
      <c r="AU597" s="19">
        <f>101.325*((2.4*10^-4)*EXP(2700*((1/W597)-(1/298.15))))</f>
        <v>1.5759424160826513E-2</v>
      </c>
      <c r="AW597">
        <f>100*(AF597-AE597)/AF597</f>
        <v>78.812974192989032</v>
      </c>
      <c r="AX597">
        <f>100*(AM597-AL597)/AM597</f>
        <v>15.215219993965079</v>
      </c>
      <c r="AY597" t="e">
        <f>100*(AT597-AS597)/AT597</f>
        <v>#VALUE!</v>
      </c>
    </row>
    <row r="598" spans="1:51" x14ac:dyDescent="0.25">
      <c r="A598" s="21">
        <v>43643</v>
      </c>
      <c r="B598" t="s">
        <v>532</v>
      </c>
      <c r="C598" t="s">
        <v>120</v>
      </c>
      <c r="D598" t="s">
        <v>130</v>
      </c>
      <c r="E598" s="2">
        <v>43645.470821759256</v>
      </c>
      <c r="F598">
        <v>8</v>
      </c>
      <c r="H598" s="6">
        <v>21.8</v>
      </c>
      <c r="I598" s="6">
        <v>29.01</v>
      </c>
      <c r="J598" s="6">
        <v>79.236000000000004</v>
      </c>
      <c r="K598" s="6">
        <v>517.27599999999995</v>
      </c>
      <c r="L598" s="6" t="s">
        <v>122</v>
      </c>
      <c r="M598" s="7">
        <f>1000000*(AF598-AD598)/X598</f>
        <v>0.39295777807498666</v>
      </c>
      <c r="N598" s="7">
        <f>1000000*(AM598-AK598)/X598</f>
        <v>13.288169399680225</v>
      </c>
      <c r="O598" s="7" t="e">
        <f>1000000*(AT598-AR598)/X598</f>
        <v>#VALUE!</v>
      </c>
      <c r="P598">
        <f>(M598*16)</f>
        <v>6.2873244491997866</v>
      </c>
      <c r="Q598">
        <f>(N598*44)</f>
        <v>584.67945358592988</v>
      </c>
      <c r="R598">
        <f>1000000*(((AF598-AD598)*0.082057*W598)/(V598-Z598))/X598</f>
        <v>11.408851803742976</v>
      </c>
      <c r="S598">
        <f>1000000*(((AM598-AK598)*0.082057*W598)/(V598-Z598))/X598</f>
        <v>385.79909568567984</v>
      </c>
      <c r="T598">
        <f>N598*((1*0.082057*W598)/(V598-Z598))</f>
        <v>385.79909568567984</v>
      </c>
      <c r="V598" s="5">
        <f>((0.001316*((I598*25.4)-(2.5*2053/100)))*(273.15+40))/(273.15+H598)</f>
        <v>0.95782404731852844</v>
      </c>
      <c r="W598">
        <v>313.14999999999998</v>
      </c>
      <c r="X598">
        <f>(21.0733341666667/1000)-Y598</f>
        <v>1.9073334166666699E-2</v>
      </c>
      <c r="Y598">
        <v>2E-3</v>
      </c>
      <c r="Z598">
        <f>(0.001316*10^(8.07131-(1730.63/(233.46+(W598-273.15)))))</f>
        <v>7.2765497523200454E-2</v>
      </c>
      <c r="AB598">
        <f>V598*(J598/10^6)</f>
        <v>7.5894146213330914E-5</v>
      </c>
      <c r="AC598">
        <f>(AB598*Y598)/(0.082057*W598)</f>
        <v>5.9070442492292327E-9</v>
      </c>
      <c r="AD598">
        <v>0</v>
      </c>
      <c r="AE598" s="12">
        <f>AB598*AG598*X598</f>
        <v>1.5879707653858411E-9</v>
      </c>
      <c r="AF598" s="12">
        <f>AC598+AE598</f>
        <v>7.4950150146150738E-9</v>
      </c>
      <c r="AG598" s="19">
        <f>101.325*(0.000014*EXP(1600*((1/W598)-(1/298.15))))</f>
        <v>1.097002469958351E-3</v>
      </c>
      <c r="AI598">
        <f>V598*(K598/10^6)</f>
        <v>4.9545939190073914E-4</v>
      </c>
      <c r="AJ598">
        <f>(AI598*Y598)/(0.082057*W598)</f>
        <v>3.8562928732701052E-8</v>
      </c>
      <c r="AK598">
        <v>0</v>
      </c>
      <c r="AL598" s="12">
        <f>AI598*AN598*X598</f>
        <v>2.148867666906747E-7</v>
      </c>
      <c r="AM598" s="12">
        <f>AJ598+AL598</f>
        <v>2.5344969542337575E-7</v>
      </c>
      <c r="AN598" s="19">
        <f>101.325*(0.00033*EXP(2400*((1/W598)-(1/298.15))))</f>
        <v>2.2739189884214046E-2</v>
      </c>
      <c r="AO598" s="19"/>
      <c r="AP598" t="e">
        <f>V598*(L598/10^6)</f>
        <v>#VALUE!</v>
      </c>
      <c r="AQ598" t="e">
        <f>(AP598*Y598)/(0.082057*W598)</f>
        <v>#VALUE!</v>
      </c>
      <c r="AR598">
        <v>0</v>
      </c>
      <c r="AS598" s="12" t="e">
        <f>AP598*AU598*X598</f>
        <v>#VALUE!</v>
      </c>
      <c r="AT598" s="12" t="e">
        <f>AQ598+AS598</f>
        <v>#VALUE!</v>
      </c>
      <c r="AU598" s="19">
        <f>101.325*((2.4*10^-4)*EXP(2700*((1/W598)-(1/298.15))))</f>
        <v>1.5759424160826513E-2</v>
      </c>
      <c r="AW598">
        <f>100*(AF598-AE598)/AF598</f>
        <v>78.812974192989046</v>
      </c>
      <c r="AX598">
        <f>100*(AM598-AL598)/AM598</f>
        <v>15.215219993965073</v>
      </c>
      <c r="AY598" t="e">
        <f>100*(AT598-AS598)/AT598</f>
        <v>#VALUE!</v>
      </c>
    </row>
    <row r="599" spans="1:51" x14ac:dyDescent="0.25">
      <c r="A599" s="21">
        <v>43643</v>
      </c>
      <c r="B599" t="s">
        <v>532</v>
      </c>
      <c r="C599" t="s">
        <v>120</v>
      </c>
      <c r="D599" t="s">
        <v>130</v>
      </c>
      <c r="E599" s="2">
        <v>43644.620451388888</v>
      </c>
      <c r="F599">
        <v>131</v>
      </c>
      <c r="H599" s="6">
        <v>21.8</v>
      </c>
      <c r="I599" s="6">
        <v>29.01</v>
      </c>
      <c r="J599" s="6">
        <v>59.338999999999999</v>
      </c>
      <c r="K599" s="6">
        <v>410.39800000000002</v>
      </c>
      <c r="L599" s="6" t="s">
        <v>122</v>
      </c>
      <c r="M599" s="7">
        <f>1000000*(AF599-AD599)/X599</f>
        <v>0.29428191217617794</v>
      </c>
      <c r="N599" s="7">
        <f>1000000*(AM599-AK599)/X599</f>
        <v>10.542608095658728</v>
      </c>
      <c r="O599" s="7" t="e">
        <f>1000000*(AT599-AR599)/X599</f>
        <v>#VALUE!</v>
      </c>
      <c r="P599">
        <f>(M599*16)</f>
        <v>4.708510594818847</v>
      </c>
      <c r="Q599">
        <f>(N599*44)</f>
        <v>463.87475620898408</v>
      </c>
      <c r="R599">
        <f>1000000*(((AF599-AD599)*0.082057*W599)/(V599-Z599))/X599</f>
        <v>8.5439681102315159</v>
      </c>
      <c r="S599">
        <f>1000000*(((AM599-AK599)*0.082057*W599)/(V599-Z599))/X599</f>
        <v>306.08645533759858</v>
      </c>
      <c r="T599">
        <f>N599*((1*0.082057*W599)/(V599-Z599))</f>
        <v>306.08645533759858</v>
      </c>
      <c r="V599" s="5">
        <f>((0.001316*((I599*25.4)-(2.5*2053/100)))*(273.15+40))/(273.15+H599)</f>
        <v>0.95782404731852844</v>
      </c>
      <c r="W599">
        <v>313.14999999999998</v>
      </c>
      <c r="X599">
        <f>(21.0733341666667/1000)-Y599</f>
        <v>1.9073334166666699E-2</v>
      </c>
      <c r="Y599">
        <v>2E-3</v>
      </c>
      <c r="Z599">
        <f>(0.001316*10^(8.07131-(1730.63/(233.46+(W599-273.15)))))</f>
        <v>7.2765497523200454E-2</v>
      </c>
      <c r="AB599">
        <f>V599*(J599/10^6)</f>
        <v>5.6836321143834157E-5</v>
      </c>
      <c r="AC599">
        <f>(AB599*Y599)/(0.082057*W599)</f>
        <v>4.4237227864230071E-9</v>
      </c>
      <c r="AD599">
        <v>0</v>
      </c>
      <c r="AE599" s="12">
        <f>AB599*AG599*X599</f>
        <v>1.1892144637188958E-9</v>
      </c>
      <c r="AF599" s="12">
        <f>AC599+AE599</f>
        <v>5.612937250141903E-9</v>
      </c>
      <c r="AG599" s="19">
        <f>101.325*(0.000014*EXP(1600*((1/W599)-(1/298.15))))</f>
        <v>1.097002469958351E-3</v>
      </c>
      <c r="AI599">
        <f>V599*(K599/10^6)</f>
        <v>3.9308907337142943E-4</v>
      </c>
      <c r="AJ599">
        <f>(AI599*Y599)/(0.082057*W599)</f>
        <v>3.0595173226755249E-8</v>
      </c>
      <c r="AK599">
        <v>0</v>
      </c>
      <c r="AL599" s="12">
        <f>AI599*AN599*X599</f>
        <v>1.704875139699493E-7</v>
      </c>
      <c r="AM599" s="12">
        <f>AJ599+AL599</f>
        <v>2.0108268719670456E-7</v>
      </c>
      <c r="AN599" s="19">
        <f>101.325*(0.00033*EXP(2400*((1/W599)-(1/298.15))))</f>
        <v>2.2739189884214046E-2</v>
      </c>
      <c r="AO599" s="19"/>
      <c r="AP599" t="e">
        <f>V599*(L599/10^6)</f>
        <v>#VALUE!</v>
      </c>
      <c r="AQ599" t="e">
        <f>(AP599*Y599)/(0.082057*W599)</f>
        <v>#VALUE!</v>
      </c>
      <c r="AR599">
        <v>0</v>
      </c>
      <c r="AS599" s="12" t="e">
        <f>AP599*AU599*X599</f>
        <v>#VALUE!</v>
      </c>
      <c r="AT599" s="12" t="e">
        <f>AQ599+AS599</f>
        <v>#VALUE!</v>
      </c>
      <c r="AU599" s="19">
        <f>101.325*((2.4*10^-4)*EXP(2700*((1/W599)-(1/298.15))))</f>
        <v>1.5759424160826513E-2</v>
      </c>
      <c r="AW599">
        <f>100*(AF599-AE599)/AF599</f>
        <v>78.812974192989046</v>
      </c>
      <c r="AX599">
        <f>100*(AM599-AL599)/AM599</f>
        <v>15.215219993965082</v>
      </c>
      <c r="AY599" t="e">
        <f>100*(AT599-AS599)/AT599</f>
        <v>#VALUE!</v>
      </c>
    </row>
    <row r="600" spans="1:51" x14ac:dyDescent="0.25">
      <c r="A600" s="21">
        <v>43643</v>
      </c>
      <c r="B600" t="s">
        <v>534</v>
      </c>
      <c r="C600" t="s">
        <v>120</v>
      </c>
      <c r="D600" t="s">
        <v>130</v>
      </c>
      <c r="E600" s="2">
        <v>43644.960590277777</v>
      </c>
      <c r="F600">
        <v>20</v>
      </c>
      <c r="H600" s="6">
        <v>21.8</v>
      </c>
      <c r="I600" s="6">
        <v>29.01</v>
      </c>
      <c r="J600" s="6">
        <v>95.680999999999997</v>
      </c>
      <c r="K600" s="6">
        <v>3364.34</v>
      </c>
      <c r="L600" s="6" t="s">
        <v>122</v>
      </c>
      <c r="M600" s="7">
        <f>1000000*(AF600-AD600)/X600</f>
        <v>0.47451402347408755</v>
      </c>
      <c r="N600" s="7">
        <f>1000000*(AM600-AK600)/X600</f>
        <v>86.425660262838733</v>
      </c>
      <c r="O600" s="7" t="e">
        <f>1000000*(AT600-AR600)/X600</f>
        <v>#VALUE!</v>
      </c>
      <c r="P600">
        <f>(M600*16)</f>
        <v>7.5922243755854009</v>
      </c>
      <c r="Q600">
        <f>(N600*44)</f>
        <v>3802.7290515649042</v>
      </c>
      <c r="R600">
        <f>1000000*(((AF600-AD600)*0.082057*W600)/(V600-Z600))/X600</f>
        <v>13.776696822579785</v>
      </c>
      <c r="S600">
        <f>1000000*(((AM600-AK600)*0.082057*W600)/(V600-Z600))/X600</f>
        <v>2509.2200867219049</v>
      </c>
      <c r="T600">
        <f>N600*((1*0.082057*W600)/(V600-Z600))</f>
        <v>2509.2200867219053</v>
      </c>
      <c r="V600" s="5">
        <f>((0.001316*((I600*25.4)-(2.5*2053/100)))*(273.15+40))/(273.15+H600)</f>
        <v>0.95782404731852844</v>
      </c>
      <c r="W600">
        <v>313.14999999999998</v>
      </c>
      <c r="X600">
        <f>(21.0733341666667/1000)-Y600</f>
        <v>1.9073334166666699E-2</v>
      </c>
      <c r="Y600">
        <v>2E-3</v>
      </c>
      <c r="Z600">
        <f>(0.001316*10^(8.07131-(1730.63/(233.46+(W600-273.15)))))</f>
        <v>7.2765497523200454E-2</v>
      </c>
      <c r="AB600">
        <f>V600*(J600/10^6)</f>
        <v>9.164556267148412E-5</v>
      </c>
      <c r="AC600">
        <f>(AB600*Y600)/(0.082057*W600)</f>
        <v>7.1330190924643122E-9</v>
      </c>
      <c r="AD600">
        <v>0</v>
      </c>
      <c r="AE600" s="12">
        <f>AB600*AG600*X600</f>
        <v>1.9175454440264867E-9</v>
      </c>
      <c r="AF600" s="12">
        <f>AC600+AE600</f>
        <v>9.0505645364907993E-9</v>
      </c>
      <c r="AG600" s="19">
        <f>101.325*(0.000014*EXP(1600*((1/W600)-(1/298.15))))</f>
        <v>1.097002469958351E-3</v>
      </c>
      <c r="AI600">
        <f>V600*(K600/10^6)</f>
        <v>3.2224457553556179E-3</v>
      </c>
      <c r="AJ600">
        <f>(AI600*Y600)/(0.082057*W600)</f>
        <v>2.5081156607415665E-7</v>
      </c>
      <c r="AK600">
        <v>0</v>
      </c>
      <c r="AL600" s="12">
        <f>AI600*AN600*X600</f>
        <v>1.3976139326937737E-6</v>
      </c>
      <c r="AM600" s="12">
        <f>AJ600+AL600</f>
        <v>1.6484254987679304E-6</v>
      </c>
      <c r="AN600" s="19">
        <f>101.325*(0.00033*EXP(2400*((1/W600)-(1/298.15))))</f>
        <v>2.2739189884214046E-2</v>
      </c>
      <c r="AO600" s="19"/>
      <c r="AP600" t="e">
        <f>V600*(L600/10^6)</f>
        <v>#VALUE!</v>
      </c>
      <c r="AQ600" t="e">
        <f>(AP600*Y600)/(0.082057*W600)</f>
        <v>#VALUE!</v>
      </c>
      <c r="AR600">
        <v>0</v>
      </c>
      <c r="AS600" s="12" t="e">
        <f>AP600*AU600*X600</f>
        <v>#VALUE!</v>
      </c>
      <c r="AT600" s="12" t="e">
        <f>AQ600+AS600</f>
        <v>#VALUE!</v>
      </c>
      <c r="AU600" s="19">
        <f>101.325*((2.4*10^-4)*EXP(2700*((1/W600)-(1/298.15))))</f>
        <v>1.5759424160826513E-2</v>
      </c>
      <c r="AW600">
        <f>100*(AF600-AE600)/AF600</f>
        <v>78.812974192989046</v>
      </c>
      <c r="AX600">
        <f>100*(AM600-AL600)/AM600</f>
        <v>15.215219993965079</v>
      </c>
      <c r="AY600" t="e">
        <f>100*(AT600-AS600)/AT600</f>
        <v>#VALUE!</v>
      </c>
    </row>
    <row r="601" spans="1:51" x14ac:dyDescent="0.25">
      <c r="A601" s="21">
        <v>43643</v>
      </c>
      <c r="B601" t="s">
        <v>534</v>
      </c>
      <c r="C601" t="s">
        <v>120</v>
      </c>
      <c r="D601" t="s">
        <v>130</v>
      </c>
      <c r="E601" s="2">
        <v>43645.109351851854</v>
      </c>
      <c r="F601">
        <v>45</v>
      </c>
      <c r="H601" s="6">
        <v>21.8</v>
      </c>
      <c r="I601" s="6">
        <v>29.01</v>
      </c>
      <c r="J601" s="6">
        <v>81.230999999999995</v>
      </c>
      <c r="K601" s="6">
        <v>3390.9960000000001</v>
      </c>
      <c r="L601" s="6" t="s">
        <v>122</v>
      </c>
      <c r="M601" s="7">
        <f>1000000*(AF601-AD601)/X601</f>
        <v>0.40285164913434862</v>
      </c>
      <c r="N601" s="7">
        <f>1000000*(AM601-AK601)/X601</f>
        <v>87.110419353764797</v>
      </c>
      <c r="O601" s="7" t="e">
        <f>1000000*(AT601-AR601)/X601</f>
        <v>#VALUE!</v>
      </c>
      <c r="P601">
        <f>(M601*16)</f>
        <v>6.4456263861495779</v>
      </c>
      <c r="Q601">
        <f>(N601*44)</f>
        <v>3832.8584515656512</v>
      </c>
      <c r="R601">
        <f>1000000*(((AF601-AD601)*0.082057*W601)/(V601-Z601))/X601</f>
        <v>11.696103297362885</v>
      </c>
      <c r="S601">
        <f>1000000*(((AM601-AK601)*0.082057*W601)/(V601-Z601))/X601</f>
        <v>2529.1008867099149</v>
      </c>
      <c r="T601">
        <f>N601*((1*0.082057*W601)/(V601-Z601))</f>
        <v>2529.100886709914</v>
      </c>
      <c r="V601" s="5">
        <f>((0.001316*((I601*25.4)-(2.5*2053/100)))*(273.15+40))/(273.15+H601)</f>
        <v>0.95782404731852844</v>
      </c>
      <c r="W601">
        <v>313.14999999999998</v>
      </c>
      <c r="X601">
        <f>(21.0733341666667/1000)-Y601</f>
        <v>1.9073334166666699E-2</v>
      </c>
      <c r="Y601">
        <v>2E-3</v>
      </c>
      <c r="Z601">
        <f>(0.001316*10^(8.07131-(1730.63/(233.46+(W601-273.15)))))</f>
        <v>7.2765497523200454E-2</v>
      </c>
      <c r="AB601">
        <f>V601*(J601/10^6)</f>
        <v>7.780500518773138E-5</v>
      </c>
      <c r="AC601">
        <f>(AB601*Y601)/(0.082057*W601)</f>
        <v>6.0557715105399037E-9</v>
      </c>
      <c r="AD601">
        <v>0</v>
      </c>
      <c r="AE601" s="12">
        <f>AB601*AG601*X601</f>
        <v>1.6279526129922922E-9</v>
      </c>
      <c r="AF601" s="12">
        <f>AC601+AE601</f>
        <v>7.6837241235321958E-9</v>
      </c>
      <c r="AG601" s="19">
        <f>101.325*(0.000014*EXP(1600*((1/W601)-(1/298.15))))</f>
        <v>1.097002469958351E-3</v>
      </c>
      <c r="AI601">
        <f>V601*(K601/10^6)</f>
        <v>3.2479775131609408E-3</v>
      </c>
      <c r="AJ601">
        <f>(AI601*Y601)/(0.082057*W601)</f>
        <v>2.5279877102528312E-7</v>
      </c>
      <c r="AK601">
        <v>0</v>
      </c>
      <c r="AL601" s="12">
        <f>AI601*AN601*X601</f>
        <v>1.4086873667075432E-6</v>
      </c>
      <c r="AM601" s="12">
        <f>AJ601+AL601</f>
        <v>1.6614861377328263E-6</v>
      </c>
      <c r="AN601" s="19">
        <f>101.325*(0.00033*EXP(2400*((1/W601)-(1/298.15))))</f>
        <v>2.2739189884214046E-2</v>
      </c>
      <c r="AO601" s="19"/>
      <c r="AP601" t="e">
        <f>V601*(L601/10^6)</f>
        <v>#VALUE!</v>
      </c>
      <c r="AQ601" t="e">
        <f>(AP601*Y601)/(0.082057*W601)</f>
        <v>#VALUE!</v>
      </c>
      <c r="AR601">
        <v>0</v>
      </c>
      <c r="AS601" s="12" t="e">
        <f>AP601*AU601*X601</f>
        <v>#VALUE!</v>
      </c>
      <c r="AT601" s="12" t="e">
        <f>AQ601+AS601</f>
        <v>#VALUE!</v>
      </c>
      <c r="AU601" s="19">
        <f>101.325*((2.4*10^-4)*EXP(2700*((1/W601)-(1/298.15))))</f>
        <v>1.5759424160826513E-2</v>
      </c>
      <c r="AW601">
        <f>100*(AF601-AE601)/AF601</f>
        <v>78.81297419298906</v>
      </c>
      <c r="AX601">
        <f>100*(AM601-AL601)/AM601</f>
        <v>15.215219993965077</v>
      </c>
      <c r="AY601" t="e">
        <f>100*(AT601-AS601)/AT601</f>
        <v>#VALUE!</v>
      </c>
    </row>
    <row r="602" spans="1:51" x14ac:dyDescent="0.25">
      <c r="A602" s="21">
        <v>43643</v>
      </c>
      <c r="B602" t="s">
        <v>533</v>
      </c>
      <c r="C602" t="s">
        <v>120</v>
      </c>
      <c r="D602" t="s">
        <v>130</v>
      </c>
      <c r="E602" s="2">
        <v>43644.556666666664</v>
      </c>
      <c r="F602">
        <v>94</v>
      </c>
      <c r="H602" s="6">
        <v>21.8</v>
      </c>
      <c r="I602" s="6">
        <v>29.01</v>
      </c>
      <c r="J602" s="6">
        <v>62.107999999999997</v>
      </c>
      <c r="K602" s="6">
        <v>318.79300000000001</v>
      </c>
      <c r="L602" s="6" t="s">
        <v>122</v>
      </c>
      <c r="M602" s="7">
        <f>1000000*(AF602-AD602)/X602</f>
        <v>0.30801430764654036</v>
      </c>
      <c r="N602" s="7">
        <f>1000000*(AM602-AK602)/X602</f>
        <v>8.1893909391355031</v>
      </c>
      <c r="O602" s="7" t="e">
        <f>1000000*(AT602-AR602)/X602</f>
        <v>#VALUE!</v>
      </c>
      <c r="P602">
        <f>(M602*16)</f>
        <v>4.9282289223446458</v>
      </c>
      <c r="Q602">
        <f>(N602*44)</f>
        <v>360.33320132196212</v>
      </c>
      <c r="R602">
        <f>1000000*(((AF602-AD602)*0.082057*W602)/(V602-Z602))/X602</f>
        <v>8.9426645442332848</v>
      </c>
      <c r="S602">
        <f>1000000*(((AM602-AK602)*0.082057*W602)/(V602-Z602))/X602</f>
        <v>237.76485108708874</v>
      </c>
      <c r="T602">
        <f>N602*((1*0.082057*W602)/(V602-Z602))</f>
        <v>237.76485108708872</v>
      </c>
      <c r="V602" s="5">
        <f>((0.001316*((I602*25.4)-(2.5*2053/100)))*(273.15+40))/(273.15+H602)</f>
        <v>0.95782404731852844</v>
      </c>
      <c r="W602">
        <v>313.14999999999998</v>
      </c>
      <c r="X602">
        <f>(21.0733341666667/1000)-Y602</f>
        <v>1.9073334166666699E-2</v>
      </c>
      <c r="Y602">
        <v>2E-3</v>
      </c>
      <c r="Z602">
        <f>(0.001316*10^(8.07131-(1730.63/(233.46+(W602-273.15)))))</f>
        <v>7.2765497523200454E-2</v>
      </c>
      <c r="AB602">
        <f>V602*(J602/10^6)</f>
        <v>5.9488535930859157E-5</v>
      </c>
      <c r="AC602">
        <f>(AB602*Y602)/(0.082057*W602)</f>
        <v>4.6301517521218782E-9</v>
      </c>
      <c r="AD602">
        <v>0</v>
      </c>
      <c r="AE602" s="12">
        <f>AB602*AG602*X602</f>
        <v>1.2447080657350675E-9</v>
      </c>
      <c r="AF602" s="12">
        <f>AC602+AE602</f>
        <v>5.8748598178569456E-9</v>
      </c>
      <c r="AG602" s="19">
        <f>101.325*(0.000014*EXP(1600*((1/W602)-(1/298.15))))</f>
        <v>1.097002469958351E-3</v>
      </c>
      <c r="AI602">
        <f>V602*(K602/10^6)</f>
        <v>3.0534760151681561E-4</v>
      </c>
      <c r="AJ602">
        <f>(AI602*Y602)/(0.082057*W602)</f>
        <v>2.376601995739985E-8</v>
      </c>
      <c r="AK602">
        <v>0</v>
      </c>
      <c r="AL602" s="12">
        <f>AI602*AN602*X602</f>
        <v>1.3243297004620404E-7</v>
      </c>
      <c r="AM602" s="12">
        <f>AJ602+AL602</f>
        <v>1.5619899000360389E-7</v>
      </c>
      <c r="AN602" s="19">
        <f>101.325*(0.00033*EXP(2400*((1/W602)-(1/298.15))))</f>
        <v>2.2739189884214046E-2</v>
      </c>
      <c r="AO602" s="19"/>
      <c r="AP602" t="e">
        <f>V602*(L602/10^6)</f>
        <v>#VALUE!</v>
      </c>
      <c r="AQ602" t="e">
        <f>(AP602*Y602)/(0.082057*W602)</f>
        <v>#VALUE!</v>
      </c>
      <c r="AR602">
        <v>0</v>
      </c>
      <c r="AS602" s="12" t="e">
        <f>AP602*AU602*X602</f>
        <v>#VALUE!</v>
      </c>
      <c r="AT602" s="12" t="e">
        <f>AQ602+AS602</f>
        <v>#VALUE!</v>
      </c>
      <c r="AU602" s="19">
        <f>101.325*((2.4*10^-4)*EXP(2700*((1/W602)-(1/298.15))))</f>
        <v>1.5759424160826513E-2</v>
      </c>
      <c r="AW602">
        <f>100*(AF602-AE602)/AF602</f>
        <v>78.81297419298906</v>
      </c>
      <c r="AX602">
        <f>100*(AM602-AL602)/AM602</f>
        <v>15.215219993965077</v>
      </c>
      <c r="AY602" t="e">
        <f>100*(AT602-AS602)/AT602</f>
        <v>#VALUE!</v>
      </c>
    </row>
    <row r="603" spans="1:51" x14ac:dyDescent="0.25">
      <c r="A603" s="21">
        <v>43643</v>
      </c>
      <c r="B603" t="s">
        <v>533</v>
      </c>
      <c r="C603" t="s">
        <v>120</v>
      </c>
      <c r="D603" t="s">
        <v>130</v>
      </c>
      <c r="E603" s="2">
        <v>43644.854317129626</v>
      </c>
      <c r="F603">
        <v>196</v>
      </c>
      <c r="H603" s="6">
        <v>21.8</v>
      </c>
      <c r="I603" s="6">
        <v>29.01</v>
      </c>
      <c r="J603" s="6">
        <v>73.358999999999995</v>
      </c>
      <c r="K603" s="6">
        <v>140.708</v>
      </c>
      <c r="L603" s="6" t="s">
        <v>122</v>
      </c>
      <c r="M603" s="7">
        <f>1000000*(AF603-AD603)/X603</f>
        <v>0.36381177295424988</v>
      </c>
      <c r="N603" s="7">
        <f>1000000*(AM603-AK603)/X603</f>
        <v>3.614611425796296</v>
      </c>
      <c r="O603" s="7" t="e">
        <f>1000000*(AT603-AR603)/X603</f>
        <v>#VALUE!</v>
      </c>
      <c r="P603">
        <f>(M603*16)</f>
        <v>5.8209883672679981</v>
      </c>
      <c r="Q603">
        <f>(N603*44)</f>
        <v>159.04290273503702</v>
      </c>
      <c r="R603">
        <f>1000000*(((AF603-AD603)*0.082057*W603)/(V603-Z603))/X603</f>
        <v>10.562647779680711</v>
      </c>
      <c r="S603">
        <f>1000000*(((AM603-AK603)*0.082057*W603)/(V603-Z603))/X603</f>
        <v>104.94401278184303</v>
      </c>
      <c r="T603">
        <f>N603*((1*0.082057*W603)/(V603-Z603))</f>
        <v>104.94401278184303</v>
      </c>
      <c r="V603" s="5">
        <f>((0.001316*((I603*25.4)-(2.5*2053/100)))*(273.15+40))/(273.15+H603)</f>
        <v>0.95782404731852844</v>
      </c>
      <c r="W603">
        <v>313.14999999999998</v>
      </c>
      <c r="X603">
        <f>(21.0733341666667/1000)-Y603</f>
        <v>1.9073334166666699E-2</v>
      </c>
      <c r="Y603">
        <v>2E-3</v>
      </c>
      <c r="Z603">
        <f>(0.001316*10^(8.07131-(1730.63/(233.46+(W603-273.15)))))</f>
        <v>7.2765497523200454E-2</v>
      </c>
      <c r="AB603">
        <f>V603*(J603/10^6)</f>
        <v>7.0265014287239922E-5</v>
      </c>
      <c r="AC603">
        <f>(AB603*Y603)/(0.082057*W603)</f>
        <v>5.4689138659095261E-9</v>
      </c>
      <c r="AD603">
        <v>0</v>
      </c>
      <c r="AE603" s="12">
        <f>AB603*AG603*X603</f>
        <v>1.4701896534143561E-9</v>
      </c>
      <c r="AF603" s="12">
        <f>AC603+AE603</f>
        <v>6.9391035193238821E-9</v>
      </c>
      <c r="AG603" s="19">
        <f>101.325*(0.000014*EXP(1600*((1/W603)-(1/298.15))))</f>
        <v>1.097002469958351E-3</v>
      </c>
      <c r="AI603">
        <f>V603*(K603/10^6)</f>
        <v>1.347735060500955E-4</v>
      </c>
      <c r="AJ603">
        <f>(AI603*Y603)/(0.082057*W603)</f>
        <v>1.0489782197745304E-8</v>
      </c>
      <c r="AK603">
        <v>0</v>
      </c>
      <c r="AL603" s="12">
        <f>AI603*AN603*X603</f>
        <v>5.8452909409119019E-8</v>
      </c>
      <c r="AM603" s="12">
        <f>AJ603+AL603</f>
        <v>6.8942691606864327E-8</v>
      </c>
      <c r="AN603" s="19">
        <f>101.325*(0.00033*EXP(2400*((1/W603)-(1/298.15))))</f>
        <v>2.2739189884214046E-2</v>
      </c>
      <c r="AO603" s="19"/>
      <c r="AP603" t="e">
        <f>V603*(L603/10^6)</f>
        <v>#VALUE!</v>
      </c>
      <c r="AQ603" t="e">
        <f>(AP603*Y603)/(0.082057*W603)</f>
        <v>#VALUE!</v>
      </c>
      <c r="AR603">
        <v>0</v>
      </c>
      <c r="AS603" s="12" t="e">
        <f>AP603*AU603*X603</f>
        <v>#VALUE!</v>
      </c>
      <c r="AT603" s="12" t="e">
        <f>AQ603+AS603</f>
        <v>#VALUE!</v>
      </c>
      <c r="AU603" s="19">
        <f>101.325*((2.4*10^-4)*EXP(2700*((1/W603)-(1/298.15))))</f>
        <v>1.5759424160826513E-2</v>
      </c>
      <c r="AW603">
        <f>100*(AF603-AE603)/AF603</f>
        <v>78.81297419298906</v>
      </c>
      <c r="AX603">
        <f>100*(AM603-AL603)/AM603</f>
        <v>15.21521999396508</v>
      </c>
      <c r="AY603" t="e">
        <f>100*(AT603-AS603)/AT603</f>
        <v>#VALUE!</v>
      </c>
    </row>
    <row r="604" spans="1:51" x14ac:dyDescent="0.25">
      <c r="A604" s="21">
        <v>43643</v>
      </c>
      <c r="B604" t="s">
        <v>536</v>
      </c>
      <c r="C604" t="s">
        <v>120</v>
      </c>
      <c r="D604" t="s">
        <v>130</v>
      </c>
      <c r="E604" s="2">
        <v>43644.918078703704</v>
      </c>
      <c r="F604">
        <v>88</v>
      </c>
      <c r="H604" s="6">
        <v>21.8</v>
      </c>
      <c r="I604" s="6">
        <v>29.01</v>
      </c>
      <c r="J604" s="6">
        <v>206.87</v>
      </c>
      <c r="K604" s="6">
        <v>2394.8850000000002</v>
      </c>
      <c r="L604" s="6" t="s">
        <v>122</v>
      </c>
      <c r="M604" s="7">
        <f>1000000*(AF604-AD604)/X604</f>
        <v>1.0259373965163878</v>
      </c>
      <c r="N604" s="7">
        <f>1000000*(AM604-AK604)/X604</f>
        <v>61.521581462803567</v>
      </c>
      <c r="O604" s="7" t="e">
        <f>1000000*(AT604-AR604)/X604</f>
        <v>#VALUE!</v>
      </c>
      <c r="P604">
        <f>(M604*16)</f>
        <v>16.414998344262205</v>
      </c>
      <c r="Q604">
        <f>(N604*44)</f>
        <v>2706.9495843633567</v>
      </c>
      <c r="R604">
        <f>1000000*(((AF604-AD604)*0.082057*W604)/(V604-Z604))/X604</f>
        <v>29.786324052707219</v>
      </c>
      <c r="S604">
        <f>1000000*(((AM604-AK604)*0.082057*W604)/(V604-Z604))/X604</f>
        <v>1786.1730822060165</v>
      </c>
      <c r="T604">
        <f>N604*((1*0.082057*W604)/(V604-Z604))</f>
        <v>1786.1730822060167</v>
      </c>
      <c r="V604" s="5">
        <f>((0.001316*((I604*25.4)-(2.5*2053/100)))*(273.15+40))/(273.15+H604)</f>
        <v>0.95782404731852844</v>
      </c>
      <c r="W604">
        <v>313.14999999999998</v>
      </c>
      <c r="X604">
        <f>(21.0733341666667/1000)-Y604</f>
        <v>1.9073334166666699E-2</v>
      </c>
      <c r="Y604">
        <v>2E-3</v>
      </c>
      <c r="Z604">
        <f>(0.001316*10^(8.07131-(1730.63/(233.46+(W604-273.15)))))</f>
        <v>7.2765497523200454E-2</v>
      </c>
      <c r="AB604">
        <f>V604*(J604/10^6)</f>
        <v>1.9814506066878398E-4</v>
      </c>
      <c r="AC604">
        <f>(AB604*Y604)/(0.082057*W604)</f>
        <v>1.5422159672851373E-8</v>
      </c>
      <c r="AD604">
        <v>0</v>
      </c>
      <c r="AE604" s="12">
        <f>AB604*AG604*X604</f>
        <v>4.1458871249857257E-9</v>
      </c>
      <c r="AF604" s="12">
        <f>AC604+AE604</f>
        <v>1.95680467978371E-8</v>
      </c>
      <c r="AG604" s="19">
        <f>101.325*(0.000014*EXP(1600*((1/W604)-(1/298.15))))</f>
        <v>1.097002469958351E-3</v>
      </c>
      <c r="AI604">
        <f>V604*(K604/10^6)</f>
        <v>2.2938784435624342E-3</v>
      </c>
      <c r="AJ604">
        <f>(AI604*Y604)/(0.082057*W604)</f>
        <v>1.785386903278226E-7</v>
      </c>
      <c r="AK604">
        <v>0</v>
      </c>
      <c r="AL604" s="12">
        <f>AI604*AN604*X604</f>
        <v>9.9488299137403728E-7</v>
      </c>
      <c r="AM604" s="12">
        <f>AJ604+AL604</f>
        <v>1.1734216817018598E-6</v>
      </c>
      <c r="AN604" s="19">
        <f>101.325*(0.00033*EXP(2400*((1/W604)-(1/298.15))))</f>
        <v>2.2739189884214046E-2</v>
      </c>
      <c r="AO604" s="19"/>
      <c r="AP604" t="e">
        <f>V604*(L604/10^6)</f>
        <v>#VALUE!</v>
      </c>
      <c r="AQ604" t="e">
        <f>(AP604*Y604)/(0.082057*W604)</f>
        <v>#VALUE!</v>
      </c>
      <c r="AR604">
        <v>0</v>
      </c>
      <c r="AS604" s="12" t="e">
        <f>AP604*AU604*X604</f>
        <v>#VALUE!</v>
      </c>
      <c r="AT604" s="12" t="e">
        <f>AQ604+AS604</f>
        <v>#VALUE!</v>
      </c>
      <c r="AU604" s="19">
        <f>101.325*((2.4*10^-4)*EXP(2700*((1/W604)-(1/298.15))))</f>
        <v>1.5759424160826513E-2</v>
      </c>
      <c r="AW604">
        <f>100*(AF604-AE604)/AF604</f>
        <v>78.812974192989046</v>
      </c>
      <c r="AX604">
        <f>100*(AM604-AL604)/AM604</f>
        <v>15.21521999396507</v>
      </c>
      <c r="AY604" t="e">
        <f>100*(AT604-AS604)/AT604</f>
        <v>#VALUE!</v>
      </c>
    </row>
    <row r="605" spans="1:51" x14ac:dyDescent="0.25">
      <c r="A605" s="21">
        <v>43643</v>
      </c>
      <c r="B605" t="s">
        <v>536</v>
      </c>
      <c r="C605" t="s">
        <v>120</v>
      </c>
      <c r="D605" t="s">
        <v>130</v>
      </c>
      <c r="E605" s="2">
        <v>43644.641724537039</v>
      </c>
      <c r="F605">
        <v>162</v>
      </c>
      <c r="H605" s="6">
        <v>21.8</v>
      </c>
      <c r="I605" s="6">
        <v>29.01</v>
      </c>
      <c r="J605" s="6">
        <v>196.053</v>
      </c>
      <c r="K605" s="6">
        <v>2341.6990000000001</v>
      </c>
      <c r="L605" s="6" t="s">
        <v>122</v>
      </c>
      <c r="M605" s="7">
        <f>1000000*(AF605-AD605)/X605</f>
        <v>0.97229228210580265</v>
      </c>
      <c r="N605" s="7">
        <f>1000000*(AM605-AK605)/X605</f>
        <v>60.15530006236861</v>
      </c>
      <c r="O605" s="7" t="e">
        <f>1000000*(AT605-AR605)/X605</f>
        <v>#VALUE!</v>
      </c>
      <c r="P605">
        <f>(M605*16)</f>
        <v>15.556676513692842</v>
      </c>
      <c r="Q605">
        <f>(N605*44)</f>
        <v>2646.8332027442189</v>
      </c>
      <c r="R605">
        <f>1000000*(((AF605-AD605)*0.082057*W605)/(V605-Z605))/X605</f>
        <v>28.228830615871846</v>
      </c>
      <c r="S605">
        <f>1000000*(((AM605-AK605)*0.082057*W605)/(V605-Z605))/X605</f>
        <v>1746.5054565996893</v>
      </c>
      <c r="T605">
        <f>N605*((1*0.082057*W605)/(V605-Z605))</f>
        <v>1746.5054565996895</v>
      </c>
      <c r="V605" s="5">
        <f>((0.001316*((I605*25.4)-(2.5*2053/100)))*(273.15+40))/(273.15+H605)</f>
        <v>0.95782404731852844</v>
      </c>
      <c r="W605">
        <v>313.14999999999998</v>
      </c>
      <c r="X605">
        <f>(21.0733341666667/1000)-Y605</f>
        <v>1.9073334166666699E-2</v>
      </c>
      <c r="Y605">
        <v>2E-3</v>
      </c>
      <c r="Z605">
        <f>(0.001316*10^(8.07131-(1730.63/(233.46+(W605-273.15)))))</f>
        <v>7.2765497523200454E-2</v>
      </c>
      <c r="AB605">
        <f>V605*(J605/10^6)</f>
        <v>1.8778427794893945E-4</v>
      </c>
      <c r="AC605">
        <f>(AB605*Y605)/(0.082057*W605)</f>
        <v>1.4615752261524291E-8</v>
      </c>
      <c r="AD605">
        <v>0</v>
      </c>
      <c r="AE605" s="12">
        <f>AB605*AG605*X605</f>
        <v>3.9291033427506477E-9</v>
      </c>
      <c r="AF605" s="12">
        <f>AC605+AE605</f>
        <v>1.8544855604274941E-8</v>
      </c>
      <c r="AG605" s="19">
        <f>101.325*(0.000014*EXP(1600*((1/W605)-(1/298.15))))</f>
        <v>1.097002469958351E-3</v>
      </c>
      <c r="AI605">
        <f>V605*(K605/10^6)</f>
        <v>2.2429356137817508E-3</v>
      </c>
      <c r="AJ605">
        <f>(AI605*Y605)/(0.082057*W605)</f>
        <v>1.7457367372628408E-7</v>
      </c>
      <c r="AK605">
        <v>0</v>
      </c>
      <c r="AL605" s="12">
        <f>AI605*AN605*X605</f>
        <v>9.7278846625937855E-7</v>
      </c>
      <c r="AM605" s="12">
        <f>AJ605+AL605</f>
        <v>1.1473621399856626E-6</v>
      </c>
      <c r="AN605" s="19">
        <f>101.325*(0.00033*EXP(2400*((1/W605)-(1/298.15))))</f>
        <v>2.2739189884214046E-2</v>
      </c>
      <c r="AO605" s="19"/>
      <c r="AP605" t="e">
        <f>V605*(L605/10^6)</f>
        <v>#VALUE!</v>
      </c>
      <c r="AQ605" t="e">
        <f>(AP605*Y605)/(0.082057*W605)</f>
        <v>#VALUE!</v>
      </c>
      <c r="AR605">
        <v>0</v>
      </c>
      <c r="AS605" s="12" t="e">
        <f>AP605*AU605*X605</f>
        <v>#VALUE!</v>
      </c>
      <c r="AT605" s="12" t="e">
        <f>AQ605+AS605</f>
        <v>#VALUE!</v>
      </c>
      <c r="AU605" s="19">
        <f>101.325*((2.4*10^-4)*EXP(2700*((1/W605)-(1/298.15))))</f>
        <v>1.5759424160826513E-2</v>
      </c>
      <c r="AW605">
        <f>100*(AF605-AE605)/AF605</f>
        <v>78.81297419298906</v>
      </c>
      <c r="AX605">
        <f>100*(AM605-AL605)/AM605</f>
        <v>15.215219993965071</v>
      </c>
      <c r="AY605" t="e">
        <f>100*(AT605-AS605)/AT605</f>
        <v>#VALUE!</v>
      </c>
    </row>
    <row r="606" spans="1:51" x14ac:dyDescent="0.25">
      <c r="A606" s="21">
        <v>43643</v>
      </c>
      <c r="B606" t="s">
        <v>535</v>
      </c>
      <c r="C606" t="s">
        <v>120</v>
      </c>
      <c r="D606" t="s">
        <v>130</v>
      </c>
      <c r="E606" s="2">
        <v>43644.577916666669</v>
      </c>
      <c r="F606">
        <v>53</v>
      </c>
      <c r="H606" s="6">
        <v>21.8</v>
      </c>
      <c r="I606" s="6">
        <v>29.01</v>
      </c>
      <c r="J606" s="6">
        <v>121.79900000000001</v>
      </c>
      <c r="K606" s="6">
        <v>335.005</v>
      </c>
      <c r="L606" s="6" t="s">
        <v>122</v>
      </c>
      <c r="M606" s="7">
        <f>1000000*(AF606-AD606)/X606</f>
        <v>0.60404190534296665</v>
      </c>
      <c r="N606" s="7">
        <f>1000000*(AM606-AK606)/X606</f>
        <v>8.6058568148142811</v>
      </c>
      <c r="O606" s="7" t="e">
        <f>1000000*(AT606-AR606)/X606</f>
        <v>#VALUE!</v>
      </c>
      <c r="P606">
        <f>(M606*16)</f>
        <v>9.6646704854874663</v>
      </c>
      <c r="Q606">
        <f>(N606*44)</f>
        <v>378.6576998518284</v>
      </c>
      <c r="R606">
        <f>1000000*(((AF606-AD606)*0.082057*W606)/(V606-Z606))/X606</f>
        <v>17.537315624767672</v>
      </c>
      <c r="S606">
        <f>1000000*(((AM606-AK606)*0.082057*W606)/(V606-Z606))/X606</f>
        <v>249.856219987359</v>
      </c>
      <c r="T606">
        <f>N606*((1*0.082057*W606)/(V606-Z606))</f>
        <v>249.85621998735905</v>
      </c>
      <c r="V606" s="5">
        <f>((0.001316*((I606*25.4)-(2.5*2053/100)))*(273.15+40))/(273.15+H606)</f>
        <v>0.95782404731852844</v>
      </c>
      <c r="W606">
        <v>313.14999999999998</v>
      </c>
      <c r="X606">
        <f>(21.0733341666667/1000)-Y606</f>
        <v>1.9073334166666699E-2</v>
      </c>
      <c r="Y606">
        <v>2E-3</v>
      </c>
      <c r="Z606">
        <f>(0.001316*10^(8.07131-(1730.63/(233.46+(W606-273.15)))))</f>
        <v>7.2765497523200454E-2</v>
      </c>
      <c r="AB606">
        <f>V606*(J606/10^6)</f>
        <v>1.1666201113934945E-4</v>
      </c>
      <c r="AC606">
        <f>(AB606*Y606)/(0.082057*W606)</f>
        <v>9.0801161405405535E-9</v>
      </c>
      <c r="AD606">
        <v>0</v>
      </c>
      <c r="AE606" s="12">
        <f>AB606*AG606*X606</f>
        <v>2.4409769707359041E-9</v>
      </c>
      <c r="AF606" s="12">
        <f>AC606+AE606</f>
        <v>1.1521093111276458E-8</v>
      </c>
      <c r="AG606" s="19">
        <f>101.325*(0.000014*EXP(1600*((1/W606)-(1/298.15))))</f>
        <v>1.097002469958351E-3</v>
      </c>
      <c r="AI606">
        <f>V606*(K606/10^6)</f>
        <v>3.2087584497194358E-4</v>
      </c>
      <c r="AJ606">
        <f>(AI606*Y606)/(0.082057*W606)</f>
        <v>2.4974624649313934E-8</v>
      </c>
      <c r="AK606">
        <v>0</v>
      </c>
      <c r="AL606" s="12">
        <f>AI606*AN606*X606</f>
        <v>1.3916775817012476E-7</v>
      </c>
      <c r="AM606" s="12">
        <f>AJ606+AL606</f>
        <v>1.6414238281943868E-7</v>
      </c>
      <c r="AN606" s="19">
        <f>101.325*(0.00033*EXP(2400*((1/W606)-(1/298.15))))</f>
        <v>2.2739189884214046E-2</v>
      </c>
      <c r="AO606" s="19"/>
      <c r="AP606" t="e">
        <f>V606*(L606/10^6)</f>
        <v>#VALUE!</v>
      </c>
      <c r="AQ606" t="e">
        <f>(AP606*Y606)/(0.082057*W606)</f>
        <v>#VALUE!</v>
      </c>
      <c r="AR606">
        <v>0</v>
      </c>
      <c r="AS606" s="12" t="e">
        <f>AP606*AU606*X606</f>
        <v>#VALUE!</v>
      </c>
      <c r="AT606" s="12" t="e">
        <f>AQ606+AS606</f>
        <v>#VALUE!</v>
      </c>
      <c r="AU606" s="19">
        <f>101.325*((2.4*10^-4)*EXP(2700*((1/W606)-(1/298.15))))</f>
        <v>1.5759424160826513E-2</v>
      </c>
      <c r="AW606">
        <f>100*(AF606-AE606)/AF606</f>
        <v>78.812974192989046</v>
      </c>
      <c r="AX606">
        <f>100*(AM606-AL606)/AM606</f>
        <v>15.21521999396507</v>
      </c>
      <c r="AY606" t="e">
        <f>100*(AT606-AS606)/AT606</f>
        <v>#VALUE!</v>
      </c>
    </row>
    <row r="607" spans="1:51" x14ac:dyDescent="0.25">
      <c r="A607" s="21">
        <v>43643</v>
      </c>
      <c r="B607" t="s">
        <v>535</v>
      </c>
      <c r="C607" t="s">
        <v>120</v>
      </c>
      <c r="D607" t="s">
        <v>130</v>
      </c>
      <c r="E607" s="2">
        <v>43644.726770833331</v>
      </c>
      <c r="F607">
        <v>76</v>
      </c>
      <c r="H607" s="6">
        <v>21.8</v>
      </c>
      <c r="I607" s="6">
        <v>29.01</v>
      </c>
      <c r="J607" s="6">
        <v>137.46899999999999</v>
      </c>
      <c r="K607" s="6">
        <v>435.34899999999999</v>
      </c>
      <c r="L607" s="6" t="s">
        <v>122</v>
      </c>
      <c r="M607" s="7">
        <f>1000000*(AF607-AD607)/X607</f>
        <v>0.68175466699720255</v>
      </c>
      <c r="N607" s="7">
        <f>1000000*(AM607-AK607)/X607</f>
        <v>11.183567882487079</v>
      </c>
      <c r="O607" s="7" t="e">
        <f>1000000*(AT607-AR607)/X607</f>
        <v>#VALUE!</v>
      </c>
      <c r="P607">
        <f>(M607*16)</f>
        <v>10.908074671955241</v>
      </c>
      <c r="Q607">
        <f>(N607*44)</f>
        <v>492.07698682943146</v>
      </c>
      <c r="R607">
        <f>1000000*(((AF607-AD607)*0.082057*W607)/(V607-Z607))/X607</f>
        <v>19.793571717511522</v>
      </c>
      <c r="S607">
        <f>1000000*(((AM607-AK607)*0.082057*W607)/(V607-Z607))/X607</f>
        <v>324.69561802145284</v>
      </c>
      <c r="T607">
        <f>N607*((1*0.082057*W607)/(V607-Z607))</f>
        <v>324.69561802145284</v>
      </c>
      <c r="V607" s="5">
        <f>((0.001316*((I607*25.4)-(2.5*2053/100)))*(273.15+40))/(273.15+H607)</f>
        <v>0.95782404731852844</v>
      </c>
      <c r="W607">
        <v>313.14999999999998</v>
      </c>
      <c r="X607">
        <f>(21.0733341666667/1000)-Y607</f>
        <v>1.9073334166666699E-2</v>
      </c>
      <c r="Y607">
        <v>2E-3</v>
      </c>
      <c r="Z607">
        <f>(0.001316*10^(8.07131-(1730.63/(233.46+(W607-273.15)))))</f>
        <v>7.2765497523200454E-2</v>
      </c>
      <c r="AB607">
        <f>V607*(J607/10^6)</f>
        <v>1.3167111396083077E-4</v>
      </c>
      <c r="AC607">
        <f>(AB607*Y607)/(0.082057*W607)</f>
        <v>1.0248314729381761E-8</v>
      </c>
      <c r="AD607">
        <v>0</v>
      </c>
      <c r="AE607" s="12">
        <f>AB607*AG607*X607</f>
        <v>2.7550198539404591E-9</v>
      </c>
      <c r="AF607" s="12">
        <f>AC607+AE607</f>
        <v>1.3003334583322221E-8</v>
      </c>
      <c r="AG607" s="19">
        <f>101.325*(0.000014*EXP(1600*((1/W607)-(1/298.15))))</f>
        <v>1.097002469958351E-3</v>
      </c>
      <c r="AI607">
        <f>V607*(K607/10^6)</f>
        <v>4.1698774117607403E-4</v>
      </c>
      <c r="AJ607">
        <f>(AI607*Y607)/(0.082057*W607)</f>
        <v>3.2455270418215168E-8</v>
      </c>
      <c r="AK607">
        <v>0</v>
      </c>
      <c r="AL607" s="12">
        <f>AI607*AN607*X607</f>
        <v>1.8085265698006197E-7</v>
      </c>
      <c r="AM607" s="12">
        <f>AJ607+AL607</f>
        <v>2.1330792739827714E-7</v>
      </c>
      <c r="AN607" s="19">
        <f>101.325*(0.00033*EXP(2400*((1/W607)-(1/298.15))))</f>
        <v>2.2739189884214046E-2</v>
      </c>
      <c r="AO607" s="19"/>
      <c r="AP607" t="e">
        <f>V607*(L607/10^6)</f>
        <v>#VALUE!</v>
      </c>
      <c r="AQ607" t="e">
        <f>(AP607*Y607)/(0.082057*W607)</f>
        <v>#VALUE!</v>
      </c>
      <c r="AR607">
        <v>0</v>
      </c>
      <c r="AS607" s="12" t="e">
        <f>AP607*AU607*X607</f>
        <v>#VALUE!</v>
      </c>
      <c r="AT607" s="12" t="e">
        <f>AQ607+AS607</f>
        <v>#VALUE!</v>
      </c>
      <c r="AU607" s="19">
        <f>101.325*((2.4*10^-4)*EXP(2700*((1/W607)-(1/298.15))))</f>
        <v>1.5759424160826513E-2</v>
      </c>
      <c r="AW607">
        <f>100*(AF607-AE607)/AF607</f>
        <v>78.812974192989046</v>
      </c>
      <c r="AX607">
        <f>100*(AM607-AL607)/AM607</f>
        <v>15.215219993965075</v>
      </c>
      <c r="AY607" t="e">
        <f>100*(AT607-AS607)/AT607</f>
        <v>#VALUE!</v>
      </c>
    </row>
    <row r="608" spans="1:51" x14ac:dyDescent="0.25">
      <c r="A608" s="21">
        <v>43643</v>
      </c>
      <c r="B608" t="s">
        <v>531</v>
      </c>
      <c r="C608" t="s">
        <v>120</v>
      </c>
      <c r="D608" t="s">
        <v>130</v>
      </c>
      <c r="E608" s="2">
        <v>43645.343240740738</v>
      </c>
      <c r="F608">
        <v>50</v>
      </c>
      <c r="H608" s="6">
        <v>21.8</v>
      </c>
      <c r="I608" s="6">
        <v>29.01</v>
      </c>
      <c r="J608" s="6">
        <v>78.290000000000006</v>
      </c>
      <c r="K608" s="6">
        <v>425.14800000000002</v>
      </c>
      <c r="L608" s="6" t="s">
        <v>122</v>
      </c>
      <c r="M608" s="7">
        <f>1000000*(AF608-AD608)/X608</f>
        <v>0.38826624823931938</v>
      </c>
      <c r="N608" s="7">
        <f>1000000*(AM608-AK608)/X608</f>
        <v>10.921517031401512</v>
      </c>
      <c r="O608" s="7" t="e">
        <f>1000000*(AT608-AR608)/X608</f>
        <v>#VALUE!</v>
      </c>
      <c r="P608">
        <f>(M608*16)</f>
        <v>6.2122599718291101</v>
      </c>
      <c r="Q608">
        <f>(N608*44)</f>
        <v>480.54674938166653</v>
      </c>
      <c r="R608">
        <f>1000000*(((AF608-AD608)*0.082057*W608)/(V608-Z608))/X608</f>
        <v>11.272641321054037</v>
      </c>
      <c r="S608">
        <f>1000000*(((AM608-AK608)*0.082057*W608)/(V608-Z608))/X608</f>
        <v>317.08742321811843</v>
      </c>
      <c r="T608">
        <f>N608*((1*0.082057*W608)/(V608-Z608))</f>
        <v>317.08742321811843</v>
      </c>
      <c r="V608" s="5">
        <f>((0.001316*((I608*25.4)-(2.5*2053/100)))*(273.15+40))/(273.15+H608)</f>
        <v>0.95782404731852844</v>
      </c>
      <c r="W608">
        <v>313.14999999999998</v>
      </c>
      <c r="X608">
        <f>(21.0733341666667/1000)-Y608</f>
        <v>1.9073334166666699E-2</v>
      </c>
      <c r="Y608">
        <v>2E-3</v>
      </c>
      <c r="Z608">
        <f>(0.001316*10^(8.07131-(1730.63/(233.46+(W608-273.15)))))</f>
        <v>7.2765497523200454E-2</v>
      </c>
      <c r="AB608">
        <f>V608*(J608/10^6)</f>
        <v>7.4988044664567598E-5</v>
      </c>
      <c r="AC608">
        <f>(AB608*Y608)/(0.082057*W608)</f>
        <v>5.8365199438658772E-9</v>
      </c>
      <c r="AD608">
        <v>0</v>
      </c>
      <c r="AE608" s="12">
        <f>AB608*AG608*X608</f>
        <v>1.5690119544406272E-9</v>
      </c>
      <c r="AF608" s="12">
        <f>AC608+AE608</f>
        <v>7.4055318983065048E-9</v>
      </c>
      <c r="AG608" s="19">
        <f>101.325*(0.000014*EXP(1600*((1/W608)-(1/298.15))))</f>
        <v>1.097002469958351E-3</v>
      </c>
      <c r="AI608">
        <f>V608*(K608/10^6)</f>
        <v>4.0721697806937778E-4</v>
      </c>
      <c r="AJ608">
        <f>(AI608*Y608)/(0.082057*W608)</f>
        <v>3.1694785810380509E-8</v>
      </c>
      <c r="AK608">
        <v>0</v>
      </c>
      <c r="AL608" s="12">
        <f>AI608*AN608*X608</f>
        <v>1.7661495813648221E-7</v>
      </c>
      <c r="AM608" s="12">
        <f>AJ608+AL608</f>
        <v>2.0830974394686273E-7</v>
      </c>
      <c r="AN608" s="19">
        <f>101.325*(0.00033*EXP(2400*((1/W608)-(1/298.15))))</f>
        <v>2.2739189884214046E-2</v>
      </c>
      <c r="AO608" s="19"/>
      <c r="AP608" t="e">
        <f>V608*(L608/10^6)</f>
        <v>#VALUE!</v>
      </c>
      <c r="AQ608" t="e">
        <f>(AP608*Y608)/(0.082057*W608)</f>
        <v>#VALUE!</v>
      </c>
      <c r="AR608">
        <v>0</v>
      </c>
      <c r="AS608" s="12" t="e">
        <f>AP608*AU608*X608</f>
        <v>#VALUE!</v>
      </c>
      <c r="AT608" s="12" t="e">
        <f>AQ608+AS608</f>
        <v>#VALUE!</v>
      </c>
      <c r="AU608" s="19">
        <f>101.325*((2.4*10^-4)*EXP(2700*((1/W608)-(1/298.15))))</f>
        <v>1.5759424160826513E-2</v>
      </c>
      <c r="AW608">
        <f>100*(AF608-AE608)/AF608</f>
        <v>78.812974192989046</v>
      </c>
      <c r="AX608">
        <f>100*(AM608-AL608)/AM608</f>
        <v>15.215219993965079</v>
      </c>
      <c r="AY608" t="e">
        <f>100*(AT608-AS608)/AT608</f>
        <v>#VALUE!</v>
      </c>
    </row>
    <row r="609" spans="1:51" x14ac:dyDescent="0.25">
      <c r="A609" s="21">
        <v>43643</v>
      </c>
      <c r="B609" t="s">
        <v>531</v>
      </c>
      <c r="C609" t="s">
        <v>120</v>
      </c>
      <c r="D609" t="s">
        <v>130</v>
      </c>
      <c r="E609" s="2">
        <v>43644.429155092592</v>
      </c>
      <c r="F609">
        <v>95</v>
      </c>
      <c r="H609" s="6">
        <v>21.8</v>
      </c>
      <c r="I609" s="6">
        <v>29.01</v>
      </c>
      <c r="J609" s="6">
        <v>49.686</v>
      </c>
      <c r="K609" s="6">
        <v>358.53399999999999</v>
      </c>
      <c r="L609" s="6" t="s">
        <v>122</v>
      </c>
      <c r="M609" s="7">
        <f>1000000*(AF609-AD609)/X609</f>
        <v>0.24640946238368658</v>
      </c>
      <c r="N609" s="7">
        <f>1000000*(AM609-AK609)/X609</f>
        <v>9.2102872113628873</v>
      </c>
      <c r="O609" s="7" t="e">
        <f>1000000*(AT609-AR609)/X609</f>
        <v>#VALUE!</v>
      </c>
      <c r="P609">
        <f>(M609*16)</f>
        <v>3.9425513981389853</v>
      </c>
      <c r="Q609">
        <f>(N609*44)</f>
        <v>405.25263729996703</v>
      </c>
      <c r="R609">
        <f>1000000*(((AF609-AD609)*0.082057*W609)/(V609-Z609))/X609</f>
        <v>7.154074041102195</v>
      </c>
      <c r="S609">
        <f>1000000*(((AM609-AK609)*0.082057*W609)/(V609-Z609))/X609</f>
        <v>267.4048147846982</v>
      </c>
      <c r="T609">
        <f>N609*((1*0.082057*W609)/(V609-Z609))</f>
        <v>267.40481478469815</v>
      </c>
      <c r="V609" s="5">
        <f>((0.001316*((I609*25.4)-(2.5*2053/100)))*(273.15+40))/(273.15+H609)</f>
        <v>0.95782404731852844</v>
      </c>
      <c r="W609">
        <v>313.14999999999998</v>
      </c>
      <c r="X609">
        <f>(21.0733341666667/1000)-Y609</f>
        <v>1.9073334166666699E-2</v>
      </c>
      <c r="Y609">
        <v>2E-3</v>
      </c>
      <c r="Z609">
        <f>(0.001316*10^(8.07131-(1730.63/(233.46+(W609-273.15)))))</f>
        <v>7.2765497523200454E-2</v>
      </c>
      <c r="AB609">
        <f>V609*(J609/10^6)</f>
        <v>4.7590445615068401E-5</v>
      </c>
      <c r="AC609">
        <f>(AB609*Y609)/(0.082057*W609)</f>
        <v>3.7040915816952349E-9</v>
      </c>
      <c r="AD609">
        <v>0</v>
      </c>
      <c r="AE609" s="12">
        <f>AB609*AG609*X609</f>
        <v>9.9575843617750653E-10</v>
      </c>
      <c r="AF609" s="12">
        <f>AC609+AE609</f>
        <v>4.6998500178727418E-9</v>
      </c>
      <c r="AG609" s="19">
        <f>101.325*(0.000014*EXP(1600*((1/W609)-(1/298.15))))</f>
        <v>1.097002469958351E-3</v>
      </c>
      <c r="AI609">
        <f>V609*(K609/10^6)</f>
        <v>3.4341248698130123E-4</v>
      </c>
      <c r="AJ609">
        <f>(AI609*Y609)/(0.082057*W609)</f>
        <v>2.6728711732711813E-8</v>
      </c>
      <c r="AK609">
        <v>0</v>
      </c>
      <c r="AL609" s="12">
        <f>AI609*AN609*X609</f>
        <v>1.4894217402058931E-7</v>
      </c>
      <c r="AM609" s="12">
        <f>AJ609+AL609</f>
        <v>1.7567088575330112E-7</v>
      </c>
      <c r="AN609" s="19">
        <f>101.325*(0.00033*EXP(2400*((1/W609)-(1/298.15))))</f>
        <v>2.2739189884214046E-2</v>
      </c>
      <c r="AO609" s="19"/>
      <c r="AP609" t="e">
        <f>V609*(L609/10^6)</f>
        <v>#VALUE!</v>
      </c>
      <c r="AQ609" t="e">
        <f>(AP609*Y609)/(0.082057*W609)</f>
        <v>#VALUE!</v>
      </c>
      <c r="AR609">
        <v>0</v>
      </c>
      <c r="AS609" s="12" t="e">
        <f>AP609*AU609*X609</f>
        <v>#VALUE!</v>
      </c>
      <c r="AT609" s="12" t="e">
        <f>AQ609+AS609</f>
        <v>#VALUE!</v>
      </c>
      <c r="AU609" s="19">
        <f>101.325*((2.4*10^-4)*EXP(2700*((1/W609)-(1/298.15))))</f>
        <v>1.5759424160826513E-2</v>
      </c>
      <c r="AW609">
        <f>100*(AF609-AE609)/AF609</f>
        <v>78.81297419298906</v>
      </c>
      <c r="AX609">
        <f>100*(AM609-AL609)/AM609</f>
        <v>15.21521999396507</v>
      </c>
      <c r="AY609" t="e">
        <f>100*(AT609-AS609)/AT609</f>
        <v>#VALUE!</v>
      </c>
    </row>
    <row r="610" spans="1:51" x14ac:dyDescent="0.25">
      <c r="A610" s="21">
        <v>43643</v>
      </c>
      <c r="B610">
        <v>0.1</v>
      </c>
      <c r="C610" t="s">
        <v>120</v>
      </c>
      <c r="D610" t="s">
        <v>121</v>
      </c>
      <c r="E610" s="2">
        <v>43644.811782407407</v>
      </c>
      <c r="F610">
        <v>155</v>
      </c>
      <c r="H610" s="6">
        <v>21.8</v>
      </c>
      <c r="I610" s="6">
        <v>29.01</v>
      </c>
      <c r="J610" s="6">
        <v>86.134</v>
      </c>
      <c r="K610" s="6">
        <v>270.37700000000001</v>
      </c>
      <c r="L610" s="6" t="s">
        <v>122</v>
      </c>
      <c r="M610" s="7">
        <f>1000000*(AF610-AD610)/X610</f>
        <v>0.4271672630712165</v>
      </c>
      <c r="N610" s="7">
        <f>1000000*(AM610-AK610)/X610</f>
        <v>6.9456448352085545</v>
      </c>
      <c r="O610" s="7" t="e">
        <f>1000000*(AT610-AR610)/X610</f>
        <v>#VALUE!</v>
      </c>
      <c r="P610">
        <f>(M610*16)</f>
        <v>6.8346762091394639</v>
      </c>
      <c r="Q610">
        <f>(N610*44)</f>
        <v>305.6083727491764</v>
      </c>
      <c r="R610">
        <f>1000000*(((AF610-AD610)*0.082057*W610)/(V610-Z610))/X610</f>
        <v>12.402065238825756</v>
      </c>
      <c r="S610">
        <f>1000000*(((AM610-AK610)*0.082057*W610)/(V610-Z610))/X610</f>
        <v>201.654826619072</v>
      </c>
      <c r="T610">
        <f>N610*((1*0.082057*W610)/(V610-Z610))</f>
        <v>201.65482661907197</v>
      </c>
      <c r="V610" s="5">
        <f>((0.001316*((I610*25.4)-(2.5*2053/100)))*(273.15+40))/(273.15+H610)</f>
        <v>0.95782404731852844</v>
      </c>
      <c r="W610">
        <v>313.14999999999998</v>
      </c>
      <c r="X610">
        <f>(21.0733341666667/1000)-Y610</f>
        <v>1.9073334166666699E-2</v>
      </c>
      <c r="Y610">
        <v>2E-3</v>
      </c>
      <c r="Z610">
        <f>(0.001316*10^(8.07131-(1730.63/(233.46+(W610-273.15)))))</f>
        <v>7.2765497523200454E-2</v>
      </c>
      <c r="AB610">
        <f>V610*(J610/10^6)</f>
        <v>8.2501216491734128E-5</v>
      </c>
      <c r="AC610">
        <f>(AB610*Y610)/(0.082057*W610)</f>
        <v>6.4212901883375077E-9</v>
      </c>
      <c r="AD610">
        <v>0</v>
      </c>
      <c r="AE610" s="12">
        <f>AB610*AG610*X610</f>
        <v>1.7262137652802268E-9</v>
      </c>
      <c r="AF610" s="12">
        <f>AC610+AE610</f>
        <v>8.1475039536177351E-9</v>
      </c>
      <c r="AG610" s="19">
        <f>101.325*(0.000014*EXP(1600*((1/W610)-(1/298.15))))</f>
        <v>1.097002469958351E-3</v>
      </c>
      <c r="AI610">
        <f>V610*(K610/10^6)</f>
        <v>2.589735924418418E-4</v>
      </c>
      <c r="AJ610">
        <f>(AI610*Y610)/(0.082057*W610)</f>
        <v>2.0156606882904898E-8</v>
      </c>
      <c r="AK610">
        <v>0</v>
      </c>
      <c r="AL610" s="12">
        <f>AI610*AN610*X610</f>
        <v>1.1231999806201052E-7</v>
      </c>
      <c r="AM610" s="12">
        <f>AJ610+AL610</f>
        <v>1.3247660494491543E-7</v>
      </c>
      <c r="AN610" s="19">
        <f>101.325*(0.00033*EXP(2400*((1/W610)-(1/298.15))))</f>
        <v>2.2739189884214046E-2</v>
      </c>
      <c r="AO610" s="19"/>
      <c r="AP610" t="e">
        <f>V610*(L610/10^6)</f>
        <v>#VALUE!</v>
      </c>
      <c r="AQ610" t="e">
        <f>(AP610*Y610)/(0.082057*W610)</f>
        <v>#VALUE!</v>
      </c>
      <c r="AR610">
        <v>0</v>
      </c>
      <c r="AS610" s="12" t="e">
        <f>AP610*AU610*X610</f>
        <v>#VALUE!</v>
      </c>
      <c r="AT610" s="12" t="e">
        <f>AQ610+AS610</f>
        <v>#VALUE!</v>
      </c>
      <c r="AU610" s="19">
        <f>101.325*((2.4*10^-4)*EXP(2700*((1/W610)-(1/298.15))))</f>
        <v>1.5759424160826513E-2</v>
      </c>
      <c r="AW610">
        <f>100*(AF610-AE610)/AF610</f>
        <v>78.812974192989046</v>
      </c>
      <c r="AX610">
        <f>100*(AM610-AL610)/AM610</f>
        <v>15.215219993965087</v>
      </c>
      <c r="AY610" t="e">
        <f>100*(AT610-AS610)/AT610</f>
        <v>#VALUE!</v>
      </c>
    </row>
    <row r="611" spans="1:51" x14ac:dyDescent="0.25">
      <c r="A611" s="21">
        <v>43643</v>
      </c>
      <c r="B611">
        <v>0.1</v>
      </c>
      <c r="C611" t="s">
        <v>120</v>
      </c>
      <c r="D611" t="s">
        <v>121</v>
      </c>
      <c r="E611" s="2">
        <v>43645.088090277779</v>
      </c>
      <c r="F611">
        <v>199</v>
      </c>
      <c r="H611" s="6">
        <v>21.8</v>
      </c>
      <c r="I611" s="6">
        <v>29.01</v>
      </c>
      <c r="J611" s="6">
        <v>96.356999999999999</v>
      </c>
      <c r="K611" s="6">
        <v>353.71499999999997</v>
      </c>
      <c r="L611" s="6" t="s">
        <v>122</v>
      </c>
      <c r="M611" s="7">
        <f>1000000*(AF611-AD611)/X611</f>
        <v>0.47786653316638261</v>
      </c>
      <c r="N611" s="7">
        <f>1000000*(AM611-AK611)/X611</f>
        <v>9.0864931665259743</v>
      </c>
      <c r="O611" s="7" t="e">
        <f>1000000*(AT611-AR611)/X611</f>
        <v>#VALUE!</v>
      </c>
      <c r="P611">
        <f>(M611*16)</f>
        <v>7.6458645306621218</v>
      </c>
      <c r="Q611">
        <f>(N611*44)</f>
        <v>399.80569932714286</v>
      </c>
      <c r="R611">
        <f>1000000*(((AF611-AD611)*0.082057*W611)/(V611-Z611))/X611</f>
        <v>13.874031163275054</v>
      </c>
      <c r="S611">
        <f>1000000*(((AM611-AK611)*0.082057*W611)/(V611-Z611))/X611</f>
        <v>263.81066805817443</v>
      </c>
      <c r="T611">
        <f>N611*((1*0.082057*W611)/(V611-Z611))</f>
        <v>263.81066805817443</v>
      </c>
      <c r="V611" s="5">
        <f>((0.001316*((I611*25.4)-(2.5*2053/100)))*(273.15+40))/(273.15+H611)</f>
        <v>0.95782404731852844</v>
      </c>
      <c r="W611">
        <v>313.14999999999998</v>
      </c>
      <c r="X611">
        <f>(21.0733341666667/1000)-Y611</f>
        <v>1.9073334166666699E-2</v>
      </c>
      <c r="Y611">
        <v>2E-3</v>
      </c>
      <c r="Z611">
        <f>(0.001316*10^(8.07131-(1730.63/(233.46+(W611-273.15)))))</f>
        <v>7.2765497523200454E-2</v>
      </c>
      <c r="AB611">
        <f>V611*(J611/10^6)</f>
        <v>9.2293051727471446E-5</v>
      </c>
      <c r="AC611">
        <f>(AB611*Y611)/(0.082057*W611)</f>
        <v>7.1834148962968998E-9</v>
      </c>
      <c r="AD611">
        <v>0</v>
      </c>
      <c r="AE611" s="12">
        <f>AB611*AG611*X611</f>
        <v>1.9310931778520306E-9</v>
      </c>
      <c r="AF611" s="12">
        <f>AC611+AE611</f>
        <v>9.1145080741489312E-9</v>
      </c>
      <c r="AG611" s="19">
        <f>101.325*(0.000014*EXP(1600*((1/W611)-(1/298.15))))</f>
        <v>1.097002469958351E-3</v>
      </c>
      <c r="AI611">
        <f>V611*(K611/10^6)</f>
        <v>3.3879673289727329E-4</v>
      </c>
      <c r="AJ611">
        <f>(AI611*Y611)/(0.082057*W611)</f>
        <v>2.6369455255390458E-8</v>
      </c>
      <c r="AK611">
        <v>0</v>
      </c>
      <c r="AL611" s="12">
        <f>AI611*AN611*X611</f>
        <v>1.4694026531289288E-7</v>
      </c>
      <c r="AM611" s="12">
        <f>AJ611+AL611</f>
        <v>1.7330972056828335E-7</v>
      </c>
      <c r="AN611" s="19">
        <f>101.325*(0.00033*EXP(2400*((1/W611)-(1/298.15))))</f>
        <v>2.2739189884214046E-2</v>
      </c>
      <c r="AO611" s="19"/>
      <c r="AP611" t="e">
        <f>V611*(L611/10^6)</f>
        <v>#VALUE!</v>
      </c>
      <c r="AQ611" t="e">
        <f>(AP611*Y611)/(0.082057*W611)</f>
        <v>#VALUE!</v>
      </c>
      <c r="AR611">
        <v>0</v>
      </c>
      <c r="AS611" s="12" t="e">
        <f>AP611*AU611*X611</f>
        <v>#VALUE!</v>
      </c>
      <c r="AT611" s="12" t="e">
        <f>AQ611+AS611</f>
        <v>#VALUE!</v>
      </c>
      <c r="AU611" s="19">
        <f>101.325*((2.4*10^-4)*EXP(2700*((1/W611)-(1/298.15))))</f>
        <v>1.5759424160826513E-2</v>
      </c>
      <c r="AW611">
        <f>100*(AF611-AE611)/AF611</f>
        <v>78.812974192989046</v>
      </c>
      <c r="AX611">
        <f>100*(AM611-AL611)/AM611</f>
        <v>15.215219993965084</v>
      </c>
      <c r="AY611" t="e">
        <f>100*(AT611-AS611)/AT611</f>
        <v>#VALUE!</v>
      </c>
    </row>
    <row r="612" spans="1:51" x14ac:dyDescent="0.25">
      <c r="A612" s="21">
        <v>43643</v>
      </c>
      <c r="B612">
        <v>1.6</v>
      </c>
      <c r="C612" t="s">
        <v>120</v>
      </c>
      <c r="D612" t="s">
        <v>121</v>
      </c>
      <c r="E612" s="2">
        <v>43645.173159722224</v>
      </c>
      <c r="F612">
        <v>152</v>
      </c>
      <c r="H612" s="6">
        <v>21.8</v>
      </c>
      <c r="I612" s="6">
        <v>29.01</v>
      </c>
      <c r="J612" s="6">
        <v>106.827</v>
      </c>
      <c r="K612" s="6">
        <v>361.56400000000002</v>
      </c>
      <c r="L612" s="6" t="s">
        <v>122</v>
      </c>
      <c r="M612" s="7">
        <f>1000000*(AF612-AD612)/X612</f>
        <v>0.52979075872604131</v>
      </c>
      <c r="N612" s="7">
        <f>1000000*(AM612-AK612)/X612</f>
        <v>9.2881240978239479</v>
      </c>
      <c r="O612" s="7" t="e">
        <f>1000000*(AT612-AR612)/X612</f>
        <v>#VALUE!</v>
      </c>
      <c r="P612">
        <f>(M612*16)</f>
        <v>8.476652139616661</v>
      </c>
      <c r="Q612">
        <f>(N612*44)</f>
        <v>408.67746030425371</v>
      </c>
      <c r="R612">
        <f>1000000*(((AF612-AD612)*0.082057*W612)/(V612-Z612))/X612</f>
        <v>15.381561558363</v>
      </c>
      <c r="S612">
        <f>1000000*(((AM612-AK612)*0.082057*W612)/(V612-Z612))/X612</f>
        <v>269.66467462727275</v>
      </c>
      <c r="T612">
        <f>N612*((1*0.082057*W612)/(V612-Z612))</f>
        <v>269.66467462727275</v>
      </c>
      <c r="V612" s="5">
        <f>((0.001316*((I612*25.4)-(2.5*2053/100)))*(273.15+40))/(273.15+H612)</f>
        <v>0.95782404731852844</v>
      </c>
      <c r="W612">
        <v>313.14999999999998</v>
      </c>
      <c r="X612">
        <f>(21.0733341666667/1000)-Y612</f>
        <v>1.9073334166666699E-2</v>
      </c>
      <c r="Y612">
        <v>2E-3</v>
      </c>
      <c r="Z612">
        <f>(0.001316*10^(8.07131-(1730.63/(233.46+(W612-273.15)))))</f>
        <v>7.2765497523200454E-2</v>
      </c>
      <c r="AB612">
        <f>V612*(J612/10^6)</f>
        <v>1.0232146950289644E-4</v>
      </c>
      <c r="AC612">
        <f>(AB612*Y612)/(0.082057*W612)</f>
        <v>7.9639534556566616E-9</v>
      </c>
      <c r="AD612">
        <v>0</v>
      </c>
      <c r="AE612" s="12">
        <f>AB612*AG612*X612</f>
        <v>2.1409227239370143E-9</v>
      </c>
      <c r="AF612" s="12">
        <f>AC612+AE612</f>
        <v>1.0104876179593676E-8</v>
      </c>
      <c r="AG612" s="19">
        <f>101.325*(0.000014*EXP(1600*((1/W612)-(1/298.15))))</f>
        <v>1.097002469958351E-3</v>
      </c>
      <c r="AI612">
        <f>V612*(K612/10^6)</f>
        <v>3.4631469384467645E-4</v>
      </c>
      <c r="AJ612">
        <f>(AI612*Y612)/(0.082057*W612)</f>
        <v>2.6954598249890436E-8</v>
      </c>
      <c r="AK612">
        <v>0</v>
      </c>
      <c r="AL612" s="12">
        <f>AI612*AN612*X612</f>
        <v>1.5020089644937539E-7</v>
      </c>
      <c r="AM612" s="12">
        <f>AJ612+AL612</f>
        <v>1.7715549469926582E-7</v>
      </c>
      <c r="AN612" s="19">
        <f>101.325*(0.00033*EXP(2400*((1/W612)-(1/298.15))))</f>
        <v>2.2739189884214046E-2</v>
      </c>
      <c r="AO612" s="19"/>
      <c r="AP612" t="e">
        <f>V612*(L612/10^6)</f>
        <v>#VALUE!</v>
      </c>
      <c r="AQ612" t="e">
        <f>(AP612*Y612)/(0.082057*W612)</f>
        <v>#VALUE!</v>
      </c>
      <c r="AR612">
        <v>0</v>
      </c>
      <c r="AS612" s="12" t="e">
        <f>AP612*AU612*X612</f>
        <v>#VALUE!</v>
      </c>
      <c r="AT612" s="12" t="e">
        <f>AQ612+AS612</f>
        <v>#VALUE!</v>
      </c>
      <c r="AU612" s="19">
        <f>101.325*((2.4*10^-4)*EXP(2700*((1/W612)-(1/298.15))))</f>
        <v>1.5759424160826513E-2</v>
      </c>
      <c r="AW612">
        <f>100*(AF612-AE612)/AF612</f>
        <v>78.812974192989046</v>
      </c>
      <c r="AX612">
        <f>100*(AM612-AL612)/AM612</f>
        <v>15.215219993965077</v>
      </c>
      <c r="AY612" t="e">
        <f>100*(AT612-AS612)/AT612</f>
        <v>#VALUE!</v>
      </c>
    </row>
    <row r="613" spans="1:51" x14ac:dyDescent="0.25">
      <c r="A613" s="21">
        <v>43643</v>
      </c>
      <c r="B613">
        <v>1.6</v>
      </c>
      <c r="C613" t="s">
        <v>120</v>
      </c>
      <c r="D613" t="s">
        <v>121</v>
      </c>
      <c r="E613" s="2">
        <v>43644.748043981483</v>
      </c>
      <c r="F613">
        <v>172</v>
      </c>
      <c r="H613" s="6">
        <v>21.8</v>
      </c>
      <c r="I613" s="6">
        <v>29.01</v>
      </c>
      <c r="J613" s="6">
        <v>99.808000000000007</v>
      </c>
      <c r="K613" s="6">
        <v>348.13400000000001</v>
      </c>
      <c r="L613" s="6" t="s">
        <v>122</v>
      </c>
      <c r="M613" s="7">
        <f>1000000*(AF613-AD613)/X613</f>
        <v>0.4949811943322262</v>
      </c>
      <c r="N613" s="7">
        <f>1000000*(AM613-AK613)/X613</f>
        <v>8.9431243007374661</v>
      </c>
      <c r="O613" s="7" t="e">
        <f>1000000*(AT613-AR613)/X613</f>
        <v>#VALUE!</v>
      </c>
      <c r="P613">
        <f>(M613*16)</f>
        <v>7.9196991093156193</v>
      </c>
      <c r="Q613">
        <f>(N613*44)</f>
        <v>393.49746923244851</v>
      </c>
      <c r="R613">
        <f>1000000*(((AF613-AD613)*0.082057*W613)/(V613-Z613))/X613</f>
        <v>14.370925852238615</v>
      </c>
      <c r="S613">
        <f>1000000*(((AM613-AK613)*0.082057*W613)/(V613-Z613))/X613</f>
        <v>259.64820014351801</v>
      </c>
      <c r="T613">
        <f>N613*((1*0.082057*W613)/(V613-Z613))</f>
        <v>259.64820014351801</v>
      </c>
      <c r="V613" s="5">
        <f>((0.001316*((I613*25.4)-(2.5*2053/100)))*(273.15+40))/(273.15+H613)</f>
        <v>0.95782404731852844</v>
      </c>
      <c r="W613">
        <v>313.14999999999998</v>
      </c>
      <c r="X613">
        <f>(21.0733341666667/1000)-Y613</f>
        <v>1.9073334166666699E-2</v>
      </c>
      <c r="Y613">
        <v>2E-3</v>
      </c>
      <c r="Z613">
        <f>(0.001316*10^(8.07131-(1730.63/(233.46+(W613-273.15)))))</f>
        <v>7.2765497523200454E-2</v>
      </c>
      <c r="AB613">
        <f>V613*(J613/10^6)</f>
        <v>9.5598502514767687E-5</v>
      </c>
      <c r="AC613">
        <f>(AB613*Y613)/(0.082057*W613)</f>
        <v>7.4406869658623766E-9</v>
      </c>
      <c r="AD613">
        <v>0</v>
      </c>
      <c r="AE613" s="12">
        <f>AB613*AG613*X613</f>
        <v>2.0002547598519617E-9</v>
      </c>
      <c r="AF613" s="12">
        <f>AC613+AE613</f>
        <v>9.4409417257143383E-9</v>
      </c>
      <c r="AG613" s="19">
        <f>101.325*(0.000014*EXP(1600*((1/W613)-(1/298.15))))</f>
        <v>1.097002469958351E-3</v>
      </c>
      <c r="AI613">
        <f>V613*(K613/10^6)</f>
        <v>3.3345111688918856E-4</v>
      </c>
      <c r="AJ613">
        <f>(AI613*Y613)/(0.082057*W613)</f>
        <v>2.5953391673748919E-8</v>
      </c>
      <c r="AK613">
        <v>0</v>
      </c>
      <c r="AL613" s="12">
        <f>AI613*AN613*X613</f>
        <v>1.4462180660825425E-7</v>
      </c>
      <c r="AM613" s="12">
        <f>AJ613+AL613</f>
        <v>1.7057519828200316E-7</v>
      </c>
      <c r="AN613" s="19">
        <f>101.325*(0.00033*EXP(2400*((1/W613)-(1/298.15))))</f>
        <v>2.2739189884214046E-2</v>
      </c>
      <c r="AO613" s="19"/>
      <c r="AP613" t="e">
        <f>V613*(L613/10^6)</f>
        <v>#VALUE!</v>
      </c>
      <c r="AQ613" t="e">
        <f>(AP613*Y613)/(0.082057*W613)</f>
        <v>#VALUE!</v>
      </c>
      <c r="AR613">
        <v>0</v>
      </c>
      <c r="AS613" s="12" t="e">
        <f>AP613*AU613*X613</f>
        <v>#VALUE!</v>
      </c>
      <c r="AT613" s="12" t="e">
        <f>AQ613+AS613</f>
        <v>#VALUE!</v>
      </c>
      <c r="AU613" s="19">
        <f>101.325*((2.4*10^-4)*EXP(2700*((1/W613)-(1/298.15))))</f>
        <v>1.5759424160826513E-2</v>
      </c>
      <c r="AW613">
        <f>100*(AF613-AE613)/AF613</f>
        <v>78.81297419298906</v>
      </c>
      <c r="AX613">
        <f>100*(AM613-AL613)/AM613</f>
        <v>15.215219993965075</v>
      </c>
      <c r="AY613" t="e">
        <f>100*(AT613-AS613)/AT613</f>
        <v>#VALUE!</v>
      </c>
    </row>
    <row r="614" spans="1:51" x14ac:dyDescent="0.25">
      <c r="A614" s="21">
        <v>43643</v>
      </c>
      <c r="B614">
        <v>5</v>
      </c>
      <c r="C614" t="s">
        <v>120</v>
      </c>
      <c r="D614" t="s">
        <v>121</v>
      </c>
      <c r="E614" s="2">
        <v>43645.385775462964</v>
      </c>
      <c r="F614">
        <v>49</v>
      </c>
      <c r="H614" s="6">
        <v>21.8</v>
      </c>
      <c r="I614" s="6">
        <v>29.01</v>
      </c>
      <c r="J614" s="6">
        <v>26.344000000000001</v>
      </c>
      <c r="K614" s="6">
        <v>5894.9340000000002</v>
      </c>
      <c r="L614" s="6" t="s">
        <v>122</v>
      </c>
      <c r="M614" s="7">
        <f>1000000*(AF614-AD614)/X614</f>
        <v>0.13064869132222032</v>
      </c>
      <c r="N614" s="7">
        <f>1000000*(AM614-AK614)/X614</f>
        <v>151.43343513314855</v>
      </c>
      <c r="O614" s="7" t="e">
        <f>1000000*(AT614-AR614)/X614</f>
        <v>#VALUE!</v>
      </c>
      <c r="P614">
        <f>(M614*16)</f>
        <v>2.0903790611555251</v>
      </c>
      <c r="Q614">
        <f>(N614*44)</f>
        <v>6663.0711458585365</v>
      </c>
      <c r="R614">
        <f>1000000*(((AF614-AD614)*0.082057*W614)/(V614-Z614))/X614</f>
        <v>3.7931595728936971</v>
      </c>
      <c r="S614">
        <f>1000000*(((AM614-AK614)*0.082057*W614)/(V614-Z614))/X614</f>
        <v>4396.6087858836818</v>
      </c>
      <c r="T614">
        <f>N614*((1*0.082057*W614)/(V614-Z614))</f>
        <v>4396.6087858836827</v>
      </c>
      <c r="V614" s="5">
        <f>((0.001316*((I614*25.4)-(2.5*2053/100)))*(273.15+40))/(273.15+H614)</f>
        <v>0.95782404731852844</v>
      </c>
      <c r="W614">
        <v>313.14999999999998</v>
      </c>
      <c r="X614">
        <f>(21.0733341666667/1000)-Y614</f>
        <v>1.9073334166666699E-2</v>
      </c>
      <c r="Y614">
        <v>2E-3</v>
      </c>
      <c r="Z614">
        <f>(0.001316*10^(8.07131-(1730.63/(233.46+(W614-273.15)))))</f>
        <v>7.2765497523200454E-2</v>
      </c>
      <c r="AB614">
        <f>V614*(J614/10^6)</f>
        <v>2.5232916702559312E-5</v>
      </c>
      <c r="AC614">
        <f>(AB614*Y614)/(0.082057*W614)</f>
        <v>1.9639453493575509E-9</v>
      </c>
      <c r="AD614">
        <v>0</v>
      </c>
      <c r="AE614" s="12">
        <f>AB614*AG614*X614</f>
        <v>5.2796079866884497E-10</v>
      </c>
      <c r="AF614" s="12">
        <f>AC614+AE614</f>
        <v>2.4919061480263958E-9</v>
      </c>
      <c r="AG614" s="19">
        <f>101.325*(0.000014*EXP(1600*((1/W614)-(1/298.15))))</f>
        <v>1.097002469958351E-3</v>
      </c>
      <c r="AI614">
        <f>V614*(K614/10^6)</f>
        <v>5.6463095425556024E-3</v>
      </c>
      <c r="AJ614">
        <f>(AI614*Y614)/(0.082057*W614)</f>
        <v>4.394673631213827E-7</v>
      </c>
      <c r="AK614">
        <v>0</v>
      </c>
      <c r="AL614" s="12">
        <f>AI614*AN614*X614</f>
        <v>2.4488731491794048E-6</v>
      </c>
      <c r="AM614" s="12">
        <f>AJ614+AL614</f>
        <v>2.8883405123007877E-6</v>
      </c>
      <c r="AN614" s="19">
        <f>101.325*(0.00033*EXP(2400*((1/W614)-(1/298.15))))</f>
        <v>2.2739189884214046E-2</v>
      </c>
      <c r="AO614" s="19"/>
      <c r="AP614" t="e">
        <f>V614*(L614/10^6)</f>
        <v>#VALUE!</v>
      </c>
      <c r="AQ614" t="e">
        <f>(AP614*Y614)/(0.082057*W614)</f>
        <v>#VALUE!</v>
      </c>
      <c r="AR614">
        <v>0</v>
      </c>
      <c r="AS614" s="12" t="e">
        <f>AP614*AU614*X614</f>
        <v>#VALUE!</v>
      </c>
      <c r="AT614" s="12" t="e">
        <f>AQ614+AS614</f>
        <v>#VALUE!</v>
      </c>
      <c r="AU614" s="19">
        <f>101.325*((2.4*10^-4)*EXP(2700*((1/W614)-(1/298.15))))</f>
        <v>1.5759424160826513E-2</v>
      </c>
      <c r="AW614">
        <f>100*(AF614-AE614)/AF614</f>
        <v>78.81297419298906</v>
      </c>
      <c r="AX614">
        <f>100*(AM614-AL614)/AM614</f>
        <v>15.215219993965079</v>
      </c>
      <c r="AY614" t="e">
        <f>100*(AT614-AS614)/AT614</f>
        <v>#VALUE!</v>
      </c>
    </row>
    <row r="615" spans="1:51" x14ac:dyDescent="0.25">
      <c r="A615" s="21">
        <v>43643</v>
      </c>
      <c r="B615">
        <v>5</v>
      </c>
      <c r="C615" t="s">
        <v>120</v>
      </c>
      <c r="D615" t="s">
        <v>121</v>
      </c>
      <c r="E615" s="2">
        <v>43645.407025462962</v>
      </c>
      <c r="F615">
        <v>110</v>
      </c>
      <c r="H615" s="6">
        <v>21.8</v>
      </c>
      <c r="I615" s="6">
        <v>29.01</v>
      </c>
      <c r="J615" s="6">
        <v>29.887</v>
      </c>
      <c r="K615" s="6">
        <v>4529.3029999999999</v>
      </c>
      <c r="L615" s="6" t="s">
        <v>122</v>
      </c>
      <c r="M615" s="7">
        <f>1000000*(AF615-AD615)/X615</f>
        <v>0.14821961120358329</v>
      </c>
      <c r="N615" s="7">
        <f>1000000*(AM615-AK615)/X615</f>
        <v>116.3520935177349</v>
      </c>
      <c r="O615" s="7" t="e">
        <f>1000000*(AT615-AR615)/X615</f>
        <v>#VALUE!</v>
      </c>
      <c r="P615">
        <f>(M615*16)</f>
        <v>2.3715137792573326</v>
      </c>
      <c r="Q615">
        <f>(N615*44)</f>
        <v>5119.4921147803352</v>
      </c>
      <c r="R615">
        <f>1000000*(((AF615-AD615)*0.082057*W615)/(V615-Z615))/X615</f>
        <v>4.3033009472773278</v>
      </c>
      <c r="S615">
        <f>1000000*(((AM615-AK615)*0.082057*W615)/(V615-Z615))/X615</f>
        <v>3378.0824965520078</v>
      </c>
      <c r="T615">
        <f>N615*((1*0.082057*W615)/(V615-Z615))</f>
        <v>3378.0824965520087</v>
      </c>
      <c r="V615" s="5">
        <f>((0.001316*((I615*25.4)-(2.5*2053/100)))*(273.15+40))/(273.15+H615)</f>
        <v>0.95782404731852844</v>
      </c>
      <c r="W615">
        <v>313.14999999999998</v>
      </c>
      <c r="X615">
        <f>(21.0733341666667/1000)-Y615</f>
        <v>1.9073334166666699E-2</v>
      </c>
      <c r="Y615">
        <v>2E-3</v>
      </c>
      <c r="Z615">
        <f>(0.001316*10^(8.07131-(1730.63/(233.46+(W615-273.15)))))</f>
        <v>7.2765497523200454E-2</v>
      </c>
      <c r="AB615">
        <f>V615*(J615/10^6)</f>
        <v>2.8626487302208859E-5</v>
      </c>
      <c r="AC615">
        <f>(AB615*Y615)/(0.082057*W615)</f>
        <v>2.2280760194446219E-9</v>
      </c>
      <c r="AD615">
        <v>0</v>
      </c>
      <c r="AE615" s="12">
        <f>AB615*AG615*X615</f>
        <v>5.989661550947377E-10</v>
      </c>
      <c r="AF615" s="12">
        <f>AC615+AE615</f>
        <v>2.8270421745393597E-9</v>
      </c>
      <c r="AG615" s="19">
        <f>101.325*(0.000014*EXP(1600*((1/W615)-(1/298.15))))</f>
        <v>1.097002469958351E-3</v>
      </c>
      <c r="AI615">
        <f>V615*(K615/10^6)</f>
        <v>4.3382753309919525E-3</v>
      </c>
      <c r="AJ615">
        <f>(AI615*Y615)/(0.082057*W615)</f>
        <v>3.376595643289251E-7</v>
      </c>
      <c r="AK615">
        <v>0</v>
      </c>
      <c r="AL615" s="12">
        <f>AI615*AN615*X615</f>
        <v>1.8815627963260868E-6</v>
      </c>
      <c r="AM615" s="12">
        <f>AJ615+AL615</f>
        <v>2.2192223606550119E-6</v>
      </c>
      <c r="AN615" s="19">
        <f>101.325*(0.00033*EXP(2400*((1/W615)-(1/298.15))))</f>
        <v>2.2739189884214046E-2</v>
      </c>
      <c r="AO615" s="19"/>
      <c r="AP615" t="e">
        <f>V615*(L615/10^6)</f>
        <v>#VALUE!</v>
      </c>
      <c r="AQ615" t="e">
        <f>(AP615*Y615)/(0.082057*W615)</f>
        <v>#VALUE!</v>
      </c>
      <c r="AR615">
        <v>0</v>
      </c>
      <c r="AS615" s="12" t="e">
        <f>AP615*AU615*X615</f>
        <v>#VALUE!</v>
      </c>
      <c r="AT615" s="12" t="e">
        <f>AQ615+AS615</f>
        <v>#VALUE!</v>
      </c>
      <c r="AU615" s="19">
        <f>101.325*((2.4*10^-4)*EXP(2700*((1/W615)-(1/298.15))))</f>
        <v>1.5759424160826513E-2</v>
      </c>
      <c r="AW615">
        <f>100*(AF615-AE615)/AF615</f>
        <v>78.812974192989046</v>
      </c>
      <c r="AX615">
        <f>100*(AM615-AL615)/AM615</f>
        <v>15.215219993965077</v>
      </c>
      <c r="AY615" t="e">
        <f>100*(AT615-AS615)/AT615</f>
        <v>#VALUE!</v>
      </c>
    </row>
    <row r="616" spans="1:51" x14ac:dyDescent="0.25">
      <c r="A616" s="21">
        <v>43643</v>
      </c>
      <c r="B616">
        <v>9</v>
      </c>
      <c r="C616" t="s">
        <v>120</v>
      </c>
      <c r="D616" t="s">
        <v>121</v>
      </c>
      <c r="E616" s="2">
        <v>43645.25818287037</v>
      </c>
      <c r="F616">
        <v>125</v>
      </c>
      <c r="H616" s="6">
        <v>21.8</v>
      </c>
      <c r="I616" s="6">
        <v>29.01</v>
      </c>
      <c r="J616" s="6">
        <v>43.213000000000001</v>
      </c>
      <c r="K616" s="6">
        <v>12431.962</v>
      </c>
      <c r="L616" s="6" t="s">
        <v>122</v>
      </c>
      <c r="M616" s="7">
        <f>1000000*(AF616-AD616)/X616</f>
        <v>0.21430769427980215</v>
      </c>
      <c r="N616" s="7">
        <f>1000000*(AM616-AK616)/X616</f>
        <v>319.36145699082761</v>
      </c>
      <c r="O616" s="7" t="e">
        <f>1000000*(AT616-AR616)/X616</f>
        <v>#VALUE!</v>
      </c>
      <c r="P616">
        <f>(M616*16)</f>
        <v>3.4289231084768343</v>
      </c>
      <c r="Q616">
        <f>(N616*44)</f>
        <v>14051.904107596414</v>
      </c>
      <c r="R616">
        <f>1000000*(((AF616-AD616)*0.082057*W616)/(V616-Z616))/X616</f>
        <v>6.2220545332316783</v>
      </c>
      <c r="S616">
        <f>1000000*(((AM616-AK616)*0.082057*W616)/(V616-Z616))/X616</f>
        <v>9272.1094680571587</v>
      </c>
      <c r="T616">
        <f>N616*((1*0.082057*W616)/(V616-Z616))</f>
        <v>9272.1094680571605</v>
      </c>
      <c r="V616" s="5">
        <f>((0.001316*((I616*25.4)-(2.5*2053/100)))*(273.15+40))/(273.15+H616)</f>
        <v>0.95782404731852844</v>
      </c>
      <c r="W616">
        <v>313.14999999999998</v>
      </c>
      <c r="X616">
        <f>(21.0733341666667/1000)-Y616</f>
        <v>1.9073334166666699E-2</v>
      </c>
      <c r="Y616">
        <v>2E-3</v>
      </c>
      <c r="Z616">
        <f>(0.001316*10^(8.07131-(1730.63/(233.46+(W616-273.15)))))</f>
        <v>7.2765497523200454E-2</v>
      </c>
      <c r="AB616">
        <f>V616*(J616/10^6)</f>
        <v>4.1390450556775572E-5</v>
      </c>
      <c r="AC616">
        <f>(AB616*Y616)/(0.082057*W616)</f>
        <v>3.2215293949965023E-9</v>
      </c>
      <c r="AD616">
        <v>0</v>
      </c>
      <c r="AE616" s="12">
        <f>AB616*AG616*X616</f>
        <v>8.6603287249000909E-10</v>
      </c>
      <c r="AF616" s="12">
        <f>AC616+AE616</f>
        <v>4.0875622674865115E-9</v>
      </c>
      <c r="AG616" s="19">
        <f>101.325*(0.000014*EXP(1600*((1/W616)-(1/298.15))))</f>
        <v>1.097002469958351E-3</v>
      </c>
      <c r="AI616">
        <f>V616*(K616/10^6)</f>
        <v>1.1907632158950148E-2</v>
      </c>
      <c r="AJ616">
        <f>(AI616*Y616)/(0.082057*W616)</f>
        <v>9.2680283758312319E-7</v>
      </c>
      <c r="AK616">
        <v>0</v>
      </c>
      <c r="AL616" s="12">
        <f>AI616*AN616*X616</f>
        <v>5.1644849515564867E-6</v>
      </c>
      <c r="AM616" s="12">
        <f>AJ616+AL616</f>
        <v>6.0912877891396098E-6</v>
      </c>
      <c r="AN616" s="19">
        <f>101.325*(0.00033*EXP(2400*((1/W616)-(1/298.15))))</f>
        <v>2.2739189884214046E-2</v>
      </c>
      <c r="AO616" s="19"/>
      <c r="AP616" t="e">
        <f>V616*(L616/10^6)</f>
        <v>#VALUE!</v>
      </c>
      <c r="AQ616" t="e">
        <f>(AP616*Y616)/(0.082057*W616)</f>
        <v>#VALUE!</v>
      </c>
      <c r="AR616">
        <v>0</v>
      </c>
      <c r="AS616" s="12" t="e">
        <f>AP616*AU616*X616</f>
        <v>#VALUE!</v>
      </c>
      <c r="AT616" s="12" t="e">
        <f>AQ616+AS616</f>
        <v>#VALUE!</v>
      </c>
      <c r="AU616" s="19">
        <f>101.325*((2.4*10^-4)*EXP(2700*((1/W616)-(1/298.15))))</f>
        <v>1.5759424160826513E-2</v>
      </c>
      <c r="AW616">
        <f>100*(AF616-AE616)/AF616</f>
        <v>78.812974192989046</v>
      </c>
      <c r="AX616">
        <f>100*(AM616-AL616)/AM616</f>
        <v>15.215219993965075</v>
      </c>
      <c r="AY616" t="e">
        <f>100*(AT616-AS616)/AT616</f>
        <v>#VALUE!</v>
      </c>
    </row>
    <row r="617" spans="1:51" x14ac:dyDescent="0.25">
      <c r="A617" s="21">
        <v>43643</v>
      </c>
      <c r="B617">
        <v>9</v>
      </c>
      <c r="C617" t="s">
        <v>120</v>
      </c>
      <c r="D617" t="s">
        <v>121</v>
      </c>
      <c r="E617" s="2">
        <v>43644.599189814813</v>
      </c>
      <c r="F617">
        <v>184</v>
      </c>
      <c r="H617" s="6">
        <v>21.8</v>
      </c>
      <c r="I617" s="6">
        <v>29.01</v>
      </c>
      <c r="J617" s="6">
        <v>66.22</v>
      </c>
      <c r="K617" s="6">
        <v>11342.964</v>
      </c>
      <c r="L617" s="6" t="s">
        <v>122</v>
      </c>
      <c r="M617" s="7">
        <f>1000000*(AF617-AD617)/X617</f>
        <v>0.32840708849671385</v>
      </c>
      <c r="N617" s="7">
        <f>1000000*(AM617-AK617)/X617</f>
        <v>291.38646897686033</v>
      </c>
      <c r="O617" s="7" t="e">
        <f>1000000*(AT617-AR617)/X617</f>
        <v>#VALUE!</v>
      </c>
      <c r="P617">
        <f>(M617*16)</f>
        <v>5.2545134159474216</v>
      </c>
      <c r="Q617">
        <f>(N617*44)</f>
        <v>12821.004634981855</v>
      </c>
      <c r="R617">
        <f>1000000*(((AF617-AD617)*0.082057*W617)/(V617-Z617))/X617</f>
        <v>9.5347337882258039</v>
      </c>
      <c r="S617">
        <f>1000000*(((AM617-AK617)*0.082057*W617)/(V617-Z617))/X617</f>
        <v>8459.9039073825625</v>
      </c>
      <c r="T617">
        <f>N617*((1*0.082057*W617)/(V617-Z617))</f>
        <v>8459.9039073825625</v>
      </c>
      <c r="V617" s="5">
        <f>((0.001316*((I617*25.4)-(2.5*2053/100)))*(273.15+40))/(273.15+H617)</f>
        <v>0.95782404731852844</v>
      </c>
      <c r="W617">
        <v>313.14999999999998</v>
      </c>
      <c r="X617">
        <f>(21.0733341666667/1000)-Y617</f>
        <v>1.9073334166666699E-2</v>
      </c>
      <c r="Y617">
        <v>2E-3</v>
      </c>
      <c r="Z617">
        <f>(0.001316*10^(8.07131-(1730.63/(233.46+(W617-273.15)))))</f>
        <v>7.2765497523200454E-2</v>
      </c>
      <c r="AB617">
        <f>V617*(J617/10^6)</f>
        <v>6.3427108413432949E-5</v>
      </c>
      <c r="AC617">
        <f>(AB617*Y617)/(0.082057*W617)</f>
        <v>4.9367013754349003E-9</v>
      </c>
      <c r="AD617">
        <v>0</v>
      </c>
      <c r="AE617" s="12">
        <f>AB617*AG617*X617</f>
        <v>1.3271167661650058E-9</v>
      </c>
      <c r="AF617" s="12">
        <f>AC617+AE617</f>
        <v>6.2638181415999062E-9</v>
      </c>
      <c r="AG617" s="19">
        <f>101.325*(0.000014*EXP(1600*((1/W617)-(1/298.15))))</f>
        <v>1.097002469958351E-3</v>
      </c>
      <c r="AI617">
        <f>V617*(K617/10^6)</f>
        <v>1.0864563687068365E-2</v>
      </c>
      <c r="AJ617">
        <f>(AI617*Y617)/(0.082057*W617)</f>
        <v>8.4561803050903893E-7</v>
      </c>
      <c r="AK617">
        <v>0</v>
      </c>
      <c r="AL617" s="12">
        <f>AI617*AN617*X617</f>
        <v>4.7120934639316768E-6</v>
      </c>
      <c r="AM617" s="12">
        <f>AJ617+AL617</f>
        <v>5.557711494440716E-6</v>
      </c>
      <c r="AN617" s="19">
        <f>101.325*(0.00033*EXP(2400*((1/W617)-(1/298.15))))</f>
        <v>2.2739189884214046E-2</v>
      </c>
      <c r="AO617" s="19"/>
      <c r="AP617" t="e">
        <f>V617*(L617/10^6)</f>
        <v>#VALUE!</v>
      </c>
      <c r="AQ617" t="e">
        <f>(AP617*Y617)/(0.082057*W617)</f>
        <v>#VALUE!</v>
      </c>
      <c r="AR617">
        <v>0</v>
      </c>
      <c r="AS617" s="12" t="e">
        <f>AP617*AU617*X617</f>
        <v>#VALUE!</v>
      </c>
      <c r="AT617" s="12" t="e">
        <f>AQ617+AS617</f>
        <v>#VALUE!</v>
      </c>
      <c r="AU617" s="19">
        <f>101.325*((2.4*10^-4)*EXP(2700*((1/W617)-(1/298.15))))</f>
        <v>1.5759424160826513E-2</v>
      </c>
      <c r="AW617">
        <f>100*(AF617-AE617)/AF617</f>
        <v>78.812974192989046</v>
      </c>
      <c r="AX617">
        <f>100*(AM617-AL617)/AM617</f>
        <v>15.21521999396508</v>
      </c>
      <c r="AY617" t="e">
        <f>100*(AT617-AS617)/AT617</f>
        <v>#VALUE!</v>
      </c>
    </row>
    <row r="618" spans="1:51" x14ac:dyDescent="0.25">
      <c r="A618" s="21">
        <v>43643</v>
      </c>
      <c r="B618" t="s">
        <v>523</v>
      </c>
      <c r="C618" t="s">
        <v>120</v>
      </c>
      <c r="D618" t="s">
        <v>121</v>
      </c>
      <c r="E618" s="2">
        <v>43644.896817129629</v>
      </c>
      <c r="F618">
        <v>69</v>
      </c>
      <c r="H618" s="6">
        <v>21.8</v>
      </c>
      <c r="I618" s="6">
        <v>29.01</v>
      </c>
      <c r="J618" s="6">
        <v>7.3129999999999997</v>
      </c>
      <c r="K618" s="6">
        <v>293.33100000000002</v>
      </c>
      <c r="L618" s="6" t="s">
        <v>122</v>
      </c>
      <c r="M618" s="7">
        <f>1000000*(AF618-AD618)/X618</f>
        <v>3.6267608549931579E-2</v>
      </c>
      <c r="N618" s="7">
        <f>1000000*(AM618-AK618)/X618</f>
        <v>7.5353042054485426</v>
      </c>
      <c r="O618" s="7" t="e">
        <f>1000000*(AT618-AR618)/X618</f>
        <v>#VALUE!</v>
      </c>
      <c r="P618">
        <f>(M618*16)</f>
        <v>0.58028173679890527</v>
      </c>
      <c r="Q618">
        <f>(N618*44)</f>
        <v>331.55338503973587</v>
      </c>
      <c r="R618">
        <f>1000000*(((AF618-AD618)*0.082057*W618)/(V618-Z618))/X618</f>
        <v>1.0529675051841638</v>
      </c>
      <c r="S618">
        <f>1000000*(((AM618-AK618)*0.082057*W618)/(V618-Z618))/X618</f>
        <v>218.77457012615349</v>
      </c>
      <c r="T618">
        <f>N618*((1*0.082057*W618)/(V618-Z618))</f>
        <v>218.77457012615349</v>
      </c>
      <c r="V618" s="5">
        <f>((0.001316*((I618*25.4)-(2.5*2053/100)))*(273.15+40))/(273.15+H618)</f>
        <v>0.95782404731852844</v>
      </c>
      <c r="W618">
        <v>313.14999999999998</v>
      </c>
      <c r="X618">
        <f>(21.0733341666667/1000)-Y618</f>
        <v>1.9073334166666699E-2</v>
      </c>
      <c r="Y618">
        <v>2E-3</v>
      </c>
      <c r="Z618">
        <f>(0.001316*10^(8.07131-(1730.63/(233.46+(W618-273.15)))))</f>
        <v>7.2765497523200454E-2</v>
      </c>
      <c r="AB618">
        <f>V618*(J618/10^6)</f>
        <v>7.0045672580403987E-6</v>
      </c>
      <c r="AC618">
        <f>(AB618*Y618)/(0.082057*W618)</f>
        <v>5.45184191461121E-10</v>
      </c>
      <c r="AD618">
        <v>0</v>
      </c>
      <c r="AE618" s="12">
        <f>AB618*AG618*X618</f>
        <v>1.4656002583758214E-10</v>
      </c>
      <c r="AF618" s="12">
        <f>AC618+AE618</f>
        <v>6.9174421729870317E-10</v>
      </c>
      <c r="AG618" s="19">
        <f>101.325*(0.000014*EXP(1600*((1/W618)-(1/298.15))))</f>
        <v>1.097002469958351E-3</v>
      </c>
      <c r="AI618">
        <f>V618*(K618/10^6)</f>
        <v>2.8095948562399127E-4</v>
      </c>
      <c r="AJ618">
        <f>(AI618*Y618)/(0.082057*W618)</f>
        <v>2.1867827713042809E-8</v>
      </c>
      <c r="AK618">
        <v>0</v>
      </c>
      <c r="AL618" s="12">
        <f>AI618*AN618*X618</f>
        <v>1.2185554744496613E-7</v>
      </c>
      <c r="AM618" s="12">
        <f>AJ618+AL618</f>
        <v>1.4372337515800895E-7</v>
      </c>
      <c r="AN618" s="19">
        <f>101.325*(0.00033*EXP(2400*((1/W618)-(1/298.15))))</f>
        <v>2.2739189884214046E-2</v>
      </c>
      <c r="AO618" s="19"/>
      <c r="AP618" t="e">
        <f>V618*(L618/10^6)</f>
        <v>#VALUE!</v>
      </c>
      <c r="AQ618" t="e">
        <f>(AP618*Y618)/(0.082057*W618)</f>
        <v>#VALUE!</v>
      </c>
      <c r="AR618">
        <v>0</v>
      </c>
      <c r="AS618" s="12" t="e">
        <f>AP618*AU618*X618</f>
        <v>#VALUE!</v>
      </c>
      <c r="AT618" s="12" t="e">
        <f>AQ618+AS618</f>
        <v>#VALUE!</v>
      </c>
      <c r="AU618" s="19">
        <f>101.325*((2.4*10^-4)*EXP(2700*((1/W618)-(1/298.15))))</f>
        <v>1.5759424160826513E-2</v>
      </c>
      <c r="AW618">
        <f>100*(AF618-AE618)/AF618</f>
        <v>78.812974192989046</v>
      </c>
      <c r="AX618">
        <f>100*(AM618-AL618)/AM618</f>
        <v>15.215219993965082</v>
      </c>
      <c r="AY618" t="e">
        <f>100*(AT618-AS618)/AT618</f>
        <v>#VALUE!</v>
      </c>
    </row>
    <row r="619" spans="1:51" x14ac:dyDescent="0.25">
      <c r="A619" s="21">
        <v>43643</v>
      </c>
      <c r="B619" t="s">
        <v>523</v>
      </c>
      <c r="C619" t="s">
        <v>120</v>
      </c>
      <c r="D619" t="s">
        <v>121</v>
      </c>
      <c r="E619" s="2">
        <v>43645.194421296299</v>
      </c>
      <c r="F619">
        <v>200</v>
      </c>
      <c r="H619" s="6">
        <v>21.8</v>
      </c>
      <c r="I619" s="6">
        <v>29.01</v>
      </c>
      <c r="J619" s="6">
        <v>9.9179999999999993</v>
      </c>
      <c r="K619" s="6">
        <v>732.16</v>
      </c>
      <c r="L619" s="6" t="s">
        <v>122</v>
      </c>
      <c r="M619" s="7">
        <f>1000000*(AF619-AD619)/X619</f>
        <v>4.9186673266541948E-2</v>
      </c>
      <c r="N619" s="7">
        <f>1000000*(AM619-AK619)/X619</f>
        <v>18.808268908029508</v>
      </c>
      <c r="O619" s="7" t="e">
        <f>1000000*(AT619-AR619)/X619</f>
        <v>#VALUE!</v>
      </c>
      <c r="P619">
        <f>(M619*16)</f>
        <v>0.78698677226467117</v>
      </c>
      <c r="Q619">
        <f>(N619*44)</f>
        <v>827.56383195329829</v>
      </c>
      <c r="R619">
        <f>1000000*(((AF619-AD619)*0.082057*W619)/(V619-Z619))/X619</f>
        <v>1.4280502825675554</v>
      </c>
      <c r="S619">
        <f>1000000*(((AM619-AK619)*0.082057*W619)/(V619-Z619))/X619</f>
        <v>546.06567073907809</v>
      </c>
      <c r="T619">
        <f>N619*((1*0.082057*W619)/(V619-Z619))</f>
        <v>546.06567073907797</v>
      </c>
      <c r="V619" s="5">
        <f>((0.001316*((I619*25.4)-(2.5*2053/100)))*(273.15+40))/(273.15+H619)</f>
        <v>0.95782404731852844</v>
      </c>
      <c r="W619">
        <v>313.14999999999998</v>
      </c>
      <c r="X619">
        <f>(21.0733341666667/1000)-Y619</f>
        <v>1.9073334166666699E-2</v>
      </c>
      <c r="Y619">
        <v>2E-3</v>
      </c>
      <c r="Z619">
        <f>(0.001316*10^(8.07131-(1730.63/(233.46+(W619-273.15)))))</f>
        <v>7.2765497523200454E-2</v>
      </c>
      <c r="AB619">
        <f>V619*(J619/10^6)</f>
        <v>9.4996989013051648E-6</v>
      </c>
      <c r="AC619">
        <f>(AB619*Y619)/(0.082057*W619)</f>
        <v>7.3938695623019236E-10</v>
      </c>
      <c r="AD619">
        <v>0</v>
      </c>
      <c r="AE619" s="12">
        <f>AB619*AG619*X619</f>
        <v>1.9876689952921364E-10</v>
      </c>
      <c r="AF619" s="12">
        <f>AC619+AE619</f>
        <v>9.38153855759406E-10</v>
      </c>
      <c r="AG619" s="19">
        <f>101.325*(0.000014*EXP(1600*((1/W619)-(1/298.15))))</f>
        <v>1.097002469958351E-3</v>
      </c>
      <c r="AI619">
        <f>V619*(K619/10^6)</f>
        <v>7.0128045448473368E-4</v>
      </c>
      <c r="AJ619">
        <f>(AI619*Y619)/(0.082057*W619)</f>
        <v>5.4582532150987861E-8</v>
      </c>
      <c r="AK619">
        <v>0</v>
      </c>
      <c r="AL619" s="12">
        <f>AI619*AN619*X619</f>
        <v>3.0415386582838628E-7</v>
      </c>
      <c r="AM619" s="12">
        <f>AJ619+AL619</f>
        <v>3.5873639797937417E-7</v>
      </c>
      <c r="AN619" s="19">
        <f>101.325*(0.00033*EXP(2400*((1/W619)-(1/298.15))))</f>
        <v>2.2739189884214046E-2</v>
      </c>
      <c r="AO619" s="19"/>
      <c r="AP619" t="e">
        <f>V619*(L619/10^6)</f>
        <v>#VALUE!</v>
      </c>
      <c r="AQ619" t="e">
        <f>(AP619*Y619)/(0.082057*W619)</f>
        <v>#VALUE!</v>
      </c>
      <c r="AR619">
        <v>0</v>
      </c>
      <c r="AS619" s="12" t="e">
        <f>AP619*AU619*X619</f>
        <v>#VALUE!</v>
      </c>
      <c r="AT619" s="12" t="e">
        <f>AQ619+AS619</f>
        <v>#VALUE!</v>
      </c>
      <c r="AU619" s="19">
        <f>101.325*((2.4*10^-4)*EXP(2700*((1/W619)-(1/298.15))))</f>
        <v>1.5759424160826513E-2</v>
      </c>
      <c r="AW619">
        <f>100*(AF619-AE619)/AF619</f>
        <v>78.812974192989046</v>
      </c>
      <c r="AX619">
        <f>100*(AM619-AL619)/AM619</f>
        <v>15.215219993965082</v>
      </c>
      <c r="AY619" t="e">
        <f>100*(AT619-AS619)/AT619</f>
        <v>#VALUE!</v>
      </c>
    </row>
    <row r="620" spans="1:51" x14ac:dyDescent="0.25">
      <c r="A620" s="21">
        <v>43643</v>
      </c>
      <c r="B620" t="s">
        <v>537</v>
      </c>
      <c r="C620" t="s">
        <v>120</v>
      </c>
      <c r="D620" t="s">
        <v>121</v>
      </c>
      <c r="E620" s="2">
        <v>43644.45040509259</v>
      </c>
      <c r="F620">
        <v>128</v>
      </c>
      <c r="H620" s="6">
        <v>21.8</v>
      </c>
      <c r="I620" s="6">
        <v>29.01</v>
      </c>
      <c r="J620" s="6">
        <v>2.4550000000000001</v>
      </c>
      <c r="K620" s="6">
        <v>808.00699999999995</v>
      </c>
      <c r="L620" s="6" t="s">
        <v>122</v>
      </c>
      <c r="M620" s="7">
        <f>1000000*(AF620-AD620)/X620</f>
        <v>1.2175164636959114E-2</v>
      </c>
      <c r="N620" s="7">
        <f>1000000*(AM620-AK620)/X620</f>
        <v>20.756682877472407</v>
      </c>
      <c r="O620" s="7" t="e">
        <f>1000000*(AT620-AR620)/X620</f>
        <v>#VALUE!</v>
      </c>
      <c r="P620">
        <f>(M620*16)</f>
        <v>0.19480263419134583</v>
      </c>
      <c r="Q620">
        <f>(N620*44)</f>
        <v>913.29404660878595</v>
      </c>
      <c r="R620">
        <f>1000000*(((AF620-AD620)*0.082057*W620)/(V620-Z620))/X620</f>
        <v>0.35348492072024085</v>
      </c>
      <c r="S620">
        <f>1000000*(((AM620-AK620)*0.082057*W620)/(V620-Z620))/X620</f>
        <v>602.63451215153827</v>
      </c>
      <c r="T620">
        <f>N620*((1*0.082057*W620)/(V620-Z620))</f>
        <v>602.63451215153816</v>
      </c>
      <c r="V620" s="5">
        <f>((0.001316*((I620*25.4)-(2.5*2053/100)))*(273.15+40))/(273.15+H620)</f>
        <v>0.95782404731852844</v>
      </c>
      <c r="W620">
        <v>313.14999999999998</v>
      </c>
      <c r="X620">
        <f>(21.0733341666667/1000)-Y620</f>
        <v>1.9073334166666699E-2</v>
      </c>
      <c r="Y620">
        <v>2E-3</v>
      </c>
      <c r="Z620">
        <f>(0.001316*10^(8.07131-(1730.63/(233.46+(W620-273.15)))))</f>
        <v>7.2765497523200454E-2</v>
      </c>
      <c r="AB620">
        <f>V620*(J620/10^6)</f>
        <v>2.3514580361669876E-6</v>
      </c>
      <c r="AC620">
        <f>(AB620*Y620)/(0.082057*W620)</f>
        <v>1.8302026391864516E-10</v>
      </c>
      <c r="AD620">
        <v>0</v>
      </c>
      <c r="AE620" s="12">
        <f>AB620*AG620*X620</f>
        <v>4.9200719736259282E-11</v>
      </c>
      <c r="AF620" s="12">
        <f>AC620+AE620</f>
        <v>2.3222098365490444E-10</v>
      </c>
      <c r="AG620" s="19">
        <f>101.325*(0.000014*EXP(1600*((1/W620)-(1/298.15))))</f>
        <v>1.097002469958351E-3</v>
      </c>
      <c r="AI620">
        <f>V620*(K620/10^6)</f>
        <v>7.7392853500170213E-4</v>
      </c>
      <c r="AJ620">
        <f>(AI620*Y620)/(0.082057*W620)</f>
        <v>6.0236926431003141E-8</v>
      </c>
      <c r="AK620">
        <v>0</v>
      </c>
      <c r="AL620" s="12">
        <f>AI620*AN620*X620</f>
        <v>3.35662222282557E-7</v>
      </c>
      <c r="AM620" s="12">
        <f>AJ620+AL620</f>
        <v>3.9589914871356011E-7</v>
      </c>
      <c r="AN620" s="19">
        <f>101.325*(0.00033*EXP(2400*((1/W620)-(1/298.15))))</f>
        <v>2.2739189884214046E-2</v>
      </c>
      <c r="AO620" s="19"/>
      <c r="AP620" t="e">
        <f>V620*(L620/10^6)</f>
        <v>#VALUE!</v>
      </c>
      <c r="AQ620" t="e">
        <f>(AP620*Y620)/(0.082057*W620)</f>
        <v>#VALUE!</v>
      </c>
      <c r="AR620">
        <v>0</v>
      </c>
      <c r="AS620" s="12" t="e">
        <f>AP620*AU620*X620</f>
        <v>#VALUE!</v>
      </c>
      <c r="AT620" s="12" t="e">
        <f>AQ620+AS620</f>
        <v>#VALUE!</v>
      </c>
      <c r="AU620" s="19">
        <f>101.325*((2.4*10^-4)*EXP(2700*((1/W620)-(1/298.15))))</f>
        <v>1.5759424160826513E-2</v>
      </c>
      <c r="AW620">
        <f>100*(AF620-AE620)/AF620</f>
        <v>78.812974192989046</v>
      </c>
      <c r="AX620">
        <f>100*(AM620-AL620)/AM620</f>
        <v>15.215219993965073</v>
      </c>
      <c r="AY620" t="e">
        <f>100*(AT620-AS620)/AT620</f>
        <v>#VALUE!</v>
      </c>
    </row>
    <row r="621" spans="1:51" x14ac:dyDescent="0.25">
      <c r="A621" s="21">
        <v>43643</v>
      </c>
      <c r="B621" t="s">
        <v>537</v>
      </c>
      <c r="C621" t="s">
        <v>120</v>
      </c>
      <c r="D621" t="s">
        <v>121</v>
      </c>
      <c r="E621" s="2">
        <v>43645.003078703703</v>
      </c>
      <c r="F621">
        <v>176</v>
      </c>
      <c r="H621" s="6">
        <v>21.8</v>
      </c>
      <c r="I621" s="6">
        <v>29.01</v>
      </c>
      <c r="J621" s="6">
        <v>2.8980000000000001</v>
      </c>
      <c r="K621" s="6">
        <v>688.30499999999995</v>
      </c>
      <c r="L621" s="6" t="s">
        <v>122</v>
      </c>
      <c r="M621" s="7">
        <f>1000000*(AF621-AD621)/X621</f>
        <v>1.437214953886253E-2</v>
      </c>
      <c r="N621" s="7">
        <f>1000000*(AM621-AK621)/X621</f>
        <v>17.681689153656649</v>
      </c>
      <c r="O621" s="7" t="e">
        <f>1000000*(AT621-AR621)/X621</f>
        <v>#VALUE!</v>
      </c>
      <c r="P621">
        <f>(M621*16)</f>
        <v>0.22995439262180048</v>
      </c>
      <c r="Q621">
        <f>(N621*44)</f>
        <v>777.9943227608926</v>
      </c>
      <c r="R621">
        <f>1000000*(((AF621-AD621)*0.082057*W621)/(V621-Z621))/X621</f>
        <v>0.41727059073208062</v>
      </c>
      <c r="S621">
        <f>1000000*(((AM621-AK621)*0.082057*W621)/(V621-Z621))/X621</f>
        <v>513.35736928821723</v>
      </c>
      <c r="T621">
        <f>N621*((1*0.082057*W621)/(V621-Z621))</f>
        <v>513.35736928821723</v>
      </c>
      <c r="V621" s="5">
        <f>((0.001316*((I621*25.4)-(2.5*2053/100)))*(273.15+40))/(273.15+H621)</f>
        <v>0.95782404731852844</v>
      </c>
      <c r="W621">
        <v>313.14999999999998</v>
      </c>
      <c r="X621">
        <f>(21.0733341666667/1000)-Y621</f>
        <v>1.9073334166666699E-2</v>
      </c>
      <c r="Y621">
        <v>2E-3</v>
      </c>
      <c r="Z621">
        <f>(0.001316*10^(8.07131-(1730.63/(233.46+(W621-273.15)))))</f>
        <v>7.2765497523200454E-2</v>
      </c>
      <c r="AB621">
        <f>V621*(J621/10^6)</f>
        <v>2.7757740891290955E-6</v>
      </c>
      <c r="AC621">
        <f>(AB621*Y621)/(0.082057*W621)</f>
        <v>2.1604591643023772E-10</v>
      </c>
      <c r="AD621">
        <v>0</v>
      </c>
      <c r="AE621" s="12">
        <f>AB621*AG621*X621</f>
        <v>5.8078894417792012E-11</v>
      </c>
      <c r="AF621" s="12">
        <f>AC621+AE621</f>
        <v>2.741248108480297E-10</v>
      </c>
      <c r="AG621" s="19">
        <f>101.325*(0.000014*EXP(1600*((1/W621)-(1/298.15))))</f>
        <v>1.097002469958351E-3</v>
      </c>
      <c r="AI621">
        <f>V621*(K621/10^6)</f>
        <v>6.5927508088957972E-4</v>
      </c>
      <c r="AJ621">
        <f>(AI621*Y621)/(0.082057*W621)</f>
        <v>5.1313141652351543E-8</v>
      </c>
      <c r="AK621">
        <v>0</v>
      </c>
      <c r="AL621" s="12">
        <f>AI621*AN621*X621</f>
        <v>2.8593562420646781E-7</v>
      </c>
      <c r="AM621" s="12">
        <f>AJ621+AL621</f>
        <v>3.3724876585881936E-7</v>
      </c>
      <c r="AN621" s="19">
        <f>101.325*(0.00033*EXP(2400*((1/W621)-(1/298.15))))</f>
        <v>2.2739189884214046E-2</v>
      </c>
      <c r="AO621" s="19"/>
      <c r="AP621" t="e">
        <f>V621*(L621/10^6)</f>
        <v>#VALUE!</v>
      </c>
      <c r="AQ621" t="e">
        <f>(AP621*Y621)/(0.082057*W621)</f>
        <v>#VALUE!</v>
      </c>
      <c r="AR621">
        <v>0</v>
      </c>
      <c r="AS621" s="12" t="e">
        <f>AP621*AU621*X621</f>
        <v>#VALUE!</v>
      </c>
      <c r="AT621" s="12" t="e">
        <f>AQ621+AS621</f>
        <v>#VALUE!</v>
      </c>
      <c r="AU621" s="19">
        <f>101.325*((2.4*10^-4)*EXP(2700*((1/W621)-(1/298.15))))</f>
        <v>1.5759424160826513E-2</v>
      </c>
      <c r="AW621">
        <f>100*(AF621-AE621)/AF621</f>
        <v>78.81297419298906</v>
      </c>
      <c r="AX621">
        <f>100*(AM621-AL621)/AM621</f>
        <v>15.215219993965073</v>
      </c>
      <c r="AY621" t="e">
        <f>100*(AT621-AS621)/AT621</f>
        <v>#VALUE!</v>
      </c>
    </row>
    <row r="622" spans="1:51" x14ac:dyDescent="0.25">
      <c r="A622" s="21">
        <v>43643</v>
      </c>
      <c r="B622" t="s">
        <v>529</v>
      </c>
      <c r="C622" t="s">
        <v>120</v>
      </c>
      <c r="D622" t="s">
        <v>121</v>
      </c>
      <c r="E622" s="2">
        <v>43645.066828703704</v>
      </c>
      <c r="F622">
        <v>78</v>
      </c>
      <c r="H622" s="6">
        <v>21.8</v>
      </c>
      <c r="I622" s="6">
        <v>29.01</v>
      </c>
      <c r="J622" s="6">
        <v>3.9689999999999999</v>
      </c>
      <c r="K622" s="6">
        <v>1195.443</v>
      </c>
      <c r="L622" s="6" t="s">
        <v>122</v>
      </c>
      <c r="M622" s="7">
        <f>1000000*(AF622-AD622)/X622</f>
        <v>1.9683596107572594E-2</v>
      </c>
      <c r="N622" s="7">
        <f>1000000*(AM622-AK622)/X622</f>
        <v>30.709426092959909</v>
      </c>
      <c r="O622" s="7" t="e">
        <f>1000000*(AT622-AR622)/X622</f>
        <v>#VALUE!</v>
      </c>
      <c r="P622">
        <f>(M622*16)</f>
        <v>0.31493753772116151</v>
      </c>
      <c r="Q622">
        <f>(N622*44)</f>
        <v>1351.2147480902361</v>
      </c>
      <c r="R622">
        <f>1000000*(((AF622-AD622)*0.082057*W622)/(V622-Z622))/X622</f>
        <v>0.57147928730697994</v>
      </c>
      <c r="S622">
        <f>1000000*(((AM622-AK622)*0.082057*W622)/(V622-Z622))/X622</f>
        <v>891.59525735540842</v>
      </c>
      <c r="T622">
        <f>N622*((1*0.082057*W622)/(V622-Z622))</f>
        <v>891.59525735540853</v>
      </c>
      <c r="V622" s="5">
        <f>((0.001316*((I622*25.4)-(2.5*2053/100)))*(273.15+40))/(273.15+H622)</f>
        <v>0.95782404731852844</v>
      </c>
      <c r="W622">
        <v>313.14999999999998</v>
      </c>
      <c r="X622">
        <f>(21.0733341666667/1000)-Y622</f>
        <v>1.9073334166666699E-2</v>
      </c>
      <c r="Y622">
        <v>2E-3</v>
      </c>
      <c r="Z622">
        <f>(0.001316*10^(8.07131-(1730.63/(233.46+(W622-273.15)))))</f>
        <v>7.2765497523200454E-2</v>
      </c>
      <c r="AB622">
        <f>V622*(J622/10^6)</f>
        <v>3.8016036438072388E-6</v>
      </c>
      <c r="AC622">
        <f>(AB622*Y622)/(0.082057*W622)</f>
        <v>2.9588897250228206E-10</v>
      </c>
      <c r="AD622">
        <v>0</v>
      </c>
      <c r="AE622" s="12">
        <f>AB622*AG622*X622</f>
        <v>7.9542833659149913E-11</v>
      </c>
      <c r="AF622" s="12">
        <f>AC622+AE622</f>
        <v>3.7543180616143199E-10</v>
      </c>
      <c r="AG622" s="19">
        <f>101.325*(0.000014*EXP(1600*((1/W622)-(1/298.15))))</f>
        <v>1.097002469958351E-3</v>
      </c>
      <c r="AI622">
        <f>V622*(K622/10^6)</f>
        <v>1.1450240525986036E-3</v>
      </c>
      <c r="AJ622">
        <f>(AI622*Y622)/(0.082057*W622)</f>
        <v>8.9120282427575109E-8</v>
      </c>
      <c r="AK622">
        <v>0</v>
      </c>
      <c r="AL622" s="12">
        <f>AI622*AN622*X622</f>
        <v>4.9661086351000283E-7</v>
      </c>
      <c r="AM622" s="12">
        <f>AJ622+AL622</f>
        <v>5.8573114593757798E-7</v>
      </c>
      <c r="AN622" s="19">
        <f>101.325*(0.00033*EXP(2400*((1/W622)-(1/298.15))))</f>
        <v>2.2739189884214046E-2</v>
      </c>
      <c r="AO622" s="19"/>
      <c r="AP622" t="e">
        <f>V622*(L622/10^6)</f>
        <v>#VALUE!</v>
      </c>
      <c r="AQ622" t="e">
        <f>(AP622*Y622)/(0.082057*W622)</f>
        <v>#VALUE!</v>
      </c>
      <c r="AR622">
        <v>0</v>
      </c>
      <c r="AS622" s="12" t="e">
        <f>AP622*AU622*X622</f>
        <v>#VALUE!</v>
      </c>
      <c r="AT622" s="12" t="e">
        <f>AQ622+AS622</f>
        <v>#VALUE!</v>
      </c>
      <c r="AU622" s="19">
        <f>101.325*((2.4*10^-4)*EXP(2700*((1/W622)-(1/298.15))))</f>
        <v>1.5759424160826513E-2</v>
      </c>
      <c r="AW622">
        <f>100*(AF622-AE622)/AF622</f>
        <v>78.812974192989046</v>
      </c>
      <c r="AX622">
        <f>100*(AM622-AL622)/AM622</f>
        <v>15.21521999396508</v>
      </c>
      <c r="AY622" t="e">
        <f>100*(AT622-AS622)/AT622</f>
        <v>#VALUE!</v>
      </c>
    </row>
    <row r="623" spans="1:51" x14ac:dyDescent="0.25">
      <c r="A623" s="21">
        <v>43643</v>
      </c>
      <c r="B623" t="s">
        <v>529</v>
      </c>
      <c r="C623" t="s">
        <v>120</v>
      </c>
      <c r="D623" t="s">
        <v>121</v>
      </c>
      <c r="E623" s="2">
        <v>43644.875567129631</v>
      </c>
      <c r="F623">
        <v>130</v>
      </c>
      <c r="H623" s="6">
        <v>21.8</v>
      </c>
      <c r="I623" s="6">
        <v>29.01</v>
      </c>
      <c r="J623" s="6">
        <v>1.657</v>
      </c>
      <c r="K623" s="6">
        <v>1103.3589999999999</v>
      </c>
      <c r="L623" s="6" t="s">
        <v>122</v>
      </c>
      <c r="M623" s="7">
        <f>1000000*(AF623-AD623)/X623</f>
        <v>8.2176162132143599E-3</v>
      </c>
      <c r="N623" s="7">
        <f>1000000*(AM623-AK623)/X623</f>
        <v>28.343904029303065</v>
      </c>
      <c r="O623" s="7" t="e">
        <f>1000000*(AT623-AR623)/X623</f>
        <v>#VALUE!</v>
      </c>
      <c r="P623">
        <f>(M623*16)</f>
        <v>0.13148185941142976</v>
      </c>
      <c r="Q623">
        <f>(N623*44)</f>
        <v>1247.1317772893349</v>
      </c>
      <c r="R623">
        <f>1000000*(((AF623-AD623)*0.082057*W623)/(V623-Z623))/X623</f>
        <v>0.23858432327227666</v>
      </c>
      <c r="S623">
        <f>1000000*(((AM623-AK623)*0.082057*W623)/(V623-Z623))/X623</f>
        <v>822.91640133440569</v>
      </c>
      <c r="T623">
        <f>N623*((1*0.082057*W623)/(V623-Z623))</f>
        <v>822.91640133440569</v>
      </c>
      <c r="V623" s="5">
        <f>((0.001316*((I623*25.4)-(2.5*2053/100)))*(273.15+40))/(273.15+H623)</f>
        <v>0.95782404731852844</v>
      </c>
      <c r="W623">
        <v>313.14999999999998</v>
      </c>
      <c r="X623">
        <f>(21.0733341666667/1000)-Y623</f>
        <v>1.9073334166666699E-2</v>
      </c>
      <c r="Y623">
        <v>2E-3</v>
      </c>
      <c r="Z623">
        <f>(0.001316*10^(8.07131-(1730.63/(233.46+(W623-273.15)))))</f>
        <v>7.2765497523200454E-2</v>
      </c>
      <c r="AB623">
        <f>V623*(J623/10^6)</f>
        <v>1.5871144464068017E-6</v>
      </c>
      <c r="AC623">
        <f>(AB623*Y623)/(0.082057*W623)</f>
        <v>1.235293593943768E-10</v>
      </c>
      <c r="AD623">
        <v>0</v>
      </c>
      <c r="AE623" s="12">
        <f>AB623*AG623*X623</f>
        <v>3.3207980693678875E-11</v>
      </c>
      <c r="AF623" s="12">
        <f>AC623+AE623</f>
        <v>1.5673734008805566E-10</v>
      </c>
      <c r="AG623" s="19">
        <f>101.325*(0.000014*EXP(1600*((1/W623)-(1/298.15))))</f>
        <v>1.097002469958351E-3</v>
      </c>
      <c r="AI623">
        <f>V623*(K623/10^6)</f>
        <v>1.0568237830253242E-3</v>
      </c>
      <c r="AJ623">
        <f>(AI623*Y623)/(0.082057*W623)</f>
        <v>8.2255419705504014E-8</v>
      </c>
      <c r="AK623">
        <v>0</v>
      </c>
      <c r="AL623" s="12">
        <f>AI623*AN623*X623</f>
        <v>4.5835733343332405E-7</v>
      </c>
      <c r="AM623" s="12">
        <f>AJ623+AL623</f>
        <v>5.4061275313882801E-7</v>
      </c>
      <c r="AN623" s="19">
        <f>101.325*(0.00033*EXP(2400*((1/W623)-(1/298.15))))</f>
        <v>2.2739189884214046E-2</v>
      </c>
      <c r="AO623" s="19"/>
      <c r="AP623" t="e">
        <f>V623*(L623/10^6)</f>
        <v>#VALUE!</v>
      </c>
      <c r="AQ623" t="e">
        <f>(AP623*Y623)/(0.082057*W623)</f>
        <v>#VALUE!</v>
      </c>
      <c r="AR623">
        <v>0</v>
      </c>
      <c r="AS623" s="12" t="e">
        <f>AP623*AU623*X623</f>
        <v>#VALUE!</v>
      </c>
      <c r="AT623" s="12" t="e">
        <f>AQ623+AS623</f>
        <v>#VALUE!</v>
      </c>
      <c r="AU623" s="19">
        <f>101.325*((2.4*10^-4)*EXP(2700*((1/W623)-(1/298.15))))</f>
        <v>1.5759424160826513E-2</v>
      </c>
      <c r="AW623">
        <f>100*(AF623-AE623)/AF623</f>
        <v>78.81297419298906</v>
      </c>
      <c r="AX623">
        <f>100*(AM623-AL623)/AM623</f>
        <v>15.215219993965066</v>
      </c>
      <c r="AY623" t="e">
        <f>100*(AT623-AS623)/AT623</f>
        <v>#VALUE!</v>
      </c>
    </row>
    <row r="624" spans="1:51" x14ac:dyDescent="0.25">
      <c r="A624" s="21">
        <v>43643</v>
      </c>
      <c r="B624" t="s">
        <v>530</v>
      </c>
      <c r="C624" t="s">
        <v>120</v>
      </c>
      <c r="D624" t="s">
        <v>121</v>
      </c>
      <c r="E624" s="2">
        <v>43644.471655092595</v>
      </c>
      <c r="F624">
        <v>159</v>
      </c>
      <c r="H624" s="6">
        <v>21.8</v>
      </c>
      <c r="I624" s="6">
        <v>29.01</v>
      </c>
      <c r="J624" s="6">
        <v>10.821</v>
      </c>
      <c r="K624" s="6">
        <v>1955.6990000000001</v>
      </c>
      <c r="L624" s="6" t="s">
        <v>122</v>
      </c>
      <c r="M624" s="7">
        <f>1000000*(AF624-AD624)/X624</f>
        <v>5.3664951746042591E-2</v>
      </c>
      <c r="N624" s="7">
        <f>1000000*(AM624-AK624)/X624</f>
        <v>50.239445879540547</v>
      </c>
      <c r="O624" s="7" t="e">
        <f>1000000*(AT624-AR624)/X624</f>
        <v>#VALUE!</v>
      </c>
      <c r="P624">
        <f>(M624*16)</f>
        <v>0.85863922793668146</v>
      </c>
      <c r="Q624">
        <f>(N624*44)</f>
        <v>2210.5356186997842</v>
      </c>
      <c r="R624">
        <f>1000000*(((AF624-AD624)*0.082057*W624)/(V624-Z624))/X624</f>
        <v>1.5580693796797256</v>
      </c>
      <c r="S624">
        <f>1000000*(((AM624-AK624)*0.082057*W624)/(V624-Z624))/X624</f>
        <v>1458.6157208789668</v>
      </c>
      <c r="T624">
        <f>N624*((1*0.082057*W624)/(V624-Z624))</f>
        <v>1458.6157208789668</v>
      </c>
      <c r="V624" s="5">
        <f>((0.001316*((I624*25.4)-(2.5*2053/100)))*(273.15+40))/(273.15+H624)</f>
        <v>0.95782404731852844</v>
      </c>
      <c r="W624">
        <v>313.14999999999998</v>
      </c>
      <c r="X624">
        <f>(21.0733341666667/1000)-Y624</f>
        <v>1.9073334166666699E-2</v>
      </c>
      <c r="Y624">
        <v>2E-3</v>
      </c>
      <c r="Z624">
        <f>(0.001316*10^(8.07131-(1730.63/(233.46+(W624-273.15)))))</f>
        <v>7.2765497523200454E-2</v>
      </c>
      <c r="AB624">
        <f>V624*(J624/10^6)</f>
        <v>1.0364614016033796E-5</v>
      </c>
      <c r="AC624">
        <f>(AB624*Y624)/(0.082057*W624)</f>
        <v>8.0670561134975929E-10</v>
      </c>
      <c r="AD624">
        <v>0</v>
      </c>
      <c r="AE624" s="12">
        <f>AB624*AG624*X624</f>
        <v>2.1686394634055463E-10</v>
      </c>
      <c r="AF624" s="12">
        <f>AC624+AE624</f>
        <v>1.0235695576903139E-9</v>
      </c>
      <c r="AG624" s="19">
        <f>101.325*(0.000014*EXP(1600*((1/W624)-(1/298.15))))</f>
        <v>1.097002469958351E-3</v>
      </c>
      <c r="AI624">
        <f>V624*(K624/10^6)</f>
        <v>1.8732155315167988E-3</v>
      </c>
      <c r="AJ624">
        <f>(AI624*Y624)/(0.082057*W624)</f>
        <v>1.4579737153785352E-7</v>
      </c>
      <c r="AK624">
        <v>0</v>
      </c>
      <c r="AL624" s="12">
        <f>AI624*AN624*X624</f>
        <v>8.1243636807078966E-7</v>
      </c>
      <c r="AM624" s="12">
        <f>AJ624+AL624</f>
        <v>9.5823373960864324E-7</v>
      </c>
      <c r="AN624" s="19">
        <f>101.325*(0.00033*EXP(2400*((1/W624)-(1/298.15))))</f>
        <v>2.2739189884214046E-2</v>
      </c>
      <c r="AO624" s="19"/>
      <c r="AP624" t="e">
        <f>V624*(L624/10^6)</f>
        <v>#VALUE!</v>
      </c>
      <c r="AQ624" t="e">
        <f>(AP624*Y624)/(0.082057*W624)</f>
        <v>#VALUE!</v>
      </c>
      <c r="AR624">
        <v>0</v>
      </c>
      <c r="AS624" s="12" t="e">
        <f>AP624*AU624*X624</f>
        <v>#VALUE!</v>
      </c>
      <c r="AT624" s="12" t="e">
        <f>AQ624+AS624</f>
        <v>#VALUE!</v>
      </c>
      <c r="AU624" s="19">
        <f>101.325*((2.4*10^-4)*EXP(2700*((1/W624)-(1/298.15))))</f>
        <v>1.5759424160826513E-2</v>
      </c>
      <c r="AW624">
        <f>100*(AF624-AE624)/AF624</f>
        <v>78.81297419298906</v>
      </c>
      <c r="AX624">
        <f>100*(AM624-AL624)/AM624</f>
        <v>15.21521999396508</v>
      </c>
      <c r="AY624" t="e">
        <f>100*(AT624-AS624)/AT624</f>
        <v>#VALUE!</v>
      </c>
    </row>
    <row r="625" spans="1:51" x14ac:dyDescent="0.25">
      <c r="A625" s="21">
        <v>43643</v>
      </c>
      <c r="B625" t="s">
        <v>530</v>
      </c>
      <c r="C625" t="s">
        <v>120</v>
      </c>
      <c r="D625" t="s">
        <v>121</v>
      </c>
      <c r="E625" s="2">
        <v>43644.49291666667</v>
      </c>
      <c r="F625">
        <v>192</v>
      </c>
      <c r="H625" s="6">
        <v>21.8</v>
      </c>
      <c r="I625" s="6">
        <v>29.01</v>
      </c>
      <c r="J625" s="6">
        <v>10.24</v>
      </c>
      <c r="K625" s="6">
        <v>1923.443</v>
      </c>
      <c r="L625" s="6" t="s">
        <v>122</v>
      </c>
      <c r="M625" s="7">
        <f>1000000*(AF625-AD625)/X625</f>
        <v>5.0783578770860018E-2</v>
      </c>
      <c r="N625" s="7">
        <f>1000000*(AM625-AK625)/X625</f>
        <v>49.410829836739239</v>
      </c>
      <c r="O625" s="7" t="e">
        <f>1000000*(AT625-AR625)/X625</f>
        <v>#VALUE!</v>
      </c>
      <c r="P625">
        <f>(M625*16)</f>
        <v>0.81253726033376028</v>
      </c>
      <c r="Q625">
        <f>(N625*44)</f>
        <v>2174.0765128165267</v>
      </c>
      <c r="R625">
        <f>1000000*(((AF625-AD625)*0.082057*W625)/(V625-Z625))/X625</f>
        <v>1.4744136815377871</v>
      </c>
      <c r="S625">
        <f>1000000*(((AM625-AK625)*0.082057*W625)/(V625-Z625))/X625</f>
        <v>1434.558282238014</v>
      </c>
      <c r="T625">
        <f>N625*((1*0.082057*W625)/(V625-Z625))</f>
        <v>1434.5582822380143</v>
      </c>
      <c r="V625" s="5">
        <f>((0.001316*((I625*25.4)-(2.5*2053/100)))*(273.15+40))/(273.15+H625)</f>
        <v>0.95782404731852844</v>
      </c>
      <c r="W625">
        <v>313.14999999999998</v>
      </c>
      <c r="X625">
        <f>(21.0733341666667/1000)-Y625</f>
        <v>1.9073334166666699E-2</v>
      </c>
      <c r="Y625">
        <v>2E-3</v>
      </c>
      <c r="Z625">
        <f>(0.001316*10^(8.07131-(1730.63/(233.46+(W625-273.15)))))</f>
        <v>7.2765497523200454E-2</v>
      </c>
      <c r="AB625">
        <f>V625*(J625/10^6)</f>
        <v>9.8081182445417316E-6</v>
      </c>
      <c r="AC625">
        <f>(AB625*Y625)/(0.082057*W625)</f>
        <v>7.6339205805577449E-10</v>
      </c>
      <c r="AD625">
        <v>0</v>
      </c>
      <c r="AE625" s="12">
        <f>AB625*AG625*X625</f>
        <v>2.0522011002007946E-10</v>
      </c>
      <c r="AF625" s="12">
        <f>AC625+AE625</f>
        <v>9.68612168075854E-10</v>
      </c>
      <c r="AG625" s="19">
        <f>101.325*(0.000014*EXP(1600*((1/W625)-(1/298.15))))</f>
        <v>1.097002469958351E-3</v>
      </c>
      <c r="AI625">
        <f>V625*(K625/10^6)</f>
        <v>1.8423199590464922E-3</v>
      </c>
      <c r="AJ625">
        <f>(AI625*Y625)/(0.082057*W625)</f>
        <v>1.433926865549778E-7</v>
      </c>
      <c r="AK625">
        <v>0</v>
      </c>
      <c r="AL625" s="12">
        <f>AI625*AN625*X625</f>
        <v>7.9903658237345506E-7</v>
      </c>
      <c r="AM625" s="12">
        <f>AJ625+AL625</f>
        <v>9.4242926892843286E-7</v>
      </c>
      <c r="AN625" s="19">
        <f>101.325*(0.00033*EXP(2400*((1/W625)-(1/298.15))))</f>
        <v>2.2739189884214046E-2</v>
      </c>
      <c r="AO625" s="19"/>
      <c r="AP625" t="e">
        <f>V625*(L625/10^6)</f>
        <v>#VALUE!</v>
      </c>
      <c r="AQ625" t="e">
        <f>(AP625*Y625)/(0.082057*W625)</f>
        <v>#VALUE!</v>
      </c>
      <c r="AR625">
        <v>0</v>
      </c>
      <c r="AS625" s="12" t="e">
        <f>AP625*AU625*X625</f>
        <v>#VALUE!</v>
      </c>
      <c r="AT625" s="12" t="e">
        <f>AQ625+AS625</f>
        <v>#VALUE!</v>
      </c>
      <c r="AU625" s="19">
        <f>101.325*((2.4*10^-4)*EXP(2700*((1/W625)-(1/298.15))))</f>
        <v>1.5759424160826513E-2</v>
      </c>
      <c r="AW625">
        <f>100*(AF625-AE625)/AF625</f>
        <v>78.812974192989046</v>
      </c>
      <c r="AX625">
        <f>100*(AM625-AL625)/AM625</f>
        <v>15.215219993965075</v>
      </c>
      <c r="AY625" t="e">
        <f>100*(AT625-AS625)/AT625</f>
        <v>#VALUE!</v>
      </c>
    </row>
    <row r="626" spans="1:51" x14ac:dyDescent="0.25">
      <c r="A626" s="21">
        <v>43643</v>
      </c>
      <c r="B626" t="s">
        <v>526</v>
      </c>
      <c r="C626" t="s">
        <v>120</v>
      </c>
      <c r="D626" t="s">
        <v>121</v>
      </c>
      <c r="E626" s="2">
        <v>43645.279421296298</v>
      </c>
      <c r="F626">
        <v>15</v>
      </c>
      <c r="H626" s="6">
        <v>21.8</v>
      </c>
      <c r="I626" s="6">
        <v>29.01</v>
      </c>
      <c r="J626" s="6">
        <v>182.43899999999999</v>
      </c>
      <c r="K626" s="6">
        <v>519.56899999999996</v>
      </c>
      <c r="L626" s="6" t="s">
        <v>122</v>
      </c>
      <c r="M626" s="7">
        <f>1000000*(AF626-AD626)/X626</f>
        <v>0.90477591087665332</v>
      </c>
      <c r="N626" s="7">
        <f>1000000*(AM626-AK626)/X626</f>
        <v>13.347073683724847</v>
      </c>
      <c r="O626" s="7" t="e">
        <f>1000000*(AT626-AR626)/X626</f>
        <v>#VALUE!</v>
      </c>
      <c r="P626">
        <f>(M626*16)</f>
        <v>14.476414574026453</v>
      </c>
      <c r="Q626">
        <f>(N626*44)</f>
        <v>587.2712420838933</v>
      </c>
      <c r="R626">
        <f>1000000*(((AF626-AD626)*0.082057*W626)/(V626-Z626))/X626</f>
        <v>26.268609145124245</v>
      </c>
      <c r="S626">
        <f>1000000*(((AM626-AK626)*0.082057*W626)/(V626-Z626))/X626</f>
        <v>387.5092800483938</v>
      </c>
      <c r="T626">
        <f>N626*((1*0.082057*W626)/(V626-Z626))</f>
        <v>387.50928004839386</v>
      </c>
      <c r="V626" s="5">
        <f>((0.001316*((I626*25.4)-(2.5*2053/100)))*(273.15+40))/(273.15+H626)</f>
        <v>0.95782404731852844</v>
      </c>
      <c r="W626">
        <v>313.14999999999998</v>
      </c>
      <c r="X626">
        <f>(21.0733341666667/1000)-Y626</f>
        <v>1.9073334166666699E-2</v>
      </c>
      <c r="Y626">
        <v>2E-3</v>
      </c>
      <c r="Z626">
        <f>(0.001316*10^(8.07131-(1730.63/(233.46+(W626-273.15)))))</f>
        <v>7.2765497523200454E-2</v>
      </c>
      <c r="AB626">
        <f>V626*(J626/10^6)</f>
        <v>1.7474446136874503E-4</v>
      </c>
      <c r="AC626">
        <f>(AB626*Y626)/(0.082057*W626)</f>
        <v>1.3600828484339594E-8</v>
      </c>
      <c r="AD626">
        <v>0</v>
      </c>
      <c r="AE626" s="12">
        <f>AB626*AG626*X626</f>
        <v>3.6562648097610623E-9</v>
      </c>
      <c r="AF626" s="12">
        <f>AC626+AE626</f>
        <v>1.7257093294100656E-8</v>
      </c>
      <c r="AG626" s="19">
        <f>101.325*(0.000014*EXP(1600*((1/W626)-(1/298.15))))</f>
        <v>1.097002469958351E-3</v>
      </c>
      <c r="AI626">
        <f>V626*(K626/10^6)</f>
        <v>4.9765568244124051E-4</v>
      </c>
      <c r="AJ626">
        <f>(AI626*Y626)/(0.082057*W626)</f>
        <v>3.8733871895701233E-8</v>
      </c>
      <c r="AK626">
        <v>0</v>
      </c>
      <c r="AL626" s="12">
        <f>AI626*AN626*X626</f>
        <v>2.1583932462110585E-7</v>
      </c>
      <c r="AM626" s="12">
        <f>AJ626+AL626</f>
        <v>2.5457319651680708E-7</v>
      </c>
      <c r="AN626" s="19">
        <f>101.325*(0.00033*EXP(2400*((1/W626)-(1/298.15))))</f>
        <v>2.2739189884214046E-2</v>
      </c>
      <c r="AO626" s="19"/>
      <c r="AP626" t="e">
        <f>V626*(L626/10^6)</f>
        <v>#VALUE!</v>
      </c>
      <c r="AQ626" t="e">
        <f>(AP626*Y626)/(0.082057*W626)</f>
        <v>#VALUE!</v>
      </c>
      <c r="AR626">
        <v>0</v>
      </c>
      <c r="AS626" s="12" t="e">
        <f>AP626*AU626*X626</f>
        <v>#VALUE!</v>
      </c>
      <c r="AT626" s="12" t="e">
        <f>AQ626+AS626</f>
        <v>#VALUE!</v>
      </c>
      <c r="AU626" s="19">
        <f>101.325*((2.4*10^-4)*EXP(2700*((1/W626)-(1/298.15))))</f>
        <v>1.5759424160826513E-2</v>
      </c>
      <c r="AW626">
        <f>100*(AF626-AE626)/AF626</f>
        <v>78.812974192989046</v>
      </c>
      <c r="AX626">
        <f>100*(AM626-AL626)/AM626</f>
        <v>15.215219993965073</v>
      </c>
      <c r="AY626" t="e">
        <f>100*(AT626-AS626)/AT626</f>
        <v>#VALUE!</v>
      </c>
    </row>
    <row r="627" spans="1:51" x14ac:dyDescent="0.25">
      <c r="A627" s="21">
        <v>43643</v>
      </c>
      <c r="B627" t="s">
        <v>526</v>
      </c>
      <c r="C627" t="s">
        <v>120</v>
      </c>
      <c r="D627" t="s">
        <v>121</v>
      </c>
      <c r="E627" s="2">
        <v>43645.236909722225</v>
      </c>
      <c r="F627">
        <v>113</v>
      </c>
      <c r="H627" s="6">
        <v>21.8</v>
      </c>
      <c r="I627" s="6">
        <v>29.01</v>
      </c>
      <c r="J627" s="6">
        <v>187.233</v>
      </c>
      <c r="K627" s="6">
        <v>271.09800000000001</v>
      </c>
      <c r="L627" s="6" t="s">
        <v>122</v>
      </c>
      <c r="M627" s="7">
        <f>1000000*(AF627-AD627)/X627</f>
        <v>0.92855095742230787</v>
      </c>
      <c r="N627" s="7">
        <f>1000000*(AM627-AK627)/X627</f>
        <v>6.96416641776249</v>
      </c>
      <c r="O627" s="7" t="e">
        <f>1000000*(AT627-AR627)/X627</f>
        <v>#VALUE!</v>
      </c>
      <c r="P627">
        <f>(M627*16)</f>
        <v>14.856815318756926</v>
      </c>
      <c r="Q627">
        <f>(N627*44)</f>
        <v>306.42332238154955</v>
      </c>
      <c r="R627">
        <f>1000000*(((AF627-AD627)*0.082057*W627)/(V627-Z627))/X627</f>
        <v>26.958876644078554</v>
      </c>
      <c r="S627">
        <f>1000000*(((AM627-AK627)*0.082057*W627)/(V627-Z627))/X627</f>
        <v>202.19256884563836</v>
      </c>
      <c r="T627">
        <f>N627*((1*0.082057*W627)/(V627-Z627))</f>
        <v>202.19256884563839</v>
      </c>
      <c r="V627" s="5">
        <f>((0.001316*((I627*25.4)-(2.5*2053/100)))*(273.15+40))/(273.15+H627)</f>
        <v>0.95782404731852844</v>
      </c>
      <c r="W627">
        <v>313.14999999999998</v>
      </c>
      <c r="X627">
        <f>(21.0733341666667/1000)-Y627</f>
        <v>1.9073334166666699E-2</v>
      </c>
      <c r="Y627">
        <v>2E-3</v>
      </c>
      <c r="Z627">
        <f>(0.001316*10^(8.07131-(1730.63/(233.46+(W627-273.15)))))</f>
        <v>7.2765497523200454E-2</v>
      </c>
      <c r="AB627">
        <f>V627*(J627/10^6)</f>
        <v>1.7933626985159004E-4</v>
      </c>
      <c r="AC627">
        <f>(AB627*Y627)/(0.082057*W627)</f>
        <v>1.3958221211519221E-8</v>
      </c>
      <c r="AD627">
        <v>0</v>
      </c>
      <c r="AE627" s="12">
        <f>AB627*AG627*X627</f>
        <v>3.7523414901747594E-9</v>
      </c>
      <c r="AF627" s="12">
        <f>AC627+AE627</f>
        <v>1.771056270169398E-8</v>
      </c>
      <c r="AG627" s="19">
        <f>101.325*(0.000014*EXP(1600*((1/W627)-(1/298.15))))</f>
        <v>1.097002469958351E-3</v>
      </c>
      <c r="AI627">
        <f>V627*(K627/10^6)</f>
        <v>2.5966418357995842E-4</v>
      </c>
      <c r="AJ627">
        <f>(AI627*Y627)/(0.082057*W627)</f>
        <v>2.0210357436992614E-8</v>
      </c>
      <c r="AK627">
        <v>0</v>
      </c>
      <c r="AL627" s="12">
        <f>AI627*AN627*X627</f>
        <v>1.1261951584126951E-7</v>
      </c>
      <c r="AM627" s="12">
        <f>AJ627+AL627</f>
        <v>1.3282987327826212E-7</v>
      </c>
      <c r="AN627" s="19">
        <f>101.325*(0.00033*EXP(2400*((1/W627)-(1/298.15))))</f>
        <v>2.2739189884214046E-2</v>
      </c>
      <c r="AO627" s="19"/>
      <c r="AP627" t="e">
        <f>V627*(L627/10^6)</f>
        <v>#VALUE!</v>
      </c>
      <c r="AQ627" t="e">
        <f>(AP627*Y627)/(0.082057*W627)</f>
        <v>#VALUE!</v>
      </c>
      <c r="AR627">
        <v>0</v>
      </c>
      <c r="AS627" s="12" t="e">
        <f>AP627*AU627*X627</f>
        <v>#VALUE!</v>
      </c>
      <c r="AT627" s="12" t="e">
        <f>AQ627+AS627</f>
        <v>#VALUE!</v>
      </c>
      <c r="AU627" s="19">
        <f>101.325*((2.4*10^-4)*EXP(2700*((1/W627)-(1/298.15))))</f>
        <v>1.5759424160826513E-2</v>
      </c>
      <c r="AW627">
        <f>100*(AF627-AE627)/AF627</f>
        <v>78.812974192989046</v>
      </c>
      <c r="AX627">
        <f>100*(AM627-AL627)/AM627</f>
        <v>15.215219993965077</v>
      </c>
      <c r="AY627" t="e">
        <f>100*(AT627-AS627)/AT627</f>
        <v>#VALUE!</v>
      </c>
    </row>
    <row r="628" spans="1:51" x14ac:dyDescent="0.25">
      <c r="A628" s="21">
        <v>43643</v>
      </c>
      <c r="B628" t="s">
        <v>528</v>
      </c>
      <c r="C628" t="s">
        <v>120</v>
      </c>
      <c r="D628" t="s">
        <v>121</v>
      </c>
      <c r="E628" s="2">
        <v>43645.428287037037</v>
      </c>
      <c r="F628">
        <v>17</v>
      </c>
      <c r="H628" s="6">
        <v>21.8</v>
      </c>
      <c r="I628" s="6">
        <v>29.01</v>
      </c>
      <c r="J628" s="6">
        <v>213.11699999999999</v>
      </c>
      <c r="K628" s="6">
        <v>2553.4920000000002</v>
      </c>
      <c r="L628" s="6" t="s">
        <v>122</v>
      </c>
      <c r="M628" s="7">
        <f>1000000*(AF628-AD628)/X628</f>
        <v>1.056918355166931</v>
      </c>
      <c r="N628" s="7">
        <f>1000000*(AM628-AK628)/X628</f>
        <v>65.595995671031048</v>
      </c>
      <c r="O628" s="7" t="e">
        <f>1000000*(AT628-AR628)/X628</f>
        <v>#VALUE!</v>
      </c>
      <c r="P628">
        <f>(M628*16)</f>
        <v>16.910693682670896</v>
      </c>
      <c r="Q628">
        <f>(N628*44)</f>
        <v>2886.2238095253661</v>
      </c>
      <c r="R628">
        <f>1000000*(((AF628-AD628)*0.082057*W628)/(V628-Z628))/X628</f>
        <v>30.685802789871925</v>
      </c>
      <c r="S628">
        <f>1000000*(((AM628-AK628)*0.082057*W628)/(V628-Z628))/X628</f>
        <v>1904.4666762823288</v>
      </c>
      <c r="T628">
        <f>N628*((1*0.082057*W628)/(V628-Z628))</f>
        <v>1904.466676282329</v>
      </c>
      <c r="V628" s="5">
        <f>((0.001316*((I628*25.4)-(2.5*2053/100)))*(273.15+40))/(273.15+H628)</f>
        <v>0.95782404731852844</v>
      </c>
      <c r="W628">
        <v>313.14999999999998</v>
      </c>
      <c r="X628">
        <f>(21.0733341666667/1000)-Y628</f>
        <v>1.9073334166666699E-2</v>
      </c>
      <c r="Y628">
        <v>2E-3</v>
      </c>
      <c r="Z628">
        <f>(0.001316*10^(8.07131-(1730.63/(233.46+(W628-273.15)))))</f>
        <v>7.2765497523200454E-2</v>
      </c>
      <c r="AB628">
        <f>V628*(J628/10^6)</f>
        <v>2.0412858749238282E-4</v>
      </c>
      <c r="AC628">
        <f>(AB628*Y628)/(0.082057*W628)</f>
        <v>1.5887873558268797E-8</v>
      </c>
      <c r="AD628">
        <v>0</v>
      </c>
      <c r="AE628" s="12">
        <f>AB628*AG628*X628</f>
        <v>4.2710834167137955E-9</v>
      </c>
      <c r="AF628" s="12">
        <f>AC628+AE628</f>
        <v>2.0158956974982592E-8</v>
      </c>
      <c r="AG628" s="19">
        <f>101.325*(0.000014*EXP(1600*((1/W628)-(1/298.15))))</f>
        <v>1.097002469958351E-3</v>
      </c>
      <c r="AI628">
        <f>V628*(K628/10^6)</f>
        <v>2.4457960422354839E-3</v>
      </c>
      <c r="AJ628">
        <f>(AI628*Y628)/(0.082057*W628)</f>
        <v>1.9036284307704644E-7</v>
      </c>
      <c r="AK628">
        <v>0</v>
      </c>
      <c r="AL628" s="12">
        <f>AI628*AN628*X628</f>
        <v>1.0607715023517508E-6</v>
      </c>
      <c r="AM628" s="12">
        <f>AJ628+AL628</f>
        <v>1.2511343454287972E-6</v>
      </c>
      <c r="AN628" s="19">
        <f>101.325*(0.00033*EXP(2400*((1/W628)-(1/298.15))))</f>
        <v>2.2739189884214046E-2</v>
      </c>
      <c r="AO628" s="19"/>
      <c r="AP628" t="e">
        <f>V628*(L628/10^6)</f>
        <v>#VALUE!</v>
      </c>
      <c r="AQ628" t="e">
        <f>(AP628*Y628)/(0.082057*W628)</f>
        <v>#VALUE!</v>
      </c>
      <c r="AR628">
        <v>0</v>
      </c>
      <c r="AS628" s="12" t="e">
        <f>AP628*AU628*X628</f>
        <v>#VALUE!</v>
      </c>
      <c r="AT628" s="12" t="e">
        <f>AQ628+AS628</f>
        <v>#VALUE!</v>
      </c>
      <c r="AU628" s="19">
        <f>101.325*((2.4*10^-4)*EXP(2700*((1/W628)-(1/298.15))))</f>
        <v>1.5759424160826513E-2</v>
      </c>
      <c r="AW628">
        <f>100*(AF628-AE628)/AF628</f>
        <v>78.812974192989046</v>
      </c>
      <c r="AX628">
        <f>100*(AM628-AL628)/AM628</f>
        <v>15.215219993965075</v>
      </c>
      <c r="AY628" t="e">
        <f>100*(AT628-AS628)/AT628</f>
        <v>#VALUE!</v>
      </c>
    </row>
    <row r="629" spans="1:51" x14ac:dyDescent="0.25">
      <c r="A629" s="21">
        <v>43643</v>
      </c>
      <c r="B629" t="s">
        <v>528</v>
      </c>
      <c r="C629" t="s">
        <v>120</v>
      </c>
      <c r="D629" t="s">
        <v>121</v>
      </c>
      <c r="E629" s="2">
        <v>43645.151898148149</v>
      </c>
      <c r="F629">
        <v>112</v>
      </c>
      <c r="H629" s="6">
        <v>21.8</v>
      </c>
      <c r="I629" s="6">
        <v>29.01</v>
      </c>
      <c r="J629" s="6">
        <v>292.67599999999999</v>
      </c>
      <c r="K629" s="6">
        <v>3277.317</v>
      </c>
      <c r="L629" s="6" t="s">
        <v>122</v>
      </c>
      <c r="M629" s="7">
        <f>1000000*(AF629-AD629)/X629</f>
        <v>1.4514779980801003</v>
      </c>
      <c r="N629" s="7">
        <f>1000000*(AM629-AK629)/X629</f>
        <v>84.190148919439125</v>
      </c>
      <c r="O629" s="7" t="e">
        <f>1000000*(AT629-AR629)/X629</f>
        <v>#VALUE!</v>
      </c>
      <c r="P629">
        <f>(M629*16)</f>
        <v>23.223647969281604</v>
      </c>
      <c r="Q629">
        <f>(N629*44)</f>
        <v>3704.3665524553217</v>
      </c>
      <c r="R629">
        <f>1000000*(((AF629-AD629)*0.082057*W629)/(V629-Z629))/X629</f>
        <v>42.141161978296225</v>
      </c>
      <c r="S629">
        <f>1000000*(((AM629-AK629)*0.082057*W629)/(V629-Z629))/X629</f>
        <v>2444.3158678835002</v>
      </c>
      <c r="T629">
        <f>N629*((1*0.082057*W629)/(V629-Z629))</f>
        <v>2444.3158678834998</v>
      </c>
      <c r="V629" s="5">
        <f>((0.001316*((I629*25.4)-(2.5*2053/100)))*(273.15+40))/(273.15+H629)</f>
        <v>0.95782404731852844</v>
      </c>
      <c r="W629">
        <v>313.14999999999998</v>
      </c>
      <c r="X629">
        <f>(21.0733341666667/1000)-Y629</f>
        <v>1.9073334166666699E-2</v>
      </c>
      <c r="Y629">
        <v>2E-3</v>
      </c>
      <c r="Z629">
        <f>(0.001316*10^(8.07131-(1730.63/(233.46+(W629-273.15)))))</f>
        <v>7.2765497523200454E-2</v>
      </c>
      <c r="AB629">
        <f>V629*(J629/10^6)</f>
        <v>2.8033211087299763E-4</v>
      </c>
      <c r="AC629">
        <f>(AB629*Y629)/(0.082057*W629)</f>
        <v>2.1818997459329282E-8</v>
      </c>
      <c r="AD629">
        <v>0</v>
      </c>
      <c r="AE629" s="12">
        <f>AB629*AG629*X629</f>
        <v>5.8655274336168725E-9</v>
      </c>
      <c r="AF629" s="12">
        <f>AC629+AE629</f>
        <v>2.7684524892946156E-8</v>
      </c>
      <c r="AG629" s="19">
        <f>101.325*(0.000014*EXP(1600*((1/W629)-(1/298.15))))</f>
        <v>1.097002469958351E-3</v>
      </c>
      <c r="AI629">
        <f>V629*(K629/10^6)</f>
        <v>3.1390930332858176E-3</v>
      </c>
      <c r="AJ629">
        <f>(AI629*Y629)/(0.082057*W629)</f>
        <v>2.4432400093077895E-7</v>
      </c>
      <c r="AK629">
        <v>0</v>
      </c>
      <c r="AL629" s="12">
        <f>AI629*AN629*X629</f>
        <v>1.3614628429511167E-6</v>
      </c>
      <c r="AM629" s="12">
        <f>AJ629+AL629</f>
        <v>1.6057868438818957E-6</v>
      </c>
      <c r="AN629" s="19">
        <f>101.325*(0.00033*EXP(2400*((1/W629)-(1/298.15))))</f>
        <v>2.2739189884214046E-2</v>
      </c>
      <c r="AO629" s="19"/>
      <c r="AP629" t="e">
        <f>V629*(L629/10^6)</f>
        <v>#VALUE!</v>
      </c>
      <c r="AQ629" t="e">
        <f>(AP629*Y629)/(0.082057*W629)</f>
        <v>#VALUE!</v>
      </c>
      <c r="AR629">
        <v>0</v>
      </c>
      <c r="AS629" s="12" t="e">
        <f>AP629*AU629*X629</f>
        <v>#VALUE!</v>
      </c>
      <c r="AT629" s="12" t="e">
        <f>AQ629+AS629</f>
        <v>#VALUE!</v>
      </c>
      <c r="AU629" s="19">
        <f>101.325*((2.4*10^-4)*EXP(2700*((1/W629)-(1/298.15))))</f>
        <v>1.5759424160826513E-2</v>
      </c>
      <c r="AW629">
        <f>100*(AF629-AE629)/AF629</f>
        <v>78.81297419298906</v>
      </c>
      <c r="AX629">
        <f>100*(AM629-AL629)/AM629</f>
        <v>15.215219993965082</v>
      </c>
      <c r="AY629" t="e">
        <f>100*(AT629-AS629)/AT629</f>
        <v>#VALUE!</v>
      </c>
    </row>
    <row r="630" spans="1:51" x14ac:dyDescent="0.25">
      <c r="A630" s="21">
        <v>43643</v>
      </c>
      <c r="B630" t="s">
        <v>525</v>
      </c>
      <c r="C630" t="s">
        <v>120</v>
      </c>
      <c r="D630" t="s">
        <v>121</v>
      </c>
      <c r="E630" s="2">
        <v>43645.130613425928</v>
      </c>
      <c r="F630">
        <v>178</v>
      </c>
      <c r="H630" s="6">
        <v>21.8</v>
      </c>
      <c r="I630" s="6">
        <v>29.01</v>
      </c>
      <c r="J630" s="6">
        <v>125.03100000000001</v>
      </c>
      <c r="K630" s="6">
        <v>242.41</v>
      </c>
      <c r="L630" s="6" t="s">
        <v>122</v>
      </c>
      <c r="M630" s="7">
        <f>1000000*(AF630-AD630)/X630</f>
        <v>0.62007047239251933</v>
      </c>
      <c r="N630" s="7">
        <f>1000000*(AM630-AK630)/X630</f>
        <v>6.2272078042988328</v>
      </c>
      <c r="O630" s="7" t="e">
        <f>1000000*(AT630-AR630)/X630</f>
        <v>#VALUE!</v>
      </c>
      <c r="P630">
        <f>(M630*16)</f>
        <v>9.9211275582803093</v>
      </c>
      <c r="Q630">
        <f>(N630*44)</f>
        <v>273.99714338914862</v>
      </c>
      <c r="R630">
        <f>1000000*(((AF630-AD630)*0.082057*W630)/(V630-Z630))/X630</f>
        <v>18.002677443003027</v>
      </c>
      <c r="S630">
        <f>1000000*(((AM630-AK630)*0.082057*W630)/(V630-Z630))/X630</f>
        <v>180.79624568927545</v>
      </c>
      <c r="T630">
        <f>N630*((1*0.082057*W630)/(V630-Z630))</f>
        <v>180.79624568927545</v>
      </c>
      <c r="V630" s="5">
        <f>((0.001316*((I630*25.4)-(2.5*2053/100)))*(273.15+40))/(273.15+H630)</f>
        <v>0.95782404731852844</v>
      </c>
      <c r="W630">
        <v>313.14999999999998</v>
      </c>
      <c r="X630">
        <f>(21.0733341666667/1000)-Y630</f>
        <v>1.9073334166666699E-2</v>
      </c>
      <c r="Y630">
        <v>2E-3</v>
      </c>
      <c r="Z630">
        <f>(0.001316*10^(8.07131-(1730.63/(233.46+(W630-273.15)))))</f>
        <v>7.2765497523200454E-2</v>
      </c>
      <c r="AB630">
        <f>V630*(J630/10^6)</f>
        <v>1.1975769846028294E-4</v>
      </c>
      <c r="AC630">
        <f>(AB630*Y630)/(0.082057*W630)</f>
        <v>9.3210617588644085E-9</v>
      </c>
      <c r="AD630">
        <v>0</v>
      </c>
      <c r="AE630" s="12">
        <f>AB630*AG630*X630</f>
        <v>2.5057495679609914E-9</v>
      </c>
      <c r="AF630" s="12">
        <f>AC630+AE630</f>
        <v>1.1826811326825399E-8</v>
      </c>
      <c r="AG630" s="19">
        <f>101.325*(0.000014*EXP(1600*((1/W630)-(1/298.15))))</f>
        <v>1.097002469958351E-3</v>
      </c>
      <c r="AI630">
        <f>V630*(K630/10^6)</f>
        <v>2.3218612731048448E-4</v>
      </c>
      <c r="AJ630">
        <f>(AI630*Y630)/(0.082057*W630)</f>
        <v>1.807166687434573E-8</v>
      </c>
      <c r="AK630">
        <v>0</v>
      </c>
      <c r="AL630" s="12">
        <f>AI630*AN630*X630</f>
        <v>1.0070194850232071E-7</v>
      </c>
      <c r="AM630" s="12">
        <f>AJ630+AL630</f>
        <v>1.1877361537666644E-7</v>
      </c>
      <c r="AN630" s="19">
        <f>101.325*(0.00033*EXP(2400*((1/W630)-(1/298.15))))</f>
        <v>2.2739189884214046E-2</v>
      </c>
      <c r="AO630" s="19"/>
      <c r="AP630" t="e">
        <f>V630*(L630/10^6)</f>
        <v>#VALUE!</v>
      </c>
      <c r="AQ630" t="e">
        <f>(AP630*Y630)/(0.082057*W630)</f>
        <v>#VALUE!</v>
      </c>
      <c r="AR630">
        <v>0</v>
      </c>
      <c r="AS630" s="12" t="e">
        <f>AP630*AU630*X630</f>
        <v>#VALUE!</v>
      </c>
      <c r="AT630" s="12" t="e">
        <f>AQ630+AS630</f>
        <v>#VALUE!</v>
      </c>
      <c r="AU630" s="19">
        <f>101.325*((2.4*10^-4)*EXP(2700*((1/W630)-(1/298.15))))</f>
        <v>1.5759424160826513E-2</v>
      </c>
      <c r="AW630">
        <f>100*(AF630-AE630)/AF630</f>
        <v>78.81297419298906</v>
      </c>
      <c r="AX630">
        <f>100*(AM630-AL630)/AM630</f>
        <v>15.21521999396508</v>
      </c>
      <c r="AY630" t="e">
        <f>100*(AT630-AS630)/AT630</f>
        <v>#VALUE!</v>
      </c>
    </row>
    <row r="631" spans="1:51" x14ac:dyDescent="0.25">
      <c r="A631" s="21">
        <v>43643</v>
      </c>
      <c r="B631" t="s">
        <v>525</v>
      </c>
      <c r="C631" t="s">
        <v>120</v>
      </c>
      <c r="D631" t="s">
        <v>121</v>
      </c>
      <c r="E631" s="2">
        <v>43645.321979166663</v>
      </c>
      <c r="F631">
        <v>183</v>
      </c>
      <c r="H631" s="6">
        <v>21.8</v>
      </c>
      <c r="I631" s="6">
        <v>29.01</v>
      </c>
      <c r="J631" s="6">
        <v>139.88399999999999</v>
      </c>
      <c r="K631" s="6">
        <v>306.70600000000002</v>
      </c>
      <c r="L631" s="6" t="s">
        <v>122</v>
      </c>
      <c r="M631" s="7">
        <f>1000000*(AF631-AD631)/X631</f>
        <v>0.69373145827958804</v>
      </c>
      <c r="N631" s="7">
        <f>1000000*(AM631-AK631)/X631</f>
        <v>7.8788911217576745</v>
      </c>
      <c r="O631" s="7" t="e">
        <f>1000000*(AT631-AR631)/X631</f>
        <v>#VALUE!</v>
      </c>
      <c r="P631">
        <f>(M631*16)</f>
        <v>11.099703332473409</v>
      </c>
      <c r="Q631">
        <f>(N631*44)</f>
        <v>346.67120935733766</v>
      </c>
      <c r="R631">
        <f>1000000*(((AF631-AD631)*0.082057*W631)/(V631-Z631))/X631</f>
        <v>20.141297209788256</v>
      </c>
      <c r="S631">
        <f>1000000*(((AM631-AK631)*0.082057*W631)/(V631-Z631))/X631</f>
        <v>228.75002405170957</v>
      </c>
      <c r="T631">
        <f>N631*((1*0.082057*W631)/(V631-Z631))</f>
        <v>228.75002405170957</v>
      </c>
      <c r="V631" s="5">
        <f>((0.001316*((I631*25.4)-(2.5*2053/100)))*(273.15+40))/(273.15+H631)</f>
        <v>0.95782404731852844</v>
      </c>
      <c r="W631">
        <v>313.14999999999998</v>
      </c>
      <c r="X631">
        <f>(21.0733341666667/1000)-Y631</f>
        <v>1.9073334166666699E-2</v>
      </c>
      <c r="Y631">
        <v>2E-3</v>
      </c>
      <c r="Z631">
        <f>(0.001316*10^(8.07131-(1730.63/(233.46+(W631-273.15)))))</f>
        <v>7.2765497523200454E-2</v>
      </c>
      <c r="AB631">
        <f>V631*(J631/10^6)</f>
        <v>1.3398425903510502E-4</v>
      </c>
      <c r="AC631">
        <f>(AB631*Y631)/(0.082057*W631)</f>
        <v>1.0428352993073627E-8</v>
      </c>
      <c r="AD631">
        <v>0</v>
      </c>
      <c r="AE631" s="12">
        <f>AB631*AG631*X631</f>
        <v>2.8034189326219522E-9</v>
      </c>
      <c r="AF631" s="12">
        <f>AC631+AE631</f>
        <v>1.3231771925695579E-8</v>
      </c>
      <c r="AG631" s="19">
        <f>101.325*(0.000014*EXP(1600*((1/W631)-(1/298.15))))</f>
        <v>1.097002469958351E-3</v>
      </c>
      <c r="AI631">
        <f>V631*(K631/10^6)</f>
        <v>2.937703822568766E-4</v>
      </c>
      <c r="AJ631">
        <f>(AI631*Y631)/(0.082057*W631)</f>
        <v>2.2864934038872495E-8</v>
      </c>
      <c r="AK631">
        <v>0</v>
      </c>
      <c r="AL631" s="12">
        <f>AI631*AN631*X631</f>
        <v>1.2741178918919506E-7</v>
      </c>
      <c r="AM631" s="12">
        <f>AJ631+AL631</f>
        <v>1.5027672322806756E-7</v>
      </c>
      <c r="AN631" s="19">
        <f>101.325*(0.00033*EXP(2400*((1/W631)-(1/298.15))))</f>
        <v>2.2739189884214046E-2</v>
      </c>
      <c r="AO631" s="19"/>
      <c r="AP631" t="e">
        <f>V631*(L631/10^6)</f>
        <v>#VALUE!</v>
      </c>
      <c r="AQ631" t="e">
        <f>(AP631*Y631)/(0.082057*W631)</f>
        <v>#VALUE!</v>
      </c>
      <c r="AR631">
        <v>0</v>
      </c>
      <c r="AS631" s="12" t="e">
        <f>AP631*AU631*X631</f>
        <v>#VALUE!</v>
      </c>
      <c r="AT631" s="12" t="e">
        <f>AQ631+AS631</f>
        <v>#VALUE!</v>
      </c>
      <c r="AU631" s="19">
        <f>101.325*((2.4*10^-4)*EXP(2700*((1/W631)-(1/298.15))))</f>
        <v>1.5759424160826513E-2</v>
      </c>
      <c r="AW631">
        <f>100*(AF631-AE631)/AF631</f>
        <v>78.812974192989046</v>
      </c>
      <c r="AX631">
        <f>100*(AM631-AL631)/AM631</f>
        <v>15.21521999396508</v>
      </c>
      <c r="AY631" t="e">
        <f>100*(AT631-AS631)/AT631</f>
        <v>#VALUE!</v>
      </c>
    </row>
    <row r="632" spans="1:51" x14ac:dyDescent="0.25">
      <c r="A632" s="21">
        <v>43643</v>
      </c>
      <c r="B632" t="s">
        <v>524</v>
      </c>
      <c r="C632" t="s">
        <v>120</v>
      </c>
      <c r="D632" t="s">
        <v>121</v>
      </c>
      <c r="E632" s="2">
        <v>43645.300706018519</v>
      </c>
      <c r="F632">
        <v>74</v>
      </c>
      <c r="H632" s="6">
        <v>21.8</v>
      </c>
      <c r="I632" s="6">
        <v>29.01</v>
      </c>
      <c r="J632" s="6">
        <v>111.65900000000001</v>
      </c>
      <c r="K632" s="6">
        <v>235.28299999999999</v>
      </c>
      <c r="L632" s="6" t="s">
        <v>122</v>
      </c>
      <c r="M632" s="7">
        <f>1000000*(AF632-AD632)/X632</f>
        <v>0.55375425995854088</v>
      </c>
      <c r="N632" s="7">
        <f>1000000*(AM632-AK632)/X632</f>
        <v>6.0441241442962017</v>
      </c>
      <c r="O632" s="7" t="e">
        <f>1000000*(AT632-AR632)/X632</f>
        <v>#VALUE!</v>
      </c>
      <c r="P632">
        <f>(M632*16)</f>
        <v>8.8600681593366541</v>
      </c>
      <c r="Q632">
        <f>(N632*44)</f>
        <v>265.94146234903286</v>
      </c>
      <c r="R632">
        <f>1000000*(((AF632-AD632)*0.082057*W632)/(V632-Z632))/X632</f>
        <v>16.077300514338649</v>
      </c>
      <c r="S632">
        <f>1000000*(((AM632-AK632)*0.082057*W632)/(V632-Z632))/X632</f>
        <v>175.48072717507441</v>
      </c>
      <c r="T632">
        <f>N632*((1*0.082057*W632)/(V632-Z632))</f>
        <v>175.48072717507443</v>
      </c>
      <c r="V632" s="5">
        <f>((0.001316*((I632*25.4)-(2.5*2053/100)))*(273.15+40))/(273.15+H632)</f>
        <v>0.95782404731852844</v>
      </c>
      <c r="W632">
        <v>313.14999999999998</v>
      </c>
      <c r="X632">
        <f>(21.0733341666667/1000)-Y632</f>
        <v>1.9073334166666699E-2</v>
      </c>
      <c r="Y632">
        <v>2E-3</v>
      </c>
      <c r="Z632">
        <f>(0.001316*10^(8.07131-(1730.63/(233.46+(W632-273.15)))))</f>
        <v>7.2765497523200454E-2</v>
      </c>
      <c r="AB632">
        <f>V632*(J632/10^6)</f>
        <v>1.0694967529953958E-4</v>
      </c>
      <c r="AC632">
        <f>(AB632*Y632)/(0.082057*W632)</f>
        <v>8.3241790830517308E-9</v>
      </c>
      <c r="AD632">
        <v>0</v>
      </c>
      <c r="AE632" s="12">
        <f>AB632*AG632*X632</f>
        <v>2.2377609633527397E-9</v>
      </c>
      <c r="AF632" s="12">
        <f>AC632+AE632</f>
        <v>1.0561940046404471E-8</v>
      </c>
      <c r="AG632" s="19">
        <f>101.325*(0.000014*EXP(1600*((1/W632)-(1/298.15))))</f>
        <v>1.097002469958351E-3</v>
      </c>
      <c r="AI632">
        <f>V632*(K632/10^6)</f>
        <v>2.2535971532524531E-4</v>
      </c>
      <c r="AJ632">
        <f>(AI632*Y632)/(0.082057*W632)</f>
        <v>1.7540348983939139E-8</v>
      </c>
      <c r="AK632">
        <v>0</v>
      </c>
      <c r="AL632" s="12">
        <f>AI632*AN632*X632</f>
        <v>9.7741250565040719E-8</v>
      </c>
      <c r="AM632" s="12">
        <f>AJ632+AL632</f>
        <v>1.1528159954897985E-7</v>
      </c>
      <c r="AN632" s="19">
        <f>101.325*(0.00033*EXP(2400*((1/W632)-(1/298.15))))</f>
        <v>2.2739189884214046E-2</v>
      </c>
      <c r="AO632" s="19"/>
      <c r="AP632" t="e">
        <f>V632*(L632/10^6)</f>
        <v>#VALUE!</v>
      </c>
      <c r="AQ632" t="e">
        <f>(AP632*Y632)/(0.082057*W632)</f>
        <v>#VALUE!</v>
      </c>
      <c r="AR632">
        <v>0</v>
      </c>
      <c r="AS632" s="12" t="e">
        <f>AP632*AU632*X632</f>
        <v>#VALUE!</v>
      </c>
      <c r="AT632" s="12" t="e">
        <f>AQ632+AS632</f>
        <v>#VALUE!</v>
      </c>
      <c r="AU632" s="19">
        <f>101.325*((2.4*10^-4)*EXP(2700*((1/W632)-(1/298.15))))</f>
        <v>1.5759424160826513E-2</v>
      </c>
      <c r="AW632">
        <f>100*(AF632-AE632)/AF632</f>
        <v>78.81297419298906</v>
      </c>
      <c r="AX632">
        <f>100*(AM632-AL632)/AM632</f>
        <v>15.215219993965075</v>
      </c>
      <c r="AY632" t="e">
        <f>100*(AT632-AS632)/AT632</f>
        <v>#VALUE!</v>
      </c>
    </row>
    <row r="633" spans="1:51" x14ac:dyDescent="0.25">
      <c r="A633" s="21">
        <v>43643</v>
      </c>
      <c r="B633" t="s">
        <v>524</v>
      </c>
      <c r="C633" t="s">
        <v>120</v>
      </c>
      <c r="D633" t="s">
        <v>121</v>
      </c>
      <c r="E633" s="2">
        <v>43644.705497685187</v>
      </c>
      <c r="F633">
        <v>111</v>
      </c>
      <c r="H633" s="6">
        <v>21.8</v>
      </c>
      <c r="I633" s="6">
        <v>29.01</v>
      </c>
      <c r="J633" s="6">
        <v>123.339</v>
      </c>
      <c r="K633" s="6">
        <v>225.59299999999999</v>
      </c>
      <c r="L633" s="6" t="s">
        <v>122</v>
      </c>
      <c r="M633" s="7">
        <f>1000000*(AF633-AD633)/X633</f>
        <v>0.6116792794940531</v>
      </c>
      <c r="N633" s="7">
        <f>1000000*(AM633-AK633)/X633</f>
        <v>5.7952002400692484</v>
      </c>
      <c r="O633" s="7" t="e">
        <f>1000000*(AT633-AR633)/X633</f>
        <v>#VALUE!</v>
      </c>
      <c r="P633">
        <f>(M633*16)</f>
        <v>9.7868684719048495</v>
      </c>
      <c r="Q633">
        <f>(N633*44)</f>
        <v>254.98881056304694</v>
      </c>
      <c r="R633">
        <f>1000000*(((AF633-AD633)*0.082057*W633)/(V633-Z633))/X633</f>
        <v>17.759053619842685</v>
      </c>
      <c r="S633">
        <f>1000000*(((AM633-AK633)*0.082057*W633)/(V633-Z633))/X633</f>
        <v>168.25365064882106</v>
      </c>
      <c r="T633">
        <f>N633*((1*0.082057*W633)/(V633-Z633))</f>
        <v>168.25365064882106</v>
      </c>
      <c r="V633" s="5">
        <f>((0.001316*((I633*25.4)-(2.5*2053/100)))*(273.15+40))/(273.15+H633)</f>
        <v>0.95782404731852844</v>
      </c>
      <c r="W633">
        <v>313.14999999999998</v>
      </c>
      <c r="X633">
        <f>(21.0733341666667/1000)-Y633</f>
        <v>1.9073334166666699E-2</v>
      </c>
      <c r="Y633">
        <v>2E-3</v>
      </c>
      <c r="Z633">
        <f>(0.001316*10^(8.07131-(1730.63/(233.46+(W633-273.15)))))</f>
        <v>7.2765497523200454E-2</v>
      </c>
      <c r="AB633">
        <f>V633*(J633/10^6)</f>
        <v>1.1813706017221999E-4</v>
      </c>
      <c r="AC633">
        <f>(AB633*Y633)/(0.082057*W633)</f>
        <v>9.1949231492715981E-9</v>
      </c>
      <c r="AD633">
        <v>0</v>
      </c>
      <c r="AE633" s="12">
        <f>AB633*AG633*X633</f>
        <v>2.4718401513443927E-9</v>
      </c>
      <c r="AF633" s="12">
        <f>AC633+AE633</f>
        <v>1.1666763300615992E-8</v>
      </c>
      <c r="AG633" s="19">
        <f>101.325*(0.000014*EXP(1600*((1/W633)-(1/298.15))))</f>
        <v>1.097002469958351E-3</v>
      </c>
      <c r="AI633">
        <f>V633*(K633/10^6)</f>
        <v>2.1607840030672876E-4</v>
      </c>
      <c r="AJ633">
        <f>(AI633*Y633)/(0.082057*W633)</f>
        <v>1.6817959429001593E-8</v>
      </c>
      <c r="AK633">
        <v>0</v>
      </c>
      <c r="AL633" s="12">
        <f>AI633*AN633*X633</f>
        <v>9.3715831312586259E-8</v>
      </c>
      <c r="AM633" s="12">
        <f>AJ633+AL633</f>
        <v>1.1053379074158785E-7</v>
      </c>
      <c r="AN633" s="19">
        <f>101.325*(0.00033*EXP(2400*((1/W633)-(1/298.15))))</f>
        <v>2.2739189884214046E-2</v>
      </c>
      <c r="AO633" s="19"/>
      <c r="AP633" t="e">
        <f>V633*(L633/10^6)</f>
        <v>#VALUE!</v>
      </c>
      <c r="AQ633" t="e">
        <f>(AP633*Y633)/(0.082057*W633)</f>
        <v>#VALUE!</v>
      </c>
      <c r="AR633">
        <v>0</v>
      </c>
      <c r="AS633" s="12" t="e">
        <f>AP633*AU633*X633</f>
        <v>#VALUE!</v>
      </c>
      <c r="AT633" s="12" t="e">
        <f>AQ633+AS633</f>
        <v>#VALUE!</v>
      </c>
      <c r="AU633" s="19">
        <f>101.325*((2.4*10^-4)*EXP(2700*((1/W633)-(1/298.15))))</f>
        <v>1.5759424160826513E-2</v>
      </c>
      <c r="AW633">
        <f>100*(AF633-AE633)/AF633</f>
        <v>78.81297419298906</v>
      </c>
      <c r="AX633">
        <f>100*(AM633-AL633)/AM633</f>
        <v>15.215219993965073</v>
      </c>
      <c r="AY633" t="e">
        <f>100*(AT633-AS633)/AT633</f>
        <v>#VALUE!</v>
      </c>
    </row>
    <row r="634" spans="1:51" x14ac:dyDescent="0.25">
      <c r="A634" s="21">
        <v>43643</v>
      </c>
      <c r="B634" t="s">
        <v>527</v>
      </c>
      <c r="C634" t="s">
        <v>120</v>
      </c>
      <c r="D634" t="s">
        <v>121</v>
      </c>
      <c r="E634" s="2">
        <v>43645.215648148151</v>
      </c>
      <c r="F634">
        <v>90</v>
      </c>
      <c r="H634" s="6">
        <v>21.8</v>
      </c>
      <c r="I634" s="6">
        <v>29.01</v>
      </c>
      <c r="J634" s="6">
        <v>58.456000000000003</v>
      </c>
      <c r="K634" s="6">
        <v>1701.596</v>
      </c>
      <c r="L634" s="6" t="s">
        <v>122</v>
      </c>
      <c r="M634" s="7">
        <f>1000000*(AF634-AD634)/X634</f>
        <v>0.28990282037396414</v>
      </c>
      <c r="N634" s="7">
        <f>1000000*(AM634-AK634)/X634</f>
        <v>43.711859621977958</v>
      </c>
      <c r="O634" s="7" t="e">
        <f>1000000*(AT634-AR634)/X634</f>
        <v>#VALUE!</v>
      </c>
      <c r="P634">
        <f>(M634*16)</f>
        <v>4.6384451259834263</v>
      </c>
      <c r="Q634">
        <f>(N634*44)</f>
        <v>1923.3218233670302</v>
      </c>
      <c r="R634">
        <f>1000000*(((AF634-AD634)*0.082057*W634)/(V634-Z634))/X634</f>
        <v>8.4168287273411</v>
      </c>
      <c r="S634">
        <f>1000000*(((AM634-AK634)*0.082057*W634)/(V634-Z634))/X634</f>
        <v>1269.0985045166797</v>
      </c>
      <c r="T634">
        <f>N634*((1*0.082057*W634)/(V634-Z634))</f>
        <v>1269.0985045166799</v>
      </c>
      <c r="V634" s="5">
        <f>((0.001316*((I634*25.4)-(2.5*2053/100)))*(273.15+40))/(273.15+H634)</f>
        <v>0.95782404731852844</v>
      </c>
      <c r="W634">
        <v>313.14999999999998</v>
      </c>
      <c r="X634">
        <f>(21.0733341666667/1000)-Y634</f>
        <v>1.9073334166666699E-2</v>
      </c>
      <c r="Y634">
        <v>2E-3</v>
      </c>
      <c r="Z634">
        <f>(0.001316*10^(8.07131-(1730.63/(233.46+(W634-273.15)))))</f>
        <v>7.2765497523200454E-2</v>
      </c>
      <c r="AB634">
        <f>V634*(J634/10^6)</f>
        <v>5.5990562510051902E-5</v>
      </c>
      <c r="AC634">
        <f>(AB634*Y634)/(0.082057*W634)</f>
        <v>4.3578951314168314E-9</v>
      </c>
      <c r="AD634">
        <v>0</v>
      </c>
      <c r="AE634" s="12">
        <f>AB634*AG634*X634</f>
        <v>1.1715182374349381E-9</v>
      </c>
      <c r="AF634" s="12">
        <f>AC634+AE634</f>
        <v>5.5294133688517692E-9</v>
      </c>
      <c r="AG634" s="19">
        <f>101.325*(0.000014*EXP(1600*((1/W634)-(1/298.15))))</f>
        <v>1.097002469958351E-3</v>
      </c>
      <c r="AI634">
        <f>V634*(K634/10^6)</f>
        <v>1.6298295676210187E-3</v>
      </c>
      <c r="AJ634">
        <f>(AI634*Y634)/(0.082057*W634)</f>
        <v>1.268539914472142E-7</v>
      </c>
      <c r="AK634">
        <v>0</v>
      </c>
      <c r="AL634" s="12">
        <f>AI634*AN634*X634</f>
        <v>7.0687691416919638E-7</v>
      </c>
      <c r="AM634" s="12">
        <f>AJ634+AL634</f>
        <v>8.3373090561641059E-7</v>
      </c>
      <c r="AN634" s="19">
        <f>101.325*(0.00033*EXP(2400*((1/W634)-(1/298.15))))</f>
        <v>2.2739189884214046E-2</v>
      </c>
      <c r="AO634" s="19"/>
      <c r="AP634" t="e">
        <f>V634*(L634/10^6)</f>
        <v>#VALUE!</v>
      </c>
      <c r="AQ634" t="e">
        <f>(AP634*Y634)/(0.082057*W634)</f>
        <v>#VALUE!</v>
      </c>
      <c r="AR634">
        <v>0</v>
      </c>
      <c r="AS634" s="12" t="e">
        <f>AP634*AU634*X634</f>
        <v>#VALUE!</v>
      </c>
      <c r="AT634" s="12" t="e">
        <f>AQ634+AS634</f>
        <v>#VALUE!</v>
      </c>
      <c r="AU634" s="19">
        <f>101.325*((2.4*10^-4)*EXP(2700*((1/W634)-(1/298.15))))</f>
        <v>1.5759424160826513E-2</v>
      </c>
      <c r="AW634">
        <f>100*(AF634-AE634)/AF634</f>
        <v>78.812974192989046</v>
      </c>
      <c r="AX634">
        <f>100*(AM634-AL634)/AM634</f>
        <v>15.215219993965075</v>
      </c>
      <c r="AY634" t="e">
        <f>100*(AT634-AS634)/AT634</f>
        <v>#VALUE!</v>
      </c>
    </row>
    <row r="635" spans="1:51" x14ac:dyDescent="0.25">
      <c r="A635" s="21">
        <v>43643</v>
      </c>
      <c r="B635" t="s">
        <v>527</v>
      </c>
      <c r="C635" t="s">
        <v>120</v>
      </c>
      <c r="D635" t="s">
        <v>121</v>
      </c>
      <c r="E635" s="2">
        <v>43645.449548611112</v>
      </c>
      <c r="F635">
        <v>135</v>
      </c>
      <c r="H635" s="6">
        <v>21.8</v>
      </c>
      <c r="I635" s="6">
        <v>29.01</v>
      </c>
      <c r="J635" s="6">
        <v>64.754000000000005</v>
      </c>
      <c r="K635" s="6">
        <v>2577.4319999999998</v>
      </c>
      <c r="L635" s="6" t="s">
        <v>122</v>
      </c>
      <c r="M635" s="7">
        <f>1000000*(AF635-AD635)/X635</f>
        <v>0.32113670505158881</v>
      </c>
      <c r="N635" s="7">
        <f>1000000*(AM635-AK635)/X635</f>
        <v>66.210984140297626</v>
      </c>
      <c r="O635" s="7" t="e">
        <f>1000000*(AT635-AR635)/X635</f>
        <v>#VALUE!</v>
      </c>
      <c r="P635">
        <f>(M635*16)</f>
        <v>5.138187280825421</v>
      </c>
      <c r="Q635">
        <f>(N635*44)</f>
        <v>2913.2833021730958</v>
      </c>
      <c r="R635">
        <f>1000000*(((AF635-AD635)*0.082057*W635)/(V635-Z635))/X635</f>
        <v>9.3236507357712775</v>
      </c>
      <c r="S635">
        <f>1000000*(((AM635-AK635)*0.082057*W635)/(V635-Z635))/X635</f>
        <v>1922.3218065236604</v>
      </c>
      <c r="T635">
        <f>N635*((1*0.082057*W635)/(V635-Z635))</f>
        <v>1922.3218065236606</v>
      </c>
      <c r="V635" s="5">
        <f>((0.001316*((I635*25.4)-(2.5*2053/100)))*(273.15+40))/(273.15+H635)</f>
        <v>0.95782404731852844</v>
      </c>
      <c r="W635">
        <v>313.14999999999998</v>
      </c>
      <c r="X635">
        <f>(21.0733341666667/1000)-Y635</f>
        <v>1.9073334166666699E-2</v>
      </c>
      <c r="Y635">
        <v>2E-3</v>
      </c>
      <c r="Z635">
        <f>(0.001316*10^(8.07131-(1730.63/(233.46+(W635-273.15)))))</f>
        <v>7.2765497523200454E-2</v>
      </c>
      <c r="AB635">
        <f>V635*(J635/10^6)</f>
        <v>6.2022938360064005E-5</v>
      </c>
      <c r="AC635">
        <f>(AB635*Y635)/(0.082057*W635)</f>
        <v>4.8274110671234008E-9</v>
      </c>
      <c r="AD635">
        <v>0</v>
      </c>
      <c r="AE635" s="12">
        <f>AB635*AG635*X635</f>
        <v>1.2977366215078348E-9</v>
      </c>
      <c r="AF635" s="12">
        <f>AC635+AE635</f>
        <v>6.1251476886312356E-9</v>
      </c>
      <c r="AG635" s="19">
        <f>101.325*(0.000014*EXP(1600*((1/W635)-(1/298.15))))</f>
        <v>1.097002469958351E-3</v>
      </c>
      <c r="AI635">
        <f>V635*(K635/10^6)</f>
        <v>2.4687263499282891E-3</v>
      </c>
      <c r="AJ635">
        <f>(AI635*Y635)/(0.082057*W635)</f>
        <v>1.9214757021277447E-7</v>
      </c>
      <c r="AK635">
        <v>0</v>
      </c>
      <c r="AL635" s="12">
        <f>AI635*AN635*X635</f>
        <v>1.0707166557989911E-6</v>
      </c>
      <c r="AM635" s="12">
        <f>AJ635+AL635</f>
        <v>1.2628642260117655E-6</v>
      </c>
      <c r="AN635" s="19">
        <f>101.325*(0.00033*EXP(2400*((1/W635)-(1/298.15))))</f>
        <v>2.2739189884214046E-2</v>
      </c>
      <c r="AO635" s="19"/>
      <c r="AP635" t="e">
        <f>V635*(L635/10^6)</f>
        <v>#VALUE!</v>
      </c>
      <c r="AQ635" t="e">
        <f>(AP635*Y635)/(0.082057*W635)</f>
        <v>#VALUE!</v>
      </c>
      <c r="AR635">
        <v>0</v>
      </c>
      <c r="AS635" s="12" t="e">
        <f>AP635*AU635*X635</f>
        <v>#VALUE!</v>
      </c>
      <c r="AT635" s="12" t="e">
        <f>AQ635+AS635</f>
        <v>#VALUE!</v>
      </c>
      <c r="AU635" s="19">
        <f>101.325*((2.4*10^-4)*EXP(2700*((1/W635)-(1/298.15))))</f>
        <v>1.5759424160826513E-2</v>
      </c>
      <c r="AW635">
        <f>100*(AF635-AE635)/AF635</f>
        <v>78.812974192989046</v>
      </c>
      <c r="AX635">
        <f>100*(AM635-AL635)/AM635</f>
        <v>15.215219993965077</v>
      </c>
      <c r="AY635" t="e">
        <f>100*(AT635-AS635)/AT635</f>
        <v>#VALUE!</v>
      </c>
    </row>
    <row r="636" spans="1:51" x14ac:dyDescent="0.25">
      <c r="A636" s="21">
        <v>43647</v>
      </c>
      <c r="B636">
        <v>0.1</v>
      </c>
      <c r="C636" t="s">
        <v>120</v>
      </c>
      <c r="D636" t="s">
        <v>121</v>
      </c>
      <c r="E636" s="2">
        <v>43648.429895833331</v>
      </c>
      <c r="F636">
        <v>71</v>
      </c>
      <c r="H636" s="6">
        <v>22.1</v>
      </c>
      <c r="I636" s="6">
        <v>30.01</v>
      </c>
      <c r="J636" s="6">
        <v>93.718999999999994</v>
      </c>
      <c r="K636" s="6">
        <v>316.70400000000001</v>
      </c>
      <c r="L636" s="6" t="s">
        <v>122</v>
      </c>
      <c r="M636" s="7">
        <f>1000000*(AF636-AD636)/X636</f>
        <v>0.48151507131974614</v>
      </c>
      <c r="N636" s="7">
        <f>1000000*(AM636-AK636)/X636</f>
        <v>8.4285965968602756</v>
      </c>
      <c r="O636" s="7" t="e">
        <f>1000000*(AT636-AR636)/X636</f>
        <v>#VALUE!</v>
      </c>
      <c r="P636">
        <f>(M636*16)</f>
        <v>7.7042411411159382</v>
      </c>
      <c r="Q636">
        <f>(N636*44)</f>
        <v>370.85825026185211</v>
      </c>
      <c r="R636">
        <f>1000000*(((AF636-AD636)*0.082057*W636)/(V636-Z636))/X636</f>
        <v>13.455757118725796</v>
      </c>
      <c r="S636">
        <f>1000000*(((AM636-AK636)*0.082057*W636)/(V636-Z636))/X636</f>
        <v>235.53395400111907</v>
      </c>
      <c r="T636">
        <f>N636*((1*0.082057*W636)/(V636-Z636))</f>
        <v>235.5339540011191</v>
      </c>
      <c r="V636" s="5">
        <f>((0.001316*((I636*25.4)-(2.5*2053/100)))*(273.15+40))/(273.15+H636)</f>
        <v>0.99230374230855178</v>
      </c>
      <c r="W636">
        <v>313.14999999999998</v>
      </c>
      <c r="X636">
        <f>(21.0733341666667/1000)-Y636</f>
        <v>1.9073334166666699E-2</v>
      </c>
      <c r="Y636">
        <v>2E-3</v>
      </c>
      <c r="Z636">
        <f>(0.001316*10^(8.07131-(1730.63/(233.46+(W636-273.15)))))</f>
        <v>7.2765497523200454E-2</v>
      </c>
      <c r="AB636">
        <f>V636*(J636/10^6)</f>
        <v>9.2997714425415153E-5</v>
      </c>
      <c r="AC636">
        <f>(AB636*Y636)/(0.082057*W636)</f>
        <v>7.2382606774963409E-9</v>
      </c>
      <c r="AD636">
        <v>0</v>
      </c>
      <c r="AE636" s="12">
        <f>AB636*AG636*X636</f>
        <v>1.9458371840715247E-9</v>
      </c>
      <c r="AF636" s="12">
        <f>AC636+AE636</f>
        <v>9.1840978615678664E-9</v>
      </c>
      <c r="AG636" s="19">
        <f>101.325*(0.000014*EXP(1600*((1/W636)-(1/298.15))))</f>
        <v>1.097002469958351E-3</v>
      </c>
      <c r="AI636">
        <f>V636*(K636/10^6)</f>
        <v>3.142665644040876E-4</v>
      </c>
      <c r="AJ636">
        <f>(AI636*Y636)/(0.082057*W636)</f>
        <v>2.44602066774699E-8</v>
      </c>
      <c r="AK636">
        <v>0</v>
      </c>
      <c r="AL636" s="12">
        <f>AI636*AN636*X636</f>
        <v>1.3630123277047585E-7</v>
      </c>
      <c r="AM636" s="12">
        <f>AJ636+AL636</f>
        <v>1.6076143944794575E-7</v>
      </c>
      <c r="AN636" s="19">
        <f>101.325*(0.00033*EXP(2400*((1/W636)-(1/298.15))))</f>
        <v>2.2739189884214046E-2</v>
      </c>
      <c r="AO636" s="19"/>
      <c r="AP636" t="e">
        <f>V636*(L636/10^6)</f>
        <v>#VALUE!</v>
      </c>
      <c r="AQ636" t="e">
        <f>(AP636*Y636)/(0.082057*W636)</f>
        <v>#VALUE!</v>
      </c>
      <c r="AR636">
        <v>0</v>
      </c>
      <c r="AS636" s="12" t="e">
        <f>AP636*AU636*X636</f>
        <v>#VALUE!</v>
      </c>
      <c r="AT636" s="12" t="e">
        <f>AQ636+AS636</f>
        <v>#VALUE!</v>
      </c>
      <c r="AU636" s="19">
        <f>101.325*((2.4*10^-4)*EXP(2700*((1/W636)-(1/298.15))))</f>
        <v>1.5759424160826513E-2</v>
      </c>
      <c r="AW636">
        <f>100*(AF636-AE636)/AF636</f>
        <v>78.812974192989046</v>
      </c>
      <c r="AX636">
        <f>100*(AM636-AL636)/AM636</f>
        <v>15.215219993965073</v>
      </c>
      <c r="AY636" t="e">
        <f>100*(AT636-AS636)/AT636</f>
        <v>#VALUE!</v>
      </c>
    </row>
    <row r="637" spans="1:51" x14ac:dyDescent="0.25">
      <c r="A637" s="21">
        <v>43647</v>
      </c>
      <c r="B637">
        <v>0.1</v>
      </c>
      <c r="C637" t="s">
        <v>120</v>
      </c>
      <c r="D637" t="s">
        <v>121</v>
      </c>
      <c r="E637" s="2">
        <v>43648.451168981483</v>
      </c>
      <c r="F637">
        <v>77</v>
      </c>
      <c r="H637" s="6">
        <v>22.1</v>
      </c>
      <c r="I637" s="6">
        <v>30.01</v>
      </c>
      <c r="J637" s="6">
        <v>105.967</v>
      </c>
      <c r="K637" s="6">
        <v>205.25800000000001</v>
      </c>
      <c r="L637" s="6" t="s">
        <v>122</v>
      </c>
      <c r="M637" s="7">
        <f>1000000*(AF637-AD637)/X637</f>
        <v>0.54444357667644272</v>
      </c>
      <c r="N637" s="7">
        <f>1000000*(AM637-AK637)/X637</f>
        <v>5.4626303434069232</v>
      </c>
      <c r="O637" s="7" t="e">
        <f>1000000*(AT637-AR637)/X637</f>
        <v>#VALUE!</v>
      </c>
      <c r="P637">
        <f>(M637*16)</f>
        <v>8.7110972268230835</v>
      </c>
      <c r="Q637">
        <f>(N637*44)</f>
        <v>240.35573510990463</v>
      </c>
      <c r="R637">
        <f>1000000*(((AF637-AD637)*0.082057*W637)/(V637-Z637))/X637</f>
        <v>15.214270474503746</v>
      </c>
      <c r="S637">
        <f>1000000*(((AM637-AK637)*0.082057*W637)/(V637-Z637))/X637</f>
        <v>152.6511453292718</v>
      </c>
      <c r="T637">
        <f>N637*((1*0.082057*W637)/(V637-Z637))</f>
        <v>152.6511453292718</v>
      </c>
      <c r="V637" s="5">
        <f>((0.001316*((I637*25.4)-(2.5*2053/100)))*(273.15+40))/(273.15+H637)</f>
        <v>0.99230374230855178</v>
      </c>
      <c r="W637">
        <v>313.14999999999998</v>
      </c>
      <c r="X637">
        <f>(21.0733341666667/1000)-Y637</f>
        <v>1.9073334166666699E-2</v>
      </c>
      <c r="Y637">
        <v>2E-3</v>
      </c>
      <c r="Z637">
        <f>(0.001316*10^(8.07131-(1730.63/(233.46+(W637-273.15)))))</f>
        <v>7.2765497523200454E-2</v>
      </c>
      <c r="AB637">
        <f>V637*(J637/10^6)</f>
        <v>1.051514506612103E-4</v>
      </c>
      <c r="AC637">
        <f>(AB637*Y637)/(0.082057*W637)</f>
        <v>8.1842184531658982E-9</v>
      </c>
      <c r="AD637">
        <v>0</v>
      </c>
      <c r="AE637" s="12">
        <f>AB637*AG637*X637</f>
        <v>2.2001358196791182E-9</v>
      </c>
      <c r="AF637" s="12">
        <f>AC637+AE637</f>
        <v>1.0384354272845016E-8</v>
      </c>
      <c r="AG637" s="19">
        <f>101.325*(0.000014*EXP(1600*((1/W637)-(1/298.15))))</f>
        <v>1.097002469958351E-3</v>
      </c>
      <c r="AI637">
        <f>V637*(K637/10^6)</f>
        <v>2.0367828153876875E-4</v>
      </c>
      <c r="AJ637">
        <f>(AI637*Y637)/(0.082057*W637)</f>
        <v>1.5852825042323801E-8</v>
      </c>
      <c r="AK637">
        <v>0</v>
      </c>
      <c r="AL637" s="12">
        <f>AI637*AN637*X637</f>
        <v>8.8337748926449716E-8</v>
      </c>
      <c r="AM637" s="12">
        <f>AJ637+AL637</f>
        <v>1.0419057396877352E-7</v>
      </c>
      <c r="AN637" s="19">
        <f>101.325*(0.00033*EXP(2400*((1/W637)-(1/298.15))))</f>
        <v>2.2739189884214046E-2</v>
      </c>
      <c r="AO637" s="19"/>
      <c r="AP637" t="e">
        <f>V637*(L637/10^6)</f>
        <v>#VALUE!</v>
      </c>
      <c r="AQ637" t="e">
        <f>(AP637*Y637)/(0.082057*W637)</f>
        <v>#VALUE!</v>
      </c>
      <c r="AR637">
        <v>0</v>
      </c>
      <c r="AS637" s="12" t="e">
        <f>AP637*AU637*X637</f>
        <v>#VALUE!</v>
      </c>
      <c r="AT637" s="12" t="e">
        <f>AQ637+AS637</f>
        <v>#VALUE!</v>
      </c>
      <c r="AU637" s="19">
        <f>101.325*((2.4*10^-4)*EXP(2700*((1/W637)-(1/298.15))))</f>
        <v>1.5759424160826513E-2</v>
      </c>
      <c r="AW637">
        <f>100*(AF637-AE637)/AF637</f>
        <v>78.812974192989046</v>
      </c>
      <c r="AX637">
        <f>100*(AM637-AL637)/AM637</f>
        <v>15.21521999396508</v>
      </c>
      <c r="AY637" t="e">
        <f>100*(AT637-AS637)/AT637</f>
        <v>#VALUE!</v>
      </c>
    </row>
    <row r="638" spans="1:51" x14ac:dyDescent="0.25">
      <c r="A638" s="21">
        <v>43647</v>
      </c>
      <c r="B638">
        <v>1.6</v>
      </c>
      <c r="C638" t="s">
        <v>120</v>
      </c>
      <c r="D638" t="s">
        <v>121</v>
      </c>
      <c r="E638" s="2">
        <v>43648.663854166669</v>
      </c>
      <c r="F638">
        <v>25</v>
      </c>
      <c r="H638" s="6">
        <v>22.1</v>
      </c>
      <c r="I638" s="6">
        <v>30.01</v>
      </c>
      <c r="J638" s="6">
        <v>148.649</v>
      </c>
      <c r="K638" s="6">
        <v>249.83500000000001</v>
      </c>
      <c r="L638" s="6" t="s">
        <v>122</v>
      </c>
      <c r="M638" s="7">
        <f>1000000*(AF638-AD638)/X638</f>
        <v>0.82553013716125612</v>
      </c>
      <c r="N638" s="7">
        <f>1000000*(AM638-AK638)/X638</f>
        <v>7.186934734543061</v>
      </c>
      <c r="O638" s="7" t="e">
        <f>1000000*(AT638-AR638)/X638</f>
        <v>#VALUE!</v>
      </c>
      <c r="P638">
        <f>(M638*16)</f>
        <v>13.208482194580098</v>
      </c>
      <c r="Q638">
        <f>(N638*44)</f>
        <v>316.22512831989468</v>
      </c>
      <c r="R638">
        <f>1000000*(((AF638-AD638)*0.082057*W638)/(V638-Z638))/X638</f>
        <v>21.21669097797044</v>
      </c>
      <c r="S638">
        <f>1000000*(((AM638-AK638)*0.082057*W638)/(V638-Z638))/X638</f>
        <v>184.70915412729099</v>
      </c>
      <c r="T638">
        <f>N638*((1*0.082057*W638)/(V638-Z638))</f>
        <v>184.70915412729101</v>
      </c>
      <c r="V638" s="5">
        <f>((0.001316*((I638*25.4)-(2.5*2053/100)))*(273.15+40))/(273.15+G638)</f>
        <v>1.0725889801083652</v>
      </c>
      <c r="W638">
        <v>313.14999999999998</v>
      </c>
      <c r="X638">
        <f>(21.0733341666667/1000)-Y638</f>
        <v>1.9073334166666699E-2</v>
      </c>
      <c r="Y638">
        <v>2E-3</v>
      </c>
      <c r="Z638">
        <f>(0.001316*10^(8.07131-(1730.63/(233.46+(W638-273.15)))))</f>
        <v>7.2765497523200454E-2</v>
      </c>
      <c r="AB638">
        <f>V638*(J638/10^6)</f>
        <v>1.5943927930412837E-4</v>
      </c>
      <c r="AC638">
        <f>(AB638*Y638)/(0.082057*W638)</f>
        <v>1.2409585256646233E-8</v>
      </c>
      <c r="AD638">
        <v>0</v>
      </c>
      <c r="AE638" s="12">
        <f>AB638*AG638*X638</f>
        <v>3.3360269140845982E-9</v>
      </c>
      <c r="AF638" s="12">
        <f>AC638+AE638</f>
        <v>1.5745612170730832E-8</v>
      </c>
      <c r="AG638" s="19">
        <f>101.325*(0.000014*EXP(1600*((1/W638)-(1/298.15))))</f>
        <v>1.097002469958351E-3</v>
      </c>
      <c r="AI638">
        <f>V638*(K638/10^6)</f>
        <v>2.6797026784537346E-4</v>
      </c>
      <c r="AJ638">
        <f>(AI638*Y638)/(0.082057*W638)</f>
        <v>2.085684217582501E-8</v>
      </c>
      <c r="AK638">
        <v>0</v>
      </c>
      <c r="AL638" s="12">
        <f>AI638*AN638*X638</f>
        <v>1.1622196565013881E-7</v>
      </c>
      <c r="AM638" s="12">
        <f>AJ638+AL638</f>
        <v>1.3707880782596382E-7</v>
      </c>
      <c r="AN638" s="19">
        <f>101.325*(0.00033*EXP(2400*((1/W638)-(1/298.15))))</f>
        <v>2.2739189884214046E-2</v>
      </c>
      <c r="AO638" s="19"/>
      <c r="AP638" t="e">
        <f>V638*(L638/10^6)</f>
        <v>#VALUE!</v>
      </c>
      <c r="AQ638" t="e">
        <f>(AP638*Y638)/(0.082057*W638)</f>
        <v>#VALUE!</v>
      </c>
      <c r="AR638">
        <v>0</v>
      </c>
      <c r="AS638" s="12" t="e">
        <f>AP638*AU638*X638</f>
        <v>#VALUE!</v>
      </c>
      <c r="AT638" s="12" t="e">
        <f>AQ638+AS638</f>
        <v>#VALUE!</v>
      </c>
      <c r="AU638" s="19">
        <f>101.325*((2.4*10^-4)*EXP(2700*((1/W638)-(1/298.15))))</f>
        <v>1.5759424160826513E-2</v>
      </c>
      <c r="AW638">
        <f>100*(AF638-AE638)/AF638</f>
        <v>78.812974192989046</v>
      </c>
      <c r="AX638">
        <f>100*(AM638-AL638)/AM638</f>
        <v>15.215219993965071</v>
      </c>
      <c r="AY638" t="e">
        <f>100*(AT638-AS638)/AT638</f>
        <v>#VALUE!</v>
      </c>
    </row>
    <row r="639" spans="1:51" x14ac:dyDescent="0.25">
      <c r="A639" s="21">
        <v>43647</v>
      </c>
      <c r="B639">
        <v>1.6</v>
      </c>
      <c r="C639" t="s">
        <v>120</v>
      </c>
      <c r="D639" t="s">
        <v>121</v>
      </c>
      <c r="E639" s="2">
        <v>43648.812743055554</v>
      </c>
      <c r="F639">
        <v>24</v>
      </c>
      <c r="H639" s="6">
        <v>22.1</v>
      </c>
      <c r="I639" s="6">
        <v>30.01</v>
      </c>
      <c r="J639" s="6">
        <v>159.75800000000001</v>
      </c>
      <c r="K639" s="6">
        <v>0.1</v>
      </c>
      <c r="L639" s="6" t="s">
        <v>122</v>
      </c>
      <c r="M639" s="7">
        <f>1000000*(AF639-AD639)/X639</f>
        <v>0.88722456022312934</v>
      </c>
      <c r="N639" s="7">
        <f>1000000*(AM639-AK639)/X639</f>
        <v>2.8766724976656841E-3</v>
      </c>
      <c r="O639" s="7" t="e">
        <f>1000000*(AT639-AR639)/X639</f>
        <v>#VALUE!</v>
      </c>
      <c r="P639">
        <f>(M639*16)</f>
        <v>14.19559296357007</v>
      </c>
      <c r="Q639">
        <f>(N639*44)</f>
        <v>0.12657358989729009</v>
      </c>
      <c r="R639">
        <f>1000000*(((AF639-AD639)*0.082057*W639)/(V639-Z639))/X639</f>
        <v>22.80227998344154</v>
      </c>
      <c r="S639">
        <f>1000000*(((AM639-AK639)*0.082057*W639)/(V639-Z639))/X639</f>
        <v>7.3932457072584321E-2</v>
      </c>
      <c r="T639">
        <f>N639*((1*0.082057*W639)/(V639-Z639))</f>
        <v>7.3932457072584321E-2</v>
      </c>
      <c r="V639" s="5">
        <f>((0.001316*((I639*25.4)-(2.5*2053/100)))*(273.15+40))/(273.15+G639)</f>
        <v>1.0725889801083652</v>
      </c>
      <c r="W639">
        <v>313.14999999999998</v>
      </c>
      <c r="X639">
        <f>(21.0733341666667/1000)-Y639</f>
        <v>1.9073334166666699E-2</v>
      </c>
      <c r="Y639">
        <v>2E-3</v>
      </c>
      <c r="Z639">
        <f>(0.001316*10^(8.07131-(1730.63/(233.46+(W639-273.15)))))</f>
        <v>7.2765497523200454E-2</v>
      </c>
      <c r="AB639">
        <f>V639*(J639/10^6)</f>
        <v>1.7135467028415221E-4</v>
      </c>
      <c r="AC639">
        <f>(AB639*Y639)/(0.082057*W639)</f>
        <v>1.3336991984011255E-8</v>
      </c>
      <c r="AD639">
        <v>0</v>
      </c>
      <c r="AE639" s="12">
        <f>AB639*AG639*X639</f>
        <v>3.585338533998394E-9</v>
      </c>
      <c r="AF639" s="12">
        <f>AC639+AE639</f>
        <v>1.692233051800965E-8</v>
      </c>
      <c r="AG639" s="19">
        <f>101.325*(0.000014*EXP(1600*((1/W639)-(1/298.15))))</f>
        <v>1.097002469958351E-3</v>
      </c>
      <c r="AI639">
        <f>V639*(K639/10^6)</f>
        <v>1.0725889801083654E-7</v>
      </c>
      <c r="AJ639">
        <f>(AI639*Y639)/(0.082057*W639)</f>
        <v>8.3482467131606905E-12</v>
      </c>
      <c r="AK639">
        <v>0</v>
      </c>
      <c r="AL639" s="12">
        <f>AI639*AN639*X639</f>
        <v>4.6519489122876627E-11</v>
      </c>
      <c r="AM639" s="12">
        <f>AJ639+AL639</f>
        <v>5.4867735836037318E-11</v>
      </c>
      <c r="AN639" s="19">
        <f>101.325*(0.00033*EXP(2400*((1/W639)-(1/298.15))))</f>
        <v>2.2739189884214046E-2</v>
      </c>
      <c r="AO639" s="19"/>
      <c r="AP639" t="e">
        <f>V639*(L639/10^6)</f>
        <v>#VALUE!</v>
      </c>
      <c r="AQ639" t="e">
        <f>(AP639*Y639)/(0.082057*W639)</f>
        <v>#VALUE!</v>
      </c>
      <c r="AR639">
        <v>0</v>
      </c>
      <c r="AS639" s="12" t="e">
        <f>AP639*AU639*X639</f>
        <v>#VALUE!</v>
      </c>
      <c r="AT639" s="12" t="e">
        <f>AQ639+AS639</f>
        <v>#VALUE!</v>
      </c>
      <c r="AU639" s="19">
        <f>101.325*((2.4*10^-4)*EXP(2700*((1/W639)-(1/298.15))))</f>
        <v>1.5759424160826513E-2</v>
      </c>
      <c r="AW639">
        <f>100*(AF639-AE639)/AF639</f>
        <v>78.812974192989046</v>
      </c>
      <c r="AX639">
        <f>100*(AM639-AL639)/AM639</f>
        <v>15.215219993965077</v>
      </c>
      <c r="AY639" t="e">
        <f>100*(AT639-AS639)/AT639</f>
        <v>#VALUE!</v>
      </c>
    </row>
    <row r="640" spans="1:51" x14ac:dyDescent="0.25">
      <c r="A640" s="21">
        <v>43647</v>
      </c>
      <c r="B640">
        <v>3.8</v>
      </c>
      <c r="C640" t="s">
        <v>120</v>
      </c>
      <c r="D640" t="s">
        <v>121</v>
      </c>
      <c r="E640" s="2">
        <v>43648.940393518518</v>
      </c>
      <c r="F640">
        <v>101</v>
      </c>
      <c r="H640" s="6">
        <v>22.1</v>
      </c>
      <c r="I640" s="6">
        <v>30.01</v>
      </c>
      <c r="J640" s="6">
        <v>60.616999999999997</v>
      </c>
      <c r="K640" s="6">
        <v>2394.3539999999998</v>
      </c>
      <c r="L640" s="6" t="s">
        <v>122</v>
      </c>
      <c r="M640" s="7">
        <f>1000000*(AF640-AD640)/X640</f>
        <v>0.33663973739684666</v>
      </c>
      <c r="N640" s="7">
        <f>1000000*(AM640-AK640)/X640</f>
        <v>68.877723014758203</v>
      </c>
      <c r="O640" s="7" t="e">
        <f>1000000*(AT640-AR640)/X640</f>
        <v>#VALUE!</v>
      </c>
      <c r="P640">
        <f>(M640*16)</f>
        <v>5.3862357983495466</v>
      </c>
      <c r="Q640">
        <f>(N640*44)</f>
        <v>3030.6198126493609</v>
      </c>
      <c r="R640">
        <f>1000000*(((AF640-AD640)*0.082057*W640)/(V640-Z640))/X640</f>
        <v>8.6518722427438721</v>
      </c>
      <c r="S640">
        <f>1000000*(((AM640-AK640)*0.082057*W640)/(V640-Z640))/X640</f>
        <v>1770.2047432157051</v>
      </c>
      <c r="T640">
        <f>N640*((1*0.082057*W640)/(V640-Z640))</f>
        <v>1770.2047432157053</v>
      </c>
      <c r="V640" s="5">
        <f>((0.001316*((I640*25.4)-(2.5*2053/100)))*(273.15+40))/(273.15+G640)</f>
        <v>1.0725889801083652</v>
      </c>
      <c r="W640">
        <v>313.14999999999998</v>
      </c>
      <c r="X640">
        <f>(21.0733341666667/1000)-Y640</f>
        <v>1.9073334166666699E-2</v>
      </c>
      <c r="Y640">
        <v>2E-3</v>
      </c>
      <c r="Z640">
        <f>(0.001316*10^(8.07131-(1730.63/(233.46+(W640-273.15)))))</f>
        <v>7.2765497523200454E-2</v>
      </c>
      <c r="AB640">
        <f>V640*(J640/10^6)</f>
        <v>6.5017126207228768E-5</v>
      </c>
      <c r="AC640">
        <f>(AB640*Y640)/(0.082057*W640)</f>
        <v>5.0604567101166144E-9</v>
      </c>
      <c r="AD640">
        <v>0</v>
      </c>
      <c r="AE640" s="12">
        <f>AB640*AG640*X640</f>
        <v>1.3603854950323655E-9</v>
      </c>
      <c r="AF640" s="12">
        <f>AC640+AE640</f>
        <v>6.4208422051489803E-9</v>
      </c>
      <c r="AG640" s="19">
        <f>101.325*(0.000014*EXP(1600*((1/W640)-(1/298.15))))</f>
        <v>1.097002469958351E-3</v>
      </c>
      <c r="AI640">
        <f>V640*(K640/10^6)</f>
        <v>2.568157714878385E-3</v>
      </c>
      <c r="AJ640">
        <f>(AI640*Y640)/(0.082057*W640)</f>
        <v>1.9988657910643152E-7</v>
      </c>
      <c r="AK640">
        <v>0</v>
      </c>
      <c r="AL640" s="12">
        <f>AI640*AN640*X640</f>
        <v>1.1138412485931612E-6</v>
      </c>
      <c r="AM640" s="12">
        <f>AJ640+AL640</f>
        <v>1.3137278276995927E-6</v>
      </c>
      <c r="AN640" s="19">
        <f>101.325*(0.00033*EXP(2400*((1/W640)-(1/298.15))))</f>
        <v>2.2739189884214046E-2</v>
      </c>
      <c r="AO640" s="19"/>
      <c r="AP640" t="e">
        <f>V640*(L640/10^6)</f>
        <v>#VALUE!</v>
      </c>
      <c r="AQ640" t="e">
        <f>(AP640*Y640)/(0.082057*W640)</f>
        <v>#VALUE!</v>
      </c>
      <c r="AR640">
        <v>0</v>
      </c>
      <c r="AS640" s="12" t="e">
        <f>AP640*AU640*X640</f>
        <v>#VALUE!</v>
      </c>
      <c r="AT640" s="12" t="e">
        <f>AQ640+AS640</f>
        <v>#VALUE!</v>
      </c>
      <c r="AU640" s="19">
        <f>101.325*((2.4*10^-4)*EXP(2700*((1/W640)-(1/298.15))))</f>
        <v>1.5759424160826513E-2</v>
      </c>
      <c r="AW640">
        <f>100*(AF640-AE640)/AF640</f>
        <v>78.812974192989032</v>
      </c>
      <c r="AX640">
        <f>100*(AM640-AL640)/AM640</f>
        <v>15.215219993965075</v>
      </c>
      <c r="AY640" t="e">
        <f>100*(AT640-AS640)/AT640</f>
        <v>#VALUE!</v>
      </c>
    </row>
    <row r="641" spans="1:51" x14ac:dyDescent="0.25">
      <c r="A641" s="21">
        <v>43647</v>
      </c>
      <c r="B641">
        <v>3.8</v>
      </c>
      <c r="C641" t="s">
        <v>120</v>
      </c>
      <c r="D641" t="s">
        <v>121</v>
      </c>
      <c r="E641" s="2">
        <v>43648.96166666667</v>
      </c>
      <c r="F641">
        <v>164</v>
      </c>
      <c r="H641" s="6">
        <v>22.1</v>
      </c>
      <c r="I641" s="6">
        <v>30.01</v>
      </c>
      <c r="J641" s="6">
        <v>53.05</v>
      </c>
      <c r="K641" s="6">
        <v>1560.77</v>
      </c>
      <c r="L641" s="6" t="s">
        <v>122</v>
      </c>
      <c r="M641" s="7">
        <f>1000000*(AF641-AD641)/X641</f>
        <v>0.29461599994890403</v>
      </c>
      <c r="N641" s="7">
        <f>1000000*(AM641-AK641)/X641</f>
        <v>44.898241341816693</v>
      </c>
      <c r="O641" s="7" t="e">
        <f>1000000*(AT641-AR641)/X641</f>
        <v>#VALUE!</v>
      </c>
      <c r="P641">
        <f>(M641*16)</f>
        <v>4.7138559991824645</v>
      </c>
      <c r="Q641">
        <f>(N641*44)</f>
        <v>1975.5226190399344</v>
      </c>
      <c r="R641">
        <f>1000000*(((AF641-AD641)*0.082057*W641)/(V641-Z641))/X641</f>
        <v>7.5718333549592121</v>
      </c>
      <c r="S641">
        <f>1000000*(((AM641-AK641)*0.082057*W641)/(V641-Z641))/X641</f>
        <v>1153.9156102517738</v>
      </c>
      <c r="T641">
        <f>N641*((1*0.082057*W641)/(V641-Z641))</f>
        <v>1153.9156102517743</v>
      </c>
      <c r="V641" s="5">
        <f>((0.001316*((I641*25.4)-(2.5*2053/100)))*(273.15+40))/(273.15+G641)</f>
        <v>1.0725889801083652</v>
      </c>
      <c r="W641">
        <v>313.14999999999998</v>
      </c>
      <c r="X641">
        <f>(21.0733341666667/1000)-Y641</f>
        <v>1.9073334166666699E-2</v>
      </c>
      <c r="Y641">
        <v>2E-3</v>
      </c>
      <c r="Z641">
        <f>(0.001316*10^(8.07131-(1730.63/(233.46+(W641-273.15)))))</f>
        <v>7.2765497523200454E-2</v>
      </c>
      <c r="AB641">
        <f>V641*(J641/10^6)</f>
        <v>5.6900845394748767E-5</v>
      </c>
      <c r="AC641">
        <f>(AB641*Y641)/(0.082057*W641)</f>
        <v>4.4287448813317455E-9</v>
      </c>
      <c r="AD641">
        <v>0</v>
      </c>
      <c r="AE641" s="12">
        <f>AB641*AG641*X641</f>
        <v>1.1905645365403599E-9</v>
      </c>
      <c r="AF641" s="12">
        <f>AC641+AE641</f>
        <v>5.6193094178721056E-9</v>
      </c>
      <c r="AG641" s="19">
        <f>101.325*(0.000014*EXP(1600*((1/W641)-(1/298.15))))</f>
        <v>1.097002469958351E-3</v>
      </c>
      <c r="AI641">
        <f>V641*(K641/10^6)</f>
        <v>1.6740647024837331E-3</v>
      </c>
      <c r="AJ641">
        <f>(AI641*Y641)/(0.082057*W641)</f>
        <v>1.3029693022499811E-7</v>
      </c>
      <c r="AK641">
        <v>0</v>
      </c>
      <c r="AL641" s="12">
        <f>AI641*AN641*X641</f>
        <v>7.2606223038312139E-7</v>
      </c>
      <c r="AM641" s="12">
        <f>AJ641+AL641</f>
        <v>8.5635916060811952E-7</v>
      </c>
      <c r="AN641" s="19">
        <f>101.325*(0.00033*EXP(2400*((1/W641)-(1/298.15))))</f>
        <v>2.2739189884214046E-2</v>
      </c>
      <c r="AO641" s="19"/>
      <c r="AP641" t="e">
        <f>V641*(L641/10^6)</f>
        <v>#VALUE!</v>
      </c>
      <c r="AQ641" t="e">
        <f>(AP641*Y641)/(0.082057*W641)</f>
        <v>#VALUE!</v>
      </c>
      <c r="AR641">
        <v>0</v>
      </c>
      <c r="AS641" s="12" t="e">
        <f>AP641*AU641*X641</f>
        <v>#VALUE!</v>
      </c>
      <c r="AT641" s="12" t="e">
        <f>AQ641+AS641</f>
        <v>#VALUE!</v>
      </c>
      <c r="AU641" s="19">
        <f>101.325*((2.4*10^-4)*EXP(2700*((1/W641)-(1/298.15))))</f>
        <v>1.5759424160826513E-2</v>
      </c>
      <c r="AW641">
        <f>100*(AF641-AE641)/AF641</f>
        <v>78.812974192989046</v>
      </c>
      <c r="AX641">
        <f>100*(AM641-AL641)/AM641</f>
        <v>15.21521999396508</v>
      </c>
      <c r="AY641" t="e">
        <f>100*(AT641-AS641)/AT641</f>
        <v>#VALUE!</v>
      </c>
    </row>
    <row r="642" spans="1:51" x14ac:dyDescent="0.25">
      <c r="A642" s="21">
        <v>43647</v>
      </c>
      <c r="B642">
        <v>5</v>
      </c>
      <c r="C642" t="s">
        <v>120</v>
      </c>
      <c r="D642" t="s">
        <v>121</v>
      </c>
      <c r="E642" s="2">
        <v>43648.600011574075</v>
      </c>
      <c r="F642">
        <v>68</v>
      </c>
      <c r="H642" s="6">
        <v>22.1</v>
      </c>
      <c r="I642" s="6">
        <v>30.01</v>
      </c>
      <c r="J642" s="6">
        <v>27.335999999999999</v>
      </c>
      <c r="K642" s="6">
        <v>10405.212</v>
      </c>
      <c r="L642" s="6" t="s">
        <v>122</v>
      </c>
      <c r="M642" s="7">
        <f>1000000*(AF642-AD642)/X642</f>
        <v>0.15181193166075851</v>
      </c>
      <c r="N642" s="7">
        <f>1000000*(AM642-AK642)/X642</f>
        <v>299.32387192780942</v>
      </c>
      <c r="O642" s="7" t="e">
        <f>1000000*(AT642-AR642)/X642</f>
        <v>#VALUE!</v>
      </c>
      <c r="P642">
        <f>(M642*16)</f>
        <v>2.4289909065721362</v>
      </c>
      <c r="Q642">
        <f>(N642*44)</f>
        <v>13170.250364823614</v>
      </c>
      <c r="R642">
        <f>1000000*(((AF642-AD642)*0.082057*W642)/(V642-Z642))/X642</f>
        <v>3.9016708122745514</v>
      </c>
      <c r="S642">
        <f>1000000*(((AM642-AK642)*0.082057*W642)/(V642-Z642))/X642</f>
        <v>7692.828895211389</v>
      </c>
      <c r="T642">
        <f>N642*((1*0.082057*W642)/(V642-Z642))</f>
        <v>7692.8288952113908</v>
      </c>
      <c r="V642" s="5">
        <f>((0.001316*((I642*25.4)-(2.5*2053/100)))*(273.15+40))/(273.15+G642)</f>
        <v>1.0725889801083652</v>
      </c>
      <c r="W642">
        <v>313.14999999999998</v>
      </c>
      <c r="X642">
        <f>(21.0733341666667/1000)-Y642</f>
        <v>1.9073334166666699E-2</v>
      </c>
      <c r="Y642">
        <v>2E-3</v>
      </c>
      <c r="Z642">
        <f>(0.001316*10^(8.07131-(1730.63/(233.46+(W642-273.15)))))</f>
        <v>7.2765497523200454E-2</v>
      </c>
      <c r="AB642">
        <f>V642*(J642/10^6)</f>
        <v>2.9320292360242268E-5</v>
      </c>
      <c r="AC642">
        <f>(AB642*Y642)/(0.082057*W642)</f>
        <v>2.2820767215096058E-9</v>
      </c>
      <c r="AD642">
        <v>0</v>
      </c>
      <c r="AE642" s="12">
        <f>AB642*AG642*X642</f>
        <v>6.1348298154320973E-10</v>
      </c>
      <c r="AF642" s="12">
        <f>AC642+AE642</f>
        <v>2.8955597030528153E-9</v>
      </c>
      <c r="AG642" s="19">
        <f>101.325*(0.000014*EXP(1600*((1/W642)-(1/298.15))))</f>
        <v>1.097002469958351E-3</v>
      </c>
      <c r="AI642">
        <f>V642*(K642/10^6)</f>
        <v>1.1160515726891322E-2</v>
      </c>
      <c r="AJ642">
        <f>(AI642*Y642)/(0.082057*W642)</f>
        <v>8.6865276878740164E-7</v>
      </c>
      <c r="AK642">
        <v>0</v>
      </c>
      <c r="AL642" s="12">
        <f>AI642*AN642*X642</f>
        <v>4.8404514645522525E-6</v>
      </c>
      <c r="AM642" s="12">
        <f>AJ642+AL642</f>
        <v>5.709104233339654E-6</v>
      </c>
      <c r="AN642" s="19">
        <f>101.325*(0.00033*EXP(2400*((1/W642)-(1/298.15))))</f>
        <v>2.2739189884214046E-2</v>
      </c>
      <c r="AO642" s="19"/>
      <c r="AP642" t="e">
        <f>V642*(L642/10^6)</f>
        <v>#VALUE!</v>
      </c>
      <c r="AQ642" t="e">
        <f>(AP642*Y642)/(0.082057*W642)</f>
        <v>#VALUE!</v>
      </c>
      <c r="AR642">
        <v>0</v>
      </c>
      <c r="AS642" s="12" t="e">
        <f>AP642*AU642*X642</f>
        <v>#VALUE!</v>
      </c>
      <c r="AT642" s="12" t="e">
        <f>AQ642+AS642</f>
        <v>#VALUE!</v>
      </c>
      <c r="AU642" s="19">
        <f>101.325*((2.4*10^-4)*EXP(2700*((1/W642)-(1/298.15))))</f>
        <v>1.5759424160826513E-2</v>
      </c>
      <c r="AW642">
        <f>100*(AF642-AE642)/AF642</f>
        <v>78.812974192989046</v>
      </c>
      <c r="AX642">
        <f>100*(AM642-AL642)/AM642</f>
        <v>15.215219993965073</v>
      </c>
      <c r="AY642" t="e">
        <f>100*(AT642-AS642)/AT642</f>
        <v>#VALUE!</v>
      </c>
    </row>
    <row r="643" spans="1:51" x14ac:dyDescent="0.25">
      <c r="A643" s="21">
        <v>43647</v>
      </c>
      <c r="B643">
        <v>5</v>
      </c>
      <c r="C643" t="s">
        <v>120</v>
      </c>
      <c r="D643" t="s">
        <v>121</v>
      </c>
      <c r="E643" s="2">
        <v>43648.79146990741</v>
      </c>
      <c r="F643">
        <v>147</v>
      </c>
      <c r="H643" s="6">
        <v>22.1</v>
      </c>
      <c r="I643" s="6">
        <v>30.01</v>
      </c>
      <c r="J643" s="6">
        <v>32.076000000000001</v>
      </c>
      <c r="K643" s="6">
        <v>11035.444</v>
      </c>
      <c r="L643" s="6" t="s">
        <v>122</v>
      </c>
      <c r="M643" s="7">
        <f>1000000*(AF643-AD643)/X643</f>
        <v>0.17813577406901127</v>
      </c>
      <c r="N643" s="7">
        <f>1000000*(AM643-AK643)/X643</f>
        <v>317.45358254329778</v>
      </c>
      <c r="O643" s="7" t="e">
        <f>1000000*(AT643-AR643)/X643</f>
        <v>#VALUE!</v>
      </c>
      <c r="P643">
        <f>(M643*16)</f>
        <v>2.8501723851041803</v>
      </c>
      <c r="Q643">
        <f>(N643*44)</f>
        <v>13967.957631905103</v>
      </c>
      <c r="R643">
        <f>1000000*(((AF643-AD643)*0.082057*W643)/(V643-Z643))/X643</f>
        <v>4.578211624762897</v>
      </c>
      <c r="S643">
        <f>1000000*(((AM643-AK643)*0.082057*W643)/(V643-Z643))/X643</f>
        <v>8158.7748980690785</v>
      </c>
      <c r="T643">
        <f>N643*((1*0.082057*W643)/(V643-Z643))</f>
        <v>8158.7748980690803</v>
      </c>
      <c r="V643" s="5">
        <f>((0.001316*((I643*25.4)-(2.5*2053/100)))*(273.15+40))/(273.15+G643)</f>
        <v>1.0725889801083652</v>
      </c>
      <c r="W643">
        <v>313.14999999999998</v>
      </c>
      <c r="X643">
        <f>(21.0733341666667/1000)-Y643</f>
        <v>1.9073334166666699E-2</v>
      </c>
      <c r="Y643">
        <v>2E-3</v>
      </c>
      <c r="Z643">
        <f>(0.001316*10^(8.07131-(1730.63/(233.46+(W643-273.15)))))</f>
        <v>7.2765497523200454E-2</v>
      </c>
      <c r="AB643">
        <f>V643*(J643/10^6)</f>
        <v>3.4404364125955927E-5</v>
      </c>
      <c r="AC643">
        <f>(AB643*Y643)/(0.082057*W643)</f>
        <v>2.6777836157134233E-9</v>
      </c>
      <c r="AD643">
        <v>0</v>
      </c>
      <c r="AE643" s="12">
        <f>AB643*AG643*X643</f>
        <v>7.1985953014266892E-10</v>
      </c>
      <c r="AF643" s="12">
        <f>AC643+AE643</f>
        <v>3.3976431458560923E-9</v>
      </c>
      <c r="AG643" s="19">
        <f>101.325*(0.000014*EXP(1600*((1/W643)-(1/298.15))))</f>
        <v>1.097002469958351E-3</v>
      </c>
      <c r="AI643">
        <f>V643*(K643/10^6)</f>
        <v>1.1836495625002979E-2</v>
      </c>
      <c r="AJ643">
        <f>(AI643*Y643)/(0.082057*W643)</f>
        <v>9.2126609101268866E-7</v>
      </c>
      <c r="AK643">
        <v>0</v>
      </c>
      <c r="AL643" s="12">
        <f>AI643*AN643*X643</f>
        <v>5.1336321712411403E-6</v>
      </c>
      <c r="AM643" s="12">
        <f>AJ643+AL643</f>
        <v>6.0548982622538288E-6</v>
      </c>
      <c r="AN643" s="19">
        <f>101.325*(0.00033*EXP(2400*((1/W643)-(1/298.15))))</f>
        <v>2.2739189884214046E-2</v>
      </c>
      <c r="AO643" s="19"/>
      <c r="AP643" t="e">
        <f>V643*(L643/10^6)</f>
        <v>#VALUE!</v>
      </c>
      <c r="AQ643" t="e">
        <f>(AP643*Y643)/(0.082057*W643)</f>
        <v>#VALUE!</v>
      </c>
      <c r="AR643">
        <v>0</v>
      </c>
      <c r="AS643" s="12" t="e">
        <f>AP643*AU643*X643</f>
        <v>#VALUE!</v>
      </c>
      <c r="AT643" s="12" t="e">
        <f>AQ643+AS643</f>
        <v>#VALUE!</v>
      </c>
      <c r="AU643" s="19">
        <f>101.325*((2.4*10^-4)*EXP(2700*((1/W643)-(1/298.15))))</f>
        <v>1.5759424160826513E-2</v>
      </c>
      <c r="AW643">
        <f>100*(AF643-AE643)/AF643</f>
        <v>78.812974192989046</v>
      </c>
      <c r="AX643">
        <f>100*(AM643-AL643)/AM643</f>
        <v>15.215219993965075</v>
      </c>
      <c r="AY643" t="e">
        <f>100*(AT643-AS643)/AT643</f>
        <v>#VALUE!</v>
      </c>
    </row>
    <row r="644" spans="1:51" x14ac:dyDescent="0.25">
      <c r="A644" s="21">
        <v>43647</v>
      </c>
      <c r="B644">
        <v>6.2</v>
      </c>
      <c r="C644" t="s">
        <v>120</v>
      </c>
      <c r="D644" t="s">
        <v>121</v>
      </c>
      <c r="E644" s="2">
        <v>43648.748912037037</v>
      </c>
      <c r="F644">
        <v>202</v>
      </c>
      <c r="H644" s="6">
        <v>22.1</v>
      </c>
      <c r="I644" s="6">
        <v>30.01</v>
      </c>
      <c r="J644" s="6">
        <v>113.134</v>
      </c>
      <c r="K644" s="6">
        <v>10506.404</v>
      </c>
      <c r="L644" s="6" t="s">
        <v>122</v>
      </c>
      <c r="M644" s="7">
        <f>1000000*(AF644-AD644)/X644</f>
        <v>0.62829569346313496</v>
      </c>
      <c r="N644" s="7">
        <f>1000000*(AM644-AK644)/X644</f>
        <v>302.2348343616473</v>
      </c>
      <c r="O644" s="7" t="e">
        <f>1000000*(AT644-AR644)/X644</f>
        <v>#VALUE!</v>
      </c>
      <c r="P644">
        <f>(M644*16)</f>
        <v>10.052731095410159</v>
      </c>
      <c r="Q644">
        <f>(N644*44)</f>
        <v>13298.332711912481</v>
      </c>
      <c r="R644">
        <f>1000000*(((AF644-AD644)*0.082057*W644)/(V644-Z644))/X644</f>
        <v>16.147630438830454</v>
      </c>
      <c r="S644">
        <f>1000000*(((AM644-AK644)*0.082057*W644)/(V644-Z644))/X644</f>
        <v>7767.6426271722794</v>
      </c>
      <c r="T644">
        <f>N644*((1*0.082057*W644)/(V644-Z644))</f>
        <v>7767.6426271722812</v>
      </c>
      <c r="V644" s="5">
        <f>((0.001316*((I644*25.4)-(2.5*2053/100)))*(273.15+40))/(273.15+G644)</f>
        <v>1.0725889801083652</v>
      </c>
      <c r="W644">
        <v>313.14999999999998</v>
      </c>
      <c r="X644">
        <f>(21.0733341666667/1000)-Y644</f>
        <v>1.9073334166666699E-2</v>
      </c>
      <c r="Y644">
        <v>2E-3</v>
      </c>
      <c r="Z644">
        <f>(0.001316*10^(8.07131-(1730.63/(233.46+(W644-273.15)))))</f>
        <v>7.2765497523200454E-2</v>
      </c>
      <c r="AB644">
        <f>V644*(J644/10^6)</f>
        <v>1.2134628167557979E-4</v>
      </c>
      <c r="AC644">
        <f>(AB644*Y644)/(0.082057*W644)</f>
        <v>9.4447054364672151E-9</v>
      </c>
      <c r="AD644">
        <v>0</v>
      </c>
      <c r="AE644" s="12">
        <f>AB644*AG644*X644</f>
        <v>2.538988280432744E-9</v>
      </c>
      <c r="AF644" s="12">
        <f>AC644+AE644</f>
        <v>1.1983693716899958E-8</v>
      </c>
      <c r="AG644" s="19">
        <f>101.325*(0.000014*EXP(1600*((1/W644)-(1/298.15))))</f>
        <v>1.097002469958351E-3</v>
      </c>
      <c r="AI644">
        <f>V644*(K644/10^6)</f>
        <v>1.1269053150966449E-2</v>
      </c>
      <c r="AJ644">
        <f>(AI644*Y644)/(0.082057*W644)</f>
        <v>8.7710052660138316E-7</v>
      </c>
      <c r="AK644">
        <v>0</v>
      </c>
      <c r="AL644" s="12">
        <f>AI644*AN644*X644</f>
        <v>4.8875254659854743E-6</v>
      </c>
      <c r="AM644" s="12">
        <f>AJ644+AL644</f>
        <v>5.7646259925868576E-6</v>
      </c>
      <c r="AN644" s="19">
        <f>101.325*(0.00033*EXP(2400*((1/W644)-(1/298.15))))</f>
        <v>2.2739189884214046E-2</v>
      </c>
      <c r="AO644" s="19"/>
      <c r="AP644" t="e">
        <f>V644*(L644/10^6)</f>
        <v>#VALUE!</v>
      </c>
      <c r="AQ644" t="e">
        <f>(AP644*Y644)/(0.082057*W644)</f>
        <v>#VALUE!</v>
      </c>
      <c r="AR644">
        <v>0</v>
      </c>
      <c r="AS644" s="12" t="e">
        <f>AP644*AU644*X644</f>
        <v>#VALUE!</v>
      </c>
      <c r="AT644" s="12" t="e">
        <f>AQ644+AS644</f>
        <v>#VALUE!</v>
      </c>
      <c r="AU644" s="19">
        <f>101.325*((2.4*10^-4)*EXP(2700*((1/W644)-(1/298.15))))</f>
        <v>1.5759424160826513E-2</v>
      </c>
      <c r="AW644">
        <f>100*(AF644-AE644)/AF644</f>
        <v>78.81297419298906</v>
      </c>
      <c r="AX644">
        <f>100*(AM644-AL644)/AM644</f>
        <v>15.215219993965077</v>
      </c>
      <c r="AY644" t="e">
        <f>100*(AT644-AS644)/AT644</f>
        <v>#VALUE!</v>
      </c>
    </row>
    <row r="645" spans="1:51" x14ac:dyDescent="0.25">
      <c r="A645" s="21">
        <v>43647</v>
      </c>
      <c r="B645">
        <v>6.2</v>
      </c>
      <c r="C645" t="s">
        <v>120</v>
      </c>
      <c r="D645" t="s">
        <v>121</v>
      </c>
      <c r="E645" s="2">
        <v>43648.834004629629</v>
      </c>
      <c r="F645">
        <v>120</v>
      </c>
      <c r="H645" s="6">
        <v>22.1</v>
      </c>
      <c r="I645" s="6">
        <v>30.01</v>
      </c>
      <c r="J645" s="6">
        <v>99.265000000000001</v>
      </c>
      <c r="K645" s="6">
        <v>11723.147000000001</v>
      </c>
      <c r="L645" s="6" t="s">
        <v>122</v>
      </c>
      <c r="M645" s="7">
        <f>1000000*(AF645-AD645)/X645</f>
        <v>0.55127346342936778</v>
      </c>
      <c r="N645" s="7">
        <f>1000000*(AM645-AK645)/X645</f>
        <v>337.23654560991974</v>
      </c>
      <c r="O645" s="7" t="e">
        <f>1000000*(AT645-AR645)/X645</f>
        <v>#VALUE!</v>
      </c>
      <c r="P645">
        <f>(M645*16)</f>
        <v>8.8203754148698845</v>
      </c>
      <c r="Q645">
        <f>(N645*44)</f>
        <v>14838.408006836469</v>
      </c>
      <c r="R645">
        <f>1000000*(((AF645-AD645)*0.082057*W645)/(V645-Z645))/X645</f>
        <v>14.168106276720568</v>
      </c>
      <c r="S645">
        <f>1000000*(((AM645-AK645)*0.082057*W645)/(V645-Z645))/X645</f>
        <v>8667.2106233309551</v>
      </c>
      <c r="T645">
        <f>N645*((1*0.082057*W645)/(V645-Z645))</f>
        <v>8667.2106233309569</v>
      </c>
      <c r="V645" s="5">
        <f>((0.001316*((I645*25.4)-(2.5*2053/100)))*(273.15+40))/(273.15+G645)</f>
        <v>1.0725889801083652</v>
      </c>
      <c r="W645">
        <v>313.14999999999998</v>
      </c>
      <c r="X645">
        <f>(21.0733341666667/1000)-Y645</f>
        <v>1.9073334166666699E-2</v>
      </c>
      <c r="Y645">
        <v>2E-3</v>
      </c>
      <c r="Z645">
        <f>(0.001316*10^(8.07131-(1730.63/(233.46+(W645-273.15)))))</f>
        <v>7.2765497523200454E-2</v>
      </c>
      <c r="AB645">
        <f>V645*(J645/10^6)</f>
        <v>1.0647054511045688E-4</v>
      </c>
      <c r="AC645">
        <f>(AB645*Y645)/(0.082057*W645)</f>
        <v>8.2868870998189587E-9</v>
      </c>
      <c r="AD645">
        <v>0</v>
      </c>
      <c r="AE645" s="12">
        <f>AB645*AG645*X645</f>
        <v>2.2277358853850867E-9</v>
      </c>
      <c r="AF645" s="12">
        <f>AC645+AE645</f>
        <v>1.0514622985204046E-8</v>
      </c>
      <c r="AG645" s="19">
        <f>101.325*(0.000014*EXP(1600*((1/W645)-(1/298.15))))</f>
        <v>1.097002469958351E-3</v>
      </c>
      <c r="AI645">
        <f>V645*(K645/10^6)</f>
        <v>1.2574118284390444E-2</v>
      </c>
      <c r="AJ645">
        <f>(AI645*Y645)/(0.082057*W645)</f>
        <v>9.7867723410649623E-7</v>
      </c>
      <c r="AK645">
        <v>0</v>
      </c>
      <c r="AL645" s="12">
        <f>AI645*AN645*X645</f>
        <v>5.4535480935238376E-6</v>
      </c>
      <c r="AM645" s="12">
        <f>AJ645+AL645</f>
        <v>6.4322253276303341E-6</v>
      </c>
      <c r="AN645" s="19">
        <f>101.325*(0.00033*EXP(2400*((1/W645)-(1/298.15))))</f>
        <v>2.2739189884214046E-2</v>
      </c>
      <c r="AO645" s="19"/>
      <c r="AP645" t="e">
        <f>V645*(L645/10^6)</f>
        <v>#VALUE!</v>
      </c>
      <c r="AQ645" t="e">
        <f>(AP645*Y645)/(0.082057*W645)</f>
        <v>#VALUE!</v>
      </c>
      <c r="AR645">
        <v>0</v>
      </c>
      <c r="AS645" s="12" t="e">
        <f>AP645*AU645*X645</f>
        <v>#VALUE!</v>
      </c>
      <c r="AT645" s="12" t="e">
        <f>AQ645+AS645</f>
        <v>#VALUE!</v>
      </c>
      <c r="AU645" s="19">
        <f>101.325*((2.4*10^-4)*EXP(2700*((1/W645)-(1/298.15))))</f>
        <v>1.5759424160826513E-2</v>
      </c>
      <c r="AW645">
        <f>100*(AF645-AE645)/AF645</f>
        <v>78.812974192989046</v>
      </c>
      <c r="AX645">
        <f>100*(AM645-AL645)/AM645</f>
        <v>15.21521999396508</v>
      </c>
      <c r="AY645" t="e">
        <f>100*(AT645-AS645)/AT645</f>
        <v>#VALUE!</v>
      </c>
    </row>
    <row r="646" spans="1:51" x14ac:dyDescent="0.25">
      <c r="A646" s="21">
        <v>43647</v>
      </c>
      <c r="B646">
        <v>8</v>
      </c>
      <c r="C646" t="s">
        <v>120</v>
      </c>
      <c r="D646" t="s">
        <v>121</v>
      </c>
      <c r="E646" s="2">
        <v>43648.514930555553</v>
      </c>
      <c r="F646">
        <v>23</v>
      </c>
      <c r="H646" s="6">
        <v>22.1</v>
      </c>
      <c r="I646" s="6">
        <v>30.01</v>
      </c>
      <c r="J646" s="6">
        <v>31.584</v>
      </c>
      <c r="K646" s="6">
        <v>11970.137000000001</v>
      </c>
      <c r="L646" s="6" t="s">
        <v>122</v>
      </c>
      <c r="M646" s="7">
        <f>1000000*(AF646-AD646)/X646</f>
        <v>0.17540342586967361</v>
      </c>
      <c r="N646" s="7">
        <f>1000000*(AM646-AK646)/X646</f>
        <v>344.34163901190414</v>
      </c>
      <c r="O646" s="7" t="e">
        <f>1000000*(AT646-AR646)/X646</f>
        <v>#VALUE!</v>
      </c>
      <c r="P646">
        <f>(M646*16)</f>
        <v>2.8064548139147778</v>
      </c>
      <c r="Q646">
        <f>(N646*44)</f>
        <v>15151.032116523782</v>
      </c>
      <c r="R646">
        <f>1000000*(((AF646-AD646)*0.082057*W646)/(V646-Z646))/X646</f>
        <v>4.5079884011881575</v>
      </c>
      <c r="S646">
        <f>1000000*(((AM646-AK646)*0.082057*W646)/(V646-Z646))/X646</f>
        <v>8849.8163990545308</v>
      </c>
      <c r="T646">
        <f>N646*((1*0.082057*W646)/(V646-Z646))</f>
        <v>8849.8163990545308</v>
      </c>
      <c r="V646" s="5">
        <f>((0.001316*((I646*25.4)-(2.5*2053/100)))*(273.15+40))/(273.15+G646)</f>
        <v>1.0725889801083652</v>
      </c>
      <c r="W646">
        <v>313.14999999999998</v>
      </c>
      <c r="X646">
        <f>(21.0733341666667/1000)-Y646</f>
        <v>1.9073334166666699E-2</v>
      </c>
      <c r="Y646">
        <v>2E-3</v>
      </c>
      <c r="Z646">
        <f>(0.001316*10^(8.07131-(1730.63/(233.46+(W646-273.15)))))</f>
        <v>7.2765497523200454E-2</v>
      </c>
      <c r="AB646">
        <f>V646*(J646/10^6)</f>
        <v>3.3876650347742611E-5</v>
      </c>
      <c r="AC646">
        <f>(AB646*Y646)/(0.082057*W646)</f>
        <v>2.6367102418846726E-9</v>
      </c>
      <c r="AD646">
        <v>0</v>
      </c>
      <c r="AE646" s="12">
        <f>AB646*AG646*X646</f>
        <v>7.0881791370576298E-10</v>
      </c>
      <c r="AF646" s="12">
        <f>AC646+AE646</f>
        <v>3.3455281555904356E-9</v>
      </c>
      <c r="AG646" s="19">
        <f>101.325*(0.000014*EXP(1600*((1/W646)-(1/298.15))))</f>
        <v>1.097002469958351E-3</v>
      </c>
      <c r="AI646">
        <f>V646*(K646/10^6)</f>
        <v>1.2839037036587408E-2</v>
      </c>
      <c r="AJ646">
        <f>(AI646*Y646)/(0.082057*W646)</f>
        <v>9.9929656866333178E-7</v>
      </c>
      <c r="AK646">
        <v>0</v>
      </c>
      <c r="AL646" s="12">
        <f>AI646*AN646*X646</f>
        <v>5.56844657970843E-6</v>
      </c>
      <c r="AM646" s="12">
        <f>AJ646+AL646</f>
        <v>6.567743148371762E-6</v>
      </c>
      <c r="AN646" s="19">
        <f>101.325*(0.00033*EXP(2400*((1/W646)-(1/298.15))))</f>
        <v>2.2739189884214046E-2</v>
      </c>
      <c r="AO646" s="19"/>
      <c r="AP646" t="e">
        <f>V646*(L646/10^6)</f>
        <v>#VALUE!</v>
      </c>
      <c r="AQ646" t="e">
        <f>(AP646*Y646)/(0.082057*W646)</f>
        <v>#VALUE!</v>
      </c>
      <c r="AR646">
        <v>0</v>
      </c>
      <c r="AS646" s="12" t="e">
        <f>AP646*AU646*X646</f>
        <v>#VALUE!</v>
      </c>
      <c r="AT646" s="12" t="e">
        <f>AQ646+AS646</f>
        <v>#VALUE!</v>
      </c>
      <c r="AU646" s="19">
        <f>101.325*((2.4*10^-4)*EXP(2700*((1/W646)-(1/298.15))))</f>
        <v>1.5759424160826513E-2</v>
      </c>
      <c r="AW646">
        <f>100*(AF646-AE646)/AF646</f>
        <v>78.812974192989046</v>
      </c>
      <c r="AX646">
        <f>100*(AM646-AL646)/AM646</f>
        <v>15.21521999396508</v>
      </c>
      <c r="AY646" t="e">
        <f>100*(AT646-AS646)/AT646</f>
        <v>#VALUE!</v>
      </c>
    </row>
    <row r="647" spans="1:51" x14ac:dyDescent="0.25">
      <c r="A647" s="21">
        <v>43647</v>
      </c>
      <c r="B647">
        <v>8</v>
      </c>
      <c r="C647" t="s">
        <v>120</v>
      </c>
      <c r="D647" t="s">
        <v>121</v>
      </c>
      <c r="E647" s="2">
        <v>43648.621296296296</v>
      </c>
      <c r="F647">
        <v>187</v>
      </c>
      <c r="H647" s="6">
        <v>22.1</v>
      </c>
      <c r="I647" s="6">
        <v>30.01</v>
      </c>
      <c r="J647" s="6">
        <v>30.556000000000001</v>
      </c>
      <c r="K647" s="6">
        <v>11458.1</v>
      </c>
      <c r="L647" s="6" t="s">
        <v>122</v>
      </c>
      <c r="M647" s="7">
        <f>1000000*(AF647-AD647)/X647</f>
        <v>0.16969437312796826</v>
      </c>
      <c r="N647" s="7">
        <f>1000000*(AM647-AK647)/X647</f>
        <v>329.61201145503162</v>
      </c>
      <c r="O647" s="7" t="e">
        <f>1000000*(AT647-AR647)/X647</f>
        <v>#VALUE!</v>
      </c>
      <c r="P647">
        <f>(M647*16)</f>
        <v>2.7151099700474921</v>
      </c>
      <c r="Q647">
        <f>(N647*44)</f>
        <v>14502.928504021391</v>
      </c>
      <c r="R647">
        <f>1000000*(((AF647-AD647)*0.082057*W647)/(V647-Z647))/X647</f>
        <v>4.3612618283531335</v>
      </c>
      <c r="S647">
        <f>1000000*(((AM647-AK647)*0.082057*W647)/(V647-Z647))/X647</f>
        <v>8471.2548638337812</v>
      </c>
      <c r="T647">
        <f>N647*((1*0.082057*W647)/(V647-Z647))</f>
        <v>8471.2548638337812</v>
      </c>
      <c r="V647" s="5">
        <f>((0.001316*((I647*25.4)-(2.5*2053/100)))*(273.15+40))/(273.15+G647)</f>
        <v>1.0725889801083652</v>
      </c>
      <c r="W647">
        <v>313.14999999999998</v>
      </c>
      <c r="X647">
        <f>(21.0733341666667/1000)-Y647</f>
        <v>1.9073334166666699E-2</v>
      </c>
      <c r="Y647">
        <v>2E-3</v>
      </c>
      <c r="Z647">
        <f>(0.001316*10^(8.07131-(1730.63/(233.46+(W647-273.15)))))</f>
        <v>7.2765497523200454E-2</v>
      </c>
      <c r="AB647">
        <f>V647*(J647/10^6)</f>
        <v>3.2774028876191214E-5</v>
      </c>
      <c r="AC647">
        <f>(AB647*Y647)/(0.082057*W647)</f>
        <v>2.5508902656733812E-9</v>
      </c>
      <c r="AD647">
        <v>0</v>
      </c>
      <c r="AE647" s="12">
        <f>AB647*AG647*X647</f>
        <v>6.8574721919938259E-10</v>
      </c>
      <c r="AF647" s="12">
        <f>AC647+AE647</f>
        <v>3.2366374848727639E-9</v>
      </c>
      <c r="AG647" s="19">
        <f>101.325*(0.000014*EXP(1600*((1/W647)-(1/298.15))))</f>
        <v>1.097002469958351E-3</v>
      </c>
      <c r="AI647">
        <f>V647*(K647/10^6)</f>
        <v>1.228983179297966E-2</v>
      </c>
      <c r="AJ647">
        <f>(AI647*Y647)/(0.082057*W647)</f>
        <v>9.5655045664066495E-7</v>
      </c>
      <c r="AK647">
        <v>0</v>
      </c>
      <c r="AL647" s="12">
        <f>AI647*AN647*X647</f>
        <v>5.3302495831883261E-6</v>
      </c>
      <c r="AM647" s="12">
        <f>AJ647+AL647</f>
        <v>6.2868000398289906E-6</v>
      </c>
      <c r="AN647" s="19">
        <f>101.325*(0.00033*EXP(2400*((1/W647)-(1/298.15))))</f>
        <v>2.2739189884214046E-2</v>
      </c>
      <c r="AO647" s="19"/>
      <c r="AP647" t="e">
        <f>V647*(L647/10^6)</f>
        <v>#VALUE!</v>
      </c>
      <c r="AQ647" t="e">
        <f>(AP647*Y647)/(0.082057*W647)</f>
        <v>#VALUE!</v>
      </c>
      <c r="AR647">
        <v>0</v>
      </c>
      <c r="AS647" s="12" t="e">
        <f>AP647*AU647*X647</f>
        <v>#VALUE!</v>
      </c>
      <c r="AT647" s="12" t="e">
        <f>AQ647+AS647</f>
        <v>#VALUE!</v>
      </c>
      <c r="AU647" s="19">
        <f>101.325*((2.4*10^-4)*EXP(2700*((1/W647)-(1/298.15))))</f>
        <v>1.5759424160826513E-2</v>
      </c>
      <c r="AW647">
        <f>100*(AF647-AE647)/AF647</f>
        <v>78.812974192989046</v>
      </c>
      <c r="AX647">
        <f>100*(AM647-AL647)/AM647</f>
        <v>15.21521999396507</v>
      </c>
      <c r="AY647" t="e">
        <f>100*(AT647-AS647)/AT647</f>
        <v>#VALUE!</v>
      </c>
    </row>
    <row r="648" spans="1:51" x14ac:dyDescent="0.25">
      <c r="A648" s="21">
        <v>43647</v>
      </c>
      <c r="B648">
        <v>9</v>
      </c>
      <c r="C648" t="s">
        <v>120</v>
      </c>
      <c r="D648" t="s">
        <v>121</v>
      </c>
      <c r="E648" s="2">
        <v>43648.536192129628</v>
      </c>
      <c r="F648">
        <v>166</v>
      </c>
      <c r="H648" s="6">
        <v>22.1</v>
      </c>
      <c r="I648" s="6">
        <v>30.01</v>
      </c>
      <c r="J648" s="6">
        <v>884.428</v>
      </c>
      <c r="K648" s="6">
        <v>15572.662</v>
      </c>
      <c r="L648" s="6" t="s">
        <v>122</v>
      </c>
      <c r="M648" s="7">
        <f>1000000*(AF648-AD648)/X648</f>
        <v>4.9117179943979128</v>
      </c>
      <c r="N648" s="7">
        <f>1000000*(AM648-AK648)/X648</f>
        <v>447.97448490843476</v>
      </c>
      <c r="O648" s="7" t="e">
        <f>1000000*(AT648-AR648)/X648</f>
        <v>#VALUE!</v>
      </c>
      <c r="P648">
        <f>(M648*16)</f>
        <v>78.587487910366605</v>
      </c>
      <c r="Q648">
        <f>(N648*44)</f>
        <v>19710.87733597113</v>
      </c>
      <c r="R648">
        <f>1000000*(((AF648-AD648)*0.082057*W648)/(V648-Z648))/X648</f>
        <v>126.2345227230889</v>
      </c>
      <c r="S648">
        <f>1000000*(((AM648-AK648)*0.082057*W648)/(V648-Z648))/X648</f>
        <v>11513.251648208647</v>
      </c>
      <c r="T648">
        <f>N648*((1*0.082057*W648)/(V648-Z648))</f>
        <v>11513.251648208648</v>
      </c>
      <c r="V648" s="5">
        <f>((0.001316*((I648*25.4)-(2.5*2053/100)))*(273.15+40))/(273.15+G648)</f>
        <v>1.0725889801083652</v>
      </c>
      <c r="W648">
        <v>313.14999999999998</v>
      </c>
      <c r="X648">
        <f>(21.0733341666667/1000)-Y648</f>
        <v>1.9073334166666699E-2</v>
      </c>
      <c r="Y648">
        <v>2E-3</v>
      </c>
      <c r="Z648">
        <f>(0.001316*10^(8.07131-(1730.63/(233.46+(W648-273.15)))))</f>
        <v>7.2765497523200454E-2</v>
      </c>
      <c r="AB648">
        <f>V648*(J648/10^6)</f>
        <v>9.4862772649928126E-4</v>
      </c>
      <c r="AC648">
        <f>(AB648*Y648)/(0.082057*W648)</f>
        <v>7.3834231440272826E-8</v>
      </c>
      <c r="AD648">
        <v>0</v>
      </c>
      <c r="AE648" s="12">
        <f>AB648*AG648*X648</f>
        <v>1.9848607199308528E-8</v>
      </c>
      <c r="AF648" s="12">
        <f>AC648+AE648</f>
        <v>9.3682838639581357E-8</v>
      </c>
      <c r="AG648" s="19">
        <f>101.325*(0.000014*EXP(1600*((1/W648)-(1/298.15))))</f>
        <v>1.097002469958351E-3</v>
      </c>
      <c r="AI648">
        <f>V648*(K648/10^6)</f>
        <v>1.6703065652152297E-2</v>
      </c>
      <c r="AJ648">
        <f>(AI648*Y648)/(0.082057*W648)</f>
        <v>1.3000442435666239E-6</v>
      </c>
      <c r="AK648">
        <v>0</v>
      </c>
      <c r="AL648" s="12">
        <f>AI648*AN648*X648</f>
        <v>7.244322805232341E-6</v>
      </c>
      <c r="AM648" s="12">
        <f>AJ648+AL648</f>
        <v>8.5443670487989645E-6</v>
      </c>
      <c r="AN648" s="19">
        <f>101.325*(0.00033*EXP(2400*((1/W648)-(1/298.15))))</f>
        <v>2.2739189884214046E-2</v>
      </c>
      <c r="AO648" s="19"/>
      <c r="AP648" t="e">
        <f>V648*(L648/10^6)</f>
        <v>#VALUE!</v>
      </c>
      <c r="AQ648" t="e">
        <f>(AP648*Y648)/(0.082057*W648)</f>
        <v>#VALUE!</v>
      </c>
      <c r="AR648">
        <v>0</v>
      </c>
      <c r="AS648" s="12" t="e">
        <f>AP648*AU648*X648</f>
        <v>#VALUE!</v>
      </c>
      <c r="AT648" s="12" t="e">
        <f>AQ648+AS648</f>
        <v>#VALUE!</v>
      </c>
      <c r="AU648" s="19">
        <f>101.325*((2.4*10^-4)*EXP(2700*((1/W648)-(1/298.15))))</f>
        <v>1.5759424160826513E-2</v>
      </c>
      <c r="AW648">
        <f>100*(AF648-AE648)/AF648</f>
        <v>78.812974192989046</v>
      </c>
      <c r="AX648">
        <f>100*(AM648-AL648)/AM648</f>
        <v>15.215219993965073</v>
      </c>
      <c r="AY648" t="e">
        <f>100*(AT648-AS648)/AT648</f>
        <v>#VALUE!</v>
      </c>
    </row>
    <row r="649" spans="1:51" x14ac:dyDescent="0.25">
      <c r="A649" s="21">
        <v>43647</v>
      </c>
      <c r="B649">
        <v>9</v>
      </c>
      <c r="C649" t="s">
        <v>120</v>
      </c>
      <c r="D649" t="s">
        <v>121</v>
      </c>
      <c r="E649" s="2">
        <v>43648.642592592594</v>
      </c>
      <c r="F649">
        <v>28</v>
      </c>
      <c r="H649" s="6">
        <v>22.1</v>
      </c>
      <c r="I649" s="6">
        <v>30.01</v>
      </c>
      <c r="J649" s="6">
        <v>553.33699999999999</v>
      </c>
      <c r="K649" s="6">
        <v>16402.243999999999</v>
      </c>
      <c r="L649" s="6" t="s">
        <v>122</v>
      </c>
      <c r="M649" s="7">
        <f>1000000*(AF649-AD649)/X649</f>
        <v>3.0729864950749612</v>
      </c>
      <c r="N649" s="7">
        <f>1000000*(AM649-AK649)/X649</f>
        <v>471.83884214801964</v>
      </c>
      <c r="O649" s="7" t="e">
        <f>1000000*(AT649-AR649)/X649</f>
        <v>#VALUE!</v>
      </c>
      <c r="P649">
        <f>(M649*16)</f>
        <v>49.16778392119938</v>
      </c>
      <c r="Q649">
        <f>(N649*44)</f>
        <v>20760.909054512864</v>
      </c>
      <c r="R649">
        <f>1000000*(((AF649-AD649)*0.082057*W649)/(V649-Z649))/X649</f>
        <v>78.977861510519588</v>
      </c>
      <c r="S649">
        <f>1000000*(((AM649-AK649)*0.082057*W649)/(V649-Z649))/X649</f>
        <v>12126.582004240536</v>
      </c>
      <c r="T649">
        <f>N649*((1*0.082057*W649)/(V649-Z649))</f>
        <v>12126.582004240534</v>
      </c>
      <c r="V649" s="5">
        <f>((0.001316*((I649*25.4)-(2.5*2053/100)))*(273.15+40))/(273.15+G649)</f>
        <v>1.0725889801083652</v>
      </c>
      <c r="W649">
        <v>313.14999999999998</v>
      </c>
      <c r="X649">
        <f>(21.0733341666667/1000)-Y649</f>
        <v>1.9073334166666699E-2</v>
      </c>
      <c r="Y649">
        <v>2E-3</v>
      </c>
      <c r="Z649">
        <f>(0.001316*10^(8.07131-(1730.63/(233.46+(W649-273.15)))))</f>
        <v>7.2765497523200454E-2</v>
      </c>
      <c r="AB649">
        <f>V649*(J649/10^6)</f>
        <v>5.9350316848622248E-4</v>
      </c>
      <c r="AC649">
        <f>(AB649*Y649)/(0.082057*W649)</f>
        <v>4.6193937915201967E-8</v>
      </c>
      <c r="AD649">
        <v>0</v>
      </c>
      <c r="AE649" s="12">
        <f>AB649*AG649*X649</f>
        <v>1.2418160395016648E-8</v>
      </c>
      <c r="AF649" s="12">
        <f>AC649+AE649</f>
        <v>5.8612098310218611E-8</v>
      </c>
      <c r="AG649" s="19">
        <f>101.325*(0.000014*EXP(1600*((1/W649)-(1/298.15))))</f>
        <v>1.097002469958351E-3</v>
      </c>
      <c r="AI649">
        <f>V649*(K649/10^6)</f>
        <v>1.7592866163448552E-2</v>
      </c>
      <c r="AJ649">
        <f>(AI649*Y649)/(0.082057*W649)</f>
        <v>1.3692997956145965E-6</v>
      </c>
      <c r="AK649">
        <v>0</v>
      </c>
      <c r="AL649" s="12">
        <f>AI649*AN649*X649</f>
        <v>7.630240113487683E-6</v>
      </c>
      <c r="AM649" s="12">
        <f>AJ649+AL649</f>
        <v>8.999539909102279E-6</v>
      </c>
      <c r="AN649" s="19">
        <f>101.325*(0.00033*EXP(2400*((1/W649)-(1/298.15))))</f>
        <v>2.2739189884214046E-2</v>
      </c>
      <c r="AO649" s="19"/>
      <c r="AP649" t="e">
        <f>V649*(L649/10^6)</f>
        <v>#VALUE!</v>
      </c>
      <c r="AQ649" t="e">
        <f>(AP649*Y649)/(0.082057*W649)</f>
        <v>#VALUE!</v>
      </c>
      <c r="AR649">
        <v>0</v>
      </c>
      <c r="AS649" s="12" t="e">
        <f>AP649*AU649*X649</f>
        <v>#VALUE!</v>
      </c>
      <c r="AT649" s="12" t="e">
        <f>AQ649+AS649</f>
        <v>#VALUE!</v>
      </c>
      <c r="AU649" s="19">
        <f>101.325*((2.4*10^-4)*EXP(2700*((1/W649)-(1/298.15))))</f>
        <v>1.5759424160826513E-2</v>
      </c>
      <c r="AW649">
        <f>100*(AF649-AE649)/AF649</f>
        <v>78.81297419298906</v>
      </c>
      <c r="AX649">
        <f>100*(AM649-AL649)/AM649</f>
        <v>15.215219993965073</v>
      </c>
      <c r="AY649" t="e">
        <f>100*(AT649-AS649)/AT649</f>
        <v>#VALUE!</v>
      </c>
    </row>
    <row r="650" spans="1:51" x14ac:dyDescent="0.25">
      <c r="A650" s="21">
        <v>43647</v>
      </c>
      <c r="B650" t="s">
        <v>125</v>
      </c>
      <c r="C650" t="s">
        <v>120</v>
      </c>
      <c r="D650" t="s">
        <v>121</v>
      </c>
      <c r="E650" s="2">
        <v>43648.472407407404</v>
      </c>
      <c r="F650">
        <v>103</v>
      </c>
      <c r="H650" s="6">
        <v>22.1</v>
      </c>
      <c r="I650" s="6">
        <v>30.01</v>
      </c>
      <c r="J650" s="6">
        <v>2.1280000000000001</v>
      </c>
      <c r="K650" s="6">
        <v>842.47500000000002</v>
      </c>
      <c r="L650" s="6" t="s">
        <v>122</v>
      </c>
      <c r="M650" s="7">
        <f>1000000*(AF650-AD650)/X650</f>
        <v>1.0933365398354869E-2</v>
      </c>
      <c r="N650" s="7">
        <f>1000000*(AM650-AK650)/X650</f>
        <v>22.421194294798486</v>
      </c>
      <c r="O650" s="7" t="e">
        <f>1000000*(AT650-AR650)/X650</f>
        <v>#VALUE!</v>
      </c>
      <c r="P650">
        <f>(M650*16)</f>
        <v>0.1749338463736779</v>
      </c>
      <c r="Q650">
        <f>(N650*44)</f>
        <v>986.53254897113334</v>
      </c>
      <c r="R650">
        <f>1000000*(((AF650-AD650)*0.082057*W650)/(V650-Z650))/X650</f>
        <v>0.30552877376677612</v>
      </c>
      <c r="S650">
        <f>1000000*(((AM650-AK650)*0.082057*W650)/(V650-Z650))/X650</f>
        <v>626.5518209340355</v>
      </c>
      <c r="T650">
        <f>N650*((1*0.082057*W650)/(V650-Z650))</f>
        <v>626.5518209340355</v>
      </c>
      <c r="V650" s="5">
        <f>((0.001316*((I650*25.4)-(2.5*2053/100)))*(273.15+40))/(273.15+H650)</f>
        <v>0.99230374230855178</v>
      </c>
      <c r="W650">
        <v>313.14999999999998</v>
      </c>
      <c r="X650">
        <f>(21.0733341666667/1000)-Y650</f>
        <v>1.9073334166666699E-2</v>
      </c>
      <c r="Y650">
        <v>2E-3</v>
      </c>
      <c r="Z650">
        <f>(0.001316*10^(8.07131-(1730.63/(233.46+(W650-273.15)))))</f>
        <v>7.2765497523200454E-2</v>
      </c>
      <c r="AB650">
        <f>V650*(J650/10^6)</f>
        <v>2.1116223636325982E-6</v>
      </c>
      <c r="AC650">
        <f>(AB650*Y650)/(0.082057*W650)</f>
        <v>1.6435321249386162E-10</v>
      </c>
      <c r="AD650">
        <v>0</v>
      </c>
      <c r="AE650" s="12">
        <f>AB650*AG650*X650</f>
        <v>4.4182519315231755E-11</v>
      </c>
      <c r="AF650" s="12">
        <f>AC650+AE650</f>
        <v>2.0853573180909336E-10</v>
      </c>
      <c r="AG650" s="19">
        <f>101.325*(0.000014*EXP(1600*((1/W650)-(1/298.15))))</f>
        <v>1.097002469958351E-3</v>
      </c>
      <c r="AI650">
        <f>V650*(K650/10^6)</f>
        <v>8.359910953013971E-4</v>
      </c>
      <c r="AJ650">
        <f>(AI650*Y650)/(0.082057*W650)</f>
        <v>6.5067421379589307E-8</v>
      </c>
      <c r="AK650">
        <v>0</v>
      </c>
      <c r="AL650" s="12">
        <f>AI650*AN650*X650</f>
        <v>3.625795098208631E-7</v>
      </c>
      <c r="AM650" s="12">
        <f>AJ650+AL650</f>
        <v>4.2764693120045239E-7</v>
      </c>
      <c r="AN650" s="19">
        <f>101.325*(0.00033*EXP(2400*((1/W650)-(1/298.15))))</f>
        <v>2.2739189884214046E-2</v>
      </c>
      <c r="AO650" s="19"/>
      <c r="AP650" t="e">
        <f>V650*(L650/10^6)</f>
        <v>#VALUE!</v>
      </c>
      <c r="AQ650" t="e">
        <f>(AP650*Y650)/(0.082057*W650)</f>
        <v>#VALUE!</v>
      </c>
      <c r="AR650">
        <v>0</v>
      </c>
      <c r="AS650" s="12" t="e">
        <f>AP650*AU650*X650</f>
        <v>#VALUE!</v>
      </c>
      <c r="AT650" s="12" t="e">
        <f>AQ650+AS650</f>
        <v>#VALUE!</v>
      </c>
      <c r="AU650" s="19">
        <f>101.325*((2.4*10^-4)*EXP(2700*((1/W650)-(1/298.15))))</f>
        <v>1.5759424160826513E-2</v>
      </c>
      <c r="AW650">
        <f>100*(AF650-AE650)/AF650</f>
        <v>78.812974192989032</v>
      </c>
      <c r="AX650">
        <f>100*(AM650-AL650)/AM650</f>
        <v>15.215219993965073</v>
      </c>
      <c r="AY650" t="e">
        <f>100*(AT650-AS650)/AT650</f>
        <v>#VALUE!</v>
      </c>
    </row>
    <row r="651" spans="1:51" x14ac:dyDescent="0.25">
      <c r="A651" s="21">
        <v>43647</v>
      </c>
      <c r="B651" t="s">
        <v>125</v>
      </c>
      <c r="C651" t="s">
        <v>120</v>
      </c>
      <c r="D651" t="s">
        <v>121</v>
      </c>
      <c r="E651" s="2">
        <v>43648.493680555555</v>
      </c>
      <c r="F651">
        <v>40</v>
      </c>
      <c r="H651" s="6">
        <v>22.1</v>
      </c>
      <c r="I651" s="6">
        <v>30.01</v>
      </c>
      <c r="J651" s="6">
        <v>2.5190000000000001</v>
      </c>
      <c r="K651" s="6">
        <v>753.97199999999998</v>
      </c>
      <c r="L651" s="6" t="s">
        <v>122</v>
      </c>
      <c r="M651" s="7">
        <f>1000000*(AF651-AD651)/X651</f>
        <v>1.3989400638478592E-2</v>
      </c>
      <c r="N651" s="7">
        <f>1000000*(AM651-AK651)/X651</f>
        <v>21.689305164099906</v>
      </c>
      <c r="O651" s="7" t="e">
        <f>1000000*(AT651-AR651)/X651</f>
        <v>#VALUE!</v>
      </c>
      <c r="P651">
        <f>(M651*16)</f>
        <v>0.22383041021565747</v>
      </c>
      <c r="Q651">
        <f>(N651*44)</f>
        <v>954.32942722039593</v>
      </c>
      <c r="R651">
        <f>1000000*(((AF651-AD651)*0.082057*W651)/(V651-Z651))/X651</f>
        <v>0.35953719549749774</v>
      </c>
      <c r="S651">
        <f>1000000*(((AM651-AK651)*0.082057*W651)/(V651-Z651))/X651</f>
        <v>557.43002523930522</v>
      </c>
      <c r="T651">
        <f>N651*((1*0.082057*W651)/(V651-Z651))</f>
        <v>557.43002523930534</v>
      </c>
      <c r="V651" s="5">
        <f>((0.001316*((I651*25.4)-(2.5*2053/100)))*(273.15+40))/(273.15+G651)</f>
        <v>1.0725889801083652</v>
      </c>
      <c r="W651">
        <v>313.14999999999998</v>
      </c>
      <c r="X651">
        <f>(21.0733341666667/1000)-Y651</f>
        <v>1.9073334166666699E-2</v>
      </c>
      <c r="Y651">
        <v>2E-3</v>
      </c>
      <c r="Z651">
        <f>(0.001316*10^(8.07131-(1730.63/(233.46+(W651-273.15)))))</f>
        <v>7.2765497523200454E-2</v>
      </c>
      <c r="AB651">
        <f>V651*(J651/10^6)</f>
        <v>2.701851640892972E-6</v>
      </c>
      <c r="AC651">
        <f>(AB651*Y651)/(0.082057*W651)</f>
        <v>2.1029233470451779E-10</v>
      </c>
      <c r="AD651">
        <v>0</v>
      </c>
      <c r="AE651" s="12">
        <f>AB651*AG651*X651</f>
        <v>5.653217846456488E-11</v>
      </c>
      <c r="AF651" s="12">
        <f>AC651+AE651</f>
        <v>2.6682451316908267E-10</v>
      </c>
      <c r="AG651" s="19">
        <f>101.325*(0.000014*EXP(1600*((1/W651)-(1/298.15))))</f>
        <v>1.097002469958351E-3</v>
      </c>
      <c r="AI651">
        <f>V651*(K651/10^6)</f>
        <v>8.0870205851026435E-4</v>
      </c>
      <c r="AJ651">
        <f>(AI651*Y651)/(0.082057*W651)</f>
        <v>6.2943442708151915E-8</v>
      </c>
      <c r="AK651">
        <v>0</v>
      </c>
      <c r="AL651" s="12">
        <f>AI651*AN651*X651</f>
        <v>3.5074392252953526E-7</v>
      </c>
      <c r="AM651" s="12">
        <f>AJ651+AL651</f>
        <v>4.1368736523768715E-7</v>
      </c>
      <c r="AN651" s="19">
        <f>101.325*(0.00033*EXP(2400*((1/W651)-(1/298.15))))</f>
        <v>2.2739189884214046E-2</v>
      </c>
      <c r="AO651" s="19"/>
      <c r="AP651" t="e">
        <f>V651*(L651/10^6)</f>
        <v>#VALUE!</v>
      </c>
      <c r="AQ651" t="e">
        <f>(AP651*Y651)/(0.082057*W651)</f>
        <v>#VALUE!</v>
      </c>
      <c r="AR651">
        <v>0</v>
      </c>
      <c r="AS651" s="12" t="e">
        <f>AP651*AU651*X651</f>
        <v>#VALUE!</v>
      </c>
      <c r="AT651" s="12" t="e">
        <f>AQ651+AS651</f>
        <v>#VALUE!</v>
      </c>
      <c r="AU651" s="19">
        <f>101.325*((2.4*10^-4)*EXP(2700*((1/W651)-(1/298.15))))</f>
        <v>1.5759424160826513E-2</v>
      </c>
      <c r="AW651">
        <f>100*(AF651-AE651)/AF651</f>
        <v>78.812974192989046</v>
      </c>
      <c r="AX651">
        <f>100*(AM651-AL651)/AM651</f>
        <v>15.215219993965071</v>
      </c>
      <c r="AY651" t="e">
        <f>100*(AT651-AS651)/AT651</f>
        <v>#VALUE!</v>
      </c>
    </row>
    <row r="652" spans="1:51" x14ac:dyDescent="0.25">
      <c r="A652" s="21">
        <v>43647</v>
      </c>
      <c r="B652" t="s">
        <v>129</v>
      </c>
      <c r="C652" t="s">
        <v>120</v>
      </c>
      <c r="D652" t="s">
        <v>121</v>
      </c>
      <c r="E652" s="2">
        <v>43648.685127314813</v>
      </c>
      <c r="F652">
        <v>175</v>
      </c>
      <c r="H652" s="6">
        <v>22.1</v>
      </c>
      <c r="I652" s="6">
        <v>30.01</v>
      </c>
      <c r="J652" s="6">
        <v>237.845</v>
      </c>
      <c r="K652" s="6">
        <v>1898.559</v>
      </c>
      <c r="L652" s="6" t="s">
        <v>122</v>
      </c>
      <c r="M652" s="7">
        <f>1000000*(AF652-AD652)/X652</f>
        <v>1.3208848729094642</v>
      </c>
      <c r="N652" s="7">
        <f>1000000*(AM652-AK652)/X652</f>
        <v>54.615324604956626</v>
      </c>
      <c r="O652" s="7" t="e">
        <f>1000000*(AT652-AR652)/X652</f>
        <v>#VALUE!</v>
      </c>
      <c r="P652">
        <f>(M652*16)</f>
        <v>21.134157966551427</v>
      </c>
      <c r="Q652">
        <f>(N652*44)</f>
        <v>2403.0742826180917</v>
      </c>
      <c r="R652">
        <f>1000000*(((AF652-AD652)*0.082057*W652)/(V652-Z652))/X652</f>
        <v>33.947647583605537</v>
      </c>
      <c r="S652">
        <f>1000000*(((AM652-AK652)*0.082057*W652)/(V652-Z652))/X652</f>
        <v>1403.6513176726858</v>
      </c>
      <c r="T652">
        <f>N652*((1*0.082057*W652)/(V652-Z652))</f>
        <v>1403.651317672686</v>
      </c>
      <c r="V652" s="5">
        <f>((0.001316*((I652*25.4)-(2.5*2053/100)))*(273.15+40))/(273.15+G652)</f>
        <v>1.0725889801083652</v>
      </c>
      <c r="W652">
        <v>313.14999999999998</v>
      </c>
      <c r="X652">
        <f>(21.0733341666667/1000)-Y652</f>
        <v>1.9073334166666699E-2</v>
      </c>
      <c r="Y652">
        <v>2E-3</v>
      </c>
      <c r="Z652">
        <f>(0.001316*10^(8.07131-(1730.63/(233.46+(W652-273.15)))))</f>
        <v>7.2765497523200454E-2</v>
      </c>
      <c r="AB652">
        <f>V652*(J652/10^6)</f>
        <v>2.5510992597387413E-4</v>
      </c>
      <c r="AC652">
        <f>(AB652*Y652)/(0.082057*W652)</f>
        <v>1.9855887394917041E-8</v>
      </c>
      <c r="AD652">
        <v>0</v>
      </c>
      <c r="AE652" s="12">
        <f>AB652*AG652*X652</f>
        <v>5.3377911817802427E-9</v>
      </c>
      <c r="AF652" s="12">
        <f>AC652+AE652</f>
        <v>2.5193678576697284E-8</v>
      </c>
      <c r="AG652" s="19">
        <f>101.325*(0.000014*EXP(1600*((1/W652)-(1/298.15))))</f>
        <v>1.097002469958351E-3</v>
      </c>
      <c r="AI652">
        <f>V652*(K652/10^6)</f>
        <v>2.0363734614855578E-3</v>
      </c>
      <c r="AJ652">
        <f>(AI652*Y652)/(0.082057*W652)</f>
        <v>1.5849638931491645E-7</v>
      </c>
      <c r="AK652">
        <v>0</v>
      </c>
      <c r="AL652" s="12">
        <f>AI652*AN652*X652</f>
        <v>8.8319994749639518E-7</v>
      </c>
      <c r="AM652" s="12">
        <f>AJ652+AL652</f>
        <v>1.0416963368113116E-6</v>
      </c>
      <c r="AN652" s="19">
        <f>101.325*(0.00033*EXP(2400*((1/W652)-(1/298.15))))</f>
        <v>2.2739189884214046E-2</v>
      </c>
      <c r="AO652" s="19"/>
      <c r="AP652" t="e">
        <f>V652*(L652/10^6)</f>
        <v>#VALUE!</v>
      </c>
      <c r="AQ652" t="e">
        <f>(AP652*Y652)/(0.082057*W652)</f>
        <v>#VALUE!</v>
      </c>
      <c r="AR652">
        <v>0</v>
      </c>
      <c r="AS652" s="12" t="e">
        <f>AP652*AU652*X652</f>
        <v>#VALUE!</v>
      </c>
      <c r="AT652" s="12" t="e">
        <f>AQ652+AS652</f>
        <v>#VALUE!</v>
      </c>
      <c r="AU652" s="19">
        <f>101.325*((2.4*10^-4)*EXP(2700*((1/W652)-(1/298.15))))</f>
        <v>1.5759424160826513E-2</v>
      </c>
      <c r="AW652">
        <f>100*(AF652-AE652)/AF652</f>
        <v>78.812974192989046</v>
      </c>
      <c r="AX652">
        <f>100*(AM652-AL652)/AM652</f>
        <v>15.215219993965075</v>
      </c>
      <c r="AY652" t="e">
        <f>100*(AT652-AS652)/AT652</f>
        <v>#VALUE!</v>
      </c>
    </row>
    <row r="653" spans="1:51" x14ac:dyDescent="0.25">
      <c r="A653" s="21">
        <v>43647</v>
      </c>
      <c r="B653" t="s">
        <v>129</v>
      </c>
      <c r="C653" t="s">
        <v>120</v>
      </c>
      <c r="D653" t="s">
        <v>121</v>
      </c>
      <c r="E653" s="2">
        <v>43648.897847222222</v>
      </c>
      <c r="F653">
        <v>122</v>
      </c>
      <c r="H653" s="6">
        <v>22.1</v>
      </c>
      <c r="I653" s="6">
        <v>30.01</v>
      </c>
      <c r="J653" s="6">
        <v>233.4</v>
      </c>
      <c r="K653" s="6">
        <v>2290.752</v>
      </c>
      <c r="L653" s="6" t="s">
        <v>122</v>
      </c>
      <c r="M653" s="7">
        <f>1000000*(AF653-AD653)/X653</f>
        <v>1.2961993287101641</v>
      </c>
      <c r="N653" s="7">
        <f>1000000*(AM653-AK653)/X653</f>
        <v>65.897432773726578</v>
      </c>
      <c r="O653" s="7" t="e">
        <f>1000000*(AT653-AR653)/X653</f>
        <v>#VALUE!</v>
      </c>
      <c r="P653">
        <f>(M653*16)</f>
        <v>20.739189259362625</v>
      </c>
      <c r="Q653">
        <f>(N653*44)</f>
        <v>2899.4870420439693</v>
      </c>
      <c r="R653">
        <f>1000000*(((AF653-AD653)*0.082057*W653)/(V653-Z653))/X653</f>
        <v>33.313212159236187</v>
      </c>
      <c r="S653">
        <f>1000000*(((AM653-AK653)*0.082057*W653)/(V653-Z653))/X653</f>
        <v>1693.609239039366</v>
      </c>
      <c r="T653">
        <f>N653*((1*0.082057*W653)/(V653-Z653))</f>
        <v>1693.609239039366</v>
      </c>
      <c r="V653" s="5">
        <f>((0.001316*((I653*25.4)-(2.5*2053/100)))*(273.15+40))/(273.15+G653)</f>
        <v>1.0725889801083652</v>
      </c>
      <c r="W653">
        <v>313.14999999999998</v>
      </c>
      <c r="X653">
        <f>(21.0733341666667/1000)-Y653</f>
        <v>1.9073334166666699E-2</v>
      </c>
      <c r="Y653">
        <v>2E-3</v>
      </c>
      <c r="Z653">
        <f>(0.001316*10^(8.07131-(1730.63/(233.46+(W653-273.15)))))</f>
        <v>7.2765497523200454E-2</v>
      </c>
      <c r="AB653">
        <f>V653*(J653/10^6)</f>
        <v>2.5034226795729245E-4</v>
      </c>
      <c r="AC653">
        <f>(AB653*Y653)/(0.082057*W653)</f>
        <v>1.9484807828517052E-8</v>
      </c>
      <c r="AD653">
        <v>0</v>
      </c>
      <c r="AE653" s="12">
        <f>AB653*AG653*X653</f>
        <v>5.2380351145809607E-9</v>
      </c>
      <c r="AF653" s="12">
        <f>AC653+AE653</f>
        <v>2.4722842943098013E-8</v>
      </c>
      <c r="AG653" s="19">
        <f>101.325*(0.000014*EXP(1600*((1/W653)-(1/298.15))))</f>
        <v>1.097002469958351E-3</v>
      </c>
      <c r="AI653">
        <f>V653*(K653/10^6)</f>
        <v>2.4570353513611977E-3</v>
      </c>
      <c r="AJ653">
        <f>(AI653*Y653)/(0.082057*W653)</f>
        <v>1.9123762854666274E-7</v>
      </c>
      <c r="AK653">
        <v>0</v>
      </c>
      <c r="AL653" s="12">
        <f>AI653*AN653*X653</f>
        <v>1.0656461274720785E-6</v>
      </c>
      <c r="AM653" s="12">
        <f>AJ653+AL653</f>
        <v>1.2568837560187412E-6</v>
      </c>
      <c r="AN653" s="19">
        <f>101.325*(0.00033*EXP(2400*((1/W653)-(1/298.15))))</f>
        <v>2.2739189884214046E-2</v>
      </c>
      <c r="AO653" s="19"/>
      <c r="AP653" t="e">
        <f>V653*(L653/10^6)</f>
        <v>#VALUE!</v>
      </c>
      <c r="AQ653" t="e">
        <f>(AP653*Y653)/(0.082057*W653)</f>
        <v>#VALUE!</v>
      </c>
      <c r="AR653">
        <v>0</v>
      </c>
      <c r="AS653" s="12" t="e">
        <f>AP653*AU653*X653</f>
        <v>#VALUE!</v>
      </c>
      <c r="AT653" s="12" t="e">
        <f>AQ653+AS653</f>
        <v>#VALUE!</v>
      </c>
      <c r="AU653" s="19">
        <f>101.325*((2.4*10^-4)*EXP(2700*((1/W653)-(1/298.15))))</f>
        <v>1.5759424160826513E-2</v>
      </c>
      <c r="AW653">
        <f>100*(AF653-AE653)/AF653</f>
        <v>78.81297419298906</v>
      </c>
      <c r="AX653">
        <f>100*(AM653-AL653)/AM653</f>
        <v>15.215219993965071</v>
      </c>
      <c r="AY653" t="e">
        <f>100*(AT653-AS653)/AT653</f>
        <v>#VALUE!</v>
      </c>
    </row>
    <row r="654" spans="1:51" x14ac:dyDescent="0.25">
      <c r="A654" s="21">
        <v>43647</v>
      </c>
      <c r="B654" t="s">
        <v>282</v>
      </c>
      <c r="C654" t="s">
        <v>120</v>
      </c>
      <c r="D654" t="s">
        <v>121</v>
      </c>
      <c r="E654" s="2">
        <v>43648.578726851854</v>
      </c>
      <c r="F654">
        <v>195</v>
      </c>
      <c r="H654" s="6">
        <v>22.1</v>
      </c>
      <c r="I654" s="6">
        <v>30.01</v>
      </c>
      <c r="J654" s="6">
        <v>400190.87599999999</v>
      </c>
      <c r="K654" s="6">
        <v>8224.2819999999992</v>
      </c>
      <c r="L654" s="6" t="s">
        <v>122</v>
      </c>
      <c r="M654" s="7">
        <f>1000000*(AF654-AD654)/X654</f>
        <v>5667.2049327761797</v>
      </c>
      <c r="N654" s="7">
        <f>1000000*(AM654-AK654)/X654</f>
        <v>307.37782270294207</v>
      </c>
      <c r="O654" s="7" t="e">
        <f>1000000*(AT654-AR654)/X654</f>
        <v>#VALUE!</v>
      </c>
      <c r="P654">
        <f>(M654*16)</f>
        <v>90675.278924418875</v>
      </c>
      <c r="Q654">
        <f>(N654*44)</f>
        <v>13524.62419892945</v>
      </c>
      <c r="R654">
        <f>1000000*(((AF654-AD654)*0.082057*W654)/(V654-Z654))/X654</f>
        <v>145651.05543088709</v>
      </c>
      <c r="S654">
        <f>1000000*(((AM654-AK654)*0.082057*W654)/(V654-Z654))/X654</f>
        <v>7899.8209565010884</v>
      </c>
      <c r="T654">
        <f>N654*((1*0.082057*W654)/(V654-Z654))</f>
        <v>7899.8209565010884</v>
      </c>
      <c r="V654" s="5">
        <f>((0.001316*((I654*25.4)-(2.5*2053/100)))*(273.15+40))/(273.15+G654)</f>
        <v>1.0725889801083652</v>
      </c>
      <c r="W654">
        <v>313.14999999999998</v>
      </c>
      <c r="X654">
        <f>(21.0733341666667/1000)-Y654</f>
        <v>1.6073334166666699E-2</v>
      </c>
      <c r="Y654">
        <v>5.0000000000000001E-3</v>
      </c>
      <c r="Z654">
        <f>(0.001316*10^(8.07131-(1730.63/(233.46+(W654-273.15)))))</f>
        <v>7.2765497523200454E-2</v>
      </c>
      <c r="AB654">
        <f>V654*(J654/10^6)</f>
        <v>0.42924032353751324</v>
      </c>
      <c r="AC654">
        <f>(AB654*Y654)/(0.082057*W654)</f>
        <v>8.3522304130097426E-5</v>
      </c>
      <c r="AD654">
        <v>0</v>
      </c>
      <c r="AE654" s="12">
        <f>AB654*AG654*X654</f>
        <v>7.5685745453960084E-6</v>
      </c>
      <c r="AF654" s="12">
        <f>AC654+AE654</f>
        <v>9.1090878675493433E-5</v>
      </c>
      <c r="AG654" s="19">
        <f>101.325*(0.000014*EXP(1600*((1/W654)-(1/298.15))))</f>
        <v>1.097002469958351E-3</v>
      </c>
      <c r="AI654">
        <f>V654*(K654/10^6)</f>
        <v>8.8212742425035854E-3</v>
      </c>
      <c r="AJ654">
        <f>(AI654*Y654)/(0.082057*W654)</f>
        <v>1.7164583793651653E-6</v>
      </c>
      <c r="AK654">
        <v>0</v>
      </c>
      <c r="AL654" s="12">
        <f>AI654*AN654*X654</f>
        <v>3.224128080361653E-6</v>
      </c>
      <c r="AM654" s="12">
        <f>AJ654+AL654</f>
        <v>4.9405864597268185E-6</v>
      </c>
      <c r="AN654" s="19">
        <f>101.325*(0.00033*EXP(2400*((1/W654)-(1/298.15))))</f>
        <v>2.2739189884214046E-2</v>
      </c>
      <c r="AO654" s="19"/>
      <c r="AP654" t="e">
        <f>V654*(L654/10^6)</f>
        <v>#VALUE!</v>
      </c>
      <c r="AQ654" t="e">
        <f>(AP654*Y654)/(0.082057*W654)</f>
        <v>#VALUE!</v>
      </c>
      <c r="AR654">
        <v>0</v>
      </c>
      <c r="AS654" s="12" t="e">
        <f>AP654*AU654*X654</f>
        <v>#VALUE!</v>
      </c>
      <c r="AT654" s="12" t="e">
        <f>AQ654+AS654</f>
        <v>#VALUE!</v>
      </c>
      <c r="AU654" s="19">
        <f>101.325*((2.4*10^-4)*EXP(2700*((1/W654)-(1/298.15))))</f>
        <v>1.5759424160826513E-2</v>
      </c>
      <c r="AW654">
        <f>100*(AF654-AE654)/AF654</f>
        <v>91.691182854478043</v>
      </c>
      <c r="AX654">
        <f>100*(AM654-AL654)/AM654</f>
        <v>34.741996590017663</v>
      </c>
      <c r="AY654" t="e">
        <f>100*(AT654-AS654)/AT654</f>
        <v>#VALUE!</v>
      </c>
    </row>
    <row r="655" spans="1:51" x14ac:dyDescent="0.25">
      <c r="A655" s="21">
        <v>43647</v>
      </c>
      <c r="B655" t="s">
        <v>282</v>
      </c>
      <c r="C655" t="s">
        <v>120</v>
      </c>
      <c r="D655" t="s">
        <v>121</v>
      </c>
      <c r="E655" s="2">
        <v>43648.770173611112</v>
      </c>
      <c r="F655">
        <v>69</v>
      </c>
      <c r="H655" s="6">
        <v>22.1</v>
      </c>
      <c r="I655" s="6">
        <v>30.01</v>
      </c>
      <c r="J655" s="6">
        <v>394708.46399999998</v>
      </c>
      <c r="K655" s="6">
        <v>9861.6440000000002</v>
      </c>
      <c r="L655" s="6" t="s">
        <v>122</v>
      </c>
      <c r="M655" s="7">
        <f>1000000*(AF655-AD655)/X655</f>
        <v>5589.5670999488484</v>
      </c>
      <c r="N655" s="7">
        <f>1000000*(AM655-AK655)/X655</f>
        <v>368.57328834195295</v>
      </c>
      <c r="O655" s="7" t="e">
        <f>1000000*(AT655-AR655)/X655</f>
        <v>#VALUE!</v>
      </c>
      <c r="P655">
        <f>(M655*16)</f>
        <v>89433.073599181575</v>
      </c>
      <c r="Q655">
        <f>(N655*44)</f>
        <v>16217.224687045929</v>
      </c>
      <c r="R655">
        <f>1000000*(((AF655-AD655)*0.082057*W655)/(V655-Z655))/X655</f>
        <v>143655.70985457525</v>
      </c>
      <c r="S655">
        <f>1000000*(((AM655-AK655)*0.082057*W655)/(V655-Z655))/X655</f>
        <v>9472.5864138356701</v>
      </c>
      <c r="T655">
        <f>N655*((1*0.082057*W655)/(V655-Z655))</f>
        <v>9472.5864138356683</v>
      </c>
      <c r="V655" s="5">
        <f>((0.001316*((I655*25.4)-(2.5*2053/100)))*(273.15+40))/(273.15+G655)</f>
        <v>1.0725889801083652</v>
      </c>
      <c r="W655">
        <v>313.14999999999998</v>
      </c>
      <c r="X655">
        <f>(21.0733341666667/1000)-Y655</f>
        <v>1.6073334166666699E-2</v>
      </c>
      <c r="Y655">
        <v>5.0000000000000001E-3</v>
      </c>
      <c r="Z655">
        <f>(0.001316*10^(8.07131-(1730.63/(233.46+(W655-273.15)))))</f>
        <v>7.2765497523200454E-2</v>
      </c>
      <c r="AB655">
        <f>V655*(J655/10^6)</f>
        <v>0.42335994884189937</v>
      </c>
      <c r="AC655">
        <f>(AB655*Y655)/(0.082057*W655)</f>
        <v>8.2378090931117606E-5</v>
      </c>
      <c r="AD655">
        <v>0</v>
      </c>
      <c r="AE655" s="12">
        <f>AB655*AG655*X655</f>
        <v>7.4648889133663225E-6</v>
      </c>
      <c r="AF655" s="12">
        <f>AC655+AE655</f>
        <v>8.9842979844483923E-5</v>
      </c>
      <c r="AG655" s="19">
        <f>101.325*(0.000014*EXP(1600*((1/W655)-(1/298.15))))</f>
        <v>1.097002469958351E-3</v>
      </c>
      <c r="AI655">
        <f>V655*(K655/10^6)</f>
        <v>1.0577490680151781E-2</v>
      </c>
      <c r="AJ655">
        <f>(AI655*Y655)/(0.082057*W655)</f>
        <v>2.0581859277340213E-6</v>
      </c>
      <c r="AK655">
        <v>0</v>
      </c>
      <c r="AL655" s="12">
        <f>AI655*AN655*X655</f>
        <v>3.8660157006933885E-6</v>
      </c>
      <c r="AM655" s="12">
        <f>AJ655+AL655</f>
        <v>5.9242016284274098E-6</v>
      </c>
      <c r="AN655" s="19">
        <f>101.325*(0.00033*EXP(2400*((1/W655)-(1/298.15))))</f>
        <v>2.2739189884214046E-2</v>
      </c>
      <c r="AO655" s="19"/>
      <c r="AP655" t="e">
        <f>V655*(L655/10^6)</f>
        <v>#VALUE!</v>
      </c>
      <c r="AQ655" t="e">
        <f>(AP655*Y655)/(0.082057*W655)</f>
        <v>#VALUE!</v>
      </c>
      <c r="AR655">
        <v>0</v>
      </c>
      <c r="AS655" s="12" t="e">
        <f>AP655*AU655*X655</f>
        <v>#VALUE!</v>
      </c>
      <c r="AT655" s="12" t="e">
        <f>AQ655+AS655</f>
        <v>#VALUE!</v>
      </c>
      <c r="AU655" s="19">
        <f>101.325*((2.4*10^-4)*EXP(2700*((1/W655)-(1/298.15))))</f>
        <v>1.5759424160826513E-2</v>
      </c>
      <c r="AW655">
        <f>100*(AF655-AE655)/AF655</f>
        <v>91.691182854478043</v>
      </c>
      <c r="AX655">
        <f>100*(AM655-AL655)/AM655</f>
        <v>34.741996590017663</v>
      </c>
      <c r="AY655" t="e">
        <f>100*(AT655-AS655)/AT655</f>
        <v>#VALUE!</v>
      </c>
    </row>
    <row r="656" spans="1:51" x14ac:dyDescent="0.25">
      <c r="A656" s="21">
        <v>43647</v>
      </c>
      <c r="B656" t="s">
        <v>283</v>
      </c>
      <c r="C656" t="s">
        <v>120</v>
      </c>
      <c r="D656" t="s">
        <v>121</v>
      </c>
      <c r="E656" s="2">
        <v>43648.85528935185</v>
      </c>
      <c r="F656">
        <v>44</v>
      </c>
      <c r="H656" s="6">
        <v>22.1</v>
      </c>
      <c r="I656" s="6">
        <v>30.01</v>
      </c>
      <c r="J656" s="6">
        <v>483636.08</v>
      </c>
      <c r="K656" s="6">
        <v>10928.581</v>
      </c>
      <c r="L656" s="6" t="s">
        <v>122</v>
      </c>
      <c r="M656" s="7">
        <f>1000000*(AF656-AD656)/X656</f>
        <v>6848.8937220161288</v>
      </c>
      <c r="N656" s="7">
        <f>1000000*(AM656-AK656)/X656</f>
        <v>408.44944677392414</v>
      </c>
      <c r="O656" s="7" t="e">
        <f>1000000*(AT656-AR656)/X656</f>
        <v>#VALUE!</v>
      </c>
      <c r="P656">
        <f>(M656*16)</f>
        <v>109582.29955225806</v>
      </c>
      <c r="Q656">
        <f>(N656*44)</f>
        <v>17971.775658052662</v>
      </c>
      <c r="R656">
        <f>1000000*(((AF656-AD656)*0.082057*W656)/(V656-Z656))/X656</f>
        <v>176021.26815219282</v>
      </c>
      <c r="S656">
        <f>1000000*(((AM656-AK656)*0.082057*W656)/(V656-Z656))/X656</f>
        <v>10497.431047308402</v>
      </c>
      <c r="T656">
        <f>N656*((1*0.082057*W656)/(V656-Z656))</f>
        <v>10497.431047308402</v>
      </c>
      <c r="V656" s="5">
        <f>((0.001316*((I656*25.4)-(2.5*2053/100)))*(273.15+40))/(273.15+G656)</f>
        <v>1.0725889801083652</v>
      </c>
      <c r="W656">
        <v>313.14999999999998</v>
      </c>
      <c r="X656">
        <f>(21.0733341666667/1000)-Y656</f>
        <v>1.6073334166666699E-2</v>
      </c>
      <c r="Y656">
        <v>5.0000000000000001E-3</v>
      </c>
      <c r="Z656">
        <f>(0.001316*10^(8.07131-(1730.63/(233.46+(W656-273.15)))))</f>
        <v>7.2765497523200454E-2</v>
      </c>
      <c r="AB656">
        <f>V656*(J656/10^6)</f>
        <v>0.51874272979080771</v>
      </c>
      <c r="AC656">
        <f>(AB656*Y656)/(0.082057*W656)</f>
        <v>1.0093783288064801E-4</v>
      </c>
      <c r="AD656">
        <v>0</v>
      </c>
      <c r="AE656" s="12">
        <f>AB656*AG656*X656</f>
        <v>9.146724585302908E-6</v>
      </c>
      <c r="AF656" s="12">
        <f>AC656+AE656</f>
        <v>1.1008455746595091E-4</v>
      </c>
      <c r="AG656" s="19">
        <f>101.325*(0.000014*EXP(1600*((1/W656)-(1/298.15))))</f>
        <v>1.097002469958351E-3</v>
      </c>
      <c r="AI656">
        <f>V656*(K656/10^6)</f>
        <v>1.1721875548821658E-2</v>
      </c>
      <c r="AJ656">
        <f>(AI656*Y656)/(0.082057*W656)</f>
        <v>2.2808622603190091E-6</v>
      </c>
      <c r="AK656">
        <v>0</v>
      </c>
      <c r="AL656" s="12">
        <f>AI656*AN656*X656</f>
        <v>4.2842821878684168E-6</v>
      </c>
      <c r="AM656" s="12">
        <f>AJ656+AL656</f>
        <v>6.5651444481874259E-6</v>
      </c>
      <c r="AN656" s="19">
        <f>101.325*(0.00033*EXP(2400*((1/W656)-(1/298.15))))</f>
        <v>2.2739189884214046E-2</v>
      </c>
      <c r="AO656" s="19"/>
      <c r="AP656" t="e">
        <f>V656*(L656/10^6)</f>
        <v>#VALUE!</v>
      </c>
      <c r="AQ656" t="e">
        <f>(AP656*Y656)/(0.082057*W656)</f>
        <v>#VALUE!</v>
      </c>
      <c r="AR656">
        <v>0</v>
      </c>
      <c r="AS656" s="12" t="e">
        <f>AP656*AU656*X656</f>
        <v>#VALUE!</v>
      </c>
      <c r="AT656" s="12" t="e">
        <f>AQ656+AS656</f>
        <v>#VALUE!</v>
      </c>
      <c r="AU656" s="19">
        <f>101.325*((2.4*10^-4)*EXP(2700*((1/W656)-(1/298.15))))</f>
        <v>1.5759424160826513E-2</v>
      </c>
      <c r="AW656">
        <f>100*(AF656-AE656)/AF656</f>
        <v>91.691182854478029</v>
      </c>
      <c r="AX656">
        <f>100*(AM656-AL656)/AM656</f>
        <v>34.741996590017656</v>
      </c>
      <c r="AY656" t="e">
        <f>100*(AT656-AS656)/AT656</f>
        <v>#VALUE!</v>
      </c>
    </row>
    <row r="657" spans="1:51" x14ac:dyDescent="0.25">
      <c r="A657" s="21">
        <v>43647</v>
      </c>
      <c r="B657" t="s">
        <v>283</v>
      </c>
      <c r="C657" t="s">
        <v>120</v>
      </c>
      <c r="D657" t="s">
        <v>121</v>
      </c>
      <c r="E657" s="2">
        <v>43648.876562500001</v>
      </c>
      <c r="F657">
        <v>91</v>
      </c>
      <c r="H657" s="6">
        <v>22.1</v>
      </c>
      <c r="I657" s="6">
        <v>30.01</v>
      </c>
      <c r="J657" s="6">
        <v>513489.038</v>
      </c>
      <c r="K657" s="6">
        <v>9287.0490000000009</v>
      </c>
      <c r="L657" s="6" t="s">
        <v>122</v>
      </c>
      <c r="M657" s="7">
        <f>1000000*(AF657-AD657)/X657</f>
        <v>7271.6490644831592</v>
      </c>
      <c r="N657" s="7">
        <f>1000000*(AM657-AK657)/X657</f>
        <v>347.09812977662199</v>
      </c>
      <c r="O657" s="7" t="e">
        <f>1000000*(AT657-AR657)/X657</f>
        <v>#VALUE!</v>
      </c>
      <c r="P657">
        <f>(M657*16)</f>
        <v>116346.38503173055</v>
      </c>
      <c r="Q657">
        <f>(N657*44)</f>
        <v>15272.317710171368</v>
      </c>
      <c r="R657">
        <f>1000000*(((AF657-AD657)*0.082057*W657)/(V657-Z657))/X657</f>
        <v>186886.37053507162</v>
      </c>
      <c r="S657">
        <f>1000000*(((AM657-AK657)*0.082057*W657)/(V657-Z657))/X657</f>
        <v>8920.660103125414</v>
      </c>
      <c r="T657">
        <f>N657*((1*0.082057*W657)/(V657-Z657))</f>
        <v>8920.6601031254158</v>
      </c>
      <c r="V657" s="5">
        <f>((0.001316*((I657*25.4)-(2.5*2053/100)))*(273.15+40))/(273.15+G657)</f>
        <v>1.0725889801083652</v>
      </c>
      <c r="W657">
        <v>313.14999999999998</v>
      </c>
      <c r="X657">
        <f>(21.0733341666667/1000)-Y657</f>
        <v>1.6073334166666699E-2</v>
      </c>
      <c r="Y657">
        <v>5.0000000000000001E-3</v>
      </c>
      <c r="Z657">
        <f>(0.001316*10^(8.07131-(1730.63/(233.46+(W657-273.15)))))</f>
        <v>7.2765497523200454E-2</v>
      </c>
      <c r="AB657">
        <f>V657*(J657/10^6)</f>
        <v>0.5507626835652456</v>
      </c>
      <c r="AC657">
        <f>(AB657*Y657)/(0.082057*W657)</f>
        <v>1.0716832934318861E-4</v>
      </c>
      <c r="AD657">
        <v>0</v>
      </c>
      <c r="AE657" s="12">
        <f>AB657*AG657*X657</f>
        <v>9.7113160129784778E-6</v>
      </c>
      <c r="AF657" s="12">
        <f>AC657+AE657</f>
        <v>1.168796453561671E-4</v>
      </c>
      <c r="AG657" s="19">
        <f>101.325*(0.000014*EXP(1600*((1/W657)-(1/298.15))))</f>
        <v>1.097002469958351E-3</v>
      </c>
      <c r="AI657">
        <f>V657*(K657/10^6)</f>
        <v>9.9611864151264128E-3</v>
      </c>
      <c r="AJ657">
        <f>(AI657*Y657)/(0.082057*W657)</f>
        <v>1.9382644072303069E-6</v>
      </c>
      <c r="AK657">
        <v>0</v>
      </c>
      <c r="AL657" s="12">
        <f>AI657*AN657*X657</f>
        <v>3.6407598212943831E-6</v>
      </c>
      <c r="AM657" s="12">
        <f>AJ657+AL657</f>
        <v>5.57902422852469E-6</v>
      </c>
      <c r="AN657" s="19">
        <f>101.325*(0.00033*EXP(2400*((1/W657)-(1/298.15))))</f>
        <v>2.2739189884214046E-2</v>
      </c>
      <c r="AO657" s="19"/>
      <c r="AP657" t="e">
        <f>V657*(L657/10^6)</f>
        <v>#VALUE!</v>
      </c>
      <c r="AQ657" t="e">
        <f>(AP657*Y657)/(0.082057*W657)</f>
        <v>#VALUE!</v>
      </c>
      <c r="AR657">
        <v>0</v>
      </c>
      <c r="AS657" s="12" t="e">
        <f>AP657*AU657*X657</f>
        <v>#VALUE!</v>
      </c>
      <c r="AT657" s="12" t="e">
        <f>AQ657+AS657</f>
        <v>#VALUE!</v>
      </c>
      <c r="AU657" s="19">
        <f>101.325*((2.4*10^-4)*EXP(2700*((1/W657)-(1/298.15))))</f>
        <v>1.5759424160826513E-2</v>
      </c>
      <c r="AW657">
        <f>100*(AF657-AE657)/AF657</f>
        <v>91.691182854478029</v>
      </c>
      <c r="AX657">
        <f>100*(AM657-AL657)/AM657</f>
        <v>34.741996590017663</v>
      </c>
      <c r="AY657" t="e">
        <f>100*(AT657-AS657)/AT657</f>
        <v>#VALUE!</v>
      </c>
    </row>
    <row r="658" spans="1:51" ht="14.25" customHeight="1" x14ac:dyDescent="0.25">
      <c r="A658" s="21">
        <v>43647</v>
      </c>
      <c r="B658" t="s">
        <v>295</v>
      </c>
      <c r="C658" t="s">
        <v>120</v>
      </c>
      <c r="D658" t="s">
        <v>121</v>
      </c>
      <c r="E658" s="2">
        <v>43648.557453703703</v>
      </c>
      <c r="F658">
        <v>57</v>
      </c>
      <c r="H658" s="6">
        <v>22.1</v>
      </c>
      <c r="I658" s="6">
        <v>30.01</v>
      </c>
      <c r="J658" s="6">
        <v>41555.067999999999</v>
      </c>
      <c r="K658" s="6">
        <v>7280.7740000000003</v>
      </c>
      <c r="L658" s="6" t="s">
        <v>122</v>
      </c>
      <c r="M658" s="7">
        <f>1000000*(AF658-AD658)/X658</f>
        <v>588.4719029712453</v>
      </c>
      <c r="N658" s="7">
        <f>1000000*(AM658-AK658)/X658</f>
        <v>272.1147523531161</v>
      </c>
      <c r="O658" s="7" t="e">
        <f>1000000*(AT658-AR658)/X658</f>
        <v>#VALUE!</v>
      </c>
      <c r="P658">
        <f>(M658*16)</f>
        <v>9415.5504475399248</v>
      </c>
      <c r="Q658">
        <f>(N658*44)</f>
        <v>11973.049103537109</v>
      </c>
      <c r="R658">
        <f>1000000*(((AF658-AD658)*0.082057*W658)/(V658-Z658))/X658</f>
        <v>15124.131697351051</v>
      </c>
      <c r="S658">
        <f>1000000*(((AM658-AK658)*0.082057*W658)/(V658-Z658))/X658</f>
        <v>6993.5358520960563</v>
      </c>
      <c r="T658">
        <f>N658*((1*0.082057*W658)/(V658-Z658))</f>
        <v>6993.5358520960563</v>
      </c>
      <c r="V658" s="5">
        <f>((0.001316*((I658*25.4)-(2.5*2053/100)))*(273.15+40))/(273.15+G658)</f>
        <v>1.0725889801083652</v>
      </c>
      <c r="W658">
        <v>313.14999999999998</v>
      </c>
      <c r="X658">
        <f>(21.0733341666667/1000)-Y658</f>
        <v>1.6073334166666699E-2</v>
      </c>
      <c r="Y658">
        <v>5.0000000000000001E-3</v>
      </c>
      <c r="Z658">
        <f>(0.001316*10^(8.07131-(1730.63/(233.46+(W658-273.15)))))</f>
        <v>7.2765497523200454E-2</v>
      </c>
      <c r="AB658">
        <f>V658*(J658/10^6)</f>
        <v>4.4571508004453766E-2</v>
      </c>
      <c r="AC658">
        <f>(AB658*Y658)/(0.082057*W658)</f>
        <v>8.6727989961542248E-6</v>
      </c>
      <c r="AD658">
        <v>0</v>
      </c>
      <c r="AE658" s="12">
        <f>AB658*AG658*X658</f>
        <v>7.8590654799686206E-7</v>
      </c>
      <c r="AF658" s="12">
        <f>AC658+AE658</f>
        <v>9.4587055441510873E-6</v>
      </c>
      <c r="AG658" s="19">
        <f>101.325*(0.000014*EXP(1600*((1/W658)-(1/298.15))))</f>
        <v>1.097002469958351E-3</v>
      </c>
      <c r="AI658">
        <f>V658*(K658/10^6)</f>
        <v>7.8092779590595027E-3</v>
      </c>
      <c r="AJ658">
        <f>(AI658*Y658)/(0.082057*W658)</f>
        <v>1.5195424403691452E-6</v>
      </c>
      <c r="AK658">
        <v>0</v>
      </c>
      <c r="AL658" s="12">
        <f>AI658*AN658*X658</f>
        <v>2.8542489058822445E-6</v>
      </c>
      <c r="AM658" s="12">
        <f>AJ658+AL658</f>
        <v>4.3737913462513893E-6</v>
      </c>
      <c r="AN658" s="19">
        <f>101.325*(0.00033*EXP(2400*((1/W658)-(1/298.15))))</f>
        <v>2.2739189884214046E-2</v>
      </c>
      <c r="AO658" s="19"/>
      <c r="AP658" t="e">
        <f>V658*(L658/10^6)</f>
        <v>#VALUE!</v>
      </c>
      <c r="AQ658" t="e">
        <f>(AP658*Y658)/(0.082057*W658)</f>
        <v>#VALUE!</v>
      </c>
      <c r="AR658">
        <v>0</v>
      </c>
      <c r="AS658" s="12" t="e">
        <f>AP658*AU658*X658</f>
        <v>#VALUE!</v>
      </c>
      <c r="AT658" s="12" t="e">
        <f>AQ658+AS658</f>
        <v>#VALUE!</v>
      </c>
      <c r="AU658" s="19">
        <f>101.325*((2.4*10^-4)*EXP(2700*((1/W658)-(1/298.15))))</f>
        <v>1.5759424160826513E-2</v>
      </c>
      <c r="AW658">
        <f>100*(AF658-AE658)/AF658</f>
        <v>91.691182854478029</v>
      </c>
      <c r="AX658">
        <f>100*(AM658-AL658)/AM658</f>
        <v>34.741996590017649</v>
      </c>
      <c r="AY658" t="e">
        <f>100*(AT658-AS658)/AT658</f>
        <v>#VALUE!</v>
      </c>
    </row>
    <row r="659" spans="1:51" x14ac:dyDescent="0.25">
      <c r="A659" s="21">
        <v>43647</v>
      </c>
      <c r="B659" t="s">
        <v>295</v>
      </c>
      <c r="C659" t="s">
        <v>120</v>
      </c>
      <c r="D659" t="s">
        <v>121</v>
      </c>
      <c r="E659" s="2">
        <v>43648.727650462963</v>
      </c>
      <c r="F659">
        <v>129</v>
      </c>
      <c r="H659" s="6">
        <v>22.1</v>
      </c>
      <c r="I659" s="6">
        <v>30.01</v>
      </c>
      <c r="J659" s="6">
        <v>39015.610999999997</v>
      </c>
      <c r="K659" s="6">
        <v>7543.5</v>
      </c>
      <c r="L659" s="6" t="s">
        <v>122</v>
      </c>
      <c r="M659" s="7">
        <f>1000000*(AF659-AD659)/X659</f>
        <v>552.51000553664937</v>
      </c>
      <c r="N659" s="7">
        <f>1000000*(AM659-AK659)/X659</f>
        <v>281.93398591629563</v>
      </c>
      <c r="O659" s="7" t="e">
        <f>1000000*(AT659-AR659)/X659</f>
        <v>#VALUE!</v>
      </c>
      <c r="P659">
        <f>(M659*16)</f>
        <v>8840.16008858639</v>
      </c>
      <c r="Q659">
        <f>(N659*44)</f>
        <v>12405.095380317007</v>
      </c>
      <c r="R659">
        <f>1000000*(((AF659-AD659)*0.082057*W659)/(V659-Z659))/X659</f>
        <v>14199.886257354176</v>
      </c>
      <c r="S659">
        <f>1000000*(((AM659-AK659)*0.082057*W659)/(V659-Z659))/X659</f>
        <v>7245.8968923203211</v>
      </c>
      <c r="T659">
        <f>N659*((1*0.082057*W659)/(V659-Z659))</f>
        <v>7245.896892320322</v>
      </c>
      <c r="V659" s="5">
        <f>((0.001316*((I659*25.4)-(2.5*2053/100)))*(273.15+40))/(273.15+G659)</f>
        <v>1.0725889801083652</v>
      </c>
      <c r="W659">
        <v>313.14999999999998</v>
      </c>
      <c r="X659">
        <f>(21.0733341666667/1000)-Y659</f>
        <v>1.6073334166666699E-2</v>
      </c>
      <c r="Y659">
        <v>5.0000000000000001E-3</v>
      </c>
      <c r="Z659">
        <f>(0.001316*10^(8.07131-(1730.63/(233.46+(W659-273.15)))))</f>
        <v>7.2765497523200454E-2</v>
      </c>
      <c r="AB659">
        <f>V659*(J659/10^6)</f>
        <v>4.1847714410794712E-2</v>
      </c>
      <c r="AC659">
        <f>(AB659*Y659)/(0.082057*W659)</f>
        <v>8.1427986573176508E-6</v>
      </c>
      <c r="AD659">
        <v>0</v>
      </c>
      <c r="AE659" s="12">
        <f>AB659*AG659*X659</f>
        <v>7.378792920997842E-7</v>
      </c>
      <c r="AF659" s="12">
        <f>AC659+AE659</f>
        <v>8.8806779494174347E-6</v>
      </c>
      <c r="AG659" s="19">
        <f>101.325*(0.000014*EXP(1600*((1/W659)-(1/298.15))))</f>
        <v>1.097002469958351E-3</v>
      </c>
      <c r="AI659">
        <f>V659*(K659/10^6)</f>
        <v>8.0910749714474522E-3</v>
      </c>
      <c r="AJ659">
        <f>(AI659*Y659)/(0.082057*W659)</f>
        <v>1.5743749770181914E-6</v>
      </c>
      <c r="AK659">
        <v>0</v>
      </c>
      <c r="AL659" s="12">
        <f>AI659*AN659*X659</f>
        <v>2.9572441915547318E-6</v>
      </c>
      <c r="AM659" s="12">
        <f>AJ659+AL659</f>
        <v>4.5316191685729229E-6</v>
      </c>
      <c r="AN659" s="19">
        <f>101.325*(0.00033*EXP(2400*((1/W659)-(1/298.15))))</f>
        <v>2.2739189884214046E-2</v>
      </c>
      <c r="AO659" s="19"/>
      <c r="AP659" t="e">
        <f>V659*(L659/10^6)</f>
        <v>#VALUE!</v>
      </c>
      <c r="AQ659" t="e">
        <f>(AP659*Y659)/(0.082057*W659)</f>
        <v>#VALUE!</v>
      </c>
      <c r="AR659">
        <v>0</v>
      </c>
      <c r="AS659" s="12" t="e">
        <f>AP659*AU659*X659</f>
        <v>#VALUE!</v>
      </c>
      <c r="AT659" s="12" t="e">
        <f>AQ659+AS659</f>
        <v>#VALUE!</v>
      </c>
      <c r="AU659" s="19">
        <f>101.325*((2.4*10^-4)*EXP(2700*((1/W659)-(1/298.15))))</f>
        <v>1.5759424160826513E-2</v>
      </c>
      <c r="AW659">
        <f>100*(AF659-AE659)/AF659</f>
        <v>91.691182854478029</v>
      </c>
      <c r="AX659">
        <f>100*(AM659-AL659)/AM659</f>
        <v>34.741996590017649</v>
      </c>
      <c r="AY659" t="e">
        <f>100*(AT659-AS659)/AT659</f>
        <v>#VALUE!</v>
      </c>
    </row>
    <row r="660" spans="1:51" x14ac:dyDescent="0.25">
      <c r="A660" s="21">
        <v>43647</v>
      </c>
      <c r="B660" t="s">
        <v>284</v>
      </c>
      <c r="C660" t="s">
        <v>120</v>
      </c>
      <c r="D660" t="s">
        <v>121</v>
      </c>
      <c r="E660" s="2">
        <v>43648.706400462965</v>
      </c>
      <c r="F660">
        <v>149</v>
      </c>
      <c r="H660" s="6">
        <v>22.1</v>
      </c>
      <c r="I660" s="6">
        <v>30.01</v>
      </c>
      <c r="J660" s="6">
        <v>492800.92599999998</v>
      </c>
      <c r="K660" s="6">
        <v>8901.9040000000005</v>
      </c>
      <c r="L660" s="6" t="s">
        <v>122</v>
      </c>
      <c r="M660" s="7">
        <f>1000000*(AF660-AD660)/X660</f>
        <v>6978.6794407173584</v>
      </c>
      <c r="N660" s="7">
        <f>1000000*(AM660-AK660)/X660</f>
        <v>332.70355630201055</v>
      </c>
      <c r="O660" s="7" t="e">
        <f>1000000*(AT660-AR660)/X660</f>
        <v>#VALUE!</v>
      </c>
      <c r="P660">
        <f>(M660*16)</f>
        <v>111658.87105147773</v>
      </c>
      <c r="Q660">
        <f>(N660*44)</f>
        <v>14638.956477288464</v>
      </c>
      <c r="R660">
        <f>1000000*(((AF660-AD660)*0.082057*W660)/(V660-Z660))/X660</f>
        <v>179356.85017770994</v>
      </c>
      <c r="S660">
        <f>1000000*(((AM660-AK660)*0.082057*W660)/(V660-Z660))/X660</f>
        <v>8550.7096877223903</v>
      </c>
      <c r="T660">
        <f>N660*((1*0.082057*W660)/(V660-Z660))</f>
        <v>8550.7096877223921</v>
      </c>
      <c r="V660" s="5">
        <f>((0.001316*((I660*25.4)-(2.5*2053/100)))*(273.15+40))/(273.15+G660)</f>
        <v>1.0725889801083652</v>
      </c>
      <c r="W660">
        <v>313.14999999999998</v>
      </c>
      <c r="X660">
        <f>(21.0733341666667/1000)-Y660</f>
        <v>1.6073334166666699E-2</v>
      </c>
      <c r="Y660">
        <v>5.0000000000000001E-3</v>
      </c>
      <c r="Z660">
        <f>(0.001316*10^(8.07131-(1730.63/(233.46+(W660-273.15)))))</f>
        <v>7.2765497523200454E-2</v>
      </c>
      <c r="AB660">
        <f>V660*(J660/10^6)</f>
        <v>0.52857284261479798</v>
      </c>
      <c r="AC660">
        <f>(AB660*Y660)/(0.082057*W660)</f>
        <v>1.0285059276805111E-4</v>
      </c>
      <c r="AD660">
        <v>0</v>
      </c>
      <c r="AE660" s="12">
        <f>AB660*AG660*X660</f>
        <v>9.3200539246456535E-6</v>
      </c>
      <c r="AF660" s="12">
        <f>AC660+AE660</f>
        <v>1.1217064669269677E-4</v>
      </c>
      <c r="AG660" s="19">
        <f>101.325*(0.000014*EXP(1600*((1/W660)-(1/298.15))))</f>
        <v>1.097002469958351E-3</v>
      </c>
      <c r="AI660">
        <f>V660*(K660/10^6)</f>
        <v>9.5480841323825772E-3</v>
      </c>
      <c r="AJ660">
        <f>(AI660*Y660)/(0.082057*W660)</f>
        <v>1.8578822702218001E-6</v>
      </c>
      <c r="AK660">
        <v>0</v>
      </c>
      <c r="AL660" s="12">
        <f>AI660*AN660*X660</f>
        <v>3.4897731686588236E-6</v>
      </c>
      <c r="AM660" s="12">
        <f>AJ660+AL660</f>
        <v>5.3476554388806237E-6</v>
      </c>
      <c r="AN660" s="19">
        <f>101.325*(0.00033*EXP(2400*((1/W660)-(1/298.15))))</f>
        <v>2.2739189884214046E-2</v>
      </c>
      <c r="AO660" s="19"/>
      <c r="AP660" t="e">
        <f>V660*(L660/10^6)</f>
        <v>#VALUE!</v>
      </c>
      <c r="AQ660" t="e">
        <f>(AP660*Y660)/(0.082057*W660)</f>
        <v>#VALUE!</v>
      </c>
      <c r="AR660">
        <v>0</v>
      </c>
      <c r="AS660" s="12" t="e">
        <f>AP660*AU660*X660</f>
        <v>#VALUE!</v>
      </c>
      <c r="AT660" s="12" t="e">
        <f>AQ660+AS660</f>
        <v>#VALUE!</v>
      </c>
      <c r="AU660" s="19">
        <f>101.325*((2.4*10^-4)*EXP(2700*((1/W660)-(1/298.15))))</f>
        <v>1.5759424160826513E-2</v>
      </c>
      <c r="AW660">
        <f>100*(AF660-AE660)/AF660</f>
        <v>91.691182854478029</v>
      </c>
      <c r="AX660">
        <f>100*(AM660-AL660)/AM660</f>
        <v>34.741996590017656</v>
      </c>
      <c r="AY660" t="e">
        <f>100*(AT660-AS660)/AT660</f>
        <v>#VALUE!</v>
      </c>
    </row>
    <row r="661" spans="1:51" x14ac:dyDescent="0.25">
      <c r="A661" s="21">
        <v>43647</v>
      </c>
      <c r="B661" t="s">
        <v>284</v>
      </c>
      <c r="C661" t="s">
        <v>120</v>
      </c>
      <c r="D661" t="s">
        <v>121</v>
      </c>
      <c r="E661" s="2">
        <v>43648.919108796297</v>
      </c>
      <c r="F661">
        <v>216</v>
      </c>
      <c r="H661" s="6">
        <v>22.1</v>
      </c>
      <c r="I661" s="6">
        <v>30.01</v>
      </c>
      <c r="J661" s="6">
        <v>479874.01799999998</v>
      </c>
      <c r="K661" s="6">
        <v>7549.97</v>
      </c>
      <c r="L661" s="6" t="s">
        <v>122</v>
      </c>
      <c r="M661" s="7">
        <f>1000000*(AF661-AD661)/X661</f>
        <v>6795.6182037511644</v>
      </c>
      <c r="N661" s="7">
        <f>1000000*(AM661-AK661)/X661</f>
        <v>282.17579845541923</v>
      </c>
      <c r="O661" s="7" t="e">
        <f>1000000*(AT661-AR661)/X661</f>
        <v>#VALUE!</v>
      </c>
      <c r="P661">
        <f>(M661*16)</f>
        <v>108729.89126001863</v>
      </c>
      <c r="Q661">
        <f>(N661*44)</f>
        <v>12415.735132038446</v>
      </c>
      <c r="R661">
        <f>1000000*(((AF661-AD661)*0.082057*W661)/(V661-Z661))/X661</f>
        <v>174652.05077679109</v>
      </c>
      <c r="S661">
        <f>1000000*(((AM661-AK661)*0.082057*W661)/(V661-Z661))/X661</f>
        <v>7252.1116404999902</v>
      </c>
      <c r="T661">
        <f>N661*((1*0.082057*W661)/(V661-Z661))</f>
        <v>7252.1116404999902</v>
      </c>
      <c r="V661" s="5">
        <f>((0.001316*((I661*25.4)-(2.5*2053/100)))*(273.15+40))/(273.15+G661)</f>
        <v>1.0725889801083652</v>
      </c>
      <c r="W661">
        <v>313.14999999999998</v>
      </c>
      <c r="X661">
        <f>(21.0733341666667/1000)-Y661</f>
        <v>1.6073334166666699E-2</v>
      </c>
      <c r="Y661">
        <v>5.0000000000000001E-3</v>
      </c>
      <c r="Z661">
        <f>(0.001316*10^(8.07131-(1730.63/(233.46+(W661-273.15)))))</f>
        <v>7.2765497523200454E-2</v>
      </c>
      <c r="AB661">
        <f>V661*(J661/10^6)</f>
        <v>0.5147075835471232</v>
      </c>
      <c r="AC661">
        <f>(AB661*Y661)/(0.082057*W661)</f>
        <v>1.0015266733749283E-4</v>
      </c>
      <c r="AD661">
        <v>0</v>
      </c>
      <c r="AE661" s="12">
        <f>AB661*AG661*X661</f>
        <v>9.0755749204829592E-6</v>
      </c>
      <c r="AF661" s="12">
        <f>AC661+AE661</f>
        <v>1.0922824225797578E-4</v>
      </c>
      <c r="AG661" s="19">
        <f>101.325*(0.000014*EXP(1600*((1/W661)-(1/298.15))))</f>
        <v>1.097002469958351E-3</v>
      </c>
      <c r="AI661">
        <f>V661*(K661/10^6)</f>
        <v>8.098014622148755E-3</v>
      </c>
      <c r="AJ661">
        <f>(AI661*Y661)/(0.082057*W661)</f>
        <v>1.5757253059240456E-6</v>
      </c>
      <c r="AK661">
        <v>0</v>
      </c>
      <c r="AL661" s="12">
        <f>AI661*AN661*X661</f>
        <v>2.9597805963959014E-6</v>
      </c>
      <c r="AM661" s="12">
        <f>AJ661+AL661</f>
        <v>4.5355059023199468E-6</v>
      </c>
      <c r="AN661" s="19">
        <f>101.325*(0.00033*EXP(2400*((1/W661)-(1/298.15))))</f>
        <v>2.2739189884214046E-2</v>
      </c>
      <c r="AO661" s="19"/>
      <c r="AP661" t="e">
        <f>V661*(L661/10^6)</f>
        <v>#VALUE!</v>
      </c>
      <c r="AQ661" t="e">
        <f>(AP661*Y661)/(0.082057*W661)</f>
        <v>#VALUE!</v>
      </c>
      <c r="AR661">
        <v>0</v>
      </c>
      <c r="AS661" s="12" t="e">
        <f>AP661*AU661*X661</f>
        <v>#VALUE!</v>
      </c>
      <c r="AT661" s="12" t="e">
        <f>AQ661+AS661</f>
        <v>#VALUE!</v>
      </c>
      <c r="AU661" s="19">
        <f>101.325*((2.4*10^-4)*EXP(2700*((1/W661)-(1/298.15))))</f>
        <v>1.5759424160826513E-2</v>
      </c>
      <c r="AW661">
        <f>100*(AF661-AE661)/AF661</f>
        <v>91.691182854478029</v>
      </c>
      <c r="AX661">
        <f>100*(AM661-AL661)/AM661</f>
        <v>34.741996590017656</v>
      </c>
      <c r="AY661" t="e">
        <f>100*(AT661-AS661)/AT661</f>
        <v>#VALUE!</v>
      </c>
    </row>
    <row r="662" spans="1:51" x14ac:dyDescent="0.25">
      <c r="A662" s="21">
        <v>43649</v>
      </c>
      <c r="B662">
        <v>0.1</v>
      </c>
      <c r="C662" t="s">
        <v>120</v>
      </c>
      <c r="D662" t="s">
        <v>130</v>
      </c>
      <c r="E662" s="2">
        <v>43651.435624999998</v>
      </c>
      <c r="F662">
        <v>107</v>
      </c>
      <c r="H662" s="6">
        <v>21.9</v>
      </c>
      <c r="I662" s="6">
        <v>30</v>
      </c>
      <c r="J662" s="6">
        <v>67.852000000000004</v>
      </c>
      <c r="K662" s="6">
        <v>426.71699999999998</v>
      </c>
      <c r="L662" s="6" t="s">
        <v>122</v>
      </c>
      <c r="M662" s="7">
        <f>1000000*(AF662-AD662)/X662</f>
        <v>0.3766850654028539</v>
      </c>
      <c r="N662" s="7">
        <f>1000000*(AM662-AK662)/X662</f>
        <v>12.270864892649268</v>
      </c>
      <c r="O662" s="7" t="e">
        <f>1000000*(AT662-AR662)/X662</f>
        <v>#VALUE!</v>
      </c>
      <c r="P662">
        <f>(M662*16)</f>
        <v>6.0269610464456624</v>
      </c>
      <c r="Q662">
        <f>(N662*44)</f>
        <v>539.91805527656777</v>
      </c>
      <c r="R662">
        <f>1000000*(((AF662-AD662)*0.082057*W662)/(V662-Z662))/X662</f>
        <v>9.68477664287804</v>
      </c>
      <c r="S662">
        <f>1000000*(((AM662-AK662)*0.082057*W662)/(V662-Z662))/X662</f>
        <v>315.49056921899779</v>
      </c>
      <c r="T662">
        <f>N662*((1*0.082057*W662)/(V662-Z662))</f>
        <v>315.49056921899779</v>
      </c>
      <c r="V662" s="5">
        <f>((0.001316*((I662*25.4)-(2.5*2053/100)))*(273.15+40))/(273.15+G662)</f>
        <v>1.0722057665934468</v>
      </c>
      <c r="W662">
        <v>313.14999999999998</v>
      </c>
      <c r="X662">
        <f>(21.0733341666667/1000)-Y662</f>
        <v>1.9073334166666699E-2</v>
      </c>
      <c r="Y662">
        <v>2E-3</v>
      </c>
      <c r="Z662">
        <f>(0.001316*10^(8.07131-(1730.63/(233.46+(W662-273.15)))))</f>
        <v>7.2765497523200454E-2</v>
      </c>
      <c r="AB662">
        <f>V662*(J662/10^6)</f>
        <v>7.2751305674898555E-5</v>
      </c>
      <c r="AC662">
        <f>(AB662*Y662)/(0.082057*W662)</f>
        <v>5.6624285699565882E-9</v>
      </c>
      <c r="AD662">
        <v>0</v>
      </c>
      <c r="AE662" s="12">
        <f>AB662*AG662*X662</f>
        <v>1.5222115580647441E-9</v>
      </c>
      <c r="AF662" s="12">
        <f>AC662+AE662</f>
        <v>7.1846401280213328E-9</v>
      </c>
      <c r="AG662" s="19">
        <f>101.325*(0.000014*EXP(1600*((1/W662)-(1/298.15))))</f>
        <v>1.097002469958351E-3</v>
      </c>
      <c r="AI662">
        <f>V662*(K662/10^6)</f>
        <v>4.575284281034558E-4</v>
      </c>
      <c r="AJ662">
        <f>(AI662*Y662)/(0.082057*W662)</f>
        <v>3.5610660438692523E-8</v>
      </c>
      <c r="AK662">
        <v>0</v>
      </c>
      <c r="AL662" s="12">
        <f>AI662*AN662*X662</f>
        <v>1.9843564617282567E-7</v>
      </c>
      <c r="AM662" s="12">
        <f>AJ662+AL662</f>
        <v>2.3404630661151819E-7</v>
      </c>
      <c r="AN662" s="19">
        <f>101.325*(0.00033*EXP(2400*((1/W662)-(1/298.15))))</f>
        <v>2.2739189884214046E-2</v>
      </c>
      <c r="AO662" s="19"/>
      <c r="AP662" t="e">
        <f>V662*(L662/10^6)</f>
        <v>#VALUE!</v>
      </c>
      <c r="AQ662" t="e">
        <f>(AP662*Y662)/(0.082057*W662)</f>
        <v>#VALUE!</v>
      </c>
      <c r="AR662">
        <v>0</v>
      </c>
      <c r="AS662" s="12" t="e">
        <f>AP662*AU662*X662</f>
        <v>#VALUE!</v>
      </c>
      <c r="AT662" s="12" t="e">
        <f>AQ662+AS662</f>
        <v>#VALUE!</v>
      </c>
      <c r="AU662" s="19">
        <f>101.325*((2.4*10^-4)*EXP(2700*((1/W662)-(1/298.15))))</f>
        <v>1.5759424160826513E-2</v>
      </c>
      <c r="AW662">
        <f>100*(AF662-AE662)/AF662</f>
        <v>78.812974192989046</v>
      </c>
      <c r="AX662">
        <f>100*(AM662-AL662)/AM662</f>
        <v>15.215219993965077</v>
      </c>
      <c r="AY662" t="e">
        <f>100*(AT662-AS662)/AT662</f>
        <v>#VALUE!</v>
      </c>
    </row>
    <row r="663" spans="1:51" x14ac:dyDescent="0.25">
      <c r="A663" s="21">
        <v>43649</v>
      </c>
      <c r="B663">
        <v>0.1</v>
      </c>
      <c r="C663" t="s">
        <v>120</v>
      </c>
      <c r="D663" t="s">
        <v>130</v>
      </c>
      <c r="E663" s="2">
        <v>43651.478113425925</v>
      </c>
      <c r="F663">
        <v>59</v>
      </c>
      <c r="H663" s="6">
        <v>21.9</v>
      </c>
      <c r="I663" s="6">
        <v>30</v>
      </c>
      <c r="J663" s="6">
        <v>68.320999999999998</v>
      </c>
      <c r="K663" s="6">
        <v>488.78</v>
      </c>
      <c r="L663" s="6" t="s">
        <v>122</v>
      </c>
      <c r="M663" s="7">
        <f>1000000*(AF663-AD663)/X663</f>
        <v>0.35113615461217673</v>
      </c>
      <c r="N663" s="7">
        <f>1000000*(AM663-AK663)/X663</f>
        <v>13.0123052366918</v>
      </c>
      <c r="O663" s="7" t="e">
        <f>1000000*(AT663-AR663)/X663</f>
        <v>#VALUE!</v>
      </c>
      <c r="P663">
        <f>(M663*16)</f>
        <v>5.6181784737948277</v>
      </c>
      <c r="Q663">
        <f>(N663*44)</f>
        <v>572.54143041443922</v>
      </c>
      <c r="R663">
        <f>1000000*(((AF663-AD663)*0.082057*W663)/(V663-Z663))/X663</f>
        <v>9.8089766957900757</v>
      </c>
      <c r="S663">
        <f>1000000*(((AM663-AK663)*0.082057*W663)/(V663-Z663))/X663</f>
        <v>363.49831012471537</v>
      </c>
      <c r="T663">
        <f>N663*((1*0.082057*W663)/(V663-Z663))</f>
        <v>363.49831012471537</v>
      </c>
      <c r="V663" s="5">
        <f>((0.001316*((I663*25.4)-(2.5*2053/100)))*(273.15+40))/(273.15+H663)</f>
        <v>0.99262160699881385</v>
      </c>
      <c r="W663">
        <v>313.14999999999998</v>
      </c>
      <c r="X663">
        <f>(21.0733341666667/1000)-Y663</f>
        <v>1.9073334166666699E-2</v>
      </c>
      <c r="Y663">
        <v>2E-3</v>
      </c>
      <c r="Z663">
        <f>(0.001316*10^(8.07131-(1730.63/(233.46+(W663-273.15)))))</f>
        <v>7.2765497523200454E-2</v>
      </c>
      <c r="AB663">
        <f>V663*(J663/10^6)</f>
        <v>6.7816900811765963E-5</v>
      </c>
      <c r="AC663">
        <f>(AB663*Y663)/(0.082057*W663)</f>
        <v>5.2783706508095071E-9</v>
      </c>
      <c r="AD663">
        <v>0</v>
      </c>
      <c r="AE663" s="12">
        <f>AB663*AG663*X663</f>
        <v>1.4189665641068842E-9</v>
      </c>
      <c r="AF663" s="12">
        <f>AC663+AE663</f>
        <v>6.6973372149163911E-9</v>
      </c>
      <c r="AG663" s="19">
        <f>101.325*(0.000014*EXP(1600*((1/W663)-(1/298.15))))</f>
        <v>1.097002469958351E-3</v>
      </c>
      <c r="AI663">
        <f>V663*(K663/10^6)</f>
        <v>4.8517358906888019E-4</v>
      </c>
      <c r="AJ663">
        <f>(AI663*Y663)/(0.082057*W663)</f>
        <v>3.7762357206461716E-8</v>
      </c>
      <c r="AK663">
        <v>0</v>
      </c>
      <c r="AL663" s="12">
        <f>AI663*AN663*X663</f>
        <v>2.1042568885162798E-7</v>
      </c>
      <c r="AM663" s="12">
        <f>AJ663+AL663</f>
        <v>2.4818804605808969E-7</v>
      </c>
      <c r="AN663" s="19">
        <f>101.325*(0.00033*EXP(2400*((1/W663)-(1/298.15))))</f>
        <v>2.2739189884214046E-2</v>
      </c>
      <c r="AO663" s="19"/>
      <c r="AP663" t="e">
        <f>V663*(L663/10^6)</f>
        <v>#VALUE!</v>
      </c>
      <c r="AQ663" t="e">
        <f>(AP663*Y663)/(0.082057*W663)</f>
        <v>#VALUE!</v>
      </c>
      <c r="AR663">
        <v>0</v>
      </c>
      <c r="AS663" s="12" t="e">
        <f>AP663*AU663*X663</f>
        <v>#VALUE!</v>
      </c>
      <c r="AT663" s="12" t="e">
        <f>AQ663+AS663</f>
        <v>#VALUE!</v>
      </c>
      <c r="AU663" s="19">
        <f>101.325*((2.4*10^-4)*EXP(2700*((1/W663)-(1/298.15))))</f>
        <v>1.5759424160826513E-2</v>
      </c>
      <c r="AW663">
        <f>100*(AF663-AE663)/AF663</f>
        <v>78.812974192989046</v>
      </c>
      <c r="AX663">
        <f>100*(AM663-AL663)/AM663</f>
        <v>15.215219993965073</v>
      </c>
      <c r="AY663" t="e">
        <f>100*(AT663-AS663)/AT663</f>
        <v>#VALUE!</v>
      </c>
    </row>
    <row r="664" spans="1:51" x14ac:dyDescent="0.25">
      <c r="A664" s="21">
        <v>43649</v>
      </c>
      <c r="B664">
        <v>3</v>
      </c>
      <c r="C664" t="s">
        <v>120</v>
      </c>
      <c r="D664" t="s">
        <v>130</v>
      </c>
      <c r="E664" s="2">
        <v>43651.520613425928</v>
      </c>
      <c r="F664">
        <v>181</v>
      </c>
      <c r="H664" s="6">
        <v>21.9</v>
      </c>
      <c r="I664" s="6">
        <v>30</v>
      </c>
      <c r="J664" s="6">
        <v>75.209999999999994</v>
      </c>
      <c r="K664" s="6">
        <v>526.26800000000003</v>
      </c>
      <c r="L664" s="6" t="s">
        <v>122</v>
      </c>
      <c r="M664" s="7">
        <f>1000000*(AF664-AD664)/X664</f>
        <v>0.3865422079358003</v>
      </c>
      <c r="N664" s="7">
        <f>1000000*(AM664-AK664)/X664</f>
        <v>14.010311085362163</v>
      </c>
      <c r="O664" s="7" t="e">
        <f>1000000*(AT664-AR664)/X664</f>
        <v>#VALUE!</v>
      </c>
      <c r="P664">
        <f>(M664*16)</f>
        <v>6.1846753269728048</v>
      </c>
      <c r="Q664">
        <f>(N664*44)</f>
        <v>616.45368775593522</v>
      </c>
      <c r="R664">
        <f>1000000*(((AF664-AD664)*0.082057*W664)/(V664-Z664))/X664</f>
        <v>10.798043607241866</v>
      </c>
      <c r="S664">
        <f>1000000*(((AM664-AK664)*0.082057*W664)/(V664-Z664))/X664</f>
        <v>391.37757001659986</v>
      </c>
      <c r="T664">
        <f>N664*((1*0.082057*W664)/(V664-Z664))</f>
        <v>391.3775700165998</v>
      </c>
      <c r="V664" s="5">
        <f>((0.001316*((I664*25.4)-(2.5*2053/100)))*(273.15+40))/(273.15+H664)</f>
        <v>0.99262160699881385</v>
      </c>
      <c r="W664">
        <v>313.14999999999998</v>
      </c>
      <c r="X664">
        <f>(21.0733341666667/1000)-Y664</f>
        <v>1.9073334166666699E-2</v>
      </c>
      <c r="Y664">
        <v>2E-3</v>
      </c>
      <c r="Z664">
        <f>(0.001316*10^(8.07131-(1730.63/(233.46+(W664-273.15)))))</f>
        <v>7.2765497523200454E-2</v>
      </c>
      <c r="AB664">
        <f>V664*(J664/10^6)</f>
        <v>7.4655071062380789E-5</v>
      </c>
      <c r="AC664">
        <f>(AB664*Y664)/(0.082057*W664)</f>
        <v>5.8106037184377137E-9</v>
      </c>
      <c r="AD664">
        <v>0</v>
      </c>
      <c r="AE664" s="12">
        <f>AB664*AG664*X664</f>
        <v>1.5620449830429702E-9</v>
      </c>
      <c r="AF664" s="12">
        <f>AC664+AE664</f>
        <v>7.3726487014806837E-9</v>
      </c>
      <c r="AG664" s="19">
        <f>101.325*(0.000014*EXP(1600*((1/W664)-(1/298.15))))</f>
        <v>1.097002469958351E-3</v>
      </c>
      <c r="AI664">
        <f>V664*(K664/10^6)</f>
        <v>5.2238498787205172E-4</v>
      </c>
      <c r="AJ664">
        <f>(AI664*Y664)/(0.082057*W664)</f>
        <v>4.0658619833729264E-8</v>
      </c>
      <c r="AK664">
        <v>0</v>
      </c>
      <c r="AL664" s="12">
        <f>AI664*AN664*X664</f>
        <v>2.2656472527633812E-7</v>
      </c>
      <c r="AM664" s="12">
        <f>AJ664+AL664</f>
        <v>2.6722334511006737E-7</v>
      </c>
      <c r="AN664" s="19">
        <f>101.325*(0.00033*EXP(2400*((1/W664)-(1/298.15))))</f>
        <v>2.2739189884214046E-2</v>
      </c>
      <c r="AO664" s="19"/>
      <c r="AP664" t="e">
        <f>V664*(L664/10^6)</f>
        <v>#VALUE!</v>
      </c>
      <c r="AQ664" t="e">
        <f>(AP664*Y664)/(0.082057*W664)</f>
        <v>#VALUE!</v>
      </c>
      <c r="AR664">
        <v>0</v>
      </c>
      <c r="AS664" s="12" t="e">
        <f>AP664*AU664*X664</f>
        <v>#VALUE!</v>
      </c>
      <c r="AT664" s="12" t="e">
        <f>AQ664+AS664</f>
        <v>#VALUE!</v>
      </c>
      <c r="AU664" s="19">
        <f>101.325*((2.4*10^-4)*EXP(2700*((1/W664)-(1/298.15))))</f>
        <v>1.5759424160826513E-2</v>
      </c>
      <c r="AW664">
        <f>100*(AF664-AE664)/AF664</f>
        <v>78.81297419298906</v>
      </c>
      <c r="AX664">
        <f>100*(AM664-AL664)/AM664</f>
        <v>15.21521999396507</v>
      </c>
      <c r="AY664" t="e">
        <f>100*(AT664-AS664)/AT664</f>
        <v>#VALUE!</v>
      </c>
    </row>
    <row r="665" spans="1:51" x14ac:dyDescent="0.25">
      <c r="A665" s="21">
        <v>43649</v>
      </c>
      <c r="B665">
        <v>6</v>
      </c>
      <c r="C665" t="s">
        <v>120</v>
      </c>
      <c r="D665" t="s">
        <v>130</v>
      </c>
      <c r="E665" s="2">
        <v>43651.456863425927</v>
      </c>
      <c r="F665">
        <v>66</v>
      </c>
      <c r="H665" s="6">
        <v>21.9</v>
      </c>
      <c r="I665" s="6">
        <v>30</v>
      </c>
      <c r="J665" s="6">
        <v>62.625999999999998</v>
      </c>
      <c r="K665" s="6">
        <v>2843.2280000000001</v>
      </c>
      <c r="L665" s="6" t="s">
        <v>122</v>
      </c>
      <c r="M665" s="7">
        <f>1000000*(AF665-AD665)/X665</f>
        <v>0.32186667084413545</v>
      </c>
      <c r="N665" s="7">
        <f>1000000*(AM665-AK665)/X665</f>
        <v>75.692439530072335</v>
      </c>
      <c r="O665" s="7" t="e">
        <f>1000000*(AT665-AR665)/X665</f>
        <v>#VALUE!</v>
      </c>
      <c r="P665">
        <f>(M665*16)</f>
        <v>5.1498667335061672</v>
      </c>
      <c r="Q665">
        <f>(N665*44)</f>
        <v>3330.4673393231828</v>
      </c>
      <c r="R665">
        <f>1000000*(((AF665-AD665)*0.082057*W665)/(V665-Z665))/X665</f>
        <v>8.9913346489446759</v>
      </c>
      <c r="S665">
        <f>1000000*(((AM665-AK665)*0.082057*W665)/(V665-Z665))/X665</f>
        <v>2114.4657582128448</v>
      </c>
      <c r="T665">
        <f>N665*((1*0.082057*W665)/(V665-Z665))</f>
        <v>2114.4657582128448</v>
      </c>
      <c r="V665" s="5">
        <f>((0.001316*((I665*25.4)-(2.5*2053/100)))*(273.15+40))/(273.15+H665)</f>
        <v>0.99262160699881385</v>
      </c>
      <c r="W665">
        <v>313.14999999999998</v>
      </c>
      <c r="X665">
        <f>(21.0733341666667/1000)-Y665</f>
        <v>1.9073334166666699E-2</v>
      </c>
      <c r="Y665">
        <v>2E-3</v>
      </c>
      <c r="Z665">
        <f>(0.001316*10^(8.07131-(1730.63/(233.46+(W665-273.15)))))</f>
        <v>7.2765497523200454E-2</v>
      </c>
      <c r="AB665">
        <f>V665*(J665/10^6)</f>
        <v>6.2163920759907712E-5</v>
      </c>
      <c r="AC665">
        <f>(AB665*Y665)/(0.082057*W665)</f>
        <v>4.8383841041201991E-9</v>
      </c>
      <c r="AD665">
        <v>0</v>
      </c>
      <c r="AE665" s="12">
        <f>AB665*AG665*X665</f>
        <v>1.3006864660025136E-9</v>
      </c>
      <c r="AF665" s="12">
        <f>AC665+AE665</f>
        <v>6.1390705701227125E-9</v>
      </c>
      <c r="AG665" s="19">
        <f>101.325*(0.000014*EXP(1600*((1/W665)-(1/298.15))))</f>
        <v>1.097002469958351E-3</v>
      </c>
      <c r="AI665">
        <f>V665*(K665/10^6)</f>
        <v>2.8222495464240238E-3</v>
      </c>
      <c r="AJ665">
        <f>(AI665*Y665)/(0.082057*W665)</f>
        <v>2.1966322549084198E-7</v>
      </c>
      <c r="AK665">
        <v>0</v>
      </c>
      <c r="AL665" s="12">
        <f>AI665*AN665*X665</f>
        <v>1.2240439675564399E-6</v>
      </c>
      <c r="AM665" s="12">
        <f>AJ665+AL665</f>
        <v>1.4437071930472818E-6</v>
      </c>
      <c r="AN665" s="19">
        <f>101.325*(0.00033*EXP(2400*((1/W665)-(1/298.15))))</f>
        <v>2.2739189884214046E-2</v>
      </c>
      <c r="AO665" s="19"/>
      <c r="AP665" t="e">
        <f>V665*(L665/10^6)</f>
        <v>#VALUE!</v>
      </c>
      <c r="AQ665" t="e">
        <f>(AP665*Y665)/(0.082057*W665)</f>
        <v>#VALUE!</v>
      </c>
      <c r="AR665">
        <v>0</v>
      </c>
      <c r="AS665" s="12" t="e">
        <f>AP665*AU665*X665</f>
        <v>#VALUE!</v>
      </c>
      <c r="AT665" s="12" t="e">
        <f>AQ665+AS665</f>
        <v>#VALUE!</v>
      </c>
      <c r="AU665" s="19">
        <f>101.325*((2.4*10^-4)*EXP(2700*((1/W665)-(1/298.15))))</f>
        <v>1.5759424160826513E-2</v>
      </c>
      <c r="AW665">
        <f>100*(AF665-AE665)/AF665</f>
        <v>78.81297419298906</v>
      </c>
      <c r="AX665">
        <f>100*(AM665-AL665)/AM665</f>
        <v>15.215219993965071</v>
      </c>
      <c r="AY665" t="e">
        <f>100*(AT665-AS665)/AT665</f>
        <v>#VALUE!</v>
      </c>
    </row>
    <row r="666" spans="1:51" x14ac:dyDescent="0.25">
      <c r="A666" s="21">
        <v>43649</v>
      </c>
      <c r="B666">
        <v>6</v>
      </c>
      <c r="C666" t="s">
        <v>120</v>
      </c>
      <c r="D666" t="s">
        <v>130</v>
      </c>
      <c r="E666" s="2">
        <v>43651.499363425923</v>
      </c>
      <c r="F666">
        <v>201</v>
      </c>
      <c r="H666" s="6">
        <v>21.9</v>
      </c>
      <c r="I666" s="6">
        <v>30</v>
      </c>
      <c r="J666" s="6">
        <v>81.311000000000007</v>
      </c>
      <c r="K666" s="6">
        <v>2343.364</v>
      </c>
      <c r="L666" s="6" t="s">
        <v>122</v>
      </c>
      <c r="M666" s="7">
        <f>1000000*(AF666-AD666)/X666</f>
        <v>0.41789833093295925</v>
      </c>
      <c r="N666" s="7">
        <f>1000000*(AM666-AK666)/X666</f>
        <v>62.385055952933925</v>
      </c>
      <c r="O666" s="7" t="e">
        <f>1000000*(AT666-AR666)/X666</f>
        <v>#VALUE!</v>
      </c>
      <c r="P666">
        <f>(M666*16)</f>
        <v>6.686373294927348</v>
      </c>
      <c r="Q666">
        <f>(N666*44)</f>
        <v>2744.9424619290926</v>
      </c>
      <c r="R666">
        <f>1000000*(((AF666-AD666)*0.082057*W666)/(V666-Z666))/X666</f>
        <v>11.673975850929978</v>
      </c>
      <c r="S666">
        <f>1000000*(((AM666-AK666)*0.082057*W666)/(V666-Z666))/X666</f>
        <v>1742.724444549887</v>
      </c>
      <c r="T666">
        <f>N666*((1*0.082057*W666)/(V666-Z666))</f>
        <v>1742.7244445498866</v>
      </c>
      <c r="V666" s="5">
        <f>((0.001316*((I666*25.4)-(2.5*2053/100)))*(273.15+40))/(273.15+H666)</f>
        <v>0.99262160699881385</v>
      </c>
      <c r="W666">
        <v>313.14999999999998</v>
      </c>
      <c r="X666">
        <f>(21.0733341666667/1000)-Y666</f>
        <v>1.9073334166666699E-2</v>
      </c>
      <c r="Y666">
        <v>2E-3</v>
      </c>
      <c r="Z666">
        <f>(0.001316*10^(8.07131-(1730.63/(233.46+(W666-273.15)))))</f>
        <v>7.2765497523200454E-2</v>
      </c>
      <c r="AB666">
        <f>V666*(J666/10^6)</f>
        <v>8.0711055486680565E-5</v>
      </c>
      <c r="AC666">
        <f>(AB666*Y666)/(0.082057*W666)</f>
        <v>6.2819571725819571E-9</v>
      </c>
      <c r="AD666">
        <v>0</v>
      </c>
      <c r="AE666" s="12">
        <f>AB666*AG666*X666</f>
        <v>1.6887573409946413E-9</v>
      </c>
      <c r="AF666" s="12">
        <f>AC666+AE666</f>
        <v>7.9707145135765988E-9</v>
      </c>
      <c r="AG666" s="19">
        <f>101.325*(0.000014*EXP(1600*((1/W666)-(1/298.15))))</f>
        <v>1.097002469958351E-3</v>
      </c>
      <c r="AI666">
        <f>V666*(K666/10^6)</f>
        <v>2.3260737394631688E-3</v>
      </c>
      <c r="AJ666">
        <f>(AI666*Y666)/(0.082057*W666)</f>
        <v>1.8104453625918197E-7</v>
      </c>
      <c r="AK666">
        <v>0</v>
      </c>
      <c r="AL666" s="12">
        <f>AI666*AN666*X666</f>
        <v>1.0088464829373265E-6</v>
      </c>
      <c r="AM666" s="12">
        <f>AJ666+AL666</f>
        <v>1.1898910191965084E-6</v>
      </c>
      <c r="AN666" s="19">
        <f>101.325*(0.00033*EXP(2400*((1/W666)-(1/298.15))))</f>
        <v>2.2739189884214046E-2</v>
      </c>
      <c r="AO666" s="19"/>
      <c r="AP666" t="e">
        <f>V666*(L666/10^6)</f>
        <v>#VALUE!</v>
      </c>
      <c r="AQ666" t="e">
        <f>(AP666*Y666)/(0.082057*W666)</f>
        <v>#VALUE!</v>
      </c>
      <c r="AR666">
        <v>0</v>
      </c>
      <c r="AS666" s="12" t="e">
        <f>AP666*AU666*X666</f>
        <v>#VALUE!</v>
      </c>
      <c r="AT666" s="12" t="e">
        <f>AQ666+AS666</f>
        <v>#VALUE!</v>
      </c>
      <c r="AU666" s="19">
        <f>101.325*((2.4*10^-4)*EXP(2700*((1/W666)-(1/298.15))))</f>
        <v>1.5759424160826513E-2</v>
      </c>
      <c r="AW666">
        <f>100*(AF666-AE666)/AF666</f>
        <v>78.812974192989046</v>
      </c>
      <c r="AX666">
        <f>100*(AM666-AL666)/AM666</f>
        <v>15.215219993965075</v>
      </c>
      <c r="AY666" t="e">
        <f>100*(AT666-AS666)/AT666</f>
        <v>#VALUE!</v>
      </c>
    </row>
    <row r="667" spans="1:51" x14ac:dyDescent="0.25">
      <c r="A667" s="21">
        <v>43649</v>
      </c>
      <c r="B667">
        <v>9</v>
      </c>
      <c r="C667" t="s">
        <v>120</v>
      </c>
      <c r="D667" t="s">
        <v>130</v>
      </c>
      <c r="E667" s="2">
        <v>43651.563125000001</v>
      </c>
      <c r="F667">
        <v>104</v>
      </c>
      <c r="H667" s="6">
        <v>21.9</v>
      </c>
      <c r="I667" s="6">
        <v>30</v>
      </c>
      <c r="J667" s="6">
        <v>16672.221000000001</v>
      </c>
      <c r="K667" s="6">
        <v>9737.1579999999994</v>
      </c>
      <c r="L667" s="6" t="s">
        <v>122</v>
      </c>
      <c r="M667" s="7">
        <f>1000000*(AF667-AD667)/X667</f>
        <v>85.686971367286475</v>
      </c>
      <c r="N667" s="7">
        <f>1000000*(AM667-AK667)/X667</f>
        <v>259.22270148920876</v>
      </c>
      <c r="O667" s="7" t="e">
        <f>1000000*(AT667-AR667)/X667</f>
        <v>#VALUE!</v>
      </c>
      <c r="P667">
        <f>(M667*16)</f>
        <v>1370.9915418765836</v>
      </c>
      <c r="Q667">
        <f>(N667*44)</f>
        <v>11405.798865525185</v>
      </c>
      <c r="R667">
        <f>1000000*(((AF667-AD667)*0.082057*W667)/(V667-Z667))/X667</f>
        <v>2393.6626696925086</v>
      </c>
      <c r="S667">
        <f>1000000*(((AM667-AK667)*0.082057*W667)/(V667-Z667))/X667</f>
        <v>7241.3774671986439</v>
      </c>
      <c r="T667">
        <f>N667*((1*0.082057*W667)/(V667-Z667))</f>
        <v>7241.3774671986448</v>
      </c>
      <c r="V667" s="5">
        <f>((0.001316*((I667*25.4)-(2.5*2053/100)))*(273.15+40))/(273.15+H667)</f>
        <v>0.99262160699881385</v>
      </c>
      <c r="W667">
        <v>313.14999999999998</v>
      </c>
      <c r="X667">
        <f>(21.0733341666667/1000)-Y667</f>
        <v>1.9073334166666699E-2</v>
      </c>
      <c r="Y667">
        <v>2E-3</v>
      </c>
      <c r="Z667">
        <f>(0.001316*10^(8.07131-(1730.63/(233.46+(W667-273.15)))))</f>
        <v>7.2765497523200454E-2</v>
      </c>
      <c r="AB667">
        <f>V667*(J667/10^6)</f>
        <v>1.6549206801259372E-2</v>
      </c>
      <c r="AC667">
        <f>(AB667*Y667)/(0.082057*W667)</f>
        <v>1.2880689979685592E-6</v>
      </c>
      <c r="AD667">
        <v>0</v>
      </c>
      <c r="AE667" s="12">
        <f>AB667*AG667*X667</f>
        <v>3.4626724064929732E-7</v>
      </c>
      <c r="AF667" s="12">
        <f>AC667+AE667</f>
        <v>1.6343362386178565E-6</v>
      </c>
      <c r="AG667" s="19">
        <f>101.325*(0.000014*EXP(1600*((1/W667)-(1/298.15))))</f>
        <v>1.097002469958351E-3</v>
      </c>
      <c r="AI667">
        <f>V667*(K667/10^6)</f>
        <v>9.6653134215613553E-3</v>
      </c>
      <c r="AJ667">
        <f>(AI667*Y667)/(0.082057*W667)</f>
        <v>7.5227717699528678E-7</v>
      </c>
      <c r="AK667">
        <v>0</v>
      </c>
      <c r="AL667" s="12">
        <f>AI667*AN667*X667</f>
        <v>4.1919640320944804E-6</v>
      </c>
      <c r="AM667" s="12">
        <f>AJ667+AL667</f>
        <v>4.9442412090897676E-6</v>
      </c>
      <c r="AN667" s="19">
        <f>101.325*(0.00033*EXP(2400*((1/W667)-(1/298.15))))</f>
        <v>2.2739189884214046E-2</v>
      </c>
      <c r="AO667" s="19"/>
      <c r="AP667" t="e">
        <f>V667*(L667/10^6)</f>
        <v>#VALUE!</v>
      </c>
      <c r="AQ667" t="e">
        <f>(AP667*Y667)/(0.082057*W667)</f>
        <v>#VALUE!</v>
      </c>
      <c r="AR667">
        <v>0</v>
      </c>
      <c r="AS667" s="12" t="e">
        <f>AP667*AU667*X667</f>
        <v>#VALUE!</v>
      </c>
      <c r="AT667" s="12" t="e">
        <f>AQ667+AS667</f>
        <v>#VALUE!</v>
      </c>
      <c r="AU667" s="19">
        <f>101.325*((2.4*10^-4)*EXP(2700*((1/W667)-(1/298.15))))</f>
        <v>1.5759424160826513E-2</v>
      </c>
      <c r="AW667">
        <f>100*(AF667-AE667)/AF667</f>
        <v>78.81297419298906</v>
      </c>
      <c r="AX667">
        <f>100*(AM667-AL667)/AM667</f>
        <v>15.21521999396508</v>
      </c>
      <c r="AY667" t="e">
        <f>100*(AT667-AS667)/AT667</f>
        <v>#VALUE!</v>
      </c>
    </row>
    <row r="668" spans="1:51" x14ac:dyDescent="0.25">
      <c r="A668" s="21">
        <v>43649</v>
      </c>
      <c r="B668">
        <v>9</v>
      </c>
      <c r="C668" t="s">
        <v>120</v>
      </c>
      <c r="D668" t="s">
        <v>130</v>
      </c>
      <c r="E668" s="2">
        <v>43651.605671296296</v>
      </c>
      <c r="F668">
        <v>140</v>
      </c>
      <c r="H668" s="6">
        <v>21.9</v>
      </c>
      <c r="I668" s="6">
        <v>30</v>
      </c>
      <c r="J668" s="6">
        <v>15674.513999999999</v>
      </c>
      <c r="K668" s="6">
        <v>9755.7980000000007</v>
      </c>
      <c r="L668" s="6" t="s">
        <v>122</v>
      </c>
      <c r="M668" s="7">
        <f>1000000*(AF668-AD668)/X668</f>
        <v>80.559250762938603</v>
      </c>
      <c r="N668" s="7">
        <f>1000000*(AM668-AK668)/X668</f>
        <v>259.7189357246765</v>
      </c>
      <c r="O668" s="7" t="e">
        <f>1000000*(AT668-AR668)/X668</f>
        <v>#VALUE!</v>
      </c>
      <c r="P668">
        <f>(M668*16)</f>
        <v>1288.9480122070177</v>
      </c>
      <c r="Q668">
        <f>(N668*44)</f>
        <v>11427.633171885765</v>
      </c>
      <c r="R668">
        <f>1000000*(((AF668-AD668)*0.082057*W668)/(V668-Z668))/X668</f>
        <v>2250.4199666842592</v>
      </c>
      <c r="S668">
        <f>1000000*(((AM668-AK668)*0.082057*W668)/(V668-Z668))/X668</f>
        <v>7255.2397539139856</v>
      </c>
      <c r="T668">
        <f>N668*((1*0.082057*W668)/(V668-Z668))</f>
        <v>7255.2397539139856</v>
      </c>
      <c r="V668" s="5">
        <f>((0.001316*((I668*25.4)-(2.5*2053/100)))*(273.15+40))/(273.15+H668)</f>
        <v>0.99262160699881385</v>
      </c>
      <c r="W668">
        <v>313.14999999999998</v>
      </c>
      <c r="X668">
        <f>(21.0733341666667/1000)-Y668</f>
        <v>1.9073334166666699E-2</v>
      </c>
      <c r="Y668">
        <v>2E-3</v>
      </c>
      <c r="Z668">
        <f>(0.001316*10^(8.07131-(1730.63/(233.46+(W668-273.15)))))</f>
        <v>7.2765497523200454E-2</v>
      </c>
      <c r="AB668">
        <f>V668*(J668/10^6)</f>
        <v>1.5558861275605407E-2</v>
      </c>
      <c r="AC668">
        <f>(AB668*Y668)/(0.082057*W668)</f>
        <v>1.2109877587169791E-6</v>
      </c>
      <c r="AD668">
        <v>0</v>
      </c>
      <c r="AE668" s="12">
        <f>AB668*AG668*X668</f>
        <v>3.2554575130084831E-7</v>
      </c>
      <c r="AF668" s="12">
        <f>AC668+AE668</f>
        <v>1.5365335100178273E-6</v>
      </c>
      <c r="AG668" s="19">
        <f>101.325*(0.000014*EXP(1600*((1/W668)-(1/298.15))))</f>
        <v>1.097002469958351E-3</v>
      </c>
      <c r="AI668">
        <f>V668*(K668/10^6)</f>
        <v>9.6838158883158151E-3</v>
      </c>
      <c r="AJ668">
        <f>(AI668*Y668)/(0.082057*W668)</f>
        <v>7.5371727343607518E-7</v>
      </c>
      <c r="AK668">
        <v>0</v>
      </c>
      <c r="AL668" s="12">
        <f>AI668*AN668*X668</f>
        <v>4.1999887770517095E-6</v>
      </c>
      <c r="AM668" s="12">
        <f>AJ668+AL668</f>
        <v>4.9537060504877845E-6</v>
      </c>
      <c r="AN668" s="19">
        <f>101.325*(0.00033*EXP(2400*((1/W668)-(1/298.15))))</f>
        <v>2.2739189884214046E-2</v>
      </c>
      <c r="AO668" s="19"/>
      <c r="AP668" t="e">
        <f>V668*(L668/10^6)</f>
        <v>#VALUE!</v>
      </c>
      <c r="AQ668" t="e">
        <f>(AP668*Y668)/(0.082057*W668)</f>
        <v>#VALUE!</v>
      </c>
      <c r="AR668">
        <v>0</v>
      </c>
      <c r="AS668" s="12" t="e">
        <f>AP668*AU668*X668</f>
        <v>#VALUE!</v>
      </c>
      <c r="AT668" s="12" t="e">
        <f>AQ668+AS668</f>
        <v>#VALUE!</v>
      </c>
      <c r="AU668" s="19">
        <f>101.325*((2.4*10^-4)*EXP(2700*((1/W668)-(1/298.15))))</f>
        <v>1.5759424160826513E-2</v>
      </c>
      <c r="AW668">
        <f>100*(AF668-AE668)/AF668</f>
        <v>78.812974192989046</v>
      </c>
      <c r="AX668">
        <f>100*(AM668-AL668)/AM668</f>
        <v>15.215219993965073</v>
      </c>
      <c r="AY668" t="e">
        <f>100*(AT668-AS668)/AT668</f>
        <v>#VALUE!</v>
      </c>
    </row>
    <row r="669" spans="1:51" x14ac:dyDescent="0.25">
      <c r="A669" s="21">
        <v>43649</v>
      </c>
      <c r="B669">
        <v>11</v>
      </c>
      <c r="C669" t="s">
        <v>120</v>
      </c>
      <c r="D669" t="s">
        <v>130</v>
      </c>
      <c r="E669" s="2">
        <v>43651.541886574072</v>
      </c>
      <c r="F669">
        <v>22</v>
      </c>
      <c r="H669" s="6">
        <v>21.9</v>
      </c>
      <c r="I669" s="6">
        <v>30</v>
      </c>
      <c r="J669" s="6">
        <v>47894.129000000001</v>
      </c>
      <c r="K669" s="6">
        <v>14644.108</v>
      </c>
      <c r="L669" s="6" t="s">
        <v>122</v>
      </c>
      <c r="M669" s="7">
        <f>1000000*(AF669-AD669)/X669</f>
        <v>246.15213895521933</v>
      </c>
      <c r="N669" s="7">
        <f>1000000*(AM669-AK669)/X669</f>
        <v>389.85556531584814</v>
      </c>
      <c r="O669" s="7" t="e">
        <f>1000000*(AT669-AR669)/X669</f>
        <v>#VALUE!</v>
      </c>
      <c r="P669">
        <f>(M669*16)</f>
        <v>3938.4342232835093</v>
      </c>
      <c r="Q669">
        <f>(N669*44)</f>
        <v>17153.644873897319</v>
      </c>
      <c r="R669">
        <f>1000000*(((AF669-AD669)*0.082057*W669)/(V669-Z669))/X669</f>
        <v>6876.2517414288968</v>
      </c>
      <c r="S669">
        <f>1000000*(((AM669-AK669)*0.082057*W669)/(V669-Z669))/X669</f>
        <v>10890.602134465047</v>
      </c>
      <c r="T669">
        <f>N669*((1*0.082057*W669)/(V669-Z669))</f>
        <v>10890.602134465045</v>
      </c>
      <c r="V669" s="5">
        <f>((0.001316*((I669*25.4)-(2.5*2053/100)))*(273.15+40))/(273.15+H669)</f>
        <v>0.99262160699881385</v>
      </c>
      <c r="W669">
        <v>313.14999999999998</v>
      </c>
      <c r="X669">
        <f>(21.0733341666667/1000)-Y669</f>
        <v>1.9073334166666699E-2</v>
      </c>
      <c r="Y669">
        <v>2E-3</v>
      </c>
      <c r="Z669">
        <f>(0.001316*10^(8.07131-(1730.63/(233.46+(W669-273.15)))))</f>
        <v>7.2765497523200454E-2</v>
      </c>
      <c r="AB669">
        <f>V669*(J669/10^6)</f>
        <v>4.7540747293788495E-2</v>
      </c>
      <c r="AC669">
        <f>(AB669*Y669)/(0.082057*W669)</f>
        <v>3.7002234285166274E-6</v>
      </c>
      <c r="AD669">
        <v>0</v>
      </c>
      <c r="AE669" s="12">
        <f>AB669*AG669*X669</f>
        <v>9.9471857361604612E-7</v>
      </c>
      <c r="AF669" s="12">
        <f>AC669+AE669</f>
        <v>4.6949420021326736E-6</v>
      </c>
      <c r="AG669" s="19">
        <f>101.325*(0.000014*EXP(1600*((1/W669)-(1/298.15))))</f>
        <v>1.097002469958351E-3</v>
      </c>
      <c r="AI669">
        <f>V669*(K669/10^6)</f>
        <v>1.4536058016024185E-2</v>
      </c>
      <c r="AJ669">
        <f>(AI669*Y669)/(0.082057*W669)</f>
        <v>1.1313802472809927E-6</v>
      </c>
      <c r="AK669">
        <v>0</v>
      </c>
      <c r="AL669" s="12">
        <f>AI669*AN669*X669</f>
        <v>6.3044652267229344E-6</v>
      </c>
      <c r="AM669" s="12">
        <f>AJ669+AL669</f>
        <v>7.4358454740039273E-6</v>
      </c>
      <c r="AN669" s="19">
        <f>101.325*(0.00033*EXP(2400*((1/W669)-(1/298.15))))</f>
        <v>2.2739189884214046E-2</v>
      </c>
      <c r="AO669" s="19"/>
      <c r="AP669" t="e">
        <f>V669*(L669/10^6)</f>
        <v>#VALUE!</v>
      </c>
      <c r="AQ669" t="e">
        <f>(AP669*Y669)/(0.082057*W669)</f>
        <v>#VALUE!</v>
      </c>
      <c r="AR669">
        <v>0</v>
      </c>
      <c r="AS669" s="12" t="e">
        <f>AP669*AU669*X669</f>
        <v>#VALUE!</v>
      </c>
      <c r="AT669" s="12" t="e">
        <f>AQ669+AS669</f>
        <v>#VALUE!</v>
      </c>
      <c r="AU669" s="19">
        <f>101.325*((2.4*10^-4)*EXP(2700*((1/W669)-(1/298.15))))</f>
        <v>1.5759424160826513E-2</v>
      </c>
      <c r="AW669">
        <f>100*(AF669-AE669)/AF669</f>
        <v>78.81297419298906</v>
      </c>
      <c r="AX669">
        <f>100*(AM669-AL669)/AM669</f>
        <v>15.215219993965079</v>
      </c>
      <c r="AY669" t="e">
        <f>100*(AT669-AS669)/AT669</f>
        <v>#VALUE!</v>
      </c>
    </row>
    <row r="670" spans="1:51" x14ac:dyDescent="0.25">
      <c r="A670" s="21">
        <v>43649</v>
      </c>
      <c r="B670">
        <v>11</v>
      </c>
      <c r="C670" t="s">
        <v>120</v>
      </c>
      <c r="D670" t="s">
        <v>130</v>
      </c>
      <c r="E670" s="2">
        <v>43651.584374999999</v>
      </c>
      <c r="F670">
        <v>39</v>
      </c>
      <c r="H670" s="6">
        <v>21.9</v>
      </c>
      <c r="I670" s="6">
        <v>30</v>
      </c>
      <c r="J670" s="6">
        <v>51641.385000000002</v>
      </c>
      <c r="K670" s="6">
        <v>13977.468000000001</v>
      </c>
      <c r="L670" s="6" t="s">
        <v>122</v>
      </c>
      <c r="M670" s="7">
        <f>1000000*(AF670-AD670)/X670</f>
        <v>265.411181741294</v>
      </c>
      <c r="N670" s="7">
        <f>1000000*(AM670-AK670)/X670</f>
        <v>372.10826967570705</v>
      </c>
      <c r="O670" s="7" t="e">
        <f>1000000*(AT670-AR670)/X670</f>
        <v>#VALUE!</v>
      </c>
      <c r="P670">
        <f>(M670*16)</f>
        <v>4246.578907860704</v>
      </c>
      <c r="Q670">
        <f>(N670*44)</f>
        <v>16372.763865731111</v>
      </c>
      <c r="R670">
        <f>1000000*(((AF670-AD670)*0.082057*W670)/(V670-Z670))/X670</f>
        <v>7414.252455369844</v>
      </c>
      <c r="S670">
        <f>1000000*(((AM670-AK670)*0.082057*W670)/(V670-Z670))/X670</f>
        <v>10394.832026315082</v>
      </c>
      <c r="T670">
        <f>N670*((1*0.082057*W670)/(V670-Z670))</f>
        <v>10394.832026315084</v>
      </c>
      <c r="V670" s="5">
        <f>((0.001316*((I670*25.4)-(2.5*2053/100)))*(273.15+40))/(273.15+H670)</f>
        <v>0.99262160699881385</v>
      </c>
      <c r="W670">
        <v>313.14999999999998</v>
      </c>
      <c r="X670">
        <f>(21.0733341666667/1000)-Y670</f>
        <v>1.9073334166666699E-2</v>
      </c>
      <c r="Y670">
        <v>2E-3</v>
      </c>
      <c r="Z670">
        <f>(0.001316*10^(8.07131-(1730.63/(233.46+(W670-273.15)))))</f>
        <v>7.2765497523200454E-2</v>
      </c>
      <c r="AB670">
        <f>V670*(J670/10^6)</f>
        <v>5.1260354566344445E-2</v>
      </c>
      <c r="AC670">
        <f>(AB670*Y670)/(0.082057*W670)</f>
        <v>3.9897304042849832E-6</v>
      </c>
      <c r="AD670">
        <v>0</v>
      </c>
      <c r="AE670" s="12">
        <f>AB670*AG670*X670</f>
        <v>1.0725457566366241E-6</v>
      </c>
      <c r="AF670" s="12">
        <f>AC670+AE670</f>
        <v>5.0622761609216071E-6</v>
      </c>
      <c r="AG670" s="19">
        <f>101.325*(0.000014*EXP(1600*((1/W670)-(1/298.15))))</f>
        <v>1.097002469958351E-3</v>
      </c>
      <c r="AI670">
        <f>V670*(K670/10^6)</f>
        <v>1.3874336747934498E-2</v>
      </c>
      <c r="AJ670">
        <f>(AI670*Y670)/(0.082057*W670)</f>
        <v>1.0798767123407015E-6</v>
      </c>
      <c r="AK670">
        <v>0</v>
      </c>
      <c r="AL670" s="12">
        <f>AI670*AN670*X670</f>
        <v>6.017468661364187E-6</v>
      </c>
      <c r="AM670" s="12">
        <f>AJ670+AL670</f>
        <v>7.0973453737048889E-6</v>
      </c>
      <c r="AN670" s="19">
        <f>101.325*(0.00033*EXP(2400*((1/W670)-(1/298.15))))</f>
        <v>2.2739189884214046E-2</v>
      </c>
      <c r="AO670" s="19"/>
      <c r="AP670" t="e">
        <f>V670*(L670/10^6)</f>
        <v>#VALUE!</v>
      </c>
      <c r="AQ670" t="e">
        <f>(AP670*Y670)/(0.082057*W670)</f>
        <v>#VALUE!</v>
      </c>
      <c r="AR670">
        <v>0</v>
      </c>
      <c r="AS670" s="12" t="e">
        <f>AP670*AU670*X670</f>
        <v>#VALUE!</v>
      </c>
      <c r="AT670" s="12" t="e">
        <f>AQ670+AS670</f>
        <v>#VALUE!</v>
      </c>
      <c r="AU670" s="19">
        <f>101.325*((2.4*10^-4)*EXP(2700*((1/W670)-(1/298.15))))</f>
        <v>1.5759424160826513E-2</v>
      </c>
      <c r="AW670">
        <f>100*(AF670-AE670)/AF670</f>
        <v>78.81297419298906</v>
      </c>
      <c r="AX670">
        <f>100*(AM670-AL670)/AM670</f>
        <v>15.21521999396508</v>
      </c>
      <c r="AY670" t="e">
        <f>100*(AT670-AS670)/AT670</f>
        <v>#VALUE!</v>
      </c>
    </row>
    <row r="671" spans="1:51" x14ac:dyDescent="0.25">
      <c r="A671" s="21">
        <v>43649</v>
      </c>
      <c r="B671">
        <v>0.1</v>
      </c>
      <c r="C671" t="s">
        <v>120</v>
      </c>
      <c r="D671" t="s">
        <v>121</v>
      </c>
      <c r="E671" s="2">
        <v>43651.669421296298</v>
      </c>
      <c r="F671">
        <v>138</v>
      </c>
      <c r="H671" s="6">
        <v>21.9</v>
      </c>
      <c r="I671" s="6">
        <v>30</v>
      </c>
      <c r="J671" s="6">
        <v>142.471</v>
      </c>
      <c r="K671" s="6">
        <v>187.42</v>
      </c>
      <c r="L671" s="6" t="s">
        <v>122</v>
      </c>
      <c r="M671" s="7">
        <f>1000000*(AF671-AD671)/X671</f>
        <v>0.73223048672811331</v>
      </c>
      <c r="N671" s="7">
        <f>1000000*(AM671-AK671)/X671</f>
        <v>4.9894968031850269</v>
      </c>
      <c r="O671" s="7" t="e">
        <f>1000000*(AT671-AR671)/X671</f>
        <v>#VALUE!</v>
      </c>
      <c r="P671">
        <f>(M671*16)</f>
        <v>11.715687787649813</v>
      </c>
      <c r="Q671">
        <f>(N671*44)</f>
        <v>219.53785934014118</v>
      </c>
      <c r="R671">
        <f>1000000*(((AF671-AD671)*0.082057*W671)/(V671-Z671))/X671</f>
        <v>20.45483407482191</v>
      </c>
      <c r="S671">
        <f>1000000*(((AM671-AK671)*0.082057*W671)/(V671-Z671))/X671</f>
        <v>139.38142576123033</v>
      </c>
      <c r="T671">
        <f>N671*((1*0.082057*W671)/(V671-Z671))</f>
        <v>139.38142576123033</v>
      </c>
      <c r="V671" s="5">
        <f>((0.001316*((I671*25.4)-(2.5*2053/100)))*(273.15+40))/(273.15+H671)</f>
        <v>0.99262160699881385</v>
      </c>
      <c r="W671">
        <v>313.14999999999998</v>
      </c>
      <c r="X671">
        <f>(21.0733341666667/1000)-Y671</f>
        <v>1.9073334166666699E-2</v>
      </c>
      <c r="Y671">
        <v>2E-3</v>
      </c>
      <c r="Z671">
        <f>(0.001316*10^(8.07131-(1730.63/(233.46+(W671-273.15)))))</f>
        <v>7.2765497523200454E-2</v>
      </c>
      <c r="AB671">
        <f>V671*(J671/10^6)</f>
        <v>1.41419792970728E-4</v>
      </c>
      <c r="AC671">
        <f>(AB671*Y671)/(0.082057*W671)</f>
        <v>1.1007080472936304E-8</v>
      </c>
      <c r="AD671">
        <v>0</v>
      </c>
      <c r="AE671" s="12">
        <f>AB671*AG671*X671</f>
        <v>2.9589962874500065E-9</v>
      </c>
      <c r="AF671" s="12">
        <f>AC671+AE671</f>
        <v>1.3966076760386311E-8</v>
      </c>
      <c r="AG671" s="19">
        <f>101.325*(0.000014*EXP(1600*((1/W671)-(1/298.15))))</f>
        <v>1.097002469958351E-3</v>
      </c>
      <c r="AI671">
        <f>V671*(K671/10^6)</f>
        <v>1.8603714158371769E-4</v>
      </c>
      <c r="AJ671">
        <f>(AI671*Y671)/(0.082057*W671)</f>
        <v>1.4479767968482864E-8</v>
      </c>
      <c r="AK671">
        <v>0</v>
      </c>
      <c r="AL671" s="12">
        <f>AI671*AN671*X671</f>
        <v>8.068657188218036E-8</v>
      </c>
      <c r="AM671" s="12">
        <f>AJ671+AL671</f>
        <v>9.516633985066323E-8</v>
      </c>
      <c r="AN671" s="19">
        <f>101.325*(0.00033*EXP(2400*((1/W671)-(1/298.15))))</f>
        <v>2.2739189884214046E-2</v>
      </c>
      <c r="AO671" s="19"/>
      <c r="AP671" t="e">
        <f>V671*(L671/10^6)</f>
        <v>#VALUE!</v>
      </c>
      <c r="AQ671" t="e">
        <f>(AP671*Y671)/(0.082057*W671)</f>
        <v>#VALUE!</v>
      </c>
      <c r="AR671">
        <v>0</v>
      </c>
      <c r="AS671" s="12" t="e">
        <f>AP671*AU671*X671</f>
        <v>#VALUE!</v>
      </c>
      <c r="AT671" s="12" t="e">
        <f>AQ671+AS671</f>
        <v>#VALUE!</v>
      </c>
      <c r="AU671" s="19">
        <f>101.325*((2.4*10^-4)*EXP(2700*((1/W671)-(1/298.15))))</f>
        <v>1.5759424160826513E-2</v>
      </c>
      <c r="AW671">
        <f>100*(AF671-AE671)/AF671</f>
        <v>78.81297419298906</v>
      </c>
      <c r="AX671">
        <f>100*(AM671-AL671)/AM671</f>
        <v>15.21521999396508</v>
      </c>
      <c r="AY671" t="e">
        <f>100*(AT671-AS671)/AT671</f>
        <v>#VALUE!</v>
      </c>
    </row>
    <row r="672" spans="1:51" x14ac:dyDescent="0.25">
      <c r="A672" s="21">
        <v>43649</v>
      </c>
      <c r="B672">
        <v>0.1</v>
      </c>
      <c r="C672" t="s">
        <v>120</v>
      </c>
      <c r="D672" t="s">
        <v>121</v>
      </c>
      <c r="E672" s="2">
        <v>43651.775717592594</v>
      </c>
      <c r="F672">
        <v>71</v>
      </c>
      <c r="H672" s="6">
        <v>21.9</v>
      </c>
      <c r="I672" s="6">
        <v>30</v>
      </c>
      <c r="J672" s="6">
        <v>148.95099999999999</v>
      </c>
      <c r="K672" s="6">
        <v>270.68799999999999</v>
      </c>
      <c r="L672" s="6" t="s">
        <v>122</v>
      </c>
      <c r="M672" s="7">
        <f>1000000*(AF672-AD672)/X672</f>
        <v>0.76553448230614807</v>
      </c>
      <c r="N672" s="7">
        <f>1000000*(AM672-AK672)/X672</f>
        <v>7.2062581936855619</v>
      </c>
      <c r="O672" s="7" t="e">
        <f>1000000*(AT672-AR672)/X672</f>
        <v>#VALUE!</v>
      </c>
      <c r="P672">
        <f>(M672*16)</f>
        <v>12.248551716898369</v>
      </c>
      <c r="Q672">
        <f>(N672*44)</f>
        <v>317.07536052216471</v>
      </c>
      <c r="R672">
        <f>1000000*(((AF672-AD672)*0.082057*W672)/(V672-Z672))/X672</f>
        <v>21.385180073690776</v>
      </c>
      <c r="S672">
        <f>1000000*(((AM672-AK672)*0.082057*W672)/(V672-Z672))/X672</f>
        <v>201.30658081557948</v>
      </c>
      <c r="T672">
        <f>N672*((1*0.082057*W672)/(V672-Z672))</f>
        <v>201.30658081557945</v>
      </c>
      <c r="V672" s="5">
        <f>((0.001316*((I672*25.4)-(2.5*2053/100)))*(273.15+40))/(273.15+H672)</f>
        <v>0.99262160699881385</v>
      </c>
      <c r="W672">
        <v>313.14999999999998</v>
      </c>
      <c r="X672">
        <f>(21.0733341666667/1000)-Y672</f>
        <v>1.9073334166666699E-2</v>
      </c>
      <c r="Y672">
        <v>2E-3</v>
      </c>
      <c r="Z672">
        <f>(0.001316*10^(8.07131-(1730.63/(233.46+(W672-273.15)))))</f>
        <v>7.2765497523200454E-2</v>
      </c>
      <c r="AB672">
        <f>V672*(J672/10^6)</f>
        <v>1.4785198098408032E-4</v>
      </c>
      <c r="AC672">
        <f>(AB672*Y672)/(0.082057*W672)</f>
        <v>1.1507714857931337E-8</v>
      </c>
      <c r="AD672">
        <v>0</v>
      </c>
      <c r="AE672" s="12">
        <f>AB672*AG672*X672</f>
        <v>3.0935801392000193E-9</v>
      </c>
      <c r="AF672" s="12">
        <f>AC672+AE672</f>
        <v>1.4601294997131357E-8</v>
      </c>
      <c r="AG672" s="19">
        <f>101.325*(0.000014*EXP(1600*((1/W672)-(1/298.15))))</f>
        <v>1.097002469958351E-3</v>
      </c>
      <c r="AI672">
        <f>V672*(K672/10^6)</f>
        <v>2.6869075755529489E-4</v>
      </c>
      <c r="AJ672">
        <f>(AI672*Y672)/(0.082057*W672)</f>
        <v>2.0912919815669029E-8</v>
      </c>
      <c r="AK672">
        <v>0</v>
      </c>
      <c r="AL672" s="12">
        <f>AI672*AN672*X672</f>
        <v>1.1653445080377566E-7</v>
      </c>
      <c r="AM672" s="12">
        <f>AJ672+AL672</f>
        <v>1.3744737061944469E-7</v>
      </c>
      <c r="AN672" s="19">
        <f>101.325*(0.00033*EXP(2400*((1/W672)-(1/298.15))))</f>
        <v>2.2739189884214046E-2</v>
      </c>
      <c r="AO672" s="19"/>
      <c r="AP672" t="e">
        <f>V672*(L672/10^6)</f>
        <v>#VALUE!</v>
      </c>
      <c r="AQ672" t="e">
        <f>(AP672*Y672)/(0.082057*W672)</f>
        <v>#VALUE!</v>
      </c>
      <c r="AR672">
        <v>0</v>
      </c>
      <c r="AS672" s="12" t="e">
        <f>AP672*AU672*X672</f>
        <v>#VALUE!</v>
      </c>
      <c r="AT672" s="12" t="e">
        <f>AQ672+AS672</f>
        <v>#VALUE!</v>
      </c>
      <c r="AU672" s="19">
        <f>101.325*((2.4*10^-4)*EXP(2700*((1/W672)-(1/298.15))))</f>
        <v>1.5759424160826513E-2</v>
      </c>
      <c r="AW672">
        <f>100*(AF672-AE672)/AF672</f>
        <v>78.812974192989046</v>
      </c>
      <c r="AX672">
        <f>100*(AM672-AL672)/AM672</f>
        <v>15.21521999396508</v>
      </c>
      <c r="AY672" t="e">
        <f>100*(AT672-AS672)/AT672</f>
        <v>#VALUE!</v>
      </c>
    </row>
    <row r="673" spans="1:51" x14ac:dyDescent="0.25">
      <c r="A673" s="21">
        <v>43649</v>
      </c>
      <c r="B673">
        <v>1.6</v>
      </c>
      <c r="C673" t="s">
        <v>120</v>
      </c>
      <c r="D673" t="s">
        <v>121</v>
      </c>
      <c r="E673" s="2">
        <v>43651.626898148148</v>
      </c>
      <c r="F673">
        <v>205</v>
      </c>
      <c r="H673" s="6">
        <v>21.9</v>
      </c>
      <c r="I673" s="6">
        <v>30</v>
      </c>
      <c r="J673" s="6">
        <v>154.60499999999999</v>
      </c>
      <c r="K673" s="6">
        <v>249.423</v>
      </c>
      <c r="L673" s="6" t="s">
        <v>122</v>
      </c>
      <c r="M673" s="7">
        <f>1000000*(AF673-AD673)/X673</f>
        <v>0.79459324634908135</v>
      </c>
      <c r="N673" s="7">
        <f>1000000*(AM673-AK673)/X673</f>
        <v>6.6401411863238655</v>
      </c>
      <c r="O673" s="7" t="e">
        <f>1000000*(AT673-AR673)/X673</f>
        <v>#VALUE!</v>
      </c>
      <c r="P673">
        <f>(M673*16)</f>
        <v>12.713491941585302</v>
      </c>
      <c r="Q673">
        <f>(N673*44)</f>
        <v>292.16621219825009</v>
      </c>
      <c r="R673">
        <f>1000000*(((AF673-AD673)*0.082057*W673)/(V673-Z673))/X673</f>
        <v>22.196935672086539</v>
      </c>
      <c r="S673">
        <f>1000000*(((AM673-AK673)*0.082057*W673)/(V673-Z673))/X673</f>
        <v>185.49212121248189</v>
      </c>
      <c r="T673">
        <f>N673*((1*0.082057*W673)/(V673-Z673))</f>
        <v>185.49212121248186</v>
      </c>
      <c r="V673" s="5">
        <f>((0.001316*((I673*25.4)-(2.5*2053/100)))*(273.15+40))/(273.15+H673)</f>
        <v>0.99262160699881385</v>
      </c>
      <c r="W673">
        <v>313.14999999999998</v>
      </c>
      <c r="X673">
        <f>(21.0733341666667/1000)-Y673</f>
        <v>1.9073334166666699E-2</v>
      </c>
      <c r="Y673">
        <v>2E-3</v>
      </c>
      <c r="Z673">
        <f>(0.001316*10^(8.07131-(1730.63/(233.46+(W673-273.15)))))</f>
        <v>7.2765497523200454E-2</v>
      </c>
      <c r="AB673">
        <f>V673*(J673/10^6)</f>
        <v>1.5346426355005159E-4</v>
      </c>
      <c r="AC673">
        <f>(AB673*Y673)/(0.082057*W673)</f>
        <v>1.1944533810518051E-8</v>
      </c>
      <c r="AD673">
        <v>0</v>
      </c>
      <c r="AE673" s="12">
        <f>AB673*AG673*X673</f>
        <v>3.2110087036744898E-9</v>
      </c>
      <c r="AF673" s="12">
        <f>AC673+AE673</f>
        <v>1.5155542514192542E-8</v>
      </c>
      <c r="AG673" s="19">
        <f>101.325*(0.000014*EXP(1600*((1/W673)-(1/298.15))))</f>
        <v>1.097002469958351E-3</v>
      </c>
      <c r="AI673">
        <f>V673*(K673/10^6)</f>
        <v>2.4758265908246519E-4</v>
      </c>
      <c r="AJ673">
        <f>(AI673*Y673)/(0.082057*W673)</f>
        <v>1.9270020093922216E-8</v>
      </c>
      <c r="AK673">
        <v>0</v>
      </c>
      <c r="AL673" s="12">
        <f>AI673*AN673*X673</f>
        <v>1.0737961166667951E-7</v>
      </c>
      <c r="AM673" s="12">
        <f>AJ673+AL673</f>
        <v>1.2664963176060173E-7</v>
      </c>
      <c r="AN673" s="19">
        <f>101.325*(0.00033*EXP(2400*((1/W673)-(1/298.15))))</f>
        <v>2.2739189884214046E-2</v>
      </c>
      <c r="AO673" s="19"/>
      <c r="AP673" t="e">
        <f>V673*(L673/10^6)</f>
        <v>#VALUE!</v>
      </c>
      <c r="AQ673" t="e">
        <f>(AP673*Y673)/(0.082057*W673)</f>
        <v>#VALUE!</v>
      </c>
      <c r="AR673">
        <v>0</v>
      </c>
      <c r="AS673" s="12" t="e">
        <f>AP673*AU673*X673</f>
        <v>#VALUE!</v>
      </c>
      <c r="AT673" s="12" t="e">
        <f>AQ673+AS673</f>
        <v>#VALUE!</v>
      </c>
      <c r="AU673" s="19">
        <f>101.325*((2.4*10^-4)*EXP(2700*((1/W673)-(1/298.15))))</f>
        <v>1.5759424160826513E-2</v>
      </c>
      <c r="AW673">
        <f>100*(AF673-AE673)/AF673</f>
        <v>78.81297419298906</v>
      </c>
      <c r="AX673">
        <f>100*(AM673-AL673)/AM673</f>
        <v>15.21521999396508</v>
      </c>
      <c r="AY673" t="e">
        <f>100*(AT673-AS673)/AT673</f>
        <v>#VALUE!</v>
      </c>
    </row>
    <row r="674" spans="1:51" x14ac:dyDescent="0.25">
      <c r="A674" s="21">
        <v>43649</v>
      </c>
      <c r="B674">
        <v>1.6</v>
      </c>
      <c r="C674" t="s">
        <v>120</v>
      </c>
      <c r="D674" t="s">
        <v>121</v>
      </c>
      <c r="E674" s="2">
        <v>43651.690706018519</v>
      </c>
      <c r="F674">
        <v>97</v>
      </c>
      <c r="H674" s="6">
        <v>21.9</v>
      </c>
      <c r="I674" s="6">
        <v>30</v>
      </c>
      <c r="J674" s="6">
        <v>135.286</v>
      </c>
      <c r="K674" s="6">
        <v>365.15699999999998</v>
      </c>
      <c r="L674" s="6" t="s">
        <v>122</v>
      </c>
      <c r="M674" s="7">
        <f>1000000*(AF674-AD674)/X674</f>
        <v>0.69530313977932023</v>
      </c>
      <c r="N674" s="7">
        <f>1000000*(AM674-AK674)/X674</f>
        <v>9.7212126996085502</v>
      </c>
      <c r="O674" s="7" t="e">
        <f>1000000*(AT674-AR674)/X674</f>
        <v>#VALUE!</v>
      </c>
      <c r="P674">
        <f>(M674*16)</f>
        <v>11.124850236469124</v>
      </c>
      <c r="Q674">
        <f>(N674*44)</f>
        <v>427.73335878277624</v>
      </c>
      <c r="R674">
        <f>1000000*(((AF674-AD674)*0.082057*W674)/(V674-Z674))/X674</f>
        <v>19.423269877002038</v>
      </c>
      <c r="S674">
        <f>1000000*(((AM674-AK674)*0.082057*W674)/(V674-Z674))/X674</f>
        <v>271.56175054259722</v>
      </c>
      <c r="T674">
        <f>N674*((1*0.082057*W674)/(V674-Z674))</f>
        <v>271.56175054259722</v>
      </c>
      <c r="V674" s="5">
        <f>((0.001316*((I674*25.4)-(2.5*2053/100)))*(273.15+40))/(273.15+H674)</f>
        <v>0.99262160699881385</v>
      </c>
      <c r="W674">
        <v>313.14999999999998</v>
      </c>
      <c r="X674">
        <f>(21.0733341666667/1000)-Y674</f>
        <v>1.9073334166666699E-2</v>
      </c>
      <c r="Y674">
        <v>2E-3</v>
      </c>
      <c r="Z674">
        <f>(0.001316*10^(8.07131-(1730.63/(233.46+(W674-273.15)))))</f>
        <v>7.2765497523200454E-2</v>
      </c>
      <c r="AB674">
        <f>V674*(J674/10^6)</f>
        <v>1.3428780672444153E-4</v>
      </c>
      <c r="AC674">
        <f>(AB674*Y674)/(0.082057*W674)</f>
        <v>1.0451978921055239E-8</v>
      </c>
      <c r="AD674">
        <v>0</v>
      </c>
      <c r="AE674" s="12">
        <f>AB674*AG674*X674</f>
        <v>2.8097702110883031E-9</v>
      </c>
      <c r="AF674" s="12">
        <f>AC674+AE674</f>
        <v>1.3261749132143541E-8</v>
      </c>
      <c r="AG674" s="19">
        <f>101.325*(0.000014*EXP(1600*((1/W674)-(1/298.15))))</f>
        <v>1.097002469958351E-3</v>
      </c>
      <c r="AI674">
        <f>V674*(K674/10^6)</f>
        <v>3.6246272814686586E-4</v>
      </c>
      <c r="AJ674">
        <f>(AI674*Y674)/(0.082057*W674)</f>
        <v>2.8211442920004785E-8</v>
      </c>
      <c r="AK674">
        <v>0</v>
      </c>
      <c r="AL674" s="12">
        <f>AI674*AN674*X674</f>
        <v>1.5720449540487318E-7</v>
      </c>
      <c r="AM674" s="12">
        <f>AJ674+AL674</f>
        <v>1.8541593832487796E-7</v>
      </c>
      <c r="AN674" s="19">
        <f>101.325*(0.00033*EXP(2400*((1/W674)-(1/298.15))))</f>
        <v>2.2739189884214046E-2</v>
      </c>
      <c r="AO674" s="19"/>
      <c r="AP674" t="e">
        <f>V674*(L674/10^6)</f>
        <v>#VALUE!</v>
      </c>
      <c r="AQ674" t="e">
        <f>(AP674*Y674)/(0.082057*W674)</f>
        <v>#VALUE!</v>
      </c>
      <c r="AR674">
        <v>0</v>
      </c>
      <c r="AS674" s="12" t="e">
        <f>AP674*AU674*X674</f>
        <v>#VALUE!</v>
      </c>
      <c r="AT674" s="12" t="e">
        <f>AQ674+AS674</f>
        <v>#VALUE!</v>
      </c>
      <c r="AU674" s="19">
        <f>101.325*((2.4*10^-4)*EXP(2700*((1/W674)-(1/298.15))))</f>
        <v>1.5759424160826513E-2</v>
      </c>
      <c r="AW674">
        <f>100*(AF674-AE674)/AF674</f>
        <v>78.81297419298906</v>
      </c>
      <c r="AX674">
        <f>100*(AM674-AL674)/AM674</f>
        <v>15.215219993965077</v>
      </c>
      <c r="AY674" t="e">
        <f>100*(AT674-AS674)/AT674</f>
        <v>#VALUE!</v>
      </c>
    </row>
    <row r="675" spans="1:51" x14ac:dyDescent="0.25">
      <c r="A675" s="21">
        <v>43649</v>
      </c>
      <c r="B675">
        <v>5</v>
      </c>
      <c r="C675" t="s">
        <v>120</v>
      </c>
      <c r="D675" t="s">
        <v>121</v>
      </c>
      <c r="E675" s="2">
        <v>43651.648136574076</v>
      </c>
      <c r="F675">
        <v>99</v>
      </c>
      <c r="H675" s="6">
        <v>21.9</v>
      </c>
      <c r="I675" s="6">
        <v>30</v>
      </c>
      <c r="J675" s="6">
        <v>45.932000000000002</v>
      </c>
      <c r="K675" s="6">
        <v>5424.1030000000001</v>
      </c>
      <c r="L675" s="6" t="s">
        <v>122</v>
      </c>
      <c r="M675" s="7">
        <f>1000000*(AF675-AD675)/X675</f>
        <v>0.23606776618677275</v>
      </c>
      <c r="N675" s="7">
        <f>1000000*(AM675-AK675)/X675</f>
        <v>144.40051530597751</v>
      </c>
      <c r="O675" s="7" t="e">
        <f>1000000*(AT675-AR675)/X675</f>
        <v>#VALUE!</v>
      </c>
      <c r="P675">
        <f>(M675*16)</f>
        <v>3.777084258988364</v>
      </c>
      <c r="Q675">
        <f>(N675*44)</f>
        <v>6353.62267346301</v>
      </c>
      <c r="R675">
        <f>1000000*(((AF675-AD675)*0.082057*W675)/(V675-Z675))/X675</f>
        <v>6.5945451265501038</v>
      </c>
      <c r="S675">
        <f>1000000*(((AM675-AK675)*0.082057*W675)/(V675-Z675))/X675</f>
        <v>4033.8235493318034</v>
      </c>
      <c r="T675">
        <f>N675*((1*0.082057*W675)/(V675-Z675))</f>
        <v>4033.823549331803</v>
      </c>
      <c r="V675" s="5">
        <f>((0.001316*((I675*25.4)-(2.5*2053/100)))*(273.15+40))/(273.15+H675)</f>
        <v>0.99262160699881385</v>
      </c>
      <c r="W675">
        <v>313.14999999999998</v>
      </c>
      <c r="X675">
        <f>(21.0733341666667/1000)-Y675</f>
        <v>1.9073334166666699E-2</v>
      </c>
      <c r="Y675">
        <v>2E-3</v>
      </c>
      <c r="Z675">
        <f>(0.001316*10^(8.07131-(1730.63/(233.46+(W675-273.15)))))</f>
        <v>7.2765497523200454E-2</v>
      </c>
      <c r="AB675">
        <f>V675*(J675/10^6)</f>
        <v>4.5593095652669517E-5</v>
      </c>
      <c r="AC675">
        <f>(AB675*Y675)/(0.082057*W675)</f>
        <v>3.5486324956160221E-9</v>
      </c>
      <c r="AD675">
        <v>0</v>
      </c>
      <c r="AE675" s="12">
        <f>AB675*AG675*X675</f>
        <v>9.5396689484283619E-10</v>
      </c>
      <c r="AF675" s="12">
        <f>AC675+AE675</f>
        <v>4.5025993904588583E-9</v>
      </c>
      <c r="AG675" s="19">
        <f>101.325*(0.000014*EXP(1600*((1/W675)-(1/298.15))))</f>
        <v>1.097002469958351E-3</v>
      </c>
      <c r="AI675">
        <f>V675*(K675/10^6)</f>
        <v>5.3840818363870878E-3</v>
      </c>
      <c r="AJ675">
        <f>(AI675*Y675)/(0.082057*W675)</f>
        <v>4.1905747986955403E-7</v>
      </c>
      <c r="AK675">
        <v>0</v>
      </c>
      <c r="AL675" s="12">
        <f>AI675*AN675*X675</f>
        <v>2.3351418024002249E-6</v>
      </c>
      <c r="AM675" s="12">
        <f>AJ675+AL675</f>
        <v>2.7541992822697787E-6</v>
      </c>
      <c r="AN675" s="19">
        <f>101.325*(0.00033*EXP(2400*((1/W675)-(1/298.15))))</f>
        <v>2.2739189884214046E-2</v>
      </c>
      <c r="AO675" s="19"/>
      <c r="AP675" t="e">
        <f>V675*(L675/10^6)</f>
        <v>#VALUE!</v>
      </c>
      <c r="AQ675" t="e">
        <f>(AP675*Y675)/(0.082057*W675)</f>
        <v>#VALUE!</v>
      </c>
      <c r="AR675">
        <v>0</v>
      </c>
      <c r="AS675" s="12" t="e">
        <f>AP675*AU675*X675</f>
        <v>#VALUE!</v>
      </c>
      <c r="AT675" s="12" t="e">
        <f>AQ675+AS675</f>
        <v>#VALUE!</v>
      </c>
      <c r="AU675" s="19">
        <f>101.325*((2.4*10^-4)*EXP(2700*((1/W675)-(1/298.15))))</f>
        <v>1.5759424160826513E-2</v>
      </c>
      <c r="AW675">
        <f>100*(AF675-AE675)/AF675</f>
        <v>78.812974192989046</v>
      </c>
      <c r="AX675">
        <f>100*(AM675-AL675)/AM675</f>
        <v>15.21521999396507</v>
      </c>
      <c r="AY675" t="e">
        <f>100*(AT675-AS675)/AT675</f>
        <v>#VALUE!</v>
      </c>
    </row>
    <row r="676" spans="1:51" x14ac:dyDescent="0.25">
      <c r="A676" s="21">
        <v>43649</v>
      </c>
      <c r="B676">
        <v>5</v>
      </c>
      <c r="C676" t="s">
        <v>120</v>
      </c>
      <c r="D676" t="s">
        <v>121</v>
      </c>
      <c r="E676" s="2">
        <v>43651.733229166668</v>
      </c>
      <c r="F676">
        <v>142</v>
      </c>
      <c r="H676" s="6">
        <v>21.9</v>
      </c>
      <c r="I676" s="6">
        <v>30</v>
      </c>
      <c r="J676" s="6">
        <v>48.665999999999997</v>
      </c>
      <c r="K676" s="6">
        <v>6559.9089999999997</v>
      </c>
      <c r="L676" s="6" t="s">
        <v>122</v>
      </c>
      <c r="M676" s="7">
        <f>1000000*(AF676-AD676)/X676</f>
        <v>0.25011917419762869</v>
      </c>
      <c r="N676" s="7">
        <f>1000000*(AM676-AK676)/X676</f>
        <v>174.63795211121905</v>
      </c>
      <c r="O676" s="7" t="e">
        <f>1000000*(AT676-AR676)/X676</f>
        <v>#VALUE!</v>
      </c>
      <c r="P676">
        <f>(M676*16)</f>
        <v>4.0019067871620591</v>
      </c>
      <c r="Q676">
        <f>(N676*44)</f>
        <v>7684.0698928936381</v>
      </c>
      <c r="R676">
        <f>1000000*(((AF676-AD676)*0.082057*W676)/(V676-Z676))/X676</f>
        <v>6.9870707378012584</v>
      </c>
      <c r="S676">
        <f>1000000*(((AM676-AK676)*0.082057*W676)/(V676-Z676))/X676</f>
        <v>4878.5053317891707</v>
      </c>
      <c r="T676">
        <f>N676*((1*0.082057*W676)/(V676-Z676))</f>
        <v>4878.5053317891707</v>
      </c>
      <c r="V676" s="5">
        <f>((0.001316*((I676*25.4)-(2.5*2053/100)))*(273.15+40))/(273.15+H676)</f>
        <v>0.99262160699881385</v>
      </c>
      <c r="W676">
        <v>313.14999999999998</v>
      </c>
      <c r="X676">
        <f>(21.0733341666667/1000)-Y676</f>
        <v>1.9073334166666699E-2</v>
      </c>
      <c r="Y676">
        <v>2E-3</v>
      </c>
      <c r="Z676">
        <f>(0.001316*10^(8.07131-(1730.63/(233.46+(W676-273.15)))))</f>
        <v>7.2765497523200454E-2</v>
      </c>
      <c r="AB676">
        <f>V676*(J676/10^6)</f>
        <v>4.830692312620427E-5</v>
      </c>
      <c r="AC676">
        <f>(AB676*Y676)/(0.082057*W676)</f>
        <v>3.7598569413839876E-9</v>
      </c>
      <c r="AD676">
        <v>0</v>
      </c>
      <c r="AE676" s="12">
        <f>AB676*AG676*X676</f>
        <v>1.0107496495781037E-9</v>
      </c>
      <c r="AF676" s="12">
        <f>AC676+AE676</f>
        <v>4.7706065909620911E-9</v>
      </c>
      <c r="AG676" s="19">
        <f>101.325*(0.000014*EXP(1600*((1/W676)-(1/298.15))))</f>
        <v>1.097002469958351E-3</v>
      </c>
      <c r="AI676">
        <f>V676*(K676/10^6)</f>
        <v>6.5115074133459822E-3</v>
      </c>
      <c r="AJ676">
        <f>(AI676*Y676)/(0.082057*W676)</f>
        <v>5.0680802590098424E-7</v>
      </c>
      <c r="AK676">
        <v>0</v>
      </c>
      <c r="AL676" s="12">
        <f>AI676*AN676*X676</f>
        <v>2.8241199928986332E-6</v>
      </c>
      <c r="AM676" s="12">
        <f>AJ676+AL676</f>
        <v>3.3309280187996173E-6</v>
      </c>
      <c r="AN676" s="19">
        <f>101.325*(0.00033*EXP(2400*((1/W676)-(1/298.15))))</f>
        <v>2.2739189884214046E-2</v>
      </c>
      <c r="AO676" s="19"/>
      <c r="AP676" t="e">
        <f>V676*(L676/10^6)</f>
        <v>#VALUE!</v>
      </c>
      <c r="AQ676" t="e">
        <f>(AP676*Y676)/(0.082057*W676)</f>
        <v>#VALUE!</v>
      </c>
      <c r="AR676">
        <v>0</v>
      </c>
      <c r="AS676" s="12" t="e">
        <f>AP676*AU676*X676</f>
        <v>#VALUE!</v>
      </c>
      <c r="AT676" s="12" t="e">
        <f>AQ676+AS676</f>
        <v>#VALUE!</v>
      </c>
      <c r="AU676" s="19">
        <f>101.325*((2.4*10^-4)*EXP(2700*((1/W676)-(1/298.15))))</f>
        <v>1.5759424160826513E-2</v>
      </c>
      <c r="AW676">
        <f>100*(AF676-AE676)/AF676</f>
        <v>78.812974192989046</v>
      </c>
      <c r="AX676">
        <f>100*(AM676-AL676)/AM676</f>
        <v>15.215219993965071</v>
      </c>
      <c r="AY676" t="e">
        <f>100*(AT676-AS676)/AT676</f>
        <v>#VALUE!</v>
      </c>
    </row>
    <row r="677" spans="1:51" x14ac:dyDescent="0.25">
      <c r="A677" s="21">
        <v>43649</v>
      </c>
      <c r="B677">
        <v>9</v>
      </c>
      <c r="C677" t="s">
        <v>120</v>
      </c>
      <c r="D677" t="s">
        <v>121</v>
      </c>
      <c r="E677" s="2">
        <v>43651.711967592593</v>
      </c>
      <c r="F677">
        <v>186</v>
      </c>
      <c r="H677" s="6">
        <v>21.9</v>
      </c>
      <c r="I677" s="6">
        <v>30</v>
      </c>
      <c r="J677" s="6">
        <v>57.387999999999998</v>
      </c>
      <c r="K677" s="6">
        <v>12847.083000000001</v>
      </c>
      <c r="L677" s="6" t="s">
        <v>122</v>
      </c>
      <c r="M677" s="7">
        <f>1000000*(AF677-AD677)/X677</f>
        <v>0.29494594108522415</v>
      </c>
      <c r="N677" s="7">
        <f>1000000*(AM677-AK677)/X677</f>
        <v>342.01515077767948</v>
      </c>
      <c r="O677" s="7" t="e">
        <f>1000000*(AT677-AR677)/X677</f>
        <v>#VALUE!</v>
      </c>
      <c r="P677">
        <f>(M677*16)</f>
        <v>4.7191350573635864</v>
      </c>
      <c r="Q677">
        <f>(N677*44)</f>
        <v>15048.666634217898</v>
      </c>
      <c r="R677">
        <f>1000000*(((AF677-AD677)*0.082057*W677)/(V677-Z677))/X677</f>
        <v>8.2393049665256797</v>
      </c>
      <c r="S677">
        <f>1000000*(((AM677-AK677)*0.082057*W677)/(V677-Z677))/X677</f>
        <v>9554.1817597527679</v>
      </c>
      <c r="T677">
        <f>N677*((1*0.082057*W677)/(V677-Z677))</f>
        <v>9554.1817597527679</v>
      </c>
      <c r="V677" s="5">
        <f>((0.001316*((I677*25.4)-(2.5*2053/100)))*(273.15+40))/(273.15+H677)</f>
        <v>0.99262160699881385</v>
      </c>
      <c r="W677">
        <v>313.14999999999998</v>
      </c>
      <c r="X677">
        <f>(21.0733341666667/1000)-Y677</f>
        <v>1.9073334166666699E-2</v>
      </c>
      <c r="Y677">
        <v>2E-3</v>
      </c>
      <c r="Z677">
        <f>(0.001316*10^(8.07131-(1730.63/(233.46+(W677-273.15)))))</f>
        <v>7.2765497523200454E-2</v>
      </c>
      <c r="AB677">
        <f>V677*(J677/10^6)</f>
        <v>5.6964568782447931E-5</v>
      </c>
      <c r="AC677">
        <f>(AB677*Y677)/(0.082057*W677)</f>
        <v>4.4337046429158825E-9</v>
      </c>
      <c r="AD677">
        <v>0</v>
      </c>
      <c r="AE677" s="12">
        <f>AB677*AG677*X677</f>
        <v>1.1918978525045866E-9</v>
      </c>
      <c r="AF677" s="12">
        <f>AC677+AE677</f>
        <v>5.6256024954204693E-9</v>
      </c>
      <c r="AG677" s="19">
        <f>101.325*(0.000014*EXP(1600*((1/W677)-(1/298.15))))</f>
        <v>1.097002469958351E-3</v>
      </c>
      <c r="AI677">
        <f>V677*(K677/10^6)</f>
        <v>1.2752292172707142E-2</v>
      </c>
      <c r="AJ677">
        <f>(AI677*Y677)/(0.082057*W677)</f>
        <v>9.9254498405634796E-7</v>
      </c>
      <c r="AK677">
        <v>0</v>
      </c>
      <c r="AL677" s="12">
        <f>AI677*AN677*X677</f>
        <v>5.5308242767892289E-6</v>
      </c>
      <c r="AM677" s="12">
        <f>AJ677+AL677</f>
        <v>6.5233692608455769E-6</v>
      </c>
      <c r="AN677" s="19">
        <f>101.325*(0.00033*EXP(2400*((1/W677)-(1/298.15))))</f>
        <v>2.2739189884214046E-2</v>
      </c>
      <c r="AO677" s="19"/>
      <c r="AP677" t="e">
        <f>V677*(L677/10^6)</f>
        <v>#VALUE!</v>
      </c>
      <c r="AQ677" t="e">
        <f>(AP677*Y677)/(0.082057*W677)</f>
        <v>#VALUE!</v>
      </c>
      <c r="AR677">
        <v>0</v>
      </c>
      <c r="AS677" s="12" t="e">
        <f>AP677*AU677*X677</f>
        <v>#VALUE!</v>
      </c>
      <c r="AT677" s="12" t="e">
        <f>AQ677+AS677</f>
        <v>#VALUE!</v>
      </c>
      <c r="AU677" s="19">
        <f>101.325*((2.4*10^-4)*EXP(2700*((1/W677)-(1/298.15))))</f>
        <v>1.5759424160826513E-2</v>
      </c>
      <c r="AW677">
        <f>100*(AF677-AE677)/AF677</f>
        <v>78.812974192989046</v>
      </c>
      <c r="AX677">
        <f>100*(AM677-AL677)/AM677</f>
        <v>15.215219993965075</v>
      </c>
      <c r="AY677" t="e">
        <f>100*(AT677-AS677)/AT677</f>
        <v>#VALUE!</v>
      </c>
    </row>
    <row r="678" spans="1:51" x14ac:dyDescent="0.25">
      <c r="A678" s="21">
        <v>43649</v>
      </c>
      <c r="B678">
        <v>9</v>
      </c>
      <c r="C678" t="s">
        <v>120</v>
      </c>
      <c r="D678" t="s">
        <v>121</v>
      </c>
      <c r="E678" s="2">
        <v>43651.754467592589</v>
      </c>
      <c r="F678">
        <v>98</v>
      </c>
      <c r="H678" s="6">
        <v>21.9</v>
      </c>
      <c r="I678" s="6">
        <v>30</v>
      </c>
      <c r="J678" s="6">
        <v>58.209000000000003</v>
      </c>
      <c r="K678" s="6">
        <v>13223.014999999999</v>
      </c>
      <c r="L678" s="6" t="s">
        <v>122</v>
      </c>
      <c r="M678" s="7">
        <f>1000000*(AF678-AD678)/X678</f>
        <v>0.29916547509287333</v>
      </c>
      <c r="N678" s="7">
        <f>1000000*(AM678-AK678)/X678</f>
        <v>352.0232156171574</v>
      </c>
      <c r="O678" s="7" t="e">
        <f>1000000*(AT678-AR678)/X678</f>
        <v>#VALUE!</v>
      </c>
      <c r="P678">
        <f>(M678*16)</f>
        <v>4.7866476014859733</v>
      </c>
      <c r="Q678">
        <f>(N678*44)</f>
        <v>15489.021487154925</v>
      </c>
      <c r="R678">
        <f>1000000*(((AF678-AD678)*0.082057*W678)/(V678-Z678))/X678</f>
        <v>8.3571775074317483</v>
      </c>
      <c r="S678">
        <f>1000000*(((AM678-AK678)*0.082057*W678)/(V678-Z678))/X678</f>
        <v>9833.7567151965341</v>
      </c>
      <c r="T678">
        <f>N678*((1*0.082057*W678)/(V678-Z678))</f>
        <v>9833.7567151965359</v>
      </c>
      <c r="V678" s="5">
        <f>((0.001316*((I678*25.4)-(2.5*2053/100)))*(273.15+40))/(273.15+H678)</f>
        <v>0.99262160699881385</v>
      </c>
      <c r="W678">
        <v>313.14999999999998</v>
      </c>
      <c r="X678">
        <f>(21.0733341666667/1000)-Y678</f>
        <v>1.9073334166666699E-2</v>
      </c>
      <c r="Y678">
        <v>2E-3</v>
      </c>
      <c r="Z678">
        <f>(0.001316*10^(8.07131-(1730.63/(233.46+(W678-273.15)))))</f>
        <v>7.2765497523200454E-2</v>
      </c>
      <c r="AB678">
        <f>V678*(J678/10^6)</f>
        <v>5.7779511121793961E-5</v>
      </c>
      <c r="AC678">
        <f>(AB678*Y678)/(0.082057*W678)</f>
        <v>4.4971337833604688E-9</v>
      </c>
      <c r="AD678">
        <v>0</v>
      </c>
      <c r="AE678" s="12">
        <f>AB678*AG678*X678</f>
        <v>1.2089492942155068E-9</v>
      </c>
      <c r="AF678" s="12">
        <f>AC678+AE678</f>
        <v>5.7060830775759756E-9</v>
      </c>
      <c r="AG678" s="19">
        <f>101.325*(0.000014*EXP(1600*((1/W678)-(1/298.15))))</f>
        <v>1.097002469958351E-3</v>
      </c>
      <c r="AI678">
        <f>V678*(K678/10^6)</f>
        <v>1.3125450398669421E-2</v>
      </c>
      <c r="AJ678">
        <f>(AI678*Y678)/(0.082057*W678)</f>
        <v>1.0215888861581925E-6</v>
      </c>
      <c r="AK678">
        <v>0</v>
      </c>
      <c r="AL678" s="12">
        <f>AI678*AN678*X678</f>
        <v>5.692667539732414E-6</v>
      </c>
      <c r="AM678" s="12">
        <f>AJ678+AL678</f>
        <v>6.7142564258906061E-6</v>
      </c>
      <c r="AN678" s="19">
        <f>101.325*(0.00033*EXP(2400*((1/W678)-(1/298.15))))</f>
        <v>2.2739189884214046E-2</v>
      </c>
      <c r="AO678" s="19"/>
      <c r="AP678" t="e">
        <f>V678*(L678/10^6)</f>
        <v>#VALUE!</v>
      </c>
      <c r="AQ678" t="e">
        <f>(AP678*Y678)/(0.082057*W678)</f>
        <v>#VALUE!</v>
      </c>
      <c r="AR678">
        <v>0</v>
      </c>
      <c r="AS678" s="12" t="e">
        <f>AP678*AU678*X678</f>
        <v>#VALUE!</v>
      </c>
      <c r="AT678" s="12" t="e">
        <f>AQ678+AS678</f>
        <v>#VALUE!</v>
      </c>
      <c r="AU678" s="19">
        <f>101.325*((2.4*10^-4)*EXP(2700*((1/W678)-(1/298.15))))</f>
        <v>1.5759424160826513E-2</v>
      </c>
      <c r="AW678">
        <f>100*(AF678-AE678)/AF678</f>
        <v>78.812974192989046</v>
      </c>
      <c r="AX678">
        <f>100*(AM678-AL678)/AM678</f>
        <v>15.215219993965071</v>
      </c>
      <c r="AY678" t="e">
        <f>100*(AT678-AS678)/AT678</f>
        <v>#VALUE!</v>
      </c>
    </row>
    <row r="679" spans="1:51" x14ac:dyDescent="0.25">
      <c r="A679" s="21">
        <v>43654</v>
      </c>
      <c r="B679">
        <v>0.1</v>
      </c>
      <c r="C679" t="s">
        <v>120</v>
      </c>
      <c r="D679" t="s">
        <v>121</v>
      </c>
      <c r="E679" s="2">
        <v>43655.764953703707</v>
      </c>
      <c r="F679">
        <v>79</v>
      </c>
      <c r="H679" s="6">
        <v>22.3</v>
      </c>
      <c r="I679" s="6">
        <v>29.88</v>
      </c>
      <c r="J679" s="6">
        <v>217.31399999999999</v>
      </c>
      <c r="K679" s="6">
        <v>340.238</v>
      </c>
      <c r="L679" s="6" t="s">
        <v>122</v>
      </c>
      <c r="M679" s="7">
        <f>1000000*(AF679-AD679)/X679</f>
        <v>1.201259434002224</v>
      </c>
      <c r="N679" s="7">
        <f>1000000*(AM679-AK679)/X679</f>
        <v>9.7420735330919346</v>
      </c>
      <c r="O679" s="7" t="e">
        <f>1000000*(AT679-AR679)/X679</f>
        <v>#VALUE!</v>
      </c>
      <c r="P679">
        <f>(M679*16)</f>
        <v>19.220150944035584</v>
      </c>
      <c r="Q679">
        <f>(N679*44)</f>
        <v>428.65123545604513</v>
      </c>
      <c r="R679">
        <f>1000000*(((AF679-AD679)*0.082057*W679)/(V679-Z679))/X679</f>
        <v>31.027792512768659</v>
      </c>
      <c r="S679">
        <f>1000000*(((AM679-AK679)*0.082057*W679)/(V679-Z679))/X679</f>
        <v>251.63176885264906</v>
      </c>
      <c r="T679">
        <f>N679*((1*0.082057*W679)/(V679-Z679))</f>
        <v>251.63176885264909</v>
      </c>
      <c r="V679" s="5">
        <f>((0.001316*((I679*25.4)-(2.5*2053/100)))*(273.15+40))/(273.15+G679)</f>
        <v>1.067607204414424</v>
      </c>
      <c r="W679">
        <v>313.14999999999998</v>
      </c>
      <c r="X679">
        <f>(21.0733341666667/1000)-Y679</f>
        <v>1.9073334166666699E-2</v>
      </c>
      <c r="Y679">
        <v>2E-3</v>
      </c>
      <c r="Z679">
        <f>(0.001316*10^(8.07131-(1730.63/(233.46+(W679-273.15)))))</f>
        <v>7.2765497523200454E-2</v>
      </c>
      <c r="AB679">
        <f>V679*(J679/10^6)</f>
        <v>2.3200599202011614E-4</v>
      </c>
      <c r="AC679">
        <f>(AB679*Y679)/(0.082057*W679)</f>
        <v>1.8057646463231776E-8</v>
      </c>
      <c r="AD679">
        <v>0</v>
      </c>
      <c r="AE679" s="12">
        <f>AB679*AG679*X679</f>
        <v>4.8543761423535449E-9</v>
      </c>
      <c r="AF679" s="12">
        <f>AC679+AE679</f>
        <v>2.291202260558532E-8</v>
      </c>
      <c r="AG679" s="19">
        <f>101.325*(0.000014*EXP(1600*((1/W679)-(1/298.15))))</f>
        <v>1.097002469958351E-3</v>
      </c>
      <c r="AI679">
        <f>V679*(K679/10^6)</f>
        <v>3.6324054001555476E-4</v>
      </c>
      <c r="AJ679">
        <f>(AI679*Y679)/(0.082057*W679)</f>
        <v>2.8271982096676017E-8</v>
      </c>
      <c r="AK679">
        <v>0</v>
      </c>
      <c r="AL679" s="12">
        <f>AI679*AN679*X679</f>
        <v>1.5754184187622573E-7</v>
      </c>
      <c r="AM679" s="12">
        <f>AJ679+AL679</f>
        <v>1.8581382397290174E-7</v>
      </c>
      <c r="AN679" s="19">
        <f>101.325*(0.00033*EXP(2400*((1/W679)-(1/298.15))))</f>
        <v>2.2739189884214046E-2</v>
      </c>
      <c r="AO679" s="19"/>
      <c r="AP679" t="e">
        <f>V679*(L679/10^6)</f>
        <v>#VALUE!</v>
      </c>
      <c r="AQ679" t="e">
        <f>(AP679*Y679)/(0.082057*W679)</f>
        <v>#VALUE!</v>
      </c>
      <c r="AR679">
        <v>0</v>
      </c>
      <c r="AS679" s="12" t="e">
        <f>AP679*AU679*X679</f>
        <v>#VALUE!</v>
      </c>
      <c r="AT679" s="12" t="e">
        <f>AQ679+AS679</f>
        <v>#VALUE!</v>
      </c>
      <c r="AU679" s="19">
        <f>101.325*((2.4*10^-4)*EXP(2700*((1/W679)-(1/298.15))))</f>
        <v>1.5759424160826513E-2</v>
      </c>
      <c r="AW679">
        <f>100*(AF679-AE679)/AF679</f>
        <v>78.81297419298906</v>
      </c>
      <c r="AX679">
        <f>100*(AM679-AL679)/AM679</f>
        <v>15.215219993965075</v>
      </c>
      <c r="AY679" t="e">
        <f>100*(AT679-AS679)/AT679</f>
        <v>#VALUE!</v>
      </c>
    </row>
    <row r="680" spans="1:51" x14ac:dyDescent="0.25">
      <c r="A680" s="21">
        <v>43654</v>
      </c>
      <c r="B680">
        <v>0.1</v>
      </c>
      <c r="C680" t="s">
        <v>120</v>
      </c>
      <c r="D680" t="s">
        <v>121</v>
      </c>
      <c r="E680" s="2">
        <v>43655.871354166666</v>
      </c>
      <c r="F680">
        <v>157</v>
      </c>
      <c r="H680" s="6">
        <v>22.3</v>
      </c>
      <c r="I680" s="6">
        <v>29.88</v>
      </c>
      <c r="J680" s="6">
        <v>241.61099999999999</v>
      </c>
      <c r="K680" s="6">
        <v>138.72</v>
      </c>
      <c r="L680" s="6" t="s">
        <v>122</v>
      </c>
      <c r="M680" s="7">
        <f>1000000*(AF680-AD680)/X680</f>
        <v>1.3355673960661132</v>
      </c>
      <c r="N680" s="7">
        <f>1000000*(AM680-AK680)/X680</f>
        <v>3.971985611573408</v>
      </c>
      <c r="O680" s="7" t="e">
        <f>1000000*(AT680-AR680)/X680</f>
        <v>#VALUE!</v>
      </c>
      <c r="P680">
        <f>(M680*16)</f>
        <v>21.369078337057811</v>
      </c>
      <c r="Q680">
        <f>(N680*44)</f>
        <v>174.76736690922996</v>
      </c>
      <c r="R680">
        <f>1000000*(((AF680-AD680)*0.082057*W680)/(V680-Z680))/X680</f>
        <v>34.49688458545031</v>
      </c>
      <c r="S680">
        <f>1000000*(((AM680-AK680)*0.082057*W680)/(V680-Z680))/X680</f>
        <v>102.59394592973001</v>
      </c>
      <c r="T680">
        <f>N680*((1*0.082057*W680)/(V680-Z680))</f>
        <v>102.59394592973001</v>
      </c>
      <c r="V680" s="5">
        <f>((0.001316*((I680*25.4)-(2.5*2053/100)))*(273.15+40))/(273.15+G680)</f>
        <v>1.067607204414424</v>
      </c>
      <c r="W680">
        <v>313.14999999999998</v>
      </c>
      <c r="X680">
        <f>(21.0733341666667/1000)-Y680</f>
        <v>1.9073334166666699E-2</v>
      </c>
      <c r="Y680">
        <v>2E-3</v>
      </c>
      <c r="Z680">
        <f>(0.001316*10^(8.07131-(1730.63/(233.46+(W680-273.15)))))</f>
        <v>7.2765497523200454E-2</v>
      </c>
      <c r="AB680">
        <f>V680*(J680/10^6)</f>
        <v>2.5794564426577342E-4</v>
      </c>
      <c r="AC680">
        <f>(AB680*Y680)/(0.082057*W680)</f>
        <v>2.007659892886741E-8</v>
      </c>
      <c r="AD680">
        <v>0</v>
      </c>
      <c r="AE680" s="12">
        <f>AB680*AG680*X680</f>
        <v>5.3971243184064646E-9</v>
      </c>
      <c r="AF680" s="12">
        <f>AC680+AE680</f>
        <v>2.5473723247273873E-8</v>
      </c>
      <c r="AG680" s="19">
        <f>101.325*(0.000014*EXP(1600*((1/W680)-(1/298.15))))</f>
        <v>1.097002469958351E-3</v>
      </c>
      <c r="AI680">
        <f>V680*(K680/10^6)</f>
        <v>1.480984713963689E-4</v>
      </c>
      <c r="AJ680">
        <f>(AI680*Y680)/(0.082057*W680)</f>
        <v>1.1526899865537939E-8</v>
      </c>
      <c r="AK680">
        <v>0</v>
      </c>
      <c r="AL680" s="12">
        <f>AI680*AN680*X680</f>
        <v>6.423210900919367E-8</v>
      </c>
      <c r="AM680" s="12">
        <f>AJ680+AL680</f>
        <v>7.5759008874731612E-8</v>
      </c>
      <c r="AN680" s="19">
        <f>101.325*(0.00033*EXP(2400*((1/W680)-(1/298.15))))</f>
        <v>2.2739189884214046E-2</v>
      </c>
      <c r="AO680" s="19"/>
      <c r="AP680" t="e">
        <f>V680*(L680/10^6)</f>
        <v>#VALUE!</v>
      </c>
      <c r="AQ680" t="e">
        <f>(AP680*Y680)/(0.082057*W680)</f>
        <v>#VALUE!</v>
      </c>
      <c r="AR680">
        <v>0</v>
      </c>
      <c r="AS680" s="12" t="e">
        <f>AP680*AU680*X680</f>
        <v>#VALUE!</v>
      </c>
      <c r="AT680" s="12" t="e">
        <f>AQ680+AS680</f>
        <v>#VALUE!</v>
      </c>
      <c r="AU680" s="19">
        <f>101.325*((2.4*10^-4)*EXP(2700*((1/W680)-(1/298.15))))</f>
        <v>1.5759424160826513E-2</v>
      </c>
      <c r="AW680">
        <f>100*(AF680-AE680)/AF680</f>
        <v>78.812974192989032</v>
      </c>
      <c r="AX680">
        <f>100*(AM680-AL680)/AM680</f>
        <v>15.215219993965079</v>
      </c>
      <c r="AY680" t="e">
        <f>100*(AT680-AS680)/AT680</f>
        <v>#VALUE!</v>
      </c>
    </row>
    <row r="681" spans="1:51" x14ac:dyDescent="0.25">
      <c r="A681" s="21">
        <v>43654</v>
      </c>
      <c r="B681">
        <v>1.6</v>
      </c>
      <c r="C681" t="s">
        <v>120</v>
      </c>
      <c r="D681" t="s">
        <v>121</v>
      </c>
      <c r="E681" s="2">
        <v>43655.530925925923</v>
      </c>
      <c r="F681">
        <v>26</v>
      </c>
      <c r="H681" s="6">
        <v>22.3</v>
      </c>
      <c r="I681" s="6">
        <v>29.88</v>
      </c>
      <c r="J681" s="6">
        <v>182.79499999999999</v>
      </c>
      <c r="K681" s="6">
        <v>171.846</v>
      </c>
      <c r="L681" s="6" t="s">
        <v>122</v>
      </c>
      <c r="M681" s="7">
        <f>1000000*(AF681-AD681)/X681</f>
        <v>1.0104467187499955</v>
      </c>
      <c r="N681" s="7">
        <f>1000000*(AM681-AK681)/X681</f>
        <v>4.9204861548907433</v>
      </c>
      <c r="O681" s="7" t="e">
        <f>1000000*(AT681-AR681)/X681</f>
        <v>#VALUE!</v>
      </c>
      <c r="P681">
        <f>(M681*16)</f>
        <v>16.167147499999928</v>
      </c>
      <c r="Q681">
        <f>(N681*44)</f>
        <v>216.50139081519271</v>
      </c>
      <c r="R681">
        <f>1000000*(((AF681-AD681)*0.082057*W681)/(V681-Z681))/X681</f>
        <v>26.099217410620344</v>
      </c>
      <c r="S681">
        <f>1000000*(((AM681-AK681)*0.082057*W681)/(V681-Z681))/X681</f>
        <v>127.09313172030265</v>
      </c>
      <c r="T681">
        <f>N681*((1*0.082057*W681)/(V681-Z681))</f>
        <v>127.09313172030267</v>
      </c>
      <c r="V681" s="5">
        <f>((0.001316*((I681*25.4)-(2.5*2053/100)))*(273.15+40))/(273.15+G681)</f>
        <v>1.067607204414424</v>
      </c>
      <c r="W681">
        <v>313.14999999999998</v>
      </c>
      <c r="X681">
        <f>(21.0733341666667/1000)-Y681</f>
        <v>1.9073334166666699E-2</v>
      </c>
      <c r="Y681">
        <v>2E-3</v>
      </c>
      <c r="Z681">
        <f>(0.001316*10^(8.07131-(1730.63/(233.46+(W681-273.15)))))</f>
        <v>7.2765497523200454E-2</v>
      </c>
      <c r="AB681">
        <f>V681*(J681/10^6)</f>
        <v>1.9515325893093463E-4</v>
      </c>
      <c r="AC681">
        <f>(AB681*Y681)/(0.082057*W681)</f>
        <v>1.5189299747123757E-8</v>
      </c>
      <c r="AD681">
        <v>0</v>
      </c>
      <c r="AE681" s="12">
        <f>AB681*AG681*X681</f>
        <v>4.0832881772067894E-9</v>
      </c>
      <c r="AF681" s="12">
        <f>AC681+AE681</f>
        <v>1.9272587924330548E-8</v>
      </c>
      <c r="AG681" s="19">
        <f>101.325*(0.000014*EXP(1600*((1/W681)-(1/298.15))))</f>
        <v>1.097002469958351E-3</v>
      </c>
      <c r="AI681">
        <f>V681*(K681/10^6)</f>
        <v>1.8346402764980111E-4</v>
      </c>
      <c r="AJ681">
        <f>(AI681*Y681)/(0.082057*W681)</f>
        <v>1.4279495633601737E-8</v>
      </c>
      <c r="AK681">
        <v>0</v>
      </c>
      <c r="AL681" s="12">
        <f>AI681*AN681*X681</f>
        <v>7.9570581061086316E-8</v>
      </c>
      <c r="AM681" s="12">
        <f>AJ681+AL681</f>
        <v>9.3850076694688057E-8</v>
      </c>
      <c r="AN681" s="19">
        <f>101.325*(0.00033*EXP(2400*((1/W681)-(1/298.15))))</f>
        <v>2.2739189884214046E-2</v>
      </c>
      <c r="AO681" s="19"/>
      <c r="AP681" t="e">
        <f>V681*(L681/10^6)</f>
        <v>#VALUE!</v>
      </c>
      <c r="AQ681" t="e">
        <f>(AP681*Y681)/(0.082057*W681)</f>
        <v>#VALUE!</v>
      </c>
      <c r="AR681">
        <v>0</v>
      </c>
      <c r="AS681" s="12" t="e">
        <f>AP681*AU681*X681</f>
        <v>#VALUE!</v>
      </c>
      <c r="AT681" s="12" t="e">
        <f>AQ681+AS681</f>
        <v>#VALUE!</v>
      </c>
      <c r="AU681" s="19">
        <f>101.325*((2.4*10^-4)*EXP(2700*((1/W681)-(1/298.15))))</f>
        <v>1.5759424160826513E-2</v>
      </c>
      <c r="AW681">
        <f>100*(AF681-AE681)/AF681</f>
        <v>78.812974192989046</v>
      </c>
      <c r="AX681">
        <f>100*(AM681-AL681)/AM681</f>
        <v>15.215219993965082</v>
      </c>
      <c r="AY681" t="e">
        <f>100*(AT681-AS681)/AT681</f>
        <v>#VALUE!</v>
      </c>
    </row>
    <row r="682" spans="1:51" x14ac:dyDescent="0.25">
      <c r="A682" s="21">
        <v>43654</v>
      </c>
      <c r="B682">
        <v>1.6</v>
      </c>
      <c r="C682" t="s">
        <v>120</v>
      </c>
      <c r="D682" t="s">
        <v>121</v>
      </c>
      <c r="E682" s="2">
        <v>43655.743680555555</v>
      </c>
      <c r="F682">
        <v>14</v>
      </c>
      <c r="H682" s="6">
        <v>22.3</v>
      </c>
      <c r="I682" s="6">
        <v>29.88</v>
      </c>
      <c r="J682" s="6">
        <v>196.21600000000001</v>
      </c>
      <c r="K682" s="6">
        <v>144.57300000000001</v>
      </c>
      <c r="L682" s="6" t="s">
        <v>122</v>
      </c>
      <c r="M682" s="7">
        <f>1000000*(AF682-AD682)/X682</f>
        <v>1.0846347731953783</v>
      </c>
      <c r="N682" s="7">
        <f>1000000*(AM682-AK682)/X682</f>
        <v>4.1395752293973631</v>
      </c>
      <c r="O682" s="7" t="e">
        <f>1000000*(AT682-AR682)/X682</f>
        <v>#VALUE!</v>
      </c>
      <c r="P682">
        <f>(M682*16)</f>
        <v>17.354156371126052</v>
      </c>
      <c r="Q682">
        <f>(N682*44)</f>
        <v>182.14131009348398</v>
      </c>
      <c r="R682">
        <f>1000000*(((AF682-AD682)*0.082057*W682)/(V682-Z682))/X682</f>
        <v>28.015449237901915</v>
      </c>
      <c r="S682">
        <f>1000000*(((AM682-AK682)*0.082057*W682)/(V682-Z682))/X682</f>
        <v>106.92268270544157</v>
      </c>
      <c r="T682">
        <f>N682*((1*0.082057*W682)/(V682-Z682))</f>
        <v>106.92268270544157</v>
      </c>
      <c r="V682" s="5">
        <f>((0.001316*((I682*25.4)-(2.5*2053/100)))*(273.15+40))/(273.15+G682)</f>
        <v>1.067607204414424</v>
      </c>
      <c r="W682">
        <v>313.14999999999998</v>
      </c>
      <c r="X682">
        <f>(21.0733341666667/1000)-Y682</f>
        <v>1.9073334166666699E-2</v>
      </c>
      <c r="Y682">
        <v>2E-3</v>
      </c>
      <c r="Z682">
        <f>(0.001316*10^(8.07131-(1730.63/(233.46+(W682-273.15)))))</f>
        <v>7.2765497523200454E-2</v>
      </c>
      <c r="AB682">
        <f>V682*(J682/10^6)</f>
        <v>2.0948161522138064E-4</v>
      </c>
      <c r="AC682">
        <f>(AB682*Y682)/(0.082057*W682)</f>
        <v>1.6304514013959E-8</v>
      </c>
      <c r="AD682">
        <v>0</v>
      </c>
      <c r="AE682" s="12">
        <f>AB682*AG682*X682</f>
        <v>4.3830874639831913E-9</v>
      </c>
      <c r="AF682" s="12">
        <f>AC682+AE682</f>
        <v>2.0687601477942193E-8</v>
      </c>
      <c r="AG682" s="19">
        <f>101.325*(0.000014*EXP(1600*((1/W682)-(1/298.15))))</f>
        <v>1.097002469958351E-3</v>
      </c>
      <c r="AI682">
        <f>V682*(K682/10^6)</f>
        <v>1.5434717636380653E-4</v>
      </c>
      <c r="AJ682">
        <f>(AI682*Y682)/(0.082057*W682)</f>
        <v>1.2013253274656982E-8</v>
      </c>
      <c r="AK682">
        <v>0</v>
      </c>
      <c r="AL682" s="12">
        <f>AI682*AN682*X682</f>
        <v>6.6942248383694892E-8</v>
      </c>
      <c r="AM682" s="12">
        <f>AJ682+AL682</f>
        <v>7.895550165835187E-8</v>
      </c>
      <c r="AN682" s="19">
        <f>101.325*(0.00033*EXP(2400*((1/W682)-(1/298.15))))</f>
        <v>2.2739189884214046E-2</v>
      </c>
      <c r="AO682" s="19"/>
      <c r="AP682" t="e">
        <f>V682*(L682/10^6)</f>
        <v>#VALUE!</v>
      </c>
      <c r="AQ682" t="e">
        <f>(AP682*Y682)/(0.082057*W682)</f>
        <v>#VALUE!</v>
      </c>
      <c r="AR682">
        <v>0</v>
      </c>
      <c r="AS682" s="12" t="e">
        <f>AP682*AU682*X682</f>
        <v>#VALUE!</v>
      </c>
      <c r="AT682" s="12" t="e">
        <f>AQ682+AS682</f>
        <v>#VALUE!</v>
      </c>
      <c r="AU682" s="19">
        <f>101.325*((2.4*10^-4)*EXP(2700*((1/W682)-(1/298.15))))</f>
        <v>1.5759424160826513E-2</v>
      </c>
      <c r="AW682">
        <f>100*(AF682-AE682)/AF682</f>
        <v>78.812974192989046</v>
      </c>
      <c r="AX682">
        <f>100*(AM682-AL682)/AM682</f>
        <v>15.215219993965071</v>
      </c>
      <c r="AY682" t="e">
        <f>100*(AT682-AS682)/AT682</f>
        <v>#VALUE!</v>
      </c>
    </row>
    <row r="683" spans="1:51" x14ac:dyDescent="0.25">
      <c r="A683" s="21">
        <v>43654</v>
      </c>
      <c r="B683">
        <v>3.8</v>
      </c>
      <c r="C683" t="s">
        <v>120</v>
      </c>
      <c r="D683" t="s">
        <v>121</v>
      </c>
      <c r="E683" s="2">
        <v>43655.488368055558</v>
      </c>
      <c r="F683">
        <v>73</v>
      </c>
      <c r="H683" s="6">
        <v>22.3</v>
      </c>
      <c r="I683" s="6">
        <v>29.88</v>
      </c>
      <c r="J683" s="6">
        <v>24.97</v>
      </c>
      <c r="K683" s="6">
        <v>2506.3539999999998</v>
      </c>
      <c r="L683" s="6" t="s">
        <v>122</v>
      </c>
      <c r="M683" s="7">
        <f>1000000*(AF683-AD683)/X683</f>
        <v>0.13802814391634008</v>
      </c>
      <c r="N683" s="7">
        <f>1000000*(AM683-AK683)/X683</f>
        <v>71.764720483776358</v>
      </c>
      <c r="O683" s="7" t="e">
        <f>1000000*(AT683-AR683)/X683</f>
        <v>#VALUE!</v>
      </c>
      <c r="P683">
        <f>(M683*16)</f>
        <v>2.2084503026614413</v>
      </c>
      <c r="Q683">
        <f>(N683*44)</f>
        <v>3157.6477012861596</v>
      </c>
      <c r="R683">
        <f>1000000*(((AF683-AD683)*0.082057*W683)/(V683-Z683))/X683</f>
        <v>3.5651820823501175</v>
      </c>
      <c r="S683">
        <f>1000000*(((AM683-AK683)*0.082057*W683)/(V683-Z683))/X683</f>
        <v>1853.6386011877346</v>
      </c>
      <c r="T683">
        <f>N683*((1*0.082057*W683)/(V683-Z683))</f>
        <v>1853.6386011877344</v>
      </c>
      <c r="V683" s="5">
        <f>((0.001316*((I683*25.4)-(2.5*2053/100)))*(273.15+40))/(273.15+G683)</f>
        <v>1.067607204414424</v>
      </c>
      <c r="W683">
        <v>313.14999999999998</v>
      </c>
      <c r="X683">
        <f>(21.0733341666667/1000)-Y683</f>
        <v>1.9073334166666699E-2</v>
      </c>
      <c r="Y683">
        <v>2E-3</v>
      </c>
      <c r="Z683">
        <f>(0.001316*10^(8.07131-(1730.63/(233.46+(W683-273.15)))))</f>
        <v>7.2765497523200454E-2</v>
      </c>
      <c r="AB683">
        <f>V683*(J683/10^6)</f>
        <v>2.6658151894228167E-5</v>
      </c>
      <c r="AC683">
        <f>(AB683*Y683)/(0.082057*W683)</f>
        <v>2.0748752136857147E-9</v>
      </c>
      <c r="AD683">
        <v>0</v>
      </c>
      <c r="AE683" s="12">
        <f>AB683*AG683*X683</f>
        <v>5.5778169963540312E-10</v>
      </c>
      <c r="AF683" s="12">
        <f>AC683+AE683</f>
        <v>2.6326569133211177E-9</v>
      </c>
      <c r="AG683" s="19">
        <f>101.325*(0.000014*EXP(1600*((1/W683)-(1/298.15))))</f>
        <v>1.097002469958351E-3</v>
      </c>
      <c r="AI683">
        <f>V683*(K683/10^6)</f>
        <v>2.6758015872129092E-3</v>
      </c>
      <c r="AJ683">
        <f>(AI683*Y683)/(0.082057*W683)</f>
        <v>2.0826478940016202E-7</v>
      </c>
      <c r="AK683">
        <v>0</v>
      </c>
      <c r="AL683" s="12">
        <f>AI683*AN683*X683</f>
        <v>1.1605277057643352E-6</v>
      </c>
      <c r="AM683" s="12">
        <f>AJ683+AL683</f>
        <v>1.3687924951644971E-6</v>
      </c>
      <c r="AN683" s="19">
        <f>101.325*(0.00033*EXP(2400*((1/W683)-(1/298.15))))</f>
        <v>2.2739189884214046E-2</v>
      </c>
      <c r="AO683" s="19"/>
      <c r="AP683" t="e">
        <f>V683*(L683/10^6)</f>
        <v>#VALUE!</v>
      </c>
      <c r="AQ683" t="e">
        <f>(AP683*Y683)/(0.082057*W683)</f>
        <v>#VALUE!</v>
      </c>
      <c r="AR683">
        <v>0</v>
      </c>
      <c r="AS683" s="12" t="e">
        <f>AP683*AU683*X683</f>
        <v>#VALUE!</v>
      </c>
      <c r="AT683" s="12" t="e">
        <f>AQ683+AS683</f>
        <v>#VALUE!</v>
      </c>
      <c r="AU683" s="19">
        <f>101.325*((2.4*10^-4)*EXP(2700*((1/W683)-(1/298.15))))</f>
        <v>1.5759424160826513E-2</v>
      </c>
      <c r="AW683">
        <f>100*(AF683-AE683)/AF683</f>
        <v>78.81297419298906</v>
      </c>
      <c r="AX683">
        <f>100*(AM683-AL683)/AM683</f>
        <v>15.215219993965071</v>
      </c>
      <c r="AY683" t="e">
        <f>100*(AT683-AS683)/AT683</f>
        <v>#VALUE!</v>
      </c>
    </row>
    <row r="684" spans="1:51" x14ac:dyDescent="0.25">
      <c r="A684" s="21">
        <v>43654</v>
      </c>
      <c r="B684">
        <v>3.8</v>
      </c>
      <c r="C684" t="s">
        <v>120</v>
      </c>
      <c r="D684" t="s">
        <v>121</v>
      </c>
      <c r="E684" s="2">
        <v>43655.913900462961</v>
      </c>
      <c r="F684">
        <v>18</v>
      </c>
      <c r="H684" s="6">
        <v>22.3</v>
      </c>
      <c r="I684" s="6">
        <v>29.88</v>
      </c>
      <c r="J684" s="6">
        <v>51.658999999999999</v>
      </c>
      <c r="K684" s="6">
        <v>2564.2510000000002</v>
      </c>
      <c r="L684" s="6" t="s">
        <v>122</v>
      </c>
      <c r="M684" s="7">
        <f>1000000*(AF684-AD684)/X684</f>
        <v>0.28555850566977226</v>
      </c>
      <c r="N684" s="7">
        <f>1000000*(AM684-AK684)/X684</f>
        <v>73.422491900682829</v>
      </c>
      <c r="O684" s="7" t="e">
        <f>1000000*(AT684-AR684)/X684</f>
        <v>#VALUE!</v>
      </c>
      <c r="P684">
        <f>(M684*16)</f>
        <v>4.5689360907163561</v>
      </c>
      <c r="Q684">
        <f>(N684*44)</f>
        <v>3230.5896436300445</v>
      </c>
      <c r="R684">
        <f>1000000*(((AF684-AD684)*0.082057*W684)/(V684-Z684))/X684</f>
        <v>7.3758006084150871</v>
      </c>
      <c r="S684">
        <f>1000000*(((AM684-AK684)*0.082057*W684)/(V684-Z684))/X684</f>
        <v>1896.4578175047295</v>
      </c>
      <c r="T684">
        <f>N684*((1*0.082057*W684)/(V684-Z684))</f>
        <v>1896.4578175047295</v>
      </c>
      <c r="V684" s="5">
        <f>((0.001316*((I684*25.4)-(2.5*2053/100)))*(273.15+40))/(273.15+G684)</f>
        <v>1.067607204414424</v>
      </c>
      <c r="W684">
        <v>313.14999999999998</v>
      </c>
      <c r="X684">
        <f>(21.0733341666667/1000)-Y684</f>
        <v>1.9073334166666699E-2</v>
      </c>
      <c r="Y684">
        <v>2E-3</v>
      </c>
      <c r="Z684">
        <f>(0.001316*10^(8.07131-(1730.63/(233.46+(W684-273.15)))))</f>
        <v>7.2765497523200454E-2</v>
      </c>
      <c r="AB684">
        <f>V684*(J684/10^6)</f>
        <v>5.5151520572844733E-5</v>
      </c>
      <c r="AC684">
        <f>(AB684*Y684)/(0.082057*W684)</f>
        <v>4.2925902548574428E-9</v>
      </c>
      <c r="AD684">
        <v>0</v>
      </c>
      <c r="AE684" s="12">
        <f>AB684*AG684*X684</f>
        <v>1.153962547916111E-9</v>
      </c>
      <c r="AF684" s="12">
        <f>AC684+AE684</f>
        <v>5.4465528027735536E-9</v>
      </c>
      <c r="AG684" s="19">
        <f>101.325*(0.000014*EXP(1600*((1/W684)-(1/298.15))))</f>
        <v>1.097002469958351E-3</v>
      </c>
      <c r="AI684">
        <f>V684*(K684/10^6)</f>
        <v>2.7376128415268911E-3</v>
      </c>
      <c r="AJ684">
        <f>(AI684*Y684)/(0.082057*W684)</f>
        <v>2.1307572453219093E-7</v>
      </c>
      <c r="AK684">
        <v>0</v>
      </c>
      <c r="AL684" s="12">
        <f>AI684*AN684*X684</f>
        <v>1.1873359988389118E-6</v>
      </c>
      <c r="AM684" s="12">
        <f>AJ684+AL684</f>
        <v>1.4004117233711027E-6</v>
      </c>
      <c r="AN684" s="19">
        <f>101.325*(0.00033*EXP(2400*((1/W684)-(1/298.15))))</f>
        <v>2.2739189884214046E-2</v>
      </c>
      <c r="AO684" s="19"/>
      <c r="AP684" t="e">
        <f>V684*(L684/10^6)</f>
        <v>#VALUE!</v>
      </c>
      <c r="AQ684" t="e">
        <f>(AP684*Y684)/(0.082057*W684)</f>
        <v>#VALUE!</v>
      </c>
      <c r="AR684">
        <v>0</v>
      </c>
      <c r="AS684" s="12" t="e">
        <f>AP684*AU684*X684</f>
        <v>#VALUE!</v>
      </c>
      <c r="AT684" s="12" t="e">
        <f>AQ684+AS684</f>
        <v>#VALUE!</v>
      </c>
      <c r="AU684" s="19">
        <f>101.325*((2.4*10^-4)*EXP(2700*((1/W684)-(1/298.15))))</f>
        <v>1.5759424160826513E-2</v>
      </c>
      <c r="AW684">
        <f>100*(AF684-AE684)/AF684</f>
        <v>78.812974192989046</v>
      </c>
      <c r="AX684">
        <f>100*(AM684-AL684)/AM684</f>
        <v>15.215219993965079</v>
      </c>
      <c r="AY684" t="e">
        <f>100*(AT684-AS684)/AT684</f>
        <v>#VALUE!</v>
      </c>
    </row>
    <row r="685" spans="1:51" x14ac:dyDescent="0.25">
      <c r="A685" s="21">
        <v>43654</v>
      </c>
      <c r="B685">
        <v>5</v>
      </c>
      <c r="C685" t="s">
        <v>120</v>
      </c>
      <c r="D685" t="s">
        <v>121</v>
      </c>
      <c r="E685" s="2">
        <v>43655.786238425928</v>
      </c>
      <c r="F685">
        <v>48</v>
      </c>
      <c r="H685" s="6">
        <v>22.3</v>
      </c>
      <c r="I685" s="6">
        <v>29.88</v>
      </c>
      <c r="J685" s="6">
        <v>48.323</v>
      </c>
      <c r="K685" s="6">
        <v>10720.581</v>
      </c>
      <c r="L685" s="6" t="s">
        <v>122</v>
      </c>
      <c r="M685" s="7">
        <f>1000000*(AF685-AD685)/X685</f>
        <v>0.26711790142047664</v>
      </c>
      <c r="N685" s="7">
        <f>1000000*(AM685-AK685)/X685</f>
        <v>306.96362081680553</v>
      </c>
      <c r="O685" s="7" t="e">
        <f>1000000*(AT685-AR685)/X685</f>
        <v>#VALUE!</v>
      </c>
      <c r="P685">
        <f>(M685*16)</f>
        <v>4.2738864227276263</v>
      </c>
      <c r="Q685">
        <f>(N685*44)</f>
        <v>13506.399315939443</v>
      </c>
      <c r="R685">
        <f>1000000*(((AF685-AD685)*0.082057*W685)/(V685-Z685))/X685</f>
        <v>6.8994911399841694</v>
      </c>
      <c r="S685">
        <f>1000000*(((AM685-AK685)*0.082057*W685)/(V685-Z685))/X685</f>
        <v>7928.6815704245319</v>
      </c>
      <c r="T685">
        <f>N685*((1*0.082057*W685)/(V685-Z685))</f>
        <v>7928.6815704245319</v>
      </c>
      <c r="V685" s="5">
        <f>((0.001316*((I685*25.4)-(2.5*2053/100)))*(273.15+40))/(273.15+G685)</f>
        <v>1.067607204414424</v>
      </c>
      <c r="W685">
        <v>313.14999999999998</v>
      </c>
      <c r="X685">
        <f>(21.0733341666667/1000)-Y685</f>
        <v>1.9073334166666699E-2</v>
      </c>
      <c r="Y685">
        <v>2E-3</v>
      </c>
      <c r="Z685">
        <f>(0.001316*10^(8.07131-(1730.63/(233.46+(W685-273.15)))))</f>
        <v>7.2765497523200454E-2</v>
      </c>
      <c r="AB685">
        <f>V685*(J685/10^6)</f>
        <v>5.158998293891821E-5</v>
      </c>
      <c r="AC685">
        <f>(AB685*Y685)/(0.082057*W685)</f>
        <v>4.0153862615512528E-9</v>
      </c>
      <c r="AD685">
        <v>0</v>
      </c>
      <c r="AE685" s="12">
        <f>AB685*AG685*X685</f>
        <v>1.0794427341402318E-9</v>
      </c>
      <c r="AF685" s="12">
        <f>AC685+AE685</f>
        <v>5.0948289956914846E-9</v>
      </c>
      <c r="AG685" s="19">
        <f>101.325*(0.000014*EXP(1600*((1/W685)-(1/298.15))))</f>
        <v>1.097002469958351E-3</v>
      </c>
      <c r="AI685">
        <f>V685*(K685/10^6)</f>
        <v>1.144536951110839E-2</v>
      </c>
      <c r="AJ685">
        <f>(AI685*Y685)/(0.082057*W685)</f>
        <v>8.9082370016860287E-7</v>
      </c>
      <c r="AK685">
        <v>0</v>
      </c>
      <c r="AL685" s="12">
        <f>AI685*AN685*X685</f>
        <v>4.9639960166802947E-6</v>
      </c>
      <c r="AM685" s="12">
        <f>AJ685+AL685</f>
        <v>5.8548197168488975E-6</v>
      </c>
      <c r="AN685" s="19">
        <f>101.325*(0.00033*EXP(2400*((1/W685)-(1/298.15))))</f>
        <v>2.2739189884214046E-2</v>
      </c>
      <c r="AO685" s="19"/>
      <c r="AP685" t="e">
        <f>V685*(L685/10^6)</f>
        <v>#VALUE!</v>
      </c>
      <c r="AQ685" t="e">
        <f>(AP685*Y685)/(0.082057*W685)</f>
        <v>#VALUE!</v>
      </c>
      <c r="AR685">
        <v>0</v>
      </c>
      <c r="AS685" s="12" t="e">
        <f>AP685*AU685*X685</f>
        <v>#VALUE!</v>
      </c>
      <c r="AT685" s="12" t="e">
        <f>AQ685+AS685</f>
        <v>#VALUE!</v>
      </c>
      <c r="AU685" s="19">
        <f>101.325*((2.4*10^-4)*EXP(2700*((1/W685)-(1/298.15))))</f>
        <v>1.5759424160826513E-2</v>
      </c>
      <c r="AW685">
        <f>100*(AF685-AE685)/AF685</f>
        <v>78.812974192989046</v>
      </c>
      <c r="AX685">
        <f>100*(AM685-AL685)/AM685</f>
        <v>15.215219993965073</v>
      </c>
      <c r="AY685" t="e">
        <f>100*(AT685-AS685)/AT685</f>
        <v>#VALUE!</v>
      </c>
    </row>
    <row r="686" spans="1:51" x14ac:dyDescent="0.25">
      <c r="A686" s="21">
        <v>43654</v>
      </c>
      <c r="B686">
        <v>5</v>
      </c>
      <c r="C686" t="s">
        <v>120</v>
      </c>
      <c r="D686" t="s">
        <v>121</v>
      </c>
      <c r="E686" s="2">
        <v>43655.956423611111</v>
      </c>
      <c r="F686">
        <v>168</v>
      </c>
      <c r="H686" s="6">
        <v>22.3</v>
      </c>
      <c r="I686" s="6">
        <v>29.88</v>
      </c>
      <c r="J686" s="6">
        <v>60.421999999999997</v>
      </c>
      <c r="K686" s="6">
        <v>9401.9770000000008</v>
      </c>
      <c r="L686" s="6" t="s">
        <v>122</v>
      </c>
      <c r="M686" s="7">
        <f>1000000*(AF686-AD686)/X686</f>
        <v>0.33399825837857838</v>
      </c>
      <c r="N686" s="7">
        <f>1000000*(AM686-AK686)/X686</f>
        <v>269.20788180755574</v>
      </c>
      <c r="O686" s="7" t="e">
        <f>1000000*(AT686-AR686)/X686</f>
        <v>#VALUE!</v>
      </c>
      <c r="P686">
        <f>(M686*16)</f>
        <v>5.3439721340572541</v>
      </c>
      <c r="Q686">
        <f>(N686*44)</f>
        <v>11845.146799532453</v>
      </c>
      <c r="R686">
        <f>1000000*(((AF686-AD686)*0.082057*W686)/(V686-Z686))/X686</f>
        <v>8.6269696347520561</v>
      </c>
      <c r="S686">
        <f>1000000*(((AM686-AK686)*0.082057*W686)/(V686-Z686))/X686</f>
        <v>6953.4740482307188</v>
      </c>
      <c r="T686">
        <f>N686*((1*0.082057*W686)/(V686-Z686))</f>
        <v>6953.4740482307207</v>
      </c>
      <c r="V686" s="5">
        <f>((0.001316*((I686*25.4)-(2.5*2053/100)))*(273.15+40))/(273.15+G686)</f>
        <v>1.067607204414424</v>
      </c>
      <c r="W686">
        <v>313.14999999999998</v>
      </c>
      <c r="X686">
        <f>(21.0733341666667/1000)-Y686</f>
        <v>1.9073334166666699E-2</v>
      </c>
      <c r="Y686">
        <v>2E-3</v>
      </c>
      <c r="Z686">
        <f>(0.001316*10^(8.07131-(1730.63/(233.46+(W686-273.15)))))</f>
        <v>7.2765497523200454E-2</v>
      </c>
      <c r="AB686">
        <f>V686*(J686/10^6)</f>
        <v>6.4506962505128329E-5</v>
      </c>
      <c r="AC686">
        <f>(AB686*Y686)/(0.082057*W686)</f>
        <v>5.0207493056194732E-9</v>
      </c>
      <c r="AD686">
        <v>0</v>
      </c>
      <c r="AE686" s="12">
        <f>AB686*AG686*X686</f>
        <v>1.3497110875198371E-9</v>
      </c>
      <c r="AF686" s="12">
        <f>AC686+AE686</f>
        <v>6.3704603931393107E-9</v>
      </c>
      <c r="AG686" s="19">
        <f>101.325*(0.000014*EXP(1600*((1/W686)-(1/298.15))))</f>
        <v>1.097002469958351E-3</v>
      </c>
      <c r="AI686">
        <f>V686*(K686/10^6)</f>
        <v>1.0037618380938714E-2</v>
      </c>
      <c r="AJ686">
        <f>(AI686*Y686)/(0.082057*W686)</f>
        <v>7.8125466707822108E-7</v>
      </c>
      <c r="AK686">
        <v>0</v>
      </c>
      <c r="AL686" s="12">
        <f>AI686*AN686*X686</f>
        <v>4.3534372229378012E-6</v>
      </c>
      <c r="AM686" s="12">
        <f>AJ686+AL686</f>
        <v>5.1346918900160226E-6</v>
      </c>
      <c r="AN686" s="19">
        <f>101.325*(0.00033*EXP(2400*((1/W686)-(1/298.15))))</f>
        <v>2.2739189884214046E-2</v>
      </c>
      <c r="AO686" s="19"/>
      <c r="AP686" t="e">
        <f>V686*(L686/10^6)</f>
        <v>#VALUE!</v>
      </c>
      <c r="AQ686" t="e">
        <f>(AP686*Y686)/(0.082057*W686)</f>
        <v>#VALUE!</v>
      </c>
      <c r="AR686">
        <v>0</v>
      </c>
      <c r="AS686" s="12" t="e">
        <f>AP686*AU686*X686</f>
        <v>#VALUE!</v>
      </c>
      <c r="AT686" s="12" t="e">
        <f>AQ686+AS686</f>
        <v>#VALUE!</v>
      </c>
      <c r="AU686" s="19">
        <f>101.325*((2.4*10^-4)*EXP(2700*((1/W686)-(1/298.15))))</f>
        <v>1.5759424160826513E-2</v>
      </c>
      <c r="AW686">
        <f>100*(AF686-AE686)/AF686</f>
        <v>78.812974192989046</v>
      </c>
      <c r="AX686">
        <f>100*(AM686-AL686)/AM686</f>
        <v>15.215219993965082</v>
      </c>
      <c r="AY686" t="e">
        <f>100*(AT686-AS686)/AT686</f>
        <v>#VALUE!</v>
      </c>
    </row>
    <row r="687" spans="1:51" x14ac:dyDescent="0.25">
      <c r="A687" s="21">
        <v>43654</v>
      </c>
      <c r="B687">
        <v>6.2</v>
      </c>
      <c r="C687" t="s">
        <v>120</v>
      </c>
      <c r="D687" t="s">
        <v>121</v>
      </c>
      <c r="E687" s="2">
        <v>43655.46707175926</v>
      </c>
      <c r="F687">
        <v>100</v>
      </c>
      <c r="H687" s="6">
        <v>22.3</v>
      </c>
      <c r="I687" s="6">
        <v>29.88</v>
      </c>
      <c r="J687" s="6">
        <v>136.35300000000001</v>
      </c>
      <c r="K687" s="6">
        <v>15120.971</v>
      </c>
      <c r="L687" s="6" t="s">
        <v>122</v>
      </c>
      <c r="M687" s="7">
        <f>1000000*(AF687-AD687)/X687</f>
        <v>0.75372653213555163</v>
      </c>
      <c r="N687" s="7">
        <f>1000000*(AM687-AK687)/X687</f>
        <v>432.96049052060823</v>
      </c>
      <c r="O687" s="7" t="e">
        <f>1000000*(AT687-AR687)/X687</f>
        <v>#VALUE!</v>
      </c>
      <c r="P687">
        <f>(M687*16)</f>
        <v>12.059624514168826</v>
      </c>
      <c r="Q687">
        <f>(N687*44)</f>
        <v>19050.261582906762</v>
      </c>
      <c r="R687">
        <f>1000000*(((AF687-AD687)*0.082057*W687)/(V687-Z687))/X687</f>
        <v>19.46829285040792</v>
      </c>
      <c r="S687">
        <f>1000000*(((AM687-AK687)*0.082057*W687)/(V687-Z687))/X687</f>
        <v>11183.103238026353</v>
      </c>
      <c r="T687">
        <f>N687*((1*0.082057*W687)/(V687-Z687))</f>
        <v>11183.103238026353</v>
      </c>
      <c r="V687" s="5">
        <f>((0.001316*((I687*25.4)-(2.5*2053/100)))*(273.15+40))/(273.15+G687)</f>
        <v>1.067607204414424</v>
      </c>
      <c r="W687">
        <v>313.14999999999998</v>
      </c>
      <c r="X687">
        <f>(21.0733341666667/1000)-Y687</f>
        <v>1.9073334166666699E-2</v>
      </c>
      <c r="Y687">
        <v>2E-3</v>
      </c>
      <c r="Z687">
        <f>(0.001316*10^(8.07131-(1730.63/(233.46+(W687-273.15)))))</f>
        <v>7.2765497523200454E-2</v>
      </c>
      <c r="AB687">
        <f>V687*(J687/10^6)</f>
        <v>1.4557144514351996E-4</v>
      </c>
      <c r="AC687">
        <f>(AB687*Y687)/(0.082057*W687)</f>
        <v>1.13302146580572E-8</v>
      </c>
      <c r="AD687">
        <v>0</v>
      </c>
      <c r="AE687" s="12">
        <f>AB687*AG687*X687</f>
        <v>3.0458633596470219E-9</v>
      </c>
      <c r="AF687" s="12">
        <f>AC687+AE687</f>
        <v>1.4376078017704222E-8</v>
      </c>
      <c r="AG687" s="19">
        <f>101.325*(0.000014*EXP(1600*((1/W687)-(1/298.15))))</f>
        <v>1.097002469958351E-3</v>
      </c>
      <c r="AI687">
        <f>V687*(K687/10^6)</f>
        <v>1.6143257577341578E-2</v>
      </c>
      <c r="AJ687">
        <f>(AI687*Y687)/(0.082057*W687)</f>
        <v>1.2564728848522425E-6</v>
      </c>
      <c r="AK687">
        <v>0</v>
      </c>
      <c r="AL687" s="12">
        <f>AI687*AN687*X687</f>
        <v>7.0015272318112475E-6</v>
      </c>
      <c r="AM687" s="12">
        <f>AJ687+AL687</f>
        <v>8.2580001166634906E-6</v>
      </c>
      <c r="AN687" s="19">
        <f>101.325*(0.00033*EXP(2400*((1/W687)-(1/298.15))))</f>
        <v>2.2739189884214046E-2</v>
      </c>
      <c r="AO687" s="19"/>
      <c r="AP687" t="e">
        <f>V687*(L687/10^6)</f>
        <v>#VALUE!</v>
      </c>
      <c r="AQ687" t="e">
        <f>(AP687*Y687)/(0.082057*W687)</f>
        <v>#VALUE!</v>
      </c>
      <c r="AR687">
        <v>0</v>
      </c>
      <c r="AS687" s="12" t="e">
        <f>AP687*AU687*X687</f>
        <v>#VALUE!</v>
      </c>
      <c r="AT687" s="12" t="e">
        <f>AQ687+AS687</f>
        <v>#VALUE!</v>
      </c>
      <c r="AU687" s="19">
        <f>101.325*((2.4*10^-4)*EXP(2700*((1/W687)-(1/298.15))))</f>
        <v>1.5759424160826513E-2</v>
      </c>
      <c r="AW687">
        <f>100*(AF687-AE687)/AF687</f>
        <v>78.812974192989046</v>
      </c>
      <c r="AX687">
        <f>100*(AM687-AL687)/AM687</f>
        <v>15.21521999396508</v>
      </c>
      <c r="AY687" t="e">
        <f>100*(AT687-AS687)/AT687</f>
        <v>#VALUE!</v>
      </c>
    </row>
    <row r="688" spans="1:51" x14ac:dyDescent="0.25">
      <c r="A688" s="21">
        <v>43654</v>
      </c>
      <c r="B688">
        <v>6.2</v>
      </c>
      <c r="C688" t="s">
        <v>120</v>
      </c>
      <c r="D688" t="s">
        <v>121</v>
      </c>
      <c r="E688" s="2">
        <v>43655.59474537037</v>
      </c>
      <c r="F688">
        <v>127</v>
      </c>
      <c r="H688" s="6">
        <v>22.3</v>
      </c>
      <c r="I688" s="6">
        <v>29.88</v>
      </c>
      <c r="J688" s="6">
        <v>135.292</v>
      </c>
      <c r="K688" s="6">
        <v>13592.282999999999</v>
      </c>
      <c r="L688" s="6" t="s">
        <v>122</v>
      </c>
      <c r="M688" s="7">
        <f>1000000*(AF688-AD688)/X688</f>
        <v>0.74786157976489731</v>
      </c>
      <c r="N688" s="7">
        <f>1000000*(AM688-AK688)/X688</f>
        <v>389.18939233300057</v>
      </c>
      <c r="O688" s="7" t="e">
        <f>1000000*(AT688-AR688)/X688</f>
        <v>#VALUE!</v>
      </c>
      <c r="P688">
        <f>(M688*16)</f>
        <v>11.965785276238357</v>
      </c>
      <c r="Q688">
        <f>(N688*44)</f>
        <v>17124.333262652024</v>
      </c>
      <c r="R688">
        <f>1000000*(((AF688-AD688)*0.082057*W688)/(V688-Z688))/X688</f>
        <v>19.316804737097009</v>
      </c>
      <c r="S688">
        <f>1000000*(((AM688-AK688)*0.082057*W688)/(V688-Z688))/X688</f>
        <v>10052.52268716543</v>
      </c>
      <c r="T688">
        <f>N688*((1*0.082057*W688)/(V688-Z688))</f>
        <v>10052.52268716543</v>
      </c>
      <c r="V688" s="5">
        <f>((0.001316*((I688*25.4)-(2.5*2053/100)))*(273.15+40))/(273.15+G688)</f>
        <v>1.067607204414424</v>
      </c>
      <c r="W688">
        <v>313.14999999999998</v>
      </c>
      <c r="X688">
        <f>(21.0733341666667/1000)-Y688</f>
        <v>1.9073334166666699E-2</v>
      </c>
      <c r="Y688">
        <v>2E-3</v>
      </c>
      <c r="Z688">
        <f>(0.001316*10^(8.07131-(1730.63/(233.46+(W688-273.15)))))</f>
        <v>7.2765497523200454E-2</v>
      </c>
      <c r="AB688">
        <f>V688*(J688/10^6)</f>
        <v>1.4443871389963625E-4</v>
      </c>
      <c r="AC688">
        <f>(AB688*Y688)/(0.082057*W688)</f>
        <v>1.1242051157788056E-8</v>
      </c>
      <c r="AD688">
        <v>0</v>
      </c>
      <c r="AE688" s="12">
        <f>AB688*AG688*X688</f>
        <v>3.0221626634790932E-9</v>
      </c>
      <c r="AF688" s="12">
        <f>AC688+AE688</f>
        <v>1.4264213821267149E-8</v>
      </c>
      <c r="AG688" s="19">
        <f>101.325*(0.000014*EXP(1600*((1/W688)-(1/298.15))))</f>
        <v>1.097002469958351E-3</v>
      </c>
      <c r="AI688">
        <f>V688*(K688/10^6)</f>
        <v>1.4511219255239701E-2</v>
      </c>
      <c r="AJ688">
        <f>(AI688*Y688)/(0.082057*W688)</f>
        <v>1.1294469801402368E-6</v>
      </c>
      <c r="AK688">
        <v>0</v>
      </c>
      <c r="AL688" s="12">
        <f>AI688*AN688*X688</f>
        <v>6.2936923539490336E-6</v>
      </c>
      <c r="AM688" s="12">
        <f>AJ688+AL688</f>
        <v>7.4231393340892704E-6</v>
      </c>
      <c r="AN688" s="19">
        <f>101.325*(0.00033*EXP(2400*((1/W688)-(1/298.15))))</f>
        <v>2.2739189884214046E-2</v>
      </c>
      <c r="AO688" s="19"/>
      <c r="AP688" t="e">
        <f>V688*(L688/10^6)</f>
        <v>#VALUE!</v>
      </c>
      <c r="AQ688" t="e">
        <f>(AP688*Y688)/(0.082057*W688)</f>
        <v>#VALUE!</v>
      </c>
      <c r="AR688">
        <v>0</v>
      </c>
      <c r="AS688" s="12" t="e">
        <f>AP688*AU688*X688</f>
        <v>#VALUE!</v>
      </c>
      <c r="AT688" s="12" t="e">
        <f>AQ688+AS688</f>
        <v>#VALUE!</v>
      </c>
      <c r="AU688" s="19">
        <f>101.325*((2.4*10^-4)*EXP(2700*((1/W688)-(1/298.15))))</f>
        <v>1.5759424160826513E-2</v>
      </c>
      <c r="AW688">
        <f>100*(AF688-AE688)/AF688</f>
        <v>78.812974192989046</v>
      </c>
      <c r="AX688">
        <f>100*(AM688-AL688)/AM688</f>
        <v>15.215219993965077</v>
      </c>
      <c r="AY688" t="e">
        <f>100*(AT688-AS688)/AT688</f>
        <v>#VALUE!</v>
      </c>
    </row>
    <row r="689" spans="1:51" x14ac:dyDescent="0.25">
      <c r="A689" s="21">
        <v>43654</v>
      </c>
      <c r="B689">
        <v>8</v>
      </c>
      <c r="C689" t="s">
        <v>120</v>
      </c>
      <c r="D689" t="s">
        <v>121</v>
      </c>
      <c r="E689" s="2">
        <v>43655.679837962962</v>
      </c>
      <c r="F689">
        <v>136</v>
      </c>
      <c r="H689" s="6">
        <v>22.3</v>
      </c>
      <c r="I689" s="6">
        <v>29.88</v>
      </c>
      <c r="J689" s="6">
        <v>159.75399999999999</v>
      </c>
      <c r="K689" s="6">
        <v>13506.691000000001</v>
      </c>
      <c r="L689" s="6" t="s">
        <v>122</v>
      </c>
      <c r="M689" s="7">
        <f>1000000*(AF689-AD689)/X689</f>
        <v>0.88308162207492968</v>
      </c>
      <c r="N689" s="7">
        <f>1000000*(AM689-AK689)/X689</f>
        <v>386.73862681637866</v>
      </c>
      <c r="O689" s="7" t="e">
        <f>1000000*(AT689-AR689)/X689</f>
        <v>#VALUE!</v>
      </c>
      <c r="P689">
        <f>(M689*16)</f>
        <v>14.129305953198875</v>
      </c>
      <c r="Q689">
        <f>(N689*44)</f>
        <v>17016.499579920659</v>
      </c>
      <c r="R689">
        <f>1000000*(((AF689-AD689)*0.082057*W689)/(V689-Z689))/X689</f>
        <v>22.809455281688454</v>
      </c>
      <c r="S689">
        <f>1000000*(((AM689-AK689)*0.082057*W689)/(V689-Z689))/X689</f>
        <v>9989.2209208734948</v>
      </c>
      <c r="T689">
        <f>N689*((1*0.082057*W689)/(V689-Z689))</f>
        <v>9989.220920873493</v>
      </c>
      <c r="V689" s="5">
        <f>((0.001316*((I689*25.4)-(2.5*2053/100)))*(273.15+40))/(273.15+G689)</f>
        <v>1.067607204414424</v>
      </c>
      <c r="W689">
        <v>313.14999999999998</v>
      </c>
      <c r="X689">
        <f>(21.0733341666667/1000)-Y689</f>
        <v>1.9073334166666699E-2</v>
      </c>
      <c r="Y689">
        <v>2E-3</v>
      </c>
      <c r="Z689">
        <f>(0.001316*10^(8.07131-(1730.63/(233.46+(W689-273.15)))))</f>
        <v>7.2765497523200454E-2</v>
      </c>
      <c r="AB689">
        <f>V689*(J689/10^6)</f>
        <v>1.7055452133402189E-4</v>
      </c>
      <c r="AC689">
        <f>(AB689*Y689)/(0.082057*W689)</f>
        <v>1.3274714252589015E-8</v>
      </c>
      <c r="AD689">
        <v>0</v>
      </c>
      <c r="AE689" s="12">
        <f>AB689*AG689*X689</f>
        <v>3.5685966216881934E-9</v>
      </c>
      <c r="AF689" s="12">
        <f>AC689+AE689</f>
        <v>1.6843310874277206E-8</v>
      </c>
      <c r="AG689" s="19">
        <f>101.325*(0.000014*EXP(1600*((1/W689)-(1/298.15))))</f>
        <v>1.097002469958351E-3</v>
      </c>
      <c r="AI689">
        <f>V689*(K689/10^6)</f>
        <v>1.4419840619399462E-2</v>
      </c>
      <c r="AJ689">
        <f>(AI689*Y689)/(0.082057*W689)</f>
        <v>1.1223347366764888E-6</v>
      </c>
      <c r="AK689">
        <v>0</v>
      </c>
      <c r="AL689" s="12">
        <f>AI689*AN689*X689</f>
        <v>6.2540603277501084E-6</v>
      </c>
      <c r="AM689" s="12">
        <f>AJ689+AL689</f>
        <v>7.3763950644265972E-6</v>
      </c>
      <c r="AN689" s="19">
        <f>101.325*(0.00033*EXP(2400*((1/W689)-(1/298.15))))</f>
        <v>2.2739189884214046E-2</v>
      </c>
      <c r="AO689" s="19"/>
      <c r="AP689" t="e">
        <f>V689*(L689/10^6)</f>
        <v>#VALUE!</v>
      </c>
      <c r="AQ689" t="e">
        <f>(AP689*Y689)/(0.082057*W689)</f>
        <v>#VALUE!</v>
      </c>
      <c r="AR689">
        <v>0</v>
      </c>
      <c r="AS689" s="12" t="e">
        <f>AP689*AU689*X689</f>
        <v>#VALUE!</v>
      </c>
      <c r="AT689" s="12" t="e">
        <f>AQ689+AS689</f>
        <v>#VALUE!</v>
      </c>
      <c r="AU689" s="19">
        <f>101.325*((2.4*10^-4)*EXP(2700*((1/W689)-(1/298.15))))</f>
        <v>1.5759424160826513E-2</v>
      </c>
      <c r="AW689">
        <f>100*(AF689-AE689)/AF689</f>
        <v>78.812974192989046</v>
      </c>
      <c r="AX689">
        <f>100*(AM689-AL689)/AM689</f>
        <v>15.215219993965079</v>
      </c>
      <c r="AY689" t="e">
        <f>100*(AT689-AS689)/AT689</f>
        <v>#VALUE!</v>
      </c>
    </row>
    <row r="690" spans="1:51" x14ac:dyDescent="0.25">
      <c r="A690" s="21">
        <v>43654</v>
      </c>
      <c r="B690">
        <v>8</v>
      </c>
      <c r="C690" t="s">
        <v>120</v>
      </c>
      <c r="D690" t="s">
        <v>121</v>
      </c>
      <c r="E690" s="2">
        <v>43655.807523148149</v>
      </c>
      <c r="F690">
        <v>72</v>
      </c>
      <c r="H690" s="6">
        <v>22.3</v>
      </c>
      <c r="I690" s="6">
        <v>29.88</v>
      </c>
      <c r="J690" s="6">
        <v>167.393</v>
      </c>
      <c r="K690" s="6">
        <v>14878.581</v>
      </c>
      <c r="L690" s="6" t="s">
        <v>122</v>
      </c>
      <c r="M690" s="7">
        <f>1000000*(AF690-AD690)/X690</f>
        <v>0.92530817359182704</v>
      </c>
      <c r="N690" s="7">
        <f>1000000*(AM690-AK690)/X690</f>
        <v>426.02010995263464</v>
      </c>
      <c r="O690" s="7" t="e">
        <f>1000000*(AT690-AR690)/X690</f>
        <v>#VALUE!</v>
      </c>
      <c r="P690">
        <f>(M690*16)</f>
        <v>14.804930777469233</v>
      </c>
      <c r="Q690">
        <f>(N690*44)</f>
        <v>18744.884837915924</v>
      </c>
      <c r="R690">
        <f>1000000*(((AF690-AD690)*0.082057*W690)/(V690-Z690))/X690</f>
        <v>23.900141141803498</v>
      </c>
      <c r="S690">
        <f>1000000*(((AM690-AK690)*0.082057*W690)/(V690-Z690))/X690</f>
        <v>11003.837475671198</v>
      </c>
      <c r="T690">
        <f>N690*((1*0.082057*W690)/(V690-Z690))</f>
        <v>11003.837475671195</v>
      </c>
      <c r="V690" s="5">
        <f>((0.001316*((I690*25.4)-(2.5*2053/100)))*(273.15+40))/(273.15+G690)</f>
        <v>1.067607204414424</v>
      </c>
      <c r="W690">
        <v>313.14999999999998</v>
      </c>
      <c r="X690">
        <f>(21.0733341666667/1000)-Y690</f>
        <v>1.9073334166666699E-2</v>
      </c>
      <c r="Y690">
        <v>2E-3</v>
      </c>
      <c r="Z690">
        <f>(0.001316*10^(8.07131-(1730.63/(233.46+(W690-273.15)))))</f>
        <v>7.2765497523200454E-2</v>
      </c>
      <c r="AB690">
        <f>V690*(J690/10^6)</f>
        <v>1.7870997276854368E-4</v>
      </c>
      <c r="AC690">
        <f>(AB690*Y690)/(0.082057*W690)</f>
        <v>1.3909474835582415E-8</v>
      </c>
      <c r="AD690">
        <v>0</v>
      </c>
      <c r="AE690" s="12">
        <f>AB690*AG690*X690</f>
        <v>3.7392371664825406E-9</v>
      </c>
      <c r="AF690" s="12">
        <f>AC690+AE690</f>
        <v>1.7648712002064956E-8</v>
      </c>
      <c r="AG690" s="19">
        <f>101.325*(0.000014*EXP(1600*((1/W690)-(1/298.15))))</f>
        <v>1.097002469958351E-3</v>
      </c>
      <c r="AI690">
        <f>V690*(K690/10^6)</f>
        <v>1.5884480267063565E-2</v>
      </c>
      <c r="AJ690">
        <f>(AI690*Y690)/(0.082057*W690)</f>
        <v>1.2363315551347703E-6</v>
      </c>
      <c r="AK690">
        <v>0</v>
      </c>
      <c r="AL690" s="12">
        <f>AI690*AN690*X690</f>
        <v>6.8892923637119208E-6</v>
      </c>
      <c r="AM690" s="12">
        <f>AJ690+AL690</f>
        <v>8.1256239188466911E-6</v>
      </c>
      <c r="AN690" s="19">
        <f>101.325*(0.00033*EXP(2400*((1/W690)-(1/298.15))))</f>
        <v>2.2739189884214046E-2</v>
      </c>
      <c r="AO690" s="19"/>
      <c r="AP690" t="e">
        <f>V690*(L690/10^6)</f>
        <v>#VALUE!</v>
      </c>
      <c r="AQ690" t="e">
        <f>(AP690*Y690)/(0.082057*W690)</f>
        <v>#VALUE!</v>
      </c>
      <c r="AR690">
        <v>0</v>
      </c>
      <c r="AS690" s="12" t="e">
        <f>AP690*AU690*X690</f>
        <v>#VALUE!</v>
      </c>
      <c r="AT690" s="12" t="e">
        <f>AQ690+AS690</f>
        <v>#VALUE!</v>
      </c>
      <c r="AU690" s="19">
        <f>101.325*((2.4*10^-4)*EXP(2700*((1/W690)-(1/298.15))))</f>
        <v>1.5759424160826513E-2</v>
      </c>
      <c r="AW690">
        <f>100*(AF690-AE690)/AF690</f>
        <v>78.81297419298906</v>
      </c>
      <c r="AX690">
        <f>100*(AM690-AL690)/AM690</f>
        <v>15.215219993965079</v>
      </c>
      <c r="AY690" t="e">
        <f>100*(AT690-AS690)/AT690</f>
        <v>#VALUE!</v>
      </c>
    </row>
    <row r="691" spans="1:51" x14ac:dyDescent="0.25">
      <c r="A691" s="21">
        <v>43654</v>
      </c>
      <c r="B691">
        <v>9</v>
      </c>
      <c r="C691" t="s">
        <v>120</v>
      </c>
      <c r="D691" t="s">
        <v>121</v>
      </c>
      <c r="E691" s="2">
        <v>43655.424537037034</v>
      </c>
      <c r="F691">
        <v>177</v>
      </c>
      <c r="H691" s="6">
        <v>22.3</v>
      </c>
      <c r="I691" s="6">
        <v>29.88</v>
      </c>
      <c r="J691" s="6">
        <v>154.017</v>
      </c>
      <c r="K691" s="6">
        <v>13723.285</v>
      </c>
      <c r="L691" s="6" t="s">
        <v>122</v>
      </c>
      <c r="M691" s="7">
        <f>1000000*(AF691-AD691)/X691</f>
        <v>0.85136886830448366</v>
      </c>
      <c r="N691" s="7">
        <f>1000000*(AM691-AK691)/X691</f>
        <v>392.94038756863597</v>
      </c>
      <c r="O691" s="7" t="e">
        <f>1000000*(AT691-AR691)/X691</f>
        <v>#VALUE!</v>
      </c>
      <c r="P691">
        <f>(M691*16)</f>
        <v>13.621901892871739</v>
      </c>
      <c r="Q691">
        <f>(N691*44)</f>
        <v>17289.377053019984</v>
      </c>
      <c r="R691">
        <f>1000000*(((AF691-AD691)*0.082057*W691)/(V691-Z691))/X691</f>
        <v>21.990334352315507</v>
      </c>
      <c r="S691">
        <f>1000000*(((AM691-AK691)*0.082057*W691)/(V691-Z691))/X691</f>
        <v>10149.408587574069</v>
      </c>
      <c r="T691">
        <f>N691*((1*0.082057*W691)/(V691-Z691))</f>
        <v>10149.408587574071</v>
      </c>
      <c r="V691" s="5">
        <f>((0.001316*((I691*25.4)-(2.5*2053/100)))*(273.15+40))/(273.15+G691)</f>
        <v>1.067607204414424</v>
      </c>
      <c r="W691">
        <v>313.14999999999998</v>
      </c>
      <c r="X691">
        <f>(21.0733341666667/1000)-Y691</f>
        <v>1.9073334166666699E-2</v>
      </c>
      <c r="Y691">
        <v>2E-3</v>
      </c>
      <c r="Z691">
        <f>(0.001316*10^(8.07131-(1730.63/(233.46+(W691-273.15)))))</f>
        <v>7.2765497523200454E-2</v>
      </c>
      <c r="AB691">
        <f>V691*(J691/10^6)</f>
        <v>1.6442965880229633E-4</v>
      </c>
      <c r="AC691">
        <f>(AB691*Y691)/(0.082057*W691)</f>
        <v>1.2797999831246805E-8</v>
      </c>
      <c r="AD691">
        <v>0</v>
      </c>
      <c r="AE691" s="12">
        <f>AB691*AG691*X691</f>
        <v>3.4404430930214613E-9</v>
      </c>
      <c r="AF691" s="12">
        <f>AC691+AE691</f>
        <v>1.6238442924268268E-8</v>
      </c>
      <c r="AG691" s="19">
        <f>101.325*(0.000014*EXP(1600*((1/W691)-(1/298.15))))</f>
        <v>1.097002469958351E-3</v>
      </c>
      <c r="AI691">
        <f>V691*(K691/10^6)</f>
        <v>1.4651077934232398E-2</v>
      </c>
      <c r="AJ691">
        <f>(AI691*Y691)/(0.082057*W691)</f>
        <v>1.1403325549397261E-6</v>
      </c>
      <c r="AK691">
        <v>0</v>
      </c>
      <c r="AL691" s="12">
        <f>AI691*AN691*X691</f>
        <v>6.354350764736392E-6</v>
      </c>
      <c r="AM691" s="12">
        <f>AJ691+AL691</f>
        <v>7.4946833196761184E-6</v>
      </c>
      <c r="AN691" s="19">
        <f>101.325*(0.00033*EXP(2400*((1/W691)-(1/298.15))))</f>
        <v>2.2739189884214046E-2</v>
      </c>
      <c r="AO691" s="19"/>
      <c r="AP691" t="e">
        <f>V691*(L691/10^6)</f>
        <v>#VALUE!</v>
      </c>
      <c r="AQ691" t="e">
        <f>(AP691*Y691)/(0.082057*W691)</f>
        <v>#VALUE!</v>
      </c>
      <c r="AR691">
        <v>0</v>
      </c>
      <c r="AS691" s="12" t="e">
        <f>AP691*AU691*X691</f>
        <v>#VALUE!</v>
      </c>
      <c r="AT691" s="12" t="e">
        <f>AQ691+AS691</f>
        <v>#VALUE!</v>
      </c>
      <c r="AU691" s="19">
        <f>101.325*((2.4*10^-4)*EXP(2700*((1/W691)-(1/298.15))))</f>
        <v>1.5759424160826513E-2</v>
      </c>
      <c r="AW691">
        <f>100*(AF691-AE691)/AF691</f>
        <v>78.81297419298906</v>
      </c>
      <c r="AX691">
        <f>100*(AM691-AL691)/AM691</f>
        <v>15.215219993965079</v>
      </c>
      <c r="AY691" t="e">
        <f>100*(AT691-AS691)/AT691</f>
        <v>#VALUE!</v>
      </c>
    </row>
    <row r="692" spans="1:51" x14ac:dyDescent="0.25">
      <c r="A692" s="21">
        <v>43654</v>
      </c>
      <c r="B692">
        <v>9</v>
      </c>
      <c r="C692" t="s">
        <v>120</v>
      </c>
      <c r="D692" t="s">
        <v>121</v>
      </c>
      <c r="E692" s="2">
        <v>43655.552210648151</v>
      </c>
      <c r="F692">
        <v>208</v>
      </c>
      <c r="H692" s="6">
        <v>22.3</v>
      </c>
      <c r="I692" s="6">
        <v>29.88</v>
      </c>
      <c r="J692" s="6">
        <v>142.62299999999999</v>
      </c>
      <c r="K692" s="6">
        <v>14218.609</v>
      </c>
      <c r="L692" s="6" t="s">
        <v>122</v>
      </c>
      <c r="M692" s="7">
        <f>1000000*(AF692-AD692)/X692</f>
        <v>0.78838558148899385</v>
      </c>
      <c r="N692" s="7">
        <f>1000000*(AM692-AK692)/X692</f>
        <v>407.12305626144871</v>
      </c>
      <c r="O692" s="7" t="e">
        <f>1000000*(AT692-AR692)/X692</f>
        <v>#VALUE!</v>
      </c>
      <c r="P692">
        <f>(M692*16)</f>
        <v>12.614169303823902</v>
      </c>
      <c r="Q692">
        <f>(N692*44)</f>
        <v>17913.414475503741</v>
      </c>
      <c r="R692">
        <f>1000000*(((AF692-AD692)*0.082057*W692)/(V692-Z692))/X692</f>
        <v>20.363514782980413</v>
      </c>
      <c r="S692">
        <f>1000000*(((AM692-AK692)*0.082057*W692)/(V692-Z692))/X692</f>
        <v>10515.738198831983</v>
      </c>
      <c r="T692">
        <f>N692*((1*0.082057*W692)/(V692-Z692))</f>
        <v>10515.738198831983</v>
      </c>
      <c r="V692" s="5">
        <f>((0.001316*((I692*25.4)-(2.5*2053/100)))*(273.15+40))/(273.15+G692)</f>
        <v>1.067607204414424</v>
      </c>
      <c r="W692">
        <v>313.14999999999998</v>
      </c>
      <c r="X692">
        <f>(21.0733341666667/1000)-Y692</f>
        <v>1.9073334166666699E-2</v>
      </c>
      <c r="Y692">
        <v>2E-3</v>
      </c>
      <c r="Z692">
        <f>(0.001316*10^(8.07131-(1730.63/(233.46+(W692-273.15)))))</f>
        <v>7.2765497523200454E-2</v>
      </c>
      <c r="AB692">
        <f>V692*(J692/10^6)</f>
        <v>1.5226534231519838E-4</v>
      </c>
      <c r="AC692">
        <f>(AB692*Y692)/(0.082057*W692)</f>
        <v>1.1851218566339514E-8</v>
      </c>
      <c r="AD692">
        <v>0</v>
      </c>
      <c r="AE692" s="12">
        <f>AB692*AG692*X692</f>
        <v>3.1859230815819024E-9</v>
      </c>
      <c r="AF692" s="12">
        <f>AC692+AE692</f>
        <v>1.5037141647921418E-8</v>
      </c>
      <c r="AG692" s="19">
        <f>101.325*(0.000014*EXP(1600*((1/W692)-(1/298.15))))</f>
        <v>1.097002469958351E-3</v>
      </c>
      <c r="AI692">
        <f>V692*(K692/10^6)</f>
        <v>1.517988940515177E-2</v>
      </c>
      <c r="AJ692">
        <f>(AI692*Y692)/(0.082057*W692)</f>
        <v>1.181491365125696E-6</v>
      </c>
      <c r="AK692">
        <v>0</v>
      </c>
      <c r="AL692" s="12">
        <f>AI692*AN692*X692</f>
        <v>6.583702733903562E-6</v>
      </c>
      <c r="AM692" s="12">
        <f>AJ692+AL692</f>
        <v>7.7651940990292579E-6</v>
      </c>
      <c r="AN692" s="19">
        <f>101.325*(0.00033*EXP(2400*((1/W692)-(1/298.15))))</f>
        <v>2.2739189884214046E-2</v>
      </c>
      <c r="AO692" s="19"/>
      <c r="AP692" t="e">
        <f>V692*(L692/10^6)</f>
        <v>#VALUE!</v>
      </c>
      <c r="AQ692" t="e">
        <f>(AP692*Y692)/(0.082057*W692)</f>
        <v>#VALUE!</v>
      </c>
      <c r="AR692">
        <v>0</v>
      </c>
      <c r="AS692" s="12" t="e">
        <f>AP692*AU692*X692</f>
        <v>#VALUE!</v>
      </c>
      <c r="AT692" s="12" t="e">
        <f>AQ692+AS692</f>
        <v>#VALUE!</v>
      </c>
      <c r="AU692" s="19">
        <f>101.325*((2.4*10^-4)*EXP(2700*((1/W692)-(1/298.15))))</f>
        <v>1.5759424160826513E-2</v>
      </c>
      <c r="AW692">
        <f>100*(AF692-AE692)/AF692</f>
        <v>78.81297419298906</v>
      </c>
      <c r="AX692">
        <f>100*(AM692-AL692)/AM692</f>
        <v>15.215219993965075</v>
      </c>
      <c r="AY692" t="e">
        <f>100*(AT692-AS692)/AT692</f>
        <v>#VALUE!</v>
      </c>
    </row>
    <row r="693" spans="1:51" x14ac:dyDescent="0.25">
      <c r="A693" s="21">
        <v>43654</v>
      </c>
      <c r="B693" t="s">
        <v>125</v>
      </c>
      <c r="C693" t="s">
        <v>120</v>
      </c>
      <c r="D693" t="s">
        <v>121</v>
      </c>
      <c r="E693" s="2">
        <v>43655.616006944445</v>
      </c>
      <c r="F693">
        <v>108</v>
      </c>
      <c r="H693" s="6">
        <v>22.3</v>
      </c>
      <c r="I693" s="6">
        <v>29.88</v>
      </c>
      <c r="J693" s="6">
        <v>5.99</v>
      </c>
      <c r="K693" s="6">
        <v>974.78899999999999</v>
      </c>
      <c r="L693" s="6" t="s">
        <v>122</v>
      </c>
      <c r="M693" s="7">
        <f>1000000*(AF693-AD693)/X693</f>
        <v>3.3111276814532527E-2</v>
      </c>
      <c r="N693" s="7">
        <f>1000000*(AM693-AK693)/X693</f>
        <v>27.911244826413139</v>
      </c>
      <c r="O693" s="7" t="e">
        <f>1000000*(AT693-AR693)/X693</f>
        <v>#VALUE!</v>
      </c>
      <c r="P693">
        <f>(M693*16)</f>
        <v>0.52978042903252043</v>
      </c>
      <c r="Q693">
        <f>(N693*44)</f>
        <v>1228.094772362178</v>
      </c>
      <c r="R693">
        <f>1000000*(((AF693-AD693)*0.082057*W693)/(V693-Z693))/X693</f>
        <v>0.85524391963464985</v>
      </c>
      <c r="S693">
        <f>1000000*(((AM693-AK693)*0.082057*W693)/(V693-Z693))/X693</f>
        <v>720.93029093782877</v>
      </c>
      <c r="T693">
        <f>N693*((1*0.082057*W693)/(V693-Z693))</f>
        <v>720.93029093782866</v>
      </c>
      <c r="V693" s="5">
        <f>((0.001316*((I693*25.4)-(2.5*2053/100)))*(273.15+40))/(273.15+G693)</f>
        <v>1.067607204414424</v>
      </c>
      <c r="W693">
        <v>313.14999999999998</v>
      </c>
      <c r="X693">
        <f>(21.0733341666667/1000)-Y693</f>
        <v>1.9073334166666699E-2</v>
      </c>
      <c r="Y693">
        <v>2E-3</v>
      </c>
      <c r="Z693">
        <f>(0.001316*10^(8.07131-(1730.63/(233.46+(W693-273.15)))))</f>
        <v>7.2765497523200454E-2</v>
      </c>
      <c r="AB693">
        <f>V693*(J693/10^6)</f>
        <v>6.3949671544424001E-6</v>
      </c>
      <c r="AC693">
        <f>(AB693*Y693)/(0.082057*W693)</f>
        <v>4.9773738606237217E-10</v>
      </c>
      <c r="AD693">
        <v>0</v>
      </c>
      <c r="AE693" s="12">
        <f>AB693*AG693*X693</f>
        <v>1.3380506130621005E-10</v>
      </c>
      <c r="AF693" s="12">
        <f>AC693+AE693</f>
        <v>6.3154244736858216E-10</v>
      </c>
      <c r="AG693" s="19">
        <f>101.325*(0.000014*EXP(1600*((1/W693)-(1/298.15))))</f>
        <v>1.097002469958351E-3</v>
      </c>
      <c r="AI693">
        <f>V693*(K693/10^6)</f>
        <v>1.0406917591839319E-3</v>
      </c>
      <c r="AJ693">
        <f>(AI693*Y693)/(0.082057*W693)</f>
        <v>8.0999821172346174E-8</v>
      </c>
      <c r="AK693">
        <v>0</v>
      </c>
      <c r="AL693" s="12">
        <f>AI693*AN693*X693</f>
        <v>4.5136067840947866E-7</v>
      </c>
      <c r="AM693" s="12">
        <f>AJ693+AL693</f>
        <v>5.3236049958182486E-7</v>
      </c>
      <c r="AN693" s="19">
        <f>101.325*(0.00033*EXP(2400*((1/W693)-(1/298.15))))</f>
        <v>2.2739189884214046E-2</v>
      </c>
      <c r="AO693" s="19"/>
      <c r="AP693" t="e">
        <f>V693*(L693/10^6)</f>
        <v>#VALUE!</v>
      </c>
      <c r="AQ693" t="e">
        <f>(AP693*Y693)/(0.082057*W693)</f>
        <v>#VALUE!</v>
      </c>
      <c r="AR693">
        <v>0</v>
      </c>
      <c r="AS693" s="12" t="e">
        <f>AP693*AU693*X693</f>
        <v>#VALUE!</v>
      </c>
      <c r="AT693" s="12" t="e">
        <f>AQ693+AS693</f>
        <v>#VALUE!</v>
      </c>
      <c r="AU693" s="19">
        <f>101.325*((2.4*10^-4)*EXP(2700*((1/W693)-(1/298.15))))</f>
        <v>1.5759424160826513E-2</v>
      </c>
      <c r="AW693">
        <f>100*(AF693-AE693)/AF693</f>
        <v>78.812974192989046</v>
      </c>
      <c r="AX693">
        <f>100*(AM693-AL693)/AM693</f>
        <v>15.215219993965079</v>
      </c>
      <c r="AY693" t="e">
        <f>100*(AT693-AS693)/AT693</f>
        <v>#VALUE!</v>
      </c>
    </row>
    <row r="694" spans="1:51" x14ac:dyDescent="0.25">
      <c r="A694" s="21">
        <v>43654</v>
      </c>
      <c r="B694" t="s">
        <v>125</v>
      </c>
      <c r="C694" t="s">
        <v>120</v>
      </c>
      <c r="D694" t="s">
        <v>121</v>
      </c>
      <c r="E694" s="2">
        <v>43655.658576388887</v>
      </c>
      <c r="F694">
        <v>211</v>
      </c>
      <c r="H694" s="6">
        <v>22.3</v>
      </c>
      <c r="I694" s="6">
        <v>29.88</v>
      </c>
      <c r="J694" s="6">
        <v>4.8129999999999997</v>
      </c>
      <c r="K694" s="6">
        <v>712.19600000000003</v>
      </c>
      <c r="L694" s="6" t="s">
        <v>122</v>
      </c>
      <c r="M694" s="7">
        <f>1000000*(AF694-AD694)/X694</f>
        <v>2.6605104392044249E-2</v>
      </c>
      <c r="N694" s="7">
        <f>1000000*(AM694-AK694)/X694</f>
        <v>20.392389450837189</v>
      </c>
      <c r="O694" s="7" t="e">
        <f>1000000*(AT694-AR694)/X694</f>
        <v>#VALUE!</v>
      </c>
      <c r="P694">
        <f>(M694*16)</f>
        <v>0.42568167027270798</v>
      </c>
      <c r="Q694">
        <f>(N694*44)</f>
        <v>897.26513583683629</v>
      </c>
      <c r="R694">
        <f>1000000*(((AF694-AD694)*0.082057*W694)/(V694-Z694))/X694</f>
        <v>0.68719348667805835</v>
      </c>
      <c r="S694">
        <f>1000000*(((AM694-AK694)*0.082057*W694)/(V694-Z694))/X694</f>
        <v>526.72288001275945</v>
      </c>
      <c r="T694">
        <f>N694*((1*0.082057*W694)/(V694-Z694))</f>
        <v>526.72288001275945</v>
      </c>
      <c r="V694" s="5">
        <f>((0.001316*((I694*25.4)-(2.5*2053/100)))*(273.15+40))/(273.15+G694)</f>
        <v>1.067607204414424</v>
      </c>
      <c r="W694">
        <v>313.14999999999998</v>
      </c>
      <c r="X694">
        <f>(21.0733341666667/1000)-Y694</f>
        <v>1.9073334166666699E-2</v>
      </c>
      <c r="Y694">
        <v>2E-3</v>
      </c>
      <c r="Z694">
        <f>(0.001316*10^(8.07131-(1730.63/(233.46+(W694-273.15)))))</f>
        <v>7.2765497523200454E-2</v>
      </c>
      <c r="AB694">
        <f>V694*(J694/10^6)</f>
        <v>5.1383934748466226E-6</v>
      </c>
      <c r="AC694">
        <f>(AB694*Y694)/(0.082057*W694)</f>
        <v>3.9993489801639348E-10</v>
      </c>
      <c r="AD694">
        <v>0</v>
      </c>
      <c r="AE694" s="12">
        <f>AB694*AG694*X694</f>
        <v>1.0751314859211837E-10</v>
      </c>
      <c r="AF694" s="12">
        <f>AC694+AE694</f>
        <v>5.0744804660851186E-10</v>
      </c>
      <c r="AG694" s="19">
        <f>101.325*(0.000014*EXP(1600*((1/W694)-(1/298.15))))</f>
        <v>1.097002469958351E-3</v>
      </c>
      <c r="AI694">
        <f>V694*(K694/10^6)</f>
        <v>7.6034558055513516E-4</v>
      </c>
      <c r="AJ694">
        <f>(AI694*Y694)/(0.082057*W694)</f>
        <v>5.9179728781982832E-8</v>
      </c>
      <c r="AK694">
        <v>0</v>
      </c>
      <c r="AL694" s="12">
        <f>AI694*AN694*X694</f>
        <v>3.2977112967064367E-7</v>
      </c>
      <c r="AM694" s="12">
        <f>AJ694+AL694</f>
        <v>3.889508584526265E-7</v>
      </c>
      <c r="AN694" s="19">
        <f>101.325*(0.00033*EXP(2400*((1/W694)-(1/298.15))))</f>
        <v>2.2739189884214046E-2</v>
      </c>
      <c r="AO694" s="19"/>
      <c r="AP694" t="e">
        <f>V694*(L694/10^6)</f>
        <v>#VALUE!</v>
      </c>
      <c r="AQ694" t="e">
        <f>(AP694*Y694)/(0.082057*W694)</f>
        <v>#VALUE!</v>
      </c>
      <c r="AR694">
        <v>0</v>
      </c>
      <c r="AS694" s="12" t="e">
        <f>AP694*AU694*X694</f>
        <v>#VALUE!</v>
      </c>
      <c r="AT694" s="12" t="e">
        <f>AQ694+AS694</f>
        <v>#VALUE!</v>
      </c>
      <c r="AU694" s="19">
        <f>101.325*((2.4*10^-4)*EXP(2700*((1/W694)-(1/298.15))))</f>
        <v>1.5759424160826513E-2</v>
      </c>
      <c r="AW694">
        <f>100*(AF694-AE694)/AF694</f>
        <v>78.812974192989046</v>
      </c>
      <c r="AX694">
        <f>100*(AM694-AL694)/AM694</f>
        <v>15.215219993965077</v>
      </c>
      <c r="AY694" t="e">
        <f>100*(AT694-AS694)/AT694</f>
        <v>#VALUE!</v>
      </c>
    </row>
    <row r="695" spans="1:51" x14ac:dyDescent="0.25">
      <c r="A695" s="21">
        <v>43654</v>
      </c>
      <c r="B695" t="s">
        <v>129</v>
      </c>
      <c r="C695" t="s">
        <v>120</v>
      </c>
      <c r="D695" t="s">
        <v>121</v>
      </c>
      <c r="E695" s="2">
        <v>43655.445787037039</v>
      </c>
      <c r="F695">
        <v>96</v>
      </c>
      <c r="H695" s="6">
        <v>22.3</v>
      </c>
      <c r="I695" s="6">
        <v>29.88</v>
      </c>
      <c r="J695" s="6">
        <v>207.578</v>
      </c>
      <c r="K695" s="6">
        <v>2464.4609999999998</v>
      </c>
      <c r="L695" s="6" t="s">
        <v>122</v>
      </c>
      <c r="M695" s="7">
        <f>1000000*(AF695-AD695)/X695</f>
        <v>1.1474411717207067</v>
      </c>
      <c r="N695" s="7">
        <f>1000000*(AM695-AK695)/X695</f>
        <v>70.565193427651479</v>
      </c>
      <c r="O695" s="7" t="e">
        <f>1000000*(AT695-AR695)/X695</f>
        <v>#VALUE!</v>
      </c>
      <c r="P695">
        <f>(M695*16)</f>
        <v>18.359058747531307</v>
      </c>
      <c r="Q695">
        <f>(N695*44)</f>
        <v>3104.8685108166651</v>
      </c>
      <c r="R695">
        <f>1000000*(((AF695-AD695)*0.082057*W695)/(V695-Z695))/X695</f>
        <v>29.637699891472678</v>
      </c>
      <c r="S695">
        <f>1000000*(((AM695-AK695)*0.082057*W695)/(V695-Z695))/X695</f>
        <v>1822.6555549302789</v>
      </c>
      <c r="T695">
        <f>N695*((1*0.082057*W695)/(V695-Z695))</f>
        <v>1822.6555549302795</v>
      </c>
      <c r="V695" s="5">
        <f>((0.001316*((I695*25.4)-(2.5*2053/100)))*(273.15+40))/(273.15+G695)</f>
        <v>1.067607204414424</v>
      </c>
      <c r="W695">
        <v>313.14999999999998</v>
      </c>
      <c r="X695">
        <f>(21.0733341666667/1000)-Y695</f>
        <v>1.9073334166666699E-2</v>
      </c>
      <c r="Y695">
        <v>2E-3</v>
      </c>
      <c r="Z695">
        <f>(0.001316*10^(8.07131-(1730.63/(233.46+(W695-273.15)))))</f>
        <v>7.2765497523200454E-2</v>
      </c>
      <c r="AB695">
        <f>V695*(J695/10^6)</f>
        <v>2.2161176827793731E-4</v>
      </c>
      <c r="AC695">
        <f>(AB695*Y695)/(0.082057*W695)</f>
        <v>1.7248636247755437E-8</v>
      </c>
      <c r="AD695">
        <v>0</v>
      </c>
      <c r="AE695" s="12">
        <f>AB695*AG695*X695</f>
        <v>4.6368926570651871E-9</v>
      </c>
      <c r="AF695" s="12">
        <f>AC695+AE695</f>
        <v>2.1885528904820625E-8</v>
      </c>
      <c r="AG695" s="19">
        <f>101.325*(0.000014*EXP(1600*((1/W695)-(1/298.15))))</f>
        <v>1.097002469958351E-3</v>
      </c>
      <c r="AI695">
        <f>V695*(K695/10^6)</f>
        <v>2.6310763185983755E-3</v>
      </c>
      <c r="AJ695">
        <f>(AI695*Y695)/(0.082057*W695)</f>
        <v>2.0478370220244735E-7</v>
      </c>
      <c r="AK695">
        <v>0</v>
      </c>
      <c r="AL695" s="12">
        <f>AI695*AN695*X695</f>
        <v>1.1411298125786219E-6</v>
      </c>
      <c r="AM695" s="12">
        <f>AJ695+AL695</f>
        <v>1.3459135147810692E-6</v>
      </c>
      <c r="AN695" s="19">
        <f>101.325*(0.00033*EXP(2400*((1/W695)-(1/298.15))))</f>
        <v>2.2739189884214046E-2</v>
      </c>
      <c r="AO695" s="19"/>
      <c r="AP695" t="e">
        <f>V695*(L695/10^6)</f>
        <v>#VALUE!</v>
      </c>
      <c r="AQ695" t="e">
        <f>(AP695*Y695)/(0.082057*W695)</f>
        <v>#VALUE!</v>
      </c>
      <c r="AR695">
        <v>0</v>
      </c>
      <c r="AS695" s="12" t="e">
        <f>AP695*AU695*X695</f>
        <v>#VALUE!</v>
      </c>
      <c r="AT695" s="12" t="e">
        <f>AQ695+AS695</f>
        <v>#VALUE!</v>
      </c>
      <c r="AU695" s="19">
        <f>101.325*((2.4*10^-4)*EXP(2700*((1/W695)-(1/298.15))))</f>
        <v>1.5759424160826513E-2</v>
      </c>
      <c r="AW695">
        <f>100*(AF695-AE695)/AF695</f>
        <v>78.812974192989046</v>
      </c>
      <c r="AX695">
        <f>100*(AM695-AL695)/AM695</f>
        <v>15.215219993965075</v>
      </c>
      <c r="AY695" t="e">
        <f>100*(AT695-AS695)/AT695</f>
        <v>#VALUE!</v>
      </c>
    </row>
    <row r="696" spans="1:51" x14ac:dyDescent="0.25">
      <c r="A696" s="21">
        <v>43654</v>
      </c>
      <c r="B696" t="s">
        <v>129</v>
      </c>
      <c r="C696" t="s">
        <v>120</v>
      </c>
      <c r="D696" t="s">
        <v>121</v>
      </c>
      <c r="E696" s="2">
        <v>43655.637280092589</v>
      </c>
      <c r="F696">
        <v>31</v>
      </c>
      <c r="H696" s="6">
        <v>22.3</v>
      </c>
      <c r="I696" s="6">
        <v>29.88</v>
      </c>
      <c r="J696" s="6">
        <v>263.45999999999998</v>
      </c>
      <c r="K696" s="6">
        <v>2823.0819999999999</v>
      </c>
      <c r="L696" s="6" t="s">
        <v>122</v>
      </c>
      <c r="M696" s="7">
        <f>1000000*(AF696-AD696)/X696</f>
        <v>1.4563434039326779</v>
      </c>
      <c r="N696" s="7">
        <f>1000000*(AM696-AK696)/X696</f>
        <v>80.833629500373988</v>
      </c>
      <c r="O696" s="7" t="e">
        <f>1000000*(AT696-AR696)/X696</f>
        <v>#VALUE!</v>
      </c>
      <c r="P696">
        <f>(M696*16)</f>
        <v>23.301494462922847</v>
      </c>
      <c r="Q696">
        <f>(N696*44)</f>
        <v>3556.6796980164554</v>
      </c>
      <c r="R696">
        <f>1000000*(((AF696-AD696)*0.082057*W696)/(V696-Z696))/X696</f>
        <v>37.61645460216107</v>
      </c>
      <c r="S696">
        <f>1000000*(((AM696-AK696)*0.082057*W696)/(V696-Z696))/X696</f>
        <v>2087.8829445155284</v>
      </c>
      <c r="T696">
        <f>N696*((1*0.082057*W696)/(V696-Z696))</f>
        <v>2087.8829445155279</v>
      </c>
      <c r="V696" s="5">
        <f>((0.001316*((I696*25.4)-(2.5*2053/100)))*(273.15+40))/(273.15+G696)</f>
        <v>1.067607204414424</v>
      </c>
      <c r="W696">
        <v>313.14999999999998</v>
      </c>
      <c r="X696">
        <f>(21.0733341666667/1000)-Y696</f>
        <v>1.9073334166666699E-2</v>
      </c>
      <c r="Y696">
        <v>2E-3</v>
      </c>
      <c r="Z696">
        <f>(0.001316*10^(8.07131-(1730.63/(233.46+(W696-273.15)))))</f>
        <v>7.2765497523200454E-2</v>
      </c>
      <c r="AB696">
        <f>V696*(J696/10^6)</f>
        <v>2.8127179407502414E-4</v>
      </c>
      <c r="AC696">
        <f>(AB696*Y696)/(0.082057*W696)</f>
        <v>2.1892135514522966E-8</v>
      </c>
      <c r="AD696">
        <v>0</v>
      </c>
      <c r="AE696" s="12">
        <f>AB696*AG696*X696</f>
        <v>5.8851888901058595E-9</v>
      </c>
      <c r="AF696" s="12">
        <f>AC696+AE696</f>
        <v>2.7777324404628825E-8</v>
      </c>
      <c r="AG696" s="19">
        <f>101.325*(0.000014*EXP(1600*((1/W696)-(1/298.15))))</f>
        <v>1.097002469958351E-3</v>
      </c>
      <c r="AI696">
        <f>V696*(K696/10^6)</f>
        <v>3.0139426818526806E-3</v>
      </c>
      <c r="AJ696">
        <f>(AI696*Y696)/(0.082057*W696)</f>
        <v>2.3458321457758487E-7</v>
      </c>
      <c r="AK696">
        <v>0</v>
      </c>
      <c r="AL696" s="12">
        <f>AI696*AN696*X696</f>
        <v>1.3071836127875755E-6</v>
      </c>
      <c r="AM696" s="12">
        <f>AJ696+AL696</f>
        <v>1.5417668273651604E-6</v>
      </c>
      <c r="AN696" s="19">
        <f>101.325*(0.00033*EXP(2400*((1/W696)-(1/298.15))))</f>
        <v>2.2739189884214046E-2</v>
      </c>
      <c r="AO696" s="19"/>
      <c r="AP696" t="e">
        <f>V696*(L696/10^6)</f>
        <v>#VALUE!</v>
      </c>
      <c r="AQ696" t="e">
        <f>(AP696*Y696)/(0.082057*W696)</f>
        <v>#VALUE!</v>
      </c>
      <c r="AR696">
        <v>0</v>
      </c>
      <c r="AS696" s="12" t="e">
        <f>AP696*AU696*X696</f>
        <v>#VALUE!</v>
      </c>
      <c r="AT696" s="12" t="e">
        <f>AQ696+AS696</f>
        <v>#VALUE!</v>
      </c>
      <c r="AU696" s="19">
        <f>101.325*((2.4*10^-4)*EXP(2700*((1/W696)-(1/298.15))))</f>
        <v>1.5759424160826513E-2</v>
      </c>
      <c r="AW696">
        <f>100*(AF696-AE696)/AF696</f>
        <v>78.812974192989046</v>
      </c>
      <c r="AX696">
        <f>100*(AM696-AL696)/AM696</f>
        <v>15.215219993965077</v>
      </c>
      <c r="AY696" t="e">
        <f>100*(AT696-AS696)/AT696</f>
        <v>#VALUE!</v>
      </c>
    </row>
    <row r="697" spans="1:51" x14ac:dyDescent="0.25">
      <c r="A697" s="21">
        <v>43654</v>
      </c>
      <c r="B697" t="s">
        <v>282</v>
      </c>
      <c r="C697" t="s">
        <v>120</v>
      </c>
      <c r="D697" t="s">
        <v>121</v>
      </c>
      <c r="E697" s="2">
        <v>43655.701111111113</v>
      </c>
      <c r="F697">
        <v>193</v>
      </c>
      <c r="H697" s="6">
        <v>22.3</v>
      </c>
      <c r="I697" s="6">
        <v>29.88</v>
      </c>
      <c r="J697" s="6">
        <v>382659.96299999999</v>
      </c>
      <c r="K697" s="6">
        <v>7591.9040000000005</v>
      </c>
      <c r="L697" s="6" t="s">
        <v>122</v>
      </c>
      <c r="M697" s="7">
        <f>1000000*(AF697-AD697)/X697</f>
        <v>5393.7762292512489</v>
      </c>
      <c r="N697" s="7">
        <f>1000000*(AM697-AK697)/X697</f>
        <v>282.42517699884706</v>
      </c>
      <c r="O697" s="7" t="e">
        <f>1000000*(AT697-AR697)/X697</f>
        <v>#VALUE!</v>
      </c>
      <c r="P697">
        <f>(M697*16)</f>
        <v>86300.419668019982</v>
      </c>
      <c r="Q697">
        <f>(N697*44)</f>
        <v>12426.707787949272</v>
      </c>
      <c r="R697">
        <f>1000000*(((AF697-AD697)*0.082057*W697)/(V697-Z697))/X697</f>
        <v>139317.92330981322</v>
      </c>
      <c r="S697">
        <f>1000000*(((AM697-AK697)*0.082057*W697)/(V697-Z697))/X697</f>
        <v>7294.8686555630147</v>
      </c>
      <c r="T697">
        <f>N697*((1*0.082057*W697)/(V697-Z697))</f>
        <v>7294.8686555630147</v>
      </c>
      <c r="V697" s="5">
        <f>((0.001316*((I697*25.4)-(2.5*2053/100)))*(273.15+40))/(273.15+G697)</f>
        <v>1.067607204414424</v>
      </c>
      <c r="W697">
        <v>313.14999999999998</v>
      </c>
      <c r="X697">
        <f>(21.0733341666667/1000)-Y697</f>
        <v>1.6073334166666699E-2</v>
      </c>
      <c r="Y697">
        <v>5.0000000000000001E-3</v>
      </c>
      <c r="Z697">
        <f>(0.001316*10^(8.07131-(1730.63/(233.46+(W697-273.15)))))</f>
        <v>7.2765497523200454E-2</v>
      </c>
      <c r="AB697">
        <f>V697*(J697/10^6)</f>
        <v>0.40853053333975692</v>
      </c>
      <c r="AC697">
        <f>(AB697*Y697)/(0.082057*W697)</f>
        <v>7.949255831984308E-5</v>
      </c>
      <c r="AD697">
        <v>0</v>
      </c>
      <c r="AE697" s="12">
        <f>AB697*AG697*X697</f>
        <v>7.2034094331356931E-6</v>
      </c>
      <c r="AF697" s="12">
        <f>AC697+AE697</f>
        <v>8.6695967752978769E-5</v>
      </c>
      <c r="AG697" s="19">
        <f>101.325*(0.000014*EXP(1600*((1/W697)-(1/298.15))))</f>
        <v>1.097002469958351E-3</v>
      </c>
      <c r="AI697">
        <f>V697*(K697/10^6)</f>
        <v>8.1051714056226843E-3</v>
      </c>
      <c r="AJ697">
        <f>(AI697*Y697)/(0.082057*W697)</f>
        <v>1.5771178848900116E-6</v>
      </c>
      <c r="AK697">
        <v>0</v>
      </c>
      <c r="AL697" s="12">
        <f>AI697*AN697*X697</f>
        <v>2.9623963620924472E-6</v>
      </c>
      <c r="AM697" s="12">
        <f>AJ697+AL697</f>
        <v>4.5395142469824588E-6</v>
      </c>
      <c r="AN697" s="19">
        <f>101.325*(0.00033*EXP(2400*((1/W697)-(1/298.15))))</f>
        <v>2.2739189884214046E-2</v>
      </c>
      <c r="AO697" s="19"/>
      <c r="AP697" t="e">
        <f>V697*(L697/10^6)</f>
        <v>#VALUE!</v>
      </c>
      <c r="AQ697" t="e">
        <f>(AP697*Y697)/(0.082057*W697)</f>
        <v>#VALUE!</v>
      </c>
      <c r="AR697">
        <v>0</v>
      </c>
      <c r="AS697" s="12" t="e">
        <f>AP697*AU697*X697</f>
        <v>#VALUE!</v>
      </c>
      <c r="AT697" s="12" t="e">
        <f>AQ697+AS697</f>
        <v>#VALUE!</v>
      </c>
      <c r="AU697" s="19">
        <f>101.325*((2.4*10^-4)*EXP(2700*((1/W697)-(1/298.15))))</f>
        <v>1.5759424160826513E-2</v>
      </c>
      <c r="AW697">
        <f>100*(AF697-AE697)/AF697</f>
        <v>91.691182854478043</v>
      </c>
      <c r="AX697">
        <f>100*(AM697-AL697)/AM697</f>
        <v>34.741996590017656</v>
      </c>
      <c r="AY697" t="e">
        <f>100*(AT697-AS697)/AT697</f>
        <v>#VALUE!</v>
      </c>
    </row>
    <row r="698" spans="1:51" x14ac:dyDescent="0.25">
      <c r="A698" s="21">
        <v>43654</v>
      </c>
      <c r="B698" t="s">
        <v>282</v>
      </c>
      <c r="C698" t="s">
        <v>120</v>
      </c>
      <c r="D698" t="s">
        <v>121</v>
      </c>
      <c r="E698" s="2">
        <v>43655.935150462959</v>
      </c>
      <c r="F698">
        <v>185</v>
      </c>
      <c r="H698" s="6">
        <v>22.3</v>
      </c>
      <c r="I698" s="6">
        <v>29.88</v>
      </c>
      <c r="J698" s="6">
        <v>445298.36499999999</v>
      </c>
      <c r="K698" s="6">
        <v>8289.0939999999991</v>
      </c>
      <c r="L698" s="6" t="s">
        <v>122</v>
      </c>
      <c r="M698" s="7">
        <f>1000000*(AF698-AD698)/X698</f>
        <v>6276.6946330924256</v>
      </c>
      <c r="N698" s="7">
        <f>1000000*(AM698-AK698)/X698</f>
        <v>308.36122797523262</v>
      </c>
      <c r="O698" s="7" t="e">
        <f>1000000*(AT698-AR698)/X698</f>
        <v>#VALUE!</v>
      </c>
      <c r="P698">
        <f>(M698*16)</f>
        <v>100427.11412947881</v>
      </c>
      <c r="Q698">
        <f>(N698*44)</f>
        <v>13567.894030910236</v>
      </c>
      <c r="R698">
        <f>1000000*(((AF698-AD698)*0.082057*W698)/(V698-Z698))/X698</f>
        <v>162123.16276488849</v>
      </c>
      <c r="S698">
        <f>1000000*(((AM698-AK698)*0.082057*W698)/(V698-Z698))/X698</f>
        <v>7964.7809039228405</v>
      </c>
      <c r="T698">
        <f>N698*((1*0.082057*W698)/(V698-Z698))</f>
        <v>7964.7809039228405</v>
      </c>
      <c r="V698" s="5">
        <f>((0.001316*((I698*25.4)-(2.5*2053/100)))*(273.15+40))/(273.15+G698)</f>
        <v>1.067607204414424</v>
      </c>
      <c r="W698">
        <v>313.14999999999998</v>
      </c>
      <c r="X698">
        <f>(21.0733341666667/1000)-Y698</f>
        <v>1.6073334166666699E-2</v>
      </c>
      <c r="Y698">
        <v>5.0000000000000001E-3</v>
      </c>
      <c r="Z698">
        <f>(0.001316*10^(8.07131-(1730.63/(233.46+(W698-273.15)))))</f>
        <v>7.2765497523200454E-2</v>
      </c>
      <c r="AB698">
        <f>V698*(J698/10^6)</f>
        <v>0.47540374258796375</v>
      </c>
      <c r="AC698">
        <f>(AB698*Y698)/(0.082057*W698)</f>
        <v>9.2504859855153625E-5</v>
      </c>
      <c r="AD698">
        <v>0</v>
      </c>
      <c r="AE698" s="12">
        <f>AB698*AG698*X698</f>
        <v>8.3825504446643688E-6</v>
      </c>
      <c r="AF698" s="12">
        <f>AC698+AE698</f>
        <v>1.0088741029981799E-4</v>
      </c>
      <c r="AG698" s="19">
        <f>101.325*(0.000014*EXP(1600*((1/W698)-(1/298.15))))</f>
        <v>1.097002469958351E-3</v>
      </c>
      <c r="AI698">
        <f>V698*(K698/10^6)</f>
        <v>8.8494964724683736E-3</v>
      </c>
      <c r="AJ698">
        <f>(AI698*Y698)/(0.082057*W698)</f>
        <v>1.7219499083411065E-6</v>
      </c>
      <c r="AK698">
        <v>0</v>
      </c>
      <c r="AL698" s="12">
        <f>AI698*AN698*X698</f>
        <v>3.2344431529484988E-6</v>
      </c>
      <c r="AM698" s="12">
        <f>AJ698+AL698</f>
        <v>4.9563930612896055E-6</v>
      </c>
      <c r="AN698" s="19">
        <f>101.325*(0.00033*EXP(2400*((1/W698)-(1/298.15))))</f>
        <v>2.2739189884214046E-2</v>
      </c>
      <c r="AO698" s="19"/>
      <c r="AP698" t="e">
        <f>V698*(L698/10^6)</f>
        <v>#VALUE!</v>
      </c>
      <c r="AQ698" t="e">
        <f>(AP698*Y698)/(0.082057*W698)</f>
        <v>#VALUE!</v>
      </c>
      <c r="AR698">
        <v>0</v>
      </c>
      <c r="AS698" s="12" t="e">
        <f>AP698*AU698*X698</f>
        <v>#VALUE!</v>
      </c>
      <c r="AT698" s="12" t="e">
        <f>AQ698+AS698</f>
        <v>#VALUE!</v>
      </c>
      <c r="AU698" s="19">
        <f>101.325*((2.4*10^-4)*EXP(2700*((1/W698)-(1/298.15))))</f>
        <v>1.5759424160826513E-2</v>
      </c>
      <c r="AW698">
        <f>100*(AF698-AE698)/AF698</f>
        <v>91.691182854478043</v>
      </c>
      <c r="AX698">
        <f>100*(AM698-AL698)/AM698</f>
        <v>34.741996590017663</v>
      </c>
      <c r="AY698" t="e">
        <f>100*(AT698-AS698)/AT698</f>
        <v>#VALUE!</v>
      </c>
    </row>
    <row r="699" spans="1:51" x14ac:dyDescent="0.25">
      <c r="A699" s="21">
        <v>43654</v>
      </c>
      <c r="B699" t="s">
        <v>283</v>
      </c>
      <c r="C699" t="s">
        <v>120</v>
      </c>
      <c r="D699" t="s">
        <v>121</v>
      </c>
      <c r="E699" s="2">
        <v>43655.722407407404</v>
      </c>
      <c r="F699">
        <v>21</v>
      </c>
      <c r="H699" s="6">
        <v>22.3</v>
      </c>
      <c r="I699" s="6">
        <v>29.88</v>
      </c>
      <c r="J699" s="6">
        <v>455356.63099999999</v>
      </c>
      <c r="K699" s="6">
        <v>10294.275</v>
      </c>
      <c r="L699" s="6" t="s">
        <v>122</v>
      </c>
      <c r="M699" s="7">
        <f>1000000*(AF699-AD699)/X699</f>
        <v>6418.4707301603239</v>
      </c>
      <c r="N699" s="7">
        <f>1000000*(AM699-AK699)/X699</f>
        <v>382.95563786762921</v>
      </c>
      <c r="O699" s="7" t="e">
        <f>1000000*(AT699-AR699)/X699</f>
        <v>#VALUE!</v>
      </c>
      <c r="P699">
        <f>(M699*16)</f>
        <v>102695.53168256518</v>
      </c>
      <c r="Q699">
        <f>(N699*44)</f>
        <v>16850.048066175685</v>
      </c>
      <c r="R699">
        <f>1000000*(((AF699-AD699)*0.082057*W699)/(V699-Z699))/X699</f>
        <v>165785.15217248621</v>
      </c>
      <c r="S699">
        <f>1000000*(((AM699-AK699)*0.082057*W699)/(V699-Z699))/X699</f>
        <v>9891.5086425284007</v>
      </c>
      <c r="T699">
        <f>N699*((1*0.082057*W699)/(V699-Z699))</f>
        <v>9891.5086425284007</v>
      </c>
      <c r="V699" s="5">
        <f>((0.001316*((I699*25.4)-(2.5*2053/100)))*(273.15+40))/(273.15+G699)</f>
        <v>1.067607204414424</v>
      </c>
      <c r="W699">
        <v>313.14999999999998</v>
      </c>
      <c r="X699">
        <f>(21.0733341666667/1000)-Y699</f>
        <v>1.6073334166666699E-2</v>
      </c>
      <c r="Y699">
        <v>5.0000000000000001E-3</v>
      </c>
      <c r="Z699">
        <f>(0.001316*10^(8.07131-(1730.63/(233.46+(W699-273.15)))))</f>
        <v>7.2765497523200454E-2</v>
      </c>
      <c r="AB699">
        <f>V699*(J699/10^6)</f>
        <v>0.48614201983348049</v>
      </c>
      <c r="AC699">
        <f>(AB699*Y699)/(0.082057*W699)</f>
        <v>9.4594331903217091E-5</v>
      </c>
      <c r="AD699">
        <v>0</v>
      </c>
      <c r="AE699" s="12">
        <f>AB699*AG699*X699</f>
        <v>8.5718929816190082E-6</v>
      </c>
      <c r="AF699" s="12">
        <f>AC699+AE699</f>
        <v>1.031662248848361E-4</v>
      </c>
      <c r="AG699" s="19">
        <f>101.325*(0.000014*EXP(1600*((1/W699)-(1/298.15))))</f>
        <v>1.097002469958351E-3</v>
      </c>
      <c r="AI699">
        <f>V699*(K699/10^6)</f>
        <v>1.0990242154223295E-2</v>
      </c>
      <c r="AJ699">
        <f>(AI699*Y699)/(0.082057*W699)</f>
        <v>2.1384998038010121E-6</v>
      </c>
      <c r="AK699">
        <v>0</v>
      </c>
      <c r="AL699" s="12">
        <f>AI699*AN699*X699</f>
        <v>4.0168741346543923E-6</v>
      </c>
      <c r="AM699" s="12">
        <f>AJ699+AL699</f>
        <v>6.1553739384554044E-6</v>
      </c>
      <c r="AN699" s="19">
        <f>101.325*(0.00033*EXP(2400*((1/W699)-(1/298.15))))</f>
        <v>2.2739189884214046E-2</v>
      </c>
      <c r="AO699" s="19"/>
      <c r="AP699" t="e">
        <f>V699*(L699/10^6)</f>
        <v>#VALUE!</v>
      </c>
      <c r="AQ699" t="e">
        <f>(AP699*Y699)/(0.082057*W699)</f>
        <v>#VALUE!</v>
      </c>
      <c r="AR699">
        <v>0</v>
      </c>
      <c r="AS699" s="12" t="e">
        <f>AP699*AU699*X699</f>
        <v>#VALUE!</v>
      </c>
      <c r="AT699" s="12" t="e">
        <f>AQ699+AS699</f>
        <v>#VALUE!</v>
      </c>
      <c r="AU699" s="19">
        <f>101.325*((2.4*10^-4)*EXP(2700*((1/W699)-(1/298.15))))</f>
        <v>1.5759424160826513E-2</v>
      </c>
      <c r="AW699">
        <f>100*(AF699-AE699)/AF699</f>
        <v>91.691182854478043</v>
      </c>
      <c r="AX699">
        <f>100*(AM699-AL699)/AM699</f>
        <v>34.741996590017656</v>
      </c>
      <c r="AY699" t="e">
        <f>100*(AT699-AS699)/AT699</f>
        <v>#VALUE!</v>
      </c>
    </row>
    <row r="700" spans="1:51" x14ac:dyDescent="0.25">
      <c r="A700" s="21">
        <v>43654</v>
      </c>
      <c r="B700" t="s">
        <v>283</v>
      </c>
      <c r="C700" t="s">
        <v>120</v>
      </c>
      <c r="D700" t="s">
        <v>121</v>
      </c>
      <c r="E700" s="2">
        <v>43655.82880787037</v>
      </c>
      <c r="F700">
        <v>33</v>
      </c>
      <c r="H700" s="6">
        <v>22.3</v>
      </c>
      <c r="I700" s="6">
        <v>29.88</v>
      </c>
      <c r="J700" s="6">
        <v>486936.08299999998</v>
      </c>
      <c r="K700" s="6">
        <v>10165.93</v>
      </c>
      <c r="L700" s="6" t="s">
        <v>122</v>
      </c>
      <c r="M700" s="7">
        <f>1000000*(AF700-AD700)/X700</f>
        <v>6863.5982951007427</v>
      </c>
      <c r="N700" s="7">
        <f>1000000*(AM700-AK700)/X700</f>
        <v>378.18109654809768</v>
      </c>
      <c r="O700" s="7" t="e">
        <f>1000000*(AT700-AR700)/X700</f>
        <v>#VALUE!</v>
      </c>
      <c r="P700">
        <f>(M700*16)</f>
        <v>109817.57272161188</v>
      </c>
      <c r="Q700">
        <f>(N700*44)</f>
        <v>16639.968248116296</v>
      </c>
      <c r="R700">
        <f>1000000*(((AF700-AD700)*0.082057*W700)/(V700-Z700))/X700</f>
        <v>177282.52346110964</v>
      </c>
      <c r="S700">
        <f>1000000*(((AM700-AK700)*0.082057*W700)/(V700-Z700))/X700</f>
        <v>9768.1851761623566</v>
      </c>
      <c r="T700">
        <f>N700*((1*0.082057*W700)/(V700-Z700))</f>
        <v>9768.1851761623584</v>
      </c>
      <c r="V700" s="5">
        <f>((0.001316*((I700*25.4)-(2.5*2053/100)))*(273.15+40))/(273.15+G700)</f>
        <v>1.067607204414424</v>
      </c>
      <c r="W700">
        <v>313.14999999999998</v>
      </c>
      <c r="X700">
        <f>(21.0733341666667/1000)-Y700</f>
        <v>1.6073334166666699E-2</v>
      </c>
      <c r="Y700">
        <v>5.0000000000000001E-3</v>
      </c>
      <c r="Z700">
        <f>(0.001316*10^(8.07131-(1730.63/(233.46+(W700-273.15)))))</f>
        <v>7.2765497523200454E-2</v>
      </c>
      <c r="AB700">
        <f>V700*(J700/10^6)</f>
        <v>0.51985647030013993</v>
      </c>
      <c r="AC700">
        <f>(AB700*Y700)/(0.082057*W700)</f>
        <v>1.0115454638224969E-4</v>
      </c>
      <c r="AD700">
        <v>0</v>
      </c>
      <c r="AE700" s="12">
        <f>AB700*AG700*X700</f>
        <v>9.1663626006683766E-6</v>
      </c>
      <c r="AF700" s="12">
        <f>AC700+AE700</f>
        <v>1.1032090898291807E-4</v>
      </c>
      <c r="AG700" s="19">
        <f>101.325*(0.000014*EXP(1600*((1/W700)-(1/298.15))))</f>
        <v>1.097002469958351E-3</v>
      </c>
      <c r="AI700">
        <f>V700*(K700/10^6)</f>
        <v>1.0853220107572725E-2</v>
      </c>
      <c r="AJ700">
        <f>(AI700*Y700)/(0.082057*W700)</f>
        <v>2.1118378234945956E-6</v>
      </c>
      <c r="AK700">
        <v>0</v>
      </c>
      <c r="AL700" s="12">
        <f>AI700*AN700*X700</f>
        <v>3.9667933168394204E-6</v>
      </c>
      <c r="AM700" s="12">
        <f>AJ700+AL700</f>
        <v>6.078631140334016E-6</v>
      </c>
      <c r="AN700" s="19">
        <f>101.325*(0.00033*EXP(2400*((1/W700)-(1/298.15))))</f>
        <v>2.2739189884214046E-2</v>
      </c>
      <c r="AO700" s="19"/>
      <c r="AP700" t="e">
        <f>V700*(L700/10^6)</f>
        <v>#VALUE!</v>
      </c>
      <c r="AQ700" t="e">
        <f>(AP700*Y700)/(0.082057*W700)</f>
        <v>#VALUE!</v>
      </c>
      <c r="AR700">
        <v>0</v>
      </c>
      <c r="AS700" s="12" t="e">
        <f>AP700*AU700*X700</f>
        <v>#VALUE!</v>
      </c>
      <c r="AT700" s="12" t="e">
        <f>AQ700+AS700</f>
        <v>#VALUE!</v>
      </c>
      <c r="AU700" s="19">
        <f>101.325*((2.4*10^-4)*EXP(2700*((1/W700)-(1/298.15))))</f>
        <v>1.5759424160826513E-2</v>
      </c>
      <c r="AW700">
        <f>100*(AF700-AE700)/AF700</f>
        <v>91.691182854478029</v>
      </c>
      <c r="AX700">
        <f>100*(AM700-AL700)/AM700</f>
        <v>34.741996590017663</v>
      </c>
      <c r="AY700" t="e">
        <f>100*(AT700-AS700)/AT700</f>
        <v>#VALUE!</v>
      </c>
    </row>
    <row r="701" spans="1:51" x14ac:dyDescent="0.25">
      <c r="A701" s="21">
        <v>43654</v>
      </c>
      <c r="B701" t="s">
        <v>295</v>
      </c>
      <c r="C701" t="s">
        <v>120</v>
      </c>
      <c r="D701" t="s">
        <v>121</v>
      </c>
      <c r="E701" s="2">
        <v>43655.573495370372</v>
      </c>
      <c r="F701">
        <v>119</v>
      </c>
      <c r="H701" s="6">
        <v>22.3</v>
      </c>
      <c r="I701" s="6">
        <v>29.88</v>
      </c>
      <c r="J701" s="6">
        <v>235962.94099999999</v>
      </c>
      <c r="K701" s="6">
        <v>7379.5590000000002</v>
      </c>
      <c r="L701" s="6" t="s">
        <v>122</v>
      </c>
      <c r="M701" s="7">
        <f>1000000*(AF701-AD701)/X701</f>
        <v>3326.0111462196924</v>
      </c>
      <c r="N701" s="7">
        <f>1000000*(AM701-AK701)/X701</f>
        <v>274.52576544018928</v>
      </c>
      <c r="O701" s="7" t="e">
        <f>1000000*(AT701-AR701)/X701</f>
        <v>#VALUE!</v>
      </c>
      <c r="P701">
        <f>(M701*16)</f>
        <v>53216.178339515078</v>
      </c>
      <c r="Q701">
        <f>(N701*44)</f>
        <v>12079.133679368328</v>
      </c>
      <c r="R701">
        <f>1000000*(((AF701-AD701)*0.082057*W701)/(V701-Z701))/X701</f>
        <v>85908.822706377527</v>
      </c>
      <c r="S701">
        <f>1000000*(((AM701-AK701)*0.082057*W701)/(V701-Z701))/X701</f>
        <v>7090.8317124370824</v>
      </c>
      <c r="T701">
        <f>N701*((1*0.082057*W701)/(V701-Z701))</f>
        <v>7090.8317124370833</v>
      </c>
      <c r="V701" s="5">
        <f>((0.001316*((I701*25.4)-(2.5*2053/100)))*(273.15+40))/(273.15+G701)</f>
        <v>1.067607204414424</v>
      </c>
      <c r="W701">
        <v>313.14999999999998</v>
      </c>
      <c r="X701">
        <f>(21.0733341666667/1000)-Y701</f>
        <v>1.6073334166666699E-2</v>
      </c>
      <c r="Y701">
        <v>5.0000000000000001E-3</v>
      </c>
      <c r="Z701">
        <f>(0.001316*10^(8.07131-(1730.63/(233.46+(W701-273.15)))))</f>
        <v>7.2765497523200454E-2</v>
      </c>
      <c r="AB701">
        <f>V701*(J701/10^6)</f>
        <v>0.25191573578641568</v>
      </c>
      <c r="AC701">
        <f>(AB701*Y701)/(0.082057*W701)</f>
        <v>4.9018187588034113E-5</v>
      </c>
      <c r="AD701">
        <v>0</v>
      </c>
      <c r="AE701" s="12">
        <f>AB701*AG701*X701</f>
        <v>4.4419010072131352E-6</v>
      </c>
      <c r="AF701" s="12">
        <f>AC701+AE701</f>
        <v>5.3460088595247247E-5</v>
      </c>
      <c r="AG701" s="19">
        <f>101.325*(0.000014*EXP(1600*((1/W701)-(1/298.15))))</f>
        <v>1.097002469958351E-3</v>
      </c>
      <c r="AI701">
        <f>V701*(K701/10^6)</f>
        <v>7.8784703538013028E-3</v>
      </c>
      <c r="AJ701">
        <f>(AI701*Y701)/(0.082057*W701)</f>
        <v>1.5330060129186364E-6</v>
      </c>
      <c r="AK701">
        <v>0</v>
      </c>
      <c r="AL701" s="12">
        <f>AI701*AN701*X701</f>
        <v>2.8795383523614856E-6</v>
      </c>
      <c r="AM701" s="12">
        <f>AJ701+AL701</f>
        <v>4.4125443652801218E-6</v>
      </c>
      <c r="AN701" s="19">
        <f>101.325*(0.00033*EXP(2400*((1/W701)-(1/298.15))))</f>
        <v>2.2739189884214046E-2</v>
      </c>
      <c r="AO701" s="19"/>
      <c r="AP701" t="e">
        <f>V701*(L701/10^6)</f>
        <v>#VALUE!</v>
      </c>
      <c r="AQ701" t="e">
        <f>(AP701*Y701)/(0.082057*W701)</f>
        <v>#VALUE!</v>
      </c>
      <c r="AR701">
        <v>0</v>
      </c>
      <c r="AS701" s="12" t="e">
        <f>AP701*AU701*X701</f>
        <v>#VALUE!</v>
      </c>
      <c r="AT701" s="12" t="e">
        <f>AQ701+AS701</f>
        <v>#VALUE!</v>
      </c>
      <c r="AU701" s="19">
        <f>101.325*((2.4*10^-4)*EXP(2700*((1/W701)-(1/298.15))))</f>
        <v>1.5759424160826513E-2</v>
      </c>
      <c r="AW701">
        <f>100*(AF701-AE701)/AF701</f>
        <v>91.691182854478043</v>
      </c>
      <c r="AX701">
        <f>100*(AM701-AL701)/AM701</f>
        <v>34.741996590017656</v>
      </c>
      <c r="AY701" t="e">
        <f>100*(AT701-AS701)/AT701</f>
        <v>#VALUE!</v>
      </c>
    </row>
    <row r="702" spans="1:51" x14ac:dyDescent="0.25">
      <c r="A702" s="21">
        <v>43654</v>
      </c>
      <c r="B702" t="s">
        <v>295</v>
      </c>
      <c r="C702" t="s">
        <v>120</v>
      </c>
      <c r="D702" t="s">
        <v>121</v>
      </c>
      <c r="E702" s="2">
        <v>43655.89261574074</v>
      </c>
      <c r="F702">
        <v>182</v>
      </c>
      <c r="H702" s="6">
        <v>22.3</v>
      </c>
      <c r="I702" s="6">
        <v>29.88</v>
      </c>
      <c r="J702" s="6">
        <v>247106.50099999999</v>
      </c>
      <c r="K702" s="6">
        <v>7858.8789999999999</v>
      </c>
      <c r="L702" s="6" t="s">
        <v>122</v>
      </c>
      <c r="M702" s="7">
        <f>1000000*(AF702-AD702)/X702</f>
        <v>3483.0849842193966</v>
      </c>
      <c r="N702" s="7">
        <f>1000000*(AM702-AK702)/X702</f>
        <v>292.35687023802217</v>
      </c>
      <c r="O702" s="7" t="e">
        <f>1000000*(AT702-AR702)/X702</f>
        <v>#VALUE!</v>
      </c>
      <c r="P702">
        <f>(M702*16)</f>
        <v>55729.359747510345</v>
      </c>
      <c r="Q702">
        <f>(N702*44)</f>
        <v>12863.702290472975</v>
      </c>
      <c r="R702">
        <f>1000000*(((AF702-AD702)*0.082057*W702)/(V702-Z702))/X702</f>
        <v>89965.943355496231</v>
      </c>
      <c r="S702">
        <f>1000000*(((AM702-AK702)*0.082057*W702)/(V702-Z702))/X702</f>
        <v>7551.3981848245703</v>
      </c>
      <c r="T702">
        <f>N702*((1*0.082057*W702)/(V702-Z702))</f>
        <v>7551.3981848245694</v>
      </c>
      <c r="V702" s="5">
        <f>((0.001316*((I702*25.4)-(2.5*2053/100)))*(273.15+40))/(273.15+G702)</f>
        <v>1.067607204414424</v>
      </c>
      <c r="W702">
        <v>313.14999999999998</v>
      </c>
      <c r="X702">
        <f>(21.0733341666667/1000)-Y702</f>
        <v>1.6073334166666699E-2</v>
      </c>
      <c r="Y702">
        <v>5.0000000000000001E-3</v>
      </c>
      <c r="Z702">
        <f>(0.001316*10^(8.07131-(1730.63/(233.46+(W702-273.15)))))</f>
        <v>7.2765497523200454E-2</v>
      </c>
      <c r="AB702">
        <f>V702*(J702/10^6)</f>
        <v>0.26381268072524006</v>
      </c>
      <c r="AC702">
        <f>(AB702*Y702)/(0.082057*W702)</f>
        <v>5.1333115144724096E-5</v>
      </c>
      <c r="AD702">
        <v>0</v>
      </c>
      <c r="AE702" s="12">
        <f>AB702*AG702*X702</f>
        <v>4.6516737375332748E-6</v>
      </c>
      <c r="AF702" s="12">
        <f>AC702+AE702</f>
        <v>5.5984788882257368E-5</v>
      </c>
      <c r="AG702" s="19">
        <f>101.325*(0.000014*EXP(1600*((1/W702)-(1/298.15))))</f>
        <v>1.097002469958351E-3</v>
      </c>
      <c r="AI702">
        <f>V702*(K702/10^6)</f>
        <v>8.3901958390212236E-3</v>
      </c>
      <c r="AJ702">
        <f>(AI702*Y702)/(0.082057*W702)</f>
        <v>1.6325784185477748E-6</v>
      </c>
      <c r="AK702">
        <v>0</v>
      </c>
      <c r="AL702" s="12">
        <f>AI702*AN702*X702</f>
        <v>3.0665712527087704E-6</v>
      </c>
      <c r="AM702" s="12">
        <f>AJ702+AL702</f>
        <v>4.699149671256545E-6</v>
      </c>
      <c r="AN702" s="19">
        <f>101.325*(0.00033*EXP(2400*((1/W702)-(1/298.15))))</f>
        <v>2.2739189884214046E-2</v>
      </c>
      <c r="AO702" s="19"/>
      <c r="AP702" t="e">
        <f>V702*(L702/10^6)</f>
        <v>#VALUE!</v>
      </c>
      <c r="AQ702" t="e">
        <f>(AP702*Y702)/(0.082057*W702)</f>
        <v>#VALUE!</v>
      </c>
      <c r="AR702">
        <v>0</v>
      </c>
      <c r="AS702" s="12" t="e">
        <f>AP702*AU702*X702</f>
        <v>#VALUE!</v>
      </c>
      <c r="AT702" s="12" t="e">
        <f>AQ702+AS702</f>
        <v>#VALUE!</v>
      </c>
      <c r="AU702" s="19">
        <f>101.325*((2.4*10^-4)*EXP(2700*((1/W702)-(1/298.15))))</f>
        <v>1.5759424160826513E-2</v>
      </c>
      <c r="AW702">
        <f>100*(AF702-AE702)/AF702</f>
        <v>91.691182854478043</v>
      </c>
      <c r="AX702">
        <f>100*(AM702-AL702)/AM702</f>
        <v>34.741996590017656</v>
      </c>
      <c r="AY702" t="e">
        <f>100*(AT702-AS702)/AT702</f>
        <v>#VALUE!</v>
      </c>
    </row>
    <row r="703" spans="1:51" x14ac:dyDescent="0.25">
      <c r="A703" s="21">
        <v>43654</v>
      </c>
      <c r="B703" t="s">
        <v>284</v>
      </c>
      <c r="C703" t="s">
        <v>120</v>
      </c>
      <c r="D703" t="s">
        <v>121</v>
      </c>
      <c r="E703" s="2">
        <v>43655.509641203702</v>
      </c>
      <c r="F703">
        <v>173</v>
      </c>
      <c r="H703" s="6">
        <v>22.3</v>
      </c>
      <c r="I703" s="6">
        <v>29.88</v>
      </c>
      <c r="J703" s="6">
        <v>481912.93</v>
      </c>
      <c r="K703" s="6">
        <v>7877.0259999999998</v>
      </c>
      <c r="L703" s="6" t="s">
        <v>122</v>
      </c>
      <c r="M703" s="7">
        <f>1000000*(AF703-AD703)/X703</f>
        <v>6792.794537543039</v>
      </c>
      <c r="N703" s="7">
        <f>1000000*(AM703-AK703)/X703</f>
        <v>293.03195381218205</v>
      </c>
      <c r="O703" s="7" t="e">
        <f>1000000*(AT703-AR703)/X703</f>
        <v>#VALUE!</v>
      </c>
      <c r="P703">
        <f>(M703*16)</f>
        <v>108684.71260068862</v>
      </c>
      <c r="Q703">
        <f>(N703*44)</f>
        <v>12893.405967736011</v>
      </c>
      <c r="R703">
        <f>1000000*(((AF703-AD703)*0.082057*W703)/(V703-Z703))/X703</f>
        <v>175453.7059413958</v>
      </c>
      <c r="S703">
        <f>1000000*(((AM703-AK703)*0.082057*W703)/(V703-Z703))/X703</f>
        <v>7568.835178428878</v>
      </c>
      <c r="T703">
        <f>N703*((1*0.082057*W703)/(V703-Z703))</f>
        <v>7568.835178428877</v>
      </c>
      <c r="V703" s="5">
        <f>((0.001316*((I703*25.4)-(2.5*2053/100)))*(273.15+40))/(273.15+G703)</f>
        <v>1.067607204414424</v>
      </c>
      <c r="W703">
        <v>313.14999999999998</v>
      </c>
      <c r="X703">
        <f>(21.0733341666667/1000)-Y703</f>
        <v>1.6073334166666699E-2</v>
      </c>
      <c r="Y703">
        <v>5.0000000000000001E-3</v>
      </c>
      <c r="Z703">
        <f>(0.001316*10^(8.07131-(1730.63/(233.46+(W703-273.15)))))</f>
        <v>7.2765497523200454E-2</v>
      </c>
      <c r="AB703">
        <f>V703*(J703/10^6)</f>
        <v>0.51449371596846405</v>
      </c>
      <c r="AC703">
        <f>(AB703*Y703)/(0.082057*W703)</f>
        <v>1.0011105262431508E-4</v>
      </c>
      <c r="AD703">
        <v>0</v>
      </c>
      <c r="AE703" s="12">
        <f>AB703*AG703*X703</f>
        <v>9.0718039031223679E-6</v>
      </c>
      <c r="AF703" s="12">
        <f>AC703+AE703</f>
        <v>1.0918285652743745E-4</v>
      </c>
      <c r="AG703" s="19">
        <f>101.325*(0.000014*EXP(1600*((1/W703)-(1/298.15))))</f>
        <v>1.097002469958351E-3</v>
      </c>
      <c r="AI703">
        <f>V703*(K703/10^6)</f>
        <v>8.4095697069597342E-3</v>
      </c>
      <c r="AJ703">
        <f>(AI703*Y703)/(0.082057*W703)</f>
        <v>1.6363482183578228E-6</v>
      </c>
      <c r="AK703">
        <v>0</v>
      </c>
      <c r="AL703" s="12">
        <f>AI703*AN703*X703</f>
        <v>3.0736522967766217E-6</v>
      </c>
      <c r="AM703" s="12">
        <f>AJ703+AL703</f>
        <v>4.7100005151344445E-6</v>
      </c>
      <c r="AN703" s="19">
        <f>101.325*(0.00033*EXP(2400*((1/W703)-(1/298.15))))</f>
        <v>2.2739189884214046E-2</v>
      </c>
      <c r="AO703" s="19"/>
      <c r="AP703" t="e">
        <f>V703*(L703/10^6)</f>
        <v>#VALUE!</v>
      </c>
      <c r="AQ703" t="e">
        <f>(AP703*Y703)/(0.082057*W703)</f>
        <v>#VALUE!</v>
      </c>
      <c r="AR703">
        <v>0</v>
      </c>
      <c r="AS703" s="12" t="e">
        <f>AP703*AU703*X703</f>
        <v>#VALUE!</v>
      </c>
      <c r="AT703" s="12" t="e">
        <f>AQ703+AS703</f>
        <v>#VALUE!</v>
      </c>
      <c r="AU703" s="19">
        <f>101.325*((2.4*10^-4)*EXP(2700*((1/W703)-(1/298.15))))</f>
        <v>1.5759424160826513E-2</v>
      </c>
      <c r="AW703">
        <f>100*(AF703-AE703)/AF703</f>
        <v>91.691182854478043</v>
      </c>
      <c r="AX703">
        <f>100*(AM703-AL703)/AM703</f>
        <v>34.741996590017656</v>
      </c>
      <c r="AY703" t="e">
        <f>100*(AT703-AS703)/AT703</f>
        <v>#VALUE!</v>
      </c>
    </row>
    <row r="704" spans="1:51" x14ac:dyDescent="0.25">
      <c r="A704" s="21">
        <v>43654</v>
      </c>
      <c r="B704" t="s">
        <v>284</v>
      </c>
      <c r="C704" t="s">
        <v>120</v>
      </c>
      <c r="D704" t="s">
        <v>121</v>
      </c>
      <c r="E704" s="2">
        <v>43655.850092592591</v>
      </c>
      <c r="F704">
        <v>32</v>
      </c>
      <c r="H704" s="6">
        <v>22.3</v>
      </c>
      <c r="I704" s="6">
        <v>29.88</v>
      </c>
      <c r="J704" s="6">
        <v>443831.54300000001</v>
      </c>
      <c r="K704" s="6">
        <v>8719.3250000000007</v>
      </c>
      <c r="L704" s="6" t="s">
        <v>122</v>
      </c>
      <c r="M704" s="7">
        <f>1000000*(AF704-AD704)/X704</f>
        <v>6256.0190714943001</v>
      </c>
      <c r="N704" s="7">
        <f>1000000*(AM704-AK704)/X704</f>
        <v>324.36618092582199</v>
      </c>
      <c r="O704" s="7" t="e">
        <f>1000000*(AT704-AR704)/X704</f>
        <v>#VALUE!</v>
      </c>
      <c r="P704">
        <f>(M704*16)</f>
        <v>100096.3051439088</v>
      </c>
      <c r="Q704">
        <f>(N704*44)</f>
        <v>14272.111960736167</v>
      </c>
      <c r="R704">
        <f>1000000*(((AF704-AD704)*0.082057*W704)/(V704-Z704))/X704</f>
        <v>161589.12572243693</v>
      </c>
      <c r="S704">
        <f>1000000*(((AM704-AK704)*0.082057*W704)/(V704-Z704))/X704</f>
        <v>8378.1789970166883</v>
      </c>
      <c r="T704">
        <f>N704*((1*0.082057*W704)/(V704-Z704))</f>
        <v>8378.1789970166865</v>
      </c>
      <c r="V704" s="5">
        <f>((0.001316*((I704*25.4)-(2.5*2053/100)))*(273.15+40))/(273.15+G704)</f>
        <v>1.067607204414424</v>
      </c>
      <c r="W704">
        <v>313.14999999999998</v>
      </c>
      <c r="X704">
        <f>(21.0733341666667/1000)-Y704</f>
        <v>1.6073334166666699E-2</v>
      </c>
      <c r="Y704">
        <v>5.0000000000000001E-3</v>
      </c>
      <c r="Z704">
        <f>(0.001316*10^(8.07131-(1730.63/(233.46+(W704-273.15)))))</f>
        <v>7.2765497523200454E-2</v>
      </c>
      <c r="AB704">
        <f>V704*(J704/10^6)</f>
        <v>0.4738377528531702</v>
      </c>
      <c r="AC704">
        <f>(AB704*Y704)/(0.082057*W704)</f>
        <v>9.2200146938584853E-5</v>
      </c>
      <c r="AD704">
        <v>0</v>
      </c>
      <c r="AE704" s="12">
        <f>AB704*AG704*X704</f>
        <v>8.3549381505829755E-6</v>
      </c>
      <c r="AF704" s="12">
        <f>AC704+AE704</f>
        <v>1.0055508508916782E-4</v>
      </c>
      <c r="AG704" s="19">
        <f>101.325*(0.000014*EXP(1600*((1/W704)-(1/298.15))))</f>
        <v>1.097002469958351E-3</v>
      </c>
      <c r="AI704">
        <f>V704*(K704/10^6)</f>
        <v>9.3088141876307984E-3</v>
      </c>
      <c r="AJ704">
        <f>(AI704*Y704)/(0.082057*W704)</f>
        <v>1.8113247219233277E-6</v>
      </c>
      <c r="AK704">
        <v>0</v>
      </c>
      <c r="AL704" s="12">
        <f>AI704*AN704*X704</f>
        <v>3.40232129646288E-6</v>
      </c>
      <c r="AM704" s="12">
        <f>AJ704+AL704</f>
        <v>5.2136460183862074E-6</v>
      </c>
      <c r="AN704" s="19">
        <f>101.325*(0.00033*EXP(2400*((1/W704)-(1/298.15))))</f>
        <v>2.2739189884214046E-2</v>
      </c>
      <c r="AO704" s="19"/>
      <c r="AP704" t="e">
        <f>V704*(L704/10^6)</f>
        <v>#VALUE!</v>
      </c>
      <c r="AQ704" t="e">
        <f>(AP704*Y704)/(0.082057*W704)</f>
        <v>#VALUE!</v>
      </c>
      <c r="AR704">
        <v>0</v>
      </c>
      <c r="AS704" s="12" t="e">
        <f>AP704*AU704*X704</f>
        <v>#VALUE!</v>
      </c>
      <c r="AT704" s="12" t="e">
        <f>AQ704+AS704</f>
        <v>#VALUE!</v>
      </c>
      <c r="AU704" s="19">
        <f>101.325*((2.4*10^-4)*EXP(2700*((1/W704)-(1/298.15))))</f>
        <v>1.5759424160826513E-2</v>
      </c>
      <c r="AW704">
        <f>100*(AF704-AE704)/AF704</f>
        <v>91.691182854478043</v>
      </c>
      <c r="AX704">
        <f>100*(AM704-AL704)/AM704</f>
        <v>34.741996590017656</v>
      </c>
      <c r="AY704" t="e">
        <f>100*(AT704-AS704)/AT704</f>
        <v>#VALUE!</v>
      </c>
    </row>
    <row r="705" spans="1:51" x14ac:dyDescent="0.25">
      <c r="A705" s="21">
        <v>43657</v>
      </c>
      <c r="B705">
        <v>0.1</v>
      </c>
      <c r="C705" t="s">
        <v>120</v>
      </c>
      <c r="D705" t="s">
        <v>130</v>
      </c>
      <c r="E705" s="2">
        <v>43658.420671296299</v>
      </c>
      <c r="F705">
        <v>206</v>
      </c>
      <c r="H705" s="6">
        <v>22.2</v>
      </c>
      <c r="I705" s="6">
        <v>28.09</v>
      </c>
      <c r="J705" s="6">
        <v>134.876</v>
      </c>
      <c r="K705" s="6">
        <v>743.82500000000005</v>
      </c>
      <c r="L705" s="6" t="s">
        <v>122</v>
      </c>
      <c r="M705" s="7">
        <f>1000000*(AF705-AD705)/X705</f>
        <v>0.64521910093333823</v>
      </c>
      <c r="N705" s="7">
        <f>1000000*(AM705-AK705)/X705</f>
        <v>18.43158951367505</v>
      </c>
      <c r="O705" s="7" t="e">
        <f>1000000*(AT705-AR705)/X705</f>
        <v>#VALUE!</v>
      </c>
      <c r="P705">
        <f>(M705*16)</f>
        <v>10.323505614933412</v>
      </c>
      <c r="Q705">
        <f>(N705*44)</f>
        <v>810.98993860170219</v>
      </c>
      <c r="R705">
        <f>1000000*(((AF705-AD705)*0.082057*W705)/(V705-Z705))/X705</f>
        <v>19.478982090664459</v>
      </c>
      <c r="S705">
        <f>1000000*(((AM705-AK705)*0.082057*W705)/(V705-Z705))/X705</f>
        <v>556.4444721490795</v>
      </c>
      <c r="T705">
        <f>N705*((1*0.082057*W705)/(V705-Z705))</f>
        <v>556.44447214907962</v>
      </c>
      <c r="V705" s="5">
        <f>((0.001316*((I705*25.4)-(2.5*2053/100)))*(273.15+40))/(273.15+H705)</f>
        <v>0.92392119102556292</v>
      </c>
      <c r="W705">
        <v>313.14999999999998</v>
      </c>
      <c r="X705">
        <f>(21.0733341666667/1000)-Y705</f>
        <v>1.9073334166666699E-2</v>
      </c>
      <c r="Y705">
        <v>2E-3</v>
      </c>
      <c r="Z705">
        <f>(0.001316*10^(8.07131-(1730.63/(233.46+(W705-273.15)))))</f>
        <v>7.2765497523200454E-2</v>
      </c>
      <c r="AB705">
        <f>V705*(J705/10^6)</f>
        <v>1.2461479456076383E-4</v>
      </c>
      <c r="AC705">
        <f>(AB705*Y705)/(0.082057*W705)</f>
        <v>9.6991025303838834E-9</v>
      </c>
      <c r="AD705">
        <v>0</v>
      </c>
      <c r="AE705" s="12">
        <f>AB705*AG705*X705</f>
        <v>2.6073769924339274E-9</v>
      </c>
      <c r="AF705" s="12">
        <f>AC705+AE705</f>
        <v>1.230647952281781E-8</v>
      </c>
      <c r="AG705" s="19">
        <f>101.325*(0.000014*EXP(1600*((1/W705)-(1/298.15))))</f>
        <v>1.097002469958351E-3</v>
      </c>
      <c r="AI705">
        <f>V705*(K705/10^6)</f>
        <v>6.8723567991458938E-4</v>
      </c>
      <c r="AJ705">
        <f>(AI705*Y705)/(0.082057*W705)</f>
        <v>5.3489389807399328E-8</v>
      </c>
      <c r="AK705">
        <v>0</v>
      </c>
      <c r="AL705" s="12">
        <f>AI705*AN705*X705</f>
        <v>2.9806247620975463E-7</v>
      </c>
      <c r="AM705" s="12">
        <f>AJ705+AL705</f>
        <v>3.5155186601715394E-7</v>
      </c>
      <c r="AN705" s="19">
        <f>101.325*(0.00033*EXP(2400*((1/W705)-(1/298.15))))</f>
        <v>2.2739189884214046E-2</v>
      </c>
      <c r="AO705" s="19"/>
      <c r="AP705" t="e">
        <f>V705*(L705/10^6)</f>
        <v>#VALUE!</v>
      </c>
      <c r="AQ705" t="e">
        <f>(AP705*Y705)/(0.082057*W705)</f>
        <v>#VALUE!</v>
      </c>
      <c r="AR705">
        <v>0</v>
      </c>
      <c r="AS705" s="12" t="e">
        <f>AP705*AU705*X705</f>
        <v>#VALUE!</v>
      </c>
      <c r="AT705" s="12" t="e">
        <f>AQ705+AS705</f>
        <v>#VALUE!</v>
      </c>
      <c r="AU705" s="19">
        <f>101.325*((2.4*10^-4)*EXP(2700*((1/W705)-(1/298.15))))</f>
        <v>1.5759424160826513E-2</v>
      </c>
      <c r="AW705">
        <f>100*(AF705-AE705)/AF705</f>
        <v>78.81297419298906</v>
      </c>
      <c r="AX705">
        <f>100*(AM705-AL705)/AM705</f>
        <v>15.215219993965075</v>
      </c>
      <c r="AY705" t="e">
        <f>100*(AT705-AS705)/AT705</f>
        <v>#VALUE!</v>
      </c>
    </row>
    <row r="706" spans="1:51" x14ac:dyDescent="0.25">
      <c r="A706" s="21">
        <v>43657</v>
      </c>
      <c r="B706">
        <v>0.1</v>
      </c>
      <c r="C706" t="s">
        <v>120</v>
      </c>
      <c r="D706" t="s">
        <v>130</v>
      </c>
      <c r="E706" s="2">
        <v>43658.463182870371</v>
      </c>
      <c r="F706">
        <v>37</v>
      </c>
      <c r="H706" s="6">
        <v>22.2</v>
      </c>
      <c r="I706" s="6">
        <v>28.09</v>
      </c>
      <c r="J706" s="6">
        <v>149.73599999999999</v>
      </c>
      <c r="K706" s="6">
        <v>617.00599999999997</v>
      </c>
      <c r="L706" s="6" t="s">
        <v>122</v>
      </c>
      <c r="M706" s="7">
        <f>1000000*(AF706-AD706)/X706</f>
        <v>0.71630629094393605</v>
      </c>
      <c r="N706" s="7">
        <f>1000000*(AM706-AK706)/X706</f>
        <v>15.289081866668353</v>
      </c>
      <c r="O706" s="7" t="e">
        <f>1000000*(AT706-AR706)/X706</f>
        <v>#VALUE!</v>
      </c>
      <c r="P706">
        <f>(M706*16)</f>
        <v>11.460900655102977</v>
      </c>
      <c r="Q706">
        <f>(N706*44)</f>
        <v>672.71960213340753</v>
      </c>
      <c r="R706">
        <f>1000000*(((AF706-AD706)*0.082057*W706)/(V706-Z706))/X706</f>
        <v>21.625084242769155</v>
      </c>
      <c r="S706">
        <f>1000000*(((AM706-AK706)*0.082057*W706)/(V706-Z706))/X706</f>
        <v>461.57305546709915</v>
      </c>
      <c r="T706">
        <f>N706*((1*0.082057*W706)/(V706-Z706))</f>
        <v>461.57305546709915</v>
      </c>
      <c r="V706" s="5">
        <f>((0.001316*((I706*25.4)-(2.5*2053/100)))*(273.15+40))/(273.15+H706)</f>
        <v>0.92392119102556292</v>
      </c>
      <c r="W706">
        <v>313.14999999999998</v>
      </c>
      <c r="X706">
        <f>(21.0733341666667/1000)-Y706</f>
        <v>1.9073334166666699E-2</v>
      </c>
      <c r="Y706">
        <v>2E-3</v>
      </c>
      <c r="Z706">
        <f>(0.001316*10^(8.07131-(1730.63/(233.46+(W706-273.15)))))</f>
        <v>7.2765497523200454E-2</v>
      </c>
      <c r="AB706">
        <f>V706*(J706/10^6)</f>
        <v>1.3834426345940367E-4</v>
      </c>
      <c r="AC706">
        <f>(AB706*Y706)/(0.082057*W706)</f>
        <v>1.0767703790812011E-8</v>
      </c>
      <c r="AD706">
        <v>0</v>
      </c>
      <c r="AE706" s="12">
        <f>AB706*AG706*X706</f>
        <v>2.8946454620472614E-9</v>
      </c>
      <c r="AF706" s="12">
        <f>AC706+AE706</f>
        <v>1.3662349252859272E-8</v>
      </c>
      <c r="AG706" s="19">
        <f>101.325*(0.000014*EXP(1600*((1/W706)-(1/298.15))))</f>
        <v>1.097002469958351E-3</v>
      </c>
      <c r="AI706">
        <f>V706*(K706/10^6)</f>
        <v>5.7006491838991848E-4</v>
      </c>
      <c r="AJ706">
        <f>(AI706*Y706)/(0.082057*W706)</f>
        <v>4.4369676264584038E-8</v>
      </c>
      <c r="AK706">
        <v>0</v>
      </c>
      <c r="AL706" s="12">
        <f>AI706*AN706*X706</f>
        <v>2.4724409127990569E-7</v>
      </c>
      <c r="AM706" s="12">
        <f>AJ706+AL706</f>
        <v>2.9161376754448973E-7</v>
      </c>
      <c r="AN706" s="19">
        <f>101.325*(0.00033*EXP(2400*((1/W706)-(1/298.15))))</f>
        <v>2.2739189884214046E-2</v>
      </c>
      <c r="AO706" s="19"/>
      <c r="AP706" t="e">
        <f>V706*(L706/10^6)</f>
        <v>#VALUE!</v>
      </c>
      <c r="AQ706" t="e">
        <f>(AP706*Y706)/(0.082057*W706)</f>
        <v>#VALUE!</v>
      </c>
      <c r="AR706">
        <v>0</v>
      </c>
      <c r="AS706" s="12" t="e">
        <f>AP706*AU706*X706</f>
        <v>#VALUE!</v>
      </c>
      <c r="AT706" s="12" t="e">
        <f>AQ706+AS706</f>
        <v>#VALUE!</v>
      </c>
      <c r="AU706" s="19">
        <f>101.325*((2.4*10^-4)*EXP(2700*((1/W706)-(1/298.15))))</f>
        <v>1.5759424160826513E-2</v>
      </c>
      <c r="AW706">
        <f>100*(AF706-AE706)/AF706</f>
        <v>78.812974192989046</v>
      </c>
      <c r="AX706">
        <f>100*(AM706-AL706)/AM706</f>
        <v>15.215219993965073</v>
      </c>
      <c r="AY706" t="e">
        <f>100*(AT706-AS706)/AT706</f>
        <v>#VALUE!</v>
      </c>
    </row>
    <row r="707" spans="1:51" x14ac:dyDescent="0.25">
      <c r="A707" s="21">
        <v>43657</v>
      </c>
      <c r="B707">
        <v>3</v>
      </c>
      <c r="C707" t="s">
        <v>120</v>
      </c>
      <c r="D707" t="s">
        <v>130</v>
      </c>
      <c r="E707" s="2">
        <v>43658.590798611112</v>
      </c>
      <c r="F707">
        <v>210</v>
      </c>
      <c r="H707" s="6">
        <v>22.2</v>
      </c>
      <c r="I707" s="6">
        <v>28.09</v>
      </c>
      <c r="J707" s="6">
        <v>118.901</v>
      </c>
      <c r="K707" s="6">
        <v>630.20699999999999</v>
      </c>
      <c r="L707" s="6" t="s">
        <v>122</v>
      </c>
      <c r="M707" s="7">
        <f>1000000*(AF707-AD707)/X707</f>
        <v>0.56879797977456958</v>
      </c>
      <c r="N707" s="7">
        <f>1000000*(AM707-AK707)/X707</f>
        <v>15.616195654414161</v>
      </c>
      <c r="O707" s="7" t="e">
        <f>1000000*(AT707-AR707)/X707</f>
        <v>#VALUE!</v>
      </c>
      <c r="P707">
        <f>(M707*16)</f>
        <v>9.1007676763931133</v>
      </c>
      <c r="Q707">
        <f>(N707*44)</f>
        <v>687.11260879422309</v>
      </c>
      <c r="R707">
        <f>1000000*(((AF707-AD707)*0.082057*W707)/(V707-Z707))/X707</f>
        <v>17.171850066446915</v>
      </c>
      <c r="S707">
        <f>1000000*(((AM707-AK707)*0.082057*W707)/(V707-Z707))/X707</f>
        <v>471.44852816140229</v>
      </c>
      <c r="T707">
        <f>N707*((1*0.082057*W707)/(V707-Z707))</f>
        <v>471.44852816140229</v>
      </c>
      <c r="V707" s="5">
        <f>((0.001316*((I707*25.4)-(2.5*2053/100)))*(273.15+40))/(273.15+H707)</f>
        <v>0.92392119102556292</v>
      </c>
      <c r="W707">
        <v>313.14999999999998</v>
      </c>
      <c r="X707">
        <f>(21.0733341666667/1000)-Y707</f>
        <v>1.9073334166666699E-2</v>
      </c>
      <c r="Y707">
        <v>2E-3</v>
      </c>
      <c r="Z707">
        <f>(0.001316*10^(8.07131-(1730.63/(233.46+(W707-273.15)))))</f>
        <v>7.2765497523200454E-2</v>
      </c>
      <c r="AB707">
        <f>V707*(J707/10^6)</f>
        <v>1.0985515353413045E-4</v>
      </c>
      <c r="AC707">
        <f>(AB707*Y707)/(0.082057*W707)</f>
        <v>8.5503202197957671E-9</v>
      </c>
      <c r="AD707">
        <v>0</v>
      </c>
      <c r="AE707" s="12">
        <f>AB707*AG707*X707</f>
        <v>2.2985537217695243E-9</v>
      </c>
      <c r="AF707" s="12">
        <f>AC707+AE707</f>
        <v>1.0848873941565291E-8</v>
      </c>
      <c r="AG707" s="19">
        <f>101.325*(0.000014*EXP(1600*((1/W707)-(1/298.15))))</f>
        <v>1.097002469958351E-3</v>
      </c>
      <c r="AI707">
        <f>V707*(K707/10^6)</f>
        <v>5.8226160203264698E-4</v>
      </c>
      <c r="AJ707">
        <f>(AI707*Y707)/(0.082057*W707)</f>
        <v>4.5318976751724803E-8</v>
      </c>
      <c r="AK707">
        <v>0</v>
      </c>
      <c r="AL707" s="12">
        <f>AI707*AN707*X707</f>
        <v>2.5253394137696481E-7</v>
      </c>
      <c r="AM707" s="12">
        <f>AJ707+AL707</f>
        <v>2.9785291812868964E-7</v>
      </c>
      <c r="AN707" s="19">
        <f>101.325*(0.00033*EXP(2400*((1/W707)-(1/298.15))))</f>
        <v>2.2739189884214046E-2</v>
      </c>
      <c r="AO707" s="19"/>
      <c r="AP707" t="e">
        <f>V707*(L707/10^6)</f>
        <v>#VALUE!</v>
      </c>
      <c r="AQ707" t="e">
        <f>(AP707*Y707)/(0.082057*W707)</f>
        <v>#VALUE!</v>
      </c>
      <c r="AR707">
        <v>0</v>
      </c>
      <c r="AS707" s="12" t="e">
        <f>AP707*AU707*X707</f>
        <v>#VALUE!</v>
      </c>
      <c r="AT707" s="12" t="e">
        <f>AQ707+AS707</f>
        <v>#VALUE!</v>
      </c>
      <c r="AU707" s="19">
        <f>101.325*((2.4*10^-4)*EXP(2700*((1/W707)-(1/298.15))))</f>
        <v>1.5759424160826513E-2</v>
      </c>
      <c r="AW707">
        <f>100*(AF707-AE707)/AF707</f>
        <v>78.81297419298906</v>
      </c>
      <c r="AX707">
        <f>100*(AM707-AL707)/AM707</f>
        <v>15.21521999396508</v>
      </c>
      <c r="AY707" t="e">
        <f>100*(AT707-AS707)/AT707</f>
        <v>#VALUE!</v>
      </c>
    </row>
    <row r="708" spans="1:51" x14ac:dyDescent="0.25">
      <c r="A708" s="21">
        <v>43657</v>
      </c>
      <c r="B708">
        <v>3</v>
      </c>
      <c r="C708" t="s">
        <v>120</v>
      </c>
      <c r="D708" t="s">
        <v>130</v>
      </c>
      <c r="E708" s="2">
        <v>43658.633321759262</v>
      </c>
      <c r="F708">
        <v>86</v>
      </c>
      <c r="H708" s="6">
        <v>22.2</v>
      </c>
      <c r="I708" s="6">
        <v>28.09</v>
      </c>
      <c r="J708" s="6">
        <v>128.63800000000001</v>
      </c>
      <c r="K708" s="6">
        <v>704.94600000000003</v>
      </c>
      <c r="L708" s="6" t="s">
        <v>122</v>
      </c>
      <c r="M708" s="7">
        <f>1000000*(AF708-AD708)/X708</f>
        <v>0.61537778927209263</v>
      </c>
      <c r="N708" s="7">
        <f>1000000*(AM708-AK708)/X708</f>
        <v>17.468188486952133</v>
      </c>
      <c r="O708" s="7" t="e">
        <f>1000000*(AT708-AR708)/X708</f>
        <v>#VALUE!</v>
      </c>
      <c r="P708">
        <f>(M708*16)</f>
        <v>9.8460446283534822</v>
      </c>
      <c r="Q708">
        <f>(N708*44)</f>
        <v>768.60029342589382</v>
      </c>
      <c r="R708">
        <f>1000000*(((AF708-AD708)*0.082057*W708)/(V708-Z708))/X708</f>
        <v>18.578081335292381</v>
      </c>
      <c r="S708">
        <f>1000000*(((AM708-AK708)*0.082057*W708)/(V708-Z708))/X708</f>
        <v>527.35966774927579</v>
      </c>
      <c r="T708">
        <f>N708*((1*0.082057*W708)/(V708-Z708))</f>
        <v>527.35966774927579</v>
      </c>
      <c r="V708" s="5">
        <f>((0.001316*((I708*25.4)-(2.5*2053/100)))*(273.15+40))/(273.15+H708)</f>
        <v>0.92392119102556292</v>
      </c>
      <c r="W708">
        <v>313.14999999999998</v>
      </c>
      <c r="X708">
        <f>(21.0733341666667/1000)-Y708</f>
        <v>1.9073334166666699E-2</v>
      </c>
      <c r="Y708">
        <v>2E-3</v>
      </c>
      <c r="Z708">
        <f>(0.001316*10^(8.07131-(1730.63/(233.46+(W708-273.15)))))</f>
        <v>7.2765497523200454E-2</v>
      </c>
      <c r="AB708">
        <f>V708*(J708/10^6)</f>
        <v>1.1885137417114637E-4</v>
      </c>
      <c r="AC708">
        <f>(AB708*Y708)/(0.082057*W708)</f>
        <v>9.2505201170224643E-9</v>
      </c>
      <c r="AD708">
        <v>0</v>
      </c>
      <c r="AE708" s="12">
        <f>AB708*AG708*X708</f>
        <v>2.4867860965087604E-9</v>
      </c>
      <c r="AF708" s="12">
        <f>AC708+AE708</f>
        <v>1.1737306213531225E-8</v>
      </c>
      <c r="AG708" s="19">
        <f>101.325*(0.000014*EXP(1600*((1/W708)-(1/298.15))))</f>
        <v>1.097002469958351E-3</v>
      </c>
      <c r="AI708">
        <f>V708*(K708/10^6)</f>
        <v>6.5131454792870648E-4</v>
      </c>
      <c r="AJ708">
        <f>(AI708*Y708)/(0.082057*W708)</f>
        <v>5.0693552095139204E-8</v>
      </c>
      <c r="AK708">
        <v>0</v>
      </c>
      <c r="AL708" s="12">
        <f>AI708*AN708*X708</f>
        <v>2.8248304420281876E-7</v>
      </c>
      <c r="AM708" s="12">
        <f>AJ708+AL708</f>
        <v>3.3317659629795798E-7</v>
      </c>
      <c r="AN708" s="19">
        <f>101.325*(0.00033*EXP(2400*((1/W708)-(1/298.15))))</f>
        <v>2.2739189884214046E-2</v>
      </c>
      <c r="AO708" s="19"/>
      <c r="AP708" t="e">
        <f>V708*(L708/10^6)</f>
        <v>#VALUE!</v>
      </c>
      <c r="AQ708" t="e">
        <f>(AP708*Y708)/(0.082057*W708)</f>
        <v>#VALUE!</v>
      </c>
      <c r="AR708">
        <v>0</v>
      </c>
      <c r="AS708" s="12" t="e">
        <f>AP708*AU708*X708</f>
        <v>#VALUE!</v>
      </c>
      <c r="AT708" s="12" t="e">
        <f>AQ708+AS708</f>
        <v>#VALUE!</v>
      </c>
      <c r="AU708" s="19">
        <f>101.325*((2.4*10^-4)*EXP(2700*((1/W708)-(1/298.15))))</f>
        <v>1.5759424160826513E-2</v>
      </c>
      <c r="AW708">
        <f>100*(AF708-AE708)/AF708</f>
        <v>78.812974192989046</v>
      </c>
      <c r="AX708">
        <f>100*(AM708-AL708)/AM708</f>
        <v>15.215219993965082</v>
      </c>
      <c r="AY708" t="e">
        <f>100*(AT708-AS708)/AT708</f>
        <v>#VALUE!</v>
      </c>
    </row>
    <row r="709" spans="1:51" x14ac:dyDescent="0.25">
      <c r="A709" s="21">
        <v>43657</v>
      </c>
      <c r="B709">
        <v>6</v>
      </c>
      <c r="C709" t="s">
        <v>120</v>
      </c>
      <c r="D709" t="s">
        <v>130</v>
      </c>
      <c r="E709" s="2">
        <v>43658.548263888886</v>
      </c>
      <c r="F709">
        <v>2</v>
      </c>
      <c r="H709" s="6">
        <v>22.2</v>
      </c>
      <c r="I709" s="6">
        <v>28.09</v>
      </c>
      <c r="J709" s="6">
        <v>149.142</v>
      </c>
      <c r="K709" s="6">
        <v>3471.84</v>
      </c>
      <c r="L709" s="6" t="s">
        <v>122</v>
      </c>
      <c r="M709" s="7">
        <f>1000000*(AF709-AD709)/X709</f>
        <v>0.71346471686141288</v>
      </c>
      <c r="N709" s="7">
        <f>1000000*(AM709-AK709)/X709</f>
        <v>86.0303562493296</v>
      </c>
      <c r="O709" s="7" t="e">
        <f>1000000*(AT709-AR709)/X709</f>
        <v>#VALUE!</v>
      </c>
      <c r="P709">
        <f>(M709*16)</f>
        <v>11.415435469782606</v>
      </c>
      <c r="Q709">
        <f>(N709*44)</f>
        <v>3785.3356749705026</v>
      </c>
      <c r="R709">
        <f>1000000*(((AF709-AD709)*0.082057*W709)/(V709-Z709))/X709</f>
        <v>21.539297925248952</v>
      </c>
      <c r="S709">
        <f>1000000*(((AM709-AK709)*0.082057*W709)/(V709-Z709))/X709</f>
        <v>2597.232112642168</v>
      </c>
      <c r="T709">
        <f>N709*((1*0.082057*W709)/(V709-Z709))</f>
        <v>2597.2321126421684</v>
      </c>
      <c r="V709" s="5">
        <f>((0.001316*((I709*25.4)-(2.5*2053/100)))*(273.15+40))/(273.15+H709)</f>
        <v>0.92392119102556292</v>
      </c>
      <c r="W709">
        <v>313.14999999999998</v>
      </c>
      <c r="X709">
        <f>(21.0733341666667/1000)-Y709</f>
        <v>1.9073334166666699E-2</v>
      </c>
      <c r="Y709">
        <v>2E-3</v>
      </c>
      <c r="Z709">
        <f>(0.001316*10^(8.07131-(1730.63/(233.46+(W709-273.15)))))</f>
        <v>7.2765497523200454E-2</v>
      </c>
      <c r="AB709">
        <f>V709*(J709/10^6)</f>
        <v>1.3779545427193451E-4</v>
      </c>
      <c r="AC709">
        <f>(AB709*Y709)/(0.082057*W709)</f>
        <v>1.0724988504897185E-8</v>
      </c>
      <c r="AD709">
        <v>0</v>
      </c>
      <c r="AE709" s="12">
        <f>AB709*AG709*X709</f>
        <v>2.8831624559267827E-9</v>
      </c>
      <c r="AF709" s="12">
        <f>AC709+AE709</f>
        <v>1.3608150960823969E-8</v>
      </c>
      <c r="AG709" s="19">
        <f>101.325*(0.000014*EXP(1600*((1/W709)-(1/298.15))))</f>
        <v>1.097002469958351E-3</v>
      </c>
      <c r="AI709">
        <f>V709*(K709/10^6)</f>
        <v>3.2077065478501908E-3</v>
      </c>
      <c r="AJ709">
        <f>(AI709*Y709)/(0.082057*W709)</f>
        <v>2.4966437415913866E-7</v>
      </c>
      <c r="AK709">
        <v>0</v>
      </c>
      <c r="AL709" s="12">
        <f>AI709*AN709*X709</f>
        <v>1.3912213590617074E-6</v>
      </c>
      <c r="AM709" s="12">
        <f>AJ709+AL709</f>
        <v>1.6408857332208461E-6</v>
      </c>
      <c r="AN709" s="19">
        <f>101.325*(0.00033*EXP(2400*((1/W709)-(1/298.15))))</f>
        <v>2.2739189884214046E-2</v>
      </c>
      <c r="AO709" s="19"/>
      <c r="AP709" t="e">
        <f>V709*(L709/10^6)</f>
        <v>#VALUE!</v>
      </c>
      <c r="AQ709" t="e">
        <f>(AP709*Y709)/(0.082057*W709)</f>
        <v>#VALUE!</v>
      </c>
      <c r="AR709">
        <v>0</v>
      </c>
      <c r="AS709" s="12" t="e">
        <f>AP709*AU709*X709</f>
        <v>#VALUE!</v>
      </c>
      <c r="AT709" s="12" t="e">
        <f>AQ709+AS709</f>
        <v>#VALUE!</v>
      </c>
      <c r="AU709" s="19">
        <f>101.325*((2.4*10^-4)*EXP(2700*((1/W709)-(1/298.15))))</f>
        <v>1.5759424160826513E-2</v>
      </c>
      <c r="AW709">
        <f>100*(AF709-AE709)/AF709</f>
        <v>78.812974192989046</v>
      </c>
      <c r="AX709">
        <f>100*(AM709-AL709)/AM709</f>
        <v>15.215219993965082</v>
      </c>
      <c r="AY709" t="e">
        <f>100*(AT709-AS709)/AT709</f>
        <v>#VALUE!</v>
      </c>
    </row>
    <row r="710" spans="1:51" x14ac:dyDescent="0.25">
      <c r="A710" s="21">
        <v>43657</v>
      </c>
      <c r="B710">
        <v>6</v>
      </c>
      <c r="C710" t="s">
        <v>120</v>
      </c>
      <c r="D710" t="s">
        <v>130</v>
      </c>
      <c r="E710" s="2">
        <v>43658.782280092593</v>
      </c>
      <c r="F710">
        <v>106</v>
      </c>
      <c r="H710" s="6">
        <v>22.2</v>
      </c>
      <c r="I710" s="6">
        <v>28.09</v>
      </c>
      <c r="J710" s="6">
        <v>202.82599999999999</v>
      </c>
      <c r="K710" s="6">
        <v>3456.087</v>
      </c>
      <c r="L710" s="6" t="s">
        <v>122</v>
      </c>
      <c r="M710" s="7">
        <f>1000000*(AF710-AD710)/X710</f>
        <v>0.97027795431288932</v>
      </c>
      <c r="N710" s="7">
        <f>1000000*(AM710-AK710)/X710</f>
        <v>85.640005253317184</v>
      </c>
      <c r="O710" s="7" t="e">
        <f>1000000*(AT710-AR710)/X710</f>
        <v>#VALUE!</v>
      </c>
      <c r="P710">
        <f>(M710*16)</f>
        <v>15.524447269006229</v>
      </c>
      <c r="Q710">
        <f>(N710*44)</f>
        <v>3768.160231145956</v>
      </c>
      <c r="R710">
        <f>1000000*(((AF710-AD710)*0.082057*W710)/(V710-Z710))/X710</f>
        <v>29.292416897899617</v>
      </c>
      <c r="S710">
        <f>1000000*(((AM710-AK710)*0.082057*W710)/(V710-Z710))/X710</f>
        <v>2585.4475265234378</v>
      </c>
      <c r="T710">
        <f>N710*((1*0.082057*W710)/(V710-Z710))</f>
        <v>2585.4475265234378</v>
      </c>
      <c r="V710" s="5">
        <f>((0.001316*((I710*25.4)-(2.5*2053/100)))*(273.15+40))/(273.15+H710)</f>
        <v>0.92392119102556292</v>
      </c>
      <c r="W710">
        <v>313.14999999999998</v>
      </c>
      <c r="X710">
        <f>(21.0733341666667/1000)-Y710</f>
        <v>1.9073334166666699E-2</v>
      </c>
      <c r="Y710">
        <v>2E-3</v>
      </c>
      <c r="Z710">
        <f>(0.001316*10^(8.07131-(1730.63/(233.46+(W710-273.15)))))</f>
        <v>7.2765497523200454E-2</v>
      </c>
      <c r="AB710">
        <f>V710*(J710/10^6)</f>
        <v>1.8739523949095081E-4</v>
      </c>
      <c r="AC710">
        <f>(AB710*Y710)/(0.082057*W710)</f>
        <v>1.4585472358519241E-8</v>
      </c>
      <c r="AD710">
        <v>0</v>
      </c>
      <c r="AE710" s="12">
        <f>AB710*AG710*X710</f>
        <v>3.9209632986402597E-9</v>
      </c>
      <c r="AF710" s="12">
        <f>AC710+AE710</f>
        <v>1.8506435657159501E-8</v>
      </c>
      <c r="AG710" s="19">
        <f>101.325*(0.000014*EXP(1600*((1/W710)-(1/298.15))))</f>
        <v>1.097002469958351E-3</v>
      </c>
      <c r="AI710">
        <f>V710*(K710/10^6)</f>
        <v>3.1931520173279649E-3</v>
      </c>
      <c r="AJ710">
        <f>(AI710*Y710)/(0.082057*W710)</f>
        <v>2.4853155614732671E-7</v>
      </c>
      <c r="AK710">
        <v>0</v>
      </c>
      <c r="AL710" s="12">
        <f>AI710*AN710*X710</f>
        <v>1.3849088820842837E-6</v>
      </c>
      <c r="AM710" s="12">
        <f>AJ710+AL710</f>
        <v>1.6334404382316104E-6</v>
      </c>
      <c r="AN710" s="19">
        <f>101.325*(0.00033*EXP(2400*((1/W710)-(1/298.15))))</f>
        <v>2.2739189884214046E-2</v>
      </c>
      <c r="AO710" s="19"/>
      <c r="AP710" t="e">
        <f>V710*(L710/10^6)</f>
        <v>#VALUE!</v>
      </c>
      <c r="AQ710" t="e">
        <f>(AP710*Y710)/(0.082057*W710)</f>
        <v>#VALUE!</v>
      </c>
      <c r="AR710">
        <v>0</v>
      </c>
      <c r="AS710" s="12" t="e">
        <f>AP710*AU710*X710</f>
        <v>#VALUE!</v>
      </c>
      <c r="AT710" s="12" t="e">
        <f>AQ710+AS710</f>
        <v>#VALUE!</v>
      </c>
      <c r="AU710" s="19">
        <f>101.325*((2.4*10^-4)*EXP(2700*((1/W710)-(1/298.15))))</f>
        <v>1.5759424160826513E-2</v>
      </c>
      <c r="AW710">
        <f>100*(AF710-AE710)/AF710</f>
        <v>78.81297419298906</v>
      </c>
      <c r="AX710">
        <f>100*(AM710-AL710)/AM710</f>
        <v>15.215219993965075</v>
      </c>
      <c r="AY710" t="e">
        <f>100*(AT710-AS710)/AT710</f>
        <v>#VALUE!</v>
      </c>
    </row>
    <row r="711" spans="1:51" x14ac:dyDescent="0.25">
      <c r="A711" s="21">
        <v>43657</v>
      </c>
      <c r="B711">
        <v>9</v>
      </c>
      <c r="C711" t="s">
        <v>120</v>
      </c>
      <c r="D711" t="s">
        <v>130</v>
      </c>
      <c r="E711" s="2">
        <v>43658.50571759259</v>
      </c>
      <c r="F711">
        <v>41</v>
      </c>
      <c r="H711" s="6">
        <v>22.2</v>
      </c>
      <c r="I711" s="6">
        <v>28.09</v>
      </c>
      <c r="J711" s="6">
        <v>30026.351999999999</v>
      </c>
      <c r="K711" s="6">
        <v>11454.314</v>
      </c>
      <c r="L711" s="6" t="s">
        <v>122</v>
      </c>
      <c r="M711" s="7">
        <f>1000000*(AF711-AD711)/X711</f>
        <v>143.63990511097558</v>
      </c>
      <c r="N711" s="7">
        <f>1000000*(AM711-AK711)/X711</f>
        <v>283.83183384363429</v>
      </c>
      <c r="O711" s="7" t="e">
        <f>1000000*(AT711-AR711)/X711</f>
        <v>#VALUE!</v>
      </c>
      <c r="P711">
        <f>(M711*16)</f>
        <v>2298.2384817756092</v>
      </c>
      <c r="Q711">
        <f>(N711*44)</f>
        <v>12488.600689119909</v>
      </c>
      <c r="R711">
        <f>1000000*(((AF711-AD711)*0.082057*W711)/(V711-Z711))/X711</f>
        <v>4336.4480919955131</v>
      </c>
      <c r="S711">
        <f>1000000*(((AM711-AK711)*0.082057*W711)/(V711-Z711))/X711</f>
        <v>8568.8027527440081</v>
      </c>
      <c r="T711">
        <f>N711*((1*0.082057*W711)/(V711-Z711))</f>
        <v>8568.8027527440081</v>
      </c>
      <c r="V711" s="5">
        <f>((0.001316*((I711*25.4)-(2.5*2053/100)))*(273.15+40))/(273.15+H711)</f>
        <v>0.92392119102556292</v>
      </c>
      <c r="W711">
        <v>313.14999999999998</v>
      </c>
      <c r="X711">
        <f>(21.0733341666667/1000)-Y711</f>
        <v>1.9073334166666699E-2</v>
      </c>
      <c r="Y711">
        <v>2E-3</v>
      </c>
      <c r="Z711">
        <f>(0.001316*10^(8.07131-(1730.63/(233.46+(W711-273.15)))))</f>
        <v>7.2765497523200454E-2</v>
      </c>
      <c r="AB711">
        <f>V711*(J711/10^6)</f>
        <v>2.7741982901992791E-2</v>
      </c>
      <c r="AC711">
        <f>(AB711*Y711)/(0.082057*W711)</f>
        <v>2.1592326778774362E-6</v>
      </c>
      <c r="AD711">
        <v>0</v>
      </c>
      <c r="AE711" s="12">
        <f>AB711*AG711*X711</f>
        <v>5.8045923197249643E-7</v>
      </c>
      <c r="AF711" s="12">
        <f>AC711+AE711</f>
        <v>2.7396919098499327E-6</v>
      </c>
      <c r="AG711" s="19">
        <f>101.325*(0.000014*EXP(1600*((1/W711)-(1/298.15))))</f>
        <v>1.097002469958351E-3</v>
      </c>
      <c r="AI711">
        <f>V711*(K711/10^6)</f>
        <v>1.0582883433260779E-2</v>
      </c>
      <c r="AJ711">
        <f>(AI711*Y711)/(0.082057*W711)</f>
        <v>8.2369410348180192E-7</v>
      </c>
      <c r="AK711">
        <v>0</v>
      </c>
      <c r="AL711" s="12">
        <f>AI711*AN711*X711</f>
        <v>4.5899253105556532E-6</v>
      </c>
      <c r="AM711" s="12">
        <f>AJ711+AL711</f>
        <v>5.4136194140374554E-6</v>
      </c>
      <c r="AN711" s="19">
        <f>101.325*(0.00033*EXP(2400*((1/W711)-(1/298.15))))</f>
        <v>2.2739189884214046E-2</v>
      </c>
      <c r="AO711" s="19"/>
      <c r="AP711" t="e">
        <f>V711*(L711/10^6)</f>
        <v>#VALUE!</v>
      </c>
      <c r="AQ711" t="e">
        <f>(AP711*Y711)/(0.082057*W711)</f>
        <v>#VALUE!</v>
      </c>
      <c r="AR711">
        <v>0</v>
      </c>
      <c r="AS711" s="12" t="e">
        <f>AP711*AU711*X711</f>
        <v>#VALUE!</v>
      </c>
      <c r="AT711" s="12" t="e">
        <f>AQ711+AS711</f>
        <v>#VALUE!</v>
      </c>
      <c r="AU711" s="19">
        <f>101.325*((2.4*10^-4)*EXP(2700*((1/W711)-(1/298.15))))</f>
        <v>1.5759424160826513E-2</v>
      </c>
      <c r="AW711">
        <f>100*(AF711-AE711)/AF711</f>
        <v>78.812974192989046</v>
      </c>
      <c r="AX711">
        <f>100*(AM711-AL711)/AM711</f>
        <v>15.215219993965082</v>
      </c>
      <c r="AY711" t="e">
        <f>100*(AT711-AS711)/AT711</f>
        <v>#VALUE!</v>
      </c>
    </row>
    <row r="712" spans="1:51" x14ac:dyDescent="0.25">
      <c r="A712" s="21">
        <v>43657</v>
      </c>
      <c r="B712">
        <v>9</v>
      </c>
      <c r="C712" t="s">
        <v>120</v>
      </c>
      <c r="D712" t="s">
        <v>130</v>
      </c>
      <c r="E712" s="2">
        <v>43658.760983796295</v>
      </c>
      <c r="F712">
        <v>209</v>
      </c>
      <c r="H712" s="6">
        <v>22.2</v>
      </c>
      <c r="I712" s="6">
        <v>28.09</v>
      </c>
      <c r="J712" s="6">
        <v>42434.241000000002</v>
      </c>
      <c r="K712" s="6">
        <v>13959.61</v>
      </c>
      <c r="L712" s="6" t="s">
        <v>122</v>
      </c>
      <c r="M712" s="7">
        <f>1000000*(AF712-AD712)/X712</f>
        <v>202.99669938913226</v>
      </c>
      <c r="N712" s="7">
        <f>1000000*(AM712-AK712)/X712</f>
        <v>345.91174172822019</v>
      </c>
      <c r="O712" s="7" t="e">
        <f>1000000*(AT712-AR712)/X712</f>
        <v>#VALUE!</v>
      </c>
      <c r="P712">
        <f>(M712*16)</f>
        <v>3247.9471902261162</v>
      </c>
      <c r="Q712">
        <f>(N712*44)</f>
        <v>15220.116636041688</v>
      </c>
      <c r="R712">
        <f>1000000*(((AF712-AD712)*0.082057*W712)/(V712-Z712))/X712</f>
        <v>6128.4129160854372</v>
      </c>
      <c r="S712">
        <f>1000000*(((AM712-AK712)*0.082057*W712)/(V712-Z712))/X712</f>
        <v>10442.97760609957</v>
      </c>
      <c r="T712">
        <f>N712*((1*0.082057*W712)/(V712-Z712))</f>
        <v>10442.977606099572</v>
      </c>
      <c r="V712" s="5">
        <f>((0.001316*((I712*25.4)-(2.5*2053/100)))*(273.15+40))/(273.15+H712)</f>
        <v>0.92392119102556292</v>
      </c>
      <c r="W712">
        <v>313.14999999999998</v>
      </c>
      <c r="X712">
        <f>(21.0733341666667/1000)-Y712</f>
        <v>1.9073334166666699E-2</v>
      </c>
      <c r="Y712">
        <v>2E-3</v>
      </c>
      <c r="Z712">
        <f>(0.001316*10^(8.07131-(1730.63/(233.46+(W712-273.15)))))</f>
        <v>7.2765497523200454E-2</v>
      </c>
      <c r="AB712">
        <f>V712*(J712/10^6)</f>
        <v>3.9205894484985779E-2</v>
      </c>
      <c r="AC712">
        <f>(AB712*Y712)/(0.082057*W712)</f>
        <v>3.0514995570599622E-6</v>
      </c>
      <c r="AD712">
        <v>0</v>
      </c>
      <c r="AE712" s="12">
        <f>AB712*AG712*X712</f>
        <v>8.2032432511934265E-7</v>
      </c>
      <c r="AF712" s="12">
        <f>AC712+AE712</f>
        <v>3.871823882179305E-6</v>
      </c>
      <c r="AG712" s="19">
        <f>101.325*(0.000014*EXP(1600*((1/W712)-(1/298.15))))</f>
        <v>1.097002469958351E-3</v>
      </c>
      <c r="AI712">
        <f>V712*(K712/10^6)</f>
        <v>1.289757949745236E-2</v>
      </c>
      <c r="AJ712">
        <f>(AI712*Y712)/(0.082057*W712)</f>
        <v>1.0038530848644099E-6</v>
      </c>
      <c r="AK712">
        <v>0</v>
      </c>
      <c r="AL712" s="12">
        <f>AI712*AN712*X712</f>
        <v>5.5938371572916391E-6</v>
      </c>
      <c r="AM712" s="12">
        <f>AJ712+AL712</f>
        <v>6.5976902421560492E-6</v>
      </c>
      <c r="AN712" s="19">
        <f>101.325*(0.00033*EXP(2400*((1/W712)-(1/298.15))))</f>
        <v>2.2739189884214046E-2</v>
      </c>
      <c r="AO712" s="19"/>
      <c r="AP712" t="e">
        <f>V712*(L712/10^6)</f>
        <v>#VALUE!</v>
      </c>
      <c r="AQ712" t="e">
        <f>(AP712*Y712)/(0.082057*W712)</f>
        <v>#VALUE!</v>
      </c>
      <c r="AR712">
        <v>0</v>
      </c>
      <c r="AS712" s="12" t="e">
        <f>AP712*AU712*X712</f>
        <v>#VALUE!</v>
      </c>
      <c r="AT712" s="12" t="e">
        <f>AQ712+AS712</f>
        <v>#VALUE!</v>
      </c>
      <c r="AU712" s="19">
        <f>101.325*((2.4*10^-4)*EXP(2700*((1/W712)-(1/298.15))))</f>
        <v>1.5759424160826513E-2</v>
      </c>
      <c r="AW712">
        <f>100*(AF712-AE712)/AF712</f>
        <v>78.812974192989046</v>
      </c>
      <c r="AX712">
        <f>100*(AM712-AL712)/AM712</f>
        <v>15.215219993965079</v>
      </c>
      <c r="AY712" t="e">
        <f>100*(AT712-AS712)/AT712</f>
        <v>#VALUE!</v>
      </c>
    </row>
    <row r="713" spans="1:51" x14ac:dyDescent="0.25">
      <c r="A713" s="21">
        <v>43657</v>
      </c>
      <c r="B713">
        <v>11</v>
      </c>
      <c r="C713" t="s">
        <v>120</v>
      </c>
      <c r="D713" t="s">
        <v>130</v>
      </c>
      <c r="E713" s="2">
        <v>43658.675856481481</v>
      </c>
      <c r="F713">
        <v>123</v>
      </c>
      <c r="H713" s="6">
        <v>22.2</v>
      </c>
      <c r="I713" s="6">
        <v>28.09</v>
      </c>
      <c r="J713" s="6">
        <v>73834.951000000001</v>
      </c>
      <c r="K713" s="6">
        <v>11877.187</v>
      </c>
      <c r="L713" s="6" t="s">
        <v>122</v>
      </c>
      <c r="M713" s="7">
        <f>1000000*(AF713-AD713)/X713</f>
        <v>353.21125108749573</v>
      </c>
      <c r="N713" s="7">
        <f>1000000*(AM713-AK713)/X713</f>
        <v>294.3104027979129</v>
      </c>
      <c r="O713" s="7" t="e">
        <f>1000000*(AT713-AR713)/X713</f>
        <v>#VALUE!</v>
      </c>
      <c r="P713">
        <f>(M713*16)</f>
        <v>5651.3800173999316</v>
      </c>
      <c r="Q713">
        <f>(N713*44)</f>
        <v>12949.657723108168</v>
      </c>
      <c r="R713">
        <f>1000000*(((AF713-AD713)*0.082057*W713)/(V713-Z713))/X713</f>
        <v>10663.347728239922</v>
      </c>
      <c r="S713">
        <f>1000000*(((AM713-AK713)*0.082057*W713)/(V713-Z713))/X713</f>
        <v>8885.1477845338723</v>
      </c>
      <c r="T713">
        <f>N713*((1*0.082057*W713)/(V713-Z713))</f>
        <v>8885.1477845338741</v>
      </c>
      <c r="V713" s="5">
        <f>((0.001316*((I713*25.4)-(2.5*2053/100)))*(273.15+40))/(273.15+H713)</f>
        <v>0.92392119102556292</v>
      </c>
      <c r="W713">
        <v>313.14999999999998</v>
      </c>
      <c r="X713">
        <f>(21.0733341666667/1000)-Y713</f>
        <v>1.9073334166666699E-2</v>
      </c>
      <c r="Y713">
        <v>2E-3</v>
      </c>
      <c r="Z713">
        <f>(0.001316*10^(8.07131-(1730.63/(233.46+(W713-273.15)))))</f>
        <v>7.2765497523200454E-2</v>
      </c>
      <c r="AB713">
        <f>V713*(J713/10^6)</f>
        <v>6.8217675867234068E-2</v>
      </c>
      <c r="AC713">
        <f>(AB713*Y713)/(0.082057*W713)</f>
        <v>5.3095640445658963E-6</v>
      </c>
      <c r="AD713">
        <v>0</v>
      </c>
      <c r="AE713" s="12">
        <f>AB713*AG713*X713</f>
        <v>1.4273521788523261E-6</v>
      </c>
      <c r="AF713" s="12">
        <f>AC713+AE713</f>
        <v>6.7369162234182224E-6</v>
      </c>
      <c r="AG713" s="19">
        <f>101.325*(0.000014*EXP(1600*((1/W713)-(1/298.15))))</f>
        <v>1.097002469958351E-3</v>
      </c>
      <c r="AI713">
        <f>V713*(K713/10^6)</f>
        <v>1.0973584759073332E-2</v>
      </c>
      <c r="AJ713">
        <f>(AI713*Y713)/(0.082057*W713)</f>
        <v>8.5410343193409159E-7</v>
      </c>
      <c r="AK713">
        <v>0</v>
      </c>
      <c r="AL713" s="12">
        <f>AI713*AN713*X713</f>
        <v>4.7593772293567787E-6</v>
      </c>
      <c r="AM713" s="12">
        <f>AJ713+AL713</f>
        <v>5.61348066129087E-6</v>
      </c>
      <c r="AN713" s="19">
        <f>101.325*(0.00033*EXP(2400*((1/W713)-(1/298.15))))</f>
        <v>2.2739189884214046E-2</v>
      </c>
      <c r="AO713" s="19"/>
      <c r="AP713" t="e">
        <f>V713*(L713/10^6)</f>
        <v>#VALUE!</v>
      </c>
      <c r="AQ713" t="e">
        <f>(AP713*Y713)/(0.082057*W713)</f>
        <v>#VALUE!</v>
      </c>
      <c r="AR713">
        <v>0</v>
      </c>
      <c r="AS713" s="12" t="e">
        <f>AP713*AU713*X713</f>
        <v>#VALUE!</v>
      </c>
      <c r="AT713" s="12" t="e">
        <f>AQ713+AS713</f>
        <v>#VALUE!</v>
      </c>
      <c r="AU713" s="19">
        <f>101.325*((2.4*10^-4)*EXP(2700*((1/W713)-(1/298.15))))</f>
        <v>1.5759424160826513E-2</v>
      </c>
      <c r="AW713">
        <f>100*(AF713-AE713)/AF713</f>
        <v>78.812974192989046</v>
      </c>
      <c r="AX713">
        <f>100*(AM713-AL713)/AM713</f>
        <v>15.215219993965073</v>
      </c>
      <c r="AY713" t="e">
        <f>100*(AT713-AS713)/AT713</f>
        <v>#VALUE!</v>
      </c>
    </row>
    <row r="714" spans="1:51" x14ac:dyDescent="0.25">
      <c r="A714" s="21">
        <v>43657</v>
      </c>
      <c r="B714">
        <v>11</v>
      </c>
      <c r="C714" t="s">
        <v>120</v>
      </c>
      <c r="D714" t="s">
        <v>130</v>
      </c>
      <c r="E714" s="2">
        <v>43658.718414351853</v>
      </c>
      <c r="F714">
        <v>124</v>
      </c>
      <c r="H714" s="6">
        <v>22.2</v>
      </c>
      <c r="I714" s="6">
        <v>28.09</v>
      </c>
      <c r="J714" s="6">
        <v>75732.649000000005</v>
      </c>
      <c r="K714" s="6">
        <v>14133.493</v>
      </c>
      <c r="L714" s="6" t="s">
        <v>122</v>
      </c>
      <c r="M714" s="7">
        <f>1000000*(AF714-AD714)/X714</f>
        <v>362.28944882025024</v>
      </c>
      <c r="N714" s="7">
        <f>1000000*(AM714-AK714)/X714</f>
        <v>350.2204703665509</v>
      </c>
      <c r="O714" s="7" t="e">
        <f>1000000*(AT714-AR714)/X714</f>
        <v>#VALUE!</v>
      </c>
      <c r="P714">
        <f>(M714*16)</f>
        <v>5796.6311811240039</v>
      </c>
      <c r="Q714">
        <f>(N714*44)</f>
        <v>15409.700696128239</v>
      </c>
      <c r="R714">
        <f>1000000*(((AF714-AD714)*0.082057*W714)/(V714-Z714))/X714</f>
        <v>10937.41594909085</v>
      </c>
      <c r="S714">
        <f>1000000*(((AM714-AK714)*0.082057*W714)/(V714-Z714))/X714</f>
        <v>10573.056904524195</v>
      </c>
      <c r="T714">
        <f>N714*((1*0.082057*W714)/(V714-Z714))</f>
        <v>10573.056904524199</v>
      </c>
      <c r="V714" s="5">
        <f>((0.001316*((I714*25.4)-(2.5*2053/100)))*(273.15+40))/(273.15+H714)</f>
        <v>0.92392119102556292</v>
      </c>
      <c r="W714">
        <v>313.14999999999998</v>
      </c>
      <c r="X714">
        <f>(21.0733341666667/1000)-Y714</f>
        <v>1.9073334166666699E-2</v>
      </c>
      <c r="Y714">
        <v>2E-3</v>
      </c>
      <c r="Z714">
        <f>(0.001316*10^(8.07131-(1730.63/(233.46+(W714-273.15)))))</f>
        <v>7.2765497523200454E-2</v>
      </c>
      <c r="AB714">
        <f>V714*(J714/10^6)</f>
        <v>6.9970999263600911E-2</v>
      </c>
      <c r="AC714">
        <f>(AB714*Y714)/(0.082057*W714)</f>
        <v>5.4460298907780064E-6</v>
      </c>
      <c r="AD714">
        <v>0</v>
      </c>
      <c r="AE714" s="12">
        <f>AB714*AG714*X714</f>
        <v>1.4640378316281196E-6</v>
      </c>
      <c r="AF714" s="12">
        <f>AC714+AE714</f>
        <v>6.9100677224061258E-6</v>
      </c>
      <c r="AG714" s="19">
        <f>101.325*(0.000014*EXP(1600*((1/W714)-(1/298.15))))</f>
        <v>1.097002469958351E-3</v>
      </c>
      <c r="AI714">
        <f>V714*(K714/10^6)</f>
        <v>1.3058233685911457E-2</v>
      </c>
      <c r="AJ714">
        <f>(AI714*Y714)/(0.082057*W714)</f>
        <v>1.0163572297477896E-6</v>
      </c>
      <c r="AK714">
        <v>0</v>
      </c>
      <c r="AL714" s="12">
        <f>AI714*AN714*X714</f>
        <v>5.6635148335606274E-6</v>
      </c>
      <c r="AM714" s="12">
        <f>AJ714+AL714</f>
        <v>6.6798720633084167E-6</v>
      </c>
      <c r="AN714" s="19">
        <f>101.325*(0.00033*EXP(2400*((1/W714)-(1/298.15))))</f>
        <v>2.2739189884214046E-2</v>
      </c>
      <c r="AO714" s="19"/>
      <c r="AP714" t="e">
        <f>V714*(L714/10^6)</f>
        <v>#VALUE!</v>
      </c>
      <c r="AQ714" t="e">
        <f>(AP714*Y714)/(0.082057*W714)</f>
        <v>#VALUE!</v>
      </c>
      <c r="AR714">
        <v>0</v>
      </c>
      <c r="AS714" s="12" t="e">
        <f>AP714*AU714*X714</f>
        <v>#VALUE!</v>
      </c>
      <c r="AT714" s="12" t="e">
        <f>AQ714+AS714</f>
        <v>#VALUE!</v>
      </c>
      <c r="AU714" s="19">
        <f>101.325*((2.4*10^-4)*EXP(2700*((1/W714)-(1/298.15))))</f>
        <v>1.5759424160826513E-2</v>
      </c>
      <c r="AW714">
        <f>100*(AF714-AE714)/AF714</f>
        <v>78.812974192989046</v>
      </c>
      <c r="AX714">
        <f>100*(AM714-AL714)/AM714</f>
        <v>15.215219993965071</v>
      </c>
      <c r="AY714" t="e">
        <f>100*(AT714-AS714)/AT714</f>
        <v>#VALUE!</v>
      </c>
    </row>
    <row r="715" spans="1:51" x14ac:dyDescent="0.25">
      <c r="A715" s="21">
        <v>43657</v>
      </c>
      <c r="B715">
        <v>0.1</v>
      </c>
      <c r="C715" t="s">
        <v>120</v>
      </c>
      <c r="D715" t="s">
        <v>121</v>
      </c>
      <c r="E715" s="2">
        <v>43658.441932870373</v>
      </c>
      <c r="F715">
        <v>118</v>
      </c>
      <c r="H715" s="6">
        <v>22.2</v>
      </c>
      <c r="I715" s="6">
        <v>28.09</v>
      </c>
      <c r="J715" s="6">
        <v>155.327</v>
      </c>
      <c r="K715" s="6">
        <v>267.43099999999998</v>
      </c>
      <c r="L715" s="6" t="s">
        <v>122</v>
      </c>
      <c r="M715" s="7">
        <f>1000000*(AF715-AD715)/X715</f>
        <v>0.7430524874008172</v>
      </c>
      <c r="N715" s="7">
        <f>1000000*(AM715-AK715)/X715</f>
        <v>6.6267985281909469</v>
      </c>
      <c r="O715" s="7" t="e">
        <f>1000000*(AT715-AR715)/X715</f>
        <v>#VALUE!</v>
      </c>
      <c r="P715">
        <f>(M715*16)</f>
        <v>11.888839798413075</v>
      </c>
      <c r="Q715">
        <f>(N715*44)</f>
        <v>291.57913524040168</v>
      </c>
      <c r="R715">
        <f>1000000*(((AF715-AD715)*0.082057*W715)/(V715-Z715))/X715</f>
        <v>22.432544345892804</v>
      </c>
      <c r="S715">
        <f>1000000*(((AM715-AK715)*0.082057*W715)/(V715-Z715))/X715</f>
        <v>200.06117249527844</v>
      </c>
      <c r="T715">
        <f>N715*((1*0.082057*W715)/(V715-Z715))</f>
        <v>200.06117249527844</v>
      </c>
      <c r="V715" s="5">
        <f>((0.001316*((I715*25.4)-(2.5*2053/100)))*(273.15+40))/(273.15+H715)</f>
        <v>0.92392119102556292</v>
      </c>
      <c r="W715">
        <v>313.14999999999998</v>
      </c>
      <c r="X715">
        <f>(21.0733341666667/1000)-Y715</f>
        <v>1.9073334166666699E-2</v>
      </c>
      <c r="Y715">
        <v>2E-3</v>
      </c>
      <c r="Z715">
        <f>(0.001316*10^(8.07131-(1730.63/(233.46+(W715-273.15)))))</f>
        <v>7.2765497523200454E-2</v>
      </c>
      <c r="AB715">
        <f>V715*(J715/10^6)</f>
        <v>1.4350990683842762E-4</v>
      </c>
      <c r="AC715">
        <f>(AB715*Y715)/(0.082057*W715)</f>
        <v>1.1169759621703915E-8</v>
      </c>
      <c r="AD715">
        <v>0</v>
      </c>
      <c r="AE715" s="12">
        <f>AB715*AG715*X715</f>
        <v>3.0027287738647695E-9</v>
      </c>
      <c r="AF715" s="12">
        <f>AC715+AE715</f>
        <v>1.4172488395568684E-8</v>
      </c>
      <c r="AG715" s="19">
        <f>101.325*(0.000014*EXP(1600*((1/W715)-(1/298.15))))</f>
        <v>1.097002469958351E-3</v>
      </c>
      <c r="AI715">
        <f>V715*(K715/10^6)</f>
        <v>2.4708516803715729E-4</v>
      </c>
      <c r="AJ715">
        <f>(AI715*Y715)/(0.082057*W715)</f>
        <v>1.9231299036174644E-8</v>
      </c>
      <c r="AK715">
        <v>0</v>
      </c>
      <c r="AL715" s="12">
        <f>AI715*AN715*X715</f>
        <v>1.0716384374718634E-7</v>
      </c>
      <c r="AM715" s="12">
        <f>AJ715+AL715</f>
        <v>1.2639514278336098E-7</v>
      </c>
      <c r="AN715" s="19">
        <f>101.325*(0.00033*EXP(2400*((1/W715)-(1/298.15))))</f>
        <v>2.2739189884214046E-2</v>
      </c>
      <c r="AO715" s="19"/>
      <c r="AP715" t="e">
        <f>V715*(L715/10^6)</f>
        <v>#VALUE!</v>
      </c>
      <c r="AQ715" t="e">
        <f>(AP715*Y715)/(0.082057*W715)</f>
        <v>#VALUE!</v>
      </c>
      <c r="AR715">
        <v>0</v>
      </c>
      <c r="AS715" s="12" t="e">
        <f>AP715*AU715*X715</f>
        <v>#VALUE!</v>
      </c>
      <c r="AT715" s="12" t="e">
        <f>AQ715+AS715</f>
        <v>#VALUE!</v>
      </c>
      <c r="AU715" s="19">
        <f>101.325*((2.4*10^-4)*EXP(2700*((1/W715)-(1/298.15))))</f>
        <v>1.5759424160826513E-2</v>
      </c>
      <c r="AW715">
        <f>100*(AF715-AE715)/AF715</f>
        <v>78.81297419298906</v>
      </c>
      <c r="AX715">
        <f>100*(AM715-AL715)/AM715</f>
        <v>15.215219993965073</v>
      </c>
      <c r="AY715" t="e">
        <f>100*(AT715-AS715)/AT715</f>
        <v>#VALUE!</v>
      </c>
    </row>
    <row r="716" spans="1:51" x14ac:dyDescent="0.25">
      <c r="A716" s="21">
        <v>43657</v>
      </c>
      <c r="B716">
        <v>0.1</v>
      </c>
      <c r="C716" t="s">
        <v>120</v>
      </c>
      <c r="D716" t="s">
        <v>121</v>
      </c>
      <c r="E716" s="2">
        <v>43658.484444444446</v>
      </c>
      <c r="F716">
        <v>163</v>
      </c>
      <c r="H716" s="6">
        <v>22.2</v>
      </c>
      <c r="I716" s="6">
        <v>28.09</v>
      </c>
      <c r="J716" s="6">
        <v>160.398</v>
      </c>
      <c r="K716" s="6">
        <v>465.01299999999998</v>
      </c>
      <c r="L716" s="6" t="s">
        <v>122</v>
      </c>
      <c r="M716" s="7">
        <f>1000000*(AF716-AD716)/X716</f>
        <v>0.76731111058680257</v>
      </c>
      <c r="N716" s="7">
        <f>1000000*(AM716-AK716)/X716</f>
        <v>11.52277583372779</v>
      </c>
      <c r="O716" s="7" t="e">
        <f>1000000*(AT716-AR716)/X716</f>
        <v>#VALUE!</v>
      </c>
      <c r="P716">
        <f>(M716*16)</f>
        <v>12.276977769388841</v>
      </c>
      <c r="Q716">
        <f>(N716*44)</f>
        <v>507.00213668402279</v>
      </c>
      <c r="R716">
        <f>1000000*(((AF716-AD716)*0.082057*W716)/(V716-Z716))/X716</f>
        <v>23.164905315833781</v>
      </c>
      <c r="S716">
        <f>1000000*(((AM716-AK716)*0.082057*W716)/(V716-Z716))/X716</f>
        <v>347.86934201923833</v>
      </c>
      <c r="T716">
        <f>N716*((1*0.082057*W716)/(V716-Z716))</f>
        <v>347.86934201923827</v>
      </c>
      <c r="V716" s="5">
        <f>((0.001316*((I716*25.4)-(2.5*2053/100)))*(273.15+40))/(273.15+H716)</f>
        <v>0.92392119102556292</v>
      </c>
      <c r="W716">
        <v>313.14999999999998</v>
      </c>
      <c r="X716">
        <f>(21.0733341666667/1000)-Y716</f>
        <v>1.9073334166666699E-2</v>
      </c>
      <c r="Y716">
        <v>2E-3</v>
      </c>
      <c r="Z716">
        <f>(0.001316*10^(8.07131-(1730.63/(233.46+(W716-273.15)))))</f>
        <v>7.2765497523200454E-2</v>
      </c>
      <c r="AB716">
        <f>V716*(J716/10^6)</f>
        <v>1.4819511119811823E-4</v>
      </c>
      <c r="AC716">
        <f>(AB716*Y716)/(0.082057*W716)</f>
        <v>1.1534421599606407E-8</v>
      </c>
      <c r="AD716">
        <v>0</v>
      </c>
      <c r="AE716" s="12">
        <f>AB716*AG716*X716</f>
        <v>3.1007596224118232E-9</v>
      </c>
      <c r="AF716" s="12">
        <f>AC716+AE716</f>
        <v>1.4635181222018231E-8</v>
      </c>
      <c r="AG716" s="19">
        <f>101.325*(0.000014*EXP(1600*((1/W716)-(1/298.15))))</f>
        <v>1.097002469958351E-3</v>
      </c>
      <c r="AI716">
        <f>V716*(K716/10^6)</f>
        <v>4.2963536480237005E-4</v>
      </c>
      <c r="AJ716">
        <f>(AI716*Y716)/(0.082057*W716)</f>
        <v>3.3439668769546837E-8</v>
      </c>
      <c r="AK716">
        <v>0</v>
      </c>
      <c r="AL716" s="12">
        <f>AI716*AN716*X716</f>
        <v>1.863380852347348E-7</v>
      </c>
      <c r="AM716" s="12">
        <f>AJ716+AL716</f>
        <v>2.1977775400428162E-7</v>
      </c>
      <c r="AN716" s="19">
        <f>101.325*(0.00033*EXP(2400*((1/W716)-(1/298.15))))</f>
        <v>2.2739189884214046E-2</v>
      </c>
      <c r="AO716" s="19"/>
      <c r="AP716" t="e">
        <f>V716*(L716/10^6)</f>
        <v>#VALUE!</v>
      </c>
      <c r="AQ716" t="e">
        <f>(AP716*Y716)/(0.082057*W716)</f>
        <v>#VALUE!</v>
      </c>
      <c r="AR716">
        <v>0</v>
      </c>
      <c r="AS716" s="12" t="e">
        <f>AP716*AU716*X716</f>
        <v>#VALUE!</v>
      </c>
      <c r="AT716" s="12" t="e">
        <f>AQ716+AS716</f>
        <v>#VALUE!</v>
      </c>
      <c r="AU716" s="19">
        <f>101.325*((2.4*10^-4)*EXP(2700*((1/W716)-(1/298.15))))</f>
        <v>1.5759424160826513E-2</v>
      </c>
      <c r="AW716">
        <f>100*(AF716-AE716)/AF716</f>
        <v>78.812974192989046</v>
      </c>
      <c r="AX716">
        <f>100*(AM716-AL716)/AM716</f>
        <v>15.21521999396507</v>
      </c>
      <c r="AY716" t="e">
        <f>100*(AT716-AS716)/AT716</f>
        <v>#VALUE!</v>
      </c>
    </row>
    <row r="717" spans="1:51" x14ac:dyDescent="0.25">
      <c r="A717" s="21">
        <v>43657</v>
      </c>
      <c r="B717">
        <v>1.6</v>
      </c>
      <c r="C717" t="s">
        <v>120</v>
      </c>
      <c r="D717" t="s">
        <v>121</v>
      </c>
      <c r="E717" s="2">
        <v>43658.527002314811</v>
      </c>
      <c r="F717">
        <v>34</v>
      </c>
      <c r="H717" s="6">
        <v>22.2</v>
      </c>
      <c r="I717" s="6">
        <v>28.09</v>
      </c>
      <c r="J717" s="6">
        <v>202.55099999999999</v>
      </c>
      <c r="K717" s="6">
        <v>291.964</v>
      </c>
      <c r="L717" s="6" t="s">
        <v>122</v>
      </c>
      <c r="M717" s="7">
        <f>1000000*(AF717-AD717)/X717</f>
        <v>0.96896241075616552</v>
      </c>
      <c r="N717" s="7">
        <f>1000000*(AM717-AK717)/X717</f>
        <v>7.2347132736471913</v>
      </c>
      <c r="O717" s="7" t="e">
        <f>1000000*(AT717-AR717)/X717</f>
        <v>#VALUE!</v>
      </c>
      <c r="P717">
        <f>(M717*16)</f>
        <v>15.503398572098648</v>
      </c>
      <c r="Q717">
        <f>(N717*44)</f>
        <v>318.32738404047643</v>
      </c>
      <c r="R717">
        <f>1000000*(((AF717-AD717)*0.082057*W717)/(V717-Z717))/X717</f>
        <v>29.252701010158777</v>
      </c>
      <c r="S717">
        <f>1000000*(((AM717-AK717)*0.082057*W717)/(V717-Z717))/X717</f>
        <v>218.41394664945906</v>
      </c>
      <c r="T717">
        <f>N717*((1*0.082057*W717)/(V717-Z717))</f>
        <v>218.41394664945906</v>
      </c>
      <c r="V717" s="5">
        <f>((0.001316*((I717*25.4)-(2.5*2053/100)))*(273.15+40))/(273.15+H717)</f>
        <v>0.92392119102556292</v>
      </c>
      <c r="W717">
        <v>313.14999999999998</v>
      </c>
      <c r="X717">
        <f>(21.0733341666667/1000)-Y717</f>
        <v>1.9073334166666699E-2</v>
      </c>
      <c r="Y717">
        <v>2E-3</v>
      </c>
      <c r="Z717">
        <f>(0.001316*10^(8.07131-(1730.63/(233.46+(W717-273.15)))))</f>
        <v>7.2765497523200454E-2</v>
      </c>
      <c r="AB717">
        <f>V717*(J717/10^6)</f>
        <v>1.8714116116341878E-4</v>
      </c>
      <c r="AC717">
        <f>(AB717*Y717)/(0.082057*W717)</f>
        <v>1.4565696763188301E-8</v>
      </c>
      <c r="AD717">
        <v>0</v>
      </c>
      <c r="AE717" s="12">
        <f>AB717*AG717*X717</f>
        <v>3.9156470921030011E-9</v>
      </c>
      <c r="AF717" s="12">
        <f>AC717+AE717</f>
        <v>1.8481343855291302E-8</v>
      </c>
      <c r="AG717" s="19">
        <f>101.325*(0.000014*EXP(1600*((1/W717)-(1/298.15))))</f>
        <v>1.097002469958351E-3</v>
      </c>
      <c r="AI717">
        <f>V717*(K717/10^6)</f>
        <v>2.6975172661658747E-4</v>
      </c>
      <c r="AJ717">
        <f>(AI717*Y717)/(0.082057*W717)</f>
        <v>2.099549787346155E-8</v>
      </c>
      <c r="AK717">
        <v>0</v>
      </c>
      <c r="AL717" s="12">
        <f>AI717*AN717*X717</f>
        <v>1.169946059948305E-7</v>
      </c>
      <c r="AM717" s="12">
        <f>AJ717+AL717</f>
        <v>1.3799010386829205E-7</v>
      </c>
      <c r="AN717" s="19">
        <f>101.325*(0.00033*EXP(2400*((1/W717)-(1/298.15))))</f>
        <v>2.2739189884214046E-2</v>
      </c>
      <c r="AO717" s="19"/>
      <c r="AP717" t="e">
        <f>V717*(L717/10^6)</f>
        <v>#VALUE!</v>
      </c>
      <c r="AQ717" t="e">
        <f>(AP717*Y717)/(0.082057*W717)</f>
        <v>#VALUE!</v>
      </c>
      <c r="AR717">
        <v>0</v>
      </c>
      <c r="AS717" s="12" t="e">
        <f>AP717*AU717*X717</f>
        <v>#VALUE!</v>
      </c>
      <c r="AT717" s="12" t="e">
        <f>AQ717+AS717</f>
        <v>#VALUE!</v>
      </c>
      <c r="AU717" s="19">
        <f>101.325*((2.4*10^-4)*EXP(2700*((1/W717)-(1/298.15))))</f>
        <v>1.5759424160826513E-2</v>
      </c>
      <c r="AW717">
        <f>100*(AF717-AE717)/AF717</f>
        <v>78.812974192989046</v>
      </c>
      <c r="AX717">
        <f>100*(AM717-AL717)/AM717</f>
        <v>15.21521999396508</v>
      </c>
      <c r="AY717" t="e">
        <f>100*(AT717-AS717)/AT717</f>
        <v>#VALUE!</v>
      </c>
    </row>
    <row r="718" spans="1:51" x14ac:dyDescent="0.25">
      <c r="A718" s="21">
        <v>43657</v>
      </c>
      <c r="B718">
        <v>1.6</v>
      </c>
      <c r="C718" t="s">
        <v>120</v>
      </c>
      <c r="D718" t="s">
        <v>121</v>
      </c>
      <c r="E718" s="2">
        <v>43658.569537037038</v>
      </c>
      <c r="F718">
        <v>81</v>
      </c>
      <c r="H718" s="6">
        <v>22.2</v>
      </c>
      <c r="I718" s="6">
        <v>28.09</v>
      </c>
      <c r="J718" s="6">
        <v>224.643</v>
      </c>
      <c r="K718" s="6">
        <v>484.34199999999998</v>
      </c>
      <c r="L718" s="6" t="s">
        <v>122</v>
      </c>
      <c r="M718" s="7">
        <f>1000000*(AF718-AD718)/X718</f>
        <v>1.0746460044112216</v>
      </c>
      <c r="N718" s="7">
        <f>1000000*(AM718-AK718)/X718</f>
        <v>12.001738215618458</v>
      </c>
      <c r="O718" s="7" t="e">
        <f>1000000*(AT718-AR718)/X718</f>
        <v>#VALUE!</v>
      </c>
      <c r="P718">
        <f>(M718*16)</f>
        <v>17.194336070579546</v>
      </c>
      <c r="Q718">
        <f>(N718*44)</f>
        <v>528.07648148721216</v>
      </c>
      <c r="R718">
        <f>1000000*(((AF718-AD718)*0.082057*W718)/(V718-Z718))/X718</f>
        <v>32.443258799142448</v>
      </c>
      <c r="S718">
        <f>1000000*(((AM718-AK718)*0.082057*W718)/(V718-Z718))/X718</f>
        <v>362.32908080479882</v>
      </c>
      <c r="T718">
        <f>N718*((1*0.082057*W718)/(V718-Z718))</f>
        <v>362.32908080479882</v>
      </c>
      <c r="V718" s="5">
        <f>((0.001316*((I718*25.4)-(2.5*2053/100)))*(273.15+40))/(273.15+H718)</f>
        <v>0.92392119102556292</v>
      </c>
      <c r="W718">
        <v>313.14999999999998</v>
      </c>
      <c r="X718">
        <f>(21.0733341666667/1000)-Y718</f>
        <v>1.9073334166666699E-2</v>
      </c>
      <c r="Y718">
        <v>2E-3</v>
      </c>
      <c r="Z718">
        <f>(0.001316*10^(8.07131-(1730.63/(233.46+(W718-273.15)))))</f>
        <v>7.2765497523200454E-2</v>
      </c>
      <c r="AB718">
        <f>V718*(J718/10^6)</f>
        <v>2.0755242811555555E-4</v>
      </c>
      <c r="AC718">
        <f>(AB718*Y718)/(0.082057*W718)</f>
        <v>1.6154360225192225E-8</v>
      </c>
      <c r="AD718">
        <v>0</v>
      </c>
      <c r="AE718" s="12">
        <f>AB718*AG718*X718</f>
        <v>4.3427221278161777E-9</v>
      </c>
      <c r="AF718" s="12">
        <f>AC718+AE718</f>
        <v>2.0497082353008403E-8</v>
      </c>
      <c r="AG718" s="19">
        <f>101.325*(0.000014*EXP(1600*((1/W718)-(1/298.15))))</f>
        <v>1.097002469958351E-3</v>
      </c>
      <c r="AI718">
        <f>V718*(K718/10^6)</f>
        <v>4.4749383750370314E-4</v>
      </c>
      <c r="AJ718">
        <f>(AI718*Y718)/(0.082057*W718)</f>
        <v>3.4829641431916648E-8</v>
      </c>
      <c r="AK718">
        <v>0</v>
      </c>
      <c r="AL718" s="12">
        <f>AI718*AN718*X718</f>
        <v>1.9408352213542831E-7</v>
      </c>
      <c r="AM718" s="12">
        <f>AJ718+AL718</f>
        <v>2.2891316356734496E-7</v>
      </c>
      <c r="AN718" s="19">
        <f>101.325*(0.00033*EXP(2400*((1/W718)-(1/298.15))))</f>
        <v>2.2739189884214046E-2</v>
      </c>
      <c r="AO718" s="19"/>
      <c r="AP718" t="e">
        <f>V718*(L718/10^6)</f>
        <v>#VALUE!</v>
      </c>
      <c r="AQ718" t="e">
        <f>(AP718*Y718)/(0.082057*W718)</f>
        <v>#VALUE!</v>
      </c>
      <c r="AR718">
        <v>0</v>
      </c>
      <c r="AS718" s="12" t="e">
        <f>AP718*AU718*X718</f>
        <v>#VALUE!</v>
      </c>
      <c r="AT718" s="12" t="e">
        <f>AQ718+AS718</f>
        <v>#VALUE!</v>
      </c>
      <c r="AU718" s="19">
        <f>101.325*((2.4*10^-4)*EXP(2700*((1/W718)-(1/298.15))))</f>
        <v>1.5759424160826513E-2</v>
      </c>
      <c r="AW718">
        <f>100*(AF718-AE718)/AF718</f>
        <v>78.812974192989046</v>
      </c>
      <c r="AX718">
        <f>100*(AM718-AL718)/AM718</f>
        <v>15.215219993965079</v>
      </c>
      <c r="AY718" t="e">
        <f>100*(AT718-AS718)/AT718</f>
        <v>#VALUE!</v>
      </c>
    </row>
    <row r="719" spans="1:51" x14ac:dyDescent="0.25">
      <c r="A719" s="21">
        <v>43657</v>
      </c>
      <c r="B719">
        <v>5</v>
      </c>
      <c r="C719" t="s">
        <v>120</v>
      </c>
      <c r="D719" t="s">
        <v>121</v>
      </c>
      <c r="E719" s="2">
        <v>43658.697141203702</v>
      </c>
      <c r="F719">
        <v>215</v>
      </c>
      <c r="H719" s="6">
        <v>22.2</v>
      </c>
      <c r="I719" s="6">
        <v>28.09</v>
      </c>
      <c r="J719" s="6">
        <v>24.155999999999999</v>
      </c>
      <c r="K719" s="6">
        <v>9433.8060000000005</v>
      </c>
      <c r="L719" s="6" t="s">
        <v>122</v>
      </c>
      <c r="M719" s="7">
        <f>1000000*(AF719-AD719)/X719</f>
        <v>0.11555734602261129</v>
      </c>
      <c r="N719" s="7">
        <f>1000000*(AM719-AK719)/X719</f>
        <v>233.76471581843145</v>
      </c>
      <c r="O719" s="7" t="e">
        <f>1000000*(AT719-AR719)/X719</f>
        <v>#VALUE!</v>
      </c>
      <c r="P719">
        <f>(M719*16)</f>
        <v>1.8489175363617807</v>
      </c>
      <c r="Q719">
        <f>(N719*44)</f>
        <v>10285.647496010984</v>
      </c>
      <c r="R719">
        <f>1000000*(((AF719-AD719)*0.082057*W719)/(V719-Z719))/X719</f>
        <v>3.488643579154858</v>
      </c>
      <c r="S719">
        <f>1000000*(((AM719-AK719)*0.082057*W719)/(V719-Z719))/X719</f>
        <v>7057.2906261914031</v>
      </c>
      <c r="T719">
        <f>N719*((1*0.082057*W719)/(V719-Z719))</f>
        <v>7057.2906261914031</v>
      </c>
      <c r="V719" s="5">
        <f>((0.001316*((I719*25.4)-(2.5*2053/100)))*(273.15+40))/(273.15+H719)</f>
        <v>0.92392119102556292</v>
      </c>
      <c r="W719">
        <v>313.14999999999998</v>
      </c>
      <c r="X719">
        <f>(21.0733341666667/1000)-Y719</f>
        <v>1.9073334166666699E-2</v>
      </c>
      <c r="Y719">
        <v>2E-3</v>
      </c>
      <c r="Z719">
        <f>(0.001316*10^(8.07131-(1730.63/(233.46+(W719-273.15)))))</f>
        <v>7.2765497523200454E-2</v>
      </c>
      <c r="AB719">
        <f>V719*(J719/10^6)</f>
        <v>2.2318240290413498E-5</v>
      </c>
      <c r="AC719">
        <f>(AB719*Y719)/(0.082057*W719)</f>
        <v>1.737088293869577E-9</v>
      </c>
      <c r="AD719">
        <v>0</v>
      </c>
      <c r="AE719" s="12">
        <f>AB719*AG719*X719</f>
        <v>4.6697558223282086E-10</v>
      </c>
      <c r="AF719" s="12">
        <f>AC719+AE719</f>
        <v>2.204063876102398E-9</v>
      </c>
      <c r="AG719" s="19">
        <f>101.325*(0.000014*EXP(1600*((1/W719)-(1/298.15))))</f>
        <v>1.097002469958351E-3</v>
      </c>
      <c r="AI719">
        <f>V719*(K719/10^6)</f>
        <v>8.7160932754241031E-3</v>
      </c>
      <c r="AJ719">
        <f>(AI719*Y719)/(0.082057*W719)</f>
        <v>6.783968359511749E-7</v>
      </c>
      <c r="AK719">
        <v>0</v>
      </c>
      <c r="AL719" s="12">
        <f>AI719*AN719*X719</f>
        <v>3.7802757052296449E-6</v>
      </c>
      <c r="AM719" s="12">
        <f>AJ719+AL719</f>
        <v>4.4586725411808199E-6</v>
      </c>
      <c r="AN719" s="19">
        <f>101.325*(0.00033*EXP(2400*((1/W719)-(1/298.15))))</f>
        <v>2.2739189884214046E-2</v>
      </c>
      <c r="AO719" s="19"/>
      <c r="AP719" t="e">
        <f>V719*(L719/10^6)</f>
        <v>#VALUE!</v>
      </c>
      <c r="AQ719" t="e">
        <f>(AP719*Y719)/(0.082057*W719)</f>
        <v>#VALUE!</v>
      </c>
      <c r="AR719">
        <v>0</v>
      </c>
      <c r="AS719" s="12" t="e">
        <f>AP719*AU719*X719</f>
        <v>#VALUE!</v>
      </c>
      <c r="AT719" s="12" t="e">
        <f>AQ719+AS719</f>
        <v>#VALUE!</v>
      </c>
      <c r="AU719" s="19">
        <f>101.325*((2.4*10^-4)*EXP(2700*((1/W719)-(1/298.15))))</f>
        <v>1.5759424160826513E-2</v>
      </c>
      <c r="AW719">
        <f>100*(AF719-AE719)/AF719</f>
        <v>78.81297419298906</v>
      </c>
      <c r="AX719">
        <f>100*(AM719-AL719)/AM719</f>
        <v>15.215219993965079</v>
      </c>
      <c r="AY719" t="e">
        <f>100*(AT719-AS719)/AT719</f>
        <v>#VALUE!</v>
      </c>
    </row>
    <row r="720" spans="1:51" x14ac:dyDescent="0.25">
      <c r="A720" s="21">
        <v>43657</v>
      </c>
      <c r="B720">
        <v>5</v>
      </c>
      <c r="C720" t="s">
        <v>120</v>
      </c>
      <c r="D720" t="s">
        <v>121</v>
      </c>
      <c r="E720" s="2">
        <v>43658.739699074074</v>
      </c>
      <c r="F720">
        <v>214</v>
      </c>
      <c r="H720" s="6">
        <v>22.2</v>
      </c>
      <c r="I720" s="6">
        <v>28.09</v>
      </c>
      <c r="J720" s="6">
        <v>25.597999999999999</v>
      </c>
      <c r="K720" s="6">
        <v>8701.4860000000008</v>
      </c>
      <c r="L720" s="6" t="s">
        <v>122</v>
      </c>
      <c r="M720" s="7">
        <f>1000000*(AF720-AD720)/X720</f>
        <v>0.12245557805459527</v>
      </c>
      <c r="N720" s="7">
        <f>1000000*(AM720-AK720)/X720</f>
        <v>215.61821411083287</v>
      </c>
      <c r="O720" s="7" t="e">
        <f>1000000*(AT720-AR720)/X720</f>
        <v>#VALUE!</v>
      </c>
      <c r="P720">
        <f>(M720*16)</f>
        <v>1.9592892488735243</v>
      </c>
      <c r="Q720">
        <f>(N720*44)</f>
        <v>9487.2014208766468</v>
      </c>
      <c r="R720">
        <f>1000000*(((AF720-AD720)*0.082057*W720)/(V720-Z720))/X720</f>
        <v>3.6968992523267947</v>
      </c>
      <c r="S720">
        <f>1000000*(((AM720-AK720)*0.082057*W720)/(V720-Z720))/X720</f>
        <v>6509.4528742413959</v>
      </c>
      <c r="T720">
        <f>N720*((1*0.082057*W720)/(V720-Z720))</f>
        <v>6509.4528742413959</v>
      </c>
      <c r="V720" s="5">
        <f>((0.001316*((I720*25.4)-(2.5*2053/100)))*(273.15+40))/(273.15+H720)</f>
        <v>0.92392119102556292</v>
      </c>
      <c r="W720">
        <v>313.14999999999998</v>
      </c>
      <c r="X720">
        <f>(21.0733341666667/1000)-Y720</f>
        <v>1.9073334166666699E-2</v>
      </c>
      <c r="Y720">
        <v>2E-3</v>
      </c>
      <c r="Z720">
        <f>(0.001316*10^(8.07131-(1730.63/(233.46+(W720-273.15)))))</f>
        <v>7.2765497523200454E-2</v>
      </c>
      <c r="AB720">
        <f>V720*(J720/10^6)</f>
        <v>2.3650534647872357E-5</v>
      </c>
      <c r="AC720">
        <f>(AB720*Y720)/(0.082057*W720)</f>
        <v>1.8407843246594397E-9</v>
      </c>
      <c r="AD720">
        <v>0</v>
      </c>
      <c r="AE720" s="12">
        <f>AB720*AG720*X720</f>
        <v>4.9485183614819287E-10</v>
      </c>
      <c r="AF720" s="12">
        <f>AC720+AE720</f>
        <v>2.3356361608076325E-9</v>
      </c>
      <c r="AG720" s="19">
        <f>101.325*(0.000014*EXP(1600*((1/W720)-(1/298.15))))</f>
        <v>1.097002469958351E-3</v>
      </c>
      <c r="AI720">
        <f>V720*(K720/10^6)</f>
        <v>8.0394873088122619E-3</v>
      </c>
      <c r="AJ720">
        <f>(AI720*Y720)/(0.082057*W720)</f>
        <v>6.2573478514116617E-7</v>
      </c>
      <c r="AK720">
        <v>0</v>
      </c>
      <c r="AL720" s="12">
        <f>AI720*AN720*X720</f>
        <v>3.4868234650146377E-6</v>
      </c>
      <c r="AM720" s="12">
        <f>AJ720+AL720</f>
        <v>4.1125582501558043E-6</v>
      </c>
      <c r="AN720" s="19">
        <f>101.325*(0.00033*EXP(2400*((1/W720)-(1/298.15))))</f>
        <v>2.2739189884214046E-2</v>
      </c>
      <c r="AO720" s="19"/>
      <c r="AP720" t="e">
        <f>V720*(L720/10^6)</f>
        <v>#VALUE!</v>
      </c>
      <c r="AQ720" t="e">
        <f>(AP720*Y720)/(0.082057*W720)</f>
        <v>#VALUE!</v>
      </c>
      <c r="AR720">
        <v>0</v>
      </c>
      <c r="AS720" s="12" t="e">
        <f>AP720*AU720*X720</f>
        <v>#VALUE!</v>
      </c>
      <c r="AT720" s="12" t="e">
        <f>AQ720+AS720</f>
        <v>#VALUE!</v>
      </c>
      <c r="AU720" s="19">
        <f>101.325*((2.4*10^-4)*EXP(2700*((1/W720)-(1/298.15))))</f>
        <v>1.5759424160826513E-2</v>
      </c>
      <c r="AW720">
        <f>100*(AF720-AE720)/AF720</f>
        <v>78.81297419298906</v>
      </c>
      <c r="AX720">
        <f>100*(AM720-AL720)/AM720</f>
        <v>15.215219993965086</v>
      </c>
      <c r="AY720" t="e">
        <f>100*(AT720-AS720)/AT720</f>
        <v>#VALUE!</v>
      </c>
    </row>
    <row r="721" spans="1:51" x14ac:dyDescent="0.25">
      <c r="A721" s="21">
        <v>43657</v>
      </c>
      <c r="B721">
        <v>9</v>
      </c>
      <c r="C721" t="s">
        <v>120</v>
      </c>
      <c r="D721" t="s">
        <v>121</v>
      </c>
      <c r="E721" s="2">
        <v>43658.612060185187</v>
      </c>
      <c r="F721">
        <v>213</v>
      </c>
      <c r="H721" s="6">
        <v>22.2</v>
      </c>
      <c r="I721" s="6">
        <v>28.09</v>
      </c>
      <c r="J721" s="6">
        <v>5.56</v>
      </c>
      <c r="K721" s="6">
        <v>13710.034</v>
      </c>
      <c r="L721" s="6" t="s">
        <v>122</v>
      </c>
      <c r="M721" s="7">
        <f>1000000*(AF721-AD721)/X721</f>
        <v>2.6597898819577685E-2</v>
      </c>
      <c r="N721" s="7">
        <f>1000000*(AM721-AK721)/X721</f>
        <v>339.72738064266241</v>
      </c>
      <c r="O721" s="7" t="e">
        <f>1000000*(AT721-AR721)/X721</f>
        <v>#VALUE!</v>
      </c>
      <c r="P721">
        <f>(M721*16)</f>
        <v>0.42556638111324296</v>
      </c>
      <c r="Q721">
        <f>(N721*44)</f>
        <v>14948.004748277146</v>
      </c>
      <c r="R721">
        <f>1000000*(((AF721-AD721)*0.082057*W721)/(V721-Z721))/X721</f>
        <v>0.80298303941467986</v>
      </c>
      <c r="S721">
        <f>1000000*(((AM721-AK721)*0.082057*W721)/(V721-Z721))/X721</f>
        <v>10256.273494808502</v>
      </c>
      <c r="T721">
        <f>N721*((1*0.082057*W721)/(V721-Z721))</f>
        <v>10256.273494808502</v>
      </c>
      <c r="V721" s="5">
        <f>((0.001316*((I721*25.4)-(2.5*2053/100)))*(273.15+40))/(273.15+H721)</f>
        <v>0.92392119102556292</v>
      </c>
      <c r="W721">
        <v>313.14999999999998</v>
      </c>
      <c r="X721">
        <f>(21.0733341666667/1000)-Y721</f>
        <v>1.9073334166666699E-2</v>
      </c>
      <c r="Y721">
        <v>2E-3</v>
      </c>
      <c r="Z721">
        <f>(0.001316*10^(8.07131-(1730.63/(233.46+(W721-273.15)))))</f>
        <v>7.2765497523200454E-2</v>
      </c>
      <c r="AB721">
        <f>V721*(J721/10^6)</f>
        <v>5.1370018221021295E-6</v>
      </c>
      <c r="AC721">
        <f>(AB721*Y721)/(0.082057*W721)</f>
        <v>3.9982658196368792E-10</v>
      </c>
      <c r="AD721">
        <v>0</v>
      </c>
      <c r="AE721" s="12">
        <f>AB721*AG721*X721</f>
        <v>1.07484030353307E-10</v>
      </c>
      <c r="AF721" s="12">
        <f>AC721+AE721</f>
        <v>5.0731061231699494E-10</v>
      </c>
      <c r="AG721" s="19">
        <f>101.325*(0.000014*EXP(1600*((1/W721)-(1/298.15))))</f>
        <v>1.097002469958351E-3</v>
      </c>
      <c r="AI721">
        <f>V721*(K721/10^6)</f>
        <v>1.2666990942280961E-2</v>
      </c>
      <c r="AJ721">
        <f>(AI721*Y721)/(0.082057*W721)</f>
        <v>9.8590576129963112E-7</v>
      </c>
      <c r="AK721">
        <v>0</v>
      </c>
      <c r="AL721" s="12">
        <f>AI721*AN721*X721</f>
        <v>5.4938280952642444E-6</v>
      </c>
      <c r="AM721" s="12">
        <f>AJ721+AL721</f>
        <v>6.4797338565638757E-6</v>
      </c>
      <c r="AN721" s="19">
        <f>101.325*(0.00033*EXP(2400*((1/W721)-(1/298.15))))</f>
        <v>2.2739189884214046E-2</v>
      </c>
      <c r="AO721" s="19"/>
      <c r="AP721" t="e">
        <f>V721*(L721/10^6)</f>
        <v>#VALUE!</v>
      </c>
      <c r="AQ721" t="e">
        <f>(AP721*Y721)/(0.082057*W721)</f>
        <v>#VALUE!</v>
      </c>
      <c r="AR721">
        <v>0</v>
      </c>
      <c r="AS721" s="12" t="e">
        <f>AP721*AU721*X721</f>
        <v>#VALUE!</v>
      </c>
      <c r="AT721" s="12" t="e">
        <f>AQ721+AS721</f>
        <v>#VALUE!</v>
      </c>
      <c r="AU721" s="19">
        <f>101.325*((2.4*10^-4)*EXP(2700*((1/W721)-(1/298.15))))</f>
        <v>1.5759424160826513E-2</v>
      </c>
      <c r="AW721">
        <f>100*(AF721-AE721)/AF721</f>
        <v>78.812974192989046</v>
      </c>
      <c r="AX721">
        <f>100*(AM721-AL721)/AM721</f>
        <v>15.215219993965079</v>
      </c>
      <c r="AY721" t="e">
        <f>100*(AT721-AS721)/AT721</f>
        <v>#VALUE!</v>
      </c>
    </row>
    <row r="722" spans="1:51" x14ac:dyDescent="0.25">
      <c r="A722" s="21">
        <v>43657</v>
      </c>
      <c r="B722">
        <v>9</v>
      </c>
      <c r="C722" t="s">
        <v>120</v>
      </c>
      <c r="D722" t="s">
        <v>121</v>
      </c>
      <c r="E722" s="2">
        <v>43658.654594907406</v>
      </c>
      <c r="F722">
        <v>75</v>
      </c>
      <c r="H722" s="6">
        <v>22.2</v>
      </c>
      <c r="I722" s="6">
        <v>28.09</v>
      </c>
      <c r="J722" s="6">
        <v>4.7750000000000004</v>
      </c>
      <c r="K722" s="6">
        <v>12751.084999999999</v>
      </c>
      <c r="L722" s="6" t="s">
        <v>122</v>
      </c>
      <c r="M722" s="7">
        <f>1000000*(AF722-AD722)/X722</f>
        <v>2.2842619939475447E-2</v>
      </c>
      <c r="N722" s="7">
        <f>1000000*(AM722-AK722)/X722</f>
        <v>315.96513235502863</v>
      </c>
      <c r="O722" s="7" t="e">
        <f>1000000*(AT722-AR722)/X722</f>
        <v>#VALUE!</v>
      </c>
      <c r="P722">
        <f>(M722*16)</f>
        <v>0.36548191903160715</v>
      </c>
      <c r="Q722">
        <f>(N722*44)</f>
        <v>13902.46582362126</v>
      </c>
      <c r="R722">
        <f>1000000*(((AF722-AD722)*0.082057*W722)/(V722-Z722))/X722</f>
        <v>0.68961223259084481</v>
      </c>
      <c r="S722">
        <f>1000000*(((AM722-AK722)*0.082057*W722)/(V722-Z722))/X722</f>
        <v>9538.8979425981179</v>
      </c>
      <c r="T722">
        <f>N722*((1*0.082057*W722)/(V722-Z722))</f>
        <v>9538.8979425981179</v>
      </c>
      <c r="V722" s="5">
        <f>((0.001316*((I722*25.4)-(2.5*2053/100)))*(273.15+40))/(273.15+H722)</f>
        <v>0.92392119102556292</v>
      </c>
      <c r="W722">
        <v>313.14999999999998</v>
      </c>
      <c r="X722">
        <f>(21.0733341666667/1000)-Y722</f>
        <v>1.9073334166666699E-2</v>
      </c>
      <c r="Y722">
        <v>2E-3</v>
      </c>
      <c r="Z722">
        <f>(0.001316*10^(8.07131-(1730.63/(233.46+(W722-273.15)))))</f>
        <v>7.2765497523200454E-2</v>
      </c>
      <c r="AB722">
        <f>V722*(J722/10^6)</f>
        <v>4.4117236871470632E-6</v>
      </c>
      <c r="AC722">
        <f>(AB722*Y722)/(0.082057*W722)</f>
        <v>3.4337624620082919E-10</v>
      </c>
      <c r="AD722">
        <v>0</v>
      </c>
      <c r="AE722" s="12">
        <f>AB722*AG722*X722</f>
        <v>9.230867714694982E-11</v>
      </c>
      <c r="AF722" s="12">
        <f>AC722+AE722</f>
        <v>4.3568492334777901E-10</v>
      </c>
      <c r="AG722" s="19">
        <f>101.325*(0.000014*EXP(1600*((1/W722)-(1/298.15))))</f>
        <v>1.097002469958351E-3</v>
      </c>
      <c r="AI722">
        <f>V722*(K722/10^6)</f>
        <v>1.1780997640068189E-2</v>
      </c>
      <c r="AJ722">
        <f>(AI722*Y722)/(0.082057*W722)</f>
        <v>9.1694653451051299E-7</v>
      </c>
      <c r="AK722">
        <v>0</v>
      </c>
      <c r="AL722" s="12">
        <f>AI722*AN722*X722</f>
        <v>5.1095620199120204E-6</v>
      </c>
      <c r="AM722" s="12">
        <f>AJ722+AL722</f>
        <v>6.0265085544225332E-6</v>
      </c>
      <c r="AN722" s="19">
        <f>101.325*(0.00033*EXP(2400*((1/W722)-(1/298.15))))</f>
        <v>2.2739189884214046E-2</v>
      </c>
      <c r="AO722" s="19"/>
      <c r="AP722" t="e">
        <f>V722*(L722/10^6)</f>
        <v>#VALUE!</v>
      </c>
      <c r="AQ722" t="e">
        <f>(AP722*Y722)/(0.082057*W722)</f>
        <v>#VALUE!</v>
      </c>
      <c r="AR722">
        <v>0</v>
      </c>
      <c r="AS722" s="12" t="e">
        <f>AP722*AU722*X722</f>
        <v>#VALUE!</v>
      </c>
      <c r="AT722" s="12" t="e">
        <f>AQ722+AS722</f>
        <v>#VALUE!</v>
      </c>
      <c r="AU722" s="19">
        <f>101.325*((2.4*10^-4)*EXP(2700*((1/W722)-(1/298.15))))</f>
        <v>1.5759424160826513E-2</v>
      </c>
      <c r="AW722">
        <f>100*(AF722-AE722)/AF722</f>
        <v>78.81297419298906</v>
      </c>
      <c r="AX722">
        <f>100*(AM722-AL722)/AM722</f>
        <v>15.215219993965073</v>
      </c>
      <c r="AY722" t="e">
        <f>100*(AT722-AS722)/AT722</f>
        <v>#VALUE!</v>
      </c>
    </row>
    <row r="723" spans="1:51" x14ac:dyDescent="0.25">
      <c r="A723" s="21">
        <v>43661</v>
      </c>
      <c r="B723">
        <v>0.1</v>
      </c>
      <c r="C723" t="s">
        <v>120</v>
      </c>
      <c r="D723" t="s">
        <v>121</v>
      </c>
      <c r="E723" s="2">
        <v>43662.57744212963</v>
      </c>
      <c r="F723">
        <v>133</v>
      </c>
      <c r="H723" s="6">
        <v>21.4</v>
      </c>
      <c r="I723" s="6">
        <v>30.12</v>
      </c>
      <c r="J723" s="6">
        <v>138.202</v>
      </c>
      <c r="K723" s="6">
        <v>175.61099999999999</v>
      </c>
      <c r="L723" s="6" t="s">
        <v>122</v>
      </c>
      <c r="M723" s="7">
        <f>1000000*(AF723-AD723)/X723</f>
        <v>0.71454717797966305</v>
      </c>
      <c r="N723" s="7">
        <f>1000000*(AM723-AK723)/X723</f>
        <v>4.7031385965093868</v>
      </c>
      <c r="O723" s="7" t="e">
        <f>1000000*(AT723-AR723)/X723</f>
        <v>#VALUE!</v>
      </c>
      <c r="P723">
        <f>(M723*16)</f>
        <v>11.432754847674609</v>
      </c>
      <c r="Q723">
        <f>(N723*44)</f>
        <v>206.93809824641301</v>
      </c>
      <c r="R723">
        <f>1000000*(((AF723-AD723)*0.082057*W723)/(V723-Z723))/X723</f>
        <v>19.832578365845325</v>
      </c>
      <c r="S723">
        <f>1000000*(((AM723-AK723)*0.082057*W723)/(V723-Z723))/X723</f>
        <v>130.53772746599375</v>
      </c>
      <c r="T723">
        <f>N723*((1*0.082057*W723)/(V723-Z723))</f>
        <v>130.53772746599378</v>
      </c>
      <c r="V723" s="5">
        <f>((0.001316*((I723*25.4)-(2.5*2053/100)))*(273.15+40))/(273.15+H723)</f>
        <v>0.9985710487326428</v>
      </c>
      <c r="W723">
        <v>313.14999999999998</v>
      </c>
      <c r="X723">
        <f>(21.0733341666667/1000)-Y723</f>
        <v>1.9073334166666699E-2</v>
      </c>
      <c r="Y723">
        <v>2E-3</v>
      </c>
      <c r="Z723">
        <f>(0.001316*10^(8.07131-(1730.63/(233.46+(W723-273.15)))))</f>
        <v>7.2765497523200454E-2</v>
      </c>
      <c r="AB723">
        <f>V723*(J723/10^6)</f>
        <v>1.380045160769487E-4</v>
      </c>
      <c r="AC723">
        <f>(AB723*Y723)/(0.082057*W723)</f>
        <v>1.0741260343960653E-8</v>
      </c>
      <c r="AD723">
        <v>0</v>
      </c>
      <c r="AE723" s="12">
        <f>AB723*AG723*X723</f>
        <v>2.8875367594941246E-9</v>
      </c>
      <c r="AF723" s="12">
        <f>AC723+AE723</f>
        <v>1.3628797103454778E-8</v>
      </c>
      <c r="AG723" s="19">
        <f>101.325*(0.000014*EXP(1600*((1/W723)-(1/298.15))))</f>
        <v>1.097002469958351E-3</v>
      </c>
      <c r="AI723">
        <f>V723*(K723/10^6)</f>
        <v>1.7536006043898813E-4</v>
      </c>
      <c r="AJ723">
        <f>(AI723*Y723)/(0.082057*W723)</f>
        <v>1.3648742205346336E-8</v>
      </c>
      <c r="AK723">
        <v>0</v>
      </c>
      <c r="AL723" s="12">
        <f>AI723*AN723*X723</f>
        <v>7.6055791878025022E-8</v>
      </c>
      <c r="AM723" s="12">
        <f>AJ723+AL723</f>
        <v>8.970453408337136E-8</v>
      </c>
      <c r="AN723" s="19">
        <f>101.325*(0.00033*EXP(2400*((1/W723)-(1/298.15))))</f>
        <v>2.2739189884214046E-2</v>
      </c>
      <c r="AO723" s="19"/>
      <c r="AP723" t="e">
        <f>V723*(L723/10^6)</f>
        <v>#VALUE!</v>
      </c>
      <c r="AQ723" t="e">
        <f>(AP723*Y723)/(0.082057*W723)</f>
        <v>#VALUE!</v>
      </c>
      <c r="AR723">
        <v>0</v>
      </c>
      <c r="AS723" s="12" t="e">
        <f>AP723*AU723*X723</f>
        <v>#VALUE!</v>
      </c>
      <c r="AT723" s="12" t="e">
        <f>AQ723+AS723</f>
        <v>#VALUE!</v>
      </c>
      <c r="AU723" s="19">
        <f>101.325*((2.4*10^-4)*EXP(2700*((1/W723)-(1/298.15))))</f>
        <v>1.5759424160826513E-2</v>
      </c>
      <c r="AW723">
        <f>100*(AF723-AE723)/AF723</f>
        <v>78.81297419298906</v>
      </c>
      <c r="AX723">
        <f>100*(AM723-AL723)/AM723</f>
        <v>15.21521999396508</v>
      </c>
      <c r="AY723" t="e">
        <f>100*(AT723-AS723)/AT723</f>
        <v>#VALUE!</v>
      </c>
    </row>
    <row r="724" spans="1:51" x14ac:dyDescent="0.25">
      <c r="A724" s="21">
        <v>43661</v>
      </c>
      <c r="B724">
        <v>0.1</v>
      </c>
      <c r="C724" t="s">
        <v>120</v>
      </c>
      <c r="D724" t="s">
        <v>121</v>
      </c>
      <c r="E724" s="2">
        <v>43662.768854166665</v>
      </c>
      <c r="F724">
        <v>62</v>
      </c>
      <c r="H724" s="6">
        <v>21.4</v>
      </c>
      <c r="I724" s="6">
        <v>30.12</v>
      </c>
      <c r="J724" s="6">
        <v>171.739</v>
      </c>
      <c r="K724" s="6">
        <v>148.49799999999999</v>
      </c>
      <c r="L724" s="6" t="s">
        <v>122</v>
      </c>
      <c r="M724" s="7">
        <f>1000000*(AF724-AD724)/X724</f>
        <v>0.88794386332360864</v>
      </c>
      <c r="N724" s="7">
        <f>1000000*(AM724-AK724)/X724</f>
        <v>3.9770098416639681</v>
      </c>
      <c r="O724" s="7" t="e">
        <f>1000000*(AT724-AR724)/X724</f>
        <v>#VALUE!</v>
      </c>
      <c r="P724">
        <f>(M724*16)</f>
        <v>14.207101813177738</v>
      </c>
      <c r="Q724">
        <f>(N724*44)</f>
        <v>174.98843303321459</v>
      </c>
      <c r="R724">
        <f>1000000*(((AF724-AD724)*0.082057*W724)/(V724-Z724))/X724</f>
        <v>24.645281370543913</v>
      </c>
      <c r="S724">
        <f>1000000*(((AM724-AK724)*0.082057*W724)/(V724-Z724))/X724</f>
        <v>110.38369722423506</v>
      </c>
      <c r="T724">
        <f>N724*((1*0.082057*W724)/(V724-Z724))</f>
        <v>110.38369722423508</v>
      </c>
      <c r="V724" s="5">
        <f>((0.001316*((I724*25.4)-(2.5*2053/100)))*(273.15+40))/(273.15+H724)</f>
        <v>0.9985710487326428</v>
      </c>
      <c r="W724">
        <v>313.14999999999998</v>
      </c>
      <c r="X724">
        <f>(21.0733341666667/1000)-Y724</f>
        <v>1.9073334166666699E-2</v>
      </c>
      <c r="Y724">
        <v>2E-3</v>
      </c>
      <c r="Z724">
        <f>(0.001316*10^(8.07131-(1730.63/(233.46+(W724-273.15)))))</f>
        <v>7.2765497523200454E-2</v>
      </c>
      <c r="AB724">
        <f>V724*(J724/10^6)</f>
        <v>1.7149359333829535E-4</v>
      </c>
      <c r="AC724">
        <f>(AB724*Y724)/(0.082057*W724)</f>
        <v>1.334780473662797E-8</v>
      </c>
      <c r="AD724">
        <v>0</v>
      </c>
      <c r="AE724" s="12">
        <f>AB724*AG724*X724</f>
        <v>3.5882452897842401E-9</v>
      </c>
      <c r="AF724" s="12">
        <f>AC724+AE724</f>
        <v>1.6936050026412211E-8</v>
      </c>
      <c r="AG724" s="19">
        <f>101.325*(0.000014*EXP(1600*((1/W724)-(1/298.15))))</f>
        <v>1.097002469958351E-3</v>
      </c>
      <c r="AI724">
        <f>V724*(K724/10^6)</f>
        <v>1.4828580359469999E-4</v>
      </c>
      <c r="AJ724">
        <f>(AI724*Y724)/(0.082057*W724)</f>
        <v>1.154148043123449E-8</v>
      </c>
      <c r="AK724">
        <v>0</v>
      </c>
      <c r="AL724" s="12">
        <f>AI724*AN724*X724</f>
        <v>6.4313357262944583E-8</v>
      </c>
      <c r="AM724" s="12">
        <f>AJ724+AL724</f>
        <v>7.585483769417908E-8</v>
      </c>
      <c r="AN724" s="19">
        <f>101.325*(0.00033*EXP(2400*((1/W724)-(1/298.15))))</f>
        <v>2.2739189884214046E-2</v>
      </c>
      <c r="AO724" s="19"/>
      <c r="AP724" t="e">
        <f>V724*(L724/10^6)</f>
        <v>#VALUE!</v>
      </c>
      <c r="AQ724" t="e">
        <f>(AP724*Y724)/(0.082057*W724)</f>
        <v>#VALUE!</v>
      </c>
      <c r="AR724">
        <v>0</v>
      </c>
      <c r="AS724" s="12" t="e">
        <f>AP724*AU724*X724</f>
        <v>#VALUE!</v>
      </c>
      <c r="AT724" s="12" t="e">
        <f>AQ724+AS724</f>
        <v>#VALUE!</v>
      </c>
      <c r="AU724" s="19">
        <f>101.325*((2.4*10^-4)*EXP(2700*((1/W724)-(1/298.15))))</f>
        <v>1.5759424160826513E-2</v>
      </c>
      <c r="AW724">
        <f>100*(AF724-AE724)/AF724</f>
        <v>78.812974192989046</v>
      </c>
      <c r="AX724">
        <f>100*(AM724-AL724)/AM724</f>
        <v>15.215219993965082</v>
      </c>
      <c r="AY724" t="e">
        <f>100*(AT724-AS724)/AT724</f>
        <v>#VALUE!</v>
      </c>
    </row>
    <row r="725" spans="1:51" x14ac:dyDescent="0.25">
      <c r="A725" s="21">
        <v>43661</v>
      </c>
      <c r="B725">
        <v>1.6</v>
      </c>
      <c r="C725" t="s">
        <v>120</v>
      </c>
      <c r="D725" t="s">
        <v>121</v>
      </c>
      <c r="E725" s="2">
        <v>43662.492418981485</v>
      </c>
      <c r="F725">
        <v>154</v>
      </c>
      <c r="H725" s="6">
        <v>21.4</v>
      </c>
      <c r="I725" s="6">
        <v>30.12</v>
      </c>
      <c r="J725" s="6">
        <v>140.70699999999999</v>
      </c>
      <c r="K725" s="6">
        <v>92.48</v>
      </c>
      <c r="L725" s="6" t="s">
        <v>122</v>
      </c>
      <c r="M725" s="7">
        <f>1000000*(AF725-AD725)/X725</f>
        <v>0.72749880444555393</v>
      </c>
      <c r="N725" s="7">
        <f>1000000*(AM725-AK725)/X725</f>
        <v>2.4767597553979432</v>
      </c>
      <c r="O725" s="7" t="e">
        <f>1000000*(AT725-AR725)/X725</f>
        <v>#VALUE!</v>
      </c>
      <c r="P725">
        <f>(M725*16)</f>
        <v>11.639980871128863</v>
      </c>
      <c r="Q725">
        <f>(N725*44)</f>
        <v>108.9774292375095</v>
      </c>
      <c r="R725">
        <f>1000000*(((AF725-AD725)*0.082057*W725)/(V725-Z725))/X725</f>
        <v>20.192056584731027</v>
      </c>
      <c r="S725">
        <f>1000000*(((AM725-AK725)*0.082057*W725)/(V725-Z725))/X725</f>
        <v>68.743581188280388</v>
      </c>
      <c r="T725">
        <f>N725*((1*0.082057*W725)/(V725-Z725))</f>
        <v>68.743581188280388</v>
      </c>
      <c r="V725" s="5">
        <f>((0.001316*((I725*25.4)-(2.5*2053/100)))*(273.15+40))/(273.15+H725)</f>
        <v>0.9985710487326428</v>
      </c>
      <c r="W725">
        <v>313.14999999999998</v>
      </c>
      <c r="X725">
        <f>(21.0733341666667/1000)-Y725</f>
        <v>1.9073334166666699E-2</v>
      </c>
      <c r="Y725">
        <v>2E-3</v>
      </c>
      <c r="Z725">
        <f>(0.001316*10^(8.07131-(1730.63/(233.46+(W725-273.15)))))</f>
        <v>7.2765497523200454E-2</v>
      </c>
      <c r="AB725">
        <f>V725*(J725/10^6)</f>
        <v>1.4050593655402397E-4</v>
      </c>
      <c r="AC725">
        <f>(AB725*Y725)/(0.082057*W725)</f>
        <v>1.0935952585473957E-8</v>
      </c>
      <c r="AD725">
        <v>0</v>
      </c>
      <c r="AE725" s="12">
        <f>AB725*AG725*X725</f>
        <v>2.939875217566604E-9</v>
      </c>
      <c r="AF725" s="12">
        <f>AC725+AE725</f>
        <v>1.387582780304056E-8</v>
      </c>
      <c r="AG725" s="19">
        <f>101.325*(0.000014*EXP(1600*((1/W725)-(1/298.15))))</f>
        <v>1.097002469958351E-3</v>
      </c>
      <c r="AI725">
        <f>V725*(K725/10^6)</f>
        <v>9.2347850586794821E-5</v>
      </c>
      <c r="AJ725">
        <f>(AI725*Y725)/(0.082057*W725)</f>
        <v>7.1876800379841198E-9</v>
      </c>
      <c r="AK725">
        <v>0</v>
      </c>
      <c r="AL725" s="12">
        <f>AI725*AN725*X725</f>
        <v>4.0052386427272526E-8</v>
      </c>
      <c r="AM725" s="12">
        <f>AJ725+AL725</f>
        <v>4.7240066465256649E-8</v>
      </c>
      <c r="AN725" s="19">
        <f>101.325*(0.00033*EXP(2400*((1/W725)-(1/298.15))))</f>
        <v>2.2739189884214046E-2</v>
      </c>
      <c r="AO725" s="19"/>
      <c r="AP725" t="e">
        <f>V725*(L725/10^6)</f>
        <v>#VALUE!</v>
      </c>
      <c r="AQ725" t="e">
        <f>(AP725*Y725)/(0.082057*W725)</f>
        <v>#VALUE!</v>
      </c>
      <c r="AR725">
        <v>0</v>
      </c>
      <c r="AS725" s="12" t="e">
        <f>AP725*AU725*X725</f>
        <v>#VALUE!</v>
      </c>
      <c r="AT725" s="12" t="e">
        <f>AQ725+AS725</f>
        <v>#VALUE!</v>
      </c>
      <c r="AU725" s="19">
        <f>101.325*((2.4*10^-4)*EXP(2700*((1/W725)-(1/298.15))))</f>
        <v>1.5759424160826513E-2</v>
      </c>
      <c r="AW725">
        <f>100*(AF725-AE725)/AF725</f>
        <v>78.812974192989032</v>
      </c>
      <c r="AX725">
        <f>100*(AM725-AL725)/AM725</f>
        <v>15.21521999396508</v>
      </c>
      <c r="AY725" t="e">
        <f>100*(AT725-AS725)/AT725</f>
        <v>#VALUE!</v>
      </c>
    </row>
    <row r="726" spans="1:51" x14ac:dyDescent="0.25">
      <c r="A726" s="21">
        <v>43661</v>
      </c>
      <c r="B726">
        <v>1.6</v>
      </c>
      <c r="C726" t="s">
        <v>120</v>
      </c>
      <c r="D726" t="s">
        <v>121</v>
      </c>
      <c r="E726" s="2">
        <v>43662.662534722222</v>
      </c>
      <c r="F726">
        <v>93</v>
      </c>
      <c r="H726" s="6">
        <v>21.4</v>
      </c>
      <c r="I726" s="6">
        <v>30.12</v>
      </c>
      <c r="J726" s="6">
        <v>179.375</v>
      </c>
      <c r="K726" s="6">
        <v>108.35599999999999</v>
      </c>
      <c r="L726" s="6" t="s">
        <v>122</v>
      </c>
      <c r="M726" s="7">
        <f>1000000*(AF726-AD726)/X726</f>
        <v>0.92742435022721892</v>
      </c>
      <c r="N726" s="7">
        <f>1000000*(AM726-AK726)/X726</f>
        <v>2.9019439884937226</v>
      </c>
      <c r="O726" s="7" t="e">
        <f>1000000*(AT726-AR726)/X726</f>
        <v>#VALUE!</v>
      </c>
      <c r="P726">
        <f>(M726*16)</f>
        <v>14.838789603635503</v>
      </c>
      <c r="Q726">
        <f>(N726*44)</f>
        <v>127.68553549372379</v>
      </c>
      <c r="R726">
        <f>1000000*(((AF726-AD726)*0.082057*W726)/(V726-Z726))/X726</f>
        <v>25.741080044959592</v>
      </c>
      <c r="S726">
        <f>1000000*(((AM726-AK726)*0.082057*W726)/(V726-Z726))/X726</f>
        <v>80.544760848154283</v>
      </c>
      <c r="T726">
        <f>N726*((1*0.082057*W726)/(V726-Z726))</f>
        <v>80.544760848154283</v>
      </c>
      <c r="V726" s="5">
        <f>((0.001316*((I726*25.4)-(2.5*2053/100)))*(273.15+40))/(273.15+H726)</f>
        <v>0.9985710487326428</v>
      </c>
      <c r="W726">
        <v>313.14999999999998</v>
      </c>
      <c r="X726">
        <f>(21.0733341666667/1000)-Y726</f>
        <v>1.9073334166666699E-2</v>
      </c>
      <c r="Y726">
        <v>2E-3</v>
      </c>
      <c r="Z726">
        <f>(0.001316*10^(8.07131-(1730.63/(233.46+(W726-273.15)))))</f>
        <v>7.2765497523200454E-2</v>
      </c>
      <c r="AB726">
        <f>V726*(J726/10^6)</f>
        <v>1.7911868186641782E-4</v>
      </c>
      <c r="AC726">
        <f>(AB726*Y726)/(0.082057*W726)</f>
        <v>1.3941285757065328E-8</v>
      </c>
      <c r="AD726">
        <v>0</v>
      </c>
      <c r="AE726" s="12">
        <f>AB726*AG726*X726</f>
        <v>3.7477887891221452E-9</v>
      </c>
      <c r="AF726" s="12">
        <f>AC726+AE726</f>
        <v>1.7689074546187475E-8</v>
      </c>
      <c r="AG726" s="19">
        <f>101.325*(0.000014*EXP(1600*((1/W726)-(1/298.15))))</f>
        <v>1.097002469958351E-3</v>
      </c>
      <c r="AI726">
        <f>V726*(K726/10^6)</f>
        <v>1.0820116455647423E-4</v>
      </c>
      <c r="AJ726">
        <f>(AI726*Y726)/(0.082057*W726)</f>
        <v>8.4215858368923773E-9</v>
      </c>
      <c r="AK726">
        <v>0</v>
      </c>
      <c r="AL726" s="12">
        <f>AI726*AN726*X726</f>
        <v>4.6928161588597977E-8</v>
      </c>
      <c r="AM726" s="12">
        <f>AJ726+AL726</f>
        <v>5.5349747425490356E-8</v>
      </c>
      <c r="AN726" s="19">
        <f>101.325*(0.00033*EXP(2400*((1/W726)-(1/298.15))))</f>
        <v>2.2739189884214046E-2</v>
      </c>
      <c r="AO726" s="19"/>
      <c r="AP726" t="e">
        <f>V726*(L726/10^6)</f>
        <v>#VALUE!</v>
      </c>
      <c r="AQ726" t="e">
        <f>(AP726*Y726)/(0.082057*W726)</f>
        <v>#VALUE!</v>
      </c>
      <c r="AR726">
        <v>0</v>
      </c>
      <c r="AS726" s="12" t="e">
        <f>AP726*AU726*X726</f>
        <v>#VALUE!</v>
      </c>
      <c r="AT726" s="12" t="e">
        <f>AQ726+AS726</f>
        <v>#VALUE!</v>
      </c>
      <c r="AU726" s="19">
        <f>101.325*((2.4*10^-4)*EXP(2700*((1/W726)-(1/298.15))))</f>
        <v>1.5759424160826513E-2</v>
      </c>
      <c r="AW726">
        <f>100*(AF726-AE726)/AF726</f>
        <v>78.812974192989046</v>
      </c>
      <c r="AX726">
        <f>100*(AM726-AL726)/AM726</f>
        <v>15.215219993965077</v>
      </c>
      <c r="AY726" t="e">
        <f>100*(AT726-AS726)/AT726</f>
        <v>#VALUE!</v>
      </c>
    </row>
    <row r="727" spans="1:51" x14ac:dyDescent="0.25">
      <c r="A727" s="21">
        <v>43661</v>
      </c>
      <c r="B727">
        <v>3.8</v>
      </c>
      <c r="C727" t="s">
        <v>120</v>
      </c>
      <c r="D727" t="s">
        <v>121</v>
      </c>
      <c r="E727" s="2">
        <v>43662.42864583333</v>
      </c>
      <c r="F727">
        <v>197</v>
      </c>
      <c r="H727" s="6">
        <v>21.4</v>
      </c>
      <c r="I727" s="6">
        <v>30.12</v>
      </c>
      <c r="J727" s="6">
        <v>32.223999999999997</v>
      </c>
      <c r="K727" s="6">
        <v>1085.923</v>
      </c>
      <c r="L727" s="6" t="s">
        <v>122</v>
      </c>
      <c r="M727" s="7">
        <f>1000000*(AF727-AD727)/X727</f>
        <v>0.16660806835803144</v>
      </c>
      <c r="N727" s="7">
        <f>1000000*(AM727-AK727)/X727</f>
        <v>29.082724738981405</v>
      </c>
      <c r="O727" s="7" t="e">
        <f>1000000*(AT727-AR727)/X727</f>
        <v>#VALUE!</v>
      </c>
      <c r="P727">
        <f>(M727*16)</f>
        <v>2.665729093728503</v>
      </c>
      <c r="Q727">
        <f>(N727*44)</f>
        <v>1279.6398885151818</v>
      </c>
      <c r="R727">
        <f>1000000*(((AF727-AD727)*0.082057*W727)/(V727-Z727))/X727</f>
        <v>4.6242818863764601</v>
      </c>
      <c r="S727">
        <f>1000000*(((AM727-AK727)*0.082057*W727)/(V727-Z727))/X727</f>
        <v>807.2041080744051</v>
      </c>
      <c r="T727">
        <f>N727*((1*0.082057*W727)/(V727-Z727))</f>
        <v>807.20410807440521</v>
      </c>
      <c r="V727" s="5">
        <f>((0.001316*((I727*25.4)-(2.5*2053/100)))*(273.15+40))/(273.15+H727)</f>
        <v>0.9985710487326428</v>
      </c>
      <c r="W727">
        <v>313.14999999999998</v>
      </c>
      <c r="X727">
        <f>(21.0733341666667/1000)-Y727</f>
        <v>1.9073334166666699E-2</v>
      </c>
      <c r="Y727">
        <v>2E-3</v>
      </c>
      <c r="Z727">
        <f>(0.001316*10^(8.07131-(1730.63/(233.46+(W727-273.15)))))</f>
        <v>7.2765497523200454E-2</v>
      </c>
      <c r="AB727">
        <f>V727*(J727/10^6)</f>
        <v>3.2177953474360677E-5</v>
      </c>
      <c r="AC727">
        <f>(AB727*Y727)/(0.082057*W727)</f>
        <v>2.5044961239619402E-9</v>
      </c>
      <c r="AD727">
        <v>0</v>
      </c>
      <c r="AE727" s="12">
        <f>AB727*AG727*X727</f>
        <v>6.7327523869364169E-10</v>
      </c>
      <c r="AF727" s="12">
        <f>AC727+AE727</f>
        <v>3.177771362655582E-9</v>
      </c>
      <c r="AG727" s="19">
        <f>101.325*(0.000014*EXP(1600*((1/W727)-(1/298.15))))</f>
        <v>1.097002469958351E-3</v>
      </c>
      <c r="AI727">
        <f>V727*(K727/10^6)</f>
        <v>1.0843712689528975E-3</v>
      </c>
      <c r="AJ727">
        <f>(AI727*Y727)/(0.082057*W727)</f>
        <v>8.4399514164011981E-8</v>
      </c>
      <c r="AK727">
        <v>0</v>
      </c>
      <c r="AL727" s="12">
        <f>AI727*AN727*X727</f>
        <v>4.7030501325976483E-7</v>
      </c>
      <c r="AM727" s="12">
        <f>AJ727+AL727</f>
        <v>5.547045274237768E-7</v>
      </c>
      <c r="AN727" s="19">
        <f>101.325*(0.00033*EXP(2400*((1/W727)-(1/298.15))))</f>
        <v>2.2739189884214046E-2</v>
      </c>
      <c r="AO727" s="19"/>
      <c r="AP727" t="e">
        <f>V727*(L727/10^6)</f>
        <v>#VALUE!</v>
      </c>
      <c r="AQ727" t="e">
        <f>(AP727*Y727)/(0.082057*W727)</f>
        <v>#VALUE!</v>
      </c>
      <c r="AR727">
        <v>0</v>
      </c>
      <c r="AS727" s="12" t="e">
        <f>AP727*AU727*X727</f>
        <v>#VALUE!</v>
      </c>
      <c r="AT727" s="12" t="e">
        <f>AQ727+AS727</f>
        <v>#VALUE!</v>
      </c>
      <c r="AU727" s="19">
        <f>101.325*((2.4*10^-4)*EXP(2700*((1/W727)-(1/298.15))))</f>
        <v>1.5759424160826513E-2</v>
      </c>
      <c r="AW727">
        <f>100*(AF727-AE727)/AF727</f>
        <v>78.812974192989046</v>
      </c>
      <c r="AX727">
        <f>100*(AM727-AL727)/AM727</f>
        <v>15.215219993965075</v>
      </c>
      <c r="AY727" t="e">
        <f>100*(AT727-AS727)/AT727</f>
        <v>#VALUE!</v>
      </c>
    </row>
    <row r="728" spans="1:51" x14ac:dyDescent="0.25">
      <c r="A728" s="21">
        <v>43661</v>
      </c>
      <c r="B728">
        <v>3.8</v>
      </c>
      <c r="C728" t="s">
        <v>120</v>
      </c>
      <c r="D728" t="s">
        <v>121</v>
      </c>
      <c r="E728" s="2">
        <v>43662.811365740738</v>
      </c>
      <c r="F728">
        <v>29</v>
      </c>
      <c r="H728" s="6">
        <v>21.4</v>
      </c>
      <c r="I728" s="6">
        <v>30.12</v>
      </c>
      <c r="J728" s="6">
        <v>55.514000000000003</v>
      </c>
      <c r="K728" s="6">
        <v>1437.9</v>
      </c>
      <c r="L728" s="6" t="s">
        <v>122</v>
      </c>
      <c r="M728" s="7">
        <f>1000000*(AF728-AD728)/X728</f>
        <v>0.28702458747603521</v>
      </c>
      <c r="N728" s="7">
        <f>1000000*(AM728-AK728)/X728</f>
        <v>38.509222018671089</v>
      </c>
      <c r="O728" s="7" t="e">
        <f>1000000*(AT728-AR728)/X728</f>
        <v>#VALUE!</v>
      </c>
      <c r="P728">
        <f>(M728*16)</f>
        <v>4.5923933996165633</v>
      </c>
      <c r="Q728">
        <f>(N728*44)</f>
        <v>1694.405768821528</v>
      </c>
      <c r="R728">
        <f>1000000*(((AF728-AD728)*0.082057*W728)/(V728-Z728))/X728</f>
        <v>7.9664965442000648</v>
      </c>
      <c r="S728">
        <f>1000000*(((AM728-AK728)*0.082057*W728)/(V728-Z728))/X728</f>
        <v>1068.8407806080056</v>
      </c>
      <c r="T728">
        <f>N728*((1*0.082057*W728)/(V728-Z728))</f>
        <v>1068.8407806080056</v>
      </c>
      <c r="V728" s="5">
        <f>((0.001316*((I728*25.4)-(2.5*2053/100)))*(273.15+40))/(273.15+H728)</f>
        <v>0.9985710487326428</v>
      </c>
      <c r="W728">
        <v>313.14999999999998</v>
      </c>
      <c r="X728">
        <f>(21.0733341666667/1000)-Y728</f>
        <v>1.9073334166666699E-2</v>
      </c>
      <c r="Y728">
        <v>2E-3</v>
      </c>
      <c r="Z728">
        <f>(0.001316*10^(8.07131-(1730.63/(233.46+(W728-273.15)))))</f>
        <v>7.2765497523200454E-2</v>
      </c>
      <c r="AB728">
        <f>V728*(J728/10^6)</f>
        <v>5.5434673199343938E-5</v>
      </c>
      <c r="AC728">
        <f>(AB728*Y728)/(0.082057*W728)</f>
        <v>4.3146287805866178E-9</v>
      </c>
      <c r="AD728">
        <v>0</v>
      </c>
      <c r="AE728" s="12">
        <f>AB728*AG728*X728</f>
        <v>1.1598870903934593E-9</v>
      </c>
      <c r="AF728" s="12">
        <f>AC728+AE728</f>
        <v>5.4745158709800769E-9</v>
      </c>
      <c r="AG728" s="19">
        <f>101.325*(0.000014*EXP(1600*((1/W728)-(1/298.15))))</f>
        <v>1.097002469958351E-3</v>
      </c>
      <c r="AI728">
        <f>V728*(K728/10^6)</f>
        <v>1.4358453109726672E-3</v>
      </c>
      <c r="AJ728">
        <f>(AI728*Y728)/(0.082057*W728)</f>
        <v>1.1175567827224659E-7</v>
      </c>
      <c r="AK728">
        <v>0</v>
      </c>
      <c r="AL728" s="12">
        <f>AI728*AN728*X728</f>
        <v>6.227435817882262E-7</v>
      </c>
      <c r="AM728" s="12">
        <f>AJ728+AL728</f>
        <v>7.3449926006047284E-7</v>
      </c>
      <c r="AN728" s="19">
        <f>101.325*(0.00033*EXP(2400*((1/W728)-(1/298.15))))</f>
        <v>2.2739189884214046E-2</v>
      </c>
      <c r="AO728" s="19"/>
      <c r="AP728" t="e">
        <f>V728*(L728/10^6)</f>
        <v>#VALUE!</v>
      </c>
      <c r="AQ728" t="e">
        <f>(AP728*Y728)/(0.082057*W728)</f>
        <v>#VALUE!</v>
      </c>
      <c r="AR728">
        <v>0</v>
      </c>
      <c r="AS728" s="12" t="e">
        <f>AP728*AU728*X728</f>
        <v>#VALUE!</v>
      </c>
      <c r="AT728" s="12" t="e">
        <f>AQ728+AS728</f>
        <v>#VALUE!</v>
      </c>
      <c r="AU728" s="19">
        <f>101.325*((2.4*10^-4)*EXP(2700*((1/W728)-(1/298.15))))</f>
        <v>1.5759424160826513E-2</v>
      </c>
      <c r="AW728">
        <f>100*(AF728-AE728)/AF728</f>
        <v>78.812974192989046</v>
      </c>
      <c r="AX728">
        <f>100*(AM728-AL728)/AM728</f>
        <v>15.21521999396508</v>
      </c>
      <c r="AY728" t="e">
        <f>100*(AT728-AS728)/AT728</f>
        <v>#VALUE!</v>
      </c>
    </row>
    <row r="729" spans="1:51" x14ac:dyDescent="0.25">
      <c r="A729" s="21">
        <v>43661</v>
      </c>
      <c r="B729">
        <v>5</v>
      </c>
      <c r="C729" t="s">
        <v>120</v>
      </c>
      <c r="D729" t="s">
        <v>121</v>
      </c>
      <c r="E729" s="2">
        <v>43662.513668981483</v>
      </c>
      <c r="F729">
        <v>189</v>
      </c>
      <c r="H729" s="6">
        <v>21.4</v>
      </c>
      <c r="I729" s="6">
        <v>30.12</v>
      </c>
      <c r="J729" s="6">
        <v>31.491</v>
      </c>
      <c r="K729" s="6">
        <v>7182.0060000000003</v>
      </c>
      <c r="L729" s="6" t="s">
        <v>122</v>
      </c>
      <c r="M729" s="7">
        <f>1000000*(AF729-AD729)/X729</f>
        <v>0.16281823115264302</v>
      </c>
      <c r="N729" s="7">
        <f>1000000*(AM729-AK729)/X729</f>
        <v>192.34540899466435</v>
      </c>
      <c r="O729" s="7" t="e">
        <f>1000000*(AT729-AR729)/X729</f>
        <v>#VALUE!</v>
      </c>
      <c r="P729">
        <f>(M729*16)</f>
        <v>2.6050916984422883</v>
      </c>
      <c r="Q729">
        <f>(N729*44)</f>
        <v>8463.1979957652311</v>
      </c>
      <c r="R729">
        <f>1000000*(((AF729-AD729)*0.082057*W729)/(V729-Z729))/X729</f>
        <v>4.5190932498721805</v>
      </c>
      <c r="S729">
        <f>1000000*(((AM729-AK729)*0.082057*W729)/(V729-Z729))/X729</f>
        <v>5338.633353759913</v>
      </c>
      <c r="T729">
        <f>N729*((1*0.082057*W729)/(V729-Z729))</f>
        <v>5338.6333537599139</v>
      </c>
      <c r="V729" s="5">
        <f>((0.001316*((I729*25.4)-(2.5*2053/100)))*(273.15+40))/(273.15+H729)</f>
        <v>0.9985710487326428</v>
      </c>
      <c r="W729">
        <v>313.14999999999998</v>
      </c>
      <c r="X729">
        <f>(21.0733341666667/1000)-Y729</f>
        <v>1.9073334166666699E-2</v>
      </c>
      <c r="Y729">
        <v>2E-3</v>
      </c>
      <c r="Z729">
        <f>(0.001316*10^(8.07131-(1730.63/(233.46+(W729-273.15)))))</f>
        <v>7.2765497523200454E-2</v>
      </c>
      <c r="AB729">
        <f>V729*(J729/10^6)</f>
        <v>3.1446000895639652E-5</v>
      </c>
      <c r="AC729">
        <f>(AB729*Y729)/(0.082057*W729)</f>
        <v>2.4475262984013612E-9</v>
      </c>
      <c r="AD729">
        <v>0</v>
      </c>
      <c r="AE729" s="12">
        <f>AB729*AG729*X729</f>
        <v>6.57960232798581E-10</v>
      </c>
      <c r="AF729" s="12">
        <f>AC729+AE729</f>
        <v>3.1054865311999424E-9</v>
      </c>
      <c r="AG729" s="19">
        <f>101.325*(0.000014*EXP(1600*((1/W729)-(1/298.15))))</f>
        <v>1.097002469958351E-3</v>
      </c>
      <c r="AI729">
        <f>V729*(K729/10^6)</f>
        <v>7.1717432634241336E-3</v>
      </c>
      <c r="AJ729">
        <f>(AI729*Y729)/(0.082057*W729)</f>
        <v>5.5819594678722069E-7</v>
      </c>
      <c r="AK729">
        <v>0</v>
      </c>
      <c r="AL729" s="12">
        <f>AI729*AN729*X729</f>
        <v>3.1104723143921909E-6</v>
      </c>
      <c r="AM729" s="12">
        <f>AJ729+AL729</f>
        <v>3.6686682611794118E-6</v>
      </c>
      <c r="AN729" s="19">
        <f>101.325*(0.00033*EXP(2400*((1/W729)-(1/298.15))))</f>
        <v>2.2739189884214046E-2</v>
      </c>
      <c r="AO729" s="19"/>
      <c r="AP729" t="e">
        <f>V729*(L729/10^6)</f>
        <v>#VALUE!</v>
      </c>
      <c r="AQ729" t="e">
        <f>(AP729*Y729)/(0.082057*W729)</f>
        <v>#VALUE!</v>
      </c>
      <c r="AR729">
        <v>0</v>
      </c>
      <c r="AS729" s="12" t="e">
        <f>AP729*AU729*X729</f>
        <v>#VALUE!</v>
      </c>
      <c r="AT729" s="12" t="e">
        <f>AQ729+AS729</f>
        <v>#VALUE!</v>
      </c>
      <c r="AU729" s="19">
        <f>101.325*((2.4*10^-4)*EXP(2700*((1/W729)-(1/298.15))))</f>
        <v>1.5759424160826513E-2</v>
      </c>
      <c r="AW729">
        <f>100*(AF729-AE729)/AF729</f>
        <v>78.812974192989046</v>
      </c>
      <c r="AX729">
        <f>100*(AM729-AL729)/AM729</f>
        <v>15.21521999396508</v>
      </c>
      <c r="AY729" t="e">
        <f>100*(AT729-AS729)/AT729</f>
        <v>#VALUE!</v>
      </c>
    </row>
    <row r="730" spans="1:51" x14ac:dyDescent="0.25">
      <c r="A730" s="21">
        <v>43661</v>
      </c>
      <c r="B730">
        <v>5</v>
      </c>
      <c r="C730" t="s">
        <v>120</v>
      </c>
      <c r="D730" t="s">
        <v>121</v>
      </c>
      <c r="E730" s="2">
        <v>43662.62</v>
      </c>
      <c r="F730">
        <v>151</v>
      </c>
      <c r="H730" s="6">
        <v>21.4</v>
      </c>
      <c r="I730" s="6">
        <v>30.12</v>
      </c>
      <c r="J730" s="6">
        <v>46.042999999999999</v>
      </c>
      <c r="K730" s="6">
        <v>6584.0860000000002</v>
      </c>
      <c r="L730" s="6" t="s">
        <v>122</v>
      </c>
      <c r="M730" s="7">
        <f>1000000*(AF730-AD730)/X730</f>
        <v>0.23805658178403807</v>
      </c>
      <c r="N730" s="7">
        <f>1000000*(AM730-AK730)/X730</f>
        <v>176.33217161417625</v>
      </c>
      <c r="O730" s="7" t="e">
        <f>1000000*(AT730-AR730)/X730</f>
        <v>#VALUE!</v>
      </c>
      <c r="P730">
        <f>(M730*16)</f>
        <v>3.8089053085446092</v>
      </c>
      <c r="Q730">
        <f>(N730*44)</f>
        <v>7758.615551023755</v>
      </c>
      <c r="R730">
        <f>1000000*(((AF730-AD730)*0.082057*W730)/(V730-Z730))/X730</f>
        <v>6.6073675178261979</v>
      </c>
      <c r="S730">
        <f>1000000*(((AM730-AK730)*0.082057*W730)/(V730-Z730))/X730</f>
        <v>4894.1787466654423</v>
      </c>
      <c r="T730">
        <f>N730*((1*0.082057*W730)/(V730-Z730))</f>
        <v>4894.1787466654432</v>
      </c>
      <c r="V730" s="5">
        <f>((0.001316*((I730*25.4)-(2.5*2053/100)))*(273.15+40))/(273.15+H730)</f>
        <v>0.9985710487326428</v>
      </c>
      <c r="W730">
        <v>313.14999999999998</v>
      </c>
      <c r="X730">
        <f>(21.0733341666667/1000)-Y730</f>
        <v>1.9073334166666699E-2</v>
      </c>
      <c r="Y730">
        <v>2E-3</v>
      </c>
      <c r="Z730">
        <f>(0.001316*10^(8.07131-(1730.63/(233.46+(W730-273.15)))))</f>
        <v>7.2765497523200454E-2</v>
      </c>
      <c r="AB730">
        <f>V730*(J730/10^6)</f>
        <v>4.597720679679707E-5</v>
      </c>
      <c r="AC730">
        <f>(AB730*Y730)/(0.082057*W730)</f>
        <v>3.5785288926135684E-9</v>
      </c>
      <c r="AD730">
        <v>0</v>
      </c>
      <c r="AE730" s="12">
        <f>AB730*AG730*X730</f>
        <v>9.6200384232780984E-10</v>
      </c>
      <c r="AF730" s="12">
        <f>AC730+AE730</f>
        <v>4.5405327349413787E-9</v>
      </c>
      <c r="AG730" s="19">
        <f>101.325*(0.000014*EXP(1600*((1/W730)-(1/298.15))))</f>
        <v>1.097002469958351E-3</v>
      </c>
      <c r="AI730">
        <f>V730*(K730/10^6)</f>
        <v>6.574677661965911E-3</v>
      </c>
      <c r="AJ730">
        <f>(AI730*Y730)/(0.082057*W730)</f>
        <v>5.1172473519215731E-7</v>
      </c>
      <c r="AK730">
        <v>0</v>
      </c>
      <c r="AL730" s="12">
        <f>AI730*AN730*X730</f>
        <v>2.8515176983390463E-6</v>
      </c>
      <c r="AM730" s="12">
        <f>AJ730+AL730</f>
        <v>3.3632424335312035E-6</v>
      </c>
      <c r="AN730" s="19">
        <f>101.325*(0.00033*EXP(2400*((1/W730)-(1/298.15))))</f>
        <v>2.2739189884214046E-2</v>
      </c>
      <c r="AO730" s="19"/>
      <c r="AP730" t="e">
        <f>V730*(L730/10^6)</f>
        <v>#VALUE!</v>
      </c>
      <c r="AQ730" t="e">
        <f>(AP730*Y730)/(0.082057*W730)</f>
        <v>#VALUE!</v>
      </c>
      <c r="AR730">
        <v>0</v>
      </c>
      <c r="AS730" s="12" t="e">
        <f>AP730*AU730*X730</f>
        <v>#VALUE!</v>
      </c>
      <c r="AT730" s="12" t="e">
        <f>AQ730+AS730</f>
        <v>#VALUE!</v>
      </c>
      <c r="AU730" s="19">
        <f>101.325*((2.4*10^-4)*EXP(2700*((1/W730)-(1/298.15))))</f>
        <v>1.5759424160826513E-2</v>
      </c>
      <c r="AW730">
        <f>100*(AF730-AE730)/AF730</f>
        <v>78.812974192989046</v>
      </c>
      <c r="AX730">
        <f>100*(AM730-AL730)/AM730</f>
        <v>15.215219993965073</v>
      </c>
      <c r="AY730" t="e">
        <f>100*(AT730-AS730)/AT730</f>
        <v>#VALUE!</v>
      </c>
    </row>
    <row r="731" spans="1:51" x14ac:dyDescent="0.25">
      <c r="A731" s="21">
        <v>43661</v>
      </c>
      <c r="B731">
        <v>6.2</v>
      </c>
      <c r="C731" t="s">
        <v>120</v>
      </c>
      <c r="D731" t="s">
        <v>121</v>
      </c>
      <c r="E731" s="2">
        <v>43662.449895833335</v>
      </c>
      <c r="F731">
        <v>105</v>
      </c>
      <c r="H731" s="6">
        <v>21.4</v>
      </c>
      <c r="I731" s="6">
        <v>30.12</v>
      </c>
      <c r="J731" s="6">
        <v>4.7149999999999999</v>
      </c>
      <c r="K731" s="6">
        <v>11923.897000000001</v>
      </c>
      <c r="L731" s="6" t="s">
        <v>122</v>
      </c>
      <c r="M731" s="7">
        <f>1000000*(AF731-AD731)/X731</f>
        <v>2.4378011491686887E-2</v>
      </c>
      <c r="N731" s="7">
        <f>1000000*(AM731-AK731)/X731</f>
        <v>319.34070303968718</v>
      </c>
      <c r="O731" s="7" t="e">
        <f>1000000*(AT731-AR731)/X731</f>
        <v>#VALUE!</v>
      </c>
      <c r="P731">
        <f>(M731*16)</f>
        <v>0.39004818386699019</v>
      </c>
      <c r="Q731">
        <f>(N731*44)</f>
        <v>14050.990933746236</v>
      </c>
      <c r="R731">
        <f>1000000*(((AF731-AD731)*0.082057*W731)/(V731-Z731))/X731</f>
        <v>0.67662267546750909</v>
      </c>
      <c r="S731">
        <f>1000000*(((AM731-AK731)*0.082057*W731)/(V731-Z731))/X731</f>
        <v>8863.4448691629841</v>
      </c>
      <c r="T731">
        <f>N731*((1*0.082057*W731)/(V731-Z731))</f>
        <v>8863.4448691629859</v>
      </c>
      <c r="V731" s="5">
        <f>((0.001316*((I731*25.4)-(2.5*2053/100)))*(273.15+40))/(273.15+H731)</f>
        <v>0.9985710487326428</v>
      </c>
      <c r="W731">
        <v>313.14999999999998</v>
      </c>
      <c r="X731">
        <f>(21.0733341666667/1000)-Y731</f>
        <v>1.9073334166666699E-2</v>
      </c>
      <c r="Y731">
        <v>2E-3</v>
      </c>
      <c r="Z731">
        <f>(0.001316*10^(8.07131-(1730.63/(233.46+(W731-273.15)))))</f>
        <v>7.2765497523200454E-2</v>
      </c>
      <c r="AB731">
        <f>V731*(J731/10^6)</f>
        <v>4.7082624947744109E-6</v>
      </c>
      <c r="AC731">
        <f>(AB731*Y731)/(0.082057*W731)</f>
        <v>3.6645665418571713E-10</v>
      </c>
      <c r="AD731">
        <v>0</v>
      </c>
      <c r="AE731" s="12">
        <f>AB731*AG731*X731</f>
        <v>9.8513305314067805E-11</v>
      </c>
      <c r="AF731" s="12">
        <f>AC731+AE731</f>
        <v>4.6496995949978494E-10</v>
      </c>
      <c r="AG731" s="19">
        <f>101.325*(0.000014*EXP(1600*((1/W731)-(1/298.15))))</f>
        <v>1.097002469958351E-3</v>
      </c>
      <c r="AI731">
        <f>V731*(K731/10^6)</f>
        <v>1.1906858332270015E-2</v>
      </c>
      <c r="AJ731">
        <f>(AI731*Y731)/(0.082057*W731)</f>
        <v>9.2674260858432889E-7</v>
      </c>
      <c r="AK731">
        <v>0</v>
      </c>
      <c r="AL731" s="12">
        <f>AI731*AN731*X731</f>
        <v>5.1641493335099007E-6</v>
      </c>
      <c r="AM731" s="12">
        <f>AJ731+AL731</f>
        <v>6.0908919420942292E-6</v>
      </c>
      <c r="AN731" s="19">
        <f>101.325*(0.00033*EXP(2400*((1/W731)-(1/298.15))))</f>
        <v>2.2739189884214046E-2</v>
      </c>
      <c r="AO731" s="19"/>
      <c r="AP731" t="e">
        <f>V731*(L731/10^6)</f>
        <v>#VALUE!</v>
      </c>
      <c r="AQ731" t="e">
        <f>(AP731*Y731)/(0.082057*W731)</f>
        <v>#VALUE!</v>
      </c>
      <c r="AR731">
        <v>0</v>
      </c>
      <c r="AS731" s="12" t="e">
        <f>AP731*AU731*X731</f>
        <v>#VALUE!</v>
      </c>
      <c r="AT731" s="12" t="e">
        <f>AQ731+AS731</f>
        <v>#VALUE!</v>
      </c>
      <c r="AU731" s="19">
        <f>101.325*((2.4*10^-4)*EXP(2700*((1/W731)-(1/298.15))))</f>
        <v>1.5759424160826513E-2</v>
      </c>
      <c r="AW731">
        <f>100*(AF731-AE731)/AF731</f>
        <v>78.812974192989046</v>
      </c>
      <c r="AX731">
        <f>100*(AM731-AL731)/AM731</f>
        <v>15.215219993965071</v>
      </c>
      <c r="AY731" t="e">
        <f>100*(AT731-AS731)/AT731</f>
        <v>#VALUE!</v>
      </c>
    </row>
    <row r="732" spans="1:51" x14ac:dyDescent="0.25">
      <c r="A732" s="21">
        <v>43661</v>
      </c>
      <c r="B732">
        <v>6.2</v>
      </c>
      <c r="C732" t="s">
        <v>120</v>
      </c>
      <c r="D732" t="s">
        <v>121</v>
      </c>
      <c r="E732" s="2">
        <v>43662.747581018521</v>
      </c>
      <c r="F732">
        <v>148</v>
      </c>
      <c r="H732" s="6">
        <v>21.4</v>
      </c>
      <c r="I732" s="6">
        <v>30.12</v>
      </c>
      <c r="J732" s="6">
        <v>7.9649999999999999</v>
      </c>
      <c r="K732" s="6">
        <v>11780.477000000001</v>
      </c>
      <c r="L732" s="6" t="s">
        <v>122</v>
      </c>
      <c r="M732" s="7">
        <f>1000000*(AF732-AD732)/X732</f>
        <v>4.1181518882563321E-2</v>
      </c>
      <c r="N732" s="7">
        <f>1000000*(AM732-AK732)/X732</f>
        <v>315.49969001936739</v>
      </c>
      <c r="O732" s="7" t="e">
        <f>1000000*(AT732-AR732)/X732</f>
        <v>#VALUE!</v>
      </c>
      <c r="P732">
        <f>(M732*16)</f>
        <v>0.65890430212101314</v>
      </c>
      <c r="Q732">
        <f>(N732*44)</f>
        <v>13881.986360852165</v>
      </c>
      <c r="R732">
        <f>1000000*(((AF732-AD732)*0.082057*W732)/(V732-Z732))/X732</f>
        <v>1.1430115822054527</v>
      </c>
      <c r="S732">
        <f>1000000*(((AM732-AK732)*0.082057*W732)/(V732-Z732))/X732</f>
        <v>8756.8358248937056</v>
      </c>
      <c r="T732">
        <f>N732*((1*0.082057*W732)/(V732-Z732))</f>
        <v>8756.8358248937038</v>
      </c>
      <c r="V732" s="5">
        <f>((0.001316*((I732*25.4)-(2.5*2053/100)))*(273.15+40))/(273.15+H732)</f>
        <v>0.9985710487326428</v>
      </c>
      <c r="W732">
        <v>313.14999999999998</v>
      </c>
      <c r="X732">
        <f>(21.0733341666667/1000)-Y732</f>
        <v>1.9073334166666699E-2</v>
      </c>
      <c r="Y732">
        <v>2E-3</v>
      </c>
      <c r="Z732">
        <f>(0.001316*10^(8.07131-(1730.63/(233.46+(W732-273.15)))))</f>
        <v>7.2765497523200454E-2</v>
      </c>
      <c r="AB732">
        <f>V732*(J732/10^6)</f>
        <v>7.9536184031554995E-6</v>
      </c>
      <c r="AC732">
        <f>(AB732*Y732)/(0.082057*W732)</f>
        <v>6.1905137870397382E-10</v>
      </c>
      <c r="AD732">
        <v>0</v>
      </c>
      <c r="AE732" s="12">
        <f>AB732*AG732*X732</f>
        <v>1.6641749243405091E-10</v>
      </c>
      <c r="AF732" s="12">
        <f>AC732+AE732</f>
        <v>7.8546887113802476E-10</v>
      </c>
      <c r="AG732" s="19">
        <f>101.325*(0.000014*EXP(1600*((1/W732)-(1/298.15))))</f>
        <v>1.097002469958351E-3</v>
      </c>
      <c r="AI732">
        <f>V732*(K732/10^6)</f>
        <v>1.1763643272460779E-2</v>
      </c>
      <c r="AJ732">
        <f>(AI732*Y732)/(0.082057*W732)</f>
        <v>9.1559579769497239E-7</v>
      </c>
      <c r="AK732">
        <v>0</v>
      </c>
      <c r="AL732" s="12">
        <f>AI732*AN732*X732</f>
        <v>5.10203521952418E-6</v>
      </c>
      <c r="AM732" s="12">
        <f>AJ732+AL732</f>
        <v>6.0176310172191528E-6</v>
      </c>
      <c r="AN732" s="19">
        <f>101.325*(0.00033*EXP(2400*((1/W732)-(1/298.15))))</f>
        <v>2.2739189884214046E-2</v>
      </c>
      <c r="AO732" s="19"/>
      <c r="AP732" t="e">
        <f>V732*(L732/10^6)</f>
        <v>#VALUE!</v>
      </c>
      <c r="AQ732" t="e">
        <f>(AP732*Y732)/(0.082057*W732)</f>
        <v>#VALUE!</v>
      </c>
      <c r="AR732">
        <v>0</v>
      </c>
      <c r="AS732" s="12" t="e">
        <f>AP732*AU732*X732</f>
        <v>#VALUE!</v>
      </c>
      <c r="AT732" s="12" t="e">
        <f>AQ732+AS732</f>
        <v>#VALUE!</v>
      </c>
      <c r="AU732" s="19">
        <f>101.325*((2.4*10^-4)*EXP(2700*((1/W732)-(1/298.15))))</f>
        <v>1.5759424160826513E-2</v>
      </c>
      <c r="AW732">
        <f>100*(AF732-AE732)/AF732</f>
        <v>78.812974192989032</v>
      </c>
      <c r="AX732">
        <f>100*(AM732-AL732)/AM732</f>
        <v>15.215219993965082</v>
      </c>
      <c r="AY732" t="e">
        <f>100*(AT732-AS732)/AT732</f>
        <v>#VALUE!</v>
      </c>
    </row>
    <row r="733" spans="1:51" x14ac:dyDescent="0.25">
      <c r="A733" s="21">
        <v>43661</v>
      </c>
      <c r="B733">
        <v>8</v>
      </c>
      <c r="C733" t="s">
        <v>120</v>
      </c>
      <c r="D733" t="s">
        <v>121</v>
      </c>
      <c r="E733" s="2">
        <v>43662.471168981479</v>
      </c>
      <c r="F733">
        <v>188</v>
      </c>
      <c r="H733" s="6">
        <v>21.4</v>
      </c>
      <c r="I733" s="6">
        <v>30.12</v>
      </c>
      <c r="J733" s="6">
        <v>6.48</v>
      </c>
      <c r="K733" s="6">
        <v>13408.713</v>
      </c>
      <c r="L733" s="6" t="s">
        <v>122</v>
      </c>
      <c r="M733" s="7">
        <f>1000000*(AF733-AD733)/X733</f>
        <v>3.3503608582424405E-2</v>
      </c>
      <c r="N733" s="7">
        <f>1000000*(AM733-AK733)/X733</f>
        <v>359.10640927855985</v>
      </c>
      <c r="O733" s="7" t="e">
        <f>1000000*(AT733-AR733)/X733</f>
        <v>#VALUE!</v>
      </c>
      <c r="P733">
        <f>(M733*16)</f>
        <v>0.53605773731879047</v>
      </c>
      <c r="Q733">
        <f>(N733*44)</f>
        <v>15800.682008256634</v>
      </c>
      <c r="R733">
        <f>1000000*(((AF733-AD733)*0.082057*W733)/(V733-Z733))/X733</f>
        <v>0.92990772789596154</v>
      </c>
      <c r="S733">
        <f>1000000*(((AM733-AK733)*0.082057*W733)/(V733-Z733))/X733</f>
        <v>9967.1599345355826</v>
      </c>
      <c r="T733">
        <f>N733*((1*0.082057*W733)/(V733-Z733))</f>
        <v>9967.1599345355808</v>
      </c>
      <c r="V733" s="5">
        <f>((0.001316*((I733*25.4)-(2.5*2053/100)))*(273.15+40))/(273.15+H733)</f>
        <v>0.9985710487326428</v>
      </c>
      <c r="W733">
        <v>313.14999999999998</v>
      </c>
      <c r="X733">
        <f>(21.0733341666667/1000)-Y733</f>
        <v>1.9073334166666699E-2</v>
      </c>
      <c r="Y733">
        <v>2E-3</v>
      </c>
      <c r="Z733">
        <f>(0.001316*10^(8.07131-(1730.63/(233.46+(W733-273.15)))))</f>
        <v>7.2765497523200454E-2</v>
      </c>
      <c r="AB733">
        <f>V733*(J733/10^6)</f>
        <v>6.4707403957875262E-6</v>
      </c>
      <c r="AC733">
        <f>(AB733*Y733)/(0.082057*W733)</f>
        <v>5.0363501996255516E-10</v>
      </c>
      <c r="AD733">
        <v>0</v>
      </c>
      <c r="AE733" s="12">
        <f>AB733*AG733*X733</f>
        <v>1.3539050231922787E-10</v>
      </c>
      <c r="AF733" s="12">
        <f>AC733+AE733</f>
        <v>6.3902552228178301E-10</v>
      </c>
      <c r="AG733" s="19">
        <f>101.325*(0.000014*EXP(1600*((1/W733)-(1/298.15))))</f>
        <v>1.097002469958351E-3</v>
      </c>
      <c r="AI733">
        <f>V733*(K733/10^6)</f>
        <v>1.3389552602565019E-2</v>
      </c>
      <c r="AJ733">
        <f>(AI733*Y733)/(0.082057*W733)</f>
        <v>1.0421446665782672E-6</v>
      </c>
      <c r="AK733">
        <v>0</v>
      </c>
      <c r="AL733" s="12">
        <f>AI733*AN733*X733</f>
        <v>5.8072118789834833E-6</v>
      </c>
      <c r="AM733" s="12">
        <f>AJ733+AL733</f>
        <v>6.8493565455617508E-6</v>
      </c>
      <c r="AN733" s="19">
        <f>101.325*(0.00033*EXP(2400*((1/W733)-(1/298.15))))</f>
        <v>2.2739189884214046E-2</v>
      </c>
      <c r="AO733" s="19"/>
      <c r="AP733" t="e">
        <f>V733*(L733/10^6)</f>
        <v>#VALUE!</v>
      </c>
      <c r="AQ733" t="e">
        <f>(AP733*Y733)/(0.082057*W733)</f>
        <v>#VALUE!</v>
      </c>
      <c r="AR733">
        <v>0</v>
      </c>
      <c r="AS733" s="12" t="e">
        <f>AP733*AU733*X733</f>
        <v>#VALUE!</v>
      </c>
      <c r="AT733" s="12" t="e">
        <f>AQ733+AS733</f>
        <v>#VALUE!</v>
      </c>
      <c r="AU733" s="19">
        <f>101.325*((2.4*10^-4)*EXP(2700*((1/W733)-(1/298.15))))</f>
        <v>1.5759424160826513E-2</v>
      </c>
      <c r="AW733">
        <f>100*(AF733-AE733)/AF733</f>
        <v>78.81297419298906</v>
      </c>
      <c r="AX733">
        <f>100*(AM733-AL733)/AM733</f>
        <v>15.21521999396508</v>
      </c>
      <c r="AY733" t="e">
        <f>100*(AT733-AS733)/AT733</f>
        <v>#VALUE!</v>
      </c>
    </row>
    <row r="734" spans="1:51" x14ac:dyDescent="0.25">
      <c r="A734" s="21">
        <v>43661</v>
      </c>
      <c r="B734">
        <v>8</v>
      </c>
      <c r="C734" t="s">
        <v>120</v>
      </c>
      <c r="D734" t="s">
        <v>121</v>
      </c>
      <c r="E734" s="2">
        <v>43662.85392361111</v>
      </c>
      <c r="F734">
        <v>174</v>
      </c>
      <c r="H734" s="6">
        <v>21.4</v>
      </c>
      <c r="I734" s="6">
        <v>30.12</v>
      </c>
      <c r="J734" s="6">
        <v>12.427</v>
      </c>
      <c r="K734" s="6">
        <v>14141.369000000001</v>
      </c>
      <c r="L734" s="6" t="s">
        <v>122</v>
      </c>
      <c r="M734" s="7">
        <f>1000000*(AF734-AD734)/X734</f>
        <v>6.4251441952745056E-2</v>
      </c>
      <c r="N734" s="7">
        <f>1000000*(AM734-AK734)/X734</f>
        <v>378.7280885102947</v>
      </c>
      <c r="O734" s="7" t="e">
        <f>1000000*(AT734-AR734)/X734</f>
        <v>#VALUE!</v>
      </c>
      <c r="P734">
        <f>(M734*16)</f>
        <v>1.0280230712439209</v>
      </c>
      <c r="Q734">
        <f>(N734*44)</f>
        <v>16664.035894452965</v>
      </c>
      <c r="R734">
        <f>1000000*(((AF734-AD734)*0.082057*W734)/(V734-Z734))/X734</f>
        <v>1.7833276750869005</v>
      </c>
      <c r="S734">
        <f>1000000*(((AM734-AK734)*0.082057*W734)/(V734-Z734))/X734</f>
        <v>10511.768468478927</v>
      </c>
      <c r="T734">
        <f>N734*((1*0.082057*W734)/(V734-Z734))</f>
        <v>10511.768468478929</v>
      </c>
      <c r="V734" s="5">
        <f>((0.001316*((I734*25.4)-(2.5*2053/100)))*(273.15+40))/(273.15+H734)</f>
        <v>0.9985710487326428</v>
      </c>
      <c r="W734">
        <v>313.14999999999998</v>
      </c>
      <c r="X734">
        <f>(21.0733341666667/1000)-Y734</f>
        <v>1.9073334166666699E-2</v>
      </c>
      <c r="Y734">
        <v>2E-3</v>
      </c>
      <c r="Z734">
        <f>(0.001316*10^(8.07131-(1730.63/(233.46+(W734-273.15)))))</f>
        <v>7.2765497523200454E-2</v>
      </c>
      <c r="AB734">
        <f>V734*(J734/10^6)</f>
        <v>1.2409242422600551E-5</v>
      </c>
      <c r="AC734">
        <f>(AB734*Y734)/(0.082057*W734)</f>
        <v>9.6584450510411594E-10</v>
      </c>
      <c r="AD734">
        <v>0</v>
      </c>
      <c r="AE734" s="12">
        <f>AB734*AG734*X734</f>
        <v>2.5964471795077845E-10</v>
      </c>
      <c r="AF734" s="12">
        <f>AC734+AE734</f>
        <v>1.2254892230548943E-9</v>
      </c>
      <c r="AG734" s="19">
        <f>101.325*(0.000014*EXP(1600*((1/W734)-(1/298.15))))</f>
        <v>1.097002469958351E-3</v>
      </c>
      <c r="AI734">
        <f>V734*(K734/10^6)</f>
        <v>1.4121161672845285E-2</v>
      </c>
      <c r="AJ734">
        <f>(AI734*Y734)/(0.082057*W734)</f>
        <v>1.0990877559587743E-6</v>
      </c>
      <c r="AK734">
        <v>0</v>
      </c>
      <c r="AL734" s="12">
        <f>AI734*AN734*X734</f>
        <v>6.1245196345009991E-6</v>
      </c>
      <c r="AM734" s="12">
        <f>AJ734+AL734</f>
        <v>7.2236073904597734E-6</v>
      </c>
      <c r="AN734" s="19">
        <f>101.325*(0.00033*EXP(2400*((1/W734)-(1/298.15))))</f>
        <v>2.2739189884214046E-2</v>
      </c>
      <c r="AO734" s="19"/>
      <c r="AP734" t="e">
        <f>V734*(L734/10^6)</f>
        <v>#VALUE!</v>
      </c>
      <c r="AQ734" t="e">
        <f>(AP734*Y734)/(0.082057*W734)</f>
        <v>#VALUE!</v>
      </c>
      <c r="AR734">
        <v>0</v>
      </c>
      <c r="AS734" s="12" t="e">
        <f>AP734*AU734*X734</f>
        <v>#VALUE!</v>
      </c>
      <c r="AT734" s="12" t="e">
        <f>AQ734+AS734</f>
        <v>#VALUE!</v>
      </c>
      <c r="AU734" s="19">
        <f>101.325*((2.4*10^-4)*EXP(2700*((1/W734)-(1/298.15))))</f>
        <v>1.5759424160826513E-2</v>
      </c>
      <c r="AW734">
        <f>100*(AF734-AE734)/AF734</f>
        <v>78.812974192989046</v>
      </c>
      <c r="AX734">
        <f>100*(AM734-AL734)/AM734</f>
        <v>15.215219993965077</v>
      </c>
      <c r="AY734" t="e">
        <f>100*(AT734-AS734)/AT734</f>
        <v>#VALUE!</v>
      </c>
    </row>
    <row r="735" spans="1:51" x14ac:dyDescent="0.25">
      <c r="A735" s="21">
        <v>43661</v>
      </c>
      <c r="B735">
        <v>9</v>
      </c>
      <c r="C735" t="s">
        <v>120</v>
      </c>
      <c r="D735" t="s">
        <v>121</v>
      </c>
      <c r="E735" s="2">
        <v>43662.641261574077</v>
      </c>
      <c r="F735">
        <v>46</v>
      </c>
      <c r="H735" s="6">
        <v>21.4</v>
      </c>
      <c r="I735" s="6">
        <v>30.12</v>
      </c>
      <c r="J735" s="6">
        <v>7.5990000000000002</v>
      </c>
      <c r="K735" s="6">
        <v>12685.817999999999</v>
      </c>
      <c r="L735" s="6" t="s">
        <v>122</v>
      </c>
      <c r="M735" s="7">
        <f>1000000*(AF735-AD735)/X735</f>
        <v>3.9289185434852311E-2</v>
      </c>
      <c r="N735" s="7">
        <f>1000000*(AM735-AK735)/X735</f>
        <v>339.7461449686723</v>
      </c>
      <c r="O735" s="7" t="e">
        <f>1000000*(AT735-AR735)/X735</f>
        <v>#VALUE!</v>
      </c>
      <c r="P735">
        <f>(M735*16)</f>
        <v>0.62862696695763698</v>
      </c>
      <c r="Q735">
        <f>(N735*44)</f>
        <v>14948.83037862158</v>
      </c>
      <c r="R735">
        <f>1000000*(((AF735-AD735)*0.082057*W735)/(V735-Z735))/X735</f>
        <v>1.0904890160928105</v>
      </c>
      <c r="S735">
        <f>1000000*(((AM735-AK735)*0.082057*W735)/(V735-Z735))/X735</f>
        <v>9429.80708934633</v>
      </c>
      <c r="T735">
        <f>N735*((1*0.082057*W735)/(V735-Z735))</f>
        <v>9429.8070893463282</v>
      </c>
      <c r="V735" s="5">
        <f>((0.001316*((I735*25.4)-(2.5*2053/100)))*(273.15+40))/(273.15+H735)</f>
        <v>0.9985710487326428</v>
      </c>
      <c r="W735">
        <v>313.14999999999998</v>
      </c>
      <c r="X735">
        <f>(21.0733341666667/1000)-Y735</f>
        <v>1.9073334166666699E-2</v>
      </c>
      <c r="Y735">
        <v>2E-3</v>
      </c>
      <c r="Z735">
        <f>(0.001316*10^(8.07131-(1730.63/(233.46+(W735-273.15)))))</f>
        <v>7.2765497523200454E-2</v>
      </c>
      <c r="AB735">
        <f>V735*(J735/10^6)</f>
        <v>7.5881413993193528E-6</v>
      </c>
      <c r="AC735">
        <f>(AB735*Y735)/(0.082057*W735)</f>
        <v>5.9060532665053329E-10</v>
      </c>
      <c r="AD735">
        <v>0</v>
      </c>
      <c r="AE735" s="12">
        <f>AB735*AG735*X735</f>
        <v>1.5877043628453897E-10</v>
      </c>
      <c r="AF735" s="12">
        <f>AC735+AE735</f>
        <v>7.4937576293507223E-10</v>
      </c>
      <c r="AG735" s="19">
        <f>101.325*(0.000014*EXP(1600*((1/W735)-(1/298.15))))</f>
        <v>1.097002469958351E-3</v>
      </c>
      <c r="AI735">
        <f>V735*(K735/10^6)</f>
        <v>1.2667690584291437E-2</v>
      </c>
      <c r="AJ735">
        <f>(AI735*Y735)/(0.082057*W735)</f>
        <v>9.8596021630730552E-7</v>
      </c>
      <c r="AK735">
        <v>0</v>
      </c>
      <c r="AL735" s="12">
        <f>AI735*AN735*X735</f>
        <v>5.4941315385169699E-6</v>
      </c>
      <c r="AM735" s="12">
        <f>AJ735+AL735</f>
        <v>6.4800917548242752E-6</v>
      </c>
      <c r="AN735" s="19">
        <f>101.325*(0.00033*EXP(2400*((1/W735)-(1/298.15))))</f>
        <v>2.2739189884214046E-2</v>
      </c>
      <c r="AO735" s="19"/>
      <c r="AP735" t="e">
        <f>V735*(L735/10^6)</f>
        <v>#VALUE!</v>
      </c>
      <c r="AQ735" t="e">
        <f>(AP735*Y735)/(0.082057*W735)</f>
        <v>#VALUE!</v>
      </c>
      <c r="AR735">
        <v>0</v>
      </c>
      <c r="AS735" s="12" t="e">
        <f>AP735*AU735*X735</f>
        <v>#VALUE!</v>
      </c>
      <c r="AT735" s="12" t="e">
        <f>AQ735+AS735</f>
        <v>#VALUE!</v>
      </c>
      <c r="AU735" s="19">
        <f>101.325*((2.4*10^-4)*EXP(2700*((1/W735)-(1/298.15))))</f>
        <v>1.5759424160826513E-2</v>
      </c>
      <c r="AW735">
        <f>100*(AF735-AE735)/AF735</f>
        <v>78.812974192989046</v>
      </c>
      <c r="AX735">
        <f>100*(AM735-AL735)/AM735</f>
        <v>15.215219993965073</v>
      </c>
      <c r="AY735" t="e">
        <f>100*(AT735-AS735)/AT735</f>
        <v>#VALUE!</v>
      </c>
    </row>
    <row r="736" spans="1:51" x14ac:dyDescent="0.25">
      <c r="A736" s="21">
        <v>43661</v>
      </c>
      <c r="B736">
        <v>9</v>
      </c>
      <c r="C736" t="s">
        <v>120</v>
      </c>
      <c r="D736" t="s">
        <v>121</v>
      </c>
      <c r="E736" s="2">
        <v>43662.917731481481</v>
      </c>
      <c r="F736">
        <v>134</v>
      </c>
      <c r="H736" s="6">
        <v>21.4</v>
      </c>
      <c r="I736" s="6">
        <v>30.12</v>
      </c>
      <c r="J736" s="6">
        <v>13.609</v>
      </c>
      <c r="K736" s="6">
        <v>14737.870999999999</v>
      </c>
      <c r="L736" s="6" t="s">
        <v>122</v>
      </c>
      <c r="M736" s="7">
        <f>1000000*(AF736-AD736)/X736</f>
        <v>7.0362748333057654E-2</v>
      </c>
      <c r="N736" s="7">
        <f>1000000*(AM736-AK736)/X736</f>
        <v>394.70334962204197</v>
      </c>
      <c r="O736" s="7" t="e">
        <f>1000000*(AT736-AR736)/X736</f>
        <v>#VALUE!</v>
      </c>
      <c r="P736">
        <f>(M736*16)</f>
        <v>1.1258039733289225</v>
      </c>
      <c r="Q736">
        <f>(N736*44)</f>
        <v>17366.947383369847</v>
      </c>
      <c r="R736">
        <f>1000000*(((AF736-AD736)*0.082057*W736)/(V736-Z736))/X736</f>
        <v>1.9529497328605152</v>
      </c>
      <c r="S736">
        <f>1000000*(((AM736-AK736)*0.082057*W736)/(V736-Z736))/X736</f>
        <v>10955.169027150769</v>
      </c>
      <c r="T736">
        <f>N736*((1*0.082057*W736)/(V736-Z736))</f>
        <v>10955.169027150769</v>
      </c>
      <c r="V736" s="5">
        <f>((0.001316*((I736*25.4)-(2.5*2053/100)))*(273.15+40))/(273.15+H736)</f>
        <v>0.9985710487326428</v>
      </c>
      <c r="W736">
        <v>313.14999999999998</v>
      </c>
      <c r="X736">
        <f>(21.0733341666667/1000)-Y736</f>
        <v>1.9073334166666699E-2</v>
      </c>
      <c r="Y736">
        <v>2E-3</v>
      </c>
      <c r="Z736">
        <f>(0.001316*10^(8.07131-(1730.63/(233.46+(W736-273.15)))))</f>
        <v>7.2765497523200454E-2</v>
      </c>
      <c r="AB736">
        <f>V736*(J736/10^6)</f>
        <v>1.3589553402202535E-5</v>
      </c>
      <c r="AC736">
        <f>(AB736*Y736)/(0.082057*W736)</f>
        <v>1.0577112633750635E-9</v>
      </c>
      <c r="AD736">
        <v>0</v>
      </c>
      <c r="AE736" s="12">
        <f>AB736*AG736*X736</f>
        <v>2.8434094846641538E-10</v>
      </c>
      <c r="AF736" s="12">
        <f>AC736+AE736</f>
        <v>1.3420522118414788E-9</v>
      </c>
      <c r="AG736" s="19">
        <f>101.325*(0.000014*EXP(1600*((1/W736)-(1/298.15))))</f>
        <v>1.097002469958351E-3</v>
      </c>
      <c r="AI736">
        <f>V736*(K736/10^6)</f>
        <v>1.4716811300556402E-2</v>
      </c>
      <c r="AJ736">
        <f>(AI736*Y736)/(0.082057*W736)</f>
        <v>1.145448758532494E-6</v>
      </c>
      <c r="AK736">
        <v>0</v>
      </c>
      <c r="AL736" s="12">
        <f>AI736*AN736*X736</f>
        <v>6.3828601255113898E-6</v>
      </c>
      <c r="AM736" s="12">
        <f>AJ736+AL736</f>
        <v>7.528308884043884E-6</v>
      </c>
      <c r="AN736" s="19">
        <f>101.325*(0.00033*EXP(2400*((1/W736)-(1/298.15))))</f>
        <v>2.2739189884214046E-2</v>
      </c>
      <c r="AO736" s="19"/>
      <c r="AP736" t="e">
        <f>V736*(L736/10^6)</f>
        <v>#VALUE!</v>
      </c>
      <c r="AQ736" t="e">
        <f>(AP736*Y736)/(0.082057*W736)</f>
        <v>#VALUE!</v>
      </c>
      <c r="AR736">
        <v>0</v>
      </c>
      <c r="AS736" s="12" t="e">
        <f>AP736*AU736*X736</f>
        <v>#VALUE!</v>
      </c>
      <c r="AT736" s="12" t="e">
        <f>AQ736+AS736</f>
        <v>#VALUE!</v>
      </c>
      <c r="AU736" s="19">
        <f>101.325*((2.4*10^-4)*EXP(2700*((1/W736)-(1/298.15))))</f>
        <v>1.5759424160826513E-2</v>
      </c>
      <c r="AW736">
        <f>100*(AF736-AE736)/AF736</f>
        <v>78.812974192989046</v>
      </c>
      <c r="AX736">
        <f>100*(AM736-AL736)/AM736</f>
        <v>15.215219993965077</v>
      </c>
      <c r="AY736" t="e">
        <f>100*(AT736-AS736)/AT736</f>
        <v>#VALUE!</v>
      </c>
    </row>
    <row r="737" spans="1:51" x14ac:dyDescent="0.25">
      <c r="A737" s="21">
        <v>43661</v>
      </c>
      <c r="B737" t="s">
        <v>659</v>
      </c>
      <c r="C737" t="s">
        <v>120</v>
      </c>
      <c r="D737" t="s">
        <v>121</v>
      </c>
      <c r="E737" s="2">
        <v>43662.939004629632</v>
      </c>
      <c r="F737">
        <v>191</v>
      </c>
      <c r="H737" s="6">
        <v>21.4</v>
      </c>
      <c r="I737" s="6">
        <v>30.12</v>
      </c>
      <c r="J737" s="6">
        <v>3.4750000000000001</v>
      </c>
      <c r="K737" s="6">
        <v>1072.6110000000001</v>
      </c>
      <c r="L737" s="6" t="s">
        <v>122</v>
      </c>
      <c r="M737" s="7">
        <f>1000000*(AF737-AD737)/X737</f>
        <v>1.7966827133321726E-2</v>
      </c>
      <c r="N737" s="7">
        <f>1000000*(AM737-AK737)/X737</f>
        <v>28.726208455851467</v>
      </c>
      <c r="O737" s="7" t="e">
        <f>1000000*(AT737-AR737)/X737</f>
        <v>#VALUE!</v>
      </c>
      <c r="P737">
        <f>(M737*16)</f>
        <v>0.28746923413314762</v>
      </c>
      <c r="Q737">
        <f>(N737*44)</f>
        <v>1263.9531720574646</v>
      </c>
      <c r="R737">
        <f>1000000*(((AF737-AD737)*0.082057*W737)/(V737-Z737))/X737</f>
        <v>0.49867736951210906</v>
      </c>
      <c r="S737">
        <f>1000000*(((AM737-AK737)*0.082057*W737)/(V737-Z737))/X737</f>
        <v>797.30883825629996</v>
      </c>
      <c r="T737">
        <f>N737*((1*0.082057*W737)/(V737-Z737))</f>
        <v>797.30883825629996</v>
      </c>
      <c r="V737" s="5">
        <f>((0.001316*((I737*25.4)-(2.5*2053/100)))*(273.15+40))/(273.15+H737)</f>
        <v>0.9985710487326428</v>
      </c>
      <c r="W737">
        <v>313.14999999999998</v>
      </c>
      <c r="X737">
        <f>(21.0733341666667/1000)-Y737</f>
        <v>1.9073334166666699E-2</v>
      </c>
      <c r="Y737">
        <v>2E-3</v>
      </c>
      <c r="Z737">
        <f>(0.001316*10^(8.07131-(1730.63/(233.46+(W737-273.15)))))</f>
        <v>7.2765497523200454E-2</v>
      </c>
      <c r="AB737">
        <f>V737*(J737/10^6)</f>
        <v>3.470034394345934E-6</v>
      </c>
      <c r="AC737">
        <f>(AB737*Y737)/(0.082057*W737)</f>
        <v>2.7008205160028997E-10</v>
      </c>
      <c r="AD737">
        <v>0</v>
      </c>
      <c r="AE737" s="12">
        <f>AB737*AG737*X737</f>
        <v>7.2605246228289639E-11</v>
      </c>
      <c r="AF737" s="12">
        <f>AC737+AE737</f>
        <v>3.426872978285796E-10</v>
      </c>
      <c r="AG737" s="19">
        <f>101.325*(0.000014*EXP(1600*((1/W737)-(1/298.15))))</f>
        <v>1.097002469958351E-3</v>
      </c>
      <c r="AI737">
        <f>V737*(K737/10^6)</f>
        <v>1.0710782911521688E-3</v>
      </c>
      <c r="AJ737">
        <f>(AI737*Y737)/(0.082057*W737)</f>
        <v>8.336488617238521E-8</v>
      </c>
      <c r="AK737">
        <v>0</v>
      </c>
      <c r="AL737" s="12">
        <f>AI737*AN737*X737</f>
        <v>4.6453968704739634E-7</v>
      </c>
      <c r="AM737" s="12">
        <f>AJ737+AL737</f>
        <v>5.4790457321978159E-7</v>
      </c>
      <c r="AN737" s="19">
        <f>101.325*(0.00033*EXP(2400*((1/W737)-(1/298.15))))</f>
        <v>2.2739189884214046E-2</v>
      </c>
      <c r="AO737" s="19"/>
      <c r="AP737" t="e">
        <f>V737*(L737/10^6)</f>
        <v>#VALUE!</v>
      </c>
      <c r="AQ737" t="e">
        <f>(AP737*Y737)/(0.082057*W737)</f>
        <v>#VALUE!</v>
      </c>
      <c r="AR737">
        <v>0</v>
      </c>
      <c r="AS737" s="12" t="e">
        <f>AP737*AU737*X737</f>
        <v>#VALUE!</v>
      </c>
      <c r="AT737" s="12" t="e">
        <f>AQ737+AS737</f>
        <v>#VALUE!</v>
      </c>
      <c r="AU737" s="19">
        <f>101.325*((2.4*10^-4)*EXP(2700*((1/W737)-(1/298.15))))</f>
        <v>1.5759424160826513E-2</v>
      </c>
      <c r="AW737">
        <f>100*(AF737-AE737)/AF737</f>
        <v>78.812974192989046</v>
      </c>
      <c r="AX737">
        <f>100*(AM737-AL737)/AM737</f>
        <v>15.21521999396508</v>
      </c>
      <c r="AY737" t="e">
        <f>100*(AT737-AS737)/AT737</f>
        <v>#VALUE!</v>
      </c>
    </row>
    <row r="738" spans="1:51" x14ac:dyDescent="0.25">
      <c r="A738" s="21">
        <v>43661</v>
      </c>
      <c r="B738" t="s">
        <v>659</v>
      </c>
      <c r="C738" t="s">
        <v>120</v>
      </c>
      <c r="D738" t="s">
        <v>121</v>
      </c>
      <c r="E738" s="2">
        <v>43662.960277777776</v>
      </c>
      <c r="F738">
        <v>153</v>
      </c>
      <c r="H738" s="6">
        <v>21.4</v>
      </c>
      <c r="I738" s="6">
        <v>30.12</v>
      </c>
      <c r="J738" s="6">
        <v>2.7719999999999998</v>
      </c>
      <c r="K738" s="6">
        <v>1073.44</v>
      </c>
      <c r="L738" s="6" t="s">
        <v>122</v>
      </c>
      <c r="M738" s="7">
        <f>1000000*(AF738-AD738)/X738</f>
        <v>1.4332099226925993E-2</v>
      </c>
      <c r="N738" s="7">
        <f>1000000*(AM738-AK738)/X738</f>
        <v>28.748410378831835</v>
      </c>
      <c r="O738" s="7" t="e">
        <f>1000000*(AT738-AR738)/X738</f>
        <v>#VALUE!</v>
      </c>
      <c r="P738">
        <f>(M738*16)</f>
        <v>0.22931358763081588</v>
      </c>
      <c r="Q738">
        <f>(N738*44)</f>
        <v>1264.9300566686006</v>
      </c>
      <c r="R738">
        <f>1000000*(((AF738-AD738)*0.082057*W738)/(V738-Z738))/X738</f>
        <v>0.39779386137771683</v>
      </c>
      <c r="S738">
        <f>1000000*(((AM738-AK738)*0.082057*W738)/(V738-Z738))/X738</f>
        <v>797.92506261621645</v>
      </c>
      <c r="T738">
        <f>N738*((1*0.082057*W738)/(V738-Z738))</f>
        <v>797.92506261621645</v>
      </c>
      <c r="V738" s="5">
        <f>((0.001316*((I738*25.4)-(2.5*2053/100)))*(273.15+40))/(273.15+H738)</f>
        <v>0.9985710487326428</v>
      </c>
      <c r="W738">
        <v>313.14999999999998</v>
      </c>
      <c r="X738">
        <f>(21.0733341666667/1000)-Y738</f>
        <v>1.9073334166666699E-2</v>
      </c>
      <c r="Y738">
        <v>2E-3</v>
      </c>
      <c r="Z738">
        <f>(0.001316*10^(8.07131-(1730.63/(233.46+(W738-273.15)))))</f>
        <v>7.2765497523200454E-2</v>
      </c>
      <c r="AB738">
        <f>V738*(J738/10^6)</f>
        <v>2.7680389470868856E-6</v>
      </c>
      <c r="AC738">
        <f>(AB738*Y738)/(0.082057*W738)</f>
        <v>2.1544386965064855E-10</v>
      </c>
      <c r="AD738">
        <v>0</v>
      </c>
      <c r="AE738" s="12">
        <f>AB738*AG738*X738</f>
        <v>5.7917048214336359E-11</v>
      </c>
      <c r="AF738" s="12">
        <f>AC738+AE738</f>
        <v>2.7336091786498489E-10</v>
      </c>
      <c r="AG738" s="19">
        <f>101.325*(0.000014*EXP(1600*((1/W738)-(1/298.15))))</f>
        <v>1.097002469958351E-3</v>
      </c>
      <c r="AI738">
        <f>V738*(K738/10^6)</f>
        <v>1.0719061065515682E-3</v>
      </c>
      <c r="AJ738">
        <f>(AI738*Y738)/(0.082057*W738)</f>
        <v>8.3429317257500793E-8</v>
      </c>
      <c r="AK738">
        <v>0</v>
      </c>
      <c r="AL738" s="12">
        <f>AI738*AN738*X738</f>
        <v>4.6489872065842799E-7</v>
      </c>
      <c r="AM738" s="12">
        <f>AJ738+AL738</f>
        <v>5.4832803791592877E-7</v>
      </c>
      <c r="AN738" s="19">
        <f>101.325*(0.00033*EXP(2400*((1/W738)-(1/298.15))))</f>
        <v>2.2739189884214046E-2</v>
      </c>
      <c r="AO738" s="19"/>
      <c r="AP738" t="e">
        <f>V738*(L738/10^6)</f>
        <v>#VALUE!</v>
      </c>
      <c r="AQ738" t="e">
        <f>(AP738*Y738)/(0.082057*W738)</f>
        <v>#VALUE!</v>
      </c>
      <c r="AR738">
        <v>0</v>
      </c>
      <c r="AS738" s="12" t="e">
        <f>AP738*AU738*X738</f>
        <v>#VALUE!</v>
      </c>
      <c r="AT738" s="12" t="e">
        <f>AQ738+AS738</f>
        <v>#VALUE!</v>
      </c>
      <c r="AU738" s="19">
        <f>101.325*((2.4*10^-4)*EXP(2700*((1/W738)-(1/298.15))))</f>
        <v>1.5759424160826513E-2</v>
      </c>
      <c r="AW738">
        <f>100*(AF738-AE738)/AF738</f>
        <v>78.81297419298906</v>
      </c>
      <c r="AX738">
        <f>100*(AM738-AL738)/AM738</f>
        <v>15.215219993965073</v>
      </c>
      <c r="AY738" t="e">
        <f>100*(AT738-AS738)/AT738</f>
        <v>#VALUE!</v>
      </c>
    </row>
    <row r="739" spans="1:51" x14ac:dyDescent="0.25">
      <c r="A739" s="21">
        <v>43661</v>
      </c>
      <c r="B739" t="s">
        <v>658</v>
      </c>
      <c r="C739" t="s">
        <v>120</v>
      </c>
      <c r="D739" t="s">
        <v>121</v>
      </c>
      <c r="E739" s="2">
        <v>43662.556180555555</v>
      </c>
      <c r="F739">
        <v>80</v>
      </c>
      <c r="H739" s="6">
        <v>21.4</v>
      </c>
      <c r="I739" s="6">
        <v>30.12</v>
      </c>
      <c r="J739" s="6">
        <v>197.114</v>
      </c>
      <c r="K739" s="6">
        <v>2061.4789999999998</v>
      </c>
      <c r="L739" s="6" t="s">
        <v>122</v>
      </c>
      <c r="M739" s="7">
        <f>1000000*(AF739-AD739)/X739</f>
        <v>1.0191404787216054</v>
      </c>
      <c r="N739" s="7">
        <f>1000000*(AM739-AK739)/X739</f>
        <v>55.209647748680744</v>
      </c>
      <c r="O739" s="7" t="e">
        <f>1000000*(AT739-AR739)/X739</f>
        <v>#VALUE!</v>
      </c>
      <c r="P739">
        <f>(M739*16)</f>
        <v>16.306247659545686</v>
      </c>
      <c r="Q739">
        <f>(N739*44)</f>
        <v>2429.2245009419526</v>
      </c>
      <c r="R739">
        <f>1000000*(((AF739-AD739)*0.082057*W739)/(V739-Z739))/X739</f>
        <v>28.286702450074777</v>
      </c>
      <c r="S739">
        <f>1000000*(((AM739-AK739)*0.082057*W739)/(V739-Z739))/X739</f>
        <v>1532.3686094770221</v>
      </c>
      <c r="T739">
        <f>N739*((1*0.082057*W739)/(V739-Z739))</f>
        <v>1532.3686094770223</v>
      </c>
      <c r="V739" s="5">
        <f>((0.001316*((I739*25.4)-(2.5*2053/100)))*(273.15+40))/(273.15+H739)</f>
        <v>0.9985710487326428</v>
      </c>
      <c r="W739">
        <v>313.14999999999998</v>
      </c>
      <c r="X739">
        <f>(21.0733341666667/1000)-Y739</f>
        <v>1.9073334166666699E-2</v>
      </c>
      <c r="Y739">
        <v>2E-3</v>
      </c>
      <c r="Z739">
        <f>(0.001316*10^(8.07131-(1730.63/(233.46+(W739-273.15)))))</f>
        <v>7.2765497523200454E-2</v>
      </c>
      <c r="AB739">
        <f>V739*(J739/10^6)</f>
        <v>1.9683233369988614E-4</v>
      </c>
      <c r="AC739">
        <f>(AB739*Y739)/(0.082057*W739)</f>
        <v>1.5319986624212821E-8</v>
      </c>
      <c r="AD739">
        <v>0</v>
      </c>
      <c r="AE739" s="12">
        <f>AB739*AG739*X739</f>
        <v>4.118420289221031E-9</v>
      </c>
      <c r="AF739" s="12">
        <f>AC739+AE739</f>
        <v>1.9438406913433851E-8</v>
      </c>
      <c r="AG739" s="19">
        <f>101.325*(0.000014*EXP(1600*((1/W739)-(1/298.15))))</f>
        <v>1.097002469958351E-3</v>
      </c>
      <c r="AI739">
        <f>V739*(K739/10^6)</f>
        <v>2.0585332469703196E-3</v>
      </c>
      <c r="AJ739">
        <f>(AI739*Y739)/(0.082057*W739)</f>
        <v>1.6022114464774508E-7</v>
      </c>
      <c r="AK739">
        <v>0</v>
      </c>
      <c r="AL739" s="12">
        <f>AI739*AN739*X739</f>
        <v>8.928109160868006E-7</v>
      </c>
      <c r="AM739" s="12">
        <f>AJ739+AL739</f>
        <v>1.0530320607345457E-6</v>
      </c>
      <c r="AN739" s="19">
        <f>101.325*(0.00033*EXP(2400*((1/W739)-(1/298.15))))</f>
        <v>2.2739189884214046E-2</v>
      </c>
      <c r="AO739" s="19"/>
      <c r="AP739" t="e">
        <f>V739*(L739/10^6)</f>
        <v>#VALUE!</v>
      </c>
      <c r="AQ739" t="e">
        <f>(AP739*Y739)/(0.082057*W739)</f>
        <v>#VALUE!</v>
      </c>
      <c r="AR739">
        <v>0</v>
      </c>
      <c r="AS739" s="12" t="e">
        <f>AP739*AU739*X739</f>
        <v>#VALUE!</v>
      </c>
      <c r="AT739" s="12" t="e">
        <f>AQ739+AS739</f>
        <v>#VALUE!</v>
      </c>
      <c r="AU739" s="19">
        <f>101.325*((2.4*10^-4)*EXP(2700*((1/W739)-(1/298.15))))</f>
        <v>1.5759424160826513E-2</v>
      </c>
      <c r="AW739">
        <f>100*(AF739-AE739)/AF739</f>
        <v>78.81297419298906</v>
      </c>
      <c r="AX739">
        <f>100*(AM739-AL739)/AM739</f>
        <v>15.215219993965077</v>
      </c>
      <c r="AY739" t="e">
        <f>100*(AT739-AS739)/AT739</f>
        <v>#VALUE!</v>
      </c>
    </row>
    <row r="740" spans="1:51" x14ac:dyDescent="0.25">
      <c r="A740" s="21">
        <v>43661</v>
      </c>
      <c r="B740" t="s">
        <v>658</v>
      </c>
      <c r="C740" t="s">
        <v>120</v>
      </c>
      <c r="D740" t="s">
        <v>121</v>
      </c>
      <c r="E740" s="2">
        <v>43662.726342592592</v>
      </c>
      <c r="F740">
        <v>167</v>
      </c>
      <c r="H740" s="6">
        <v>21.4</v>
      </c>
      <c r="I740" s="6">
        <v>30.12</v>
      </c>
      <c r="J740" s="6">
        <v>218.423</v>
      </c>
      <c r="K740" s="6">
        <v>2126.607</v>
      </c>
      <c r="L740" s="6" t="s">
        <v>122</v>
      </c>
      <c r="M740" s="7">
        <f>1000000*(AF740-AD740)/X740</f>
        <v>1.1293146137961241</v>
      </c>
      <c r="N740" s="7">
        <f>1000000*(AM740-AK740)/X740</f>
        <v>56.953877953585135</v>
      </c>
      <c r="O740" s="7" t="e">
        <f>1000000*(AT740-AR740)/X740</f>
        <v>#VALUE!</v>
      </c>
      <c r="P740">
        <f>(M740*16)</f>
        <v>18.069033820737985</v>
      </c>
      <c r="Q740">
        <f>(N740*44)</f>
        <v>2505.970629957746</v>
      </c>
      <c r="R740">
        <f>1000000*(((AF740-AD740)*0.082057*W740)/(V740-Z740))/X740</f>
        <v>31.34463513120674</v>
      </c>
      <c r="S740">
        <f>1000000*(((AM740-AK740)*0.082057*W740)/(V740-Z740))/X740</f>
        <v>1580.7805034609144</v>
      </c>
      <c r="T740">
        <f>N740*((1*0.082057*W740)/(V740-Z740))</f>
        <v>1580.7805034609146</v>
      </c>
      <c r="V740" s="5">
        <f>((0.001316*((I740*25.4)-(2.5*2053/100)))*(273.15+40))/(273.15+H740)</f>
        <v>0.9985710487326428</v>
      </c>
      <c r="W740">
        <v>313.14999999999998</v>
      </c>
      <c r="X740">
        <f>(21.0733341666667/1000)-Y740</f>
        <v>1.9073334166666699E-2</v>
      </c>
      <c r="Y740">
        <v>2E-3</v>
      </c>
      <c r="Z740">
        <f>(0.001316*10^(8.07131-(1730.63/(233.46+(W740-273.15)))))</f>
        <v>7.2765497523200454E-2</v>
      </c>
      <c r="AB740">
        <f>V740*(J740/10^6)</f>
        <v>2.1811088417733005E-4</v>
      </c>
      <c r="AC740">
        <f>(AB740*Y740)/(0.082057*W740)</f>
        <v>1.6976153081061908E-8</v>
      </c>
      <c r="AD740">
        <v>0</v>
      </c>
      <c r="AE740" s="12">
        <f>AB740*AG740*X740</f>
        <v>4.5636419271717147E-9</v>
      </c>
      <c r="AF740" s="12">
        <f>AC740+AE740</f>
        <v>2.1539795008233624E-8</v>
      </c>
      <c r="AG740" s="19">
        <f>101.325*(0.000014*EXP(1600*((1/W740)-(1/298.15))))</f>
        <v>1.097002469958351E-3</v>
      </c>
      <c r="AI740">
        <f>V740*(K740/10^6)</f>
        <v>2.1235681822321792E-3</v>
      </c>
      <c r="AJ740">
        <f>(AI740*Y740)/(0.082057*W740)</f>
        <v>1.6528298748418353E-7</v>
      </c>
      <c r="AK740">
        <v>0</v>
      </c>
      <c r="AL740" s="12">
        <f>AI740*AN740*X740</f>
        <v>9.2101735881209699E-7</v>
      </c>
      <c r="AM740" s="12">
        <f>AJ740+AL740</f>
        <v>1.0863003462962805E-6</v>
      </c>
      <c r="AN740" s="19">
        <f>101.325*(0.00033*EXP(2400*((1/W740)-(1/298.15))))</f>
        <v>2.2739189884214046E-2</v>
      </c>
      <c r="AO740" s="19"/>
      <c r="AP740" t="e">
        <f>V740*(L740/10^6)</f>
        <v>#VALUE!</v>
      </c>
      <c r="AQ740" t="e">
        <f>(AP740*Y740)/(0.082057*W740)</f>
        <v>#VALUE!</v>
      </c>
      <c r="AR740">
        <v>0</v>
      </c>
      <c r="AS740" s="12" t="e">
        <f>AP740*AU740*X740</f>
        <v>#VALUE!</v>
      </c>
      <c r="AT740" s="12" t="e">
        <f>AQ740+AS740</f>
        <v>#VALUE!</v>
      </c>
      <c r="AU740" s="19">
        <f>101.325*((2.4*10^-4)*EXP(2700*((1/W740)-(1/298.15))))</f>
        <v>1.5759424160826513E-2</v>
      </c>
      <c r="AW740">
        <f>100*(AF740-AE740)/AF740</f>
        <v>78.812974192989046</v>
      </c>
      <c r="AX740">
        <f>100*(AM740-AL740)/AM740</f>
        <v>15.215219993965079</v>
      </c>
      <c r="AY740" t="e">
        <f>100*(AT740-AS740)/AT740</f>
        <v>#VALUE!</v>
      </c>
    </row>
    <row r="741" spans="1:51" x14ac:dyDescent="0.25">
      <c r="A741" s="21">
        <v>43661</v>
      </c>
      <c r="B741" t="s">
        <v>282</v>
      </c>
      <c r="C741" t="s">
        <v>120</v>
      </c>
      <c r="D741" t="s">
        <v>121</v>
      </c>
      <c r="E741" s="2">
        <v>43662.598703703705</v>
      </c>
      <c r="F741">
        <v>132</v>
      </c>
      <c r="H741" s="6">
        <v>21.4</v>
      </c>
      <c r="I741" s="6">
        <v>30.12</v>
      </c>
      <c r="J741" s="6">
        <v>482681.18900000001</v>
      </c>
      <c r="K741" s="6">
        <v>8631.9509999999991</v>
      </c>
      <c r="L741" s="6" t="s">
        <v>122</v>
      </c>
      <c r="M741" s="7">
        <f>1000000*(AF741-AD741)/X741</f>
        <v>6363.6714356395023</v>
      </c>
      <c r="N741" s="7">
        <f>1000000*(AM741-AK741)/X741</f>
        <v>300.3510419536513</v>
      </c>
      <c r="O741" s="7" t="e">
        <f>1000000*(AT741-AR741)/X741</f>
        <v>#VALUE!</v>
      </c>
      <c r="P741">
        <f>(M741*16)</f>
        <v>101818.74297023204</v>
      </c>
      <c r="Q741">
        <f>(N741*44)</f>
        <v>13215.445845960658</v>
      </c>
      <c r="R741">
        <f>1000000*(((AF741-AD741)*0.082057*W741)/(V741-Z741))/X741</f>
        <v>176626.56341132999</v>
      </c>
      <c r="S741">
        <f>1000000*(((AM741-AK741)*0.082057*W741)/(V741-Z741))/X741</f>
        <v>8336.3782831686203</v>
      </c>
      <c r="T741">
        <f>N741*((1*0.082057*W741)/(V741-Z741))</f>
        <v>8336.3782831686203</v>
      </c>
      <c r="V741" s="5">
        <f>((0.001316*((I741*25.4)-(2.5*2053/100)))*(273.15+40))/(273.15+H741)</f>
        <v>0.9985710487326428</v>
      </c>
      <c r="W741">
        <v>313.14999999999998</v>
      </c>
      <c r="X741">
        <f>(21.0733341666667/1000)-Y741</f>
        <v>1.6073334166666699E-2</v>
      </c>
      <c r="Y741">
        <v>5.0000000000000001E-3</v>
      </c>
      <c r="Z741">
        <f>(0.001316*10^(8.07131-(1730.63/(233.46+(W741-273.15)))))</f>
        <v>7.2765497523200454E-2</v>
      </c>
      <c r="AB741">
        <f>V741*(J741/10^6)</f>
        <v>0.48199146110324897</v>
      </c>
      <c r="AC741">
        <f>(AB741*Y741)/(0.082057*W741)</f>
        <v>9.3786709204307422E-5</v>
      </c>
      <c r="AD741">
        <v>0</v>
      </c>
      <c r="AE741" s="12">
        <f>AB741*AG741*X741</f>
        <v>8.4987083075979148E-6</v>
      </c>
      <c r="AF741" s="12">
        <f>AC741+AE741</f>
        <v>1.0228541751190534E-4</v>
      </c>
      <c r="AG741" s="19">
        <f>101.325*(0.000014*EXP(1600*((1/W741)-(1/298.15))))</f>
        <v>1.097002469958351E-3</v>
      </c>
      <c r="AI741">
        <f>V741*(K741/10^6)</f>
        <v>8.6196163626787829E-3</v>
      </c>
      <c r="AJ741">
        <f>(AI741*Y741)/(0.082057*W741)</f>
        <v>1.6772194499231466E-6</v>
      </c>
      <c r="AK741">
        <v>0</v>
      </c>
      <c r="AL741" s="12">
        <f>AI741*AN741*X741</f>
        <v>3.1504232147044198E-6</v>
      </c>
      <c r="AM741" s="12">
        <f>AJ741+AL741</f>
        <v>4.8276426646275666E-6</v>
      </c>
      <c r="AN741" s="19">
        <f>101.325*(0.00033*EXP(2400*((1/W741)-(1/298.15))))</f>
        <v>2.2739189884214046E-2</v>
      </c>
      <c r="AO741" s="19"/>
      <c r="AP741" t="e">
        <f>V741*(L741/10^6)</f>
        <v>#VALUE!</v>
      </c>
      <c r="AQ741" t="e">
        <f>(AP741*Y741)/(0.082057*W741)</f>
        <v>#VALUE!</v>
      </c>
      <c r="AR741">
        <v>0</v>
      </c>
      <c r="AS741" s="12" t="e">
        <f>AP741*AU741*X741</f>
        <v>#VALUE!</v>
      </c>
      <c r="AT741" s="12" t="e">
        <f>AQ741+AS741</f>
        <v>#VALUE!</v>
      </c>
      <c r="AU741" s="19">
        <f>101.325*((2.4*10^-4)*EXP(2700*((1/W741)-(1/298.15))))</f>
        <v>1.5759424160826513E-2</v>
      </c>
      <c r="AW741">
        <f>100*(AF741-AE741)/AF741</f>
        <v>91.691182854478043</v>
      </c>
      <c r="AX741">
        <f>100*(AM741-AL741)/AM741</f>
        <v>34.741996590017663</v>
      </c>
      <c r="AY741" t="e">
        <f>100*(AT741-AS741)/AT741</f>
        <v>#VALUE!</v>
      </c>
    </row>
    <row r="742" spans="1:51" x14ac:dyDescent="0.25">
      <c r="A742" s="21">
        <v>43661</v>
      </c>
      <c r="B742" t="s">
        <v>282</v>
      </c>
      <c r="C742" t="s">
        <v>120</v>
      </c>
      <c r="D742" t="s">
        <v>121</v>
      </c>
      <c r="E742" s="2">
        <v>43662.896435185183</v>
      </c>
      <c r="F742">
        <v>60</v>
      </c>
      <c r="H742" s="6">
        <v>21.4</v>
      </c>
      <c r="I742" s="6">
        <v>30.12</v>
      </c>
      <c r="J742" s="6">
        <v>510439.55900000001</v>
      </c>
      <c r="K742" s="6">
        <v>8472.6839999999993</v>
      </c>
      <c r="L742" s="6" t="s">
        <v>122</v>
      </c>
      <c r="M742" s="7">
        <f>1000000*(AF742-AD742)/X742</f>
        <v>6729.6379375346332</v>
      </c>
      <c r="N742" s="7">
        <f>1000000*(AM742-AK742)/X742</f>
        <v>294.80930412418127</v>
      </c>
      <c r="O742" s="7" t="e">
        <f>1000000*(AT742-AR742)/X742</f>
        <v>#VALUE!</v>
      </c>
      <c r="P742">
        <f>(M742*16)</f>
        <v>107674.20700055413</v>
      </c>
      <c r="Q742">
        <f>(N742*44)</f>
        <v>12971.609381463975</v>
      </c>
      <c r="R742">
        <f>1000000*(((AF742-AD742)*0.082057*W742)/(V742-Z742))/X742</f>
        <v>186784.12830247005</v>
      </c>
      <c r="S742">
        <f>1000000*(((AM742-AK742)*0.082057*W742)/(V742-Z742))/X742</f>
        <v>8182.5648567456228</v>
      </c>
      <c r="T742">
        <f>N742*((1*0.082057*W742)/(V742-Z742))</f>
        <v>8182.5648567456246</v>
      </c>
      <c r="V742" s="5">
        <f>((0.001316*((I742*25.4)-(2.5*2053/100)))*(273.15+40))/(273.15+H742)</f>
        <v>0.9985710487326428</v>
      </c>
      <c r="W742">
        <v>313.14999999999998</v>
      </c>
      <c r="X742">
        <f>(21.0733341666667/1000)-Y742</f>
        <v>1.6073334166666699E-2</v>
      </c>
      <c r="Y742">
        <v>5.0000000000000001E-3</v>
      </c>
      <c r="Z742">
        <f>(0.001316*10^(8.07131-(1730.63/(233.46+(W742-273.15)))))</f>
        <v>7.2765497523200454E-2</v>
      </c>
      <c r="AB742">
        <f>V742*(J742/10^6)</f>
        <v>0.50971016574525774</v>
      </c>
      <c r="AC742">
        <f>(AB742*Y742)/(0.082057*W742)</f>
        <v>9.9180261376019606E-5</v>
      </c>
      <c r="AD742">
        <v>0</v>
      </c>
      <c r="AE742" s="12">
        <f>AB742*AG742*X742</f>
        <v>8.9874580146522284E-6</v>
      </c>
      <c r="AF742" s="12">
        <f>AC742+AE742</f>
        <v>1.0816771939067184E-4</v>
      </c>
      <c r="AG742" s="19">
        <f>101.325*(0.000014*EXP(1600*((1/W742)-(1/298.15))))</f>
        <v>1.097002469958351E-3</v>
      </c>
      <c r="AI742">
        <f>V742*(K742/10^6)</f>
        <v>8.460576947460283E-3</v>
      </c>
      <c r="AJ742">
        <f>(AI742*Y742)/(0.082057*W742)</f>
        <v>1.6462732930078785E-6</v>
      </c>
      <c r="AK742">
        <v>0</v>
      </c>
      <c r="AL742" s="12">
        <f>AI742*AN742*X742</f>
        <v>3.0922951676225582E-6</v>
      </c>
      <c r="AM742" s="12">
        <f>AJ742+AL742</f>
        <v>4.7385684606304366E-6</v>
      </c>
      <c r="AN742" s="19">
        <f>101.325*(0.00033*EXP(2400*((1/W742)-(1/298.15))))</f>
        <v>2.2739189884214046E-2</v>
      </c>
      <c r="AO742" s="19"/>
      <c r="AP742" t="e">
        <f>V742*(L742/10^6)</f>
        <v>#VALUE!</v>
      </c>
      <c r="AQ742" t="e">
        <f>(AP742*Y742)/(0.082057*W742)</f>
        <v>#VALUE!</v>
      </c>
      <c r="AR742">
        <v>0</v>
      </c>
      <c r="AS742" s="12" t="e">
        <f>AP742*AU742*X742</f>
        <v>#VALUE!</v>
      </c>
      <c r="AT742" s="12" t="e">
        <f>AQ742+AS742</f>
        <v>#VALUE!</v>
      </c>
      <c r="AU742" s="19">
        <f>101.325*((2.4*10^-4)*EXP(2700*((1/W742)-(1/298.15))))</f>
        <v>1.5759424160826513E-2</v>
      </c>
      <c r="AW742">
        <f>100*(AF742-AE742)/AF742</f>
        <v>91.691182854478029</v>
      </c>
      <c r="AX742">
        <f>100*(AM742-AL742)/AM742</f>
        <v>34.741996590017656</v>
      </c>
      <c r="AY742" t="e">
        <f>100*(AT742-AS742)/AT742</f>
        <v>#VALUE!</v>
      </c>
    </row>
    <row r="743" spans="1:51" x14ac:dyDescent="0.25">
      <c r="A743" s="21">
        <v>43661</v>
      </c>
      <c r="B743" t="s">
        <v>283</v>
      </c>
      <c r="C743" t="s">
        <v>120</v>
      </c>
      <c r="D743" t="s">
        <v>121</v>
      </c>
      <c r="E743" s="2">
        <v>43662.832627314812</v>
      </c>
      <c r="F743">
        <v>165</v>
      </c>
      <c r="H743" s="6">
        <v>21.4</v>
      </c>
      <c r="I743" s="6">
        <v>30.12</v>
      </c>
      <c r="J743" s="6">
        <v>485321.32299999997</v>
      </c>
      <c r="K743" s="6">
        <v>10269.103999999999</v>
      </c>
      <c r="L743" s="6" t="s">
        <v>122</v>
      </c>
      <c r="M743" s="7">
        <f>1000000*(AF743-AD743)/X743</f>
        <v>6398.4789767348311</v>
      </c>
      <c r="N743" s="7">
        <f>1000000*(AM743-AK743)/X743</f>
        <v>357.31621812153577</v>
      </c>
      <c r="O743" s="7" t="e">
        <f>1000000*(AT743-AR743)/X743</f>
        <v>#VALUE!</v>
      </c>
      <c r="P743">
        <f>(M743*16)</f>
        <v>102375.6636277573</v>
      </c>
      <c r="Q743">
        <f>(N743*44)</f>
        <v>15721.913597347573</v>
      </c>
      <c r="R743">
        <f>1000000*(((AF743-AD743)*0.082057*W743)/(V743-Z743))/X743</f>
        <v>177592.66237269927</v>
      </c>
      <c r="S743">
        <f>1000000*(((AM743-AK743)*0.082057*W743)/(V743-Z743))/X743</f>
        <v>9917.4723736499436</v>
      </c>
      <c r="T743">
        <f>N743*((1*0.082057*W743)/(V743-Z743))</f>
        <v>9917.4723736499454</v>
      </c>
      <c r="V743" s="5">
        <f>((0.001316*((I743*25.4)-(2.5*2053/100)))*(273.15+40))/(273.15+H743)</f>
        <v>0.9985710487326428</v>
      </c>
      <c r="W743">
        <v>313.14999999999998</v>
      </c>
      <c r="X743">
        <f>(21.0733341666667/1000)-Y743</f>
        <v>1.6073334166666699E-2</v>
      </c>
      <c r="Y743">
        <v>5.0000000000000001E-3</v>
      </c>
      <c r="Z743">
        <f>(0.001316*10^(8.07131-(1730.63/(233.46+(W743-273.15)))))</f>
        <v>7.2765497523200454E-2</v>
      </c>
      <c r="AB743">
        <f>V743*(J743/10^6)</f>
        <v>0.48462782248042363</v>
      </c>
      <c r="AC743">
        <f>(AB743*Y743)/(0.082057*W743)</f>
        <v>9.4299696835400702E-5</v>
      </c>
      <c r="AD743">
        <v>0</v>
      </c>
      <c r="AE743" s="12">
        <f>AB743*AG743*X743</f>
        <v>8.5451939160498558E-6</v>
      </c>
      <c r="AF743" s="12">
        <f>AC743+AE743</f>
        <v>1.0284489075145055E-4</v>
      </c>
      <c r="AG743" s="19">
        <f>101.325*(0.000014*EXP(1600*((1/W743)-(1/298.15))))</f>
        <v>1.097002469958351E-3</v>
      </c>
      <c r="AI743">
        <f>V743*(K743/10^6)</f>
        <v>1.0254429950824576E-2</v>
      </c>
      <c r="AJ743">
        <f>(AI743*Y743)/(0.082057*W743)</f>
        <v>1.9953242276379451E-6</v>
      </c>
      <c r="AK743">
        <v>0</v>
      </c>
      <c r="AL743" s="12">
        <f>AI743*AN743*X743</f>
        <v>3.7479387493990664E-6</v>
      </c>
      <c r="AM743" s="12">
        <f>AJ743+AL743</f>
        <v>5.7432629770370115E-6</v>
      </c>
      <c r="AN743" s="19">
        <f>101.325*(0.00033*EXP(2400*((1/W743)-(1/298.15))))</f>
        <v>2.2739189884214046E-2</v>
      </c>
      <c r="AO743" s="19"/>
      <c r="AP743" t="e">
        <f>V743*(L743/10^6)</f>
        <v>#VALUE!</v>
      </c>
      <c r="AQ743" t="e">
        <f>(AP743*Y743)/(0.082057*W743)</f>
        <v>#VALUE!</v>
      </c>
      <c r="AR743">
        <v>0</v>
      </c>
      <c r="AS743" s="12" t="e">
        <f>AP743*AU743*X743</f>
        <v>#VALUE!</v>
      </c>
      <c r="AT743" s="12" t="e">
        <f>AQ743+AS743</f>
        <v>#VALUE!</v>
      </c>
      <c r="AU743" s="19">
        <f>101.325*((2.4*10^-4)*EXP(2700*((1/W743)-(1/298.15))))</f>
        <v>1.5759424160826513E-2</v>
      </c>
      <c r="AW743">
        <f>100*(AF743-AE743)/AF743</f>
        <v>91.691182854478043</v>
      </c>
      <c r="AX743">
        <f>100*(AM743-AL743)/AM743</f>
        <v>34.741996590017656</v>
      </c>
      <c r="AY743" t="e">
        <f>100*(AT743-AS743)/AT743</f>
        <v>#VALUE!</v>
      </c>
    </row>
    <row r="744" spans="1:51" x14ac:dyDescent="0.25">
      <c r="A744" s="21">
        <v>43661</v>
      </c>
      <c r="B744" t="s">
        <v>283</v>
      </c>
      <c r="C744" t="s">
        <v>120</v>
      </c>
      <c r="D744" t="s">
        <v>121</v>
      </c>
      <c r="E744" s="2">
        <v>43662.875185185185</v>
      </c>
      <c r="F744">
        <v>16</v>
      </c>
      <c r="H744" s="6">
        <v>21.4</v>
      </c>
      <c r="I744" s="6">
        <v>30.12</v>
      </c>
      <c r="J744" s="6">
        <v>426432.82500000001</v>
      </c>
      <c r="K744" s="6">
        <v>8203.7950000000001</v>
      </c>
      <c r="L744" s="6" t="s">
        <v>122</v>
      </c>
      <c r="M744" s="7">
        <f>1000000*(AF744-AD744)/X744</f>
        <v>5622.0926970318678</v>
      </c>
      <c r="N744" s="7">
        <f>1000000*(AM744-AK744)/X744</f>
        <v>285.45323950798092</v>
      </c>
      <c r="O744" s="7" t="e">
        <f>1000000*(AT744-AR744)/X744</f>
        <v>#VALUE!</v>
      </c>
      <c r="P744">
        <f>(M744*16)</f>
        <v>89953.483152509885</v>
      </c>
      <c r="Q744">
        <f>(N744*44)</f>
        <v>12559.942538351161</v>
      </c>
      <c r="R744">
        <f>1000000*(((AF744-AD744)*0.082057*W744)/(V744-Z744))/X744</f>
        <v>156043.71192003315</v>
      </c>
      <c r="S744">
        <f>1000000*(((AM744-AK744)*0.082057*W744)/(V744-Z744))/X744</f>
        <v>7922.8830744714969</v>
      </c>
      <c r="T744">
        <f>N744*((1*0.082057*W744)/(V744-Z744))</f>
        <v>7922.8830744714987</v>
      </c>
      <c r="V744" s="5">
        <f>((0.001316*((I744*25.4)-(2.5*2053/100)))*(273.15+40))/(273.15+H744)</f>
        <v>0.9985710487326428</v>
      </c>
      <c r="W744">
        <v>313.14999999999998</v>
      </c>
      <c r="X744">
        <f>(21.0733341666667/1000)-Y744</f>
        <v>1.6073334166666699E-2</v>
      </c>
      <c r="Y744">
        <v>5.0000000000000001E-3</v>
      </c>
      <c r="Z744">
        <f>(0.001316*10^(8.07131-(1730.63/(233.46+(W744-273.15)))))</f>
        <v>7.2765497523200454E-2</v>
      </c>
      <c r="AB744">
        <f>V744*(J744/10^6)</f>
        <v>0.42582347327427356</v>
      </c>
      <c r="AC744">
        <f>(AB744*Y744)/(0.082057*W744)</f>
        <v>8.2857447658782313E-5</v>
      </c>
      <c r="AD744">
        <v>0</v>
      </c>
      <c r="AE744" s="12">
        <f>AB744*AG744*X744</f>
        <v>7.5083269765873303E-6</v>
      </c>
      <c r="AF744" s="12">
        <f>AC744+AE744</f>
        <v>9.036577463536965E-5</v>
      </c>
      <c r="AG744" s="19">
        <f>101.325*(0.000014*EXP(1600*((1/W744)-(1/298.15))))</f>
        <v>1.097002469958351E-3</v>
      </c>
      <c r="AI744">
        <f>V744*(K744/10^6)</f>
        <v>8.1920721767376106E-3</v>
      </c>
      <c r="AJ744">
        <f>(AI744*Y744)/(0.082057*W744)</f>
        <v>1.5940271830994247E-6</v>
      </c>
      <c r="AK744">
        <v>0</v>
      </c>
      <c r="AL744" s="12">
        <f>AI744*AN744*X744</f>
        <v>2.9941581244698968E-6</v>
      </c>
      <c r="AM744" s="12">
        <f>AJ744+AL744</f>
        <v>4.5881853075693219E-6</v>
      </c>
      <c r="AN744" s="19">
        <f>101.325*(0.00033*EXP(2400*((1/W744)-(1/298.15))))</f>
        <v>2.2739189884214046E-2</v>
      </c>
      <c r="AO744" s="19"/>
      <c r="AP744" t="e">
        <f>V744*(L744/10^6)</f>
        <v>#VALUE!</v>
      </c>
      <c r="AQ744" t="e">
        <f>(AP744*Y744)/(0.082057*W744)</f>
        <v>#VALUE!</v>
      </c>
      <c r="AR744">
        <v>0</v>
      </c>
      <c r="AS744" s="12" t="e">
        <f>AP744*AU744*X744</f>
        <v>#VALUE!</v>
      </c>
      <c r="AT744" s="12" t="e">
        <f>AQ744+AS744</f>
        <v>#VALUE!</v>
      </c>
      <c r="AU744" s="19">
        <f>101.325*((2.4*10^-4)*EXP(2700*((1/W744)-(1/298.15))))</f>
        <v>1.5759424160826513E-2</v>
      </c>
      <c r="AW744">
        <f>100*(AF744-AE744)/AF744</f>
        <v>91.691182854478029</v>
      </c>
      <c r="AX744">
        <f>100*(AM744-AL744)/AM744</f>
        <v>34.741996590017656</v>
      </c>
      <c r="AY744" t="e">
        <f>100*(AT744-AS744)/AT744</f>
        <v>#VALUE!</v>
      </c>
    </row>
    <row r="745" spans="1:51" x14ac:dyDescent="0.25">
      <c r="A745" s="21">
        <v>43661</v>
      </c>
      <c r="B745" t="s">
        <v>295</v>
      </c>
      <c r="C745" t="s">
        <v>120</v>
      </c>
      <c r="D745" t="s">
        <v>121</v>
      </c>
      <c r="E745" s="2">
        <v>43662.534918981481</v>
      </c>
      <c r="F745">
        <v>12</v>
      </c>
      <c r="H745" s="6">
        <v>21.4</v>
      </c>
      <c r="I745" s="6">
        <v>30.12</v>
      </c>
      <c r="J745" s="6">
        <v>398323.87199999997</v>
      </c>
      <c r="K745" s="6">
        <v>5483.1210000000001</v>
      </c>
      <c r="L745" s="6" t="s">
        <v>122</v>
      </c>
      <c r="M745" s="7">
        <f>1000000*(AF745-AD745)/X745</f>
        <v>5251.5041069473391</v>
      </c>
      <c r="N745" s="7">
        <f>1000000*(AM745-AK745)/X745</f>
        <v>190.78666057163056</v>
      </c>
      <c r="O745" s="7" t="e">
        <f>1000000*(AT745-AR745)/X745</f>
        <v>#VALUE!</v>
      </c>
      <c r="P745">
        <f>(M745*16)</f>
        <v>84024.065711157426</v>
      </c>
      <c r="Q745">
        <f>(N745*44)</f>
        <v>8394.6130651517451</v>
      </c>
      <c r="R745">
        <f>1000000*(((AF745-AD745)*0.082057*W745)/(V745-Z745))/X745</f>
        <v>145757.85889193721</v>
      </c>
      <c r="S745">
        <f>1000000*(((AM745-AK745)*0.082057*W745)/(V745-Z745))/X745</f>
        <v>5295.369590071331</v>
      </c>
      <c r="T745">
        <f>N745*((1*0.082057*W745)/(V745-Z745))</f>
        <v>5295.3695900713319</v>
      </c>
      <c r="V745" s="5">
        <f>((0.001316*((I745*25.4)-(2.5*2053/100)))*(273.15+40))/(273.15+H745)</f>
        <v>0.9985710487326428</v>
      </c>
      <c r="W745">
        <v>313.14999999999998</v>
      </c>
      <c r="X745">
        <f>(21.0733341666667/1000)-Y745</f>
        <v>1.6073334166666699E-2</v>
      </c>
      <c r="Y745">
        <v>5.0000000000000001E-3</v>
      </c>
      <c r="Z745">
        <f>(0.001316*10^(8.07131-(1730.63/(233.46+(W745-273.15)))))</f>
        <v>7.2765497523200454E-2</v>
      </c>
      <c r="AB745">
        <f>V745*(J745/10^6)</f>
        <v>0.39775468659828694</v>
      </c>
      <c r="AC745">
        <f>(AB745*Y745)/(0.082057*W745)</f>
        <v>7.7395775936065671E-5</v>
      </c>
      <c r="AD745">
        <v>0</v>
      </c>
      <c r="AE745" s="12">
        <f>AB745*AG745*X745</f>
        <v>7.0134044525214929E-6</v>
      </c>
      <c r="AF745" s="12">
        <f>AC745+AE745</f>
        <v>8.4409180388587163E-5</v>
      </c>
      <c r="AG745" s="19">
        <f>101.325*(0.000014*EXP(1600*((1/W745)-(1/298.15))))</f>
        <v>1.097002469958351E-3</v>
      </c>
      <c r="AI745">
        <f>V745*(K745/10^6)</f>
        <v>5.475285887297978E-3</v>
      </c>
      <c r="AJ745">
        <f>(AI745*Y745)/(0.082057*W745)</f>
        <v>1.0653903373040531E-6</v>
      </c>
      <c r="AK745">
        <v>0</v>
      </c>
      <c r="AL745" s="12">
        <f>AI745*AN745*X745</f>
        <v>2.0011874126061788E-6</v>
      </c>
      <c r="AM745" s="12">
        <f>AJ745+AL745</f>
        <v>3.0665777499102318E-6</v>
      </c>
      <c r="AN745" s="19">
        <f>101.325*(0.00033*EXP(2400*((1/W745)-(1/298.15))))</f>
        <v>2.2739189884214046E-2</v>
      </c>
      <c r="AO745" s="19"/>
      <c r="AP745" t="e">
        <f>V745*(L745/10^6)</f>
        <v>#VALUE!</v>
      </c>
      <c r="AQ745" t="e">
        <f>(AP745*Y745)/(0.082057*W745)</f>
        <v>#VALUE!</v>
      </c>
      <c r="AR745">
        <v>0</v>
      </c>
      <c r="AS745" s="12" t="e">
        <f>AP745*AU745*X745</f>
        <v>#VALUE!</v>
      </c>
      <c r="AT745" s="12" t="e">
        <f>AQ745+AS745</f>
        <v>#VALUE!</v>
      </c>
      <c r="AU745" s="19">
        <f>101.325*((2.4*10^-4)*EXP(2700*((1/W745)-(1/298.15))))</f>
        <v>1.5759424160826513E-2</v>
      </c>
      <c r="AW745">
        <f>100*(AF745-AE745)/AF745</f>
        <v>91.691182854478029</v>
      </c>
      <c r="AX745">
        <f>100*(AM745-AL745)/AM745</f>
        <v>34.741996590017656</v>
      </c>
      <c r="AY745" t="e">
        <f>100*(AT745-AS745)/AT745</f>
        <v>#VALUE!</v>
      </c>
    </row>
    <row r="746" spans="1:51" x14ac:dyDescent="0.25">
      <c r="A746" s="21">
        <v>43661</v>
      </c>
      <c r="B746" t="s">
        <v>295</v>
      </c>
      <c r="C746" t="s">
        <v>120</v>
      </c>
      <c r="D746" t="s">
        <v>121</v>
      </c>
      <c r="E746" s="2">
        <v>43662.68378472222</v>
      </c>
      <c r="F746">
        <v>212</v>
      </c>
      <c r="H746" s="6">
        <v>21.4</v>
      </c>
      <c r="I746" s="6">
        <v>30.12</v>
      </c>
      <c r="J746" s="6">
        <v>401204.47100000002</v>
      </c>
      <c r="K746" s="6">
        <v>7643.4669999999996</v>
      </c>
      <c r="L746" s="6" t="s">
        <v>122</v>
      </c>
      <c r="M746" s="7">
        <f>1000000*(AF746-AD746)/X746</f>
        <v>5289.4819399178123</v>
      </c>
      <c r="N746" s="7">
        <f>1000000*(AM746-AK746)/X746</f>
        <v>265.956476999041</v>
      </c>
      <c r="O746" s="7" t="e">
        <f>1000000*(AT746-AR746)/X746</f>
        <v>#VALUE!</v>
      </c>
      <c r="P746">
        <f>(M746*16)</f>
        <v>84631.711038684996</v>
      </c>
      <c r="Q746">
        <f>(N746*44)</f>
        <v>11702.084987957804</v>
      </c>
      <c r="R746">
        <f>1000000*(((AF746-AD746)*0.082057*W746)/(V746-Z746))/X746</f>
        <v>146811.95073046561</v>
      </c>
      <c r="S746">
        <f>1000000*(((AM746-AK746)*0.082057*W746)/(V746-Z746))/X746</f>
        <v>7381.7416603634556</v>
      </c>
      <c r="T746">
        <f>N746*((1*0.082057*W746)/(V746-Z746))</f>
        <v>7381.7416603634556</v>
      </c>
      <c r="V746" s="5">
        <f>((0.001316*((I746*25.4)-(2.5*2053/100)))*(273.15+40))/(273.15+H746)</f>
        <v>0.9985710487326428</v>
      </c>
      <c r="W746">
        <v>313.14999999999998</v>
      </c>
      <c r="X746">
        <f>(21.0733341666667/1000)-Y746</f>
        <v>1.6073334166666699E-2</v>
      </c>
      <c r="Y746">
        <v>5.0000000000000001E-3</v>
      </c>
      <c r="Z746">
        <f>(0.001316*10^(8.07131-(1730.63/(233.46+(W746-273.15)))))</f>
        <v>7.2765497523200454E-2</v>
      </c>
      <c r="AB746">
        <f>V746*(J746/10^6)</f>
        <v>0.40063116936269516</v>
      </c>
      <c r="AC746">
        <f>(AB746*Y746)/(0.082057*W746)</f>
        <v>7.7955486790567635E-5</v>
      </c>
      <c r="AD746">
        <v>0</v>
      </c>
      <c r="AE746" s="12">
        <f>AB746*AG746*X746</f>
        <v>7.0641239982797977E-6</v>
      </c>
      <c r="AF746" s="12">
        <f>AC746+AE746</f>
        <v>8.5019610788847431E-5</v>
      </c>
      <c r="AG746" s="19">
        <f>101.325*(0.000014*EXP(1600*((1/W746)-(1/298.15))))</f>
        <v>1.097002469958351E-3</v>
      </c>
      <c r="AI746">
        <f>V746*(K746/10^6)</f>
        <v>7.6325448581433461E-3</v>
      </c>
      <c r="AJ746">
        <f>(AI746*Y746)/(0.082057*W746)</f>
        <v>1.4851534163302971E-6</v>
      </c>
      <c r="AK746">
        <v>0</v>
      </c>
      <c r="AL746" s="12">
        <f>AI746*AN746*X746</f>
        <v>2.7896539122646951E-6</v>
      </c>
      <c r="AM746" s="12">
        <f>AJ746+AL746</f>
        <v>4.274807328594992E-6</v>
      </c>
      <c r="AN746" s="19">
        <f>101.325*(0.00033*EXP(2400*((1/W746)-(1/298.15))))</f>
        <v>2.2739189884214046E-2</v>
      </c>
      <c r="AO746" s="19"/>
      <c r="AP746" t="e">
        <f>V746*(L746/10^6)</f>
        <v>#VALUE!</v>
      </c>
      <c r="AQ746" t="e">
        <f>(AP746*Y746)/(0.082057*W746)</f>
        <v>#VALUE!</v>
      </c>
      <c r="AR746">
        <v>0</v>
      </c>
      <c r="AS746" s="12" t="e">
        <f>AP746*AU746*X746</f>
        <v>#VALUE!</v>
      </c>
      <c r="AT746" s="12" t="e">
        <f>AQ746+AS746</f>
        <v>#VALUE!</v>
      </c>
      <c r="AU746" s="19">
        <f>101.325*((2.4*10^-4)*EXP(2700*((1/W746)-(1/298.15))))</f>
        <v>1.5759424160826513E-2</v>
      </c>
      <c r="AW746">
        <f>100*(AF746-AE746)/AF746</f>
        <v>91.691182854478029</v>
      </c>
      <c r="AX746">
        <f>100*(AM746-AL746)/AM746</f>
        <v>34.741996590017656</v>
      </c>
      <c r="AY746" t="e">
        <f>100*(AT746-AS746)/AT746</f>
        <v>#VALUE!</v>
      </c>
    </row>
    <row r="747" spans="1:51" x14ac:dyDescent="0.25">
      <c r="A747" s="21">
        <v>43661</v>
      </c>
      <c r="B747" t="s">
        <v>284</v>
      </c>
      <c r="C747" t="s">
        <v>120</v>
      </c>
      <c r="D747" t="s">
        <v>121</v>
      </c>
      <c r="E747" s="2">
        <v>43662.705069444448</v>
      </c>
      <c r="F747">
        <v>11</v>
      </c>
      <c r="H747" s="6">
        <v>21.4</v>
      </c>
      <c r="I747" s="6">
        <v>30.12</v>
      </c>
      <c r="J747" s="6">
        <v>519186.761</v>
      </c>
      <c r="K747" s="6">
        <v>9185.9650000000001</v>
      </c>
      <c r="L747" s="6" t="s">
        <v>122</v>
      </c>
      <c r="M747" s="7">
        <f>1000000*(AF747-AD747)/X747</f>
        <v>6844.9610965425318</v>
      </c>
      <c r="N747" s="7">
        <f>1000000*(AM747-AK747)/X747</f>
        <v>319.62810714516019</v>
      </c>
      <c r="O747" s="7" t="e">
        <f>1000000*(AT747-AR747)/X747</f>
        <v>#VALUE!</v>
      </c>
      <c r="P747">
        <f>(M747*16)</f>
        <v>109519.37754468051</v>
      </c>
      <c r="Q747">
        <f>(N747*44)</f>
        <v>14063.636714387048</v>
      </c>
      <c r="R747">
        <f>1000000*(((AF747-AD747)*0.082057*W747)/(V747-Z747))/X747</f>
        <v>189984.9744591756</v>
      </c>
      <c r="S747">
        <f>1000000*(((AM747-AK747)*0.082057*W747)/(V747-Z747))/X747</f>
        <v>8871.4218993999184</v>
      </c>
      <c r="T747">
        <f>N747*((1*0.082057*W747)/(V747-Z747))</f>
        <v>8871.4218993999202</v>
      </c>
      <c r="V747" s="5">
        <f>((0.001316*((I747*25.4)-(2.5*2053/100)))*(273.15+40))/(273.15+H747)</f>
        <v>0.9985710487326428</v>
      </c>
      <c r="W747">
        <v>313.14999999999998</v>
      </c>
      <c r="X747">
        <f>(21.0733341666667/1000)-Y747</f>
        <v>1.6073334166666699E-2</v>
      </c>
      <c r="Y747">
        <v>5.0000000000000001E-3</v>
      </c>
      <c r="Z747">
        <f>(0.001316*10^(8.07131-(1730.63/(233.46+(W747-273.15)))))</f>
        <v>7.2765497523200454E-2</v>
      </c>
      <c r="AB747">
        <f>V747*(J747/10^6)</f>
        <v>0.51844486841987403</v>
      </c>
      <c r="AC747">
        <f>(AB747*Y747)/(0.082057*W747)</f>
        <v>1.0087987451409311E-4</v>
      </c>
      <c r="AD747">
        <v>0</v>
      </c>
      <c r="AE747" s="12">
        <f>AB747*AG747*X747</f>
        <v>9.14147254846833E-6</v>
      </c>
      <c r="AF747" s="12">
        <f>AC747+AE747</f>
        <v>1.1002134706256144E-4</v>
      </c>
      <c r="AG747" s="19">
        <f>101.325*(0.000014*EXP(1600*((1/W747)-(1/298.15))))</f>
        <v>1.097002469958351E-3</v>
      </c>
      <c r="AI747">
        <f>V747*(K747/10^6)</f>
        <v>9.1728387036713512E-3</v>
      </c>
      <c r="AJ747">
        <f>(AI747*Y747)/(0.082057*W747)</f>
        <v>1.7848663835456527E-6</v>
      </c>
      <c r="AK747">
        <v>0</v>
      </c>
      <c r="AL747" s="12">
        <f>AI747*AN747*X747</f>
        <v>3.3526229916576554E-6</v>
      </c>
      <c r="AM747" s="12">
        <f>AJ747+AL747</f>
        <v>5.1374893752033079E-6</v>
      </c>
      <c r="AN747" s="19">
        <f>101.325*(0.00033*EXP(2400*((1/W747)-(1/298.15))))</f>
        <v>2.2739189884214046E-2</v>
      </c>
      <c r="AO747" s="19"/>
      <c r="AP747" t="e">
        <f>V747*(L747/10^6)</f>
        <v>#VALUE!</v>
      </c>
      <c r="AQ747" t="e">
        <f>(AP747*Y747)/(0.082057*W747)</f>
        <v>#VALUE!</v>
      </c>
      <c r="AR747">
        <v>0</v>
      </c>
      <c r="AS747" s="12" t="e">
        <f>AP747*AU747*X747</f>
        <v>#VALUE!</v>
      </c>
      <c r="AT747" s="12" t="e">
        <f>AQ747+AS747</f>
        <v>#VALUE!</v>
      </c>
      <c r="AU747" s="19">
        <f>101.325*((2.4*10^-4)*EXP(2700*((1/W747)-(1/298.15))))</f>
        <v>1.5759424160826513E-2</v>
      </c>
      <c r="AW747">
        <f>100*(AF747-AE747)/AF747</f>
        <v>91.691182854478029</v>
      </c>
      <c r="AX747">
        <f>100*(AM747-AL747)/AM747</f>
        <v>34.741996590017656</v>
      </c>
      <c r="AY747" t="e">
        <f>100*(AT747-AS747)/AT747</f>
        <v>#VALUE!</v>
      </c>
    </row>
    <row r="748" spans="1:51" x14ac:dyDescent="0.25">
      <c r="A748" s="21">
        <v>43661</v>
      </c>
      <c r="B748" t="s">
        <v>284</v>
      </c>
      <c r="C748" t="s">
        <v>120</v>
      </c>
      <c r="D748" t="s">
        <v>121</v>
      </c>
      <c r="E748" s="2">
        <v>43662.790092592593</v>
      </c>
      <c r="F748">
        <v>160</v>
      </c>
      <c r="H748" s="6">
        <v>21.4</v>
      </c>
      <c r="I748" s="6">
        <v>30.12</v>
      </c>
      <c r="J748" s="6">
        <v>514286.761</v>
      </c>
      <c r="K748" s="6">
        <v>8947.2860000000001</v>
      </c>
      <c r="L748" s="6" t="s">
        <v>122</v>
      </c>
      <c r="M748" s="7">
        <f>1000000*(AF748-AD748)/X748</f>
        <v>6780.3594697436201</v>
      </c>
      <c r="N748" s="7">
        <f>1000000*(AM748-AK748)/X748</f>
        <v>311.32320755265152</v>
      </c>
      <c r="O748" s="7" t="e">
        <f>1000000*(AT748-AR748)/X748</f>
        <v>#VALUE!</v>
      </c>
      <c r="P748">
        <f>(M748*16)</f>
        <v>108485.75151589792</v>
      </c>
      <c r="Q748">
        <f>(N748*44)</f>
        <v>13698.221132316667</v>
      </c>
      <c r="R748">
        <f>1000000*(((AF748-AD748)*0.082057*W748)/(V748-Z748))/X748</f>
        <v>188191.9272461517</v>
      </c>
      <c r="S748">
        <f>1000000*(((AM748-AK748)*0.082057*W748)/(V748-Z748))/X748</f>
        <v>8640.9156752278432</v>
      </c>
      <c r="T748">
        <f>N748*((1*0.082057*W748)/(V748-Z748))</f>
        <v>8640.9156752278432</v>
      </c>
      <c r="V748" s="5">
        <f>((0.001316*((I748*25.4)-(2.5*2053/100)))*(273.15+40))/(273.15+H748)</f>
        <v>0.9985710487326428</v>
      </c>
      <c r="W748">
        <v>313.14999999999998</v>
      </c>
      <c r="X748">
        <f>(21.0733341666667/1000)-Y748</f>
        <v>1.6073334166666699E-2</v>
      </c>
      <c r="Y748">
        <v>5.0000000000000001E-3</v>
      </c>
      <c r="Z748">
        <f>(0.001316*10^(8.07131-(1730.63/(233.46+(W748-273.15)))))</f>
        <v>7.2765497523200454E-2</v>
      </c>
      <c r="AB748">
        <f>V748*(J748/10^6)</f>
        <v>0.51355187028108407</v>
      </c>
      <c r="AC748">
        <f>(AB748*Y748)/(0.082057*W748)</f>
        <v>9.9927786706293528E-5</v>
      </c>
      <c r="AD748">
        <v>0</v>
      </c>
      <c r="AE748" s="12">
        <f>AB748*AG748*X748</f>
        <v>9.0551968210186952E-6</v>
      </c>
      <c r="AF748" s="12">
        <f>AC748+AE748</f>
        <v>1.0898298352731223E-4</v>
      </c>
      <c r="AG748" s="19">
        <f>101.325*(0.000014*EXP(1600*((1/W748)-(1/298.15))))</f>
        <v>1.097002469958351E-3</v>
      </c>
      <c r="AI748">
        <f>V748*(K748/10^6)</f>
        <v>8.9345007643308934E-3</v>
      </c>
      <c r="AJ748">
        <f>(AI748*Y748)/(0.082057*W748)</f>
        <v>1.7384901864277353E-6</v>
      </c>
      <c r="AK748">
        <v>0</v>
      </c>
      <c r="AL748" s="12">
        <f>AI748*AN748*X748</f>
        <v>3.2655117624045662E-6</v>
      </c>
      <c r="AM748" s="12">
        <f>AJ748+AL748</f>
        <v>5.0040019488323019E-6</v>
      </c>
      <c r="AN748" s="19">
        <f>101.325*(0.00033*EXP(2400*((1/W748)-(1/298.15))))</f>
        <v>2.2739189884214046E-2</v>
      </c>
      <c r="AO748" s="19"/>
      <c r="AP748" t="e">
        <f>V748*(L748/10^6)</f>
        <v>#VALUE!</v>
      </c>
      <c r="AQ748" t="e">
        <f>(AP748*Y748)/(0.082057*W748)</f>
        <v>#VALUE!</v>
      </c>
      <c r="AR748">
        <v>0</v>
      </c>
      <c r="AS748" s="12" t="e">
        <f>AP748*AU748*X748</f>
        <v>#VALUE!</v>
      </c>
      <c r="AT748" s="12" t="e">
        <f>AQ748+AS748</f>
        <v>#VALUE!</v>
      </c>
      <c r="AU748" s="19">
        <f>101.325*((2.4*10^-4)*EXP(2700*((1/W748)-(1/298.15))))</f>
        <v>1.5759424160826513E-2</v>
      </c>
      <c r="AW748">
        <f>100*(AF748-AE748)/AF748</f>
        <v>91.691182854478043</v>
      </c>
      <c r="AX748">
        <f>100*(AM748-AL748)/AM748</f>
        <v>34.741996590017663</v>
      </c>
      <c r="AY748" t="e">
        <f>100*(AT748-AS748)/AT748</f>
        <v>#VALUE!</v>
      </c>
    </row>
    <row r="749" spans="1:51" x14ac:dyDescent="0.25">
      <c r="A749" s="21">
        <v>43664</v>
      </c>
      <c r="B749">
        <v>0.1</v>
      </c>
      <c r="C749" t="s">
        <v>120</v>
      </c>
      <c r="D749" t="s">
        <v>130</v>
      </c>
      <c r="E749" s="2">
        <v>43666.399467592593</v>
      </c>
      <c r="F749">
        <v>147</v>
      </c>
      <c r="H749" s="6">
        <v>22.7</v>
      </c>
      <c r="I749" s="6">
        <v>29.86</v>
      </c>
      <c r="J749" s="6">
        <v>201.84700000000001</v>
      </c>
      <c r="K749" s="6">
        <v>380.88499999999999</v>
      </c>
      <c r="L749" s="6" t="s">
        <v>122</v>
      </c>
      <c r="M749" s="7">
        <f>1000000*(AF749-AD749)/X749</f>
        <v>1.0294118119368225</v>
      </c>
      <c r="N749" s="7">
        <f>1000000*(AM749-AK749)/X749</f>
        <v>10.061904677897578</v>
      </c>
      <c r="O749" s="7" t="e">
        <f>1000000*(AT749-AR749)/X749</f>
        <v>#VALUE!</v>
      </c>
      <c r="P749">
        <f>(M749*16)</f>
        <v>16.47058899098916</v>
      </c>
      <c r="Q749">
        <f>(N749*44)</f>
        <v>442.72380582749344</v>
      </c>
      <c r="R749">
        <f>1000000*(((AF749-AD749)*0.082057*W749)/(V749-Z749))/X749</f>
        <v>28.997346233710477</v>
      </c>
      <c r="S749">
        <f>1000000*(((AM749-AK749)*0.082057*W749)/(V749-Z749))/X749</f>
        <v>283.43227689084819</v>
      </c>
      <c r="T749">
        <f>N749*((1*0.082057*W749)/(V749-Z749))</f>
        <v>283.43227689084819</v>
      </c>
      <c r="V749" s="5">
        <f>((0.001316*((I749*25.4)-(2.5*2053/100)))*(273.15+40))/(273.15+H749)</f>
        <v>0.98498414176981575</v>
      </c>
      <c r="W749">
        <v>313.14999999999998</v>
      </c>
      <c r="X749">
        <f>(21.0733341666667/1000)-Y749</f>
        <v>1.9073334166666699E-2</v>
      </c>
      <c r="Y749">
        <v>2E-3</v>
      </c>
      <c r="Z749">
        <f>(0.001316*10^(8.07131-(1730.63/(233.46+(W749-273.15)))))</f>
        <v>7.2765497523200454E-2</v>
      </c>
      <c r="AB749">
        <f>V749*(J749/10^6)</f>
        <v>1.9881609406381201E-4</v>
      </c>
      <c r="AC749">
        <f>(AB749*Y749)/(0.082057*W749)</f>
        <v>1.5474387995520676E-8</v>
      </c>
      <c r="AD749">
        <v>0</v>
      </c>
      <c r="AE749" s="12">
        <f>AB749*AG749*X749</f>
        <v>4.1599274886641959E-9</v>
      </c>
      <c r="AF749" s="12">
        <f>AC749+AE749</f>
        <v>1.9634315484184871E-8</v>
      </c>
      <c r="AG749" s="19">
        <f>101.325*(0.000014*EXP(1600*((1/W749)-(1/298.15))))</f>
        <v>1.097002469958351E-3</v>
      </c>
      <c r="AI749">
        <f>V749*(K749/10^6)</f>
        <v>3.7516568483799627E-4</v>
      </c>
      <c r="AJ749">
        <f>(AI749*Y749)/(0.082057*W749)</f>
        <v>2.9200147991666421E-8</v>
      </c>
      <c r="AK749">
        <v>0</v>
      </c>
      <c r="AL749" s="12">
        <f>AI749*AN749*X749</f>
        <v>1.6271392228302094E-7</v>
      </c>
      <c r="AM749" s="12">
        <f>AJ749+AL749</f>
        <v>1.9191407027468735E-7</v>
      </c>
      <c r="AN749" s="19">
        <f>101.325*(0.00033*EXP(2400*((1/W749)-(1/298.15))))</f>
        <v>2.2739189884214046E-2</v>
      </c>
      <c r="AO749" s="19"/>
      <c r="AP749" t="e">
        <f>V749*(L749/10^6)</f>
        <v>#VALUE!</v>
      </c>
      <c r="AQ749" t="e">
        <f>(AP749*Y749)/(0.082057*W749)</f>
        <v>#VALUE!</v>
      </c>
      <c r="AR749">
        <v>0</v>
      </c>
      <c r="AS749" s="12" t="e">
        <f>AP749*AU749*X749</f>
        <v>#VALUE!</v>
      </c>
      <c r="AT749" s="12" t="e">
        <f>AQ749+AS749</f>
        <v>#VALUE!</v>
      </c>
      <c r="AU749" s="19">
        <f>101.325*((2.4*10^-4)*EXP(2700*((1/W749)-(1/298.15))))</f>
        <v>1.5759424160826513E-2</v>
      </c>
      <c r="AW749">
        <f>100*(AF749-AE749)/AF749</f>
        <v>78.812974192989046</v>
      </c>
      <c r="AX749">
        <f>100*(AM749-AL749)/AM749</f>
        <v>15.215219993965077</v>
      </c>
      <c r="AY749" t="e">
        <f>100*(AT749-AS749)/AT749</f>
        <v>#VALUE!</v>
      </c>
    </row>
    <row r="750" spans="1:51" x14ac:dyDescent="0.25">
      <c r="A750" s="21">
        <v>43664</v>
      </c>
      <c r="B750">
        <v>0.1</v>
      </c>
      <c r="C750" t="s">
        <v>120</v>
      </c>
      <c r="D750" t="s">
        <v>130</v>
      </c>
      <c r="E750" s="2">
        <v>43666.442071759258</v>
      </c>
      <c r="F750">
        <v>76</v>
      </c>
      <c r="H750" s="6">
        <v>22.7</v>
      </c>
      <c r="I750" s="6">
        <v>29.86</v>
      </c>
      <c r="J750" s="6">
        <v>193.84800000000001</v>
      </c>
      <c r="K750" s="6">
        <v>465.03399999999999</v>
      </c>
      <c r="L750" s="6" t="s">
        <v>122</v>
      </c>
      <c r="M750" s="7">
        <f>1000000*(AF750-AD750)/X750</f>
        <v>0.98861722453308287</v>
      </c>
      <c r="N750" s="7">
        <f>1000000*(AM750-AK750)/X750</f>
        <v>12.284883311186901</v>
      </c>
      <c r="O750" s="7" t="e">
        <f>1000000*(AT750-AR750)/X750</f>
        <v>#VALUE!</v>
      </c>
      <c r="P750">
        <f>(M750*16)</f>
        <v>15.817875592529326</v>
      </c>
      <c r="Q750">
        <f>(N750*44)</f>
        <v>540.53486569222366</v>
      </c>
      <c r="R750">
        <f>1000000*(((AF750-AD750)*0.082057*W750)/(V750-Z750))/X750</f>
        <v>27.848209647467183</v>
      </c>
      <c r="S750">
        <f>1000000*(((AM750-AK750)*0.082057*W750)/(V750-Z750))/X750</f>
        <v>346.05102708601987</v>
      </c>
      <c r="T750">
        <f>N750*((1*0.082057*W750)/(V750-Z750))</f>
        <v>346.05102708601993</v>
      </c>
      <c r="V750" s="5">
        <f>((0.001316*((I750*25.4)-(2.5*2053/100)))*(273.15+40))/(273.15+H750)</f>
        <v>0.98498414176981575</v>
      </c>
      <c r="W750">
        <v>313.14999999999998</v>
      </c>
      <c r="X750">
        <f>(21.0733341666667/1000)-Y750</f>
        <v>1.9073334166666699E-2</v>
      </c>
      <c r="Y750">
        <v>2E-3</v>
      </c>
      <c r="Z750">
        <f>(0.001316*10^(8.07131-(1730.63/(233.46+(W750-273.15)))))</f>
        <v>7.2765497523200454E-2</v>
      </c>
      <c r="AB750">
        <f>V750*(J750/10^6)</f>
        <v>1.9093720591379526E-4</v>
      </c>
      <c r="AC750">
        <f>(AB750*Y750)/(0.082057*W750)</f>
        <v>1.4861153072157088E-8</v>
      </c>
      <c r="AD750">
        <v>0</v>
      </c>
      <c r="AE750" s="12">
        <f>AB750*AG750*X750</f>
        <v>3.9950736142849632E-9</v>
      </c>
      <c r="AF750" s="12">
        <f>AC750+AE750</f>
        <v>1.8856226686442051E-8</v>
      </c>
      <c r="AG750" s="19">
        <f>101.325*(0.000014*EXP(1600*((1/W750)-(1/298.15))))</f>
        <v>1.097002469958351E-3</v>
      </c>
      <c r="AI750">
        <f>V750*(K750/10^6)</f>
        <v>4.5805111538378446E-4</v>
      </c>
      <c r="AJ750">
        <f>(AI750*Y750)/(0.082057*W750)</f>
        <v>3.565134258675611E-8</v>
      </c>
      <c r="AK750">
        <v>0</v>
      </c>
      <c r="AL750" s="12">
        <f>AI750*AN750*X750</f>
        <v>1.9866234200601855E-7</v>
      </c>
      <c r="AM750" s="12">
        <f>AJ750+AL750</f>
        <v>2.3431368459277466E-7</v>
      </c>
      <c r="AN750" s="19">
        <f>101.325*(0.00033*EXP(2400*((1/W750)-(1/298.15))))</f>
        <v>2.2739189884214046E-2</v>
      </c>
      <c r="AO750" s="19"/>
      <c r="AP750" t="e">
        <f>V750*(L750/10^6)</f>
        <v>#VALUE!</v>
      </c>
      <c r="AQ750" t="e">
        <f>(AP750*Y750)/(0.082057*W750)</f>
        <v>#VALUE!</v>
      </c>
      <c r="AR750">
        <v>0</v>
      </c>
      <c r="AS750" s="12" t="e">
        <f>AP750*AU750*X750</f>
        <v>#VALUE!</v>
      </c>
      <c r="AT750" s="12" t="e">
        <f>AQ750+AS750</f>
        <v>#VALUE!</v>
      </c>
      <c r="AU750" s="19">
        <f>101.325*((2.4*10^-4)*EXP(2700*((1/W750)-(1/298.15))))</f>
        <v>1.5759424160826513E-2</v>
      </c>
      <c r="AW750">
        <f>100*(AF750-AE750)/AF750</f>
        <v>78.812974192989046</v>
      </c>
      <c r="AX750">
        <f>100*(AM750-AL750)/AM750</f>
        <v>15.215219993965073</v>
      </c>
      <c r="AY750" t="e">
        <f>100*(AT750-AS750)/AT750</f>
        <v>#VALUE!</v>
      </c>
    </row>
    <row r="751" spans="1:51" x14ac:dyDescent="0.25">
      <c r="A751" s="21">
        <v>43664</v>
      </c>
      <c r="B751">
        <v>3</v>
      </c>
      <c r="C751" t="s">
        <v>120</v>
      </c>
      <c r="D751" t="s">
        <v>130</v>
      </c>
      <c r="E751" s="2">
        <v>43666.143958333334</v>
      </c>
      <c r="F751">
        <v>192</v>
      </c>
      <c r="H751" s="6">
        <v>22.7</v>
      </c>
      <c r="I751" s="6">
        <v>29.86</v>
      </c>
      <c r="J751" s="6">
        <v>125.86499999999999</v>
      </c>
      <c r="K751" s="6">
        <v>744.80399999999997</v>
      </c>
      <c r="L751" s="6" t="s">
        <v>122</v>
      </c>
      <c r="M751" s="7">
        <f>1000000*(AF751-AD751)/X751</f>
        <v>0.64190658126912048</v>
      </c>
      <c r="N751" s="7">
        <f>1000000*(AM751-AK751)/X751</f>
        <v>19.675615610267744</v>
      </c>
      <c r="O751" s="7" t="e">
        <f>1000000*(AT751-AR751)/X751</f>
        <v>#VALUE!</v>
      </c>
      <c r="P751">
        <f>(M751*16)</f>
        <v>10.270505300305928</v>
      </c>
      <c r="Q751">
        <f>(N751*44)</f>
        <v>865.72708685178077</v>
      </c>
      <c r="R751">
        <f>1000000*(((AF751-AD751)*0.082057*W751)/(V751-Z751))/X751</f>
        <v>18.081769774660852</v>
      </c>
      <c r="S751">
        <f>1000000*(((AM751-AK751)*0.082057*W751)/(V751-Z751))/X751</f>
        <v>554.2394516912226</v>
      </c>
      <c r="T751">
        <f>N751*((1*0.082057*W751)/(V751-Z751))</f>
        <v>554.2394516912226</v>
      </c>
      <c r="V751" s="5">
        <f>((0.001316*((I751*25.4)-(2.5*2053/100)))*(273.15+40))/(273.15+H751)</f>
        <v>0.98498414176981575</v>
      </c>
      <c r="W751">
        <v>313.14999999999998</v>
      </c>
      <c r="X751">
        <f>(21.0733341666667/1000)-Y751</f>
        <v>1.9073334166666699E-2</v>
      </c>
      <c r="Y751">
        <v>2E-3</v>
      </c>
      <c r="Z751">
        <f>(0.001316*10^(8.07131-(1730.63/(233.46+(W751-273.15)))))</f>
        <v>7.2765497523200454E-2</v>
      </c>
      <c r="AB751">
        <f>V751*(J751/10^6)</f>
        <v>1.2397502900385785E-4</v>
      </c>
      <c r="AC751">
        <f>(AB751*Y751)/(0.082057*W751)</f>
        <v>9.6493078671281202E-9</v>
      </c>
      <c r="AD751">
        <v>0</v>
      </c>
      <c r="AE751" s="12">
        <f>AB751*AG751*X751</f>
        <v>2.5939908612004092E-9</v>
      </c>
      <c r="AF751" s="12">
        <f>AC751+AE751</f>
        <v>1.2243298728328529E-8</v>
      </c>
      <c r="AG751" s="19">
        <f>101.325*(0.000014*EXP(1600*((1/W751)-(1/298.15))))</f>
        <v>1.097002469958351E-3</v>
      </c>
      <c r="AI751">
        <f>V751*(K751/10^6)</f>
        <v>7.3362012872672583E-4</v>
      </c>
      <c r="AJ751">
        <f>(AI751*Y751)/(0.082057*W751)</f>
        <v>5.7099615434540913E-8</v>
      </c>
      <c r="AK751">
        <v>0</v>
      </c>
      <c r="AL751" s="12">
        <f>AI751*AN751*X751</f>
        <v>3.1817997603497947E-7</v>
      </c>
      <c r="AM751" s="12">
        <f>AJ751+AL751</f>
        <v>3.7527959146952038E-7</v>
      </c>
      <c r="AN751" s="19">
        <f>101.325*(0.00033*EXP(2400*((1/W751)-(1/298.15))))</f>
        <v>2.2739189884214046E-2</v>
      </c>
      <c r="AO751" s="19"/>
      <c r="AP751" t="e">
        <f>V751*(L751/10^6)</f>
        <v>#VALUE!</v>
      </c>
      <c r="AQ751" t="e">
        <f>(AP751*Y751)/(0.082057*W751)</f>
        <v>#VALUE!</v>
      </c>
      <c r="AR751">
        <v>0</v>
      </c>
      <c r="AS751" s="12" t="e">
        <f>AP751*AU751*X751</f>
        <v>#VALUE!</v>
      </c>
      <c r="AT751" s="12" t="e">
        <f>AQ751+AS751</f>
        <v>#VALUE!</v>
      </c>
      <c r="AU751" s="19">
        <f>101.325*((2.4*10^-4)*EXP(2700*((1/W751)-(1/298.15))))</f>
        <v>1.5759424160826513E-2</v>
      </c>
      <c r="AW751">
        <f>100*(AF751-AE751)/AF751</f>
        <v>78.81297419298906</v>
      </c>
      <c r="AX751">
        <f>100*(AM751-AL751)/AM751</f>
        <v>15.215219993965071</v>
      </c>
      <c r="AY751" t="e">
        <f>100*(AT751-AS751)/AT751</f>
        <v>#VALUE!</v>
      </c>
    </row>
    <row r="752" spans="1:51" x14ac:dyDescent="0.25">
      <c r="A752" s="21">
        <v>43664</v>
      </c>
      <c r="B752">
        <v>3</v>
      </c>
      <c r="C752" t="s">
        <v>120</v>
      </c>
      <c r="D752" t="s">
        <v>130</v>
      </c>
      <c r="E752" s="2">
        <v>43666.463368055556</v>
      </c>
      <c r="F752">
        <v>25</v>
      </c>
      <c r="H752" s="6">
        <v>22.7</v>
      </c>
      <c r="I752" s="6">
        <v>29.86</v>
      </c>
      <c r="J752" s="6">
        <v>141.82900000000001</v>
      </c>
      <c r="K752" s="6">
        <v>828.83699999999999</v>
      </c>
      <c r="L752" s="6" t="s">
        <v>122</v>
      </c>
      <c r="M752" s="7">
        <f>1000000*(AF752-AD752)/X752</f>
        <v>0.72332235740530004</v>
      </c>
      <c r="N752" s="7">
        <f>1000000*(AM752-AK752)/X752</f>
        <v>21.895529851568313</v>
      </c>
      <c r="O752" s="7" t="e">
        <f>1000000*(AT752-AR752)/X752</f>
        <v>#VALUE!</v>
      </c>
      <c r="P752">
        <f>(M752*16)</f>
        <v>11.573157718484801</v>
      </c>
      <c r="Q752">
        <f>(N752*44)</f>
        <v>963.40331346900575</v>
      </c>
      <c r="R752">
        <f>1000000*(((AF752-AD752)*0.082057*W752)/(V752-Z752))/X752</f>
        <v>20.375158506100778</v>
      </c>
      <c r="S752">
        <f>1000000*(((AM752-AK752)*0.082057*W752)/(V752-Z752))/X752</f>
        <v>616.77188149016081</v>
      </c>
      <c r="T752">
        <f>N752*((1*0.082057*W752)/(V752-Z752))</f>
        <v>616.77188149016092</v>
      </c>
      <c r="V752" s="5">
        <f>((0.001316*((I752*25.4)-(2.5*2053/100)))*(273.15+40))/(273.15+H752)</f>
        <v>0.98498414176981575</v>
      </c>
      <c r="W752">
        <v>313.14999999999998</v>
      </c>
      <c r="X752">
        <f>(21.0733341666667/1000)-Y752</f>
        <v>1.9073334166666699E-2</v>
      </c>
      <c r="Y752">
        <v>2E-3</v>
      </c>
      <c r="Z752">
        <f>(0.001316*10^(8.07131-(1730.63/(233.46+(W752-273.15)))))</f>
        <v>7.2765497523200454E-2</v>
      </c>
      <c r="AB752">
        <f>V752*(J752/10^6)</f>
        <v>1.396993158430712E-4</v>
      </c>
      <c r="AC752">
        <f>(AB752*Y752)/(0.082057*W752)</f>
        <v>1.0873171139609218E-8</v>
      </c>
      <c r="AD752">
        <v>0</v>
      </c>
      <c r="AE752" s="12">
        <f>AB752*AG752*X752</f>
        <v>2.9229978934031925E-9</v>
      </c>
      <c r="AF752" s="12">
        <f>AC752+AE752</f>
        <v>1.3796169033012412E-8</v>
      </c>
      <c r="AG752" s="19">
        <f>101.325*(0.000014*EXP(1600*((1/W752)-(1/298.15))))</f>
        <v>1.097002469958351E-3</v>
      </c>
      <c r="AI752">
        <f>V752*(K752/10^6)</f>
        <v>8.1639130111206884E-4</v>
      </c>
      <c r="AJ752">
        <f>(AI752*Y752)/(0.082057*W752)</f>
        <v>6.3541917011614586E-8</v>
      </c>
      <c r="AK752">
        <v>0</v>
      </c>
      <c r="AL752" s="12">
        <f>AI752*AN752*X752</f>
        <v>3.5407884060357395E-7</v>
      </c>
      <c r="AM752" s="12">
        <f>AJ752+AL752</f>
        <v>4.1762075761518854E-7</v>
      </c>
      <c r="AN752" s="19">
        <f>101.325*(0.00033*EXP(2400*((1/W752)-(1/298.15))))</f>
        <v>2.2739189884214046E-2</v>
      </c>
      <c r="AO752" s="19"/>
      <c r="AP752" t="e">
        <f>V752*(L752/10^6)</f>
        <v>#VALUE!</v>
      </c>
      <c r="AQ752" t="e">
        <f>(AP752*Y752)/(0.082057*W752)</f>
        <v>#VALUE!</v>
      </c>
      <c r="AR752">
        <v>0</v>
      </c>
      <c r="AS752" s="12" t="e">
        <f>AP752*AU752*X752</f>
        <v>#VALUE!</v>
      </c>
      <c r="AT752" s="12" t="e">
        <f>AQ752+AS752</f>
        <v>#VALUE!</v>
      </c>
      <c r="AU752" s="19">
        <f>101.325*((2.4*10^-4)*EXP(2700*((1/W752)-(1/298.15))))</f>
        <v>1.5759424160826513E-2</v>
      </c>
      <c r="AW752">
        <f>100*(AF752-AE752)/AF752</f>
        <v>78.812974192989046</v>
      </c>
      <c r="AX752">
        <f>100*(AM752-AL752)/AM752</f>
        <v>15.215219993965073</v>
      </c>
      <c r="AY752" t="e">
        <f>100*(AT752-AS752)/AT752</f>
        <v>#VALUE!</v>
      </c>
    </row>
    <row r="753" spans="1:51" x14ac:dyDescent="0.25">
      <c r="A753" s="21">
        <v>43664</v>
      </c>
      <c r="B753">
        <v>6</v>
      </c>
      <c r="C753" t="s">
        <v>120</v>
      </c>
      <c r="D753" t="s">
        <v>130</v>
      </c>
      <c r="E753" s="2">
        <v>43666.101388888892</v>
      </c>
      <c r="F753">
        <v>77</v>
      </c>
      <c r="H753" s="6">
        <v>22.7</v>
      </c>
      <c r="I753" s="6">
        <v>29.86</v>
      </c>
      <c r="J753" s="6">
        <v>48.16</v>
      </c>
      <c r="K753" s="6">
        <v>4586.3639999999996</v>
      </c>
      <c r="L753" s="6" t="s">
        <v>122</v>
      </c>
      <c r="M753" s="7">
        <f>1000000*(AF753-AD753)/X753</f>
        <v>0.24561411793525478</v>
      </c>
      <c r="N753" s="7">
        <f>1000000*(AM753-AK753)/X753</f>
        <v>121.15876809572718</v>
      </c>
      <c r="O753" s="7" t="e">
        <f>1000000*(AT753-AR753)/X753</f>
        <v>#VALUE!</v>
      </c>
      <c r="P753">
        <f>(M753*16)</f>
        <v>3.9298258869640765</v>
      </c>
      <c r="Q753">
        <f>(N753*44)</f>
        <v>5330.9857962119959</v>
      </c>
      <c r="R753">
        <f>1000000*(((AF753-AD753)*0.082057*W753)/(V753-Z753))/X753</f>
        <v>6.9186670825699501</v>
      </c>
      <c r="S753">
        <f>1000000*(((AM753-AK753)*0.082057*W753)/(V753-Z753))/X753</f>
        <v>3412.9030840548148</v>
      </c>
      <c r="T753">
        <f>N753*((1*0.082057*W753)/(V753-Z753))</f>
        <v>3412.9030840548144</v>
      </c>
      <c r="V753" s="5">
        <f>((0.001316*((I753*25.4)-(2.5*2053/100)))*(273.15+40))/(273.15+H753)</f>
        <v>0.98498414176981575</v>
      </c>
      <c r="W753">
        <v>313.14999999999998</v>
      </c>
      <c r="X753">
        <f>(21.0733341666667/1000)-Y753</f>
        <v>1.9073334166666699E-2</v>
      </c>
      <c r="Y753">
        <v>2E-3</v>
      </c>
      <c r="Z753">
        <f>(0.001316*10^(8.07131-(1730.63/(233.46+(W753-273.15)))))</f>
        <v>7.2765497523200454E-2</v>
      </c>
      <c r="AB753">
        <f>V753*(J753/10^6)</f>
        <v>4.7436836267634329E-5</v>
      </c>
      <c r="AC753">
        <f>(AB753*Y753)/(0.082057*W753)</f>
        <v>3.6921357556182441E-9</v>
      </c>
      <c r="AD753">
        <v>0</v>
      </c>
      <c r="AE753" s="12">
        <f>AB753*AG753*X753</f>
        <v>9.9254439181195493E-10</v>
      </c>
      <c r="AF753" s="12">
        <f>AC753+AE753</f>
        <v>4.6846801474301989E-9</v>
      </c>
      <c r="AG753" s="19">
        <f>101.325*(0.000014*EXP(1600*((1/W753)-(1/298.15))))</f>
        <v>1.097002469958351E-3</v>
      </c>
      <c r="AI753">
        <f>V753*(K753/10^6)</f>
        <v>4.5174958083839794E-3</v>
      </c>
      <c r="AJ753">
        <f>(AI753*Y753)/(0.082057*W753)</f>
        <v>3.5160877310382708E-7</v>
      </c>
      <c r="AK753">
        <v>0</v>
      </c>
      <c r="AL753" s="12">
        <f>AI753*AN753*X753</f>
        <v>1.9592928980076537E-6</v>
      </c>
      <c r="AM753" s="12">
        <f>AJ753+AL753</f>
        <v>2.3109016711114805E-6</v>
      </c>
      <c r="AN753" s="19">
        <f>101.325*(0.00033*EXP(2400*((1/W753)-(1/298.15))))</f>
        <v>2.2739189884214046E-2</v>
      </c>
      <c r="AO753" s="19"/>
      <c r="AP753" t="e">
        <f>V753*(L753/10^6)</f>
        <v>#VALUE!</v>
      </c>
      <c r="AQ753" t="e">
        <f>(AP753*Y753)/(0.082057*W753)</f>
        <v>#VALUE!</v>
      </c>
      <c r="AR753">
        <v>0</v>
      </c>
      <c r="AS753" s="12" t="e">
        <f>AP753*AU753*X753</f>
        <v>#VALUE!</v>
      </c>
      <c r="AT753" s="12" t="e">
        <f>AQ753+AS753</f>
        <v>#VALUE!</v>
      </c>
      <c r="AU753" s="19">
        <f>101.325*((2.4*10^-4)*EXP(2700*((1/W753)-(1/298.15))))</f>
        <v>1.5759424160826513E-2</v>
      </c>
      <c r="AW753">
        <f>100*(AF753-AE753)/AF753</f>
        <v>78.812974192989046</v>
      </c>
      <c r="AX753">
        <f>100*(AM753-AL753)/AM753</f>
        <v>15.21521999396507</v>
      </c>
      <c r="AY753" t="e">
        <f>100*(AT753-AS753)/AT753</f>
        <v>#VALUE!</v>
      </c>
    </row>
    <row r="754" spans="1:51" x14ac:dyDescent="0.25">
      <c r="A754" s="21">
        <v>43664</v>
      </c>
      <c r="B754">
        <v>6</v>
      </c>
      <c r="C754" t="s">
        <v>120</v>
      </c>
      <c r="D754" t="s">
        <v>130</v>
      </c>
      <c r="E754" s="2">
        <v>43666.20784722222</v>
      </c>
      <c r="F754">
        <v>145</v>
      </c>
      <c r="H754" s="6">
        <v>22.7</v>
      </c>
      <c r="I754" s="6">
        <v>29.86</v>
      </c>
      <c r="J754" s="6">
        <v>69.094999999999999</v>
      </c>
      <c r="K754" s="6">
        <v>4460.71</v>
      </c>
      <c r="L754" s="6" t="s">
        <v>122</v>
      </c>
      <c r="M754" s="7">
        <f>1000000*(AF754-AD754)/X754</f>
        <v>0.35238179980765011</v>
      </c>
      <c r="N754" s="7">
        <f>1000000*(AM754-AK754)/X754</f>
        <v>117.83934472542767</v>
      </c>
      <c r="O754" s="7" t="e">
        <f>1000000*(AT754-AR754)/X754</f>
        <v>#VALUE!</v>
      </c>
      <c r="P754">
        <f>(M754*16)</f>
        <v>5.6381087969224017</v>
      </c>
      <c r="Q754">
        <f>(N754*44)</f>
        <v>5184.9311679188177</v>
      </c>
      <c r="R754">
        <f>1000000*(((AF754-AD754)*0.082057*W754)/(V754-Z754))/X754</f>
        <v>9.9261898270384279</v>
      </c>
      <c r="S754">
        <f>1000000*(((AM754-AK754)*0.082057*W754)/(V754-Z754))/X754</f>
        <v>3319.3987472590816</v>
      </c>
      <c r="T754">
        <f>N754*((1*0.082057*W754)/(V754-Z754))</f>
        <v>3319.3987472590825</v>
      </c>
      <c r="V754" s="5">
        <f>((0.001316*((I754*25.4)-(2.5*2053/100)))*(273.15+40))/(273.15+H754)</f>
        <v>0.98498414176981575</v>
      </c>
      <c r="W754">
        <v>313.14999999999998</v>
      </c>
      <c r="X754">
        <f>(21.0733341666667/1000)-Y754</f>
        <v>1.9073334166666699E-2</v>
      </c>
      <c r="Y754">
        <v>2E-3</v>
      </c>
      <c r="Z754">
        <f>(0.001316*10^(8.07131-(1730.63/(233.46+(W754-273.15)))))</f>
        <v>7.2765497523200454E-2</v>
      </c>
      <c r="AB754">
        <f>V754*(J754/10^6)</f>
        <v>6.8057479275585421E-5</v>
      </c>
      <c r="AC754">
        <f>(AB754*Y754)/(0.082057*W754)</f>
        <v>5.2970955156653359E-9</v>
      </c>
      <c r="AD754">
        <v>0</v>
      </c>
      <c r="AE754" s="12">
        <f>AB754*AG754*X754</f>
        <v>1.4240003063174217E-9</v>
      </c>
      <c r="AF754" s="12">
        <f>AC754+AE754</f>
        <v>6.7210958219827576E-9</v>
      </c>
      <c r="AG754" s="19">
        <f>101.325*(0.000014*EXP(1600*((1/W754)-(1/298.15))))</f>
        <v>1.097002469958351E-3</v>
      </c>
      <c r="AI754">
        <f>V754*(K754/10^6)</f>
        <v>4.3937286110340345E-3</v>
      </c>
      <c r="AJ754">
        <f>(AI754*Y754)/(0.082057*W754)</f>
        <v>3.4197564132981426E-7</v>
      </c>
      <c r="AK754">
        <v>0</v>
      </c>
      <c r="AL754" s="12">
        <f>AI754*AN754*X754</f>
        <v>1.9056135585993E-6</v>
      </c>
      <c r="AM754" s="12">
        <f>AJ754+AL754</f>
        <v>2.2475891999291144E-6</v>
      </c>
      <c r="AN754" s="19">
        <f>101.325*(0.00033*EXP(2400*((1/W754)-(1/298.15))))</f>
        <v>2.2739189884214046E-2</v>
      </c>
      <c r="AO754" s="19"/>
      <c r="AP754" t="e">
        <f>V754*(L754/10^6)</f>
        <v>#VALUE!</v>
      </c>
      <c r="AQ754" t="e">
        <f>(AP754*Y754)/(0.082057*W754)</f>
        <v>#VALUE!</v>
      </c>
      <c r="AR754">
        <v>0</v>
      </c>
      <c r="AS754" s="12" t="e">
        <f>AP754*AU754*X754</f>
        <v>#VALUE!</v>
      </c>
      <c r="AT754" s="12" t="e">
        <f>AQ754+AS754</f>
        <v>#VALUE!</v>
      </c>
      <c r="AU754" s="19">
        <f>101.325*((2.4*10^-4)*EXP(2700*((1/W754)-(1/298.15))))</f>
        <v>1.5759424160826513E-2</v>
      </c>
      <c r="AW754">
        <f>100*(AF754-AE754)/AF754</f>
        <v>78.812974192989046</v>
      </c>
      <c r="AX754">
        <f>100*(AM754-AL754)/AM754</f>
        <v>15.215219993965082</v>
      </c>
      <c r="AY754" t="e">
        <f>100*(AT754-AS754)/AT754</f>
        <v>#VALUE!</v>
      </c>
    </row>
    <row r="755" spans="1:51" x14ac:dyDescent="0.25">
      <c r="A755" s="21">
        <v>43664</v>
      </c>
      <c r="B755">
        <v>9</v>
      </c>
      <c r="C755" t="s">
        <v>120</v>
      </c>
      <c r="D755" t="s">
        <v>130</v>
      </c>
      <c r="E755" s="2">
        <v>43666.186562499999</v>
      </c>
      <c r="F755">
        <v>69</v>
      </c>
      <c r="H755" s="6">
        <v>22.7</v>
      </c>
      <c r="I755" s="6">
        <v>29.86</v>
      </c>
      <c r="J755" s="6">
        <v>45961.271000000001</v>
      </c>
      <c r="K755" s="6">
        <v>16326.082</v>
      </c>
      <c r="L755" s="6" t="s">
        <v>122</v>
      </c>
      <c r="M755" s="7">
        <f>1000000*(AF755-AD755)/X755</f>
        <v>234.40068596030326</v>
      </c>
      <c r="N755" s="7">
        <f>1000000*(AM755-AK755)/X755</f>
        <v>431.28892145277314</v>
      </c>
      <c r="O755" s="7" t="e">
        <f>1000000*(AT755-AR755)/X755</f>
        <v>#VALUE!</v>
      </c>
      <c r="P755">
        <f>(M755*16)</f>
        <v>3750.4109753648522</v>
      </c>
      <c r="Q755">
        <f>(N755*44)</f>
        <v>18976.712543922018</v>
      </c>
      <c r="R755">
        <f>1000000*(((AF755-AD755)*0.082057*W755)/(V755-Z755))/X755</f>
        <v>6602.7976067437039</v>
      </c>
      <c r="S755">
        <f>1000000*(((AM755-AK755)*0.082057*W755)/(V755-Z755))/X755</f>
        <v>12148.912648087198</v>
      </c>
      <c r="T755">
        <f>N755*((1*0.082057*W755)/(V755-Z755))</f>
        <v>12148.9126480872</v>
      </c>
      <c r="V755" s="5">
        <f>((0.001316*((I755*25.4)-(2.5*2053/100)))*(273.15+40))/(273.15+H755)</f>
        <v>0.98498414176981575</v>
      </c>
      <c r="W755">
        <v>313.14999999999998</v>
      </c>
      <c r="X755">
        <f>(21.0733341666667/1000)-Y755</f>
        <v>1.9073334166666699E-2</v>
      </c>
      <c r="Y755">
        <v>2E-3</v>
      </c>
      <c r="Z755">
        <f>(0.001316*10^(8.07131-(1730.63/(233.46+(W755-273.15)))))</f>
        <v>7.2765497523200454E-2</v>
      </c>
      <c r="AB755">
        <f>V755*(J755/10^6)</f>
        <v>4.5271123070584916E-2</v>
      </c>
      <c r="AC755">
        <f>(AB755*Y755)/(0.082057*W755)</f>
        <v>3.523572508985878E-6</v>
      </c>
      <c r="AD755">
        <v>0</v>
      </c>
      <c r="AE755" s="12">
        <f>AB755*AG755*X755</f>
        <v>9.4723010323088524E-7</v>
      </c>
      <c r="AF755" s="12">
        <f>AC755+AE755</f>
        <v>4.4708026122167635E-6</v>
      </c>
      <c r="AG755" s="19">
        <f>101.325*(0.000014*EXP(1600*((1/W755)-(1/298.15))))</f>
        <v>1.097002469958351E-3</v>
      </c>
      <c r="AI755">
        <f>V755*(K755/10^6)</f>
        <v>1.6080931867233635E-2</v>
      </c>
      <c r="AJ755">
        <f>(AI755*Y755)/(0.082057*W755)</f>
        <v>1.2516219082507352E-6</v>
      </c>
      <c r="AK755">
        <v>0</v>
      </c>
      <c r="AL755" s="12">
        <f>AI755*AN755*X755</f>
        <v>6.9744958129992714E-6</v>
      </c>
      <c r="AM755" s="12">
        <f>AJ755+AL755</f>
        <v>8.226117721250007E-6</v>
      </c>
      <c r="AN755" s="19">
        <f>101.325*(0.00033*EXP(2400*((1/W755)-(1/298.15))))</f>
        <v>2.2739189884214046E-2</v>
      </c>
      <c r="AO755" s="19"/>
      <c r="AP755" t="e">
        <f>V755*(L755/10^6)</f>
        <v>#VALUE!</v>
      </c>
      <c r="AQ755" t="e">
        <f>(AP755*Y755)/(0.082057*W755)</f>
        <v>#VALUE!</v>
      </c>
      <c r="AR755">
        <v>0</v>
      </c>
      <c r="AS755" s="12" t="e">
        <f>AP755*AU755*X755</f>
        <v>#VALUE!</v>
      </c>
      <c r="AT755" s="12" t="e">
        <f>AQ755+AS755</f>
        <v>#VALUE!</v>
      </c>
      <c r="AU755" s="19">
        <f>101.325*((2.4*10^-4)*EXP(2700*((1/W755)-(1/298.15))))</f>
        <v>1.5759424160826513E-2</v>
      </c>
      <c r="AW755">
        <f>100*(AF755-AE755)/AF755</f>
        <v>78.81297419298906</v>
      </c>
      <c r="AX755">
        <f>100*(AM755-AL755)/AM755</f>
        <v>15.215219993965077</v>
      </c>
      <c r="AY755" t="e">
        <f>100*(AT755-AS755)/AT755</f>
        <v>#VALUE!</v>
      </c>
    </row>
    <row r="756" spans="1:51" x14ac:dyDescent="0.25">
      <c r="A756" s="21">
        <v>43664</v>
      </c>
      <c r="B756">
        <v>9</v>
      </c>
      <c r="C756" t="s">
        <v>120</v>
      </c>
      <c r="D756" t="s">
        <v>130</v>
      </c>
      <c r="E756" s="2">
        <v>43666.271736111114</v>
      </c>
      <c r="F756">
        <v>68</v>
      </c>
      <c r="H756" s="6">
        <v>22.7</v>
      </c>
      <c r="I756" s="6">
        <v>29.86</v>
      </c>
      <c r="J756" s="6">
        <v>47515.48</v>
      </c>
      <c r="K756" s="6">
        <v>13292.428</v>
      </c>
      <c r="L756" s="6" t="s">
        <v>122</v>
      </c>
      <c r="M756" s="7">
        <f>1000000*(AF756-AD756)/X756</f>
        <v>242.32709112272093</v>
      </c>
      <c r="N756" s="7">
        <f>1000000*(AM756-AK756)/X756</f>
        <v>351.14836098511825</v>
      </c>
      <c r="O756" s="7" t="e">
        <f>1000000*(AT756-AR756)/X756</f>
        <v>#VALUE!</v>
      </c>
      <c r="P756">
        <f>(M756*16)</f>
        <v>3877.2334579635349</v>
      </c>
      <c r="Q756">
        <f>(N756*44)</f>
        <v>15450.527883345203</v>
      </c>
      <c r="R756">
        <f>1000000*(((AF756-AD756)*0.082057*W756)/(V756-Z756))/X756</f>
        <v>6826.075319528878</v>
      </c>
      <c r="S756">
        <f>1000000*(((AM756-AK756)*0.082057*W756)/(V756-Z756))/X756</f>
        <v>9891.4452746830739</v>
      </c>
      <c r="T756">
        <f>N756*((1*0.082057*W756)/(V756-Z756))</f>
        <v>9891.4452746830757</v>
      </c>
      <c r="V756" s="5">
        <f>((0.001316*((I756*25.4)-(2.5*2053/100)))*(273.15+40))/(273.15+H756)</f>
        <v>0.98498414176981575</v>
      </c>
      <c r="W756">
        <v>313.14999999999998</v>
      </c>
      <c r="X756">
        <f>(21.0733341666667/1000)-Y756</f>
        <v>1.9073334166666699E-2</v>
      </c>
      <c r="Y756">
        <v>2E-3</v>
      </c>
      <c r="Z756">
        <f>(0.001316*10^(8.07131-(1730.63/(233.46+(W756-273.15)))))</f>
        <v>7.2765497523200454E-2</v>
      </c>
      <c r="AB756">
        <f>V756*(J756/10^6)</f>
        <v>4.6801994288580853E-2</v>
      </c>
      <c r="AC756">
        <f>(AB756*Y756)/(0.082057*W756)</f>
        <v>3.6427243075864531E-6</v>
      </c>
      <c r="AD756">
        <v>0</v>
      </c>
      <c r="AE756" s="12">
        <f>AB756*AG756*X756</f>
        <v>9.7926127903349478E-7</v>
      </c>
      <c r="AF756" s="12">
        <f>AC756+AE756</f>
        <v>4.6219855866199476E-6</v>
      </c>
      <c r="AG756" s="19">
        <f>101.325*(0.000014*EXP(1600*((1/W756)-(1/298.15))))</f>
        <v>1.097002469958351E-3</v>
      </c>
      <c r="AI756">
        <f>V756*(K756/10^6)</f>
        <v>1.3092830785617069E-2</v>
      </c>
      <c r="AJ756">
        <f>(AI756*Y756)/(0.082057*W756)</f>
        <v>1.0190500144888103E-6</v>
      </c>
      <c r="AK756">
        <v>0</v>
      </c>
      <c r="AL756" s="12">
        <f>AI756*AN756*X756</f>
        <v>5.6785200166576572E-6</v>
      </c>
      <c r="AM756" s="12">
        <f>AJ756+AL756</f>
        <v>6.6975700311464675E-6</v>
      </c>
      <c r="AN756" s="19">
        <f>101.325*(0.00033*EXP(2400*((1/W756)-(1/298.15))))</f>
        <v>2.2739189884214046E-2</v>
      </c>
      <c r="AO756" s="19"/>
      <c r="AP756" t="e">
        <f>V756*(L756/10^6)</f>
        <v>#VALUE!</v>
      </c>
      <c r="AQ756" t="e">
        <f>(AP756*Y756)/(0.082057*W756)</f>
        <v>#VALUE!</v>
      </c>
      <c r="AR756">
        <v>0</v>
      </c>
      <c r="AS756" s="12" t="e">
        <f>AP756*AU756*X756</f>
        <v>#VALUE!</v>
      </c>
      <c r="AT756" s="12" t="e">
        <f>AQ756+AS756</f>
        <v>#VALUE!</v>
      </c>
      <c r="AU756" s="19">
        <f>101.325*((2.4*10^-4)*EXP(2700*((1/W756)-(1/298.15))))</f>
        <v>1.5759424160826513E-2</v>
      </c>
      <c r="AW756">
        <f>100*(AF756-AE756)/AF756</f>
        <v>78.812974192989046</v>
      </c>
      <c r="AX756">
        <f>100*(AM756-AL756)/AM756</f>
        <v>15.215219993965077</v>
      </c>
      <c r="AY756" t="e">
        <f>100*(AT756-AS756)/AT756</f>
        <v>#VALUE!</v>
      </c>
    </row>
    <row r="757" spans="1:51" x14ac:dyDescent="0.25">
      <c r="A757" s="21">
        <v>43664</v>
      </c>
      <c r="B757">
        <v>11</v>
      </c>
      <c r="C757" t="s">
        <v>120</v>
      </c>
      <c r="D757" t="s">
        <v>130</v>
      </c>
      <c r="E757" s="2">
        <v>43666.165254629632</v>
      </c>
      <c r="F757">
        <v>149</v>
      </c>
      <c r="H757" s="6">
        <v>22.7</v>
      </c>
      <c r="I757" s="6">
        <v>29.86</v>
      </c>
      <c r="J757" s="6">
        <v>96802.457999999999</v>
      </c>
      <c r="K757" s="6">
        <v>13966.214</v>
      </c>
      <c r="L757" s="6" t="s">
        <v>122</v>
      </c>
      <c r="M757" s="7">
        <f>1000000*(AF757-AD757)/X757</f>
        <v>493.68875281633206</v>
      </c>
      <c r="N757" s="7">
        <f>1000000*(AM757-AK757)/X757</f>
        <v>368.94788185178902</v>
      </c>
      <c r="O757" s="7" t="e">
        <f>1000000*(AT757-AR757)/X757</f>
        <v>#VALUE!</v>
      </c>
      <c r="P757">
        <f>(M757*16)</f>
        <v>7899.0200450613129</v>
      </c>
      <c r="Q757">
        <f>(N757*44)</f>
        <v>16233.706801478716</v>
      </c>
      <c r="R757">
        <f>1000000*(((AF757-AD757)*0.082057*W757)/(V757-Z757))/X757</f>
        <v>13906.644096272012</v>
      </c>
      <c r="S757">
        <f>1000000*(((AM757-AK757)*0.082057*W757)/(V757-Z757))/X757</f>
        <v>10392.83729620447</v>
      </c>
      <c r="T757">
        <f>N757*((1*0.082057*W757)/(V757-Z757))</f>
        <v>10392.837296204472</v>
      </c>
      <c r="V757" s="5">
        <f>((0.001316*((I757*25.4)-(2.5*2053/100)))*(273.15+40))/(273.15+H757)</f>
        <v>0.98498414176981575</v>
      </c>
      <c r="W757">
        <v>313.14999999999998</v>
      </c>
      <c r="X757">
        <f>(21.0733341666667/1000)-Y757</f>
        <v>1.9073334166666699E-2</v>
      </c>
      <c r="Y757">
        <v>2E-3</v>
      </c>
      <c r="Z757">
        <f>(0.001316*10^(8.07131-(1730.63/(233.46+(W757-273.15)))))</f>
        <v>7.2765497523200454E-2</v>
      </c>
      <c r="AB757">
        <f>V757*(J757/10^6)</f>
        <v>9.5348886014338635E-2</v>
      </c>
      <c r="AC757">
        <f>(AB757*Y757)/(0.082057*W757)</f>
        <v>7.4212586464604095E-6</v>
      </c>
      <c r="AD757">
        <v>0</v>
      </c>
      <c r="AE757" s="12">
        <f>AB757*AG757*X757</f>
        <v>1.995031910330405E-6</v>
      </c>
      <c r="AF757" s="12">
        <f>AC757+AE757</f>
        <v>9.4162905567908154E-6</v>
      </c>
      <c r="AG757" s="19">
        <f>101.325*(0.000014*EXP(1600*((1/W757)-(1/298.15))))</f>
        <v>1.097002469958351E-3</v>
      </c>
      <c r="AI757">
        <f>V757*(K757/10^6)</f>
        <v>1.3756499310563585E-2</v>
      </c>
      <c r="AJ757">
        <f>(AI757*Y757)/(0.082057*W757)</f>
        <v>1.0707051096348857E-6</v>
      </c>
      <c r="AK757">
        <v>0</v>
      </c>
      <c r="AL757" s="12">
        <f>AI757*AN757*X757</f>
        <v>5.96636113100815E-6</v>
      </c>
      <c r="AM757" s="12">
        <f>AJ757+AL757</f>
        <v>7.0370662406430355E-6</v>
      </c>
      <c r="AN757" s="19">
        <f>101.325*(0.00033*EXP(2400*((1/W757)-(1/298.15))))</f>
        <v>2.2739189884214046E-2</v>
      </c>
      <c r="AO757" s="19"/>
      <c r="AP757" t="e">
        <f>V757*(L757/10^6)</f>
        <v>#VALUE!</v>
      </c>
      <c r="AQ757" t="e">
        <f>(AP757*Y757)/(0.082057*W757)</f>
        <v>#VALUE!</v>
      </c>
      <c r="AR757">
        <v>0</v>
      </c>
      <c r="AS757" s="12" t="e">
        <f>AP757*AU757*X757</f>
        <v>#VALUE!</v>
      </c>
      <c r="AT757" s="12" t="e">
        <f>AQ757+AS757</f>
        <v>#VALUE!</v>
      </c>
      <c r="AU757" s="19">
        <f>101.325*((2.4*10^-4)*EXP(2700*((1/W757)-(1/298.15))))</f>
        <v>1.5759424160826513E-2</v>
      </c>
      <c r="AW757">
        <f>100*(AF757-AE757)/AF757</f>
        <v>78.812974192989046</v>
      </c>
      <c r="AX757">
        <f>100*(AM757-AL757)/AM757</f>
        <v>15.215219993965073</v>
      </c>
      <c r="AY757" t="e">
        <f>100*(AT757-AS757)/AT757</f>
        <v>#VALUE!</v>
      </c>
    </row>
    <row r="758" spans="1:51" x14ac:dyDescent="0.25">
      <c r="A758" s="21">
        <v>43664</v>
      </c>
      <c r="B758">
        <v>11</v>
      </c>
      <c r="C758" t="s">
        <v>120</v>
      </c>
      <c r="D758" t="s">
        <v>130</v>
      </c>
      <c r="E758" s="2">
        <v>43666.250462962962</v>
      </c>
      <c r="F758">
        <v>178</v>
      </c>
      <c r="H758" s="6">
        <v>22.7</v>
      </c>
      <c r="I758" s="6">
        <v>29.86</v>
      </c>
      <c r="J758" s="6">
        <v>87927.551999999996</v>
      </c>
      <c r="K758" s="6">
        <v>26853.474999999999</v>
      </c>
      <c r="L758" s="6" t="s">
        <v>122</v>
      </c>
      <c r="M758" s="7">
        <f>1000000*(AF758-AD758)/X758</f>
        <v>448.42707904248846</v>
      </c>
      <c r="N758" s="7">
        <f>1000000*(AM758-AK758)/X758</f>
        <v>709.39287638081225</v>
      </c>
      <c r="O758" s="7" t="e">
        <f>1000000*(AT758-AR758)/X758</f>
        <v>#VALUE!</v>
      </c>
      <c r="P758">
        <f>(M758*16)</f>
        <v>7174.8332646798153</v>
      </c>
      <c r="Q758">
        <f>(N758*44)</f>
        <v>31213.28656075574</v>
      </c>
      <c r="R758">
        <f>1000000*(((AF758-AD758)*0.082057*W758)/(V758-Z758))/X758</f>
        <v>12631.674827104598</v>
      </c>
      <c r="S758">
        <f>1000000*(((AM758-AK758)*0.082057*W758)/(V758-Z758))/X758</f>
        <v>19982.781053812749</v>
      </c>
      <c r="T758">
        <f>N758*((1*0.082057*W758)/(V758-Z758))</f>
        <v>19982.781053812749</v>
      </c>
      <c r="V758" s="5">
        <f>((0.001316*((I758*25.4)-(2.5*2053/100)))*(273.15+40))/(273.15+H758)</f>
        <v>0.98498414176981575</v>
      </c>
      <c r="W758">
        <v>313.14999999999998</v>
      </c>
      <c r="X758">
        <f>(21.0733341666667/1000)-Y758</f>
        <v>1.9073334166666699E-2</v>
      </c>
      <c r="Y758">
        <v>2E-3</v>
      </c>
      <c r="Z758">
        <f>(0.001316*10^(8.07131-(1730.63/(233.46+(W758-273.15)))))</f>
        <v>7.2765497523200454E-2</v>
      </c>
      <c r="AB758">
        <f>V758*(J758/10^6)</f>
        <v>8.6607244344640844E-2</v>
      </c>
      <c r="AC758">
        <f>(AB758*Y758)/(0.082057*W758)</f>
        <v>6.7408733106973089E-6</v>
      </c>
      <c r="AD758">
        <v>0</v>
      </c>
      <c r="AE758" s="12">
        <f>AB758*AG758*X758</f>
        <v>1.8121262172623347E-6</v>
      </c>
      <c r="AF758" s="12">
        <f>AC758+AE758</f>
        <v>8.552999527959644E-6</v>
      </c>
      <c r="AG758" s="19">
        <f>101.325*(0.000014*EXP(1600*((1/W758)-(1/298.15))))</f>
        <v>1.097002469958351E-3</v>
      </c>
      <c r="AI758">
        <f>V758*(K758/10^6)</f>
        <v>2.6450247026412202E-2</v>
      </c>
      <c r="AJ758">
        <f>(AI758*Y758)/(0.082057*W758)</f>
        <v>2.0586934221366408E-6</v>
      </c>
      <c r="AK758">
        <v>0</v>
      </c>
      <c r="AL758" s="12">
        <f>AI758*AN758*X758</f>
        <v>1.1471793964527473E-5</v>
      </c>
      <c r="AM758" s="12">
        <f>AJ758+AL758</f>
        <v>1.3530487386664113E-5</v>
      </c>
      <c r="AN758" s="19">
        <f>101.325*(0.00033*EXP(2400*((1/W758)-(1/298.15))))</f>
        <v>2.2739189884214046E-2</v>
      </c>
      <c r="AO758" s="19"/>
      <c r="AP758" t="e">
        <f>V758*(L758/10^6)</f>
        <v>#VALUE!</v>
      </c>
      <c r="AQ758" t="e">
        <f>(AP758*Y758)/(0.082057*W758)</f>
        <v>#VALUE!</v>
      </c>
      <c r="AR758">
        <v>0</v>
      </c>
      <c r="AS758" s="12" t="e">
        <f>AP758*AU758*X758</f>
        <v>#VALUE!</v>
      </c>
      <c r="AT758" s="12" t="e">
        <f>AQ758+AS758</f>
        <v>#VALUE!</v>
      </c>
      <c r="AU758" s="19">
        <f>101.325*((2.4*10^-4)*EXP(2700*((1/W758)-(1/298.15))))</f>
        <v>1.5759424160826513E-2</v>
      </c>
      <c r="AW758">
        <f>100*(AF758-AE758)/AF758</f>
        <v>78.812974192989032</v>
      </c>
      <c r="AX758">
        <f>100*(AM758-AL758)/AM758</f>
        <v>15.215219993965071</v>
      </c>
      <c r="AY758" t="e">
        <f>100*(AT758-AS758)/AT758</f>
        <v>#VALUE!</v>
      </c>
    </row>
    <row r="759" spans="1:51" x14ac:dyDescent="0.25">
      <c r="A759" s="21">
        <v>43664</v>
      </c>
      <c r="B759" t="s">
        <v>532</v>
      </c>
      <c r="C759" t="s">
        <v>120</v>
      </c>
      <c r="D759" t="s">
        <v>130</v>
      </c>
      <c r="E759" s="2">
        <v>43666.420775462961</v>
      </c>
      <c r="F759">
        <v>187</v>
      </c>
      <c r="H759" s="6">
        <v>22.7</v>
      </c>
      <c r="I759" s="6">
        <v>29.86</v>
      </c>
      <c r="J759" s="6">
        <v>183.691</v>
      </c>
      <c r="K759" s="6">
        <v>699.13</v>
      </c>
      <c r="L759" s="6" t="s">
        <v>122</v>
      </c>
      <c r="M759" s="7">
        <f>1000000*(AF759-AD759)/X759</f>
        <v>0.93681692146272599</v>
      </c>
      <c r="N759" s="7">
        <f>1000000*(AM759-AK759)/X759</f>
        <v>18.469037681868631</v>
      </c>
      <c r="O759" s="7" t="e">
        <f>1000000*(AT759-AR759)/X759</f>
        <v>#VALUE!</v>
      </c>
      <c r="P759">
        <f>(M759*16)</f>
        <v>14.989070743403616</v>
      </c>
      <c r="Q759">
        <f>(N759*44)</f>
        <v>812.63765800221972</v>
      </c>
      <c r="R759">
        <f>1000000*(((AF759-AD759)*0.082057*W759)/(V759-Z759))/X759</f>
        <v>26.389054714791456</v>
      </c>
      <c r="S759">
        <f>1000000*(((AM759-AK759)*0.082057*W759)/(V759-Z759))/X759</f>
        <v>520.25153981568883</v>
      </c>
      <c r="T759">
        <f>N759*((1*0.082057*W759)/(V759-Z759))</f>
        <v>520.25153981568894</v>
      </c>
      <c r="V759" s="5">
        <f>((0.001316*((I759*25.4)-(2.5*2053/100)))*(273.15+40))/(273.15+H759)</f>
        <v>0.98498414176981575</v>
      </c>
      <c r="W759">
        <v>313.14999999999998</v>
      </c>
      <c r="X759">
        <f>(21.0733341666667/1000)-Y759</f>
        <v>1.9073334166666699E-2</v>
      </c>
      <c r="Y759">
        <v>2E-3</v>
      </c>
      <c r="Z759">
        <f>(0.001316*10^(8.07131-(1730.63/(233.46+(W759-273.15)))))</f>
        <v>7.2765497523200454E-2</v>
      </c>
      <c r="AB759">
        <f>V759*(J759/10^6)</f>
        <v>1.8093272198583925E-4</v>
      </c>
      <c r="AC759">
        <f>(AB759*Y759)/(0.082057*W759)</f>
        <v>1.408247734811609E-8</v>
      </c>
      <c r="AD759">
        <v>0</v>
      </c>
      <c r="AE759" s="12">
        <f>AB759*AG759*X759</f>
        <v>3.7857448479304368E-9</v>
      </c>
      <c r="AF759" s="12">
        <f>AC759+AE759</f>
        <v>1.7868222196046526E-8</v>
      </c>
      <c r="AG759" s="19">
        <f>101.325*(0.000014*EXP(1600*((1/W759)-(1/298.15))))</f>
        <v>1.097002469958351E-3</v>
      </c>
      <c r="AI759">
        <f>V759*(K759/10^6)</f>
        <v>6.8863196303553119E-4</v>
      </c>
      <c r="AJ759">
        <f>(AI759*Y759)/(0.082057*W759)</f>
        <v>5.3598066254679867E-8</v>
      </c>
      <c r="AK759">
        <v>0</v>
      </c>
      <c r="AL759" s="12">
        <f>AI759*AN759*X759</f>
        <v>2.9866806118835982E-7</v>
      </c>
      <c r="AM759" s="12">
        <f>AJ759+AL759</f>
        <v>3.5226612744303968E-7</v>
      </c>
      <c r="AN759" s="19">
        <f>101.325*(0.00033*EXP(2400*((1/W759)-(1/298.15))))</f>
        <v>2.2739189884214046E-2</v>
      </c>
      <c r="AO759" s="19"/>
      <c r="AP759" t="e">
        <f>V759*(L759/10^6)</f>
        <v>#VALUE!</v>
      </c>
      <c r="AQ759" t="e">
        <f>(AP759*Y759)/(0.082057*W759)</f>
        <v>#VALUE!</v>
      </c>
      <c r="AR759">
        <v>0</v>
      </c>
      <c r="AS759" s="12" t="e">
        <f>AP759*AU759*X759</f>
        <v>#VALUE!</v>
      </c>
      <c r="AT759" s="12" t="e">
        <f>AQ759+AS759</f>
        <v>#VALUE!</v>
      </c>
      <c r="AU759" s="19">
        <f>101.325*((2.4*10^-4)*EXP(2700*((1/W759)-(1/298.15))))</f>
        <v>1.5759424160826513E-2</v>
      </c>
      <c r="AW759">
        <f>100*(AF759-AE759)/AF759</f>
        <v>78.812974192989046</v>
      </c>
      <c r="AX759">
        <f>100*(AM759-AL759)/AM759</f>
        <v>15.215219993965075</v>
      </c>
      <c r="AY759" t="e">
        <f>100*(AT759-AS759)/AT759</f>
        <v>#VALUE!</v>
      </c>
    </row>
    <row r="760" spans="1:51" x14ac:dyDescent="0.25">
      <c r="A760" s="21">
        <v>43664</v>
      </c>
      <c r="B760" t="s">
        <v>532</v>
      </c>
      <c r="C760" t="s">
        <v>120</v>
      </c>
      <c r="D760" t="s">
        <v>130</v>
      </c>
      <c r="E760" s="2">
        <v>43666.484675925924</v>
      </c>
      <c r="F760">
        <v>166</v>
      </c>
      <c r="H760" s="6">
        <v>22.7</v>
      </c>
      <c r="I760" s="6">
        <v>29.86</v>
      </c>
      <c r="J760" s="6">
        <v>198.74199999999999</v>
      </c>
      <c r="K760" s="6">
        <v>676.95399999999995</v>
      </c>
      <c r="L760" s="6" t="s">
        <v>122</v>
      </c>
      <c r="M760" s="7">
        <f>1000000*(AF760-AD760)/X760</f>
        <v>1.0135764332784136</v>
      </c>
      <c r="N760" s="7">
        <f>1000000*(AM760-AK760)/X760</f>
        <v>17.883210468570507</v>
      </c>
      <c r="O760" s="7" t="e">
        <f>1000000*(AT760-AR760)/X760</f>
        <v>#VALUE!</v>
      </c>
      <c r="P760">
        <f>(M760*16)</f>
        <v>16.217222932454618</v>
      </c>
      <c r="Q760">
        <f>(N760*44)</f>
        <v>786.86126061710229</v>
      </c>
      <c r="R760">
        <f>1000000*(((AF760-AD760)*0.082057*W760)/(V760-Z760))/X760</f>
        <v>28.551281838125352</v>
      </c>
      <c r="S760">
        <f>1000000*(((AM760-AK760)*0.082057*W760)/(V760-Z760))/X760</f>
        <v>503.74946130818284</v>
      </c>
      <c r="T760">
        <f>N760*((1*0.082057*W760)/(V760-Z760))</f>
        <v>503.7494613081829</v>
      </c>
      <c r="V760" s="5">
        <f>((0.001316*((I760*25.4)-(2.5*2053/100)))*(273.15+40))/(273.15+H760)</f>
        <v>0.98498414176981575</v>
      </c>
      <c r="W760">
        <v>313.14999999999998</v>
      </c>
      <c r="X760">
        <f>(21.0733341666667/1000)-Y760</f>
        <v>1.9073334166666699E-2</v>
      </c>
      <c r="Y760">
        <v>2E-3</v>
      </c>
      <c r="Z760">
        <f>(0.001316*10^(8.07131-(1730.63/(233.46+(W760-273.15)))))</f>
        <v>7.2765497523200454E-2</v>
      </c>
      <c r="AB760">
        <f>V760*(J760/10^6)</f>
        <v>1.9575771830361672E-4</v>
      </c>
      <c r="AC760">
        <f>(AB760*Y760)/(0.082057*W760)</f>
        <v>1.5236346435695205E-8</v>
      </c>
      <c r="AD760">
        <v>0</v>
      </c>
      <c r="AE760" s="12">
        <f>AB760*AG760*X760</f>
        <v>4.0959355796821331E-9</v>
      </c>
      <c r="AF760" s="12">
        <f>AC760+AE760</f>
        <v>1.9332282015377338E-8</v>
      </c>
      <c r="AG760" s="19">
        <f>101.325*(0.000014*EXP(1600*((1/W760)-(1/298.15))))</f>
        <v>1.097002469958351E-3</v>
      </c>
      <c r="AI760">
        <f>V760*(K760/10^6)</f>
        <v>6.6678895470764375E-4</v>
      </c>
      <c r="AJ760">
        <f>(AI760*Y760)/(0.082057*W760)</f>
        <v>5.189796653465101E-8</v>
      </c>
      <c r="AK760">
        <v>0</v>
      </c>
      <c r="AL760" s="12">
        <f>AI760*AN760*X760</f>
        <v>2.8919448270522641E-7</v>
      </c>
      <c r="AM760" s="12">
        <f>AJ760+AL760</f>
        <v>3.4109244923987744E-7</v>
      </c>
      <c r="AN760" s="19">
        <f>101.325*(0.00033*EXP(2400*((1/W760)-(1/298.15))))</f>
        <v>2.2739189884214046E-2</v>
      </c>
      <c r="AO760" s="19"/>
      <c r="AP760" t="e">
        <f>V760*(L760/10^6)</f>
        <v>#VALUE!</v>
      </c>
      <c r="AQ760" t="e">
        <f>(AP760*Y760)/(0.082057*W760)</f>
        <v>#VALUE!</v>
      </c>
      <c r="AR760">
        <v>0</v>
      </c>
      <c r="AS760" s="12" t="e">
        <f>AP760*AU760*X760</f>
        <v>#VALUE!</v>
      </c>
      <c r="AT760" s="12" t="e">
        <f>AQ760+AS760</f>
        <v>#VALUE!</v>
      </c>
      <c r="AU760" s="19">
        <f>101.325*((2.4*10^-4)*EXP(2700*((1/W760)-(1/298.15))))</f>
        <v>1.5759424160826513E-2</v>
      </c>
      <c r="AW760">
        <f>100*(AF760-AE760)/AF760</f>
        <v>78.812974192989046</v>
      </c>
      <c r="AX760">
        <f>100*(AM760-AL760)/AM760</f>
        <v>15.215219993965079</v>
      </c>
      <c r="AY760" t="e">
        <f>100*(AT760-AS760)/AT760</f>
        <v>#VALUE!</v>
      </c>
    </row>
    <row r="761" spans="1:51" x14ac:dyDescent="0.25">
      <c r="A761" s="21">
        <v>43664</v>
      </c>
      <c r="B761" t="s">
        <v>534</v>
      </c>
      <c r="C761" t="s">
        <v>120</v>
      </c>
      <c r="D761" t="s">
        <v>130</v>
      </c>
      <c r="E761" s="2">
        <v>43666.293043981481</v>
      </c>
      <c r="F761">
        <v>89</v>
      </c>
      <c r="H761" s="6">
        <v>22.7</v>
      </c>
      <c r="I761" s="6">
        <v>29.86</v>
      </c>
      <c r="J761" s="6">
        <v>110.684</v>
      </c>
      <c r="K761" s="6">
        <v>2956.3719999999998</v>
      </c>
      <c r="L761" s="6" t="s">
        <v>122</v>
      </c>
      <c r="M761" s="7">
        <f>1000000*(AF761-AD761)/X761</f>
        <v>0.56448407453375704</v>
      </c>
      <c r="N761" s="7">
        <f>1000000*(AM761-AK761)/X761</f>
        <v>78.098988556665191</v>
      </c>
      <c r="O761" s="7" t="e">
        <f>1000000*(AT761-AR761)/X761</f>
        <v>#VALUE!</v>
      </c>
      <c r="P761">
        <f>(M761*16)</f>
        <v>9.0317451925401127</v>
      </c>
      <c r="Q761">
        <f>(N761*44)</f>
        <v>3436.3554964932682</v>
      </c>
      <c r="R761">
        <f>1000000*(((AF761-AD761)*0.082057*W761)/(V761-Z761))/X761</f>
        <v>15.900866847325005</v>
      </c>
      <c r="S761">
        <f>1000000*(((AM761-AK761)*0.082057*W761)/(V761-Z761))/X761</f>
        <v>2199.9586418376948</v>
      </c>
      <c r="T761">
        <f>N761*((1*0.082057*W761)/(V761-Z761))</f>
        <v>2199.9586418376953</v>
      </c>
      <c r="V761" s="5">
        <f>((0.001316*((I761*25.4)-(2.5*2053/100)))*(273.15+40))/(273.15+H761)</f>
        <v>0.98498414176981575</v>
      </c>
      <c r="W761">
        <v>313.14999999999998</v>
      </c>
      <c r="X761">
        <f>(21.0733341666667/1000)-Y761</f>
        <v>1.9073334166666699E-2</v>
      </c>
      <c r="Y761">
        <v>2E-3</v>
      </c>
      <c r="Z761">
        <f>(0.001316*10^(8.07131-(1730.63/(233.46+(W761-273.15)))))</f>
        <v>7.2765497523200454E-2</v>
      </c>
      <c r="AB761">
        <f>V761*(J761/10^6)</f>
        <v>1.0902198474765028E-4</v>
      </c>
      <c r="AC761">
        <f>(AB761*Y761)/(0.082057*W761)</f>
        <v>8.4854724662551847E-9</v>
      </c>
      <c r="AD761">
        <v>0</v>
      </c>
      <c r="AE761" s="12">
        <f>AB761*AG761*X761</f>
        <v>2.2811209190887543E-9</v>
      </c>
      <c r="AF761" s="12">
        <f>AC761+AE761</f>
        <v>1.0766593385343939E-8</v>
      </c>
      <c r="AG761" s="19">
        <f>101.325*(0.000014*EXP(1600*((1/W761)-(1/298.15))))</f>
        <v>1.097002469958351E-3</v>
      </c>
      <c r="AI761">
        <f>V761*(K761/10^6)</f>
        <v>2.9119795371723134E-3</v>
      </c>
      <c r="AJ761">
        <f>(AI761*Y761)/(0.082057*W761)</f>
        <v>2.2664715050059424E-7</v>
      </c>
      <c r="AK761">
        <v>0</v>
      </c>
      <c r="AL761" s="12">
        <f>AI761*AN761*X761</f>
        <v>1.2629609563193594E-6</v>
      </c>
      <c r="AM761" s="12">
        <f>AJ761+AL761</f>
        <v>1.4896081068199536E-6</v>
      </c>
      <c r="AN761" s="19">
        <f>101.325*(0.00033*EXP(2400*((1/W761)-(1/298.15))))</f>
        <v>2.2739189884214046E-2</v>
      </c>
      <c r="AO761" s="19"/>
      <c r="AP761" t="e">
        <f>V761*(L761/10^6)</f>
        <v>#VALUE!</v>
      </c>
      <c r="AQ761" t="e">
        <f>(AP761*Y761)/(0.082057*W761)</f>
        <v>#VALUE!</v>
      </c>
      <c r="AR761">
        <v>0</v>
      </c>
      <c r="AS761" s="12" t="e">
        <f>AP761*AU761*X761</f>
        <v>#VALUE!</v>
      </c>
      <c r="AT761" s="12" t="e">
        <f>AQ761+AS761</f>
        <v>#VALUE!</v>
      </c>
      <c r="AU761" s="19">
        <f>101.325*((2.4*10^-4)*EXP(2700*((1/W761)-(1/298.15))))</f>
        <v>1.5759424160826513E-2</v>
      </c>
      <c r="AW761">
        <f>100*(AF761-AE761)/AF761</f>
        <v>78.812974192989046</v>
      </c>
      <c r="AX761">
        <f>100*(AM761-AL761)/AM761</f>
        <v>15.215219993965073</v>
      </c>
      <c r="AY761" t="e">
        <f>100*(AT761-AS761)/AT761</f>
        <v>#VALUE!</v>
      </c>
    </row>
    <row r="762" spans="1:51" x14ac:dyDescent="0.25">
      <c r="A762" s="21">
        <v>43664</v>
      </c>
      <c r="B762" t="s">
        <v>534</v>
      </c>
      <c r="C762" t="s">
        <v>120</v>
      </c>
      <c r="D762" t="s">
        <v>130</v>
      </c>
      <c r="E762" s="2">
        <v>43666.335601851853</v>
      </c>
      <c r="F762">
        <v>115</v>
      </c>
      <c r="H762" s="6">
        <v>22.7</v>
      </c>
      <c r="I762" s="6">
        <v>29.86</v>
      </c>
      <c r="J762" s="6">
        <v>106.85</v>
      </c>
      <c r="K762" s="6">
        <v>3304.19</v>
      </c>
      <c r="L762" s="6" t="s">
        <v>122</v>
      </c>
      <c r="M762" s="7">
        <f>1000000*(AF762-AD762)/X762</f>
        <v>0.54493082436424356</v>
      </c>
      <c r="N762" s="7">
        <f>1000000*(AM762-AK762)/X762</f>
        <v>87.287356597561995</v>
      </c>
      <c r="O762" s="7" t="e">
        <f>1000000*(AT762-AR762)/X762</f>
        <v>#VALUE!</v>
      </c>
      <c r="P762">
        <f>(M762*16)</f>
        <v>8.718893189827897</v>
      </c>
      <c r="Q762">
        <f>(N762*44)</f>
        <v>3840.643690292728</v>
      </c>
      <c r="R762">
        <f>1000000*(((AF762-AD762)*0.082057*W762)/(V762-Z762))/X762</f>
        <v>15.350074289298155</v>
      </c>
      <c r="S762">
        <f>1000000*(((AM762-AK762)*0.082057*W762)/(V762-Z762))/X762</f>
        <v>2458.7843968126112</v>
      </c>
      <c r="T762">
        <f>N762*((1*0.082057*W762)/(V762-Z762))</f>
        <v>2458.7843968126117</v>
      </c>
      <c r="V762" s="5">
        <f>((0.001316*((I762*25.4)-(2.5*2053/100)))*(273.15+40))/(273.15+H762)</f>
        <v>0.98498414176981575</v>
      </c>
      <c r="W762">
        <v>313.14999999999998</v>
      </c>
      <c r="X762">
        <f>(21.0733341666667/1000)-Y762</f>
        <v>1.9073334166666699E-2</v>
      </c>
      <c r="Y762">
        <v>2E-3</v>
      </c>
      <c r="Z762">
        <f>(0.001316*10^(8.07131-(1730.63/(233.46+(W762-273.15)))))</f>
        <v>7.2765497523200454E-2</v>
      </c>
      <c r="AB762">
        <f>V762*(J762/10^6)</f>
        <v>1.0524555554810481E-4</v>
      </c>
      <c r="AC762">
        <f>(AB762*Y762)/(0.082057*W762)</f>
        <v>8.1915428880359075E-9</v>
      </c>
      <c r="AD762">
        <v>0</v>
      </c>
      <c r="AE762" s="12">
        <f>AB762*AG762*X762</f>
        <v>2.2021048227804688E-9</v>
      </c>
      <c r="AF762" s="12">
        <f>AC762+AE762</f>
        <v>1.0393647710816376E-8</v>
      </c>
      <c r="AG762" s="19">
        <f>101.325*(0.000014*EXP(1600*((1/W762)-(1/298.15))))</f>
        <v>1.097002469958351E-3</v>
      </c>
      <c r="AI762">
        <f>V762*(K762/10^6)</f>
        <v>3.2545747513944077E-3</v>
      </c>
      <c r="AJ762">
        <f>(AI762*Y762)/(0.082057*W762)</f>
        <v>2.5331225171005496E-7</v>
      </c>
      <c r="AK762">
        <v>0</v>
      </c>
      <c r="AL762" s="12">
        <f>AI762*AN762*X762</f>
        <v>1.4115486692002443E-6</v>
      </c>
      <c r="AM762" s="12">
        <f>AJ762+AL762</f>
        <v>1.6648609209102992E-6</v>
      </c>
      <c r="AN762" s="19">
        <f>101.325*(0.00033*EXP(2400*((1/W762)-(1/298.15))))</f>
        <v>2.2739189884214046E-2</v>
      </c>
      <c r="AO762" s="19"/>
      <c r="AP762" t="e">
        <f>V762*(L762/10^6)</f>
        <v>#VALUE!</v>
      </c>
      <c r="AQ762" t="e">
        <f>(AP762*Y762)/(0.082057*W762)</f>
        <v>#VALUE!</v>
      </c>
      <c r="AR762">
        <v>0</v>
      </c>
      <c r="AS762" s="12" t="e">
        <f>AP762*AU762*X762</f>
        <v>#VALUE!</v>
      </c>
      <c r="AT762" s="12" t="e">
        <f>AQ762+AS762</f>
        <v>#VALUE!</v>
      </c>
      <c r="AU762" s="19">
        <f>101.325*((2.4*10^-4)*EXP(2700*((1/W762)-(1/298.15))))</f>
        <v>1.5759424160826513E-2</v>
      </c>
      <c r="AW762">
        <f>100*(AF762-AE762)/AF762</f>
        <v>78.812974192989046</v>
      </c>
      <c r="AX762">
        <f>100*(AM762-AL762)/AM762</f>
        <v>15.21521999396507</v>
      </c>
      <c r="AY762" t="e">
        <f>100*(AT762-AS762)/AT762</f>
        <v>#VALUE!</v>
      </c>
    </row>
    <row r="763" spans="1:51" x14ac:dyDescent="0.25">
      <c r="A763" s="21">
        <v>43664</v>
      </c>
      <c r="B763" t="s">
        <v>533</v>
      </c>
      <c r="C763" t="s">
        <v>120</v>
      </c>
      <c r="D763" t="s">
        <v>130</v>
      </c>
      <c r="E763" s="2">
        <v>43666.037499999999</v>
      </c>
      <c r="F763">
        <v>101</v>
      </c>
      <c r="H763" s="6">
        <v>22.7</v>
      </c>
      <c r="I763" s="6">
        <v>29.86</v>
      </c>
      <c r="J763" s="6">
        <v>183.536</v>
      </c>
      <c r="K763" s="6">
        <v>83.9863</v>
      </c>
      <c r="L763" s="6" t="s">
        <v>122</v>
      </c>
      <c r="M763" s="7">
        <f>1000000*(AF763-AD763)/X763</f>
        <v>0.93602642752003584</v>
      </c>
      <c r="N763" s="7">
        <f>1000000*(AM763-AK763)/X763</f>
        <v>2.2186805593533729</v>
      </c>
      <c r="O763" s="7" t="e">
        <f>1000000*(AT763-AR763)/X763</f>
        <v>#VALUE!</v>
      </c>
      <c r="P763">
        <f>(M763*16)</f>
        <v>14.976422840320573</v>
      </c>
      <c r="Q763">
        <f>(N763*44)</f>
        <v>97.621944611548415</v>
      </c>
      <c r="R763">
        <f>1000000*(((AF763-AD763)*0.082057*W763)/(V763-Z763))/X763</f>
        <v>26.366787410019903</v>
      </c>
      <c r="S763">
        <f>1000000*(((AM763-AK763)*0.082057*W763)/(V763-Z763))/X763</f>
        <v>62.497678398040989</v>
      </c>
      <c r="T763">
        <f>N763*((1*0.082057*W763)/(V763-Z763))</f>
        <v>62.497678398040989</v>
      </c>
      <c r="V763" s="5">
        <f>((0.001316*((I763*25.4)-(2.5*2053/100)))*(273.15+40))/(273.15+H763)</f>
        <v>0.98498414176981575</v>
      </c>
      <c r="W763">
        <v>313.14999999999998</v>
      </c>
      <c r="X763">
        <f>(21.0733341666667/1000)-Y763</f>
        <v>1.9073334166666699E-2</v>
      </c>
      <c r="Y763">
        <v>2E-3</v>
      </c>
      <c r="Z763">
        <f>(0.001316*10^(8.07131-(1730.63/(233.46+(W763-273.15)))))</f>
        <v>7.2765497523200454E-2</v>
      </c>
      <c r="AB763">
        <f>V763*(J763/10^6)</f>
        <v>1.8078004944386492E-4</v>
      </c>
      <c r="AC763">
        <f>(AB763*Y763)/(0.082057*W763)</f>
        <v>1.4070594436111922E-8</v>
      </c>
      <c r="AD763">
        <v>0</v>
      </c>
      <c r="AE763" s="12">
        <f>AB763*AG763*X763</f>
        <v>3.782550404808949E-9</v>
      </c>
      <c r="AF763" s="12">
        <f>AC763+AE763</f>
        <v>1.7853144840920871E-8</v>
      </c>
      <c r="AG763" s="19">
        <f>101.325*(0.000014*EXP(1600*((1/W763)-(1/298.15))))</f>
        <v>1.097002469958351E-3</v>
      </c>
      <c r="AI763">
        <f>V763*(K763/10^6)</f>
        <v>8.2725173625922279E-5</v>
      </c>
      <c r="AJ763">
        <f>(AI763*Y763)/(0.082057*W763)</f>
        <v>6.438721370682735E-9</v>
      </c>
      <c r="AK763">
        <v>0</v>
      </c>
      <c r="AL763" s="12">
        <f>AI763*AN763*X763</f>
        <v>3.5878914346951133E-8</v>
      </c>
      <c r="AM763" s="12">
        <f>AJ763+AL763</f>
        <v>4.231763571763387E-8</v>
      </c>
      <c r="AN763" s="19">
        <f>101.325*(0.00033*EXP(2400*((1/W763)-(1/298.15))))</f>
        <v>2.2739189884214046E-2</v>
      </c>
      <c r="AO763" s="19"/>
      <c r="AP763" t="e">
        <f>V763*(L763/10^6)</f>
        <v>#VALUE!</v>
      </c>
      <c r="AQ763" t="e">
        <f>(AP763*Y763)/(0.082057*W763)</f>
        <v>#VALUE!</v>
      </c>
      <c r="AR763">
        <v>0</v>
      </c>
      <c r="AS763" s="12" t="e">
        <f>AP763*AU763*X763</f>
        <v>#VALUE!</v>
      </c>
      <c r="AT763" s="12" t="e">
        <f>AQ763+AS763</f>
        <v>#VALUE!</v>
      </c>
      <c r="AU763" s="19">
        <f>101.325*((2.4*10^-4)*EXP(2700*((1/W763)-(1/298.15))))</f>
        <v>1.5759424160826513E-2</v>
      </c>
      <c r="AW763">
        <f>100*(AF763-AE763)/AF763</f>
        <v>78.812974192989046</v>
      </c>
      <c r="AX763">
        <f>100*(AM763-AL763)/AM763</f>
        <v>15.21521999396508</v>
      </c>
      <c r="AY763" t="e">
        <f>100*(AT763-AS763)/AT763</f>
        <v>#VALUE!</v>
      </c>
    </row>
    <row r="764" spans="1:51" x14ac:dyDescent="0.25">
      <c r="A764" s="21">
        <v>43664</v>
      </c>
      <c r="B764" t="s">
        <v>533</v>
      </c>
      <c r="C764" t="s">
        <v>120</v>
      </c>
      <c r="D764" t="s">
        <v>130</v>
      </c>
      <c r="E764" s="2">
        <v>43666.356874999998</v>
      </c>
      <c r="F764">
        <v>129</v>
      </c>
      <c r="H764" s="6">
        <v>22.7</v>
      </c>
      <c r="I764" s="6">
        <v>29.86</v>
      </c>
      <c r="J764" s="6">
        <v>243.03700000000001</v>
      </c>
      <c r="K764" s="6">
        <v>776.57600000000002</v>
      </c>
      <c r="L764" s="6" t="s">
        <v>122</v>
      </c>
      <c r="M764" s="7">
        <f>1000000*(AF764-AD764)/X764</f>
        <v>1.2394792022556171</v>
      </c>
      <c r="N764" s="7">
        <f>1000000*(AM764-AK764)/X764</f>
        <v>20.514942009118215</v>
      </c>
      <c r="O764" s="7" t="e">
        <f>1000000*(AT764-AR764)/X764</f>
        <v>#VALUE!</v>
      </c>
      <c r="P764">
        <f>(M764*16)</f>
        <v>19.831667236089874</v>
      </c>
      <c r="Q764">
        <f>(N764*44)</f>
        <v>902.65744840120146</v>
      </c>
      <c r="R764">
        <f>1000000*(((AF764-AD764)*0.082057*W764)/(V764-Z764))/X764</f>
        <v>34.914702901714143</v>
      </c>
      <c r="S764">
        <f>1000000*(((AM764-AK764)*0.082057*W764)/(V764-Z764))/X764</f>
        <v>577.88231056299765</v>
      </c>
      <c r="T764">
        <f>N764*((1*0.082057*W764)/(V764-Z764))</f>
        <v>577.88231056299765</v>
      </c>
      <c r="V764" s="5">
        <f>((0.001316*((I764*25.4)-(2.5*2053/100)))*(273.15+40))/(273.15+H764)</f>
        <v>0.98498414176981575</v>
      </c>
      <c r="W764">
        <v>313.14999999999998</v>
      </c>
      <c r="X764">
        <f>(21.0733341666667/1000)-Y764</f>
        <v>1.9073334166666699E-2</v>
      </c>
      <c r="Y764">
        <v>2E-3</v>
      </c>
      <c r="Z764">
        <f>(0.001316*10^(8.07131-(1730.63/(233.46+(W764-273.15)))))</f>
        <v>7.2765497523200454E-2</v>
      </c>
      <c r="AB764">
        <f>V764*(J764/10^6)</f>
        <v>2.3938759086331073E-4</v>
      </c>
      <c r="AC764">
        <f>(AB764*Y764)/(0.082057*W764)</f>
        <v>1.8632176030693338E-8</v>
      </c>
      <c r="AD764">
        <v>0</v>
      </c>
      <c r="AE764" s="12">
        <f>AB764*AG764*X764</f>
        <v>5.0088249865615055E-9</v>
      </c>
      <c r="AF764" s="12">
        <f>AC764+AE764</f>
        <v>2.3641001017254845E-8</v>
      </c>
      <c r="AG764" s="19">
        <f>101.325*(0.000014*EXP(1600*((1/W764)-(1/298.15))))</f>
        <v>1.097002469958351E-3</v>
      </c>
      <c r="AI764">
        <f>V764*(K764/10^6)</f>
        <v>7.6491504487903649E-4</v>
      </c>
      <c r="AJ764">
        <f>(AI764*Y764)/(0.082057*W764)</f>
        <v>5.9535382403550537E-8</v>
      </c>
      <c r="AK764">
        <v>0</v>
      </c>
      <c r="AL764" s="12">
        <f>AI764*AN764*X764</f>
        <v>3.3175296194614987E-7</v>
      </c>
      <c r="AM764" s="12">
        <f>AJ764+AL764</f>
        <v>3.9128834434970039E-7</v>
      </c>
      <c r="AN764" s="19">
        <f>101.325*(0.00033*EXP(2400*((1/W764)-(1/298.15))))</f>
        <v>2.2739189884214046E-2</v>
      </c>
      <c r="AO764" s="19"/>
      <c r="AP764" t="e">
        <f>V764*(L764/10^6)</f>
        <v>#VALUE!</v>
      </c>
      <c r="AQ764" t="e">
        <f>(AP764*Y764)/(0.082057*W764)</f>
        <v>#VALUE!</v>
      </c>
      <c r="AR764">
        <v>0</v>
      </c>
      <c r="AS764" s="12" t="e">
        <f>AP764*AU764*X764</f>
        <v>#VALUE!</v>
      </c>
      <c r="AT764" s="12" t="e">
        <f>AQ764+AS764</f>
        <v>#VALUE!</v>
      </c>
      <c r="AU764" s="19">
        <f>101.325*((2.4*10^-4)*EXP(2700*((1/W764)-(1/298.15))))</f>
        <v>1.5759424160826513E-2</v>
      </c>
      <c r="AW764">
        <f>100*(AF764-AE764)/AF764</f>
        <v>78.812974192989046</v>
      </c>
      <c r="AX764">
        <f>100*(AM764-AL764)/AM764</f>
        <v>15.215219993965073</v>
      </c>
      <c r="AY764" t="e">
        <f>100*(AT764-AS764)/AT764</f>
        <v>#VALUE!</v>
      </c>
    </row>
    <row r="765" spans="1:51" x14ac:dyDescent="0.25">
      <c r="A765" s="21">
        <v>43664</v>
      </c>
      <c r="B765" t="s">
        <v>536</v>
      </c>
      <c r="C765" t="s">
        <v>120</v>
      </c>
      <c r="D765" t="s">
        <v>130</v>
      </c>
      <c r="E765" s="2">
        <v>43666.122662037036</v>
      </c>
      <c r="F765">
        <v>156</v>
      </c>
      <c r="H765" s="6">
        <v>22.7</v>
      </c>
      <c r="I765" s="6">
        <v>29.86</v>
      </c>
      <c r="J765" s="6">
        <v>197.43100000000001</v>
      </c>
      <c r="K765" s="6">
        <v>2068.5279999999998</v>
      </c>
      <c r="L765" s="6" t="s">
        <v>122</v>
      </c>
      <c r="M765" s="7">
        <f>1000000*(AF765-AD765)/X765</f>
        <v>1.00689038451153</v>
      </c>
      <c r="N765" s="7">
        <f>1000000*(AM765-AK765)/X765</f>
        <v>54.644660618197413</v>
      </c>
      <c r="O765" s="7" t="e">
        <f>1000000*(AT765-AR765)/X765</f>
        <v>#VALUE!</v>
      </c>
      <c r="P765">
        <f>(M765*16)</f>
        <v>16.11024615218448</v>
      </c>
      <c r="Q765">
        <f>(N765*44)</f>
        <v>2404.3650672006861</v>
      </c>
      <c r="R765">
        <f>1000000*(((AF765-AD765)*0.082057*W765)/(V765-Z765))/X765</f>
        <v>28.362943537767183</v>
      </c>
      <c r="S765">
        <f>1000000*(((AM765-AK765)*0.082057*W765)/(V765-Z765))/X765</f>
        <v>1539.2772118945934</v>
      </c>
      <c r="T765">
        <f>N765*((1*0.082057*W765)/(V765-Z765))</f>
        <v>1539.2772118945938</v>
      </c>
      <c r="V765" s="5">
        <f>((0.001316*((I765*25.4)-(2.5*2053/100)))*(273.15+40))/(273.15+H765)</f>
        <v>0.98498414176981575</v>
      </c>
      <c r="W765">
        <v>313.14999999999998</v>
      </c>
      <c r="X765">
        <f>(21.0733341666667/1000)-Y765</f>
        <v>1.9073334166666699E-2</v>
      </c>
      <c r="Y765">
        <v>2E-3</v>
      </c>
      <c r="Z765">
        <f>(0.001316*10^(8.07131-(1730.63/(233.46+(W765-273.15)))))</f>
        <v>7.2765497523200454E-2</v>
      </c>
      <c r="AB765">
        <f>V765*(J765/10^6)</f>
        <v>1.9446640409375649E-4</v>
      </c>
      <c r="AC765">
        <f>(AB765*Y765)/(0.082057*W765)</f>
        <v>1.5135839999324451E-8</v>
      </c>
      <c r="AD765">
        <v>0</v>
      </c>
      <c r="AE765" s="12">
        <f>AB765*AG765*X765</f>
        <v>4.0689167736674843E-9</v>
      </c>
      <c r="AF765" s="12">
        <f>AC765+AE765</f>
        <v>1.9204756772991935E-8</v>
      </c>
      <c r="AG765" s="19">
        <f>101.325*(0.000014*EXP(1600*((1/W765)-(1/298.15))))</f>
        <v>1.097002469958351E-3</v>
      </c>
      <c r="AI765">
        <f>V765*(K765/10^6)</f>
        <v>2.0374672768068329E-3</v>
      </c>
      <c r="AJ765">
        <f>(AI765*Y765)/(0.082057*W765)</f>
        <v>1.5858152388491472E-7</v>
      </c>
      <c r="AK765">
        <v>0</v>
      </c>
      <c r="AL765" s="12">
        <f>AI765*AN765*X765</f>
        <v>8.8367434851005605E-7</v>
      </c>
      <c r="AM765" s="12">
        <f>AJ765+AL765</f>
        <v>1.0422558723949708E-6</v>
      </c>
      <c r="AN765" s="19">
        <f>101.325*(0.00033*EXP(2400*((1/W765)-(1/298.15))))</f>
        <v>2.2739189884214046E-2</v>
      </c>
      <c r="AO765" s="19"/>
      <c r="AP765" t="e">
        <f>V765*(L765/10^6)</f>
        <v>#VALUE!</v>
      </c>
      <c r="AQ765" t="e">
        <f>(AP765*Y765)/(0.082057*W765)</f>
        <v>#VALUE!</v>
      </c>
      <c r="AR765">
        <v>0</v>
      </c>
      <c r="AS765" s="12" t="e">
        <f>AP765*AU765*X765</f>
        <v>#VALUE!</v>
      </c>
      <c r="AT765" s="12" t="e">
        <f>AQ765+AS765</f>
        <v>#VALUE!</v>
      </c>
      <c r="AU765" s="19">
        <f>101.325*((2.4*10^-4)*EXP(2700*((1/W765)-(1/298.15))))</f>
        <v>1.5759424160826513E-2</v>
      </c>
      <c r="AW765">
        <f>100*(AF765-AE765)/AF765</f>
        <v>78.812974192989046</v>
      </c>
      <c r="AX765">
        <f>100*(AM765-AL765)/AM765</f>
        <v>15.215219993965077</v>
      </c>
      <c r="AY765" t="e">
        <f>100*(AT765-AS765)/AT765</f>
        <v>#VALUE!</v>
      </c>
    </row>
    <row r="766" spans="1:51" x14ac:dyDescent="0.25">
      <c r="A766" s="21">
        <v>43664</v>
      </c>
      <c r="B766" t="s">
        <v>536</v>
      </c>
      <c r="C766" t="s">
        <v>120</v>
      </c>
      <c r="D766" t="s">
        <v>130</v>
      </c>
      <c r="E766" s="2">
        <v>43666.378182870372</v>
      </c>
      <c r="F766">
        <v>161</v>
      </c>
      <c r="H766" s="6">
        <v>22.7</v>
      </c>
      <c r="I766" s="6">
        <v>29.86</v>
      </c>
      <c r="J766" s="6">
        <v>156.28200000000001</v>
      </c>
      <c r="K766" s="6">
        <v>3189.2739999999999</v>
      </c>
      <c r="L766" s="6" t="s">
        <v>122</v>
      </c>
      <c r="M766" s="7">
        <f>1000000*(AF766-AD766)/X766</f>
        <v>0.79703209259047947</v>
      </c>
      <c r="N766" s="7">
        <f>1000000*(AM766-AK766)/X766</f>
        <v>84.251600823600626</v>
      </c>
      <c r="O766" s="7" t="e">
        <f>1000000*(AT766-AR766)/X766</f>
        <v>#VALUE!</v>
      </c>
      <c r="P766">
        <f>(M766*16)</f>
        <v>12.752513481447671</v>
      </c>
      <c r="Q766">
        <f>(N766*44)</f>
        <v>3707.0704362384276</v>
      </c>
      <c r="R766">
        <f>1000000*(((AF766-AD766)*0.082057*W766)/(V766-Z766))/X766</f>
        <v>22.451476931025685</v>
      </c>
      <c r="S766">
        <f>1000000*(((AM766-AK766)*0.082057*W766)/(V766-Z766))/X766</f>
        <v>2373.2706497992385</v>
      </c>
      <c r="T766">
        <f>N766*((1*0.082057*W766)/(V766-Z766))</f>
        <v>2373.2706497992385</v>
      </c>
      <c r="V766" s="5">
        <f>((0.001316*((I766*25.4)-(2.5*2053/100)))*(273.15+40))/(273.15+H766)</f>
        <v>0.98498414176981575</v>
      </c>
      <c r="W766">
        <v>313.14999999999998</v>
      </c>
      <c r="X766">
        <f>(21.0733341666667/1000)-Y766</f>
        <v>1.9073334166666699E-2</v>
      </c>
      <c r="Y766">
        <v>2E-3</v>
      </c>
      <c r="Z766">
        <f>(0.001316*10^(8.07131-(1730.63/(233.46+(W766-273.15)))))</f>
        <v>7.2765497523200454E-2</v>
      </c>
      <c r="AB766">
        <f>V766*(J766/10^6)</f>
        <v>1.5393529164407037E-4</v>
      </c>
      <c r="AC766">
        <f>(AB766*Y766)/(0.082057*W766)</f>
        <v>1.1981195186036762E-8</v>
      </c>
      <c r="AD766">
        <v>0</v>
      </c>
      <c r="AE766" s="12">
        <f>AB766*AG766*X766</f>
        <v>3.2208642574990855E-9</v>
      </c>
      <c r="AF766" s="12">
        <f>AC766+AE766</f>
        <v>1.5202059443535848E-8</v>
      </c>
      <c r="AG766" s="19">
        <f>101.325*(0.000014*EXP(1600*((1/W766)-(1/298.15))))</f>
        <v>1.097002469958351E-3</v>
      </c>
      <c r="AI766">
        <f>V766*(K766/10^6)</f>
        <v>3.1413843137587873E-3</v>
      </c>
      <c r="AJ766">
        <f>(AI766*Y766)/(0.082057*W766)</f>
        <v>2.4450233741411166E-7</v>
      </c>
      <c r="AK766">
        <v>0</v>
      </c>
      <c r="AL766" s="12">
        <f>AI766*AN766*X766</f>
        <v>1.3624565991710343E-6</v>
      </c>
      <c r="AM766" s="12">
        <f>AJ766+AL766</f>
        <v>1.606958936585146E-6</v>
      </c>
      <c r="AN766" s="19">
        <f>101.325*(0.00033*EXP(2400*((1/W766)-(1/298.15))))</f>
        <v>2.2739189884214046E-2</v>
      </c>
      <c r="AO766" s="19"/>
      <c r="AP766" t="e">
        <f>V766*(L766/10^6)</f>
        <v>#VALUE!</v>
      </c>
      <c r="AQ766" t="e">
        <f>(AP766*Y766)/(0.082057*W766)</f>
        <v>#VALUE!</v>
      </c>
      <c r="AR766">
        <v>0</v>
      </c>
      <c r="AS766" s="12" t="e">
        <f>AP766*AU766*X766</f>
        <v>#VALUE!</v>
      </c>
      <c r="AT766" s="12" t="e">
        <f>AQ766+AS766</f>
        <v>#VALUE!</v>
      </c>
      <c r="AU766" s="19">
        <f>101.325*((2.4*10^-4)*EXP(2700*((1/W766)-(1/298.15))))</f>
        <v>1.5759424160826513E-2</v>
      </c>
      <c r="AW766">
        <f>100*(AF766-AE766)/AF766</f>
        <v>78.812974192989046</v>
      </c>
      <c r="AX766">
        <f>100*(AM766-AL766)/AM766</f>
        <v>15.215219993965079</v>
      </c>
      <c r="AY766" t="e">
        <f>100*(AT766-AS766)/AT766</f>
        <v>#VALUE!</v>
      </c>
    </row>
    <row r="767" spans="1:51" x14ac:dyDescent="0.25">
      <c r="A767" s="21">
        <v>43664</v>
      </c>
      <c r="B767" t="s">
        <v>535</v>
      </c>
      <c r="C767" t="s">
        <v>120</v>
      </c>
      <c r="D767" t="s">
        <v>130</v>
      </c>
      <c r="E767" s="2">
        <v>43666.229166666664</v>
      </c>
      <c r="F767">
        <v>152</v>
      </c>
      <c r="H767" s="6">
        <v>22.7</v>
      </c>
      <c r="I767" s="6">
        <v>29.86</v>
      </c>
      <c r="J767" s="6">
        <v>216.77600000000001</v>
      </c>
      <c r="K767" s="6">
        <v>518.45699999999999</v>
      </c>
      <c r="L767" s="6" t="s">
        <v>122</v>
      </c>
      <c r="M767" s="7">
        <f>1000000*(AF767-AD767)/X767</f>
        <v>1.105549128520199</v>
      </c>
      <c r="N767" s="7">
        <f>1000000*(AM767-AK767)/X767</f>
        <v>13.69616790786916</v>
      </c>
      <c r="O767" s="7" t="e">
        <f>1000000*(AT767-AR767)/X767</f>
        <v>#VALUE!</v>
      </c>
      <c r="P767">
        <f>(M767*16)</f>
        <v>17.688786056323185</v>
      </c>
      <c r="Q767">
        <f>(N767*44)</f>
        <v>602.63138794624308</v>
      </c>
      <c r="R767">
        <f>1000000*(((AF767-AD767)*0.082057*W767)/(V767-Z767))/X767</f>
        <v>31.142046833288688</v>
      </c>
      <c r="S767">
        <f>1000000*(((AM767-AK767)*0.082057*W767)/(V767-Z767))/X767</f>
        <v>385.80529025821039</v>
      </c>
      <c r="T767">
        <f>N767*((1*0.082057*W767)/(V767-Z767))</f>
        <v>385.80529025821039</v>
      </c>
      <c r="V767" s="5">
        <f>((0.001316*((I767*25.4)-(2.5*2053/100)))*(273.15+40))/(273.15+H767)</f>
        <v>0.98498414176981575</v>
      </c>
      <c r="W767">
        <v>313.14999999999998</v>
      </c>
      <c r="X767">
        <f>(21.0733341666667/1000)-Y767</f>
        <v>1.9073334166666699E-2</v>
      </c>
      <c r="Y767">
        <v>2E-3</v>
      </c>
      <c r="Z767">
        <f>(0.001316*10^(8.07131-(1730.63/(233.46+(W767-273.15)))))</f>
        <v>7.2765497523200454E-2</v>
      </c>
      <c r="AB767">
        <f>V767*(J767/10^6)</f>
        <v>2.135209223162936E-4</v>
      </c>
      <c r="AC767">
        <f>(AB767*Y767)/(0.082057*W767)</f>
        <v>1.6618904081393282E-8</v>
      </c>
      <c r="AD767">
        <v>0</v>
      </c>
      <c r="AE767" s="12">
        <f>AB767*AG767*X767</f>
        <v>4.4676038845396256E-9</v>
      </c>
      <c r="AF767" s="12">
        <f>AC767+AE767</f>
        <v>2.1086507965932908E-8</v>
      </c>
      <c r="AG767" s="19">
        <f>101.325*(0.000014*EXP(1600*((1/W767)-(1/298.15))))</f>
        <v>1.097002469958351E-3</v>
      </c>
      <c r="AI767">
        <f>V767*(K767/10^6)</f>
        <v>5.1067192318955332E-4</v>
      </c>
      <c r="AJ767">
        <f>(AI767*Y767)/(0.082057*W767)</f>
        <v>3.9746960702877236E-8</v>
      </c>
      <c r="AK767">
        <v>0</v>
      </c>
      <c r="AL767" s="12">
        <f>AI767*AN767*X767</f>
        <v>2.2148462660668758E-7</v>
      </c>
      <c r="AM767" s="12">
        <f>AJ767+AL767</f>
        <v>2.6123158730956482E-7</v>
      </c>
      <c r="AN767" s="19">
        <f>101.325*(0.00033*EXP(2400*((1/W767)-(1/298.15))))</f>
        <v>2.2739189884214046E-2</v>
      </c>
      <c r="AO767" s="19"/>
      <c r="AP767" t="e">
        <f>V767*(L767/10^6)</f>
        <v>#VALUE!</v>
      </c>
      <c r="AQ767" t="e">
        <f>(AP767*Y767)/(0.082057*W767)</f>
        <v>#VALUE!</v>
      </c>
      <c r="AR767">
        <v>0</v>
      </c>
      <c r="AS767" s="12" t="e">
        <f>AP767*AU767*X767</f>
        <v>#VALUE!</v>
      </c>
      <c r="AT767" s="12" t="e">
        <f>AQ767+AS767</f>
        <v>#VALUE!</v>
      </c>
      <c r="AU767" s="19">
        <f>101.325*((2.4*10^-4)*EXP(2700*((1/W767)-(1/298.15))))</f>
        <v>1.5759424160826513E-2</v>
      </c>
      <c r="AW767">
        <f>100*(AF767-AE767)/AF767</f>
        <v>78.812974192989046</v>
      </c>
      <c r="AX767">
        <f>100*(AM767-AL767)/AM767</f>
        <v>15.215219993965073</v>
      </c>
      <c r="AY767" t="e">
        <f>100*(AT767-AS767)/AT767</f>
        <v>#VALUE!</v>
      </c>
    </row>
    <row r="768" spans="1:51" x14ac:dyDescent="0.25">
      <c r="A768" s="21">
        <v>43664</v>
      </c>
      <c r="B768" t="s">
        <v>535</v>
      </c>
      <c r="C768" t="s">
        <v>120</v>
      </c>
      <c r="D768" t="s">
        <v>130</v>
      </c>
      <c r="E768" s="2">
        <v>43666.314340277779</v>
      </c>
      <c r="F768">
        <v>57</v>
      </c>
      <c r="H768" s="6">
        <v>22.7</v>
      </c>
      <c r="I768" s="6">
        <v>29.86</v>
      </c>
      <c r="J768" s="6">
        <v>245.78299999999999</v>
      </c>
      <c r="K768" s="6">
        <v>659.26700000000005</v>
      </c>
      <c r="L768" s="6" t="s">
        <v>122</v>
      </c>
      <c r="M768" s="7">
        <f>1000000*(AF768-AD768)/X768</f>
        <v>1.2534836949435364</v>
      </c>
      <c r="N768" s="7">
        <f>1000000*(AM768-AK768)/X768</f>
        <v>17.415969941802654</v>
      </c>
      <c r="O768" s="7" t="e">
        <f>1000000*(AT768-AR768)/X768</f>
        <v>#VALUE!</v>
      </c>
      <c r="P768">
        <f>(M768*16)</f>
        <v>20.055739119096582</v>
      </c>
      <c r="Q768">
        <f>(N768*44)</f>
        <v>766.30267743931677</v>
      </c>
      <c r="R768">
        <f>1000000*(((AF768-AD768)*0.082057*W768)/(V768-Z768))/X768</f>
        <v>35.30919334624771</v>
      </c>
      <c r="S768">
        <f>1000000*(((AM768-AK768)*0.082057*W768)/(V768-Z768))/X768</f>
        <v>490.587833306638</v>
      </c>
      <c r="T768">
        <f>N768*((1*0.082057*W768)/(V768-Z768))</f>
        <v>490.58783330663806</v>
      </c>
      <c r="V768" s="5">
        <f>((0.001316*((I768*25.4)-(2.5*2053/100)))*(273.15+40))/(273.15+H768)</f>
        <v>0.98498414176981575</v>
      </c>
      <c r="W768">
        <v>313.14999999999998</v>
      </c>
      <c r="X768">
        <f>(21.0733341666667/1000)-Y768</f>
        <v>1.9073334166666699E-2</v>
      </c>
      <c r="Y768">
        <v>2E-3</v>
      </c>
      <c r="Z768">
        <f>(0.001316*10^(8.07131-(1730.63/(233.46+(W768-273.15)))))</f>
        <v>7.2765497523200454E-2</v>
      </c>
      <c r="AB768">
        <f>V768*(J768/10^6)</f>
        <v>2.4209235731661058E-4</v>
      </c>
      <c r="AC768">
        <f>(AB768*Y768)/(0.082057*W768)</f>
        <v>1.884269523303818E-8</v>
      </c>
      <c r="AD768">
        <v>0</v>
      </c>
      <c r="AE768" s="12">
        <f>AB768*AG768*X768</f>
        <v>5.0654181530879913E-9</v>
      </c>
      <c r="AF768" s="12">
        <f>AC768+AE768</f>
        <v>2.3908113386126171E-8</v>
      </c>
      <c r="AG768" s="19">
        <f>101.325*(0.000014*EXP(1600*((1/W768)-(1/298.15))))</f>
        <v>1.097002469958351E-3</v>
      </c>
      <c r="AI768">
        <f>V768*(K768/10^6)</f>
        <v>6.4936754019216116E-4</v>
      </c>
      <c r="AJ768">
        <f>(AI768*Y768)/(0.082057*W768)</f>
        <v>5.0542011279052593E-8</v>
      </c>
      <c r="AK768">
        <v>0</v>
      </c>
      <c r="AL768" s="12">
        <f>AI768*AN768*X768</f>
        <v>2.8163860325757217E-7</v>
      </c>
      <c r="AM768" s="12">
        <f>AJ768+AL768</f>
        <v>3.3218061453662476E-7</v>
      </c>
      <c r="AN768" s="19">
        <f>101.325*(0.00033*EXP(2400*((1/W768)-(1/298.15))))</f>
        <v>2.2739189884214046E-2</v>
      </c>
      <c r="AO768" s="19"/>
      <c r="AP768" t="e">
        <f>V768*(L768/10^6)</f>
        <v>#VALUE!</v>
      </c>
      <c r="AQ768" t="e">
        <f>(AP768*Y768)/(0.082057*W768)</f>
        <v>#VALUE!</v>
      </c>
      <c r="AR768">
        <v>0</v>
      </c>
      <c r="AS768" s="12" t="e">
        <f>AP768*AU768*X768</f>
        <v>#VALUE!</v>
      </c>
      <c r="AT768" s="12" t="e">
        <f>AQ768+AS768</f>
        <v>#VALUE!</v>
      </c>
      <c r="AU768" s="19">
        <f>101.325*((2.4*10^-4)*EXP(2700*((1/W768)-(1/298.15))))</f>
        <v>1.5759424160826513E-2</v>
      </c>
      <c r="AW768">
        <f>100*(AF768-AE768)/AF768</f>
        <v>78.81297419298906</v>
      </c>
      <c r="AX768">
        <f>100*(AM768-AL768)/AM768</f>
        <v>15.215219993965077</v>
      </c>
      <c r="AY768" t="e">
        <f>100*(AT768-AS768)/AT768</f>
        <v>#VALUE!</v>
      </c>
    </row>
    <row r="769" spans="1:51" x14ac:dyDescent="0.25">
      <c r="A769" s="21">
        <v>43664</v>
      </c>
      <c r="B769" t="s">
        <v>531</v>
      </c>
      <c r="C769" t="s">
        <v>120</v>
      </c>
      <c r="D769" t="s">
        <v>130</v>
      </c>
      <c r="E769" s="2">
        <v>43666.058819444443</v>
      </c>
      <c r="F769">
        <v>169</v>
      </c>
      <c r="H769" s="6">
        <v>22.7</v>
      </c>
      <c r="I769" s="6">
        <v>29.86</v>
      </c>
      <c r="J769" s="6">
        <v>87.757000000000005</v>
      </c>
      <c r="K769" s="6">
        <v>841.15599999999995</v>
      </c>
      <c r="L769" s="6" t="s">
        <v>122</v>
      </c>
      <c r="M769" s="7">
        <f>1000000*(AF769-AD769)/X769</f>
        <v>0.4475572705075615</v>
      </c>
      <c r="N769" s="7">
        <f>1000000*(AM769-AK769)/X769</f>
        <v>22.220962997339395</v>
      </c>
      <c r="O769" s="7" t="e">
        <f>1000000*(AT769-AR769)/X769</f>
        <v>#VALUE!</v>
      </c>
      <c r="P769">
        <f>(M769*16)</f>
        <v>7.160916328120984</v>
      </c>
      <c r="Q769">
        <f>(N769*44)</f>
        <v>977.72237188293343</v>
      </c>
      <c r="R769">
        <f>1000000*(((AF769-AD769)*0.082057*W769)/(V769-Z769))/X769</f>
        <v>12.607173321534287</v>
      </c>
      <c r="S769">
        <f>1000000*(((AM769-AK769)*0.082057*W769)/(V769-Z769))/X769</f>
        <v>625.93895874187285</v>
      </c>
      <c r="T769">
        <f>N769*((1*0.082057*W769)/(V769-Z769))</f>
        <v>625.93895874187297</v>
      </c>
      <c r="V769" s="5">
        <f>((0.001316*((I769*25.4)-(2.5*2053/100)))*(273.15+40))/(273.15+H769)</f>
        <v>0.98498414176981575</v>
      </c>
      <c r="W769">
        <v>313.14999999999998</v>
      </c>
      <c r="X769">
        <f>(21.0733341666667/1000)-Y769</f>
        <v>1.9073334166666699E-2</v>
      </c>
      <c r="Y769">
        <v>2E-3</v>
      </c>
      <c r="Z769">
        <f>(0.001316*10^(8.07131-(1730.63/(233.46+(W769-273.15)))))</f>
        <v>7.2765497523200454E-2</v>
      </c>
      <c r="AB769">
        <f>V769*(J769/10^6)</f>
        <v>8.643925332929373E-5</v>
      </c>
      <c r="AC769">
        <f>(AB769*Y769)/(0.082057*W769)</f>
        <v>6.7277981209674065E-9</v>
      </c>
      <c r="AD769">
        <v>0</v>
      </c>
      <c r="AE769" s="12">
        <f>AB769*AG769*X769</f>
        <v>1.8086112581445543E-9</v>
      </c>
      <c r="AF769" s="12">
        <f>AC769+AE769</f>
        <v>8.5364093791119617E-9</v>
      </c>
      <c r="AG769" s="19">
        <f>101.325*(0.000014*EXP(1600*((1/W769)-(1/298.15))))</f>
        <v>1.097002469958351E-3</v>
      </c>
      <c r="AI769">
        <f>V769*(K769/10^6)</f>
        <v>8.2852532075453099E-4</v>
      </c>
      <c r="AJ769">
        <f>(AI769*Y769)/(0.082057*W769)</f>
        <v>6.4486340192126649E-8</v>
      </c>
      <c r="AK769">
        <v>0</v>
      </c>
      <c r="AL769" s="12">
        <f>AI769*AN769*X769</f>
        <v>3.5934151256126327E-7</v>
      </c>
      <c r="AM769" s="12">
        <f>AJ769+AL769</f>
        <v>4.238278527533899E-7</v>
      </c>
      <c r="AN769" s="19">
        <f>101.325*(0.00033*EXP(2400*((1/W769)-(1/298.15))))</f>
        <v>2.2739189884214046E-2</v>
      </c>
      <c r="AO769" s="19"/>
      <c r="AP769" t="e">
        <f>V769*(L769/10^6)</f>
        <v>#VALUE!</v>
      </c>
      <c r="AQ769" t="e">
        <f>(AP769*Y769)/(0.082057*W769)</f>
        <v>#VALUE!</v>
      </c>
      <c r="AR769">
        <v>0</v>
      </c>
      <c r="AS769" s="12" t="e">
        <f>AP769*AU769*X769</f>
        <v>#VALUE!</v>
      </c>
      <c r="AT769" s="12" t="e">
        <f>AQ769+AS769</f>
        <v>#VALUE!</v>
      </c>
      <c r="AU769" s="19">
        <f>101.325*((2.4*10^-4)*EXP(2700*((1/W769)-(1/298.15))))</f>
        <v>1.5759424160826513E-2</v>
      </c>
      <c r="AW769">
        <f>100*(AF769-AE769)/AF769</f>
        <v>78.81297419298906</v>
      </c>
      <c r="AX769">
        <f>100*(AM769-AL769)/AM769</f>
        <v>15.215219993965073</v>
      </c>
      <c r="AY769" t="e">
        <f>100*(AT769-AS769)/AT769</f>
        <v>#VALUE!</v>
      </c>
    </row>
    <row r="770" spans="1:51" x14ac:dyDescent="0.25">
      <c r="A770" s="21">
        <v>43664</v>
      </c>
      <c r="B770" t="s">
        <v>531</v>
      </c>
      <c r="C770" t="s">
        <v>120</v>
      </c>
      <c r="D770" t="s">
        <v>130</v>
      </c>
      <c r="E770" s="2">
        <v>43666.08011574074</v>
      </c>
      <c r="F770">
        <v>87</v>
      </c>
      <c r="H770" s="6">
        <v>22.7</v>
      </c>
      <c r="I770" s="6">
        <v>29.86</v>
      </c>
      <c r="J770" s="6">
        <v>188.18299999999999</v>
      </c>
      <c r="K770" s="6">
        <v>382.24900000000002</v>
      </c>
      <c r="L770" s="6" t="s">
        <v>122</v>
      </c>
      <c r="M770" s="7">
        <f>1000000*(AF770-AD770)/X770</f>
        <v>0.95972594591798277</v>
      </c>
      <c r="N770" s="7">
        <f>1000000*(AM770-AK770)/X770</f>
        <v>10.097937700937742</v>
      </c>
      <c r="O770" s="7" t="e">
        <f>1000000*(AT770-AR770)/X770</f>
        <v>#VALUE!</v>
      </c>
      <c r="P770">
        <f>(M770*16)</f>
        <v>15.355615134687724</v>
      </c>
      <c r="Q770">
        <f>(N770*44)</f>
        <v>444.30925884126066</v>
      </c>
      <c r="R770">
        <f>1000000*(((AF770-AD770)*0.082057*W770)/(V770-Z770))/X770</f>
        <v>27.034375573074357</v>
      </c>
      <c r="S770">
        <f>1000000*(((AM770-AK770)*0.082057*W770)/(V770-Z770))/X770</f>
        <v>284.44728568793687</v>
      </c>
      <c r="T770">
        <f>N770*((1*0.082057*W770)/(V770-Z770))</f>
        <v>284.44728568793687</v>
      </c>
      <c r="V770" s="5">
        <f>((0.001316*((I770*25.4)-(2.5*2053/100)))*(273.15+40))/(273.15+H770)</f>
        <v>0.98498414176981575</v>
      </c>
      <c r="W770">
        <v>313.14999999999998</v>
      </c>
      <c r="X770">
        <f>(21.0733341666667/1000)-Y770</f>
        <v>1.9073334166666699E-2</v>
      </c>
      <c r="Y770">
        <v>2E-3</v>
      </c>
      <c r="Z770">
        <f>(0.001316*10^(8.07131-(1730.63/(233.46+(W770-273.15)))))</f>
        <v>7.2765497523200454E-2</v>
      </c>
      <c r="AB770">
        <f>V770*(J770/10^6)</f>
        <v>1.8535727075066923E-4</v>
      </c>
      <c r="AC770">
        <f>(AB770*Y770)/(0.082057*W770)</f>
        <v>1.4426851804391778E-8</v>
      </c>
      <c r="AD770">
        <v>0</v>
      </c>
      <c r="AE770" s="12">
        <f>AB770*AG770*X770</f>
        <v>3.8783218705221989E-9</v>
      </c>
      <c r="AF770" s="12">
        <f>AC770+AE770</f>
        <v>1.8305173674913976E-8</v>
      </c>
      <c r="AG770" s="19">
        <f>101.325*(0.000014*EXP(1600*((1/W770)-(1/298.15))))</f>
        <v>1.097002469958351E-3</v>
      </c>
      <c r="AI770">
        <f>V770*(K770/10^6)</f>
        <v>3.7650920320737033E-4</v>
      </c>
      <c r="AJ770">
        <f>(AI770*Y770)/(0.082057*W770)</f>
        <v>2.9304717617303119E-8</v>
      </c>
      <c r="AK770">
        <v>0</v>
      </c>
      <c r="AL770" s="12">
        <f>AI770*AN770*X770</f>
        <v>1.632966225468645E-7</v>
      </c>
      <c r="AM770" s="12">
        <f>AJ770+AL770</f>
        <v>1.9260134016416762E-7</v>
      </c>
      <c r="AN770" s="19">
        <f>101.325*(0.00033*EXP(2400*((1/W770)-(1/298.15))))</f>
        <v>2.2739189884214046E-2</v>
      </c>
      <c r="AO770" s="19"/>
      <c r="AP770" t="e">
        <f>V770*(L770/10^6)</f>
        <v>#VALUE!</v>
      </c>
      <c r="AQ770" t="e">
        <f>(AP770*Y770)/(0.082057*W770)</f>
        <v>#VALUE!</v>
      </c>
      <c r="AR770">
        <v>0</v>
      </c>
      <c r="AS770" s="12" t="e">
        <f>AP770*AU770*X770</f>
        <v>#VALUE!</v>
      </c>
      <c r="AT770" s="12" t="e">
        <f>AQ770+AS770</f>
        <v>#VALUE!</v>
      </c>
      <c r="AU770" s="19">
        <f>101.325*((2.4*10^-4)*EXP(2700*((1/W770)-(1/298.15))))</f>
        <v>1.5759424160826513E-2</v>
      </c>
      <c r="AW770">
        <f>100*(AF770-AE770)/AF770</f>
        <v>78.812974192989046</v>
      </c>
      <c r="AX770">
        <f>100*(AM770-AL770)/AM770</f>
        <v>15.215219993965079</v>
      </c>
      <c r="AY770" t="e">
        <f>100*(AT770-AS770)/AT770</f>
        <v>#VALUE!</v>
      </c>
    </row>
    <row r="771" spans="1:51" x14ac:dyDescent="0.25">
      <c r="A771" s="21">
        <v>43664</v>
      </c>
      <c r="B771">
        <v>0.1</v>
      </c>
      <c r="C771" t="s">
        <v>120</v>
      </c>
      <c r="D771" t="s">
        <v>121</v>
      </c>
      <c r="E771" s="2">
        <v>43665.675428240742</v>
      </c>
      <c r="F771">
        <v>159</v>
      </c>
      <c r="H771" s="6">
        <v>22.7</v>
      </c>
      <c r="I771" s="6">
        <v>29.86</v>
      </c>
      <c r="J771" s="6">
        <v>187.05500000000001</v>
      </c>
      <c r="K771" s="6">
        <v>98.040999999999997</v>
      </c>
      <c r="L771" s="6" t="s">
        <v>122</v>
      </c>
      <c r="M771" s="7">
        <f>1000000*(AF771-AD771)/X771</f>
        <v>0.9539731899995656</v>
      </c>
      <c r="N771" s="7">
        <f>1000000*(AM771-AK771)/X771</f>
        <v>2.5899659911147892</v>
      </c>
      <c r="O771" s="7" t="e">
        <f>1000000*(AT771-AR771)/X771</f>
        <v>#VALUE!</v>
      </c>
      <c r="P771">
        <f>(M771*16)</f>
        <v>15.26357103999305</v>
      </c>
      <c r="Q771">
        <f>(N771*44)</f>
        <v>113.95850360905072</v>
      </c>
      <c r="R771">
        <f>1000000*(((AF771-AD771)*0.082057*W771)/(V771-Z771))/X771</f>
        <v>26.872327058349708</v>
      </c>
      <c r="S771">
        <f>1000000*(((AM771-AK771)*0.082057*W771)/(V771-Z771))/X771</f>
        <v>72.956361785461866</v>
      </c>
      <c r="T771">
        <f>N771*((1*0.082057*W771)/(V771-Z771))</f>
        <v>72.956361785461866</v>
      </c>
      <c r="V771" s="5">
        <f>((0.001316*((I771*25.4)-(2.5*2053/100)))*(273.15+40))/(273.15+H771)</f>
        <v>0.98498414176981575</v>
      </c>
      <c r="W771">
        <v>313.14999999999998</v>
      </c>
      <c r="X771">
        <f>(21.0733341666667/1000)-Y771</f>
        <v>1.9073334166666699E-2</v>
      </c>
      <c r="Y771">
        <v>2E-3</v>
      </c>
      <c r="Z771">
        <f>(0.001316*10^(8.07131-(1730.63/(233.46+(W771-273.15)))))</f>
        <v>7.2765497523200454E-2</v>
      </c>
      <c r="AB771">
        <f>V771*(J771/10^6)</f>
        <v>1.8424620863875289E-4</v>
      </c>
      <c r="AC771">
        <f>(AB771*Y771)/(0.082057*W771)</f>
        <v>1.4340374870580786E-8</v>
      </c>
      <c r="AD771">
        <v>0</v>
      </c>
      <c r="AE771" s="12">
        <f>AB771*AG771*X771</f>
        <v>3.8550745683219523E-9</v>
      </c>
      <c r="AF771" s="12">
        <f>AC771+AE771</f>
        <v>1.8195449438902737E-8</v>
      </c>
      <c r="AG771" s="19">
        <f>101.325*(0.000014*EXP(1600*((1/W771)-(1/298.15))))</f>
        <v>1.097002469958351E-3</v>
      </c>
      <c r="AI771">
        <f>V771*(K771/10^6)</f>
        <v>9.6568830243254491E-5</v>
      </c>
      <c r="AJ771">
        <f>(AI771*Y771)/(0.082057*W771)</f>
        <v>7.5162101664569809E-9</v>
      </c>
      <c r="AK771">
        <v>0</v>
      </c>
      <c r="AL771" s="12">
        <f>AI771*AN771*X771</f>
        <v>4.1883076662377505E-8</v>
      </c>
      <c r="AM771" s="12">
        <f>AJ771+AL771</f>
        <v>4.9399286828834487E-8</v>
      </c>
      <c r="AN771" s="19">
        <f>101.325*(0.00033*EXP(2400*((1/W771)-(1/298.15))))</f>
        <v>2.2739189884214046E-2</v>
      </c>
      <c r="AO771" s="19"/>
      <c r="AP771" t="e">
        <f>V771*(L771/10^6)</f>
        <v>#VALUE!</v>
      </c>
      <c r="AQ771" t="e">
        <f>(AP771*Y771)/(0.082057*W771)</f>
        <v>#VALUE!</v>
      </c>
      <c r="AR771">
        <v>0</v>
      </c>
      <c r="AS771" s="12" t="e">
        <f>AP771*AU771*X771</f>
        <v>#VALUE!</v>
      </c>
      <c r="AT771" s="12" t="e">
        <f>AQ771+AS771</f>
        <v>#VALUE!</v>
      </c>
      <c r="AU771" s="19">
        <f>101.325*((2.4*10^-4)*EXP(2700*((1/W771)-(1/298.15))))</f>
        <v>1.5759424160826513E-2</v>
      </c>
      <c r="AW771">
        <f>100*(AF771-AE771)/AF771</f>
        <v>78.81297419298906</v>
      </c>
      <c r="AX771">
        <f>100*(AM771-AL771)/AM771</f>
        <v>15.215219993965079</v>
      </c>
      <c r="AY771" t="e">
        <f>100*(AT771-AS771)/AT771</f>
        <v>#VALUE!</v>
      </c>
    </row>
    <row r="772" spans="1:51" x14ac:dyDescent="0.25">
      <c r="A772" s="21">
        <v>43664</v>
      </c>
      <c r="B772">
        <v>0.1</v>
      </c>
      <c r="C772" t="s">
        <v>120</v>
      </c>
      <c r="D772" t="s">
        <v>121</v>
      </c>
      <c r="E772" s="2">
        <v>43665.718032407407</v>
      </c>
      <c r="F772">
        <v>53</v>
      </c>
      <c r="H772" s="6">
        <v>22.7</v>
      </c>
      <c r="I772" s="6">
        <v>29.86</v>
      </c>
      <c r="J772" s="6">
        <v>179.506</v>
      </c>
      <c r="K772" s="6">
        <v>88.787000000000006</v>
      </c>
      <c r="L772" s="6" t="s">
        <v>122</v>
      </c>
      <c r="M772" s="7">
        <f>1000000*(AF772-AD772)/X772</f>
        <v>0.91547358501008835</v>
      </c>
      <c r="N772" s="7">
        <f>1000000*(AM772-AK772)/X772</f>
        <v>2.3455014784948012</v>
      </c>
      <c r="O772" s="7" t="e">
        <f>1000000*(AT772-AR772)/X772</f>
        <v>#VALUE!</v>
      </c>
      <c r="P772">
        <f>(M772*16)</f>
        <v>14.647577360161414</v>
      </c>
      <c r="Q772">
        <f>(N772*44)</f>
        <v>103.20206505377125</v>
      </c>
      <c r="R772">
        <f>1000000*(((AF772-AD772)*0.082057*W772)/(V772-Z772))/X772</f>
        <v>25.787837485959329</v>
      </c>
      <c r="S772">
        <f>1000000*(((AM772-AK772)*0.082057*W772)/(V772-Z772))/X772</f>
        <v>66.070077761811945</v>
      </c>
      <c r="T772">
        <f>N772*((1*0.082057*W772)/(V772-Z772))</f>
        <v>66.07007776181193</v>
      </c>
      <c r="V772" s="5">
        <f>((0.001316*((I772*25.4)-(2.5*2053/100)))*(273.15+40))/(273.15+H772)</f>
        <v>0.98498414176981575</v>
      </c>
      <c r="W772">
        <v>313.14999999999998</v>
      </c>
      <c r="X772">
        <f>(21.0733341666667/1000)-Y772</f>
        <v>1.9073334166666699E-2</v>
      </c>
      <c r="Y772">
        <v>2E-3</v>
      </c>
      <c r="Z772">
        <f>(0.001316*10^(8.07131-(1730.63/(233.46+(W772-273.15)))))</f>
        <v>7.2765497523200454E-2</v>
      </c>
      <c r="AB772">
        <f>V772*(J772/10^6)</f>
        <v>1.7681056335253255E-4</v>
      </c>
      <c r="AC772">
        <f>(AB772*Y772)/(0.082057*W772)</f>
        <v>1.3761638724003499E-8</v>
      </c>
      <c r="AD772">
        <v>0</v>
      </c>
      <c r="AE772" s="12">
        <f>AB772*AG772*X772</f>
        <v>3.6994948836502652E-9</v>
      </c>
      <c r="AF772" s="12">
        <f>AC772+AE772</f>
        <v>1.7461133607653766E-8</v>
      </c>
      <c r="AG772" s="19">
        <f>101.325*(0.000014*EXP(1600*((1/W772)-(1/298.15))))</f>
        <v>1.097002469958351E-3</v>
      </c>
      <c r="AI772">
        <f>V772*(K772/10^6)</f>
        <v>8.745378699531663E-5</v>
      </c>
      <c r="AJ772">
        <f>(AI772*Y772)/(0.082057*W772)</f>
        <v>6.8067619878338246E-9</v>
      </c>
      <c r="AK772">
        <v>0</v>
      </c>
      <c r="AL772" s="12">
        <f>AI772*AN772*X772</f>
        <v>3.7929771499908323E-8</v>
      </c>
      <c r="AM772" s="12">
        <f>AJ772+AL772</f>
        <v>4.473653348774215E-8</v>
      </c>
      <c r="AN772" s="19">
        <f>101.325*(0.00033*EXP(2400*((1/W772)-(1/298.15))))</f>
        <v>2.2739189884214046E-2</v>
      </c>
      <c r="AO772" s="19"/>
      <c r="AP772" t="e">
        <f>V772*(L772/10^6)</f>
        <v>#VALUE!</v>
      </c>
      <c r="AQ772" t="e">
        <f>(AP772*Y772)/(0.082057*W772)</f>
        <v>#VALUE!</v>
      </c>
      <c r="AR772">
        <v>0</v>
      </c>
      <c r="AS772" s="12" t="e">
        <f>AP772*AU772*X772</f>
        <v>#VALUE!</v>
      </c>
      <c r="AT772" s="12" t="e">
        <f>AQ772+AS772</f>
        <v>#VALUE!</v>
      </c>
      <c r="AU772" s="19">
        <f>101.325*((2.4*10^-4)*EXP(2700*((1/W772)-(1/298.15))))</f>
        <v>1.5759424160826513E-2</v>
      </c>
      <c r="AW772">
        <f>100*(AF772-AE772)/AF772</f>
        <v>78.812974192989046</v>
      </c>
      <c r="AX772">
        <f>100*(AM772-AL772)/AM772</f>
        <v>15.21521999396508</v>
      </c>
      <c r="AY772" t="e">
        <f>100*(AT772-AS772)/AT772</f>
        <v>#VALUE!</v>
      </c>
    </row>
    <row r="773" spans="1:51" x14ac:dyDescent="0.25">
      <c r="A773" s="21">
        <v>43664</v>
      </c>
      <c r="B773">
        <v>1.6</v>
      </c>
      <c r="C773" t="s">
        <v>120</v>
      </c>
      <c r="D773" t="s">
        <v>121</v>
      </c>
      <c r="E773" s="2">
        <v>43665.739293981482</v>
      </c>
      <c r="F773">
        <v>170</v>
      </c>
      <c r="H773" s="6">
        <v>22.7</v>
      </c>
      <c r="I773" s="6">
        <v>29.86</v>
      </c>
      <c r="J773" s="6">
        <v>192.005</v>
      </c>
      <c r="K773" s="6">
        <v>85.317999999999998</v>
      </c>
      <c r="L773" s="6" t="s">
        <v>122</v>
      </c>
      <c r="M773" s="7">
        <f>1000000*(AF773-AD773)/X773</f>
        <v>0.97921799655644925</v>
      </c>
      <c r="N773" s="7">
        <f>1000000*(AM773-AK773)/X773</f>
        <v>2.2538603077277015</v>
      </c>
      <c r="O773" s="7" t="e">
        <f>1000000*(AT773-AR773)/X773</f>
        <v>#VALUE!</v>
      </c>
      <c r="P773">
        <f>(M773*16)</f>
        <v>15.667487944903188</v>
      </c>
      <c r="Q773">
        <f>(N773*44)</f>
        <v>99.169853540018863</v>
      </c>
      <c r="R773">
        <f>1000000*(((AF773-AD773)*0.082057*W773)/(V773-Z773))/X773</f>
        <v>27.583444210731795</v>
      </c>
      <c r="S773">
        <f>1000000*(((AM773-AK773)*0.082057*W773)/(V773-Z773))/X773</f>
        <v>63.488651429626756</v>
      </c>
      <c r="T773">
        <f>N773*((1*0.082057*W773)/(V773-Z773))</f>
        <v>63.488651429626749</v>
      </c>
      <c r="V773" s="5">
        <f>((0.001316*((I773*25.4)-(2.5*2053/100)))*(273.15+40))/(273.15+H773)</f>
        <v>0.98498414176981575</v>
      </c>
      <c r="W773">
        <v>313.14999999999998</v>
      </c>
      <c r="X773">
        <f>(21.0733341666667/1000)-Y773</f>
        <v>1.9073334166666699E-2</v>
      </c>
      <c r="Y773">
        <v>2E-3</v>
      </c>
      <c r="Z773">
        <f>(0.001316*10^(8.07131-(1730.63/(233.46+(W773-273.15)))))</f>
        <v>7.2765497523200454E-2</v>
      </c>
      <c r="AB773">
        <f>V773*(J773/10^6)</f>
        <v>1.8912188014051347E-4</v>
      </c>
      <c r="AC773">
        <f>(AB773*Y773)/(0.082057*W773)</f>
        <v>1.4719861415230087E-8</v>
      </c>
      <c r="AD773">
        <v>0</v>
      </c>
      <c r="AE773" s="12">
        <f>AB773*AG773*X773</f>
        <v>3.9570906551049504E-9</v>
      </c>
      <c r="AF773" s="12">
        <f>AC773+AE773</f>
        <v>1.8676952070335035E-8</v>
      </c>
      <c r="AG773" s="19">
        <f>101.325*(0.000014*EXP(1600*((1/W773)-(1/298.15))))</f>
        <v>1.097002469958351E-3</v>
      </c>
      <c r="AI773">
        <f>V773*(K773/10^6)</f>
        <v>8.4036877007517138E-5</v>
      </c>
      <c r="AJ773">
        <f>(AI773*Y773)/(0.082057*W773)</f>
        <v>6.5408147507856596E-9</v>
      </c>
      <c r="AK773">
        <v>0</v>
      </c>
      <c r="AL773" s="12">
        <f>AI773*AN773*X773</f>
        <v>3.6447816063491033E-8</v>
      </c>
      <c r="AM773" s="12">
        <f>AJ773+AL773</f>
        <v>4.2988630814276691E-8</v>
      </c>
      <c r="AN773" s="19">
        <f>101.325*(0.00033*EXP(2400*((1/W773)-(1/298.15))))</f>
        <v>2.2739189884214046E-2</v>
      </c>
      <c r="AO773" s="19"/>
      <c r="AP773" t="e">
        <f>V773*(L773/10^6)</f>
        <v>#VALUE!</v>
      </c>
      <c r="AQ773" t="e">
        <f>(AP773*Y773)/(0.082057*W773)</f>
        <v>#VALUE!</v>
      </c>
      <c r="AR773">
        <v>0</v>
      </c>
      <c r="AS773" s="12" t="e">
        <f>AP773*AU773*X773</f>
        <v>#VALUE!</v>
      </c>
      <c r="AT773" s="12" t="e">
        <f>AQ773+AS773</f>
        <v>#VALUE!</v>
      </c>
      <c r="AU773" s="19">
        <f>101.325*((2.4*10^-4)*EXP(2700*((1/W773)-(1/298.15))))</f>
        <v>1.5759424160826513E-2</v>
      </c>
      <c r="AW773">
        <f>100*(AF773-AE773)/AF773</f>
        <v>78.812974192989046</v>
      </c>
      <c r="AX773">
        <f>100*(AM773-AL773)/AM773</f>
        <v>15.215219993965073</v>
      </c>
      <c r="AY773" t="e">
        <f>100*(AT773-AS773)/AT773</f>
        <v>#VALUE!</v>
      </c>
    </row>
    <row r="774" spans="1:51" x14ac:dyDescent="0.25">
      <c r="A774" s="21">
        <v>43664</v>
      </c>
      <c r="B774">
        <v>1.6</v>
      </c>
      <c r="C774" t="s">
        <v>120</v>
      </c>
      <c r="D774" t="s">
        <v>121</v>
      </c>
      <c r="E774" s="2">
        <v>43665.803194444445</v>
      </c>
      <c r="F774">
        <v>184</v>
      </c>
      <c r="H774" s="6">
        <v>22.7</v>
      </c>
      <c r="I774" s="6">
        <v>29.86</v>
      </c>
      <c r="J774" s="6">
        <v>194.37299999999999</v>
      </c>
      <c r="K774" s="6">
        <v>82.555000000000007</v>
      </c>
      <c r="L774" s="6" t="s">
        <v>122</v>
      </c>
      <c r="M774" s="7">
        <f>1000000*(AF774-AD774)/X774</f>
        <v>0.99129470401638864</v>
      </c>
      <c r="N774" s="7">
        <f>1000000*(AM774-AK774)/X774</f>
        <v>2.1808696606162878</v>
      </c>
      <c r="O774" s="7" t="e">
        <f>1000000*(AT774-AR774)/X774</f>
        <v>#VALUE!</v>
      </c>
      <c r="P774">
        <f>(M774*16)</f>
        <v>15.860715264262218</v>
      </c>
      <c r="Q774">
        <f>(N774*44)</f>
        <v>95.95826506711667</v>
      </c>
      <c r="R774">
        <f>1000000*(((AF774-AD774)*0.082057*W774)/(V774-Z774))/X774</f>
        <v>27.923631163628919</v>
      </c>
      <c r="S774">
        <f>1000000*(((AM774-AK774)*0.082057*W774)/(V774-Z774))/X774</f>
        <v>61.43258888831005</v>
      </c>
      <c r="T774">
        <f>N774*((1*0.082057*W774)/(V774-Z774))</f>
        <v>61.432588888310057</v>
      </c>
      <c r="V774" s="5">
        <f>((0.001316*((I774*25.4)-(2.5*2053/100)))*(273.15+40))/(273.15+H774)</f>
        <v>0.98498414176981575</v>
      </c>
      <c r="W774">
        <v>313.14999999999998</v>
      </c>
      <c r="X774">
        <f>(21.0733341666667/1000)-Y774</f>
        <v>1.9073334166666699E-2</v>
      </c>
      <c r="Y774">
        <v>2E-3</v>
      </c>
      <c r="Z774">
        <f>(0.001316*10^(8.07131-(1730.63/(233.46+(W774-273.15)))))</f>
        <v>7.2765497523200454E-2</v>
      </c>
      <c r="AB774">
        <f>V774*(J774/10^6)</f>
        <v>1.9145432258822439E-4</v>
      </c>
      <c r="AC774">
        <f>(AB774*Y774)/(0.082057*W774)</f>
        <v>1.4901401645074439E-8</v>
      </c>
      <c r="AD774">
        <v>0</v>
      </c>
      <c r="AE774" s="12">
        <f>AB774*AG774*X774</f>
        <v>4.0058935022770996E-9</v>
      </c>
      <c r="AF774" s="12">
        <f>AC774+AE774</f>
        <v>1.8907295147351539E-8</v>
      </c>
      <c r="AG774" s="19">
        <f>101.325*(0.000014*EXP(1600*((1/W774)-(1/298.15))))</f>
        <v>1.097002469958351E-3</v>
      </c>
      <c r="AI774">
        <f>V774*(K774/10^6)</f>
        <v>8.131536582380715E-5</v>
      </c>
      <c r="AJ774">
        <f>(AI774*Y774)/(0.082057*W774)</f>
        <v>6.3289922613177779E-9</v>
      </c>
      <c r="AK774">
        <v>0</v>
      </c>
      <c r="AL774" s="12">
        <f>AI774*AN774*X774</f>
        <v>3.5267463549561672E-8</v>
      </c>
      <c r="AM774" s="12">
        <f>AJ774+AL774</f>
        <v>4.159645581087945E-8</v>
      </c>
      <c r="AN774" s="19">
        <f>101.325*(0.00033*EXP(2400*((1/W774)-(1/298.15))))</f>
        <v>2.2739189884214046E-2</v>
      </c>
      <c r="AO774" s="19"/>
      <c r="AP774" t="e">
        <f>V774*(L774/10^6)</f>
        <v>#VALUE!</v>
      </c>
      <c r="AQ774" t="e">
        <f>(AP774*Y774)/(0.082057*W774)</f>
        <v>#VALUE!</v>
      </c>
      <c r="AR774">
        <v>0</v>
      </c>
      <c r="AS774" s="12" t="e">
        <f>AP774*AU774*X774</f>
        <v>#VALUE!</v>
      </c>
      <c r="AT774" s="12" t="e">
        <f>AQ774+AS774</f>
        <v>#VALUE!</v>
      </c>
      <c r="AU774" s="19">
        <f>101.325*((2.4*10^-4)*EXP(2700*((1/W774)-(1/298.15))))</f>
        <v>1.5759424160826513E-2</v>
      </c>
      <c r="AW774">
        <f>100*(AF774-AE774)/AF774</f>
        <v>78.812974192989046</v>
      </c>
      <c r="AX774">
        <f>100*(AM774-AL774)/AM774</f>
        <v>15.215219993965077</v>
      </c>
      <c r="AY774" t="e">
        <f>100*(AT774-AS774)/AT774</f>
        <v>#VALUE!</v>
      </c>
    </row>
    <row r="775" spans="1:51" x14ac:dyDescent="0.25">
      <c r="A775" s="21">
        <v>43664</v>
      </c>
      <c r="B775">
        <v>5</v>
      </c>
      <c r="C775" t="s">
        <v>120</v>
      </c>
      <c r="D775" t="s">
        <v>121</v>
      </c>
      <c r="E775" s="2">
        <v>43665.547719907408</v>
      </c>
      <c r="F775">
        <v>180</v>
      </c>
      <c r="H775" s="6">
        <v>22.7</v>
      </c>
      <c r="I775" s="6">
        <v>29.86</v>
      </c>
      <c r="J775" s="6">
        <v>24.52</v>
      </c>
      <c r="K775" s="6">
        <v>7877.866</v>
      </c>
      <c r="L775" s="6" t="s">
        <v>122</v>
      </c>
      <c r="M775" s="7">
        <f>1000000*(AF775-AD775)/X775</f>
        <v>0.1250510417726837</v>
      </c>
      <c r="N775" s="7">
        <f>1000000*(AM775-AK775)/X775</f>
        <v>208.11094361093319</v>
      </c>
      <c r="O775" s="7" t="e">
        <f>1000000*(AT775-AR775)/X775</f>
        <v>#VALUE!</v>
      </c>
      <c r="P775">
        <f>(M775*16)</f>
        <v>2.0008166683629391</v>
      </c>
      <c r="Q775">
        <f>(N775*44)</f>
        <v>9156.8815188810604</v>
      </c>
      <c r="R775">
        <f>1000000*(((AF775-AD775)*0.082057*W775)/(V775-Z775))/X775</f>
        <v>3.522543954830049</v>
      </c>
      <c r="S775">
        <f>1000000*(((AM775-AK775)*0.082057*W775)/(V775-Z775))/X775</f>
        <v>5862.2458154587293</v>
      </c>
      <c r="T775">
        <f>N775*((1*0.082057*W775)/(V775-Z775))</f>
        <v>5862.2458154587302</v>
      </c>
      <c r="V775" s="5">
        <f>((0.001316*((I775*25.4)-(2.5*2053/100)))*(273.15+40))/(273.15+H775)</f>
        <v>0.98498414176981575</v>
      </c>
      <c r="W775">
        <v>313.14999999999998</v>
      </c>
      <c r="X775">
        <f>(21.0733341666667/1000)-Y775</f>
        <v>1.9073334166666699E-2</v>
      </c>
      <c r="Y775">
        <v>2E-3</v>
      </c>
      <c r="Z775">
        <f>(0.001316*10^(8.07131-(1730.63/(233.46+(W775-273.15)))))</f>
        <v>7.2765497523200454E-2</v>
      </c>
      <c r="AB775">
        <f>V775*(J775/10^6)</f>
        <v>2.4151811156195882E-5</v>
      </c>
      <c r="AC775">
        <f>(AB775*Y775)/(0.082057*W775)</f>
        <v>1.8798000151112821E-9</v>
      </c>
      <c r="AD775">
        <v>0</v>
      </c>
      <c r="AE775" s="12">
        <f>AB775*AG775*X775</f>
        <v>5.0534029250891064E-10</v>
      </c>
      <c r="AF775" s="12">
        <f>AC775+AE775</f>
        <v>2.3851403076201925E-9</v>
      </c>
      <c r="AG775" s="19">
        <f>101.325*(0.000014*EXP(1600*((1/W775)-(1/298.15))))</f>
        <v>1.097002469958351E-3</v>
      </c>
      <c r="AI775">
        <f>V775*(K775/10^6)</f>
        <v>7.7595730809876121E-3</v>
      </c>
      <c r="AJ775">
        <f>(AI775*Y775)/(0.082057*W775)</f>
        <v>6.0394831263640526E-7</v>
      </c>
      <c r="AK775">
        <v>0</v>
      </c>
      <c r="AL775" s="12">
        <f>AI775*AN775*X775</f>
        <v>3.3654212585952539E-6</v>
      </c>
      <c r="AM775" s="12">
        <f>AJ775+AL775</f>
        <v>3.9693695712316588E-6</v>
      </c>
      <c r="AN775" s="19">
        <f>101.325*(0.00033*EXP(2400*((1/W775)-(1/298.15))))</f>
        <v>2.2739189884214046E-2</v>
      </c>
      <c r="AO775" s="19"/>
      <c r="AP775" t="e">
        <f>V775*(L775/10^6)</f>
        <v>#VALUE!</v>
      </c>
      <c r="AQ775" t="e">
        <f>(AP775*Y775)/(0.082057*W775)</f>
        <v>#VALUE!</v>
      </c>
      <c r="AR775">
        <v>0</v>
      </c>
      <c r="AS775" s="12" t="e">
        <f>AP775*AU775*X775</f>
        <v>#VALUE!</v>
      </c>
      <c r="AT775" s="12" t="e">
        <f>AQ775+AS775</f>
        <v>#VALUE!</v>
      </c>
      <c r="AU775" s="19">
        <f>101.325*((2.4*10^-4)*EXP(2700*((1/W775)-(1/298.15))))</f>
        <v>1.5759424160826513E-2</v>
      </c>
      <c r="AW775">
        <f>100*(AF775-AE775)/AF775</f>
        <v>78.81297419298906</v>
      </c>
      <c r="AX775">
        <f>100*(AM775-AL775)/AM775</f>
        <v>15.21521999396507</v>
      </c>
      <c r="AY775" t="e">
        <f>100*(AT775-AS775)/AT775</f>
        <v>#VALUE!</v>
      </c>
    </row>
    <row r="776" spans="1:51" x14ac:dyDescent="0.25">
      <c r="A776" s="21">
        <v>43664</v>
      </c>
      <c r="B776">
        <v>5</v>
      </c>
      <c r="C776" t="s">
        <v>120</v>
      </c>
      <c r="D776" t="s">
        <v>121</v>
      </c>
      <c r="E776" s="2">
        <v>43665.654120370367</v>
      </c>
      <c r="F776">
        <v>91</v>
      </c>
      <c r="H776" s="6">
        <v>22.7</v>
      </c>
      <c r="I776" s="6">
        <v>29.86</v>
      </c>
      <c r="J776" s="6">
        <v>25.228000000000002</v>
      </c>
      <c r="K776" s="6">
        <v>8032.509</v>
      </c>
      <c r="L776" s="6" t="s">
        <v>122</v>
      </c>
      <c r="M776" s="7">
        <f>1000000*(AF776-AD776)/X776</f>
        <v>0.12866181410445615</v>
      </c>
      <c r="N776" s="7">
        <f>1000000*(AM776-AK776)/X776</f>
        <v>212.19617438952551</v>
      </c>
      <c r="O776" s="7" t="e">
        <f>1000000*(AT776-AR776)/X776</f>
        <v>#VALUE!</v>
      </c>
      <c r="P776">
        <f>(M776*16)</f>
        <v>2.0585890256712984</v>
      </c>
      <c r="Q776">
        <f>(N776*44)</f>
        <v>9336.6316731391216</v>
      </c>
      <c r="R776">
        <f>1000000*(((AF776-AD776)*0.082057*W776)/(V776-Z776))/X776</f>
        <v>3.6242552566253057</v>
      </c>
      <c r="S776">
        <f>1000000*(((AM776-AK776)*0.082057*W776)/(V776-Z776))/X776</f>
        <v>5977.322065757985</v>
      </c>
      <c r="T776">
        <f>N776*((1*0.082057*W776)/(V776-Z776))</f>
        <v>5977.3220657579859</v>
      </c>
      <c r="V776" s="5">
        <f>((0.001316*((I776*25.4)-(2.5*2053/100)))*(273.15+40))/(273.15+H776)</f>
        <v>0.98498414176981575</v>
      </c>
      <c r="W776">
        <v>313.14999999999998</v>
      </c>
      <c r="X776">
        <f>(21.0733341666667/1000)-Y776</f>
        <v>1.9073334166666699E-2</v>
      </c>
      <c r="Y776">
        <v>2E-3</v>
      </c>
      <c r="Z776">
        <f>(0.001316*10^(8.07131-(1730.63/(233.46+(W776-273.15)))))</f>
        <v>7.2765497523200454E-2</v>
      </c>
      <c r="AB776">
        <f>V776*(J776/10^6)</f>
        <v>2.4849179928568913E-5</v>
      </c>
      <c r="AC776">
        <f>(AB776*Y776)/(0.082057*W776)</f>
        <v>1.9340780905883942E-9</v>
      </c>
      <c r="AD776">
        <v>0</v>
      </c>
      <c r="AE776" s="12">
        <f>AB776*AG776*X776</f>
        <v>5.1993168431544853E-10</v>
      </c>
      <c r="AF776" s="12">
        <f>AC776+AE776</f>
        <v>2.454009774903843E-9</v>
      </c>
      <c r="AG776" s="19">
        <f>101.325*(0.000014*EXP(1600*((1/W776)-(1/298.15))))</f>
        <v>1.097002469958351E-3</v>
      </c>
      <c r="AI776">
        <f>V776*(K776/10^6)</f>
        <v>7.9118939836233214E-3</v>
      </c>
      <c r="AJ776">
        <f>(AI776*Y776)/(0.082057*W776)</f>
        <v>6.1580385561099134E-7</v>
      </c>
      <c r="AK776">
        <v>0</v>
      </c>
      <c r="AL776" s="12">
        <f>AI776*AN776*X776</f>
        <v>3.43148468740871E-6</v>
      </c>
      <c r="AM776" s="12">
        <f>AJ776+AL776</f>
        <v>4.0472885430197018E-6</v>
      </c>
      <c r="AN776" s="19">
        <f>101.325*(0.00033*EXP(2400*((1/W776)-(1/298.15))))</f>
        <v>2.2739189884214046E-2</v>
      </c>
      <c r="AO776" s="19"/>
      <c r="AP776" t="e">
        <f>V776*(L776/10^6)</f>
        <v>#VALUE!</v>
      </c>
      <c r="AQ776" t="e">
        <f>(AP776*Y776)/(0.082057*W776)</f>
        <v>#VALUE!</v>
      </c>
      <c r="AR776">
        <v>0</v>
      </c>
      <c r="AS776" s="12" t="e">
        <f>AP776*AU776*X776</f>
        <v>#VALUE!</v>
      </c>
      <c r="AT776" s="12" t="e">
        <f>AQ776+AS776</f>
        <v>#VALUE!</v>
      </c>
      <c r="AU776" s="19">
        <f>101.325*((2.4*10^-4)*EXP(2700*((1/W776)-(1/298.15))))</f>
        <v>1.5759424160826513E-2</v>
      </c>
      <c r="AW776">
        <f>100*(AF776-AE776)/AF776</f>
        <v>78.81297419298906</v>
      </c>
      <c r="AX776">
        <f>100*(AM776-AL776)/AM776</f>
        <v>15.215219993965084</v>
      </c>
      <c r="AY776" t="e">
        <f>100*(AT776-AS776)/AT776</f>
        <v>#VALUE!</v>
      </c>
    </row>
    <row r="777" spans="1:51" x14ac:dyDescent="0.25">
      <c r="A777" s="21">
        <v>43664</v>
      </c>
      <c r="B777">
        <v>9</v>
      </c>
      <c r="C777" t="s">
        <v>120</v>
      </c>
      <c r="D777" t="s">
        <v>121</v>
      </c>
      <c r="E777" s="2">
        <v>43665.590266203704</v>
      </c>
      <c r="F777">
        <v>125</v>
      </c>
      <c r="H777" s="6">
        <v>22.7</v>
      </c>
      <c r="I777" s="6">
        <v>29.86</v>
      </c>
      <c r="J777" s="6">
        <v>2.23</v>
      </c>
      <c r="K777" s="6">
        <v>16081.644</v>
      </c>
      <c r="L777" s="6" t="s">
        <v>122</v>
      </c>
      <c r="M777" s="7">
        <f>1000000*(AF777-AD777)/X777</f>
        <v>1.1372912852899047E-2</v>
      </c>
      <c r="N777" s="7">
        <f>1000000*(AM777-AK777)/X777</f>
        <v>424.8315606859905</v>
      </c>
      <c r="O777" s="7" t="e">
        <f>1000000*(AT777-AR777)/X777</f>
        <v>#VALUE!</v>
      </c>
      <c r="P777">
        <f>(M777*16)</f>
        <v>0.18196660564638475</v>
      </c>
      <c r="Q777">
        <f>(N777*44)</f>
        <v>18692.588670183581</v>
      </c>
      <c r="R777">
        <f>1000000*(((AF777-AD777)*0.082057*W777)/(V777-Z777))/X777</f>
        <v>0.32036186864889915</v>
      </c>
      <c r="S777">
        <f>1000000*(((AM777-AK777)*0.082057*W777)/(V777-Z777))/X777</f>
        <v>11967.016225548516</v>
      </c>
      <c r="T777">
        <f>N777*((1*0.082057*W777)/(V777-Z777))</f>
        <v>11967.016225548516</v>
      </c>
      <c r="V777" s="5">
        <f>((0.001316*((I777*25.4)-(2.5*2053/100)))*(273.15+40))/(273.15+H777)</f>
        <v>0.98498414176981575</v>
      </c>
      <c r="W777">
        <v>313.14999999999998</v>
      </c>
      <c r="X777">
        <f>(21.0733341666667/1000)-Y777</f>
        <v>1.9073334166666699E-2</v>
      </c>
      <c r="Y777">
        <v>2E-3</v>
      </c>
      <c r="Z777">
        <f>(0.001316*10^(8.07131-(1730.63/(233.46+(W777-273.15)))))</f>
        <v>7.2765497523200454E-2</v>
      </c>
      <c r="AB777">
        <f>V777*(J777/10^6)</f>
        <v>2.196514636146689E-6</v>
      </c>
      <c r="AC777">
        <f>(AB777*Y777)/(0.082057*W777)</f>
        <v>1.7096060496322017E-10</v>
      </c>
      <c r="AD777">
        <v>0</v>
      </c>
      <c r="AE777" s="12">
        <f>AB777*AG777*X777</f>
        <v>4.5958762328502061E-11</v>
      </c>
      <c r="AF777" s="12">
        <f>AC777+AE777</f>
        <v>2.1691936729172222E-10</v>
      </c>
      <c r="AG777" s="19">
        <f>101.325*(0.000014*EXP(1600*((1/W777)-(1/298.15))))</f>
        <v>1.097002469958351E-3</v>
      </c>
      <c r="AI777">
        <f>V777*(K777/10^6)</f>
        <v>1.5840164313587705E-2</v>
      </c>
      <c r="AJ777">
        <f>(AI777*Y777)/(0.082057*W777)</f>
        <v>1.2328823260283137E-6</v>
      </c>
      <c r="AK777">
        <v>0</v>
      </c>
      <c r="AL777" s="12">
        <f>AI777*AN777*X777</f>
        <v>6.8700719954821267E-6</v>
      </c>
      <c r="AM777" s="12">
        <f>AJ777+AL777</f>
        <v>8.1029543215104398E-6</v>
      </c>
      <c r="AN777" s="19">
        <f>101.325*(0.00033*EXP(2400*((1/W777)-(1/298.15))))</f>
        <v>2.2739189884214046E-2</v>
      </c>
      <c r="AO777" s="19"/>
      <c r="AP777" t="e">
        <f>V777*(L777/10^6)</f>
        <v>#VALUE!</v>
      </c>
      <c r="AQ777" t="e">
        <f>(AP777*Y777)/(0.082057*W777)</f>
        <v>#VALUE!</v>
      </c>
      <c r="AR777">
        <v>0</v>
      </c>
      <c r="AS777" s="12" t="e">
        <f>AP777*AU777*X777</f>
        <v>#VALUE!</v>
      </c>
      <c r="AT777" s="12" t="e">
        <f>AQ777+AS777</f>
        <v>#VALUE!</v>
      </c>
      <c r="AU777" s="19">
        <f>101.325*((2.4*10^-4)*EXP(2700*((1/W777)-(1/298.15))))</f>
        <v>1.5759424160826513E-2</v>
      </c>
      <c r="AW777">
        <f>100*(AF777-AE777)/AF777</f>
        <v>78.812974192989046</v>
      </c>
      <c r="AX777">
        <f>100*(AM777-AL777)/AM777</f>
        <v>15.215219993965068</v>
      </c>
      <c r="AY777" t="e">
        <f>100*(AT777-AS777)/AT777</f>
        <v>#VALUE!</v>
      </c>
    </row>
    <row r="778" spans="1:51" x14ac:dyDescent="0.25">
      <c r="A778" s="21">
        <v>43664</v>
      </c>
      <c r="B778">
        <v>9</v>
      </c>
      <c r="C778" t="s">
        <v>120</v>
      </c>
      <c r="D778" t="s">
        <v>121</v>
      </c>
      <c r="E778" s="2">
        <v>43665.69672453704</v>
      </c>
      <c r="F778">
        <v>120</v>
      </c>
      <c r="H778" s="6">
        <v>22.7</v>
      </c>
      <c r="I778" s="6">
        <v>29.86</v>
      </c>
      <c r="J778" s="6">
        <v>2.508</v>
      </c>
      <c r="K778" s="6">
        <v>15832.619000000001</v>
      </c>
      <c r="L778" s="6" t="s">
        <v>122</v>
      </c>
      <c r="M778" s="7">
        <f>1000000*(AF778-AD778)/X778</f>
        <v>1.2790701988820992E-2</v>
      </c>
      <c r="N778" s="7">
        <f>1000000*(AM778-AK778)/X778</f>
        <v>418.25302434979091</v>
      </c>
      <c r="O778" s="7" t="e">
        <f>1000000*(AT778-AR778)/X778</f>
        <v>#VALUE!</v>
      </c>
      <c r="P778">
        <f>(M778*16)</f>
        <v>0.20465123182113587</v>
      </c>
      <c r="Q778">
        <f>(N778*44)</f>
        <v>18403.133071390799</v>
      </c>
      <c r="R778">
        <f>1000000*(((AF778-AD778)*0.082057*W778)/(V778-Z778))/X778</f>
        <v>0.36029935720692341</v>
      </c>
      <c r="S778">
        <f>1000000*(((AM778-AK778)*0.082057*W778)/(V778-Z778))/X778</f>
        <v>11781.706426651885</v>
      </c>
      <c r="T778">
        <f>N778*((1*0.082057*W778)/(V778-Z778))</f>
        <v>11781.706426651888</v>
      </c>
      <c r="V778" s="5">
        <f>((0.001316*((I778*25.4)-(2.5*2053/100)))*(273.15+40))/(273.15+H778)</f>
        <v>0.98498414176981575</v>
      </c>
      <c r="W778">
        <v>313.14999999999998</v>
      </c>
      <c r="X778">
        <f>(21.0733341666667/1000)-Y778</f>
        <v>1.9073334166666699E-2</v>
      </c>
      <c r="Y778">
        <v>2E-3</v>
      </c>
      <c r="Z778">
        <f>(0.001316*10^(8.07131-(1730.63/(233.46+(W778-273.15)))))</f>
        <v>7.2765497523200454E-2</v>
      </c>
      <c r="AB778">
        <f>V778*(J778/10^6)</f>
        <v>2.4703402275586976E-6</v>
      </c>
      <c r="AC778">
        <f>(AB778*Y778)/(0.082057*W778)</f>
        <v>1.9227318262231218E-10</v>
      </c>
      <c r="AD778">
        <v>0</v>
      </c>
      <c r="AE778" s="12">
        <f>AB778*AG778*X778</f>
        <v>5.1688150636718906E-11</v>
      </c>
      <c r="AF778" s="12">
        <f>AC778+AE778</f>
        <v>2.4396133325903111E-10</v>
      </c>
      <c r="AG778" s="19">
        <f>101.325*(0.000014*EXP(1600*((1/W778)-(1/298.15))))</f>
        <v>1.097002469958351E-3</v>
      </c>
      <c r="AI778">
        <f>V778*(K778/10^6)</f>
        <v>1.5594878637683478E-2</v>
      </c>
      <c r="AJ778">
        <f>(AI778*Y778)/(0.082057*W778)</f>
        <v>1.2137910862745174E-6</v>
      </c>
      <c r="AK778">
        <v>0</v>
      </c>
      <c r="AL778" s="12">
        <f>AI778*AN778*X778</f>
        <v>6.7636886133680276E-6</v>
      </c>
      <c r="AM778" s="12">
        <f>AJ778+AL778</f>
        <v>7.9774796996425452E-6</v>
      </c>
      <c r="AN778" s="19">
        <f>101.325*(0.00033*EXP(2400*((1/W778)-(1/298.15))))</f>
        <v>2.2739189884214046E-2</v>
      </c>
      <c r="AO778" s="19"/>
      <c r="AP778" t="e">
        <f>V778*(L778/10^6)</f>
        <v>#VALUE!</v>
      </c>
      <c r="AQ778" t="e">
        <f>(AP778*Y778)/(0.082057*W778)</f>
        <v>#VALUE!</v>
      </c>
      <c r="AR778">
        <v>0</v>
      </c>
      <c r="AS778" s="12" t="e">
        <f>AP778*AU778*X778</f>
        <v>#VALUE!</v>
      </c>
      <c r="AT778" s="12" t="e">
        <f>AQ778+AS778</f>
        <v>#VALUE!</v>
      </c>
      <c r="AU778" s="19">
        <f>101.325*((2.4*10^-4)*EXP(2700*((1/W778)-(1/298.15))))</f>
        <v>1.5759424160826513E-2</v>
      </c>
      <c r="AW778">
        <f>100*(AF778-AE778)/AF778</f>
        <v>78.81297419298906</v>
      </c>
      <c r="AX778">
        <f>100*(AM778-AL778)/AM778</f>
        <v>15.215219993965077</v>
      </c>
      <c r="AY778" t="e">
        <f>100*(AT778-AS778)/AT778</f>
        <v>#VALUE!</v>
      </c>
    </row>
    <row r="779" spans="1:51" x14ac:dyDescent="0.25">
      <c r="A779" s="21">
        <v>43664</v>
      </c>
      <c r="B779" t="s">
        <v>523</v>
      </c>
      <c r="C779" t="s">
        <v>120</v>
      </c>
      <c r="D779" t="s">
        <v>121</v>
      </c>
      <c r="E779" s="2">
        <v>43665.505150462966</v>
      </c>
      <c r="F779">
        <v>111</v>
      </c>
      <c r="H779" s="6">
        <v>22.7</v>
      </c>
      <c r="I779" s="6">
        <v>29.86</v>
      </c>
      <c r="J779" s="6">
        <v>14.577999999999999</v>
      </c>
      <c r="K779" s="6">
        <v>1558.5609999999999</v>
      </c>
      <c r="L779" s="6" t="s">
        <v>122</v>
      </c>
      <c r="M779" s="7">
        <f>1000000*(AF779-AD779)/X779</f>
        <v>7.4347230300252171E-2</v>
      </c>
      <c r="N779" s="7">
        <f>1000000*(AM779-AK779)/X779</f>
        <v>41.172774503298186</v>
      </c>
      <c r="O779" s="7" t="e">
        <f>1000000*(AT779-AR779)/X779</f>
        <v>#VALUE!</v>
      </c>
      <c r="P779">
        <f>(M779*16)</f>
        <v>1.1895556848040347</v>
      </c>
      <c r="Q779">
        <f>(N779*44)</f>
        <v>1811.6020781451202</v>
      </c>
      <c r="R779">
        <f>1000000*(((AF779-AD779)*0.082057*W779)/(V779-Z779))/X779</f>
        <v>2.0942759287729387</v>
      </c>
      <c r="S779">
        <f>1000000*(((AM779-AK779)*0.082057*W779)/(V779-Z779))/X779</f>
        <v>1159.7896816710484</v>
      </c>
      <c r="T779">
        <f>N779*((1*0.082057*W779)/(V779-Z779))</f>
        <v>1159.7896816710484</v>
      </c>
      <c r="V779" s="5">
        <f>((0.001316*((I779*25.4)-(2.5*2053/100)))*(273.15+40))/(273.15+H779)</f>
        <v>0.98498414176981575</v>
      </c>
      <c r="W779">
        <v>313.14999999999998</v>
      </c>
      <c r="X779">
        <f>(21.0733341666667/1000)-Y779</f>
        <v>1.9073334166666699E-2</v>
      </c>
      <c r="Y779">
        <v>2E-3</v>
      </c>
      <c r="Z779">
        <f>(0.001316*10^(8.07131-(1730.63/(233.46+(W779-273.15)))))</f>
        <v>7.2765497523200454E-2</v>
      </c>
      <c r="AB779">
        <f>V779*(J779/10^6)</f>
        <v>1.4359098818720374E-5</v>
      </c>
      <c r="AC779">
        <f>(AB779*Y779)/(0.082057*W779)</f>
        <v>1.1176070399792933E-9</v>
      </c>
      <c r="AD779">
        <v>0</v>
      </c>
      <c r="AE779" s="12">
        <f>AB779*AG779*X779</f>
        <v>3.0044252790354398E-10</v>
      </c>
      <c r="AF779" s="12">
        <f>AC779+AE779</f>
        <v>1.4180495678828372E-9</v>
      </c>
      <c r="AG779" s="19">
        <f>101.325*(0.000014*EXP(1600*((1/W779)-(1/298.15))))</f>
        <v>1.097002469958351E-3</v>
      </c>
      <c r="AI779">
        <f>V779*(K779/10^6)</f>
        <v>1.5351578689809058E-3</v>
      </c>
      <c r="AJ779">
        <f>(AI779*Y779)/(0.082057*W779)</f>
        <v>1.1948544010407239E-7</v>
      </c>
      <c r="AK779">
        <v>0</v>
      </c>
      <c r="AL779" s="12">
        <f>AI779*AN779*X779</f>
        <v>6.6581664656614843E-7</v>
      </c>
      <c r="AM779" s="12">
        <f>AJ779+AL779</f>
        <v>7.8530208667022082E-7</v>
      </c>
      <c r="AN779" s="19">
        <f>101.325*(0.00033*EXP(2400*((1/W779)-(1/298.15))))</f>
        <v>2.2739189884214046E-2</v>
      </c>
      <c r="AO779" s="19"/>
      <c r="AP779" t="e">
        <f>V779*(L779/10^6)</f>
        <v>#VALUE!</v>
      </c>
      <c r="AQ779" t="e">
        <f>(AP779*Y779)/(0.082057*W779)</f>
        <v>#VALUE!</v>
      </c>
      <c r="AR779">
        <v>0</v>
      </c>
      <c r="AS779" s="12" t="e">
        <f>AP779*AU779*X779</f>
        <v>#VALUE!</v>
      </c>
      <c r="AT779" s="12" t="e">
        <f>AQ779+AS779</f>
        <v>#VALUE!</v>
      </c>
      <c r="AU779" s="19">
        <f>101.325*((2.4*10^-4)*EXP(2700*((1/W779)-(1/298.15))))</f>
        <v>1.5759424160826513E-2</v>
      </c>
      <c r="AW779">
        <f>100*(AF779-AE779)/AF779</f>
        <v>78.812974192989046</v>
      </c>
      <c r="AX779">
        <f>100*(AM779-AL779)/AM779</f>
        <v>15.215219993965077</v>
      </c>
      <c r="AY779" t="e">
        <f>100*(AT779-AS779)/AT779</f>
        <v>#VALUE!</v>
      </c>
    </row>
    <row r="780" spans="1:51" x14ac:dyDescent="0.25">
      <c r="A780" s="21">
        <v>43664</v>
      </c>
      <c r="B780" t="s">
        <v>523</v>
      </c>
      <c r="C780" t="s">
        <v>120</v>
      </c>
      <c r="D780" t="s">
        <v>121</v>
      </c>
      <c r="E780" s="2">
        <v>43665.611562500002</v>
      </c>
      <c r="F780">
        <v>122</v>
      </c>
      <c r="H780" s="6">
        <v>22.7</v>
      </c>
      <c r="I780" s="6">
        <v>29.86</v>
      </c>
      <c r="J780" s="6">
        <v>13.494</v>
      </c>
      <c r="K780" s="6">
        <v>1523.6389999999999</v>
      </c>
      <c r="L780" s="6" t="s">
        <v>122</v>
      </c>
      <c r="M780" s="7">
        <f>1000000*(AF780-AD780)/X780</f>
        <v>6.8818872662340699E-2</v>
      </c>
      <c r="N780" s="7">
        <f>1000000*(AM780-AK780)/X780</f>
        <v>40.250234011649688</v>
      </c>
      <c r="O780" s="7" t="e">
        <f>1000000*(AT780-AR780)/X780</f>
        <v>#VALUE!</v>
      </c>
      <c r="P780">
        <f>(M780*16)</f>
        <v>1.1011019625974512</v>
      </c>
      <c r="Q780">
        <f>(N780*44)</f>
        <v>1771.0102965125864</v>
      </c>
      <c r="R780">
        <f>1000000*(((AF780-AD780)*0.082057*W780)/(V780-Z780))/X780</f>
        <v>1.9385484554028007</v>
      </c>
      <c r="S780">
        <f>1000000*(((AM780-AK780)*0.082057*W780)/(V780-Z780))/X780</f>
        <v>1133.8027775567296</v>
      </c>
      <c r="T780">
        <f>N780*((1*0.082057*W780)/(V780-Z780))</f>
        <v>1133.80277755673</v>
      </c>
      <c r="V780" s="5">
        <f>((0.001316*((I780*25.4)-(2.5*2053/100)))*(273.15+40))/(273.15+H780)</f>
        <v>0.98498414176981575</v>
      </c>
      <c r="W780">
        <v>313.14999999999998</v>
      </c>
      <c r="X780">
        <f>(21.0733341666667/1000)-Y780</f>
        <v>1.9073334166666699E-2</v>
      </c>
      <c r="Y780">
        <v>2E-3</v>
      </c>
      <c r="Z780">
        <f>(0.001316*10^(8.07131-(1730.63/(233.46+(W780-273.15)))))</f>
        <v>7.2765497523200454E-2</v>
      </c>
      <c r="AB780">
        <f>V780*(J780/10^6)</f>
        <v>1.3291376009041894E-5</v>
      </c>
      <c r="AC780">
        <f>(AB780*Y780)/(0.082057*W780)</f>
        <v>1.0345033198985171E-9</v>
      </c>
      <c r="AD780">
        <v>0</v>
      </c>
      <c r="AE780" s="12">
        <f>AB780*AG780*X780</f>
        <v>2.7810203536359051E-10</v>
      </c>
      <c r="AF780" s="12">
        <f>AC780+AE780</f>
        <v>1.3126053552621077E-9</v>
      </c>
      <c r="AG780" s="19">
        <f>101.325*(0.000014*EXP(1600*((1/W780)-(1/298.15))))</f>
        <v>1.097002469958351E-3</v>
      </c>
      <c r="AI780">
        <f>V780*(K780/10^6)</f>
        <v>1.5007602527820202E-3</v>
      </c>
      <c r="AJ780">
        <f>(AI780*Y780)/(0.082057*W780)</f>
        <v>1.1680818169755868E-7</v>
      </c>
      <c r="AK780">
        <v>0</v>
      </c>
      <c r="AL780" s="12">
        <f>AI780*AN780*X780</f>
        <v>6.5089798189316932E-7</v>
      </c>
      <c r="AM780" s="12">
        <f>AJ780+AL780</f>
        <v>7.6770616359072797E-7</v>
      </c>
      <c r="AN780" s="19">
        <f>101.325*(0.00033*EXP(2400*((1/W780)-(1/298.15))))</f>
        <v>2.2739189884214046E-2</v>
      </c>
      <c r="AO780" s="19"/>
      <c r="AP780" t="e">
        <f>V780*(L780/10^6)</f>
        <v>#VALUE!</v>
      </c>
      <c r="AQ780" t="e">
        <f>(AP780*Y780)/(0.082057*W780)</f>
        <v>#VALUE!</v>
      </c>
      <c r="AR780">
        <v>0</v>
      </c>
      <c r="AS780" s="12" t="e">
        <f>AP780*AU780*X780</f>
        <v>#VALUE!</v>
      </c>
      <c r="AT780" s="12" t="e">
        <f>AQ780+AS780</f>
        <v>#VALUE!</v>
      </c>
      <c r="AU780" s="19">
        <f>101.325*((2.4*10^-4)*EXP(2700*((1/W780)-(1/298.15))))</f>
        <v>1.5759424160826513E-2</v>
      </c>
      <c r="AW780">
        <f>100*(AF780-AE780)/AF780</f>
        <v>78.812974192989046</v>
      </c>
      <c r="AX780">
        <f>100*(AM780-AL780)/AM780</f>
        <v>15.215219993965071</v>
      </c>
      <c r="AY780" t="e">
        <f>100*(AT780-AS780)/AT780</f>
        <v>#VALUE!</v>
      </c>
    </row>
    <row r="781" spans="1:51" x14ac:dyDescent="0.25">
      <c r="A781" s="21">
        <v>43664</v>
      </c>
      <c r="B781" t="s">
        <v>537</v>
      </c>
      <c r="C781" t="s">
        <v>120</v>
      </c>
      <c r="D781" t="s">
        <v>121</v>
      </c>
      <c r="E781" s="2">
        <v>43665.84579861111</v>
      </c>
      <c r="F781">
        <v>162</v>
      </c>
      <c r="H781" s="6">
        <v>22.7</v>
      </c>
      <c r="I781" s="6">
        <v>29.86</v>
      </c>
      <c r="J781" s="6">
        <v>1.8720000000000001</v>
      </c>
      <c r="K781" s="6">
        <v>827.52</v>
      </c>
      <c r="L781" s="6" t="s">
        <v>122</v>
      </c>
      <c r="M781" s="7">
        <f>1000000*(AF781-AD781)/X781</f>
        <v>9.5471268433305004E-3</v>
      </c>
      <c r="N781" s="7">
        <f>1000000*(AM781-AK781)/X781</f>
        <v>21.860738435627042</v>
      </c>
      <c r="O781" s="7" t="e">
        <f>1000000*(AT781-AR781)/X781</f>
        <v>#VALUE!</v>
      </c>
      <c r="P781">
        <f>(M781*16)</f>
        <v>0.15275402949328801</v>
      </c>
      <c r="Q781">
        <f>(N781*44)</f>
        <v>961.87249116758983</v>
      </c>
      <c r="R781">
        <f>1000000*(((AF781-AD781)*0.082057*W781)/(V781-Z781))/X781</f>
        <v>0.26893157762813424</v>
      </c>
      <c r="S781">
        <f>1000000*(((AM781-AK781)*0.082057*W781)/(V781-Z781))/X781</f>
        <v>615.79184733637373</v>
      </c>
      <c r="T781">
        <f>N781*((1*0.082057*W781)/(V781-Z781))</f>
        <v>615.79184733637373</v>
      </c>
      <c r="V781" s="5">
        <f>((0.001316*((I781*25.4)-(2.5*2053/100)))*(273.15+40))/(273.15+H781)</f>
        <v>0.98498414176981575</v>
      </c>
      <c r="W781">
        <v>313.14999999999998</v>
      </c>
      <c r="X781">
        <f>(21.0733341666667/1000)-Y781</f>
        <v>1.9073334166666699E-2</v>
      </c>
      <c r="Y781">
        <v>2E-3</v>
      </c>
      <c r="Z781">
        <f>(0.001316*10^(8.07131-(1730.63/(233.46+(W781-273.15)))))</f>
        <v>7.2765497523200454E-2</v>
      </c>
      <c r="AB781">
        <f>V781*(J781/10^6)</f>
        <v>1.843890313393095E-6</v>
      </c>
      <c r="AC781">
        <f>(AB781*Y781)/(0.082057*W781)</f>
        <v>1.4351491143100815E-10</v>
      </c>
      <c r="AD781">
        <v>0</v>
      </c>
      <c r="AE781" s="12">
        <f>AB781*AG781*X781</f>
        <v>3.858062918338828E-11</v>
      </c>
      <c r="AF781" s="12">
        <f>AC781+AE781</f>
        <v>1.8209554061439642E-10</v>
      </c>
      <c r="AG781" s="19">
        <f>101.325*(0.000014*EXP(1600*((1/W781)-(1/298.15))))</f>
        <v>1.097002469958351E-3</v>
      </c>
      <c r="AI781">
        <f>V781*(K781/10^6)</f>
        <v>8.1509407699735797E-4</v>
      </c>
      <c r="AJ781">
        <f>(AI781*Y781)/(0.082057*W781)</f>
        <v>6.3440950591553354E-8</v>
      </c>
      <c r="AK781">
        <v>0</v>
      </c>
      <c r="AL781" s="12">
        <f>AI781*AN781*X781</f>
        <v>3.535162187212558E-7</v>
      </c>
      <c r="AM781" s="12">
        <f>AJ781+AL781</f>
        <v>4.1695716931280916E-7</v>
      </c>
      <c r="AN781" s="19">
        <f>101.325*(0.00033*EXP(2400*((1/W781)-(1/298.15))))</f>
        <v>2.2739189884214046E-2</v>
      </c>
      <c r="AO781" s="19"/>
      <c r="AP781" t="e">
        <f>V781*(L781/10^6)</f>
        <v>#VALUE!</v>
      </c>
      <c r="AQ781" t="e">
        <f>(AP781*Y781)/(0.082057*W781)</f>
        <v>#VALUE!</v>
      </c>
      <c r="AR781">
        <v>0</v>
      </c>
      <c r="AS781" s="12" t="e">
        <f>AP781*AU781*X781</f>
        <v>#VALUE!</v>
      </c>
      <c r="AT781" s="12" t="e">
        <f>AQ781+AS781</f>
        <v>#VALUE!</v>
      </c>
      <c r="AU781" s="19">
        <f>101.325*((2.4*10^-4)*EXP(2700*((1/W781)-(1/298.15))))</f>
        <v>1.5759424160826513E-2</v>
      </c>
      <c r="AW781">
        <f>100*(AF781-AE781)/AF781</f>
        <v>78.812974192989046</v>
      </c>
      <c r="AX781">
        <f>100*(AM781-AL781)/AM781</f>
        <v>15.215219993965077</v>
      </c>
      <c r="AY781" t="e">
        <f>100*(AT781-AS781)/AT781</f>
        <v>#VALUE!</v>
      </c>
    </row>
    <row r="782" spans="1:51" x14ac:dyDescent="0.25">
      <c r="A782" s="21">
        <v>43664</v>
      </c>
      <c r="B782" t="s">
        <v>537</v>
      </c>
      <c r="C782" t="s">
        <v>120</v>
      </c>
      <c r="D782" t="s">
        <v>121</v>
      </c>
      <c r="E782" s="2">
        <v>43666.016203703701</v>
      </c>
      <c r="F782">
        <v>190</v>
      </c>
      <c r="H782" s="6">
        <v>22.7</v>
      </c>
      <c r="I782" s="6">
        <v>29.86</v>
      </c>
      <c r="J782" s="6">
        <v>1.9770000000000001</v>
      </c>
      <c r="K782" s="6">
        <v>931.49599999999998</v>
      </c>
      <c r="L782" s="6" t="s">
        <v>122</v>
      </c>
      <c r="M782" s="7">
        <f>1000000*(AF782-AD782)/X782</f>
        <v>1.0082622739991668E-2</v>
      </c>
      <c r="N782" s="7">
        <f>1000000*(AM782-AK782)/X782</f>
        <v>24.60749034444224</v>
      </c>
      <c r="O782" s="7" t="e">
        <f>1000000*(AT782-AR782)/X782</f>
        <v>#VALUE!</v>
      </c>
      <c r="P782">
        <f>(M782*16)</f>
        <v>0.16132196383986669</v>
      </c>
      <c r="Q782">
        <f>(N782*44)</f>
        <v>1082.7295751554586</v>
      </c>
      <c r="R782">
        <f>1000000*(((AF782-AD782)*0.082057*W782)/(V782-Z782))/X782</f>
        <v>0.28401588086048157</v>
      </c>
      <c r="S782">
        <f>1000000*(((AM782-AK782)*0.082057*W782)/(V782-Z782))/X782</f>
        <v>693.16468801532608</v>
      </c>
      <c r="T782">
        <f>N782*((1*0.082057*W782)/(V782-Z782))</f>
        <v>693.16468801532619</v>
      </c>
      <c r="V782" s="5">
        <f>((0.001316*((I782*25.4)-(2.5*2053/100)))*(273.15+40))/(273.15+H782)</f>
        <v>0.98498414176981575</v>
      </c>
      <c r="W782">
        <v>313.14999999999998</v>
      </c>
      <c r="X782">
        <f>(21.0733341666667/1000)-Y782</f>
        <v>1.9073334166666699E-2</v>
      </c>
      <c r="Y782">
        <v>2E-3</v>
      </c>
      <c r="Z782">
        <f>(0.001316*10^(8.07131-(1730.63/(233.46+(W782-273.15)))))</f>
        <v>7.2765497523200454E-2</v>
      </c>
      <c r="AB782">
        <f>V782*(J782/10^6)</f>
        <v>1.9473136482789262E-6</v>
      </c>
      <c r="AC782">
        <f>(AB782*Y782)/(0.082057*W782)</f>
        <v>1.5156462601447818E-10</v>
      </c>
      <c r="AD782">
        <v>0</v>
      </c>
      <c r="AE782" s="12">
        <f>AB782*AG782*X782</f>
        <v>4.0744606781815516E-11</v>
      </c>
      <c r="AF782" s="12">
        <f>AC782+AE782</f>
        <v>1.9230923279629369E-10</v>
      </c>
      <c r="AG782" s="19">
        <f>101.325*(0.000014*EXP(1600*((1/W782)-(1/298.15))))</f>
        <v>1.097002469958351E-3</v>
      </c>
      <c r="AI782">
        <f>V782*(K782/10^6)</f>
        <v>9.1750878812201626E-4</v>
      </c>
      <c r="AJ782">
        <f>(AI782*Y782)/(0.082057*W782)</f>
        <v>7.1412161291847418E-8</v>
      </c>
      <c r="AK782">
        <v>0</v>
      </c>
      <c r="AL782" s="12">
        <f>AI782*AN782*X782</f>
        <v>3.9793472505072367E-7</v>
      </c>
      <c r="AM782" s="12">
        <f>AJ782+AL782</f>
        <v>4.6934688634257108E-7</v>
      </c>
      <c r="AN782" s="19">
        <f>101.325*(0.00033*EXP(2400*((1/W782)-(1/298.15))))</f>
        <v>2.2739189884214046E-2</v>
      </c>
      <c r="AO782" s="19"/>
      <c r="AP782" t="e">
        <f>V782*(L782/10^6)</f>
        <v>#VALUE!</v>
      </c>
      <c r="AQ782" t="e">
        <f>(AP782*Y782)/(0.082057*W782)</f>
        <v>#VALUE!</v>
      </c>
      <c r="AR782">
        <v>0</v>
      </c>
      <c r="AS782" s="12" t="e">
        <f>AP782*AU782*X782</f>
        <v>#VALUE!</v>
      </c>
      <c r="AT782" s="12" t="e">
        <f>AQ782+AS782</f>
        <v>#VALUE!</v>
      </c>
      <c r="AU782" s="19">
        <f>101.325*((2.4*10^-4)*EXP(2700*((1/W782)-(1/298.15))))</f>
        <v>1.5759424160826513E-2</v>
      </c>
      <c r="AW782">
        <f>100*(AF782-AE782)/AF782</f>
        <v>78.81297419298906</v>
      </c>
      <c r="AX782">
        <f>100*(AM782-AL782)/AM782</f>
        <v>15.215219993965073</v>
      </c>
      <c r="AY782" t="e">
        <f>100*(AT782-AS782)/AT782</f>
        <v>#VALUE!</v>
      </c>
    </row>
    <row r="783" spans="1:51" x14ac:dyDescent="0.25">
      <c r="A783" s="21">
        <v>43664</v>
      </c>
      <c r="B783" t="s">
        <v>529</v>
      </c>
      <c r="C783" t="s">
        <v>120</v>
      </c>
      <c r="D783" t="s">
        <v>121</v>
      </c>
      <c r="E783" s="2">
        <v>43665.909733796296</v>
      </c>
      <c r="F783">
        <v>110</v>
      </c>
      <c r="H783" s="6">
        <v>22.7</v>
      </c>
      <c r="I783" s="6">
        <v>29.86</v>
      </c>
      <c r="J783" s="6">
        <v>1.6910000000000001</v>
      </c>
      <c r="K783" s="6">
        <v>1467.0450000000001</v>
      </c>
      <c r="L783" s="6" t="s">
        <v>122</v>
      </c>
      <c r="M783" s="7">
        <f>1000000*(AF783-AD783)/X783</f>
        <v>8.6240339167050623E-3</v>
      </c>
      <c r="N783" s="7">
        <f>1000000*(AM783-AK783)/X783</f>
        <v>38.755180561550752</v>
      </c>
      <c r="O783" s="7" t="e">
        <f>1000000*(AT783-AR783)/X783</f>
        <v>#VALUE!</v>
      </c>
      <c r="P783">
        <f>(M783*16)</f>
        <v>0.137984542667281</v>
      </c>
      <c r="Q783">
        <f>(N783*44)</f>
        <v>1705.2279447082331</v>
      </c>
      <c r="R783">
        <f>1000000*(((AF783-AD783)*0.082057*W783)/(V783-Z783))/X783</f>
        <v>0.24292911205618323</v>
      </c>
      <c r="S783">
        <f>1000000*(((AM783-AK783)*0.082057*W783)/(V783-Z783))/X783</f>
        <v>1091.6888421737124</v>
      </c>
      <c r="T783">
        <f>N783*((1*0.082057*W783)/(V783-Z783))</f>
        <v>1091.6888421737126</v>
      </c>
      <c r="V783" s="5">
        <f>((0.001316*((I783*25.4)-(2.5*2053/100)))*(273.15+40))/(273.15+H783)</f>
        <v>0.98498414176981575</v>
      </c>
      <c r="W783">
        <v>313.14999999999998</v>
      </c>
      <c r="X783">
        <f>(21.0733341666667/1000)-Y783</f>
        <v>1.9073334166666699E-2</v>
      </c>
      <c r="Y783">
        <v>2E-3</v>
      </c>
      <c r="Z783">
        <f>(0.001316*10^(8.07131-(1730.63/(233.46+(W783-273.15)))))</f>
        <v>7.2765497523200454E-2</v>
      </c>
      <c r="AB783">
        <f>V783*(J783/10^6)</f>
        <v>1.6656081837327584E-6</v>
      </c>
      <c r="AC783">
        <f>(AB783*Y783)/(0.082057*W783)</f>
        <v>1.2963873676807414E-10</v>
      </c>
      <c r="AD783">
        <v>0</v>
      </c>
      <c r="AE783" s="12">
        <f>AB783*AG783*X783</f>
        <v>3.4850343989908965E-11</v>
      </c>
      <c r="AF783" s="12">
        <f>AC783+AE783</f>
        <v>1.6448908075798311E-10</v>
      </c>
      <c r="AG783" s="19">
        <f>101.325*(0.000014*EXP(1600*((1/W783)-(1/298.15))))</f>
        <v>1.097002469958351E-3</v>
      </c>
      <c r="AI783">
        <f>V783*(K783/10^6)</f>
        <v>1.4450160602626995E-3</v>
      </c>
      <c r="AJ783">
        <f>(AI783*Y783)/(0.082057*W783)</f>
        <v>1.1246946220101677E-7</v>
      </c>
      <c r="AK783">
        <v>0</v>
      </c>
      <c r="AL783" s="12">
        <f>AI783*AN783*X783</f>
        <v>6.2672104733894625E-7</v>
      </c>
      <c r="AM783" s="12">
        <f>AJ783+AL783</f>
        <v>7.39190509539963E-7</v>
      </c>
      <c r="AN783" s="19">
        <f>101.325*(0.00033*EXP(2400*((1/W783)-(1/298.15))))</f>
        <v>2.2739189884214046E-2</v>
      </c>
      <c r="AO783" s="19"/>
      <c r="AP783" t="e">
        <f>V783*(L783/10^6)</f>
        <v>#VALUE!</v>
      </c>
      <c r="AQ783" t="e">
        <f>(AP783*Y783)/(0.082057*W783)</f>
        <v>#VALUE!</v>
      </c>
      <c r="AR783">
        <v>0</v>
      </c>
      <c r="AS783" s="12" t="e">
        <f>AP783*AU783*X783</f>
        <v>#VALUE!</v>
      </c>
      <c r="AT783" s="12" t="e">
        <f>AQ783+AS783</f>
        <v>#VALUE!</v>
      </c>
      <c r="AU783" s="19">
        <f>101.325*((2.4*10^-4)*EXP(2700*((1/W783)-(1/298.15))))</f>
        <v>1.5759424160826513E-2</v>
      </c>
      <c r="AW783">
        <f>100*(AF783-AE783)/AF783</f>
        <v>78.812974192989046</v>
      </c>
      <c r="AX783">
        <f>100*(AM783-AL783)/AM783</f>
        <v>15.215219993965073</v>
      </c>
      <c r="AY783" t="e">
        <f>100*(AT783-AS783)/AT783</f>
        <v>#VALUE!</v>
      </c>
    </row>
    <row r="784" spans="1:51" x14ac:dyDescent="0.25">
      <c r="A784" s="21">
        <v>43664</v>
      </c>
      <c r="B784" t="s">
        <v>529</v>
      </c>
      <c r="C784" t="s">
        <v>120</v>
      </c>
      <c r="D784" t="s">
        <v>121</v>
      </c>
      <c r="E784" s="2">
        <v>43665.99490740741</v>
      </c>
      <c r="F784">
        <v>69</v>
      </c>
      <c r="H784" s="6">
        <v>22.7</v>
      </c>
      <c r="I784" s="6">
        <v>29.86</v>
      </c>
      <c r="J784" s="6">
        <v>2.1320000000000001</v>
      </c>
      <c r="K784" s="6">
        <v>1403.319</v>
      </c>
      <c r="L784" s="6" t="s">
        <v>122</v>
      </c>
      <c r="M784" s="7">
        <f>1000000*(AF784-AD784)/X784</f>
        <v>1.087311668268196E-2</v>
      </c>
      <c r="N784" s="7">
        <f>1000000*(AM784-AK784)/X784</f>
        <v>37.071719838488129</v>
      </c>
      <c r="O784" s="7" t="e">
        <f>1000000*(AT784-AR784)/X784</f>
        <v>#VALUE!</v>
      </c>
      <c r="P784">
        <f>(M784*16)</f>
        <v>0.17396986692291136</v>
      </c>
      <c r="Q784">
        <f>(N784*44)</f>
        <v>1631.1556728934777</v>
      </c>
      <c r="R784">
        <f>1000000*(((AF784-AD784)*0.082057*W784)/(V784-Z784))/X784</f>
        <v>0.30628318563204177</v>
      </c>
      <c r="S784">
        <f>1000000*(((AM784-AK784)*0.082057*W784)/(V784-Z784))/X784</f>
        <v>1044.267690705037</v>
      </c>
      <c r="T784">
        <f>N784*((1*0.082057*W784)/(V784-Z784))</f>
        <v>1044.2676907050372</v>
      </c>
      <c r="V784" s="5">
        <f>((0.001316*((I784*25.4)-(2.5*2053/100)))*(273.15+40))/(273.15+H784)</f>
        <v>0.98498414176981575</v>
      </c>
      <c r="W784">
        <v>313.14999999999998</v>
      </c>
      <c r="X784">
        <f>(21.0733341666667/1000)-Y784</f>
        <v>1.9073334166666699E-2</v>
      </c>
      <c r="Y784">
        <v>2E-3</v>
      </c>
      <c r="Z784">
        <f>(0.001316*10^(8.07131-(1730.63/(233.46+(W784-273.15)))))</f>
        <v>7.2765497523200454E-2</v>
      </c>
      <c r="AB784">
        <f>V784*(J784/10^6)</f>
        <v>2.0999861902532471E-6</v>
      </c>
      <c r="AC784">
        <f>(AB784*Y784)/(0.082057*W784)</f>
        <v>1.6344753801864817E-10</v>
      </c>
      <c r="AD784">
        <v>0</v>
      </c>
      <c r="AE784" s="12">
        <f>AB784*AG784*X784</f>
        <v>4.3939049903303317E-11</v>
      </c>
      <c r="AF784" s="12">
        <f>AC784+AE784</f>
        <v>2.0738658792195149E-10</v>
      </c>
      <c r="AG784" s="19">
        <f>101.325*(0.000014*EXP(1600*((1/W784)-(1/298.15))))</f>
        <v>1.097002469958351E-3</v>
      </c>
      <c r="AI784">
        <f>V784*(K784/10^6)</f>
        <v>1.3822469608442758E-3</v>
      </c>
      <c r="AJ784">
        <f>(AI784*Y784)/(0.082057*W784)</f>
        <v>1.0758397542438616E-7</v>
      </c>
      <c r="AK784">
        <v>0</v>
      </c>
      <c r="AL784" s="12">
        <f>AI784*AN784*X784</f>
        <v>5.9949732518814505E-7</v>
      </c>
      <c r="AM784" s="12">
        <f>AJ784+AL784</f>
        <v>7.0708130061253125E-7</v>
      </c>
      <c r="AN784" s="19">
        <f>101.325*(0.00033*EXP(2400*((1/W784)-(1/298.15))))</f>
        <v>2.2739189884214046E-2</v>
      </c>
      <c r="AO784" s="19"/>
      <c r="AP784" t="e">
        <f>V784*(L784/10^6)</f>
        <v>#VALUE!</v>
      </c>
      <c r="AQ784" t="e">
        <f>(AP784*Y784)/(0.082057*W784)</f>
        <v>#VALUE!</v>
      </c>
      <c r="AR784">
        <v>0</v>
      </c>
      <c r="AS784" s="12" t="e">
        <f>AP784*AU784*X784</f>
        <v>#VALUE!</v>
      </c>
      <c r="AT784" s="12" t="e">
        <f>AQ784+AS784</f>
        <v>#VALUE!</v>
      </c>
      <c r="AU784" s="19">
        <f>101.325*((2.4*10^-4)*EXP(2700*((1/W784)-(1/298.15))))</f>
        <v>1.5759424160826513E-2</v>
      </c>
      <c r="AW784">
        <f>100*(AF784-AE784)/AF784</f>
        <v>78.81297419298906</v>
      </c>
      <c r="AX784">
        <f>100*(AM784-AL784)/AM784</f>
        <v>15.21521999396508</v>
      </c>
      <c r="AY784" t="e">
        <f>100*(AT784-AS784)/AT784</f>
        <v>#VALUE!</v>
      </c>
    </row>
    <row r="785" spans="1:51" x14ac:dyDescent="0.25">
      <c r="A785" s="21">
        <v>43664</v>
      </c>
      <c r="B785" t="s">
        <v>530</v>
      </c>
      <c r="C785" t="s">
        <v>120</v>
      </c>
      <c r="D785" t="s">
        <v>121</v>
      </c>
      <c r="E785" s="2">
        <v>43665.888414351852</v>
      </c>
      <c r="F785">
        <v>94</v>
      </c>
      <c r="H785" s="6">
        <v>22.7</v>
      </c>
      <c r="I785" s="6">
        <v>29.86</v>
      </c>
      <c r="J785" s="6">
        <v>14.842000000000001</v>
      </c>
      <c r="K785" s="6">
        <v>5355.7719999999999</v>
      </c>
      <c r="L785" s="6" t="s">
        <v>122</v>
      </c>
      <c r="M785" s="7">
        <f>1000000*(AF785-AD785)/X785</f>
        <v>7.5693619983285956E-2</v>
      </c>
      <c r="N785" s="7">
        <f>1000000*(AM785-AK785)/X785</f>
        <v>141.48435181367836</v>
      </c>
      <c r="O785" s="7" t="e">
        <f>1000000*(AT785-AR785)/X785</f>
        <v>#VALUE!</v>
      </c>
      <c r="P785">
        <f>(M785*16)</f>
        <v>1.2110979197325753</v>
      </c>
      <c r="Q785">
        <f>(N785*44)</f>
        <v>6225.3114798018478</v>
      </c>
      <c r="R785">
        <f>1000000*(((AF785-AD785)*0.082057*W785)/(V785-Z785))/X785</f>
        <v>2.1322021768999835</v>
      </c>
      <c r="S785">
        <f>1000000*(((AM785-AK785)*0.082057*W785)/(V785-Z785))/X785</f>
        <v>3985.4513894436686</v>
      </c>
      <c r="T785">
        <f>N785*((1*0.082057*W785)/(V785-Z785))</f>
        <v>3985.4513894436695</v>
      </c>
      <c r="V785" s="5">
        <f>((0.001316*((I785*25.4)-(2.5*2053/100)))*(273.15+40))/(273.15+H785)</f>
        <v>0.98498414176981575</v>
      </c>
      <c r="W785">
        <v>313.14999999999998</v>
      </c>
      <c r="X785">
        <f>(21.0733341666667/1000)-Y785</f>
        <v>1.9073334166666699E-2</v>
      </c>
      <c r="Y785">
        <v>2E-3</v>
      </c>
      <c r="Z785">
        <f>(0.001316*10^(8.07131-(1730.63/(233.46+(W785-273.15)))))</f>
        <v>7.2765497523200454E-2</v>
      </c>
      <c r="AB785">
        <f>V785*(J785/10^6)</f>
        <v>1.4619134632147607E-5</v>
      </c>
      <c r="AC785">
        <f>(AB785*Y785)/(0.082057*W785)</f>
        <v>1.1378463223605893E-9</v>
      </c>
      <c r="AD785">
        <v>0</v>
      </c>
      <c r="AE785" s="12">
        <f>AB785*AG785*X785</f>
        <v>3.0588338586530388E-10</v>
      </c>
      <c r="AF785" s="12">
        <f>AC785+AE785</f>
        <v>1.4437297082258933E-9</v>
      </c>
      <c r="AG785" s="19">
        <f>101.325*(0.000014*EXP(1600*((1/W785)-(1/298.15))))</f>
        <v>1.097002469958351E-3</v>
      </c>
      <c r="AI785">
        <f>V785*(K785/10^6)</f>
        <v>5.27535048693481E-3</v>
      </c>
      <c r="AJ785">
        <f>(AI785*Y785)/(0.082057*W785)</f>
        <v>4.1059462832514607E-7</v>
      </c>
      <c r="AK785">
        <v>0</v>
      </c>
      <c r="AL785" s="12">
        <f>AI785*AN785*X785</f>
        <v>2.2879836931713768E-6</v>
      </c>
      <c r="AM785" s="12">
        <f>AJ785+AL785</f>
        <v>2.698578321496523E-6</v>
      </c>
      <c r="AN785" s="19">
        <f>101.325*(0.00033*EXP(2400*((1/W785)-(1/298.15))))</f>
        <v>2.2739189884214046E-2</v>
      </c>
      <c r="AO785" s="19"/>
      <c r="AP785" t="e">
        <f>V785*(L785/10^6)</f>
        <v>#VALUE!</v>
      </c>
      <c r="AQ785" t="e">
        <f>(AP785*Y785)/(0.082057*W785)</f>
        <v>#VALUE!</v>
      </c>
      <c r="AR785">
        <v>0</v>
      </c>
      <c r="AS785" s="12" t="e">
        <f>AP785*AU785*X785</f>
        <v>#VALUE!</v>
      </c>
      <c r="AT785" s="12" t="e">
        <f>AQ785+AS785</f>
        <v>#VALUE!</v>
      </c>
      <c r="AU785" s="19">
        <f>101.325*((2.4*10^-4)*EXP(2700*((1/W785)-(1/298.15))))</f>
        <v>1.5759424160826513E-2</v>
      </c>
      <c r="AW785">
        <f>100*(AF785-AE785)/AF785</f>
        <v>78.812974192989046</v>
      </c>
      <c r="AX785">
        <f>100*(AM785-AL785)/AM785</f>
        <v>15.21521999396508</v>
      </c>
      <c r="AY785" t="e">
        <f>100*(AT785-AS785)/AT785</f>
        <v>#VALUE!</v>
      </c>
    </row>
    <row r="786" spans="1:51" x14ac:dyDescent="0.25">
      <c r="A786" s="21">
        <v>43664</v>
      </c>
      <c r="B786" t="s">
        <v>530</v>
      </c>
      <c r="C786" t="s">
        <v>120</v>
      </c>
      <c r="D786" t="s">
        <v>121</v>
      </c>
      <c r="E786" s="2">
        <v>43665.931018518517</v>
      </c>
      <c r="F786">
        <v>112</v>
      </c>
      <c r="H786" s="6">
        <v>22.7</v>
      </c>
      <c r="I786" s="6">
        <v>29.86</v>
      </c>
      <c r="J786" s="6">
        <v>3.3980000000000001</v>
      </c>
      <c r="K786" s="6">
        <v>3185.366</v>
      </c>
      <c r="L786" s="6" t="s">
        <v>122</v>
      </c>
      <c r="M786" s="7">
        <f>1000000*(AF786-AD786)/X786</f>
        <v>1.732966720813945E-2</v>
      </c>
      <c r="N786" s="7">
        <f>1000000*(AM786-AK786)/X786</f>
        <v>84.148362514186417</v>
      </c>
      <c r="O786" s="7" t="e">
        <f>1000000*(AT786-AR786)/X786</f>
        <v>#VALUE!</v>
      </c>
      <c r="P786">
        <f>(M786*16)</f>
        <v>0.2772746753302312</v>
      </c>
      <c r="Q786">
        <f>(N786*44)</f>
        <v>3702.5279506242023</v>
      </c>
      <c r="R786">
        <f>1000000*(((AF786-AD786)*0.082057*W786)/(V786-Z786))/X786</f>
        <v>0.48815678460491474</v>
      </c>
      <c r="S786">
        <f>1000000*(((AM786-AK786)*0.082057*W786)/(V786-Z786))/X786</f>
        <v>2370.3625454157905</v>
      </c>
      <c r="T786">
        <f>N786*((1*0.082057*W786)/(V786-Z786))</f>
        <v>2370.3625454157905</v>
      </c>
      <c r="V786" s="5">
        <f>((0.001316*((I786*25.4)-(2.5*2053/100)))*(273.15+40))/(273.15+H786)</f>
        <v>0.98498414176981575</v>
      </c>
      <c r="W786">
        <v>313.14999999999998</v>
      </c>
      <c r="X786">
        <f>(21.0733341666667/1000)-Y786</f>
        <v>1.9073334166666699E-2</v>
      </c>
      <c r="Y786">
        <v>2E-3</v>
      </c>
      <c r="Z786">
        <f>(0.001316*10^(8.07131-(1730.63/(233.46+(W786-273.15)))))</f>
        <v>7.2765497523200454E-2</v>
      </c>
      <c r="AB786">
        <f>V786*(J786/10^6)</f>
        <v>3.3469761137338341E-6</v>
      </c>
      <c r="AC786">
        <f>(AB786*Y786)/(0.082057*W786)</f>
        <v>2.6050409671077233E-10</v>
      </c>
      <c r="AD786">
        <v>0</v>
      </c>
      <c r="AE786" s="12">
        <f>AB786*AG786*X786</f>
        <v>7.0030436947197316E-11</v>
      </c>
      <c r="AF786" s="12">
        <f>AC786+AE786</f>
        <v>3.3053453365796965E-10</v>
      </c>
      <c r="AG786" s="19">
        <f>101.325*(0.000014*EXP(1600*((1/W786)-(1/298.15))))</f>
        <v>1.097002469958351E-3</v>
      </c>
      <c r="AI786">
        <f>V786*(K786/10^6)</f>
        <v>3.1375349957327506E-3</v>
      </c>
      <c r="AJ786">
        <f>(AI786*Y786)/(0.082057*W786)</f>
        <v>2.4420273470370973E-7</v>
      </c>
      <c r="AK786">
        <v>0</v>
      </c>
      <c r="AL786" s="12">
        <f>AI786*AN786*X786</f>
        <v>1.3607871031071773E-6</v>
      </c>
      <c r="AM786" s="12">
        <f>AJ786+AL786</f>
        <v>1.6049898378108871E-6</v>
      </c>
      <c r="AN786" s="19">
        <f>101.325*(0.00033*EXP(2400*((1/W786)-(1/298.15))))</f>
        <v>2.2739189884214046E-2</v>
      </c>
      <c r="AO786" s="19"/>
      <c r="AP786" t="e">
        <f>V786*(L786/10^6)</f>
        <v>#VALUE!</v>
      </c>
      <c r="AQ786" t="e">
        <f>(AP786*Y786)/(0.082057*W786)</f>
        <v>#VALUE!</v>
      </c>
      <c r="AR786">
        <v>0</v>
      </c>
      <c r="AS786" s="12" t="e">
        <f>AP786*AU786*X786</f>
        <v>#VALUE!</v>
      </c>
      <c r="AT786" s="12" t="e">
        <f>AQ786+AS786</f>
        <v>#VALUE!</v>
      </c>
      <c r="AU786" s="19">
        <f>101.325*((2.4*10^-4)*EXP(2700*((1/W786)-(1/298.15))))</f>
        <v>1.5759424160826513E-2</v>
      </c>
      <c r="AW786">
        <f>100*(AF786-AE786)/AF786</f>
        <v>78.81297419298906</v>
      </c>
      <c r="AX786">
        <f>100*(AM786-AL786)/AM786</f>
        <v>15.21521999396508</v>
      </c>
      <c r="AY786" t="e">
        <f>100*(AT786-AS786)/AT786</f>
        <v>#VALUE!</v>
      </c>
    </row>
    <row r="787" spans="1:51" x14ac:dyDescent="0.25">
      <c r="A787" s="21">
        <v>43664</v>
      </c>
      <c r="B787" t="s">
        <v>526</v>
      </c>
      <c r="C787" t="s">
        <v>120</v>
      </c>
      <c r="D787" t="s">
        <v>121</v>
      </c>
      <c r="E787" s="2">
        <v>43665.483888888892</v>
      </c>
      <c r="F787">
        <v>216</v>
      </c>
      <c r="H787" s="6">
        <v>22.7</v>
      </c>
      <c r="I787" s="6">
        <v>29.86</v>
      </c>
      <c r="J787" s="6">
        <v>302.38200000000001</v>
      </c>
      <c r="K787" s="6">
        <v>117.07899999999999</v>
      </c>
      <c r="L787" s="6" t="s">
        <v>122</v>
      </c>
      <c r="M787" s="7">
        <f>1000000*(AF787-AD787)/X787</f>
        <v>1.5421363830875874</v>
      </c>
      <c r="N787" s="7">
        <f>1000000*(AM787-AK787)/X787</f>
        <v>3.0928961176826881</v>
      </c>
      <c r="O787" s="7" t="e">
        <f>1000000*(AT787-AR787)/X787</f>
        <v>#VALUE!</v>
      </c>
      <c r="P787">
        <f>(M787*16)</f>
        <v>24.674182129401398</v>
      </c>
      <c r="Q787">
        <f>(N787*44)</f>
        <v>136.08742917803829</v>
      </c>
      <c r="R787">
        <f>1000000*(((AF787-AD787)*0.082057*W787)/(V787-Z787))/X787</f>
        <v>43.44020742860603</v>
      </c>
      <c r="S787">
        <f>1000000*(((AM787-AK787)*0.082057*W787)/(V787-Z787))/X787</f>
        <v>87.123324746586533</v>
      </c>
      <c r="T787">
        <f>N787*((1*0.082057*W787)/(V787-Z787))</f>
        <v>87.123324746586547</v>
      </c>
      <c r="V787" s="5">
        <f>((0.001316*((I787*25.4)-(2.5*2053/100)))*(273.15+40))/(273.15+H787)</f>
        <v>0.98498414176981575</v>
      </c>
      <c r="W787">
        <v>313.14999999999998</v>
      </c>
      <c r="X787">
        <f>(21.0733341666667/1000)-Y787</f>
        <v>1.9073334166666699E-2</v>
      </c>
      <c r="Y787">
        <v>2E-3</v>
      </c>
      <c r="Z787">
        <f>(0.001316*10^(8.07131-(1730.63/(233.46+(W787-273.15)))))</f>
        <v>7.2765497523200454E-2</v>
      </c>
      <c r="AB787">
        <f>V787*(J787/10^6)</f>
        <v>2.9784147475664044E-4</v>
      </c>
      <c r="AC787">
        <f>(AB787*Y787)/(0.082057*W787)</f>
        <v>2.3181798049322173E-8</v>
      </c>
      <c r="AD787">
        <v>0</v>
      </c>
      <c r="AE787" s="12">
        <f>AB787*AG787*X787</f>
        <v>6.231884515882113E-9</v>
      </c>
      <c r="AF787" s="12">
        <f>AC787+AE787</f>
        <v>2.9413682565204286E-8</v>
      </c>
      <c r="AG787" s="19">
        <f>101.325*(0.000014*EXP(1600*((1/W787)-(1/298.15))))</f>
        <v>1.097002469958351E-3</v>
      </c>
      <c r="AI787">
        <f>V787*(K787/10^6)</f>
        <v>1.1532095833426825E-4</v>
      </c>
      <c r="AJ787">
        <f>(AI787*Y787)/(0.082057*W787)</f>
        <v>8.9757384163627142E-9</v>
      </c>
      <c r="AK787">
        <v>0</v>
      </c>
      <c r="AL787" s="12">
        <f>AI787*AN787*X787</f>
        <v>5.0016102778985287E-8</v>
      </c>
      <c r="AM787" s="12">
        <f>AJ787+AL787</f>
        <v>5.8991841195348001E-8</v>
      </c>
      <c r="AN787" s="19">
        <f>101.325*(0.00033*EXP(2400*((1/W787)-(1/298.15))))</f>
        <v>2.2739189884214046E-2</v>
      </c>
      <c r="AO787" s="19"/>
      <c r="AP787" t="e">
        <f>V787*(L787/10^6)</f>
        <v>#VALUE!</v>
      </c>
      <c r="AQ787" t="e">
        <f>(AP787*Y787)/(0.082057*W787)</f>
        <v>#VALUE!</v>
      </c>
      <c r="AR787">
        <v>0</v>
      </c>
      <c r="AS787" s="12" t="e">
        <f>AP787*AU787*X787</f>
        <v>#VALUE!</v>
      </c>
      <c r="AT787" s="12" t="e">
        <f>AQ787+AS787</f>
        <v>#VALUE!</v>
      </c>
      <c r="AU787" s="19">
        <f>101.325*((2.4*10^-4)*EXP(2700*((1/W787)-(1/298.15))))</f>
        <v>1.5759424160826513E-2</v>
      </c>
      <c r="AW787">
        <f>100*(AF787-AE787)/AF787</f>
        <v>78.81297419298906</v>
      </c>
      <c r="AX787">
        <f>100*(AM787-AL787)/AM787</f>
        <v>15.215219993965075</v>
      </c>
      <c r="AY787" t="e">
        <f>100*(AT787-AS787)/AT787</f>
        <v>#VALUE!</v>
      </c>
    </row>
    <row r="788" spans="1:51" x14ac:dyDescent="0.25">
      <c r="A788" s="21">
        <v>43664</v>
      </c>
      <c r="B788" t="s">
        <v>526</v>
      </c>
      <c r="C788" t="s">
        <v>120</v>
      </c>
      <c r="D788" t="s">
        <v>121</v>
      </c>
      <c r="E788" s="2">
        <v>43665.824479166666</v>
      </c>
      <c r="F788">
        <v>183</v>
      </c>
      <c r="H788" s="6">
        <v>22.7</v>
      </c>
      <c r="I788" s="6">
        <v>29.86</v>
      </c>
      <c r="J788" s="6">
        <v>391.67899999999997</v>
      </c>
      <c r="K788" s="6">
        <v>98.448999999999998</v>
      </c>
      <c r="L788" s="6" t="s">
        <v>122</v>
      </c>
      <c r="M788" s="7">
        <f>1000000*(AF788-AD788)/X788</f>
        <v>1.9975475934128459</v>
      </c>
      <c r="N788" s="7">
        <f>1000000*(AM788-AK788)/X788</f>
        <v>2.6007441974200578</v>
      </c>
      <c r="O788" s="7" t="e">
        <f>1000000*(AT788-AR788)/X788</f>
        <v>#VALUE!</v>
      </c>
      <c r="P788">
        <f>(M788*16)</f>
        <v>31.960761494605535</v>
      </c>
      <c r="Q788">
        <f>(N788*44)</f>
        <v>114.43274468648255</v>
      </c>
      <c r="R788">
        <f>1000000*(((AF788-AD788)*0.082057*W788)/(V788-Z788))/X788</f>
        <v>56.268617197548075</v>
      </c>
      <c r="S788">
        <f>1000000*(((AM788-AK788)*0.082057*W788)/(V788-Z788))/X788</f>
        <v>73.259971454972259</v>
      </c>
      <c r="T788">
        <f>N788*((1*0.082057*W788)/(V788-Z788))</f>
        <v>73.259971454972259</v>
      </c>
      <c r="V788" s="5">
        <f>((0.001316*((I788*25.4)-(2.5*2053/100)))*(273.15+40))/(273.15+H788)</f>
        <v>0.98498414176981575</v>
      </c>
      <c r="W788">
        <v>313.14999999999998</v>
      </c>
      <c r="X788">
        <f>(21.0733341666667/1000)-Y788</f>
        <v>1.9073334166666699E-2</v>
      </c>
      <c r="Y788">
        <v>2E-3</v>
      </c>
      <c r="Z788">
        <f>(0.001316*10^(8.07131-(1730.63/(233.46+(W788-273.15)))))</f>
        <v>7.2765497523200454E-2</v>
      </c>
      <c r="AB788">
        <f>V788*(J788/10^6)</f>
        <v>3.8579760366425964E-4</v>
      </c>
      <c r="AC788">
        <f>(AB788*Y788)/(0.082057*W788)</f>
        <v>3.0027658650847139E-8</v>
      </c>
      <c r="AD788">
        <v>0</v>
      </c>
      <c r="AE788" s="12">
        <f>AB788*AG788*X788</f>
        <v>8.0722341121369329E-9</v>
      </c>
      <c r="AF788" s="12">
        <f>AC788+AE788</f>
        <v>3.8099892762984074E-8</v>
      </c>
      <c r="AG788" s="19">
        <f>101.325*(0.000014*EXP(1600*((1/W788)-(1/298.15))))</f>
        <v>1.097002469958351E-3</v>
      </c>
      <c r="AI788">
        <f>V788*(K788/10^6)</f>
        <v>9.6970703773096578E-5</v>
      </c>
      <c r="AJ788">
        <f>(AI788*Y788)/(0.082057*W788)</f>
        <v>7.5474890574098931E-9</v>
      </c>
      <c r="AK788">
        <v>0</v>
      </c>
      <c r="AL788" s="12">
        <f>AI788*AN788*X788</f>
        <v>4.2057374102002253E-8</v>
      </c>
      <c r="AM788" s="12">
        <f>AJ788+AL788</f>
        <v>4.9604863159412149E-8</v>
      </c>
      <c r="AN788" s="19">
        <f>101.325*(0.00033*EXP(2400*((1/W788)-(1/298.15))))</f>
        <v>2.2739189884214046E-2</v>
      </c>
      <c r="AO788" s="19"/>
      <c r="AP788" t="e">
        <f>V788*(L788/10^6)</f>
        <v>#VALUE!</v>
      </c>
      <c r="AQ788" t="e">
        <f>(AP788*Y788)/(0.082057*W788)</f>
        <v>#VALUE!</v>
      </c>
      <c r="AR788">
        <v>0</v>
      </c>
      <c r="AS788" s="12" t="e">
        <f>AP788*AU788*X788</f>
        <v>#VALUE!</v>
      </c>
      <c r="AT788" s="12" t="e">
        <f>AQ788+AS788</f>
        <v>#VALUE!</v>
      </c>
      <c r="AU788" s="19">
        <f>101.325*((2.4*10^-4)*EXP(2700*((1/W788)-(1/298.15))))</f>
        <v>1.5759424160826513E-2</v>
      </c>
      <c r="AW788">
        <f>100*(AF788-AE788)/AF788</f>
        <v>78.812974192989046</v>
      </c>
      <c r="AX788">
        <f>100*(AM788-AL788)/AM788</f>
        <v>15.215219993965082</v>
      </c>
      <c r="AY788" t="e">
        <f>100*(AT788-AS788)/AT788</f>
        <v>#VALUE!</v>
      </c>
    </row>
    <row r="789" spans="1:51" x14ac:dyDescent="0.25">
      <c r="A789" s="21">
        <v>43664</v>
      </c>
      <c r="B789" t="s">
        <v>528</v>
      </c>
      <c r="C789" t="s">
        <v>120</v>
      </c>
      <c r="D789" t="s">
        <v>121</v>
      </c>
      <c r="E789" s="2">
        <v>43665.952314814815</v>
      </c>
      <c r="F789">
        <v>198</v>
      </c>
      <c r="H789" s="6">
        <v>22.7</v>
      </c>
      <c r="I789" s="6">
        <v>29.86</v>
      </c>
      <c r="J789" s="6">
        <v>307.18200000000002</v>
      </c>
      <c r="K789" s="6">
        <v>2568.5030000000002</v>
      </c>
      <c r="L789" s="6" t="s">
        <v>122</v>
      </c>
      <c r="M789" s="7">
        <f>1000000*(AF789-AD789)/X789</f>
        <v>1.5666161955063838</v>
      </c>
      <c r="N789" s="7">
        <f>1000000*(AM789-AK789)/X789</f>
        <v>67.852586347306854</v>
      </c>
      <c r="O789" s="7" t="e">
        <f>1000000*(AT789-AR789)/X789</f>
        <v>#VALUE!</v>
      </c>
      <c r="P789">
        <f>(M789*16)</f>
        <v>25.06585912810214</v>
      </c>
      <c r="Q789">
        <f>(N789*44)</f>
        <v>2985.5137992815016</v>
      </c>
      <c r="R789">
        <f>1000000*(((AF789-AD789)*0.082057*W789)/(V789-Z789))/X789</f>
        <v>44.129775576370484</v>
      </c>
      <c r="S789">
        <f>1000000*(((AM789-AK789)*0.082057*W789)/(V789-Z789))/X789</f>
        <v>1911.3292817805225</v>
      </c>
      <c r="T789">
        <f>N789*((1*0.082057*W789)/(V789-Z789))</f>
        <v>1911.3292817805227</v>
      </c>
      <c r="V789" s="5">
        <f>((0.001316*((I789*25.4)-(2.5*2053/100)))*(273.15+40))/(273.15+H789)</f>
        <v>0.98498414176981575</v>
      </c>
      <c r="W789">
        <v>313.14999999999998</v>
      </c>
      <c r="X789">
        <f>(21.0733341666667/1000)-Y789</f>
        <v>1.9073334166666699E-2</v>
      </c>
      <c r="Y789">
        <v>2E-3</v>
      </c>
      <c r="Z789">
        <f>(0.001316*10^(8.07131-(1730.63/(233.46+(W789-273.15)))))</f>
        <v>7.2765497523200454E-2</v>
      </c>
      <c r="AB789">
        <f>V789*(J789/10^6)</f>
        <v>3.0256939863713555E-4</v>
      </c>
      <c r="AC789">
        <f>(AB789*Y789)/(0.082057*W789)</f>
        <v>2.3549785001709375E-8</v>
      </c>
      <c r="AD789">
        <v>0</v>
      </c>
      <c r="AE789" s="12">
        <f>AB789*AG789*X789</f>
        <v>6.3308092060959283E-9</v>
      </c>
      <c r="AF789" s="12">
        <f>AC789+AE789</f>
        <v>2.9880594207805304E-8</v>
      </c>
      <c r="AG789" s="19">
        <f>101.325*(0.000014*EXP(1600*((1/W789)-(1/298.15))))</f>
        <v>1.097002469958351E-3</v>
      </c>
      <c r="AI789">
        <f>V789*(K789/10^6)</f>
        <v>2.5299347230881971E-3</v>
      </c>
      <c r="AJ789">
        <f>(AI789*Y789)/(0.082057*W789)</f>
        <v>1.9691158149320447E-7</v>
      </c>
      <c r="AK789">
        <v>0</v>
      </c>
      <c r="AL789" s="12">
        <f>AI789*AN789*X789</f>
        <v>1.0972634719815856E-6</v>
      </c>
      <c r="AM789" s="12">
        <f>AJ789+AL789</f>
        <v>1.2941750534747902E-6</v>
      </c>
      <c r="AN789" s="19">
        <f>101.325*(0.00033*EXP(2400*((1/W789)-(1/298.15))))</f>
        <v>2.2739189884214046E-2</v>
      </c>
      <c r="AO789" s="19"/>
      <c r="AP789" t="e">
        <f>V789*(L789/10^6)</f>
        <v>#VALUE!</v>
      </c>
      <c r="AQ789" t="e">
        <f>(AP789*Y789)/(0.082057*W789)</f>
        <v>#VALUE!</v>
      </c>
      <c r="AR789">
        <v>0</v>
      </c>
      <c r="AS789" s="12" t="e">
        <f>AP789*AU789*X789</f>
        <v>#VALUE!</v>
      </c>
      <c r="AT789" s="12" t="e">
        <f>AQ789+AS789</f>
        <v>#VALUE!</v>
      </c>
      <c r="AU789" s="19">
        <f>101.325*((2.4*10^-4)*EXP(2700*((1/W789)-(1/298.15))))</f>
        <v>1.5759424160826513E-2</v>
      </c>
      <c r="AW789">
        <f>100*(AF789-AE789)/AF789</f>
        <v>78.812974192989046</v>
      </c>
      <c r="AX789">
        <f>100*(AM789-AL789)/AM789</f>
        <v>15.215219993965082</v>
      </c>
      <c r="AY789" t="e">
        <f>100*(AT789-AS789)/AT789</f>
        <v>#VALUE!</v>
      </c>
    </row>
    <row r="790" spans="1:51" x14ac:dyDescent="0.25">
      <c r="A790" s="21">
        <v>43664</v>
      </c>
      <c r="B790" t="s">
        <v>528</v>
      </c>
      <c r="C790" t="s">
        <v>120</v>
      </c>
      <c r="D790" t="s">
        <v>121</v>
      </c>
      <c r="E790" s="2">
        <v>43665.973611111112</v>
      </c>
      <c r="F790">
        <v>51</v>
      </c>
      <c r="H790" s="6">
        <v>22.7</v>
      </c>
      <c r="I790" s="6">
        <v>29.86</v>
      </c>
      <c r="J790" s="6">
        <v>297.553</v>
      </c>
      <c r="K790" s="6">
        <v>2452.7649999999999</v>
      </c>
      <c r="L790" s="6" t="s">
        <v>122</v>
      </c>
      <c r="M790" s="7">
        <f>1000000*(AF790-AD790)/X790</f>
        <v>1.5175086718020945</v>
      </c>
      <c r="N790" s="7">
        <f>1000000*(AM790-AK790)/X790</f>
        <v>64.795115657701032</v>
      </c>
      <c r="O790" s="7" t="e">
        <f>1000000*(AT790-AR790)/X790</f>
        <v>#VALUE!</v>
      </c>
      <c r="P790">
        <f>(M790*16)</f>
        <v>24.280138748833512</v>
      </c>
      <c r="Q790">
        <f>(N790*44)</f>
        <v>2850.9850889388454</v>
      </c>
      <c r="R790">
        <f>1000000*(((AF790-AD790)*0.082057*W790)/(V790-Z790))/X790</f>
        <v>42.74647313994884</v>
      </c>
      <c r="S790">
        <f>1000000*(((AM790-AK790)*0.082057*W790)/(V790-Z790))/X790</f>
        <v>1825.2038505800474</v>
      </c>
      <c r="T790">
        <f>N790*((1*0.082057*W790)/(V790-Z790))</f>
        <v>1825.2038505800472</v>
      </c>
      <c r="V790" s="5">
        <f>((0.001316*((I790*25.4)-(2.5*2053/100)))*(273.15+40))/(273.15+H790)</f>
        <v>0.98498414176981575</v>
      </c>
      <c r="W790">
        <v>313.14999999999998</v>
      </c>
      <c r="X790">
        <f>(21.0733341666667/1000)-Y790</f>
        <v>1.9073334166666699E-2</v>
      </c>
      <c r="Y790">
        <v>2E-3</v>
      </c>
      <c r="Z790">
        <f>(0.001316*10^(8.07131-(1730.63/(233.46+(W790-273.15)))))</f>
        <v>7.2765497523200454E-2</v>
      </c>
      <c r="AB790">
        <f>V790*(J790/10^6)</f>
        <v>2.9308498633603399E-4</v>
      </c>
      <c r="AC790">
        <f>(AB790*Y790)/(0.082057*W790)</f>
        <v>2.2811587842430968E-8</v>
      </c>
      <c r="AD790">
        <v>0</v>
      </c>
      <c r="AE790" s="12">
        <f>AB790*AG790*X790</f>
        <v>6.132362155664922E-9</v>
      </c>
      <c r="AF790" s="12">
        <f>AC790+AE790</f>
        <v>2.8943949998095891E-8</v>
      </c>
      <c r="AG790" s="19">
        <f>101.325*(0.000014*EXP(1600*((1/W790)-(1/298.15))))</f>
        <v>1.097002469958351E-3</v>
      </c>
      <c r="AI790">
        <f>V790*(K790/10^6)</f>
        <v>2.4159346284880422E-3</v>
      </c>
      <c r="AJ790">
        <f>(AI790*Y790)/(0.082057*W790)</f>
        <v>1.8803864943166494E-7</v>
      </c>
      <c r="AK790">
        <v>0</v>
      </c>
      <c r="AL790" s="12">
        <f>AI790*AN790*X790</f>
        <v>1.0478202438754846E-6</v>
      </c>
      <c r="AM790" s="12">
        <f>AJ790+AL790</f>
        <v>1.2358588933071496E-6</v>
      </c>
      <c r="AN790" s="19">
        <f>101.325*(0.00033*EXP(2400*((1/W790)-(1/298.15))))</f>
        <v>2.2739189884214046E-2</v>
      </c>
      <c r="AO790" s="19"/>
      <c r="AP790" t="e">
        <f>V790*(L790/10^6)</f>
        <v>#VALUE!</v>
      </c>
      <c r="AQ790" t="e">
        <f>(AP790*Y790)/(0.082057*W790)</f>
        <v>#VALUE!</v>
      </c>
      <c r="AR790">
        <v>0</v>
      </c>
      <c r="AS790" s="12" t="e">
        <f>AP790*AU790*X790</f>
        <v>#VALUE!</v>
      </c>
      <c r="AT790" s="12" t="e">
        <f>AQ790+AS790</f>
        <v>#VALUE!</v>
      </c>
      <c r="AU790" s="19">
        <f>101.325*((2.4*10^-4)*EXP(2700*((1/W790)-(1/298.15))))</f>
        <v>1.5759424160826513E-2</v>
      </c>
      <c r="AW790">
        <f>100*(AF790-AE790)/AF790</f>
        <v>78.812974192989032</v>
      </c>
      <c r="AX790">
        <f>100*(AM790-AL790)/AM790</f>
        <v>15.215219993965079</v>
      </c>
      <c r="AY790" t="e">
        <f>100*(AT790-AS790)/AT790</f>
        <v>#VALUE!</v>
      </c>
    </row>
    <row r="791" spans="1:51" x14ac:dyDescent="0.25">
      <c r="A791" s="21">
        <v>43664</v>
      </c>
      <c r="B791" t="s">
        <v>525</v>
      </c>
      <c r="C791" t="s">
        <v>120</v>
      </c>
      <c r="D791" t="s">
        <v>121</v>
      </c>
      <c r="E791" s="2">
        <v>43665.569004629629</v>
      </c>
      <c r="F791">
        <v>95</v>
      </c>
      <c r="H791" s="6">
        <v>22.7</v>
      </c>
      <c r="I791" s="6">
        <v>29.86</v>
      </c>
      <c r="J791" s="6">
        <v>200.18100000000001</v>
      </c>
      <c r="K791" s="6">
        <v>95.980999999999995</v>
      </c>
      <c r="L791" s="6" t="s">
        <v>122</v>
      </c>
      <c r="M791" s="7">
        <f>1000000*(AF791-AD791)/X791</f>
        <v>1.020915277043132</v>
      </c>
      <c r="N791" s="7">
        <f>1000000*(AM791-AK791)/X791</f>
        <v>2.5355466161421099</v>
      </c>
      <c r="O791" s="7" t="e">
        <f>1000000*(AT791-AR791)/X791</f>
        <v>#VALUE!</v>
      </c>
      <c r="P791">
        <f>(M791*16)</f>
        <v>16.334644432690112</v>
      </c>
      <c r="Q791">
        <f>(N791*44)</f>
        <v>111.56405111025283</v>
      </c>
      <c r="R791">
        <f>1000000*(((AF791-AD791)*0.082057*W791)/(V791-Z791))/X791</f>
        <v>28.758008622423898</v>
      </c>
      <c r="S791">
        <f>1000000*(((AM791-AK791)*0.082057*W791)/(V791-Z791))/X791</f>
        <v>71.423430610973114</v>
      </c>
      <c r="T791">
        <f>N791*((1*0.082057*W791)/(V791-Z791))</f>
        <v>71.423430610973128</v>
      </c>
      <c r="V791" s="5">
        <f>((0.001316*((I791*25.4)-(2.5*2053/100)))*(273.15+40))/(273.15+H791)</f>
        <v>0.98498414176981575</v>
      </c>
      <c r="W791">
        <v>313.14999999999998</v>
      </c>
      <c r="X791">
        <f>(21.0733341666667/1000)-Y791</f>
        <v>1.9073334166666699E-2</v>
      </c>
      <c r="Y791">
        <v>2E-3</v>
      </c>
      <c r="Z791">
        <f>(0.001316*10^(8.07131-(1730.63/(233.46+(W791-273.15)))))</f>
        <v>7.2765497523200454E-2</v>
      </c>
      <c r="AB791">
        <f>V791*(J791/10^6)</f>
        <v>1.9717511048362351E-4</v>
      </c>
      <c r="AC791">
        <f>(AB791*Y791)/(0.082057*W791)</f>
        <v>1.5346665857462951E-8</v>
      </c>
      <c r="AD791">
        <v>0</v>
      </c>
      <c r="AE791" s="12">
        <f>AB791*AG791*X791</f>
        <v>4.1255923774358173E-9</v>
      </c>
      <c r="AF791" s="12">
        <f>AC791+AE791</f>
        <v>1.9472258234898767E-8</v>
      </c>
      <c r="AG791" s="19">
        <f>101.325*(0.000014*EXP(1600*((1/W791)-(1/298.15))))</f>
        <v>1.097002469958351E-3</v>
      </c>
      <c r="AI791">
        <f>V791*(K791/10^6)</f>
        <v>9.4539762911208678E-5</v>
      </c>
      <c r="AJ791">
        <f>(AI791*Y791)/(0.082057*W791)</f>
        <v>7.3582824327241421E-9</v>
      </c>
      <c r="AK791">
        <v>0</v>
      </c>
      <c r="AL791" s="12">
        <f>AI791*AN791*X791</f>
        <v>4.1003045472115291E-8</v>
      </c>
      <c r="AM791" s="12">
        <f>AJ791+AL791</f>
        <v>4.8361327904839432E-8</v>
      </c>
      <c r="AN791" s="19">
        <f>101.325*(0.00033*EXP(2400*((1/W791)-(1/298.15))))</f>
        <v>2.2739189884214046E-2</v>
      </c>
      <c r="AO791" s="19"/>
      <c r="AP791" t="e">
        <f>V791*(L791/10^6)</f>
        <v>#VALUE!</v>
      </c>
      <c r="AQ791" t="e">
        <f>(AP791*Y791)/(0.082057*W791)</f>
        <v>#VALUE!</v>
      </c>
      <c r="AR791">
        <v>0</v>
      </c>
      <c r="AS791" s="12" t="e">
        <f>AP791*AU791*X791</f>
        <v>#VALUE!</v>
      </c>
      <c r="AT791" s="12" t="e">
        <f>AQ791+AS791</f>
        <v>#VALUE!</v>
      </c>
      <c r="AU791" s="19">
        <f>101.325*((2.4*10^-4)*EXP(2700*((1/W791)-(1/298.15))))</f>
        <v>1.5759424160826513E-2</v>
      </c>
      <c r="AW791">
        <f>100*(AF791-AE791)/AF791</f>
        <v>78.812974192989046</v>
      </c>
      <c r="AX791">
        <f>100*(AM791-AL791)/AM791</f>
        <v>15.215219993965077</v>
      </c>
      <c r="AY791" t="e">
        <f>100*(AT791-AS791)/AT791</f>
        <v>#VALUE!</v>
      </c>
    </row>
    <row r="792" spans="1:51" x14ac:dyDescent="0.25">
      <c r="A792" s="21">
        <v>43664</v>
      </c>
      <c r="B792" t="s">
        <v>525</v>
      </c>
      <c r="C792" t="s">
        <v>120</v>
      </c>
      <c r="D792" t="s">
        <v>121</v>
      </c>
      <c r="E792" s="2">
        <v>43665.760613425926</v>
      </c>
      <c r="F792">
        <v>45</v>
      </c>
      <c r="H792" s="6">
        <v>22.7</v>
      </c>
      <c r="I792" s="6">
        <v>29.86</v>
      </c>
      <c r="J792" s="6">
        <v>234.87200000000001</v>
      </c>
      <c r="K792" s="6">
        <v>84.418999999999997</v>
      </c>
      <c r="L792" s="6" t="s">
        <v>122</v>
      </c>
      <c r="M792" s="7">
        <f>1000000*(AF792-AD792)/X792</f>
        <v>1.1978380213390607</v>
      </c>
      <c r="N792" s="7">
        <f>1000000*(AM792-AK792)/X792</f>
        <v>2.2301112698148673</v>
      </c>
      <c r="O792" s="7" t="e">
        <f>1000000*(AT792-AR792)/X792</f>
        <v>#VALUE!</v>
      </c>
      <c r="P792">
        <f>(M792*16)</f>
        <v>19.165408341424971</v>
      </c>
      <c r="Q792">
        <f>(N792*44)</f>
        <v>98.124895871854164</v>
      </c>
      <c r="R792">
        <f>1000000*(((AF792-AD792)*0.082057*W792)/(V792-Z792))/X792</f>
        <v>33.741718750360647</v>
      </c>
      <c r="S792">
        <f>1000000*(((AM792-AK792)*0.082057*W792)/(V792-Z792))/X792</f>
        <v>62.819668358818305</v>
      </c>
      <c r="T792">
        <f>N792*((1*0.082057*W792)/(V792-Z792))</f>
        <v>62.819668358818312</v>
      </c>
      <c r="V792" s="5">
        <f>((0.001316*((I792*25.4)-(2.5*2053/100)))*(273.15+40))/(273.15+H792)</f>
        <v>0.98498414176981575</v>
      </c>
      <c r="W792">
        <v>313.14999999999998</v>
      </c>
      <c r="X792">
        <f>(21.0733341666667/1000)-Y792</f>
        <v>1.9073334166666699E-2</v>
      </c>
      <c r="Y792">
        <v>2E-3</v>
      </c>
      <c r="Z792">
        <f>(0.001316*10^(8.07131-(1730.63/(233.46+(W792-273.15)))))</f>
        <v>7.2765497523200454E-2</v>
      </c>
      <c r="AB792">
        <f>V792*(J792/10^6)</f>
        <v>2.3134519534576017E-4</v>
      </c>
      <c r="AC792">
        <f>(AB792*Y792)/(0.082057*W792)</f>
        <v>1.8006214891893028E-8</v>
      </c>
      <c r="AD792">
        <v>0</v>
      </c>
      <c r="AE792" s="12">
        <f>AB792*AG792*X792</f>
        <v>4.8405499666457118E-9</v>
      </c>
      <c r="AF792" s="12">
        <f>AC792+AE792</f>
        <v>2.2846764858538739E-8</v>
      </c>
      <c r="AG792" s="19">
        <f>101.325*(0.000014*EXP(1600*((1/W792)-(1/298.15))))</f>
        <v>1.097002469958351E-3</v>
      </c>
      <c r="AI792">
        <f>V792*(K792/10^6)</f>
        <v>8.3151376264066064E-5</v>
      </c>
      <c r="AJ792">
        <f>(AI792*Y792)/(0.082057*W792)</f>
        <v>6.4718938611614723E-9</v>
      </c>
      <c r="AK792">
        <v>0</v>
      </c>
      <c r="AL792" s="12">
        <f>AI792*AN792*X792</f>
        <v>3.606376361686689E-8</v>
      </c>
      <c r="AM792" s="12">
        <f>AJ792+AL792</f>
        <v>4.2535657478028362E-8</v>
      </c>
      <c r="AN792" s="19">
        <f>101.325*(0.00033*EXP(2400*((1/W792)-(1/298.15))))</f>
        <v>2.2739189884214046E-2</v>
      </c>
      <c r="AO792" s="19"/>
      <c r="AP792" t="e">
        <f>V792*(L792/10^6)</f>
        <v>#VALUE!</v>
      </c>
      <c r="AQ792" t="e">
        <f>(AP792*Y792)/(0.082057*W792)</f>
        <v>#VALUE!</v>
      </c>
      <c r="AR792">
        <v>0</v>
      </c>
      <c r="AS792" s="12" t="e">
        <f>AP792*AU792*X792</f>
        <v>#VALUE!</v>
      </c>
      <c r="AT792" s="12" t="e">
        <f>AQ792+AS792</f>
        <v>#VALUE!</v>
      </c>
      <c r="AU792" s="19">
        <f>101.325*((2.4*10^-4)*EXP(2700*((1/W792)-(1/298.15))))</f>
        <v>1.5759424160826513E-2</v>
      </c>
      <c r="AW792">
        <f>100*(AF792-AE792)/AF792</f>
        <v>78.81297419298906</v>
      </c>
      <c r="AX792">
        <f>100*(AM792-AL792)/AM792</f>
        <v>15.215219993965077</v>
      </c>
      <c r="AY792" t="e">
        <f>100*(AT792-AS792)/AT792</f>
        <v>#VALUE!</v>
      </c>
    </row>
    <row r="793" spans="1:51" x14ac:dyDescent="0.25">
      <c r="A793" s="21">
        <v>43664</v>
      </c>
      <c r="B793" t="s">
        <v>524</v>
      </c>
      <c r="C793" t="s">
        <v>120</v>
      </c>
      <c r="D793" t="s">
        <v>121</v>
      </c>
      <c r="E793" s="2">
        <v>43665.526446759257</v>
      </c>
      <c r="F793">
        <v>175</v>
      </c>
      <c r="H793" s="6">
        <v>22.7</v>
      </c>
      <c r="I793" s="6">
        <v>29.86</v>
      </c>
      <c r="J793" s="6">
        <v>199.52699999999999</v>
      </c>
      <c r="K793" s="6">
        <v>144.125</v>
      </c>
      <c r="L793" s="6" t="s">
        <v>122</v>
      </c>
      <c r="M793" s="7">
        <f>1000000*(AF793-AD793)/X793</f>
        <v>1.017579902601071</v>
      </c>
      <c r="N793" s="7">
        <f>1000000*(AM793-AK793)/X793</f>
        <v>3.8073749601637994</v>
      </c>
      <c r="O793" s="7" t="e">
        <f>1000000*(AT793-AR793)/X793</f>
        <v>#VALUE!</v>
      </c>
      <c r="P793">
        <f>(M793*16)</f>
        <v>16.281278441617136</v>
      </c>
      <c r="Q793">
        <f>(N793*44)</f>
        <v>167.52449824720716</v>
      </c>
      <c r="R793">
        <f>1000000*(((AF793-AD793)*0.082057*W793)/(V793-Z793))/X793</f>
        <v>28.664054962290987</v>
      </c>
      <c r="S793">
        <f>1000000*(((AM793-AK793)*0.082057*W793)/(V793-Z793))/X793</f>
        <v>107.24937161319951</v>
      </c>
      <c r="T793">
        <f>N793*((1*0.082057*W793)/(V793-Z793))</f>
        <v>107.24937161319951</v>
      </c>
      <c r="V793" s="5">
        <f>((0.001316*((I793*25.4)-(2.5*2053/100)))*(273.15+40))/(273.15+H793)</f>
        <v>0.98498414176981575</v>
      </c>
      <c r="W793">
        <v>313.14999999999998</v>
      </c>
      <c r="X793">
        <f>(21.0733341666667/1000)-Y793</f>
        <v>1.9073334166666699E-2</v>
      </c>
      <c r="Y793">
        <v>2E-3</v>
      </c>
      <c r="Z793">
        <f>(0.001316*10^(8.07131-(1730.63/(233.46+(W793-273.15)))))</f>
        <v>7.2765497523200454E-2</v>
      </c>
      <c r="AB793">
        <f>V793*(J793/10^6)</f>
        <v>1.96530930854906E-4</v>
      </c>
      <c r="AC793">
        <f>(AB793*Y793)/(0.082057*W793)</f>
        <v>1.5296527635200191E-8</v>
      </c>
      <c r="AD793">
        <v>0</v>
      </c>
      <c r="AE793" s="12">
        <f>AB793*AG793*X793</f>
        <v>4.1121138883941843E-9</v>
      </c>
      <c r="AF793" s="12">
        <f>AC793+AE793</f>
        <v>1.9408641523594376E-8</v>
      </c>
      <c r="AG793" s="19">
        <f>101.325*(0.000014*EXP(1600*((1/W793)-(1/298.15))))</f>
        <v>1.097002469958351E-3</v>
      </c>
      <c r="AI793">
        <f>V793*(K793/10^6)</f>
        <v>1.419608394325747E-4</v>
      </c>
      <c r="AJ793">
        <f>(AI793*Y793)/(0.082057*W793)</f>
        <v>1.1049191565167762E-8</v>
      </c>
      <c r="AK793">
        <v>0</v>
      </c>
      <c r="AL793" s="12">
        <f>AI793*AN793*X793</f>
        <v>6.1570143347835698E-8</v>
      </c>
      <c r="AM793" s="12">
        <f>AJ793+AL793</f>
        <v>7.2619334913003464E-8</v>
      </c>
      <c r="AN793" s="19">
        <f>101.325*(0.00033*EXP(2400*((1/W793)-(1/298.15))))</f>
        <v>2.2739189884214046E-2</v>
      </c>
      <c r="AO793" s="19"/>
      <c r="AP793" t="e">
        <f>V793*(L793/10^6)</f>
        <v>#VALUE!</v>
      </c>
      <c r="AQ793" t="e">
        <f>(AP793*Y793)/(0.082057*W793)</f>
        <v>#VALUE!</v>
      </c>
      <c r="AR793">
        <v>0</v>
      </c>
      <c r="AS793" s="12" t="e">
        <f>AP793*AU793*X793</f>
        <v>#VALUE!</v>
      </c>
      <c r="AT793" s="12" t="e">
        <f>AQ793+AS793</f>
        <v>#VALUE!</v>
      </c>
      <c r="AU793" s="19">
        <f>101.325*((2.4*10^-4)*EXP(2700*((1/W793)-(1/298.15))))</f>
        <v>1.5759424160826513E-2</v>
      </c>
      <c r="AW793">
        <f>100*(AF793-AE793)/AF793</f>
        <v>78.812974192989046</v>
      </c>
      <c r="AX793">
        <f>100*(AM793-AL793)/AM793</f>
        <v>15.215219993965079</v>
      </c>
      <c r="AY793" t="e">
        <f>100*(AT793-AS793)/AT793</f>
        <v>#VALUE!</v>
      </c>
    </row>
    <row r="794" spans="1:51" x14ac:dyDescent="0.25">
      <c r="A794" s="21">
        <v>43664</v>
      </c>
      <c r="B794" t="s">
        <v>524</v>
      </c>
      <c r="C794" t="s">
        <v>120</v>
      </c>
      <c r="D794" t="s">
        <v>121</v>
      </c>
      <c r="E794" s="2">
        <v>43665.6328125</v>
      </c>
      <c r="F794">
        <v>49</v>
      </c>
      <c r="H794" s="6">
        <v>22.7</v>
      </c>
      <c r="I794" s="6">
        <v>29.86</v>
      </c>
      <c r="J794" s="6">
        <v>216.00800000000001</v>
      </c>
      <c r="K794" s="6">
        <v>77.024000000000001</v>
      </c>
      <c r="L794" s="6" t="s">
        <v>122</v>
      </c>
      <c r="M794" s="7">
        <f>1000000*(AF794-AD794)/X794</f>
        <v>1.1016323585331915</v>
      </c>
      <c r="N794" s="7">
        <f>1000000*(AM794-AK794)/X794</f>
        <v>2.0347562805318753</v>
      </c>
      <c r="O794" s="7" t="e">
        <f>1000000*(AT794-AR794)/X794</f>
        <v>#VALUE!</v>
      </c>
      <c r="P794">
        <f>(M794*16)</f>
        <v>17.626117736531064</v>
      </c>
      <c r="Q794">
        <f>(N794*44)</f>
        <v>89.529276343402515</v>
      </c>
      <c r="R794">
        <f>1000000*(((AF794-AD794)*0.082057*W794)/(V794-Z794))/X794</f>
        <v>31.031715929646374</v>
      </c>
      <c r="S794">
        <f>1000000*(((AM794-AK794)*0.082057*W794)/(V794-Z794))/X794</f>
        <v>57.316743098942446</v>
      </c>
      <c r="T794">
        <f>N794*((1*0.082057*W794)/(V794-Z794))</f>
        <v>57.316743098942453</v>
      </c>
      <c r="V794" s="5">
        <f>((0.001316*((I794*25.4)-(2.5*2053/100)))*(273.15+40))/(273.15+H794)</f>
        <v>0.98498414176981575</v>
      </c>
      <c r="W794">
        <v>313.14999999999998</v>
      </c>
      <c r="X794">
        <f>(21.0733341666667/1000)-Y794</f>
        <v>1.9073334166666699E-2</v>
      </c>
      <c r="Y794">
        <v>2E-3</v>
      </c>
      <c r="Z794">
        <f>(0.001316*10^(8.07131-(1730.63/(233.46+(W794-273.15)))))</f>
        <v>7.2765497523200454E-2</v>
      </c>
      <c r="AB794">
        <f>V794*(J794/10^6)</f>
        <v>2.1276445449541436E-4</v>
      </c>
      <c r="AC794">
        <f>(AB794*Y794)/(0.082057*W794)</f>
        <v>1.6560026169011329E-8</v>
      </c>
      <c r="AD794">
        <v>0</v>
      </c>
      <c r="AE794" s="12">
        <f>AB794*AG794*X794</f>
        <v>4.451775934105414E-9</v>
      </c>
      <c r="AF794" s="12">
        <f>AC794+AE794</f>
        <v>2.1011802103116742E-8</v>
      </c>
      <c r="AG794" s="19">
        <f>101.325*(0.000014*EXP(1600*((1/W794)-(1/298.15))))</f>
        <v>1.097002469958351E-3</v>
      </c>
      <c r="AI794">
        <f>V794*(K794/10^6)</f>
        <v>7.5867418535678294E-5</v>
      </c>
      <c r="AJ794">
        <f>(AI794*Y794)/(0.082057*W794)</f>
        <v>5.9049639626399425E-9</v>
      </c>
      <c r="AK794">
        <v>0</v>
      </c>
      <c r="AL794" s="12">
        <f>AI794*AN794*X794</f>
        <v>3.290462252366832E-8</v>
      </c>
      <c r="AM794" s="12">
        <f>AJ794+AL794</f>
        <v>3.8809586486308265E-8</v>
      </c>
      <c r="AN794" s="19">
        <f>101.325*(0.00033*EXP(2400*((1/W794)-(1/298.15))))</f>
        <v>2.2739189884214046E-2</v>
      </c>
      <c r="AO794" s="19"/>
      <c r="AP794" t="e">
        <f>V794*(L794/10^6)</f>
        <v>#VALUE!</v>
      </c>
      <c r="AQ794" t="e">
        <f>(AP794*Y794)/(0.082057*W794)</f>
        <v>#VALUE!</v>
      </c>
      <c r="AR794">
        <v>0</v>
      </c>
      <c r="AS794" s="12" t="e">
        <f>AP794*AU794*X794</f>
        <v>#VALUE!</v>
      </c>
      <c r="AT794" s="12" t="e">
        <f>AQ794+AS794</f>
        <v>#VALUE!</v>
      </c>
      <c r="AU794" s="19">
        <f>101.325*((2.4*10^-4)*EXP(2700*((1/W794)-(1/298.15))))</f>
        <v>1.5759424160826513E-2</v>
      </c>
      <c r="AW794">
        <f>100*(AF794-AE794)/AF794</f>
        <v>78.812974192989046</v>
      </c>
      <c r="AX794">
        <f>100*(AM794-AL794)/AM794</f>
        <v>15.21521999396508</v>
      </c>
      <c r="AY794" t="e">
        <f>100*(AT794-AS794)/AT794</f>
        <v>#VALUE!</v>
      </c>
    </row>
    <row r="795" spans="1:51" x14ac:dyDescent="0.25">
      <c r="A795" s="21">
        <v>43664</v>
      </c>
      <c r="B795" t="s">
        <v>527</v>
      </c>
      <c r="C795" t="s">
        <v>120</v>
      </c>
      <c r="D795" t="s">
        <v>121</v>
      </c>
      <c r="E795" s="2">
        <v>43665.781909722224</v>
      </c>
      <c r="F795">
        <v>164</v>
      </c>
      <c r="H795" s="6">
        <v>22.7</v>
      </c>
      <c r="I795" s="6">
        <v>29.86</v>
      </c>
      <c r="J795" s="6">
        <v>40.194000000000003</v>
      </c>
      <c r="K795" s="6">
        <v>1295.171</v>
      </c>
      <c r="L795" s="6" t="s">
        <v>122</v>
      </c>
      <c r="M795" s="7">
        <f>1000000*(AF795-AD795)/X795</f>
        <v>0.20498782924189432</v>
      </c>
      <c r="N795" s="7">
        <f>1000000*(AM795-AK795)/X795</f>
        <v>34.214755486767096</v>
      </c>
      <c r="O795" s="7" t="e">
        <f>1000000*(AT795-AR795)/X795</f>
        <v>#VALUE!</v>
      </c>
      <c r="P795">
        <f>(M795*16)</f>
        <v>3.2798052678703091</v>
      </c>
      <c r="Q795">
        <f>(N795*44)</f>
        <v>1505.4492414177523</v>
      </c>
      <c r="R795">
        <f>1000000*(((AF795-AD795)*0.082057*W795)/(V795-Z795))/X795</f>
        <v>5.7742712773425353</v>
      </c>
      <c r="S795">
        <f>1000000*(((AM795-AK795)*0.082057*W795)/(V795-Z795))/X795</f>
        <v>963.79029232707137</v>
      </c>
      <c r="T795">
        <f>N795*((1*0.082057*W795)/(V795-Z795))</f>
        <v>963.79029232707182</v>
      </c>
      <c r="V795" s="5">
        <f>((0.001316*((I795*25.4)-(2.5*2053/100)))*(273.15+40))/(273.15+H795)</f>
        <v>0.98498414176981575</v>
      </c>
      <c r="W795">
        <v>313.14999999999998</v>
      </c>
      <c r="X795">
        <f>(21.0733341666667/1000)-Y795</f>
        <v>1.9073334166666699E-2</v>
      </c>
      <c r="Y795">
        <v>2E-3</v>
      </c>
      <c r="Z795">
        <f>(0.001316*10^(8.07131-(1730.63/(233.46+(W795-273.15)))))</f>
        <v>7.2765497523200454E-2</v>
      </c>
      <c r="AB795">
        <f>V795*(J795/10^6)</f>
        <v>3.9590452594295977E-5</v>
      </c>
      <c r="AC795">
        <f>(AB795*Y795)/(0.082057*W795)</f>
        <v>3.0814307425523193E-9</v>
      </c>
      <c r="AD795">
        <v>0</v>
      </c>
      <c r="AE795" s="12">
        <f>AB795*AG795*X795</f>
        <v>8.283706246779426E-10</v>
      </c>
      <c r="AF795" s="12">
        <f>AC795+AE795</f>
        <v>3.9098013672302618E-9</v>
      </c>
      <c r="AG795" s="19">
        <f>101.325*(0.000014*EXP(1600*((1/W795)-(1/298.15))))</f>
        <v>1.097002469958351E-3</v>
      </c>
      <c r="AI795">
        <f>V795*(K795/10^6)</f>
        <v>1.2757228958801541E-3</v>
      </c>
      <c r="AJ795">
        <f>(AI795*Y795)/(0.082057*W795)</f>
        <v>9.9292922731308907E-8</v>
      </c>
      <c r="AK795">
        <v>0</v>
      </c>
      <c r="AL795" s="12">
        <f>AI795*AN795*X795</f>
        <v>5.5329654209859285E-7</v>
      </c>
      <c r="AM795" s="12">
        <f>AJ795+AL795</f>
        <v>6.5258946482990172E-7</v>
      </c>
      <c r="AN795" s="19">
        <f>101.325*(0.00033*EXP(2400*((1/W795)-(1/298.15))))</f>
        <v>2.2739189884214046E-2</v>
      </c>
      <c r="AO795" s="19"/>
      <c r="AP795" t="e">
        <f>V795*(L795/10^6)</f>
        <v>#VALUE!</v>
      </c>
      <c r="AQ795" t="e">
        <f>(AP795*Y795)/(0.082057*W795)</f>
        <v>#VALUE!</v>
      </c>
      <c r="AR795">
        <v>0</v>
      </c>
      <c r="AS795" s="12" t="e">
        <f>AP795*AU795*X795</f>
        <v>#VALUE!</v>
      </c>
      <c r="AT795" s="12" t="e">
        <f>AQ795+AS795</f>
        <v>#VALUE!</v>
      </c>
      <c r="AU795" s="19">
        <f>101.325*((2.4*10^-4)*EXP(2700*((1/W795)-(1/298.15))))</f>
        <v>1.5759424160826513E-2</v>
      </c>
      <c r="AW795">
        <f>100*(AF795-AE795)/AF795</f>
        <v>78.812974192989046</v>
      </c>
      <c r="AX795">
        <f>100*(AM795-AL795)/AM795</f>
        <v>15.215219993965071</v>
      </c>
      <c r="AY795" t="e">
        <f>100*(AT795-AS795)/AT795</f>
        <v>#VALUE!</v>
      </c>
    </row>
    <row r="796" spans="1:51" x14ac:dyDescent="0.25">
      <c r="A796" s="21">
        <v>43664</v>
      </c>
      <c r="B796" t="s">
        <v>527</v>
      </c>
      <c r="C796" t="s">
        <v>120</v>
      </c>
      <c r="D796" t="s">
        <v>121</v>
      </c>
      <c r="E796" s="2">
        <v>43665.867118055554</v>
      </c>
      <c r="F796">
        <v>28</v>
      </c>
      <c r="H796" s="6">
        <v>22.7</v>
      </c>
      <c r="I796" s="6">
        <v>29.86</v>
      </c>
      <c r="J796" s="6">
        <v>42.447000000000003</v>
      </c>
      <c r="K796" s="6">
        <v>1350.99</v>
      </c>
      <c r="L796" s="6" t="s">
        <v>122</v>
      </c>
      <c r="M796" s="7">
        <f>1000000*(AF796-AD796)/X796</f>
        <v>0.21647804119596681</v>
      </c>
      <c r="N796" s="7">
        <f>1000000*(AM796-AK796)/X796</f>
        <v>35.689335628320492</v>
      </c>
      <c r="O796" s="7" t="e">
        <f>1000000*(AT796-AR796)/X796</f>
        <v>#VALUE!</v>
      </c>
      <c r="P796">
        <f>(M796*16)</f>
        <v>3.4636486591354689</v>
      </c>
      <c r="Q796">
        <f>(N796*44)</f>
        <v>1570.3307676461018</v>
      </c>
      <c r="R796">
        <f>1000000*(((AF796-AD796)*0.082057*W796)/(V796-Z796))/X796</f>
        <v>6.0979373266994736</v>
      </c>
      <c r="S796">
        <f>1000000*(((AM796-AK796)*0.082057*W796)/(V796-Z796))/X796</f>
        <v>1005.327518166289</v>
      </c>
      <c r="T796">
        <f>N796*((1*0.082057*W796)/(V796-Z796))</f>
        <v>1005.327518166289</v>
      </c>
      <c r="V796" s="5">
        <f>((0.001316*((I796*25.4)-(2.5*2053/100)))*(273.15+40))/(273.15+H796)</f>
        <v>0.98498414176981575</v>
      </c>
      <c r="W796">
        <v>313.14999999999998</v>
      </c>
      <c r="X796">
        <f>(21.0733341666667/1000)-Y796</f>
        <v>1.9073334166666699E-2</v>
      </c>
      <c r="Y796">
        <v>2E-3</v>
      </c>
      <c r="Z796">
        <f>(0.001316*10^(8.07131-(1730.63/(233.46+(W796-273.15)))))</f>
        <v>7.2765497523200454E-2</v>
      </c>
      <c r="AB796">
        <f>V796*(J796/10^6)</f>
        <v>4.1809621865703374E-5</v>
      </c>
      <c r="AC796">
        <f>(AB796*Y796)/(0.082057*W796)</f>
        <v>3.254154618329062E-9</v>
      </c>
      <c r="AD796">
        <v>0</v>
      </c>
      <c r="AE796" s="12">
        <f>AB796*AG796*X796</f>
        <v>8.7480340114705256E-10</v>
      </c>
      <c r="AF796" s="12">
        <f>AC796+AE796</f>
        <v>4.1289580194761147E-9</v>
      </c>
      <c r="AG796" s="19">
        <f>101.325*(0.000014*EXP(1600*((1/W796)-(1/298.15))))</f>
        <v>1.097002469958351E-3</v>
      </c>
      <c r="AI796">
        <f>V796*(K796/10^6)</f>
        <v>1.3307037256896034E-3</v>
      </c>
      <c r="AJ796">
        <f>(AI796*Y796)/(0.082057*W796)</f>
        <v>1.0357222766782998E-7</v>
      </c>
      <c r="AK796">
        <v>0</v>
      </c>
      <c r="AL796" s="12">
        <f>AI796*AN796*X796</f>
        <v>5.7714239695745036E-7</v>
      </c>
      <c r="AM796" s="12">
        <f>AJ796+AL796</f>
        <v>6.8071462462528036E-7</v>
      </c>
      <c r="AN796" s="19">
        <f>101.325*(0.00033*EXP(2400*((1/W796)-(1/298.15))))</f>
        <v>2.2739189884214046E-2</v>
      </c>
      <c r="AO796" s="19"/>
      <c r="AP796" t="e">
        <f>V796*(L796/10^6)</f>
        <v>#VALUE!</v>
      </c>
      <c r="AQ796" t="e">
        <f>(AP796*Y796)/(0.082057*W796)</f>
        <v>#VALUE!</v>
      </c>
      <c r="AR796">
        <v>0</v>
      </c>
      <c r="AS796" s="12" t="e">
        <f>AP796*AU796*X796</f>
        <v>#VALUE!</v>
      </c>
      <c r="AT796" s="12" t="e">
        <f>AQ796+AS796</f>
        <v>#VALUE!</v>
      </c>
      <c r="AU796" s="19">
        <f>101.325*((2.4*10^-4)*EXP(2700*((1/W796)-(1/298.15))))</f>
        <v>1.5759424160826513E-2</v>
      </c>
      <c r="AW796">
        <f>100*(AF796-AE796)/AF796</f>
        <v>78.812974192989046</v>
      </c>
      <c r="AX796">
        <f>100*(AM796-AL796)/AM796</f>
        <v>15.215219993965079</v>
      </c>
      <c r="AY796" t="e">
        <f>100*(AT796-AS796)/AT796</f>
        <v>#VALUE!</v>
      </c>
    </row>
    <row r="797" spans="1:51" x14ac:dyDescent="0.25">
      <c r="A797" s="39">
        <v>43668</v>
      </c>
      <c r="B797" s="36">
        <v>0.1</v>
      </c>
      <c r="C797" s="36" t="s">
        <v>120</v>
      </c>
      <c r="D797" s="36" t="s">
        <v>121</v>
      </c>
      <c r="E797" s="40">
        <v>43669.832453703704</v>
      </c>
      <c r="F797" s="36">
        <v>143</v>
      </c>
      <c r="G797" s="36"/>
      <c r="H797" s="36">
        <v>21.9</v>
      </c>
      <c r="I797" s="36">
        <v>30</v>
      </c>
      <c r="J797" s="36">
        <v>113.866</v>
      </c>
      <c r="K797" s="36">
        <v>1169.3340000000001</v>
      </c>
      <c r="L797" s="36" t="s">
        <v>122</v>
      </c>
      <c r="M797" s="36">
        <f>1000000*(AF797-AD797)/X797</f>
        <v>0.58521493217415022</v>
      </c>
      <c r="N797" s="36">
        <f>1000000*(AM797-AK797)/X797</f>
        <v>31.130019500883357</v>
      </c>
      <c r="O797" s="7" t="e">
        <f>1000000*(AT797-AR797)/X797</f>
        <v>#VALUE!</v>
      </c>
      <c r="P797">
        <f>(M797*16)</f>
        <v>9.3634389147864034</v>
      </c>
      <c r="Q797">
        <f>(N797*44)</f>
        <v>1369.7208580388676</v>
      </c>
      <c r="R797">
        <f>1000000*(((AF797-AD797)*0.082057*W797)/(V797-Z797))/X797</f>
        <v>16.347959491852176</v>
      </c>
      <c r="S797">
        <f>1000000*(((AM797-AK797)*0.082057*W797)/(V797-Z797))/X797</f>
        <v>869.61605010715232</v>
      </c>
      <c r="T797">
        <f>N797*((1*0.082057*W797)/(V797-Z797))</f>
        <v>869.61605010715232</v>
      </c>
      <c r="V797" s="5">
        <f>((0.001316*((I797*25.4)-(2.5*2053/100)))*(273.15+40))/(273.15+H797)</f>
        <v>0.99262160699881385</v>
      </c>
      <c r="W797">
        <v>313.14999999999998</v>
      </c>
      <c r="X797">
        <f>(21.0733341666667/1000)-Y797</f>
        <v>1.9073334166666699E-2</v>
      </c>
      <c r="Y797">
        <v>2E-3</v>
      </c>
      <c r="Z797">
        <f>(0.001316*10^(8.07131-(1730.63/(233.46+(W797-273.15)))))</f>
        <v>7.2765497523200454E-2</v>
      </c>
      <c r="AB797">
        <f>V797*(J797/10^6)</f>
        <v>1.1302585190252694E-4</v>
      </c>
      <c r="AC797">
        <f>(AB797*Y797)/(0.082057*W797)</f>
        <v>8.7971041484327709E-9</v>
      </c>
      <c r="AD797">
        <v>0</v>
      </c>
      <c r="AE797" s="12">
        <f>AB797*AG797*X797</f>
        <v>2.3648958122479834E-9</v>
      </c>
      <c r="AF797" s="12">
        <f>AC797+AE797</f>
        <v>1.1161999960680755E-8</v>
      </c>
      <c r="AG797" s="19">
        <f>101.325*(0.000014*EXP(1600*((1/W797)-(1/298.15))))</f>
        <v>1.097002469958351E-3</v>
      </c>
      <c r="AI797">
        <f>V797*(K797/10^6)</f>
        <v>1.160706194198351E-3</v>
      </c>
      <c r="AJ797">
        <f>(AI797*Y797)/(0.082057*W797)</f>
        <v>9.0340865423423023E-8</v>
      </c>
      <c r="AK797">
        <v>0</v>
      </c>
      <c r="AL797" s="12">
        <f>AI797*AN797*X797</f>
        <v>5.034123991317762E-7</v>
      </c>
      <c r="AM797" s="12">
        <f>AJ797+AL797</f>
        <v>5.9375326455519919E-7</v>
      </c>
      <c r="AN797" s="19">
        <f>101.325*(0.00033*EXP(2400*((1/W797)-(1/298.15))))</f>
        <v>2.2739189884214046E-2</v>
      </c>
      <c r="AO797" s="19"/>
      <c r="AP797" t="e">
        <f>V797*(L797/10^6)</f>
        <v>#VALUE!</v>
      </c>
      <c r="AQ797" t="e">
        <f>(AP797*Y797)/(0.082057*W797)</f>
        <v>#VALUE!</v>
      </c>
      <c r="AR797">
        <v>0</v>
      </c>
      <c r="AS797" s="12" t="e">
        <f>AP797*AU797*X797</f>
        <v>#VALUE!</v>
      </c>
      <c r="AT797" s="12" t="e">
        <f>AQ797+AS797</f>
        <v>#VALUE!</v>
      </c>
      <c r="AU797" s="19">
        <f>101.325*((2.4*10^-4)*EXP(2700*((1/W797)-(1/298.15))))</f>
        <v>1.5759424160826513E-2</v>
      </c>
      <c r="AW797">
        <f>100*(AF797-AE797)/AF797</f>
        <v>78.812974192989046</v>
      </c>
      <c r="AX797">
        <f>100*(AM797-AL797)/AM797</f>
        <v>15.215219993965071</v>
      </c>
      <c r="AY797" t="e">
        <f>100*(AT797-AS797)/AT797</f>
        <v>#VALUE!</v>
      </c>
    </row>
    <row r="798" spans="1:51" x14ac:dyDescent="0.25">
      <c r="A798" s="39">
        <v>43668</v>
      </c>
      <c r="B798" s="36">
        <v>0.1</v>
      </c>
      <c r="C798" s="36" t="s">
        <v>120</v>
      </c>
      <c r="D798" s="36" t="s">
        <v>121</v>
      </c>
      <c r="E798" s="40">
        <v>43669.875</v>
      </c>
      <c r="F798" s="36">
        <v>203</v>
      </c>
      <c r="G798" s="36"/>
      <c r="H798" s="36">
        <v>21.9</v>
      </c>
      <c r="I798" s="36">
        <v>30</v>
      </c>
      <c r="J798" s="36">
        <v>1.7210000000000001</v>
      </c>
      <c r="K798" s="36">
        <v>1020.044</v>
      </c>
      <c r="L798" s="36" t="s">
        <v>122</v>
      </c>
      <c r="M798" s="36">
        <f>1000000*(AF798-AD798)/X798</f>
        <v>8.845088949042847E-3</v>
      </c>
      <c r="N798" s="36">
        <f>1000000*(AM798-AK798)/X798</f>
        <v>27.155619875723332</v>
      </c>
      <c r="O798" s="7" t="e">
        <f>1000000*(AT798-AR798)/X798</f>
        <v>#VALUE!</v>
      </c>
      <c r="P798">
        <f>(M798*16)</f>
        <v>0.14152142318468555</v>
      </c>
      <c r="Q798">
        <f>(N798*44)</f>
        <v>1194.8472745318265</v>
      </c>
      <c r="R798">
        <f>1000000*(((AF798-AD798)*0.082057*W798)/(V798-Z798))/X798</f>
        <v>0.24708726297119071</v>
      </c>
      <c r="S798">
        <f>1000000*(((AM798-AK798)*0.082057*W798)/(V798-Z798))/X798</f>
        <v>758.59132994978336</v>
      </c>
      <c r="T798">
        <f>N798*((1*0.082057*W798)/(V798-Z798))</f>
        <v>758.59132994978347</v>
      </c>
      <c r="V798" s="5">
        <f>((0.001316*((I798*25.4)-(2.5*2053/100)))*(273.15+40))/(273.15+H798)</f>
        <v>0.99262160699881385</v>
      </c>
      <c r="W798">
        <v>313.14999999999998</v>
      </c>
      <c r="X798">
        <f>(21.0733341666667/1000)-Y798</f>
        <v>1.9073334166666699E-2</v>
      </c>
      <c r="Y798">
        <v>2E-3</v>
      </c>
      <c r="Z798">
        <f>(0.001316*10^(8.07131-(1730.63/(233.46+(W798-273.15)))))</f>
        <v>7.2765497523200454E-2</v>
      </c>
      <c r="AB798">
        <f>V798*(J798/10^6)</f>
        <v>1.7083017856449589E-6</v>
      </c>
      <c r="AC798">
        <f>(AB798*Y798)/(0.082057*W798)</f>
        <v>1.3296169391611896E-10</v>
      </c>
      <c r="AD798">
        <v>0</v>
      </c>
      <c r="AE798" s="12">
        <f>AB798*AG798*X798</f>
        <v>3.5743643342866002E-11</v>
      </c>
      <c r="AF798" s="12">
        <f>AC798+AE798</f>
        <v>1.6870533725898495E-10</v>
      </c>
      <c r="AG798" s="19">
        <f>101.325*(0.000014*EXP(1600*((1/W798)-(1/298.15))))</f>
        <v>1.097002469958351E-3</v>
      </c>
      <c r="AI798">
        <f>V798*(K798/10^6)</f>
        <v>1.0125177144894981E-3</v>
      </c>
      <c r="AJ798">
        <f>(AI798*Y798)/(0.082057*W798)</f>
        <v>7.8806959970350736E-8</v>
      </c>
      <c r="AK798">
        <v>0</v>
      </c>
      <c r="AL798" s="12">
        <f>AI798*AN798*X798</f>
        <v>4.3914125242229636E-7</v>
      </c>
      <c r="AM798" s="12">
        <f>AJ798+AL798</f>
        <v>5.1794821239264713E-7</v>
      </c>
      <c r="AN798" s="19">
        <f>101.325*(0.00033*EXP(2400*((1/W798)-(1/298.15))))</f>
        <v>2.2739189884214046E-2</v>
      </c>
      <c r="AO798" s="19"/>
      <c r="AP798" t="e">
        <f>V798*(L798/10^6)</f>
        <v>#VALUE!</v>
      </c>
      <c r="AQ798" t="e">
        <f>(AP798*Y798)/(0.082057*W798)</f>
        <v>#VALUE!</v>
      </c>
      <c r="AR798">
        <v>0</v>
      </c>
      <c r="AS798" s="12" t="e">
        <f>AP798*AU798*X798</f>
        <v>#VALUE!</v>
      </c>
      <c r="AT798" s="12" t="e">
        <f>AQ798+AS798</f>
        <v>#VALUE!</v>
      </c>
      <c r="AU798" s="19">
        <f>101.325*((2.4*10^-4)*EXP(2700*((1/W798)-(1/298.15))))</f>
        <v>1.5759424160826513E-2</v>
      </c>
      <c r="AW798">
        <f>100*(AF798-AE798)/AF798</f>
        <v>78.81297419298906</v>
      </c>
      <c r="AX798">
        <f>100*(AM798-AL798)/AM798</f>
        <v>15.215219993965079</v>
      </c>
      <c r="AY798" t="e">
        <f>100*(AT798-AS798)/AT798</f>
        <v>#VALUE!</v>
      </c>
    </row>
    <row r="799" spans="1:51" x14ac:dyDescent="0.25">
      <c r="A799" s="39">
        <v>43668</v>
      </c>
      <c r="B799" s="36">
        <v>1.6</v>
      </c>
      <c r="C799" s="36" t="s">
        <v>120</v>
      </c>
      <c r="D799" s="36" t="s">
        <v>121</v>
      </c>
      <c r="E799" s="40">
        <v>43669.917534722219</v>
      </c>
      <c r="F799" s="36">
        <v>8</v>
      </c>
      <c r="G799" s="36"/>
      <c r="H799" s="36">
        <v>21.9</v>
      </c>
      <c r="I799" s="36">
        <v>30</v>
      </c>
      <c r="J799" s="36">
        <v>3.2869999999999999</v>
      </c>
      <c r="K799" s="36">
        <v>10556.767</v>
      </c>
      <c r="L799" s="36" t="s">
        <v>122</v>
      </c>
      <c r="M799" s="36">
        <f>1000000*(AF799-AD799)/X799</f>
        <v>1.6893554547067886E-2</v>
      </c>
      <c r="N799" s="36">
        <f>1000000*(AM799-AK799)/X799</f>
        <v>281.04233912319484</v>
      </c>
      <c r="O799" s="7" t="e">
        <f>1000000*(AT799-AR799)/X799</f>
        <v>#VALUE!</v>
      </c>
      <c r="P799">
        <f>(M799*16)</f>
        <v>0.27029687275308617</v>
      </c>
      <c r="Q799">
        <f>(N799*44)</f>
        <v>12365.862921420572</v>
      </c>
      <c r="R799">
        <f>1000000*(((AF799-AD799)*0.082057*W799)/(V799-Z799))/X799</f>
        <v>0.47192087936449956</v>
      </c>
      <c r="S799">
        <f>1000000*(((AM799-AK799)*0.082057*W799)/(V799-Z799))/X799</f>
        <v>7850.9083122884749</v>
      </c>
      <c r="T799">
        <f>N799*((1*0.082057*W799)/(V799-Z799))</f>
        <v>7850.9083122884749</v>
      </c>
      <c r="V799" s="5">
        <f>((0.001316*((I799*25.4)-(2.5*2053/100)))*(273.15+40))/(273.15+H799)</f>
        <v>0.99262160699881385</v>
      </c>
      <c r="W799">
        <v>313.14999999999998</v>
      </c>
      <c r="X799">
        <f>(21.0733341666667/1000)-Y799</f>
        <v>1.9073334166666699E-2</v>
      </c>
      <c r="Y799">
        <v>2E-3</v>
      </c>
      <c r="Z799">
        <f>(0.001316*10^(8.07131-(1730.63/(233.46+(W799-273.15)))))</f>
        <v>7.2765497523200454E-2</v>
      </c>
      <c r="AB799">
        <f>V799*(J799/10^6)</f>
        <v>3.2627472222051011E-6</v>
      </c>
      <c r="AC799">
        <f>(AB799*Y799)/(0.082057*W799)</f>
        <v>2.5394833695658507E-10</v>
      </c>
      <c r="AD799">
        <v>0</v>
      </c>
      <c r="AE799" s="12">
        <f>AB799*AG799*X799</f>
        <v>6.8268074182452378E-11</v>
      </c>
      <c r="AF799" s="12">
        <f>AC799+AE799</f>
        <v>3.2221641113903746E-10</v>
      </c>
      <c r="AG799" s="19">
        <f>101.325*(0.000014*EXP(1600*((1/W799)-(1/298.15))))</f>
        <v>1.097002469958351E-3</v>
      </c>
      <c r="AI799">
        <f>V799*(K799/10^6)</f>
        <v>1.0478875024252047E-2</v>
      </c>
      <c r="AJ799">
        <f>(AI799*Y799)/(0.082057*W799)</f>
        <v>8.1559885101556363E-7</v>
      </c>
      <c r="AK799">
        <v>0</v>
      </c>
      <c r="AL799" s="12">
        <f>AI799*AN799*X799</f>
        <v>4.5448155980627975E-6</v>
      </c>
      <c r="AM799" s="12">
        <f>AJ799+AL799</f>
        <v>5.3604144490783613E-6</v>
      </c>
      <c r="AN799" s="19">
        <f>101.325*(0.00033*EXP(2400*((1/W799)-(1/298.15))))</f>
        <v>2.2739189884214046E-2</v>
      </c>
      <c r="AO799" s="19"/>
      <c r="AP799" t="e">
        <f>V799*(L799/10^6)</f>
        <v>#VALUE!</v>
      </c>
      <c r="AQ799" t="e">
        <f>(AP799*Y799)/(0.082057*W799)</f>
        <v>#VALUE!</v>
      </c>
      <c r="AR799">
        <v>0</v>
      </c>
      <c r="AS799" s="12" t="e">
        <f>AP799*AU799*X799</f>
        <v>#VALUE!</v>
      </c>
      <c r="AT799" s="12" t="e">
        <f>AQ799+AS799</f>
        <v>#VALUE!</v>
      </c>
      <c r="AU799" s="19">
        <f>101.325*((2.4*10^-4)*EXP(2700*((1/W799)-(1/298.15))))</f>
        <v>1.5759424160826513E-2</v>
      </c>
      <c r="AW799">
        <f>100*(AF799-AE799)/AF799</f>
        <v>78.812974192989046</v>
      </c>
      <c r="AX799">
        <f>100*(AM799-AL799)/AM799</f>
        <v>15.215219993965079</v>
      </c>
      <c r="AY799" t="e">
        <f>100*(AT799-AS799)/AT799</f>
        <v>#VALUE!</v>
      </c>
    </row>
    <row r="800" spans="1:51" x14ac:dyDescent="0.25">
      <c r="A800" s="39">
        <v>43668</v>
      </c>
      <c r="B800" s="36">
        <v>1.6</v>
      </c>
      <c r="C800" s="36" t="s">
        <v>120</v>
      </c>
      <c r="D800" s="36" t="s">
        <v>121</v>
      </c>
      <c r="E800" s="40">
        <v>43669.938796296294</v>
      </c>
      <c r="F800" s="36">
        <v>40</v>
      </c>
      <c r="G800" s="36"/>
      <c r="H800" s="36">
        <v>21.9</v>
      </c>
      <c r="I800" s="36">
        <v>30</v>
      </c>
      <c r="J800" s="36">
        <v>165.642</v>
      </c>
      <c r="K800" s="36">
        <v>82.597999999999999</v>
      </c>
      <c r="L800" s="36" t="s">
        <v>122</v>
      </c>
      <c r="M800" s="36">
        <f>1000000*(AF800-AD800)/X800</f>
        <v>0.85131796844703944</v>
      </c>
      <c r="N800" s="36">
        <f>1000000*(AM800-AK800)/X800</f>
        <v>2.1989246449123718</v>
      </c>
      <c r="O800" s="7" t="e">
        <f>1000000*(AT800-AR800)/X800</f>
        <v>#VALUE!</v>
      </c>
      <c r="P800">
        <f>(M800*16)</f>
        <v>13.621087495152631</v>
      </c>
      <c r="Q800">
        <f>(N800*44)</f>
        <v>96.752684376144359</v>
      </c>
      <c r="R800">
        <f>1000000*(((AF800-AD800)*0.082057*W800)/(V800-Z800))/X800</f>
        <v>23.781538880345128</v>
      </c>
      <c r="S800">
        <f>1000000*(((AM800-AK800)*0.082057*W800)/(V800-Z800))/X800</f>
        <v>61.426886164902889</v>
      </c>
      <c r="T800">
        <f>N800*((1*0.082057*W800)/(V800-Z800))</f>
        <v>61.426886164902896</v>
      </c>
      <c r="V800" s="5">
        <f>((0.001316*((I800*25.4)-(2.5*2053/100)))*(273.15+40))/(273.15+H800)</f>
        <v>0.99262160699881385</v>
      </c>
      <c r="W800">
        <v>313.14999999999998</v>
      </c>
      <c r="X800">
        <f>(21.0733341666667/1000)-Y800</f>
        <v>1.9073334166666699E-2</v>
      </c>
      <c r="Y800">
        <v>2E-3</v>
      </c>
      <c r="Z800">
        <f>(0.001316*10^(8.07131-(1730.63/(233.46+(W800-273.15)))))</f>
        <v>7.2765497523200454E-2</v>
      </c>
      <c r="AB800">
        <f>V800*(J800/10^6)</f>
        <v>1.6441982822649752E-4</v>
      </c>
      <c r="AC800">
        <f>(AB800*Y800)/(0.082057*W800)</f>
        <v>1.2797234691257274E-8</v>
      </c>
      <c r="AD800">
        <v>0</v>
      </c>
      <c r="AE800" s="12">
        <f>AB800*AG800*X800</f>
        <v>3.4402374030209233E-9</v>
      </c>
      <c r="AF800" s="12">
        <f>AC800+AE800</f>
        <v>1.6237472094278198E-8</v>
      </c>
      <c r="AG800" s="19">
        <f>101.325*(0.000014*EXP(1600*((1/W800)-(1/298.15))))</f>
        <v>1.097002469958351E-3</v>
      </c>
      <c r="AI800">
        <f>V800*(K800/10^6)</f>
        <v>8.198855949488803E-5</v>
      </c>
      <c r="AJ800">
        <f>(AI800*Y800)/(0.082057*W800)</f>
        <v>6.381388724046248E-9</v>
      </c>
      <c r="AK800">
        <v>0</v>
      </c>
      <c r="AL800" s="12">
        <f>AI800*AN800*X800</f>
        <v>3.5559435835686336E-8</v>
      </c>
      <c r="AM800" s="12">
        <f>AJ800+AL800</f>
        <v>4.1940824559732582E-8</v>
      </c>
      <c r="AN800" s="19">
        <f>101.325*(0.00033*EXP(2400*((1/W800)-(1/298.15))))</f>
        <v>2.2739189884214046E-2</v>
      </c>
      <c r="AO800" s="19"/>
      <c r="AP800" t="e">
        <f>V800*(L800/10^6)</f>
        <v>#VALUE!</v>
      </c>
      <c r="AQ800" t="e">
        <f>(AP800*Y800)/(0.082057*W800)</f>
        <v>#VALUE!</v>
      </c>
      <c r="AR800">
        <v>0</v>
      </c>
      <c r="AS800" s="12" t="e">
        <f>AP800*AU800*X800</f>
        <v>#VALUE!</v>
      </c>
      <c r="AT800" s="12" t="e">
        <f>AQ800+AS800</f>
        <v>#VALUE!</v>
      </c>
      <c r="AU800" s="19">
        <f>101.325*((2.4*10^-4)*EXP(2700*((1/W800)-(1/298.15))))</f>
        <v>1.5759424160826513E-2</v>
      </c>
      <c r="AW800">
        <f>100*(AF800-AE800)/AF800</f>
        <v>78.81297419298906</v>
      </c>
      <c r="AX800">
        <f>100*(AM800-AL800)/AM800</f>
        <v>15.215219993965071</v>
      </c>
      <c r="AY800" t="e">
        <f>100*(AT800-AS800)/AT800</f>
        <v>#VALUE!</v>
      </c>
    </row>
    <row r="801" spans="1:51" x14ac:dyDescent="0.25">
      <c r="A801" s="39">
        <v>43668</v>
      </c>
      <c r="B801" s="36">
        <v>3.8</v>
      </c>
      <c r="C801" s="36" t="s">
        <v>120</v>
      </c>
      <c r="D801" s="36" t="s">
        <v>121</v>
      </c>
      <c r="E801" s="40">
        <v>43669.811192129629</v>
      </c>
      <c r="F801" s="36">
        <v>17</v>
      </c>
      <c r="G801" s="36"/>
      <c r="H801" s="36">
        <v>21.9</v>
      </c>
      <c r="I801" s="36">
        <v>30</v>
      </c>
      <c r="J801" s="36">
        <v>9.92</v>
      </c>
      <c r="K801" s="36">
        <v>8687.4249999999993</v>
      </c>
      <c r="L801" s="36" t="s">
        <v>122</v>
      </c>
      <c r="M801" s="36">
        <f>1000000*(AF801-AD801)/X801</f>
        <v>5.0983894465139463E-2</v>
      </c>
      <c r="N801" s="36">
        <f>1000000*(AM801-AK801)/X801</f>
        <v>231.27670080786291</v>
      </c>
      <c r="O801" s="7" t="e">
        <f>1000000*(AT801-AR801)/X801</f>
        <v>#VALUE!</v>
      </c>
      <c r="P801">
        <f>(M801*16)</f>
        <v>0.81574231144223142</v>
      </c>
      <c r="Q801">
        <f>(N801*44)</f>
        <v>10176.174835545968</v>
      </c>
      <c r="R801">
        <f>1000000*(((AF801-AD801)*0.082057*W801)/(V801-Z801))/X801</f>
        <v>1.4242333809844345</v>
      </c>
      <c r="S801">
        <f>1000000*(((AM801-AK801)*0.082057*W801)/(V801-Z801))/X801</f>
        <v>6460.706875967112</v>
      </c>
      <c r="T801">
        <f>N801*((1*0.082057*W801)/(V801-Z801))</f>
        <v>6460.706875967112</v>
      </c>
      <c r="V801" s="5">
        <f>((0.001316*((I801*25.4)-(2.5*2053/100)))*(273.15+40))/(273.15+H801)</f>
        <v>0.99262160699881385</v>
      </c>
      <c r="W801">
        <v>313.14999999999998</v>
      </c>
      <c r="X801">
        <f>(21.0733341666667/1000)-Y801</f>
        <v>1.9073334166666699E-2</v>
      </c>
      <c r="Y801">
        <v>2E-3</v>
      </c>
      <c r="Z801">
        <f>(0.001316*10^(8.07131-(1730.63/(233.46+(W801-273.15)))))</f>
        <v>7.2765497523200454E-2</v>
      </c>
      <c r="AB801">
        <f>V801*(J801/10^6)</f>
        <v>9.8468063414282339E-6</v>
      </c>
      <c r="AC801">
        <f>(AB801*Y801)/(0.082057*W801)</f>
        <v>7.6640325604177792E-10</v>
      </c>
      <c r="AD801">
        <v>0</v>
      </c>
      <c r="AE801" s="12">
        <f>AB801*AG801*X801</f>
        <v>2.060296002098958E-10</v>
      </c>
      <c r="AF801" s="12">
        <f>AC801+AE801</f>
        <v>9.724328562516737E-10</v>
      </c>
      <c r="AG801" s="19">
        <f>101.325*(0.000014*EXP(1600*((1/W801)-(1/298.15))))</f>
        <v>1.097002469958351E-3</v>
      </c>
      <c r="AI801">
        <f>V801*(K801/10^6)</f>
        <v>8.6233257641816687E-3</v>
      </c>
      <c r="AJ801">
        <f>(AI801*Y801)/(0.082057*W801)</f>
        <v>6.7117649260269569E-7</v>
      </c>
      <c r="AK801">
        <v>0</v>
      </c>
      <c r="AL801" s="12">
        <f>AI801*AN801*X801</f>
        <v>3.7400413068698676E-6</v>
      </c>
      <c r="AM801" s="12">
        <f>AJ801+AL801</f>
        <v>4.4112177994725632E-6</v>
      </c>
      <c r="AN801" s="19">
        <f>101.325*(0.00033*EXP(2400*((1/W801)-(1/298.15))))</f>
        <v>2.2739189884214046E-2</v>
      </c>
      <c r="AO801" s="19"/>
      <c r="AP801" t="e">
        <f>V801*(L801/10^6)</f>
        <v>#VALUE!</v>
      </c>
      <c r="AQ801" t="e">
        <f>(AP801*Y801)/(0.082057*W801)</f>
        <v>#VALUE!</v>
      </c>
      <c r="AR801">
        <v>0</v>
      </c>
      <c r="AS801" s="12" t="e">
        <f>AP801*AU801*X801</f>
        <v>#VALUE!</v>
      </c>
      <c r="AT801" s="12" t="e">
        <f>AQ801+AS801</f>
        <v>#VALUE!</v>
      </c>
      <c r="AU801" s="19">
        <f>101.325*((2.4*10^-4)*EXP(2700*((1/W801)-(1/298.15))))</f>
        <v>1.5759424160826513E-2</v>
      </c>
      <c r="AW801">
        <f>100*(AF801-AE801)/AF801</f>
        <v>78.81297419298906</v>
      </c>
      <c r="AX801">
        <f>100*(AM801-AL801)/AM801</f>
        <v>15.215219993965073</v>
      </c>
      <c r="AY801" t="e">
        <f>100*(AT801-AS801)/AT801</f>
        <v>#VALUE!</v>
      </c>
    </row>
    <row r="802" spans="1:51" x14ac:dyDescent="0.25">
      <c r="A802" s="39">
        <v>43668</v>
      </c>
      <c r="B802" s="36">
        <v>5</v>
      </c>
      <c r="C802" s="36" t="s">
        <v>120</v>
      </c>
      <c r="D802" s="36" t="s">
        <v>121</v>
      </c>
      <c r="E802" s="40">
        <v>43669.768657407411</v>
      </c>
      <c r="F802" s="36">
        <v>24</v>
      </c>
      <c r="G802" s="36"/>
      <c r="H802" s="36">
        <v>21.9</v>
      </c>
      <c r="I802" s="36">
        <v>30</v>
      </c>
      <c r="J802" s="36">
        <v>3.9550000000000001</v>
      </c>
      <c r="K802" s="36">
        <v>9649.1020000000008</v>
      </c>
      <c r="L802" s="36" t="s">
        <v>122</v>
      </c>
      <c r="M802" s="36">
        <f>1000000*(AF802-AD802)/X802</f>
        <v>2.0326744214680104E-2</v>
      </c>
      <c r="N802" s="36">
        <f>1000000*(AM802-AK802)/X802</f>
        <v>256.87847392277371</v>
      </c>
      <c r="O802" s="7" t="e">
        <f>1000000*(AT802-AR802)/X802</f>
        <v>#VALUE!</v>
      </c>
      <c r="P802">
        <f>(M802*16)</f>
        <v>0.32522790743488167</v>
      </c>
      <c r="Q802">
        <f>(N802*44)</f>
        <v>11302.652852602043</v>
      </c>
      <c r="R802">
        <f>1000000*(((AF802-AD802)*0.082057*W802)/(V802-Z802))/X802</f>
        <v>0.56782691751949999</v>
      </c>
      <c r="S802">
        <f>1000000*(((AM802-AK802)*0.082057*W802)/(V802-Z802))/X802</f>
        <v>7175.8915487970307</v>
      </c>
      <c r="T802">
        <f>N802*((1*0.082057*W802)/(V802-Z802))</f>
        <v>7175.8915487970289</v>
      </c>
      <c r="V802" s="5">
        <f>((0.001316*((I802*25.4)-(2.5*2053/100)))*(273.15+40))/(273.15+H802)</f>
        <v>0.99262160699881385</v>
      </c>
      <c r="W802">
        <v>313.14999999999998</v>
      </c>
      <c r="X802">
        <f>(21.0733341666667/1000)-Y802</f>
        <v>1.9073334166666699E-2</v>
      </c>
      <c r="Y802">
        <v>2E-3</v>
      </c>
      <c r="Z802">
        <f>(0.001316*10^(8.07131-(1730.63/(233.46+(W802-273.15)))))</f>
        <v>7.2765497523200454E-2</v>
      </c>
      <c r="AB802">
        <f>V802*(J802/10^6)</f>
        <v>3.9258184556803092E-6</v>
      </c>
      <c r="AC802">
        <f>(AB802*Y802)/(0.082057*W802)</f>
        <v>3.055569433110113E-10</v>
      </c>
      <c r="AD802">
        <v>0</v>
      </c>
      <c r="AE802" s="12">
        <f>AB802*AG802*X802</f>
        <v>8.2141841615941338E-11</v>
      </c>
      <c r="AF802" s="12">
        <f>AC802+AE802</f>
        <v>3.8769878492695264E-10</v>
      </c>
      <c r="AG802" s="19">
        <f>101.325*(0.000014*EXP(1600*((1/W802)-(1/298.15))))</f>
        <v>1.097002469958351E-3</v>
      </c>
      <c r="AI802">
        <f>V802*(K802/10^6)</f>
        <v>9.5779071333354695E-3</v>
      </c>
      <c r="AJ802">
        <f>(AI802*Y802)/(0.082057*W802)</f>
        <v>7.4547411196363233E-7</v>
      </c>
      <c r="AK802">
        <v>0</v>
      </c>
      <c r="AL802" s="12">
        <f>AI802*AN802*X802</f>
        <v>4.1540548613888078E-6</v>
      </c>
      <c r="AM802" s="12">
        <f>AJ802+AL802</f>
        <v>4.8995289733524405E-6</v>
      </c>
      <c r="AN802" s="19">
        <f>101.325*(0.00033*EXP(2400*((1/W802)-(1/298.15))))</f>
        <v>2.2739189884214046E-2</v>
      </c>
      <c r="AO802" s="19"/>
      <c r="AP802" t="e">
        <f>V802*(L802/10^6)</f>
        <v>#VALUE!</v>
      </c>
      <c r="AQ802" t="e">
        <f>(AP802*Y802)/(0.082057*W802)</f>
        <v>#VALUE!</v>
      </c>
      <c r="AR802">
        <v>0</v>
      </c>
      <c r="AS802" s="12" t="e">
        <f>AP802*AU802*X802</f>
        <v>#VALUE!</v>
      </c>
      <c r="AT802" s="12" t="e">
        <f>AQ802+AS802</f>
        <v>#VALUE!</v>
      </c>
      <c r="AU802" s="19">
        <f>101.325*((2.4*10^-4)*EXP(2700*((1/W802)-(1/298.15))))</f>
        <v>1.5759424160826513E-2</v>
      </c>
      <c r="AW802">
        <f>100*(AF802-AE802)/AF802</f>
        <v>78.812974192989046</v>
      </c>
      <c r="AX802">
        <f>100*(AM802-AL802)/AM802</f>
        <v>15.21521999396508</v>
      </c>
      <c r="AY802" t="e">
        <f>100*(AT802-AS802)/AT802</f>
        <v>#VALUE!</v>
      </c>
    </row>
    <row r="803" spans="1:51" x14ac:dyDescent="0.25">
      <c r="A803" s="39">
        <v>43668</v>
      </c>
      <c r="B803" s="36">
        <v>5</v>
      </c>
      <c r="C803" s="36" t="s">
        <v>120</v>
      </c>
      <c r="D803" s="36" t="s">
        <v>121</v>
      </c>
      <c r="E803" s="40">
        <v>43669.789907407408</v>
      </c>
      <c r="F803" s="36">
        <v>15</v>
      </c>
      <c r="G803" s="36"/>
      <c r="H803" s="36">
        <v>21.9</v>
      </c>
      <c r="I803" s="36">
        <v>30</v>
      </c>
      <c r="J803" s="36">
        <v>9.9149999999999991</v>
      </c>
      <c r="K803" s="36">
        <v>7922.1909999999998</v>
      </c>
      <c r="L803" s="36" t="s">
        <v>122</v>
      </c>
      <c r="M803" s="36">
        <f>1000000*(AF803-AD803)/X803</f>
        <v>5.0958196937687279E-2</v>
      </c>
      <c r="N803" s="36">
        <f>1000000*(AM803-AK803)/X803</f>
        <v>210.90463487739405</v>
      </c>
      <c r="O803" s="7" t="e">
        <f>1000000*(AT803-AR803)/X803</f>
        <v>#VALUE!</v>
      </c>
      <c r="P803">
        <f>(M803*16)</f>
        <v>0.81533115100299647</v>
      </c>
      <c r="Q803">
        <f>(N803*44)</f>
        <v>9279.8039346053374</v>
      </c>
      <c r="R803">
        <f>1000000*(((AF803-AD803)*0.082057*W803)/(V803-Z803))/X803</f>
        <v>1.423515521417406</v>
      </c>
      <c r="S803">
        <f>1000000*(((AM803-AK803)*0.082057*W803)/(V803-Z803))/X803</f>
        <v>5891.6138978379422</v>
      </c>
      <c r="T803">
        <f>N803*((1*0.082057*W803)/(V803-Z803))</f>
        <v>5891.6138978379422</v>
      </c>
      <c r="V803" s="5">
        <f>((0.001316*((I803*25.4)-(2.5*2053/100)))*(273.15+40))/(273.15+H803)</f>
        <v>0.99262160699881385</v>
      </c>
      <c r="W803">
        <v>313.14999999999998</v>
      </c>
      <c r="X803">
        <f>(21.0733341666667/1000)-Y803</f>
        <v>1.9073334166666699E-2</v>
      </c>
      <c r="Y803">
        <v>2E-3</v>
      </c>
      <c r="Z803">
        <f>(0.001316*10^(8.07131-(1730.63/(233.46+(W803-273.15)))))</f>
        <v>7.2765497523200454E-2</v>
      </c>
      <c r="AB803">
        <f>V803*(J803/10^6)</f>
        <v>9.8418432333932392E-6</v>
      </c>
      <c r="AC803">
        <f>(AB803*Y803)/(0.082057*W803)</f>
        <v>7.6601696407804717E-10</v>
      </c>
      <c r="AD803">
        <v>0</v>
      </c>
      <c r="AE803" s="12">
        <f>AB803*AG803*X803</f>
        <v>2.059257546452739E-10</v>
      </c>
      <c r="AF803" s="12">
        <f>AC803+AE803</f>
        <v>9.7194271872332114E-10</v>
      </c>
      <c r="AG803" s="19">
        <f>101.325*(0.000014*EXP(1600*((1/W803)-(1/298.15))))</f>
        <v>1.097002469958351E-3</v>
      </c>
      <c r="AI803">
        <f>V803*(K803/10^6)</f>
        <v>7.8637379613715405E-3</v>
      </c>
      <c r="AJ803">
        <f>(AI803*Y803)/(0.082057*W803)</f>
        <v>6.1205574368799087E-7</v>
      </c>
      <c r="AK803">
        <v>0</v>
      </c>
      <c r="AL803" s="12">
        <f>AI803*AN803*X803</f>
        <v>3.4105988346273734E-6</v>
      </c>
      <c r="AM803" s="12">
        <f>AJ803+AL803</f>
        <v>4.0226545783153646E-6</v>
      </c>
      <c r="AN803" s="19">
        <f>101.325*(0.00033*EXP(2400*((1/W803)-(1/298.15))))</f>
        <v>2.2739189884214046E-2</v>
      </c>
      <c r="AO803" s="19"/>
      <c r="AP803" t="e">
        <f>V803*(L803/10^6)</f>
        <v>#VALUE!</v>
      </c>
      <c r="AQ803" t="e">
        <f>(AP803*Y803)/(0.082057*W803)</f>
        <v>#VALUE!</v>
      </c>
      <c r="AR803">
        <v>0</v>
      </c>
      <c r="AS803" s="12" t="e">
        <f>AP803*AU803*X803</f>
        <v>#VALUE!</v>
      </c>
      <c r="AT803" s="12" t="e">
        <f>AQ803+AS803</f>
        <v>#VALUE!</v>
      </c>
      <c r="AU803" s="19">
        <f>101.325*((2.4*10^-4)*EXP(2700*((1/W803)-(1/298.15))))</f>
        <v>1.5759424160826513E-2</v>
      </c>
      <c r="AW803">
        <f>100*(AF803-AE803)/AF803</f>
        <v>78.812974192989046</v>
      </c>
      <c r="AX803">
        <f>100*(AM803-AL803)/AM803</f>
        <v>15.215219993965086</v>
      </c>
      <c r="AY803" t="e">
        <f>100*(AT803-AS803)/AT803</f>
        <v>#VALUE!</v>
      </c>
    </row>
    <row r="804" spans="1:51" x14ac:dyDescent="0.25">
      <c r="A804" s="39">
        <v>43668</v>
      </c>
      <c r="B804" s="36">
        <v>6.2</v>
      </c>
      <c r="C804" s="36" t="s">
        <v>120</v>
      </c>
      <c r="D804" s="36" t="s">
        <v>121</v>
      </c>
      <c r="E804" s="40">
        <v>43669.598483796297</v>
      </c>
      <c r="F804" s="36">
        <v>90</v>
      </c>
      <c r="G804" s="36"/>
      <c r="H804" s="36">
        <v>21.9</v>
      </c>
      <c r="I804" s="36">
        <v>30</v>
      </c>
      <c r="J804" s="36">
        <v>13.909000000000001</v>
      </c>
      <c r="K804" s="36">
        <v>15271.727000000001</v>
      </c>
      <c r="L804" s="36" t="s">
        <v>122</v>
      </c>
      <c r="M804" s="36">
        <f>1000000*(AF804-AD804)/X804</f>
        <v>7.1485381866494446E-2</v>
      </c>
      <c r="N804" s="36">
        <f>1000000*(AM804-AK804)/X804</f>
        <v>406.56404356853295</v>
      </c>
      <c r="O804" s="7" t="e">
        <f>1000000*(AT804-AR804)/X804</f>
        <v>#VALUE!</v>
      </c>
      <c r="P804">
        <f>(M804*16)</f>
        <v>1.1437661098639111</v>
      </c>
      <c r="Q804">
        <f>(N804*44)</f>
        <v>17888.817917015451</v>
      </c>
      <c r="R804">
        <f>1000000*(((AF804-AD804)*0.082057*W804)/(V804-Z804))/X804</f>
        <v>1.9969417435597279</v>
      </c>
      <c r="S804">
        <f>1000000*(((AM804-AK804)*0.082057*W804)/(V804-Z804))/X804</f>
        <v>11357.352913756678</v>
      </c>
      <c r="T804">
        <f>N804*((1*0.082057*W804)/(V804-Z804))</f>
        <v>11357.352913756678</v>
      </c>
      <c r="V804" s="5">
        <f>((0.001316*((I804*25.4)-(2.5*2053/100)))*(273.15+40))/(273.15+H804)</f>
        <v>0.99262160699881385</v>
      </c>
      <c r="W804">
        <v>313.14999999999998</v>
      </c>
      <c r="X804">
        <f>(21.0733341666667/1000)-Y804</f>
        <v>1.9073334166666699E-2</v>
      </c>
      <c r="Y804">
        <v>2E-3</v>
      </c>
      <c r="Z804">
        <f>(0.001316*10^(8.07131-(1730.63/(233.46+(W804-273.15)))))</f>
        <v>7.2765497523200454E-2</v>
      </c>
      <c r="AB804">
        <f>V804*(J804/10^6)</f>
        <v>1.3806373931746503E-5</v>
      </c>
      <c r="AC804">
        <f>(AB804*Y804)/(0.082057*W804)</f>
        <v>1.0745869847061582E-9</v>
      </c>
      <c r="AD804">
        <v>0</v>
      </c>
      <c r="AE804" s="12">
        <f>AB804*AG804*X804</f>
        <v>2.8887759166526626E-10</v>
      </c>
      <c r="AF804" s="12">
        <f>AC804+AE804</f>
        <v>1.3634645763714245E-9</v>
      </c>
      <c r="AG804" s="19">
        <f>101.325*(0.000014*EXP(1600*((1/W804)-(1/298.15))))</f>
        <v>1.097002469958351E-3</v>
      </c>
      <c r="AI804">
        <f>V804*(K804/10^6)</f>
        <v>1.5159046196387175E-2</v>
      </c>
      <c r="AJ804">
        <f>(AI804*Y804)/(0.082057*W804)</f>
        <v>1.1798690824779369E-6</v>
      </c>
      <c r="AK804">
        <v>0</v>
      </c>
      <c r="AL804" s="12">
        <f>AI804*AN804*X804</f>
        <v>6.5746627806559313E-6</v>
      </c>
      <c r="AM804" s="12">
        <f>AJ804+AL804</f>
        <v>7.7545318631338677E-6</v>
      </c>
      <c r="AN804" s="19">
        <f>101.325*(0.00033*EXP(2400*((1/W804)-(1/298.15))))</f>
        <v>2.2739189884214046E-2</v>
      </c>
      <c r="AO804" s="19"/>
      <c r="AP804" t="e">
        <f>V804*(L804/10^6)</f>
        <v>#VALUE!</v>
      </c>
      <c r="AQ804" t="e">
        <f>(AP804*Y804)/(0.082057*W804)</f>
        <v>#VALUE!</v>
      </c>
      <c r="AR804">
        <v>0</v>
      </c>
      <c r="AS804" s="12" t="e">
        <f>AP804*AU804*X804</f>
        <v>#VALUE!</v>
      </c>
      <c r="AT804" s="12" t="e">
        <f>AQ804+AS804</f>
        <v>#VALUE!</v>
      </c>
      <c r="AU804" s="19">
        <f>101.325*((2.4*10^-4)*EXP(2700*((1/W804)-(1/298.15))))</f>
        <v>1.5759424160826513E-2</v>
      </c>
      <c r="AW804">
        <f>100*(AF804-AE804)/AF804</f>
        <v>78.812974192989046</v>
      </c>
      <c r="AX804">
        <f>100*(AM804-AL804)/AM804</f>
        <v>15.215219993965071</v>
      </c>
      <c r="AY804" t="e">
        <f>100*(AT804-AS804)/AT804</f>
        <v>#VALUE!</v>
      </c>
    </row>
    <row r="805" spans="1:51" x14ac:dyDescent="0.25">
      <c r="A805" s="39">
        <v>43668</v>
      </c>
      <c r="B805" s="36">
        <v>6.2</v>
      </c>
      <c r="C805" s="36" t="s">
        <v>120</v>
      </c>
      <c r="D805" s="36" t="s">
        <v>121</v>
      </c>
      <c r="E805" s="40">
        <v>43669.641018518516</v>
      </c>
      <c r="F805" s="36">
        <v>30</v>
      </c>
      <c r="G805" s="36"/>
      <c r="H805" s="36">
        <v>21.9</v>
      </c>
      <c r="I805" s="36">
        <v>30</v>
      </c>
      <c r="J805" s="36">
        <v>8.3249999999999993</v>
      </c>
      <c r="K805" s="36">
        <v>14631.316000000001</v>
      </c>
      <c r="L805" s="36" t="s">
        <v>122</v>
      </c>
      <c r="M805" s="36">
        <f>1000000*(AF805-AD805)/X805</f>
        <v>4.2786383207891736E-2</v>
      </c>
      <c r="N805" s="36">
        <f>1000000*(AM805-AK805)/X805</f>
        <v>389.51501658515593</v>
      </c>
      <c r="O805" s="7" t="e">
        <f>1000000*(AT805-AR805)/X805</f>
        <v>#VALUE!</v>
      </c>
      <c r="P805">
        <f>(M805*16)</f>
        <v>0.68458213132626777</v>
      </c>
      <c r="Q805">
        <f>(N805*44)</f>
        <v>17138.660729746862</v>
      </c>
      <c r="R805">
        <f>1000000*(((AF805-AD805)*0.082057*W805)/(V805-Z805))/X805</f>
        <v>1.1952361791023607</v>
      </c>
      <c r="S805">
        <f>1000000*(((AM805-AK805)*0.082057*W805)/(V805-Z805))/X805</f>
        <v>10881.088917101171</v>
      </c>
      <c r="T805">
        <f>N805*((1*0.082057*W805)/(V805-Z805))</f>
        <v>10881.088917101171</v>
      </c>
      <c r="V805" s="5">
        <f>((0.001316*((I805*25.4)-(2.5*2053/100)))*(273.15+40))/(273.15+H805)</f>
        <v>0.99262160699881385</v>
      </c>
      <c r="W805">
        <v>313.14999999999998</v>
      </c>
      <c r="X805">
        <f>(21.0733341666667/1000)-Y805</f>
        <v>1.9073334166666699E-2</v>
      </c>
      <c r="Y805">
        <v>2E-3</v>
      </c>
      <c r="Z805">
        <f>(0.001316*10^(8.07131-(1730.63/(233.46+(W805-273.15)))))</f>
        <v>7.2765497523200454E-2</v>
      </c>
      <c r="AB805">
        <f>V805*(J805/10^6)</f>
        <v>8.2635748782651244E-6</v>
      </c>
      <c r="AC805">
        <f>(AB805*Y805)/(0.082057*W805)</f>
        <v>6.4317611961167347E-10</v>
      </c>
      <c r="AD805">
        <v>0</v>
      </c>
      <c r="AE805" s="12">
        <f>AB805*AG805*X805</f>
        <v>1.7290286509550225E-10</v>
      </c>
      <c r="AF805" s="12">
        <f>AC805+AE805</f>
        <v>8.1607898470717575E-10</v>
      </c>
      <c r="AG805" s="19">
        <f>101.325*(0.000014*EXP(1600*((1/W805)-(1/298.15))))</f>
        <v>1.097002469958351E-3</v>
      </c>
      <c r="AI805">
        <f>V805*(K805/10^6)</f>
        <v>1.4523360400427458E-2</v>
      </c>
      <c r="AJ805">
        <f>(AI805*Y805)/(0.082057*W805)</f>
        <v>1.1303919579209842E-6</v>
      </c>
      <c r="AK805">
        <v>0</v>
      </c>
      <c r="AL805" s="12">
        <f>AI805*AN805*X805</f>
        <v>6.2989581163424159E-6</v>
      </c>
      <c r="AM805" s="12">
        <f>AJ805+AL805</f>
        <v>7.4293500742634005E-6</v>
      </c>
      <c r="AN805" s="19">
        <f>101.325*(0.00033*EXP(2400*((1/W805)-(1/298.15))))</f>
        <v>2.2739189884214046E-2</v>
      </c>
      <c r="AO805" s="19"/>
      <c r="AP805" t="e">
        <f>V805*(L805/10^6)</f>
        <v>#VALUE!</v>
      </c>
      <c r="AQ805" t="e">
        <f>(AP805*Y805)/(0.082057*W805)</f>
        <v>#VALUE!</v>
      </c>
      <c r="AR805">
        <v>0</v>
      </c>
      <c r="AS805" s="12" t="e">
        <f>AP805*AU805*X805</f>
        <v>#VALUE!</v>
      </c>
      <c r="AT805" s="12" t="e">
        <f>AQ805+AS805</f>
        <v>#VALUE!</v>
      </c>
      <c r="AU805" s="19">
        <f>101.325*((2.4*10^-4)*EXP(2700*((1/W805)-(1/298.15))))</f>
        <v>1.5759424160826513E-2</v>
      </c>
      <c r="AW805">
        <f>100*(AF805-AE805)/AF805</f>
        <v>78.81297419298906</v>
      </c>
      <c r="AX805">
        <f>100*(AM805-AL805)/AM805</f>
        <v>15.215219993965082</v>
      </c>
      <c r="AY805" t="e">
        <f>100*(AT805-AS805)/AT805</f>
        <v>#VALUE!</v>
      </c>
    </row>
    <row r="806" spans="1:51" x14ac:dyDescent="0.25">
      <c r="A806" s="39">
        <v>43668</v>
      </c>
      <c r="B806" s="36">
        <v>8</v>
      </c>
      <c r="C806" s="36" t="s">
        <v>120</v>
      </c>
      <c r="D806" s="36" t="s">
        <v>121</v>
      </c>
      <c r="E806" s="40">
        <v>43669.726099537038</v>
      </c>
      <c r="F806" s="36">
        <v>202</v>
      </c>
      <c r="G806" s="36"/>
      <c r="H806" s="36">
        <v>21.9</v>
      </c>
      <c r="I806" s="36">
        <v>30</v>
      </c>
      <c r="J806" s="36">
        <v>13.398</v>
      </c>
      <c r="K806" s="36">
        <v>17796.391</v>
      </c>
      <c r="L806" s="36" t="s">
        <v>122</v>
      </c>
      <c r="M806" s="36">
        <f>1000000*(AF806-AD806)/X806</f>
        <v>6.8859094560880907E-2</v>
      </c>
      <c r="N806" s="36">
        <f>1000000*(AM806-AK806)/X806</f>
        <v>473.77566963360778</v>
      </c>
      <c r="O806" s="7" t="e">
        <f>1000000*(AT806-AR806)/X806</f>
        <v>#VALUE!</v>
      </c>
      <c r="P806">
        <f>(M806*16)</f>
        <v>1.1017455129740945</v>
      </c>
      <c r="Q806">
        <f>(N806*44)</f>
        <v>20846.129463878744</v>
      </c>
      <c r="R806">
        <f>1000000*(((AF806-AD806)*0.082057*W806)/(V806-Z806))/X806</f>
        <v>1.9235764958094206</v>
      </c>
      <c r="S806">
        <f>1000000*(((AM806-AK806)*0.082057*W806)/(V806-Z806))/X806</f>
        <v>13234.90743242091</v>
      </c>
      <c r="T806">
        <f>N806*((1*0.082057*W806)/(V806-Z806))</f>
        <v>13234.907432420912</v>
      </c>
      <c r="V806" s="5">
        <f>((0.001316*((I806*25.4)-(2.5*2053/100)))*(273.15+40))/(273.15+H806)</f>
        <v>0.99262160699881385</v>
      </c>
      <c r="W806">
        <v>313.14999999999998</v>
      </c>
      <c r="X806">
        <f>(21.0733341666667/1000)-Y806</f>
        <v>1.9073334166666699E-2</v>
      </c>
      <c r="Y806">
        <v>2E-3</v>
      </c>
      <c r="Z806">
        <f>(0.001316*10^(8.07131-(1730.63/(233.46+(W806-273.15)))))</f>
        <v>7.2765497523200454E-2</v>
      </c>
      <c r="AB806">
        <f>V806*(J806/10^6)</f>
        <v>1.3299144290570107E-5</v>
      </c>
      <c r="AC806">
        <f>(AB806*Y806)/(0.082057*W806)</f>
        <v>1.0351079460128771E-9</v>
      </c>
      <c r="AD806">
        <v>0</v>
      </c>
      <c r="AE806" s="12">
        <f>AB806*AG806*X806</f>
        <v>2.7826457496090562E-10</v>
      </c>
      <c r="AF806" s="12">
        <f>AC806+AE806</f>
        <v>1.3133725209737827E-9</v>
      </c>
      <c r="AG806" s="19">
        <f>101.325*(0.000014*EXP(1600*((1/W806)-(1/298.15))))</f>
        <v>1.097002469958351E-3</v>
      </c>
      <c r="AI806">
        <f>V806*(K806/10^6)</f>
        <v>1.7665082233199226E-2</v>
      </c>
      <c r="AJ806">
        <f>(AI806*Y806)/(0.082057*W806)</f>
        <v>1.3749205653419952E-6</v>
      </c>
      <c r="AK806">
        <v>0</v>
      </c>
      <c r="AL806" s="12">
        <f>AI806*AN806*X806</f>
        <v>7.6615611016160893E-6</v>
      </c>
      <c r="AM806" s="12">
        <f>AJ806+AL806</f>
        <v>9.0364816669580849E-6</v>
      </c>
      <c r="AN806" s="19">
        <f>101.325*(0.00033*EXP(2400*((1/W806)-(1/298.15))))</f>
        <v>2.2739189884214046E-2</v>
      </c>
      <c r="AO806" s="19"/>
      <c r="AP806" t="e">
        <f>V806*(L806/10^6)</f>
        <v>#VALUE!</v>
      </c>
      <c r="AQ806" t="e">
        <f>(AP806*Y806)/(0.082057*W806)</f>
        <v>#VALUE!</v>
      </c>
      <c r="AR806">
        <v>0</v>
      </c>
      <c r="AS806" s="12" t="e">
        <f>AP806*AU806*X806</f>
        <v>#VALUE!</v>
      </c>
      <c r="AT806" s="12" t="e">
        <f>AQ806+AS806</f>
        <v>#VALUE!</v>
      </c>
      <c r="AU806" s="19">
        <f>101.325*((2.4*10^-4)*EXP(2700*((1/W806)-(1/298.15))))</f>
        <v>1.5759424160826513E-2</v>
      </c>
      <c r="AW806">
        <f>100*(AF806-AE806)/AF806</f>
        <v>78.81297419298906</v>
      </c>
      <c r="AX806">
        <f>100*(AM806-AL806)/AM806</f>
        <v>15.215219993965082</v>
      </c>
      <c r="AY806" t="e">
        <f>100*(AT806-AS806)/AT806</f>
        <v>#VALUE!</v>
      </c>
    </row>
    <row r="807" spans="1:51" x14ac:dyDescent="0.25">
      <c r="A807" s="39">
        <v>43668</v>
      </c>
      <c r="B807" s="36">
        <v>9</v>
      </c>
      <c r="C807" s="36" t="s">
        <v>120</v>
      </c>
      <c r="D807" s="36" t="s">
        <v>121</v>
      </c>
      <c r="E807" s="40">
        <v>43669.747384259259</v>
      </c>
      <c r="F807" s="36">
        <v>78</v>
      </c>
      <c r="G807" s="36"/>
      <c r="H807" s="36">
        <v>21.9</v>
      </c>
      <c r="I807" s="36">
        <v>30</v>
      </c>
      <c r="J807" s="36">
        <v>17.815999999999999</v>
      </c>
      <c r="K807" s="36">
        <v>18210.830000000002</v>
      </c>
      <c r="L807" s="36" t="s">
        <v>122</v>
      </c>
      <c r="M807" s="36">
        <f>1000000*(AF807-AD807)/X807</f>
        <v>9.1565429817633548E-2</v>
      </c>
      <c r="N807" s="36">
        <f>1000000*(AM807-AK807)/X807</f>
        <v>484.80886814825504</v>
      </c>
      <c r="O807" s="7" t="e">
        <f>1000000*(AT807-AR807)/X807</f>
        <v>#VALUE!</v>
      </c>
      <c r="P807">
        <f>(M807*16)</f>
        <v>1.4650468770821368</v>
      </c>
      <c r="Q807">
        <f>(N807*44)</f>
        <v>21331.590198523223</v>
      </c>
      <c r="R807">
        <f>1000000*(((AF807-AD807)*0.082057*W807)/(V807-Z807))/X807</f>
        <v>2.5578772092357549</v>
      </c>
      <c r="S807">
        <f>1000000*(((AM807-AK807)*0.082057*W807)/(V807-Z807))/X807</f>
        <v>13543.11946267947</v>
      </c>
      <c r="T807">
        <f>N807*((1*0.082057*W807)/(V807-Z807))</f>
        <v>13543.119462679468</v>
      </c>
      <c r="V807" s="5">
        <f>((0.001316*((I807*25.4)-(2.5*2053/100)))*(273.15+40))/(273.15+H807)</f>
        <v>0.99262160699881385</v>
      </c>
      <c r="W807">
        <v>313.14999999999998</v>
      </c>
      <c r="X807">
        <f>(21.0733341666667/1000)-Y807</f>
        <v>1.9073334166666699E-2</v>
      </c>
      <c r="Y807">
        <v>2E-3</v>
      </c>
      <c r="Z807">
        <f>(0.001316*10^(8.07131-(1730.63/(233.46+(W807-273.15)))))</f>
        <v>7.2765497523200454E-2</v>
      </c>
      <c r="AB807">
        <f>V807*(J807/10^6)</f>
        <v>1.7684546550290867E-5</v>
      </c>
      <c r="AC807">
        <f>(AB807*Y807)/(0.082057*W807)</f>
        <v>1.3764355251653545E-9</v>
      </c>
      <c r="AD807">
        <v>0</v>
      </c>
      <c r="AE807" s="12">
        <f>AB807*AG807*X807</f>
        <v>3.7002251586083706E-10</v>
      </c>
      <c r="AF807" s="12">
        <f>AC807+AE807</f>
        <v>1.7464580410261915E-9</v>
      </c>
      <c r="AG807" s="19">
        <f>101.325*(0.000014*EXP(1600*((1/W807)-(1/298.15))))</f>
        <v>1.097002469958351E-3</v>
      </c>
      <c r="AI807">
        <f>V807*(K807/10^6)</f>
        <v>1.8076463339382211E-2</v>
      </c>
      <c r="AJ807">
        <f>(AI807*Y807)/(0.082057*W807)</f>
        <v>1.4069394563733156E-6</v>
      </c>
      <c r="AK807">
        <v>0</v>
      </c>
      <c r="AL807" s="12">
        <f>AI807*AN807*X807</f>
        <v>7.839982092781809E-6</v>
      </c>
      <c r="AM807" s="12">
        <f>AJ807+AL807</f>
        <v>9.2469215491551244E-6</v>
      </c>
      <c r="AN807" s="19">
        <f>101.325*(0.00033*EXP(2400*((1/W807)-(1/298.15))))</f>
        <v>2.2739189884214046E-2</v>
      </c>
      <c r="AO807" s="19"/>
      <c r="AP807" t="e">
        <f>V807*(L807/10^6)</f>
        <v>#VALUE!</v>
      </c>
      <c r="AQ807" t="e">
        <f>(AP807*Y807)/(0.082057*W807)</f>
        <v>#VALUE!</v>
      </c>
      <c r="AR807">
        <v>0</v>
      </c>
      <c r="AS807" s="12" t="e">
        <f>AP807*AU807*X807</f>
        <v>#VALUE!</v>
      </c>
      <c r="AT807" s="12" t="e">
        <f>AQ807+AS807</f>
        <v>#VALUE!</v>
      </c>
      <c r="AU807" s="19">
        <f>101.325*((2.4*10^-4)*EXP(2700*((1/W807)-(1/298.15))))</f>
        <v>1.5759424160826513E-2</v>
      </c>
      <c r="AW807">
        <f>100*(AF807-AE807)/AF807</f>
        <v>78.81297419298906</v>
      </c>
      <c r="AX807">
        <f>100*(AM807-AL807)/AM807</f>
        <v>15.215219993965073</v>
      </c>
      <c r="AY807" t="e">
        <f>100*(AT807-AS807)/AT807</f>
        <v>#VALUE!</v>
      </c>
    </row>
    <row r="808" spans="1:51" x14ac:dyDescent="0.25">
      <c r="A808" s="39">
        <v>43668</v>
      </c>
      <c r="B808" s="36">
        <v>9</v>
      </c>
      <c r="C808" s="36" t="s">
        <v>120</v>
      </c>
      <c r="D808" s="36" t="s">
        <v>121</v>
      </c>
      <c r="E808" s="40">
        <v>43669.896261574075</v>
      </c>
      <c r="F808" s="36">
        <v>14</v>
      </c>
      <c r="G808" s="36"/>
      <c r="H808" s="36">
        <v>21.9</v>
      </c>
      <c r="I808" s="36">
        <v>30</v>
      </c>
      <c r="J808" s="36">
        <v>189.648</v>
      </c>
      <c r="K808" s="36">
        <v>83.180999999999997</v>
      </c>
      <c r="L808" s="36" t="s">
        <v>122</v>
      </c>
      <c r="M808" s="36">
        <f>1000000*(AF808-AD808)/X808</f>
        <v>0.9746969372504809</v>
      </c>
      <c r="N808" s="36">
        <f>1000000*(AM808-AK808)/X808</f>
        <v>2.2144452757749105</v>
      </c>
      <c r="O808" s="7" t="e">
        <f>1000000*(AT808-AR808)/X808</f>
        <v>#VALUE!</v>
      </c>
      <c r="P808">
        <f>(M808*16)</f>
        <v>15.595150996007694</v>
      </c>
      <c r="Q808">
        <f>(N808*44)</f>
        <v>97.435592134096055</v>
      </c>
      <c r="R808">
        <f>1000000*(((AF808-AD808)*0.082057*W808)/(V808-Z808))/X808</f>
        <v>27.228126233562101</v>
      </c>
      <c r="S808">
        <f>1000000*(((AM808-AK808)*0.082057*W808)/(V808-Z808))/X808</f>
        <v>61.860454467212136</v>
      </c>
      <c r="T808">
        <f>N808*((1*0.082057*W808)/(V808-Z808))</f>
        <v>61.860454467212151</v>
      </c>
      <c r="V808" s="5">
        <f>((0.001316*((I808*25.4)-(2.5*2053/100)))*(273.15+40))/(273.15+H808)</f>
        <v>0.99262160699881385</v>
      </c>
      <c r="W808">
        <v>313.14999999999998</v>
      </c>
      <c r="X808">
        <f>(21.0733341666667/1000)-Y808</f>
        <v>1.9073334166666699E-2</v>
      </c>
      <c r="Y808">
        <v>2E-3</v>
      </c>
      <c r="Z808">
        <f>(0.001316*10^(8.07131-(1730.63/(233.46+(W808-273.15)))))</f>
        <v>7.2765497523200454E-2</v>
      </c>
      <c r="AB808">
        <f>V808*(J808/10^6)</f>
        <v>1.8824870252411106E-4</v>
      </c>
      <c r="AC808">
        <f>(AB808*Y808)/(0.082057*W808)</f>
        <v>1.4651899667521282E-8</v>
      </c>
      <c r="AD808">
        <v>0</v>
      </c>
      <c r="AE808" s="12">
        <f>AB808*AG808*X808</f>
        <v>3.9388207278837014E-9</v>
      </c>
      <c r="AF808" s="12">
        <f>AC808+AE808</f>
        <v>1.8590720395404983E-8</v>
      </c>
      <c r="AG808" s="19">
        <f>101.325*(0.000014*EXP(1600*((1/W808)-(1/298.15))))</f>
        <v>1.097002469958351E-3</v>
      </c>
      <c r="AI808">
        <f>V808*(K808/10^6)</f>
        <v>8.2567257891768336E-5</v>
      </c>
      <c r="AJ808">
        <f>(AI808*Y808)/(0.082057*W808)</f>
        <v>6.4264303670172507E-9</v>
      </c>
      <c r="AK808">
        <v>0</v>
      </c>
      <c r="AL808" s="12">
        <f>AI808*AN808*X808</f>
        <v>3.5810424371634002E-8</v>
      </c>
      <c r="AM808" s="12">
        <f>AJ808+AL808</f>
        <v>4.2236854738651253E-8</v>
      </c>
      <c r="AN808" s="19">
        <f>101.325*(0.00033*EXP(2400*((1/W808)-(1/298.15))))</f>
        <v>2.2739189884214046E-2</v>
      </c>
      <c r="AO808" s="19"/>
      <c r="AP808" t="e">
        <f>V808*(L808/10^6)</f>
        <v>#VALUE!</v>
      </c>
      <c r="AQ808" t="e">
        <f>(AP808*Y808)/(0.082057*W808)</f>
        <v>#VALUE!</v>
      </c>
      <c r="AR808">
        <v>0</v>
      </c>
      <c r="AS808" s="12" t="e">
        <f>AP808*AU808*X808</f>
        <v>#VALUE!</v>
      </c>
      <c r="AT808" s="12" t="e">
        <f>AQ808+AS808</f>
        <v>#VALUE!</v>
      </c>
      <c r="AU808" s="19">
        <f>101.325*((2.4*10^-4)*EXP(2700*((1/W808)-(1/298.15))))</f>
        <v>1.5759424160826513E-2</v>
      </c>
      <c r="AW808">
        <f>100*(AF808-AE808)/AF808</f>
        <v>78.81297419298906</v>
      </c>
      <c r="AX808">
        <f>100*(AM808-AL808)/AM808</f>
        <v>15.215219993965077</v>
      </c>
      <c r="AY808" t="e">
        <f>100*(AT808-AS808)/AT808</f>
        <v>#VALUE!</v>
      </c>
    </row>
    <row r="809" spans="1:51" x14ac:dyDescent="0.25">
      <c r="A809" s="39">
        <v>43668</v>
      </c>
      <c r="B809" s="36" t="s">
        <v>125</v>
      </c>
      <c r="C809" s="36" t="s">
        <v>120</v>
      </c>
      <c r="D809" s="36" t="s">
        <v>121</v>
      </c>
      <c r="E809" s="40">
        <v>43669.619756944441</v>
      </c>
      <c r="F809" s="36">
        <v>113</v>
      </c>
      <c r="G809" s="36"/>
      <c r="H809" s="36">
        <v>21.9</v>
      </c>
      <c r="I809" s="36">
        <v>30</v>
      </c>
      <c r="J809" s="36">
        <v>5.2069999999999999</v>
      </c>
      <c r="K809" s="36">
        <v>1148.963</v>
      </c>
      <c r="L809" s="36" t="s">
        <v>122</v>
      </c>
      <c r="M809" s="36">
        <f>1000000*(AF809-AD809)/X809</f>
        <v>2.6761405088707776E-2</v>
      </c>
      <c r="N809" s="36">
        <f>1000000*(AM809-AK809)/X809</f>
        <v>30.587702568978113</v>
      </c>
      <c r="O809" s="7" t="e">
        <f>1000000*(AT809-AR809)/X809</f>
        <v>#VALUE!</v>
      </c>
      <c r="P809">
        <f>(M809*16)</f>
        <v>0.42818248141932441</v>
      </c>
      <c r="Q809">
        <f>(N809*44)</f>
        <v>1345.8589130350369</v>
      </c>
      <c r="R809">
        <f>1000000*(((AF809-AD809)*0.082057*W809)/(V809-Z809))/X809</f>
        <v>0.74757895310342226</v>
      </c>
      <c r="S809">
        <f>1000000*(((AM809-AK809)*0.082057*W809)/(V809-Z809))/X809</f>
        <v>854.4664448132562</v>
      </c>
      <c r="T809">
        <f>N809*((1*0.082057*W809)/(V809-Z809))</f>
        <v>854.46644481325632</v>
      </c>
      <c r="V809" s="5">
        <f>((0.001316*((I809*25.4)-(2.5*2053/100)))*(273.15+40))/(273.15+H809)</f>
        <v>0.99262160699881385</v>
      </c>
      <c r="W809">
        <v>313.14999999999998</v>
      </c>
      <c r="X809">
        <f>(21.0733341666667/1000)-Y809</f>
        <v>1.9073334166666699E-2</v>
      </c>
      <c r="Y809">
        <v>2E-3</v>
      </c>
      <c r="Z809">
        <f>(0.001316*10^(8.07131-(1730.63/(233.46+(W809-273.15)))))</f>
        <v>7.2765497523200454E-2</v>
      </c>
      <c r="AB809">
        <f>V809*(J809/10^6)</f>
        <v>5.168580707642823E-6</v>
      </c>
      <c r="AC809">
        <f>(AB809*Y809)/(0.082057*W809)</f>
        <v>4.0228445102918722E-10</v>
      </c>
      <c r="AD809">
        <v>0</v>
      </c>
      <c r="AE809" s="12">
        <f>AB809*AG809*X809</f>
        <v>1.0814477099727089E-10</v>
      </c>
      <c r="AF809" s="12">
        <f>AC809+AE809</f>
        <v>5.1042922202645809E-10</v>
      </c>
      <c r="AG809" s="19">
        <f>101.325*(0.000014*EXP(1600*((1/W809)-(1/298.15))))</f>
        <v>1.097002469958351E-3</v>
      </c>
      <c r="AI809">
        <f>V809*(K809/10^6)</f>
        <v>1.1404854994421783E-3</v>
      </c>
      <c r="AJ809">
        <f>(AI809*Y809)/(0.082057*W809)</f>
        <v>8.8767034704791268E-8</v>
      </c>
      <c r="AK809">
        <v>0</v>
      </c>
      <c r="AL809" s="12">
        <f>AI809*AN809*X809</f>
        <v>4.9464243778393766E-7</v>
      </c>
      <c r="AM809" s="12">
        <f>AJ809+AL809</f>
        <v>5.8340947248872896E-7</v>
      </c>
      <c r="AN809" s="19">
        <f>101.325*(0.00033*EXP(2400*((1/W809)-(1/298.15))))</f>
        <v>2.2739189884214046E-2</v>
      </c>
      <c r="AO809" s="19"/>
      <c r="AP809" t="e">
        <f>V809*(L809/10^6)</f>
        <v>#VALUE!</v>
      </c>
      <c r="AQ809" t="e">
        <f>(AP809*Y809)/(0.082057*W809)</f>
        <v>#VALUE!</v>
      </c>
      <c r="AR809">
        <v>0</v>
      </c>
      <c r="AS809" s="12" t="e">
        <f>AP809*AU809*X809</f>
        <v>#VALUE!</v>
      </c>
      <c r="AT809" s="12" t="e">
        <f>AQ809+AS809</f>
        <v>#VALUE!</v>
      </c>
      <c r="AU809" s="19">
        <f>101.325*((2.4*10^-4)*EXP(2700*((1/W809)-(1/298.15))))</f>
        <v>1.5759424160826513E-2</v>
      </c>
      <c r="AW809">
        <f>100*(AF809-AE809)/AF809</f>
        <v>78.812974192989046</v>
      </c>
      <c r="AX809">
        <f>100*(AM809-AL809)/AM809</f>
        <v>15.215219993965079</v>
      </c>
      <c r="AY809" t="e">
        <f>100*(AT809-AS809)/AT809</f>
        <v>#VALUE!</v>
      </c>
    </row>
    <row r="810" spans="1:51" x14ac:dyDescent="0.25">
      <c r="A810" s="39">
        <v>43668</v>
      </c>
      <c r="B810" s="36" t="s">
        <v>125</v>
      </c>
      <c r="C810" s="36" t="s">
        <v>120</v>
      </c>
      <c r="D810" s="36" t="s">
        <v>121</v>
      </c>
      <c r="E810" s="40">
        <v>43669.853726851848</v>
      </c>
      <c r="F810" s="36">
        <v>99</v>
      </c>
      <c r="G810" s="36"/>
      <c r="H810" s="36">
        <v>21.9</v>
      </c>
      <c r="I810" s="36">
        <v>30</v>
      </c>
      <c r="J810" s="36">
        <v>177.988</v>
      </c>
      <c r="K810" s="36">
        <v>83.632999999999996</v>
      </c>
      <c r="L810" s="36" t="s">
        <v>122</v>
      </c>
      <c r="M810" s="36">
        <f>1000000*(AF810-AD810)/X810</f>
        <v>0.91477030323197994</v>
      </c>
      <c r="N810" s="36">
        <f>1000000*(AM810-AK810)/X810</f>
        <v>2.2264784235448367</v>
      </c>
      <c r="O810" s="7" t="e">
        <f>1000000*(AT810-AR810)/X810</f>
        <v>#VALUE!</v>
      </c>
      <c r="P810">
        <f>(M810*16)</f>
        <v>14.636324851711679</v>
      </c>
      <c r="Q810">
        <f>(N810*44)</f>
        <v>97.965050635972815</v>
      </c>
      <c r="R810">
        <f>1000000*(((AF810-AD810)*0.082057*W810)/(V810-Z810))/X810</f>
        <v>25.554077723251766</v>
      </c>
      <c r="S810">
        <f>1000000*(((AM810-AK810)*0.082057*W810)/(V810-Z810))/X810</f>
        <v>62.196600046360977</v>
      </c>
      <c r="T810">
        <f>N810*((1*0.082057*W810)/(V810-Z810))</f>
        <v>62.196600046360984</v>
      </c>
      <c r="V810" s="5">
        <f>((0.001316*((I810*25.4)-(2.5*2053/100)))*(273.15+40))/(273.15+H810)</f>
        <v>0.99262160699881385</v>
      </c>
      <c r="W810">
        <v>313.14999999999998</v>
      </c>
      <c r="X810">
        <f>(21.0733341666667/1000)-Y810</f>
        <v>1.9073334166666699E-2</v>
      </c>
      <c r="Y810">
        <v>2E-3</v>
      </c>
      <c r="Z810">
        <f>(0.001316*10^(8.07131-(1730.63/(233.46+(W810-273.15)))))</f>
        <v>7.2765497523200454E-2</v>
      </c>
      <c r="AB810">
        <f>V810*(J810/10^6)</f>
        <v>1.7667473458650486E-4</v>
      </c>
      <c r="AC810">
        <f>(AB810*Y810)/(0.082057*W810)</f>
        <v>1.3751066808101205E-8</v>
      </c>
      <c r="AD810">
        <v>0</v>
      </c>
      <c r="AE810" s="12">
        <f>AB810*AG810*X810</f>
        <v>3.6966528711853761E-9</v>
      </c>
      <c r="AF810" s="12">
        <f>AC810+AE810</f>
        <v>1.744771967928658E-8</v>
      </c>
      <c r="AG810" s="19">
        <f>101.325*(0.000014*EXP(1600*((1/W810)-(1/298.15))))</f>
        <v>1.097002469958351E-3</v>
      </c>
      <c r="AI810">
        <f>V810*(K810/10^6)</f>
        <v>8.3015922858131795E-5</v>
      </c>
      <c r="AJ810">
        <f>(AI810*Y810)/(0.082057*W810)</f>
        <v>6.4613511605385087E-9</v>
      </c>
      <c r="AK810">
        <v>0</v>
      </c>
      <c r="AL810" s="12">
        <f>AI810*AN810*X810</f>
        <v>3.6005015826605429E-8</v>
      </c>
      <c r="AM810" s="12">
        <f>AJ810+AL810</f>
        <v>4.2466366987143938E-8</v>
      </c>
      <c r="AN810" s="19">
        <f>101.325*(0.00033*EXP(2400*((1/W810)-(1/298.15))))</f>
        <v>2.2739189884214046E-2</v>
      </c>
      <c r="AO810" s="19"/>
      <c r="AP810" t="e">
        <f>V810*(L810/10^6)</f>
        <v>#VALUE!</v>
      </c>
      <c r="AQ810" t="e">
        <f>(AP810*Y810)/(0.082057*W810)</f>
        <v>#VALUE!</v>
      </c>
      <c r="AR810">
        <v>0</v>
      </c>
      <c r="AS810" s="12" t="e">
        <f>AP810*AU810*X810</f>
        <v>#VALUE!</v>
      </c>
      <c r="AT810" s="12" t="e">
        <f>AQ810+AS810</f>
        <v>#VALUE!</v>
      </c>
      <c r="AU810" s="19">
        <f>101.325*((2.4*10^-4)*EXP(2700*((1/W810)-(1/298.15))))</f>
        <v>1.5759424160826513E-2</v>
      </c>
      <c r="AW810">
        <f>100*(AF810-AE810)/AF810</f>
        <v>78.81297419298906</v>
      </c>
      <c r="AX810">
        <f>100*(AM810-AL810)/AM810</f>
        <v>15.215219993965077</v>
      </c>
      <c r="AY810" t="e">
        <f>100*(AT810-AS810)/AT810</f>
        <v>#VALUE!</v>
      </c>
    </row>
    <row r="811" spans="1:51" x14ac:dyDescent="0.25">
      <c r="A811" s="39">
        <v>43668</v>
      </c>
      <c r="B811" s="36" t="s">
        <v>129</v>
      </c>
      <c r="C811" s="36" t="s">
        <v>120</v>
      </c>
      <c r="D811" s="36" t="s">
        <v>121</v>
      </c>
      <c r="E811" s="40">
        <v>43669.662326388891</v>
      </c>
      <c r="F811" s="36">
        <v>201</v>
      </c>
      <c r="G811" s="36"/>
      <c r="H811" s="36">
        <v>21.9</v>
      </c>
      <c r="I811" s="36">
        <v>30</v>
      </c>
      <c r="J811" s="36">
        <v>565.30899999999997</v>
      </c>
      <c r="K811" s="36">
        <v>4214.6679999999997</v>
      </c>
      <c r="L811" s="36" t="s">
        <v>122</v>
      </c>
      <c r="M811" s="36">
        <f>1000000*(AF811-AD811)/X811</f>
        <v>2.905408709293702</v>
      </c>
      <c r="N811" s="36">
        <f>1000000*(AM811-AK811)/X811</f>
        <v>112.20292664862997</v>
      </c>
      <c r="O811" s="7" t="e">
        <f>1000000*(AT811-AR811)/X811</f>
        <v>#VALUE!</v>
      </c>
      <c r="P811">
        <f>(M811*16)</f>
        <v>46.486539348699232</v>
      </c>
      <c r="Q811">
        <f>(N811*44)</f>
        <v>4936.9287725397189</v>
      </c>
      <c r="R811">
        <f>1000000*(((AF811-AD811)*0.082057*W811)/(V811-Z811))/X811</f>
        <v>81.16249479545661</v>
      </c>
      <c r="S811">
        <f>1000000*(((AM811-AK811)*0.082057*W811)/(V811-Z811))/X811</f>
        <v>3134.3849906639261</v>
      </c>
      <c r="T811">
        <f>N811*((1*0.082057*W811)/(V811-Z811))</f>
        <v>3134.3849906639266</v>
      </c>
      <c r="V811" s="5">
        <f>((0.001316*((I811*25.4)-(2.5*2053/100)))*(273.15+40))/(273.15+H811)</f>
        <v>0.99262160699881385</v>
      </c>
      <c r="W811">
        <v>313.14999999999998</v>
      </c>
      <c r="X811">
        <f>(21.0733341666667/1000)-Y811</f>
        <v>1.9073334166666699E-2</v>
      </c>
      <c r="Y811">
        <v>2E-3</v>
      </c>
      <c r="Z811">
        <f>(0.001316*10^(8.07131-(1730.63/(233.46+(W811-273.15)))))</f>
        <v>7.2765497523200454E-2</v>
      </c>
      <c r="AB811">
        <f>V811*(J811/10^6)</f>
        <v>5.6113792803089244E-4</v>
      </c>
      <c r="AC811">
        <f>(AB811*Y811)/(0.082057*W811)</f>
        <v>4.3674864744931591E-8</v>
      </c>
      <c r="AD811">
        <v>0</v>
      </c>
      <c r="AE811" s="12">
        <f>AB811*AG811*X811</f>
        <v>1.1740966458170967E-8</v>
      </c>
      <c r="AF811" s="12">
        <f>AC811+AE811</f>
        <v>5.541583120310256E-8</v>
      </c>
      <c r="AG811" s="19">
        <f>101.325*(0.000014*EXP(1600*((1/W811)-(1/298.15))))</f>
        <v>1.097002469958351E-3</v>
      </c>
      <c r="AI811">
        <f>V811*(K811/10^6)</f>
        <v>4.1835705231264763E-3</v>
      </c>
      <c r="AJ811">
        <f>(AI811*Y811)/(0.082057*W811)</f>
        <v>3.2561847563861769E-7</v>
      </c>
      <c r="AK811">
        <v>0</v>
      </c>
      <c r="AL811" s="12">
        <f>AI811*AN811*X811</f>
        <v>1.8144654388086934E-6</v>
      </c>
      <c r="AM811" s="12">
        <f>AJ811+AL811</f>
        <v>2.1400839144473113E-6</v>
      </c>
      <c r="AN811" s="19">
        <f>101.325*(0.00033*EXP(2400*((1/W811)-(1/298.15))))</f>
        <v>2.2739189884214046E-2</v>
      </c>
      <c r="AO811" s="19"/>
      <c r="AP811" t="e">
        <f>V811*(L811/10^6)</f>
        <v>#VALUE!</v>
      </c>
      <c r="AQ811" t="e">
        <f>(AP811*Y811)/(0.082057*W811)</f>
        <v>#VALUE!</v>
      </c>
      <c r="AR811">
        <v>0</v>
      </c>
      <c r="AS811" s="12" t="e">
        <f>AP811*AU811*X811</f>
        <v>#VALUE!</v>
      </c>
      <c r="AT811" s="12" t="e">
        <f>AQ811+AS811</f>
        <v>#VALUE!</v>
      </c>
      <c r="AU811" s="19">
        <f>101.325*((2.4*10^-4)*EXP(2700*((1/W811)-(1/298.15))))</f>
        <v>1.5759424160826513E-2</v>
      </c>
      <c r="AW811">
        <f>100*(AF811-AE811)/AF811</f>
        <v>78.812974192989046</v>
      </c>
      <c r="AX811">
        <f>100*(AM811-AL811)/AM811</f>
        <v>15.215219993965079</v>
      </c>
      <c r="AY811" t="e">
        <f>100*(AT811-AS811)/AT811</f>
        <v>#VALUE!</v>
      </c>
    </row>
    <row r="812" spans="1:51" x14ac:dyDescent="0.25">
      <c r="A812" s="39">
        <v>43668</v>
      </c>
      <c r="B812" s="36" t="s">
        <v>129</v>
      </c>
      <c r="C812" s="36" t="s">
        <v>120</v>
      </c>
      <c r="D812" s="36" t="s">
        <v>121</v>
      </c>
      <c r="E812" s="40">
        <v>43669.683564814812</v>
      </c>
      <c r="F812" s="36">
        <v>172</v>
      </c>
      <c r="G812" s="36"/>
      <c r="H812" s="36">
        <v>21.9</v>
      </c>
      <c r="I812" s="36">
        <v>30</v>
      </c>
      <c r="J812" s="36">
        <v>489.65100000000001</v>
      </c>
      <c r="K812" s="36">
        <v>3678.797</v>
      </c>
      <c r="L812" s="36" t="s">
        <v>122</v>
      </c>
      <c r="M812" s="36">
        <f>1000000*(AF812-AD812)/X812</f>
        <v>2.5165640028981859</v>
      </c>
      <c r="N812" s="36">
        <f>1000000*(AM812-AK812)/X812</f>
        <v>97.936964417173542</v>
      </c>
      <c r="O812" s="7" t="e">
        <f>1000000*(AT812-AR812)/X812</f>
        <v>#VALUE!</v>
      </c>
      <c r="P812">
        <f>(M812*16)</f>
        <v>40.265024046370975</v>
      </c>
      <c r="Q812">
        <f>(N812*44)</f>
        <v>4309.2264343556362</v>
      </c>
      <c r="R812">
        <f>1000000*(((AF812-AD812)*0.082057*W812)/(V812-Z812))/X812</f>
        <v>70.300130971009011</v>
      </c>
      <c r="S812">
        <f>1000000*(((AM812-AK812)*0.082057*W812)/(V812-Z812))/X812</f>
        <v>2735.8658144602327</v>
      </c>
      <c r="T812">
        <f>N812*((1*0.082057*W812)/(V812-Z812))</f>
        <v>2735.8658144602327</v>
      </c>
      <c r="V812" s="5">
        <f>((0.001316*((I812*25.4)-(2.5*2053/100)))*(273.15+40))/(273.15+H812)</f>
        <v>0.99262160699881385</v>
      </c>
      <c r="W812">
        <v>313.14999999999998</v>
      </c>
      <c r="X812">
        <f>(21.0733341666667/1000)-Y812</f>
        <v>1.9073334166666699E-2</v>
      </c>
      <c r="Y812">
        <v>2E-3</v>
      </c>
      <c r="Z812">
        <f>(0.001316*10^(8.07131-(1730.63/(233.46+(W812-273.15)))))</f>
        <v>7.2765497523200454E-2</v>
      </c>
      <c r="AB812">
        <f>V812*(J812/10^6)</f>
        <v>4.8603816248857625E-4</v>
      </c>
      <c r="AC812">
        <f>(AB812*Y812)/(0.082057*W812)</f>
        <v>3.7829649266543612E-8</v>
      </c>
      <c r="AD812">
        <v>0</v>
      </c>
      <c r="AE812" s="12">
        <f>AB812*AG812*X812</f>
        <v>1.0169616912537872E-8</v>
      </c>
      <c r="AF812" s="12">
        <f>AC812+AE812</f>
        <v>4.7999266179081483E-8</v>
      </c>
      <c r="AG812" s="19">
        <f>101.325*(0.000014*EXP(1600*((1/W812)-(1/298.15))))</f>
        <v>1.097002469958351E-3</v>
      </c>
      <c r="AI812">
        <f>V812*(K812/10^6)</f>
        <v>3.6516533899624156E-3</v>
      </c>
      <c r="AJ812">
        <f>(AI812*Y812)/(0.082057*W812)</f>
        <v>2.8421794345934723E-7</v>
      </c>
      <c r="AK812">
        <v>0</v>
      </c>
      <c r="AL812" s="12">
        <f>AI812*AN812*X812</f>
        <v>1.5837665061383495E-6</v>
      </c>
      <c r="AM812" s="12">
        <f>AJ812+AL812</f>
        <v>1.8679844495976967E-6</v>
      </c>
      <c r="AN812" s="19">
        <f>101.325*(0.00033*EXP(2400*((1/W812)-(1/298.15))))</f>
        <v>2.2739189884214046E-2</v>
      </c>
      <c r="AO812" s="19"/>
      <c r="AP812" t="e">
        <f>V812*(L812/10^6)</f>
        <v>#VALUE!</v>
      </c>
      <c r="AQ812" t="e">
        <f>(AP812*Y812)/(0.082057*W812)</f>
        <v>#VALUE!</v>
      </c>
      <c r="AR812">
        <v>0</v>
      </c>
      <c r="AS812" s="12" t="e">
        <f>AP812*AU812*X812</f>
        <v>#VALUE!</v>
      </c>
      <c r="AT812" s="12" t="e">
        <f>AQ812+AS812</f>
        <v>#VALUE!</v>
      </c>
      <c r="AU812" s="19">
        <f>101.325*((2.4*10^-4)*EXP(2700*((1/W812)-(1/298.15))))</f>
        <v>1.5759424160826513E-2</v>
      </c>
      <c r="AW812">
        <f>100*(AF812-AE812)/AF812</f>
        <v>78.81297419298906</v>
      </c>
      <c r="AX812">
        <f>100*(AM812-AL812)/AM812</f>
        <v>15.215219993965073</v>
      </c>
      <c r="AY812" t="e">
        <f>100*(AT812-AS812)/AT812</f>
        <v>#VALUE!</v>
      </c>
    </row>
    <row r="813" spans="1:51" x14ac:dyDescent="0.25">
      <c r="A813" s="21">
        <v>43668</v>
      </c>
      <c r="B813" t="s">
        <v>282</v>
      </c>
      <c r="C813" t="s">
        <v>120</v>
      </c>
      <c r="D813" t="s">
        <v>121</v>
      </c>
      <c r="E813" s="38">
        <v>43669.534699074073</v>
      </c>
      <c r="F813">
        <v>117</v>
      </c>
      <c r="H813" s="6">
        <v>21.9</v>
      </c>
      <c r="I813" s="6">
        <v>30</v>
      </c>
      <c r="J813" s="6">
        <v>400393.80300000001</v>
      </c>
      <c r="K813" s="6">
        <v>6977.6589999999997</v>
      </c>
      <c r="L813" s="6" t="s">
        <v>122</v>
      </c>
      <c r="M813" s="7">
        <f>1000000*(AF813-AD813)/X813</f>
        <v>5247.3432690288491</v>
      </c>
      <c r="N813" s="7">
        <f>1000000*(AM813-AK813)/X813</f>
        <v>241.34298063924788</v>
      </c>
      <c r="O813" s="7" t="e">
        <f>1000000*(AT813-AR813)/X813</f>
        <v>#VALUE!</v>
      </c>
      <c r="P813">
        <f>(M813*16)</f>
        <v>83957.492304461586</v>
      </c>
      <c r="Q813">
        <f>(N813*44)</f>
        <v>10619.091148126907</v>
      </c>
      <c r="R813">
        <f>1000000*(((AF813-AD813)*0.082057*W813)/(V813-Z813))/X813</f>
        <v>146584.35813185832</v>
      </c>
      <c r="S813">
        <f>1000000*(((AM813-AK813)*0.082057*W813)/(V813-Z813))/X813</f>
        <v>6741.9080652562434</v>
      </c>
      <c r="T813">
        <f>N813*((1*0.082057*W813)/(V813-Z813))</f>
        <v>6741.9080652562443</v>
      </c>
      <c r="V813" s="5">
        <f>((0.001316*((I813*25.4)-(2.5*2053/100)))*(273.15+40))/(273.15+H813)</f>
        <v>0.99262160699881385</v>
      </c>
      <c r="W813">
        <v>313.14999999999998</v>
      </c>
      <c r="X813">
        <f>(21.0733341666667/1000)-Y813</f>
        <v>1.6073334166666699E-2</v>
      </c>
      <c r="Y813">
        <v>5.0000000000000001E-3</v>
      </c>
      <c r="Z813">
        <f>(0.001316*10^(8.07131-(1730.63/(233.46+(W813-273.15)))))</f>
        <v>7.2765497523200454E-2</v>
      </c>
      <c r="AB813">
        <f>V813*(J813/10^6)</f>
        <v>0.39743954016622651</v>
      </c>
      <c r="AC813">
        <f>(AB813*Y813)/(0.082057*W813)</f>
        <v>7.7334454213243503E-5</v>
      </c>
      <c r="AD813">
        <v>0</v>
      </c>
      <c r="AE813" s="12">
        <f>AB813*AG813*X813</f>
        <v>7.0078476370664395E-6</v>
      </c>
      <c r="AF813" s="12">
        <f>AC813+AE813</f>
        <v>8.4342301850309938E-5</v>
      </c>
      <c r="AG813" s="19">
        <f>101.325*(0.000014*EXP(1600*((1/W813)-(1/298.15))))</f>
        <v>1.097002469958351E-3</v>
      </c>
      <c r="AI813">
        <f>V813*(K813/10^6)</f>
        <v>6.9261750896697366E-3</v>
      </c>
      <c r="AJ813">
        <f>(AI813*Y813)/(0.082057*W813)</f>
        <v>1.3477067986767178E-6</v>
      </c>
      <c r="AK813">
        <v>0</v>
      </c>
      <c r="AL813" s="12">
        <f>AI813*AN813*X813</f>
        <v>2.5314795779172848E-6</v>
      </c>
      <c r="AM813" s="12">
        <f>AJ813+AL813</f>
        <v>3.8791863765940028E-6</v>
      </c>
      <c r="AN813" s="19">
        <f>101.325*(0.00033*EXP(2400*((1/W813)-(1/298.15))))</f>
        <v>2.2739189884214046E-2</v>
      </c>
      <c r="AO813" s="19"/>
      <c r="AP813" t="e">
        <f>V813*(L813/10^6)</f>
        <v>#VALUE!</v>
      </c>
      <c r="AQ813" t="e">
        <f>(AP813*Y813)/(0.082057*W813)</f>
        <v>#VALUE!</v>
      </c>
      <c r="AR813">
        <v>0</v>
      </c>
      <c r="AS813" s="12" t="e">
        <f>AP813*AU813*X813</f>
        <v>#VALUE!</v>
      </c>
      <c r="AT813" s="12" t="e">
        <f>AQ813+AS813</f>
        <v>#VALUE!</v>
      </c>
      <c r="AU813" s="19">
        <f>101.325*((2.4*10^-4)*EXP(2700*((1/W813)-(1/298.15))))</f>
        <v>1.5759424160826513E-2</v>
      </c>
      <c r="AW813">
        <f>100*(AF813-AE813)/AF813</f>
        <v>91.691182854478043</v>
      </c>
      <c r="AX813">
        <f>100*(AM813-AL813)/AM813</f>
        <v>34.741996590017656</v>
      </c>
      <c r="AY813" t="e">
        <f>100*(AT813-AS813)/AT813</f>
        <v>#VALUE!</v>
      </c>
    </row>
    <row r="814" spans="1:51" x14ac:dyDescent="0.25">
      <c r="A814" s="21">
        <v>43668</v>
      </c>
      <c r="B814" t="s">
        <v>282</v>
      </c>
      <c r="C814" t="s">
        <v>120</v>
      </c>
      <c r="D814" t="s">
        <v>121</v>
      </c>
      <c r="E814" s="38">
        <v>43669.555937500001</v>
      </c>
      <c r="F814">
        <v>103</v>
      </c>
      <c r="H814" s="6">
        <v>21.9</v>
      </c>
      <c r="I814" s="6">
        <v>30</v>
      </c>
      <c r="J814" s="6">
        <v>392128.946</v>
      </c>
      <c r="K814" s="6">
        <v>7367.2160000000003</v>
      </c>
      <c r="L814" s="6" t="s">
        <v>122</v>
      </c>
      <c r="M814" s="7">
        <f>1000000*(AF814-AD814)/X814</f>
        <v>5139.0285513097142</v>
      </c>
      <c r="N814" s="7">
        <f>1000000*(AM814-AK814)/X814</f>
        <v>254.81696202883472</v>
      </c>
      <c r="O814" s="7" t="e">
        <f>1000000*(AT814-AR814)/X814</f>
        <v>#VALUE!</v>
      </c>
      <c r="P814">
        <f>(M814*16)</f>
        <v>82224.456820955427</v>
      </c>
      <c r="Q814">
        <f>(N814*44)</f>
        <v>11211.946329268729</v>
      </c>
      <c r="R814">
        <f>1000000*(((AF814-AD814)*0.082057*W814)/(V814-Z814))/X814</f>
        <v>143558.59012716074</v>
      </c>
      <c r="S814">
        <f>1000000*(((AM814-AK814)*0.082057*W814)/(V814-Z814))/X814</f>
        <v>7118.3032832193212</v>
      </c>
      <c r="T814">
        <f>N814*((1*0.082057*W814)/(V814-Z814))</f>
        <v>7118.3032832193203</v>
      </c>
      <c r="V814" s="5">
        <f>((0.001316*((I814*25.4)-(2.5*2053/100)))*(273.15+40))/(273.15+H814)</f>
        <v>0.99262160699881385</v>
      </c>
      <c r="W814">
        <v>313.14999999999998</v>
      </c>
      <c r="X814">
        <f>(21.0733341666667/1000)-Y814</f>
        <v>1.6073334166666699E-2</v>
      </c>
      <c r="Y814">
        <v>5.0000000000000001E-3</v>
      </c>
      <c r="Z814">
        <f>(0.001316*10^(8.07131-(1730.63/(233.46+(W814-273.15)))))</f>
        <v>7.2765497523200454E-2</v>
      </c>
      <c r="AB814">
        <f>V814*(J814/10^6)</f>
        <v>0.38923566452927105</v>
      </c>
      <c r="AC814">
        <f>(AB814*Y814)/(0.082057*W814)</f>
        <v>7.5738130293001634E-5</v>
      </c>
      <c r="AD814">
        <v>0</v>
      </c>
      <c r="AE814" s="12">
        <f>AB814*AG814*X814</f>
        <v>6.8631929042404619E-6</v>
      </c>
      <c r="AF814" s="12">
        <f>AC814+AE814</f>
        <v>8.2601323197242099E-5</v>
      </c>
      <c r="AG814" s="19">
        <f>101.325*(0.000014*EXP(1600*((1/W814)-(1/298.15))))</f>
        <v>1.097002469958351E-3</v>
      </c>
      <c r="AI814">
        <f>V814*(K814/10^6)</f>
        <v>7.3128577850273737E-3</v>
      </c>
      <c r="AJ814">
        <f>(AI814*Y814)/(0.082057*W814)</f>
        <v>1.4229481679342448E-6</v>
      </c>
      <c r="AK814">
        <v>0</v>
      </c>
      <c r="AL814" s="12">
        <f>AI814*AN814*X814</f>
        <v>2.6728100140900355E-6</v>
      </c>
      <c r="AM814" s="12">
        <f>AJ814+AL814</f>
        <v>4.0957581820242802E-6</v>
      </c>
      <c r="AN814" s="19">
        <f>101.325*(0.00033*EXP(2400*((1/W814)-(1/298.15))))</f>
        <v>2.2739189884214046E-2</v>
      </c>
      <c r="AO814" s="19"/>
      <c r="AP814" t="e">
        <f>V814*(L814/10^6)</f>
        <v>#VALUE!</v>
      </c>
      <c r="AQ814" t="e">
        <f>(AP814*Y814)/(0.082057*W814)</f>
        <v>#VALUE!</v>
      </c>
      <c r="AR814">
        <v>0</v>
      </c>
      <c r="AS814" s="12" t="e">
        <f>AP814*AU814*X814</f>
        <v>#VALUE!</v>
      </c>
      <c r="AT814" s="12" t="e">
        <f>AQ814+AS814</f>
        <v>#VALUE!</v>
      </c>
      <c r="AU814" s="19">
        <f>101.325*((2.4*10^-4)*EXP(2700*((1/W814)-(1/298.15))))</f>
        <v>1.5759424160826513E-2</v>
      </c>
      <c r="AW814">
        <f>100*(AF814-AE814)/AF814</f>
        <v>91.691182854478029</v>
      </c>
      <c r="AX814">
        <f>100*(AM814-AL814)/AM814</f>
        <v>34.741996590017656</v>
      </c>
      <c r="AY814" t="e">
        <f>100*(AT814-AS814)/AT814</f>
        <v>#VALUE!</v>
      </c>
    </row>
    <row r="815" spans="1:51" x14ac:dyDescent="0.25">
      <c r="A815" s="21">
        <v>43668</v>
      </c>
      <c r="B815" t="s">
        <v>283</v>
      </c>
      <c r="C815" t="s">
        <v>120</v>
      </c>
      <c r="D815" t="s">
        <v>121</v>
      </c>
      <c r="E815" s="38">
        <v>43669.492222222223</v>
      </c>
      <c r="F815">
        <v>155</v>
      </c>
      <c r="H815" s="6">
        <v>21.9</v>
      </c>
      <c r="I815" s="6">
        <v>30</v>
      </c>
      <c r="J815" s="6">
        <v>419043.85600000003</v>
      </c>
      <c r="K815" s="6">
        <v>7551.4089999999997</v>
      </c>
      <c r="L815" s="6" t="s">
        <v>122</v>
      </c>
      <c r="M815" s="7">
        <f>1000000*(AF815-AD815)/X815</f>
        <v>5491.7607134131758</v>
      </c>
      <c r="N815" s="7">
        <f>1000000*(AM815-AK815)/X815</f>
        <v>261.18782188783399</v>
      </c>
      <c r="O815" s="7" t="e">
        <f>1000000*(AT815-AR815)/X815</f>
        <v>#VALUE!</v>
      </c>
      <c r="P815">
        <f>(M815*16)</f>
        <v>87868.171414610813</v>
      </c>
      <c r="Q815">
        <f>(N815*44)</f>
        <v>11492.264163064696</v>
      </c>
      <c r="R815">
        <f>1000000*(((AF815-AD815)*0.082057*W815)/(V815-Z815))/X815</f>
        <v>153412.15123866158</v>
      </c>
      <c r="S815">
        <f>1000000*(((AM815-AK815)*0.082057*W815)/(V815-Z815))/X815</f>
        <v>7296.273039589435</v>
      </c>
      <c r="T815">
        <f>N815*((1*0.082057*W815)/(V815-Z815))</f>
        <v>7296.273039589435</v>
      </c>
      <c r="V815" s="5">
        <f>((0.001316*((I815*25.4)-(2.5*2053/100)))*(273.15+40))/(273.15+H815)</f>
        <v>0.99262160699881385</v>
      </c>
      <c r="W815">
        <v>313.14999999999998</v>
      </c>
      <c r="X815">
        <f>(21.0733341666667/1000)-Y815</f>
        <v>1.6073334166666699E-2</v>
      </c>
      <c r="Y815">
        <v>5.0000000000000001E-3</v>
      </c>
      <c r="Z815">
        <f>(0.001316*10^(8.07131-(1730.63/(233.46+(W815-273.15)))))</f>
        <v>7.2765497523200454E-2</v>
      </c>
      <c r="AB815">
        <f>V815*(J815/10^6)</f>
        <v>0.41595198574569958</v>
      </c>
      <c r="AC815">
        <f>(AB815*Y815)/(0.082057*W815)</f>
        <v>8.0936637011769639E-5</v>
      </c>
      <c r="AD815">
        <v>0</v>
      </c>
      <c r="AE815" s="12">
        <f>AB815*AG815*X815</f>
        <v>7.3342680982922453E-6</v>
      </c>
      <c r="AF815" s="12">
        <f>AC815+AE815</f>
        <v>8.8270905110061885E-5</v>
      </c>
      <c r="AG815" s="19">
        <f>101.325*(0.000014*EXP(1600*((1/W815)-(1/298.15))))</f>
        <v>1.097002469958351E-3</v>
      </c>
      <c r="AI815">
        <f>V815*(K815/10^6)</f>
        <v>7.4956917366853053E-3</v>
      </c>
      <c r="AJ815">
        <f>(AI815*Y815)/(0.082057*W815)</f>
        <v>1.4585243057719723E-6</v>
      </c>
      <c r="AK815">
        <v>0</v>
      </c>
      <c r="AL815" s="12">
        <f>AI815*AN815*X815</f>
        <v>2.7396348356950065E-6</v>
      </c>
      <c r="AM815" s="12">
        <f>AJ815+AL815</f>
        <v>4.1981591414669784E-6</v>
      </c>
      <c r="AN815" s="19">
        <f>101.325*(0.00033*EXP(2400*((1/W815)-(1/298.15))))</f>
        <v>2.2739189884214046E-2</v>
      </c>
      <c r="AO815" s="19"/>
      <c r="AP815" t="e">
        <f>V815*(L815/10^6)</f>
        <v>#VALUE!</v>
      </c>
      <c r="AQ815" t="e">
        <f>(AP815*Y815)/(0.082057*W815)</f>
        <v>#VALUE!</v>
      </c>
      <c r="AR815">
        <v>0</v>
      </c>
      <c r="AS815" s="12" t="e">
        <f>AP815*AU815*X815</f>
        <v>#VALUE!</v>
      </c>
      <c r="AT815" s="12" t="e">
        <f>AQ815+AS815</f>
        <v>#VALUE!</v>
      </c>
      <c r="AU815" s="19">
        <f>101.325*((2.4*10^-4)*EXP(2700*((1/W815)-(1/298.15))))</f>
        <v>1.5759424160826513E-2</v>
      </c>
      <c r="AW815">
        <f>100*(AF815-AE815)/AF815</f>
        <v>91.691182854478043</v>
      </c>
      <c r="AX815">
        <f>100*(AM815-AL815)/AM815</f>
        <v>34.741996590017649</v>
      </c>
      <c r="AY815" t="e">
        <f>100*(AT815-AS815)/AT815</f>
        <v>#VALUE!</v>
      </c>
    </row>
    <row r="816" spans="1:51" x14ac:dyDescent="0.25">
      <c r="A816" s="21">
        <v>43668</v>
      </c>
      <c r="B816" t="s">
        <v>283</v>
      </c>
      <c r="C816" t="s">
        <v>120</v>
      </c>
      <c r="D816" t="s">
        <v>121</v>
      </c>
      <c r="E816" s="38">
        <v>43669.513460648152</v>
      </c>
      <c r="F816">
        <v>42</v>
      </c>
      <c r="H816" s="6">
        <v>21.9</v>
      </c>
      <c r="I816" s="6">
        <v>30</v>
      </c>
      <c r="J816" s="6">
        <v>393067.00699999998</v>
      </c>
      <c r="K816" s="6">
        <v>9060.9120000000003</v>
      </c>
      <c r="L816" s="6" t="s">
        <v>122</v>
      </c>
      <c r="M816" s="7">
        <f>1000000*(AF816-AD816)/X816</f>
        <v>5151.322268238916</v>
      </c>
      <c r="N816" s="7">
        <f>1000000*(AM816-AK816)/X816</f>
        <v>313.39844916324068</v>
      </c>
      <c r="O816" s="7" t="e">
        <f>1000000*(AT816-AR816)/X816</f>
        <v>#VALUE!</v>
      </c>
      <c r="P816">
        <f>(M816*16)</f>
        <v>82421.156291822655</v>
      </c>
      <c r="Q816">
        <f>(N816*44)</f>
        <v>13789.531763182589</v>
      </c>
      <c r="R816">
        <f>1000000*(((AF816-AD816)*0.082057*W816)/(V816-Z816))/X816</f>
        <v>143902.01469702984</v>
      </c>
      <c r="S816">
        <f>1000000*(((AM816-AK816)*0.082057*W816)/(V816-Z816))/X816</f>
        <v>8754.7751604624245</v>
      </c>
      <c r="T816">
        <f>N816*((1*0.082057*W816)/(V816-Z816))</f>
        <v>8754.7751604624245</v>
      </c>
      <c r="V816" s="5">
        <f>((0.001316*((I816*25.4)-(2.5*2053/100)))*(273.15+40))/(273.15+H816)</f>
        <v>0.99262160699881385</v>
      </c>
      <c r="W816">
        <v>313.14999999999998</v>
      </c>
      <c r="X816">
        <f>(21.0733341666667/1000)-Y816</f>
        <v>1.6073334166666699E-2</v>
      </c>
      <c r="Y816">
        <v>5.0000000000000001E-3</v>
      </c>
      <c r="Z816">
        <f>(0.001316*10^(8.07131-(1730.63/(233.46+(W816-273.15)))))</f>
        <v>7.2765497523200454E-2</v>
      </c>
      <c r="AB816">
        <f>V816*(J816/10^6)</f>
        <v>0.39016680414655397</v>
      </c>
      <c r="AC816">
        <f>(AB816*Y816)/(0.082057*W816)</f>
        <v>7.5919313005896243E-5</v>
      </c>
      <c r="AD816">
        <v>0</v>
      </c>
      <c r="AE816" s="12">
        <f>AB816*AG816*X816</f>
        <v>6.8796112116993166E-6</v>
      </c>
      <c r="AF816" s="12">
        <f>AC816+AE816</f>
        <v>8.2798924217595564E-5</v>
      </c>
      <c r="AG816" s="19">
        <f>101.325*(0.000014*EXP(1600*((1/W816)-(1/298.15))))</f>
        <v>1.097002469958351E-3</v>
      </c>
      <c r="AI816">
        <f>V816*(K816/10^6)</f>
        <v>8.9940570303148372E-3</v>
      </c>
      <c r="AJ816">
        <f>(AI816*Y816)/(0.082057*W816)</f>
        <v>1.7500787448356901E-6</v>
      </c>
      <c r="AK816">
        <v>0</v>
      </c>
      <c r="AL816" s="12">
        <f>AI816*AN816*X816</f>
        <v>3.2872792558801825E-6</v>
      </c>
      <c r="AM816" s="12">
        <f>AJ816+AL816</f>
        <v>5.0373580007158728E-6</v>
      </c>
      <c r="AN816" s="19">
        <f>101.325*(0.00033*EXP(2400*((1/W816)-(1/298.15))))</f>
        <v>2.2739189884214046E-2</v>
      </c>
      <c r="AO816" s="19"/>
      <c r="AP816" t="e">
        <f>V816*(L816/10^6)</f>
        <v>#VALUE!</v>
      </c>
      <c r="AQ816" t="e">
        <f>(AP816*Y816)/(0.082057*W816)</f>
        <v>#VALUE!</v>
      </c>
      <c r="AR816">
        <v>0</v>
      </c>
      <c r="AS816" s="12" t="e">
        <f>AP816*AU816*X816</f>
        <v>#VALUE!</v>
      </c>
      <c r="AT816" s="12" t="e">
        <f>AQ816+AS816</f>
        <v>#VALUE!</v>
      </c>
      <c r="AU816" s="19">
        <f>101.325*((2.4*10^-4)*EXP(2700*((1/W816)-(1/298.15))))</f>
        <v>1.5759424160826513E-2</v>
      </c>
      <c r="AW816">
        <f>100*(AF816-AE816)/AF816</f>
        <v>91.691182854478029</v>
      </c>
      <c r="AX816">
        <f>100*(AM816-AL816)/AM816</f>
        <v>34.741996590017656</v>
      </c>
      <c r="AY816" t="e">
        <f>100*(AT816-AS816)/AT816</f>
        <v>#VALUE!</v>
      </c>
    </row>
    <row r="817" spans="1:51" x14ac:dyDescent="0.25">
      <c r="A817" s="21">
        <v>43668</v>
      </c>
      <c r="B817" t="s">
        <v>295</v>
      </c>
      <c r="C817" t="s">
        <v>120</v>
      </c>
      <c r="D817" t="s">
        <v>121</v>
      </c>
      <c r="E817" s="38">
        <v>43669.44972222222</v>
      </c>
      <c r="F817">
        <v>82</v>
      </c>
      <c r="H817" s="6">
        <v>21.9</v>
      </c>
      <c r="I817" s="6">
        <v>30</v>
      </c>
      <c r="J817" s="6">
        <v>419651.88099999999</v>
      </c>
      <c r="K817" s="6">
        <v>7617.018</v>
      </c>
      <c r="L817" s="6" t="s">
        <v>122</v>
      </c>
      <c r="M817" s="7">
        <f>1000000*(AF817-AD817)/X817</f>
        <v>5499.7291581474492</v>
      </c>
      <c r="N817" s="7">
        <f>1000000*(AM817-AK817)/X817</f>
        <v>263.4571032638313</v>
      </c>
      <c r="O817" s="7" t="e">
        <f>1000000*(AT817-AR817)/X817</f>
        <v>#VALUE!</v>
      </c>
      <c r="P817">
        <f>(M817*16)</f>
        <v>87995.666530359187</v>
      </c>
      <c r="Q817">
        <f>(N817*44)</f>
        <v>11592.112543608577</v>
      </c>
      <c r="R817">
        <f>1000000*(((AF817-AD817)*0.082057*W817)/(V817-Z817))/X817</f>
        <v>153634.74947491131</v>
      </c>
      <c r="S817">
        <f>1000000*(((AM817-AK817)*0.082057*W817)/(V817-Z817))/X817</f>
        <v>7359.6653386761909</v>
      </c>
      <c r="T817">
        <f>N817*((1*0.082057*W817)/(V817-Z817))</f>
        <v>7359.66533867619</v>
      </c>
      <c r="V817" s="5">
        <f>((0.001316*((I817*25.4)-(2.5*2053/100)))*(273.15+40))/(273.15+H817)</f>
        <v>0.99262160699881385</v>
      </c>
      <c r="W817">
        <v>313.14999999999998</v>
      </c>
      <c r="X817">
        <f>(21.0733341666667/1000)-Y817</f>
        <v>1.6073334166666699E-2</v>
      </c>
      <c r="Y817">
        <v>5.0000000000000001E-3</v>
      </c>
      <c r="Z817">
        <f>(0.001316*10^(8.07131-(1730.63/(233.46+(W817-273.15)))))</f>
        <v>7.2765497523200454E-2</v>
      </c>
      <c r="AB817">
        <f>V817*(J817/10^6)</f>
        <v>0.41655552449829503</v>
      </c>
      <c r="AC817">
        <f>(AB817*Y817)/(0.082057*W817)</f>
        <v>8.1054074597393326E-5</v>
      </c>
      <c r="AD817">
        <v>0</v>
      </c>
      <c r="AE817" s="12">
        <f>AB817*AG817*X817</f>
        <v>7.3449099876711555E-6</v>
      </c>
      <c r="AF817" s="12">
        <f>AC817+AE817</f>
        <v>8.8398984585064483E-5</v>
      </c>
      <c r="AG817" s="19">
        <f>101.325*(0.000014*EXP(1600*((1/W817)-(1/298.15))))</f>
        <v>1.097002469958351E-3</v>
      </c>
      <c r="AI817">
        <f>V817*(K817/10^6)</f>
        <v>7.5608166476988908E-3</v>
      </c>
      <c r="AJ817">
        <f>(AI817*Y817)/(0.082057*W817)</f>
        <v>1.471196420496177E-6</v>
      </c>
      <c r="AK817">
        <v>0</v>
      </c>
      <c r="AL817" s="12">
        <f>AI817*AN817*X817</f>
        <v>2.7634376388454003E-6</v>
      </c>
      <c r="AM817" s="12">
        <f>AJ817+AL817</f>
        <v>4.2346340593415771E-6</v>
      </c>
      <c r="AN817" s="19">
        <f>101.325*(0.00033*EXP(2400*((1/W817)-(1/298.15))))</f>
        <v>2.2739189884214046E-2</v>
      </c>
      <c r="AO817" s="19"/>
      <c r="AP817" t="e">
        <f>V817*(L817/10^6)</f>
        <v>#VALUE!</v>
      </c>
      <c r="AQ817" t="e">
        <f>(AP817*Y817)/(0.082057*W817)</f>
        <v>#VALUE!</v>
      </c>
      <c r="AR817">
        <v>0</v>
      </c>
      <c r="AS817" s="12" t="e">
        <f>AP817*AU817*X817</f>
        <v>#VALUE!</v>
      </c>
      <c r="AT817" s="12" t="e">
        <f>AQ817+AS817</f>
        <v>#VALUE!</v>
      </c>
      <c r="AU817" s="19">
        <f>101.325*((2.4*10^-4)*EXP(2700*((1/W817)-(1/298.15))))</f>
        <v>1.5759424160826513E-2</v>
      </c>
      <c r="AW817">
        <f>100*(AF817-AE817)/AF817</f>
        <v>91.691182854478029</v>
      </c>
      <c r="AX817">
        <f>100*(AM817-AL817)/AM817</f>
        <v>34.741996590017649</v>
      </c>
      <c r="AY817" t="e">
        <f>100*(AT817-AS817)/AT817</f>
        <v>#VALUE!</v>
      </c>
    </row>
    <row r="818" spans="1:51" x14ac:dyDescent="0.25">
      <c r="A818" s="21">
        <v>43668</v>
      </c>
      <c r="B818" t="s">
        <v>295</v>
      </c>
      <c r="C818" t="s">
        <v>120</v>
      </c>
      <c r="D818" t="s">
        <v>121</v>
      </c>
      <c r="E818" s="38">
        <v>43669.577233796299</v>
      </c>
      <c r="F818">
        <v>102</v>
      </c>
      <c r="H818" s="6">
        <v>21.9</v>
      </c>
      <c r="I818" s="6">
        <v>30</v>
      </c>
      <c r="J818" s="6">
        <v>301962.47399999999</v>
      </c>
      <c r="K818" s="6">
        <v>4734.625</v>
      </c>
      <c r="L818" s="6" t="s">
        <v>122</v>
      </c>
      <c r="M818" s="7">
        <f>1000000*(AF818-AD818)/X818</f>
        <v>3957.3558421012794</v>
      </c>
      <c r="N818" s="7">
        <f>1000000*(AM818-AK818)/X818</f>
        <v>163.76101350167713</v>
      </c>
      <c r="O818" s="7" t="e">
        <f>1000000*(AT818-AR818)/X818</f>
        <v>#VALUE!</v>
      </c>
      <c r="P818">
        <f>(M818*16)</f>
        <v>63317.693473620471</v>
      </c>
      <c r="Q818">
        <f>(N818*44)</f>
        <v>7205.4845940737932</v>
      </c>
      <c r="R818">
        <f>1000000*(((AF818-AD818)*0.082057*W818)/(V818-Z818))/X818</f>
        <v>110548.60264957184</v>
      </c>
      <c r="S818">
        <f>1000000*(((AM818-AK818)*0.082057*W818)/(V818-Z818))/X818</f>
        <v>4574.6584167360197</v>
      </c>
      <c r="T818">
        <f>N818*((1*0.082057*W818)/(V818-Z818))</f>
        <v>4574.6584167360206</v>
      </c>
      <c r="V818" s="5">
        <f>((0.001316*((I818*25.4)-(2.5*2053/100)))*(273.15+40))/(273.15+H818)</f>
        <v>0.99262160699881385</v>
      </c>
      <c r="W818">
        <v>313.14999999999998</v>
      </c>
      <c r="X818">
        <f>(21.0733341666667/1000)-Y818</f>
        <v>1.6073334166666699E-2</v>
      </c>
      <c r="Y818">
        <v>5.0000000000000001E-3</v>
      </c>
      <c r="Z818">
        <f>(0.001316*10^(8.07131-(1730.63/(233.46+(W818-273.15)))))</f>
        <v>7.2765497523200454E-2</v>
      </c>
      <c r="AB818">
        <f>V818*(J818/10^6)</f>
        <v>0.29973447619521754</v>
      </c>
      <c r="AC818">
        <f>(AB818*Y818)/(0.082057*W818)</f>
        <v>5.8322838527225474E-5</v>
      </c>
      <c r="AD818">
        <v>0</v>
      </c>
      <c r="AE818" s="12">
        <f>AB818*AG818*X818</f>
        <v>5.285064339279088E-6</v>
      </c>
      <c r="AF818" s="12">
        <f>AC818+AE818</f>
        <v>6.3607902866504558E-5</v>
      </c>
      <c r="AG818" s="19">
        <f>101.325*(0.000014*EXP(1600*((1/W818)-(1/298.15))))</f>
        <v>1.097002469958351E-3</v>
      </c>
      <c r="AI818">
        <f>V818*(K818/10^6)</f>
        <v>4.6996910760367591E-3</v>
      </c>
      <c r="AJ818">
        <f>(AI818*Y818)/(0.082057*W818)</f>
        <v>9.144737943893152E-7</v>
      </c>
      <c r="AK818">
        <v>0</v>
      </c>
      <c r="AL818" s="12">
        <f>AI818*AN818*X818</f>
        <v>1.7177116990951581E-6</v>
      </c>
      <c r="AM818" s="12">
        <f>AJ818+AL818</f>
        <v>2.6321854934844734E-6</v>
      </c>
      <c r="AN818" s="19">
        <f>101.325*(0.00033*EXP(2400*((1/W818)-(1/298.15))))</f>
        <v>2.2739189884214046E-2</v>
      </c>
      <c r="AO818" s="19"/>
      <c r="AP818" t="e">
        <f>V818*(L818/10^6)</f>
        <v>#VALUE!</v>
      </c>
      <c r="AQ818" t="e">
        <f>(AP818*Y818)/(0.082057*W818)</f>
        <v>#VALUE!</v>
      </c>
      <c r="AR818">
        <v>0</v>
      </c>
      <c r="AS818" s="12" t="e">
        <f>AP818*AU818*X818</f>
        <v>#VALUE!</v>
      </c>
      <c r="AT818" s="12" t="e">
        <f>AQ818+AS818</f>
        <v>#VALUE!</v>
      </c>
      <c r="AU818" s="19">
        <f>101.325*((2.4*10^-4)*EXP(2700*((1/W818)-(1/298.15))))</f>
        <v>1.5759424160826513E-2</v>
      </c>
      <c r="AW818">
        <f>100*(AF818-AE818)/AF818</f>
        <v>91.691182854478029</v>
      </c>
      <c r="AX818">
        <f>100*(AM818-AL818)/AM818</f>
        <v>34.741996590017663</v>
      </c>
      <c r="AY818" t="e">
        <f>100*(AT818-AS818)/AT818</f>
        <v>#VALUE!</v>
      </c>
    </row>
    <row r="819" spans="1:51" x14ac:dyDescent="0.25">
      <c r="A819" s="21">
        <v>43668</v>
      </c>
      <c r="B819" t="s">
        <v>284</v>
      </c>
      <c r="C819" t="s">
        <v>120</v>
      </c>
      <c r="D819" t="s">
        <v>121</v>
      </c>
      <c r="E819" s="38">
        <v>43669.428472222222</v>
      </c>
      <c r="F819">
        <v>217</v>
      </c>
      <c r="H819" s="6">
        <v>21.9</v>
      </c>
      <c r="I819" s="6">
        <v>30</v>
      </c>
      <c r="J819" s="6">
        <v>303430.51</v>
      </c>
      <c r="K819" s="6">
        <v>6737.4740000000002</v>
      </c>
      <c r="L819" s="6" t="s">
        <v>122</v>
      </c>
      <c r="M819" s="7">
        <f>1000000*(AF819-AD819)/X819</f>
        <v>3976.5951229432258</v>
      </c>
      <c r="N819" s="7">
        <f>1000000*(AM819-AK819)/X819</f>
        <v>233.0354718021382</v>
      </c>
      <c r="O819" s="7" t="e">
        <f>1000000*(AT819-AR819)/X819</f>
        <v>#VALUE!</v>
      </c>
      <c r="P819">
        <f>(M819*16)</f>
        <v>63625.521967091612</v>
      </c>
      <c r="Q819">
        <f>(N819*44)</f>
        <v>10253.560759294081</v>
      </c>
      <c r="R819">
        <f>1000000*(((AF819-AD819)*0.082057*W819)/(V819-Z819))/X819</f>
        <v>111086.05131426676</v>
      </c>
      <c r="S819">
        <f>1000000*(((AM819-AK819)*0.082057*W819)/(V819-Z819))/X819</f>
        <v>6509.8380846719847</v>
      </c>
      <c r="T819">
        <f>N819*((1*0.082057*W819)/(V819-Z819))</f>
        <v>6509.8380846719856</v>
      </c>
      <c r="V819" s="5">
        <f>((0.001316*((I819*25.4)-(2.5*2053/100)))*(273.15+40))/(273.15+H819)</f>
        <v>0.99262160699881385</v>
      </c>
      <c r="W819">
        <v>313.14999999999998</v>
      </c>
      <c r="X819">
        <f>(21.0733341666667/1000)-Y819</f>
        <v>1.6073334166666699E-2</v>
      </c>
      <c r="Y819">
        <v>5.0000000000000001E-3</v>
      </c>
      <c r="Z819">
        <f>(0.001316*10^(8.07131-(1730.63/(233.46+(W819-273.15)))))</f>
        <v>7.2765497523200454E-2</v>
      </c>
      <c r="AB819">
        <f>V819*(J819/10^6)</f>
        <v>0.30119168044866962</v>
      </c>
      <c r="AC819">
        <f>(AB819*Y819)/(0.082057*W819)</f>
        <v>5.8606383781859178E-5</v>
      </c>
      <c r="AD819">
        <v>0</v>
      </c>
      <c r="AE819" s="12">
        <f>AB819*AG819*X819</f>
        <v>5.3107584747443369E-6</v>
      </c>
      <c r="AF819" s="12">
        <f>AC819+AE819</f>
        <v>6.3917142256603515E-5</v>
      </c>
      <c r="AG819" s="19">
        <f>101.325*(0.000014*EXP(1600*((1/W819)-(1/298.15))))</f>
        <v>1.097002469958351E-3</v>
      </c>
      <c r="AI819">
        <f>V819*(K819/10^6)</f>
        <v>6.6877622689927264E-3</v>
      </c>
      <c r="AJ819">
        <f>(AI819*Y819)/(0.082057*W819)</f>
        <v>1.3013160310223845E-6</v>
      </c>
      <c r="AK819">
        <v>0</v>
      </c>
      <c r="AL819" s="12">
        <f>AI819*AN819*X819</f>
        <v>2.4443409799402177E-6</v>
      </c>
      <c r="AM819" s="12">
        <f>AJ819+AL819</f>
        <v>3.7456570109626022E-6</v>
      </c>
      <c r="AN819" s="19">
        <f>101.325*(0.00033*EXP(2400*((1/W819)-(1/298.15))))</f>
        <v>2.2739189884214046E-2</v>
      </c>
      <c r="AO819" s="19"/>
      <c r="AP819" t="e">
        <f>V819*(L819/10^6)</f>
        <v>#VALUE!</v>
      </c>
      <c r="AQ819" t="e">
        <f>(AP819*Y819)/(0.082057*W819)</f>
        <v>#VALUE!</v>
      </c>
      <c r="AR819">
        <v>0</v>
      </c>
      <c r="AS819" s="12" t="e">
        <f>AP819*AU819*X819</f>
        <v>#VALUE!</v>
      </c>
      <c r="AT819" s="12" t="e">
        <f>AQ819+AS819</f>
        <v>#VALUE!</v>
      </c>
      <c r="AU819" s="19">
        <f>101.325*((2.4*10^-4)*EXP(2700*((1/W819)-(1/298.15))))</f>
        <v>1.5759424160826513E-2</v>
      </c>
      <c r="AW819">
        <f>100*(AF819-AE819)/AF819</f>
        <v>91.691182854478043</v>
      </c>
      <c r="AX819">
        <f>100*(AM819-AL819)/AM819</f>
        <v>34.741996590017656</v>
      </c>
      <c r="AY819" t="e">
        <f>100*(AT819-AS819)/AT819</f>
        <v>#VALUE!</v>
      </c>
    </row>
    <row r="820" spans="1:51" x14ac:dyDescent="0.25">
      <c r="A820" s="21">
        <v>43668</v>
      </c>
      <c r="B820" t="s">
        <v>284</v>
      </c>
      <c r="C820" t="s">
        <v>120</v>
      </c>
      <c r="D820" t="s">
        <v>121</v>
      </c>
      <c r="E820" s="38">
        <v>43669.470960648148</v>
      </c>
      <c r="F820">
        <v>171</v>
      </c>
      <c r="H820" s="6">
        <v>21.9</v>
      </c>
      <c r="I820" s="6">
        <v>30</v>
      </c>
      <c r="J820" s="6">
        <v>470061.18</v>
      </c>
      <c r="K820" s="6">
        <v>6585.4189999999999</v>
      </c>
      <c r="L820" s="6" t="s">
        <v>122</v>
      </c>
      <c r="M820" s="7">
        <f>1000000*(AF820-AD820)/X820</f>
        <v>6160.3659957363479</v>
      </c>
      <c r="N820" s="7">
        <f>1000000*(AM820-AK820)/X820</f>
        <v>227.77619975672854</v>
      </c>
      <c r="O820" s="7" t="e">
        <f>1000000*(AT820-AR820)/X820</f>
        <v>#VALUE!</v>
      </c>
      <c r="P820">
        <f>(M820*16)</f>
        <v>98565.855931781567</v>
      </c>
      <c r="Q820">
        <f>(N820*44)</f>
        <v>10022.152789296057</v>
      </c>
      <c r="R820">
        <f>1000000*(((AF820-AD820)*0.082057*W820)/(V820-Z820))/X820</f>
        <v>172089.61736354328</v>
      </c>
      <c r="S820">
        <f>1000000*(((AM820-AK820)*0.082057*W820)/(V820-Z820))/X820</f>
        <v>6362.9204965722301</v>
      </c>
      <c r="T820">
        <f>N820*((1*0.082057*W820)/(V820-Z820))</f>
        <v>6362.9204965722311</v>
      </c>
      <c r="V820" s="5">
        <f>((0.001316*((I820*25.4)-(2.5*2053/100)))*(273.15+40))/(273.15+H820)</f>
        <v>0.99262160699881385</v>
      </c>
      <c r="W820">
        <v>313.14999999999998</v>
      </c>
      <c r="X820">
        <f>(21.0733341666667/1000)-Y820</f>
        <v>1.6073334166666699E-2</v>
      </c>
      <c r="Y820">
        <v>5.0000000000000001E-3</v>
      </c>
      <c r="Z820">
        <f>(0.001316*10^(8.07131-(1730.63/(233.46+(W820-273.15)))))</f>
        <v>7.2765497523200454E-2</v>
      </c>
      <c r="AB820">
        <f>V820*(J820/10^6)</f>
        <v>0.46659288387935866</v>
      </c>
      <c r="AC820">
        <f>(AB820*Y820)/(0.082057*W820)</f>
        <v>9.07904281478932E-5</v>
      </c>
      <c r="AD820">
        <v>0</v>
      </c>
      <c r="AE820" s="12">
        <f>AB820*AG820*X820</f>
        <v>8.2271930905475618E-6</v>
      </c>
      <c r="AF820" s="12">
        <f>AC820+AE820</f>
        <v>9.9017621238440767E-5</v>
      </c>
      <c r="AG820" s="19">
        <f>101.325*(0.000014*EXP(1600*((1/W820)-(1/298.15))))</f>
        <v>1.097002469958351E-3</v>
      </c>
      <c r="AI820">
        <f>V820*(K820/10^6)</f>
        <v>6.5368291905405209E-3</v>
      </c>
      <c r="AJ820">
        <f>(AI820*Y820)/(0.082057*W820)</f>
        <v>1.2719472187498461E-6</v>
      </c>
      <c r="AK820">
        <v>0</v>
      </c>
      <c r="AL820" s="12">
        <f>AI820*AN820*X820</f>
        <v>2.3891757551534779E-6</v>
      </c>
      <c r="AM820" s="12">
        <f>AJ820+AL820</f>
        <v>3.661122973903324E-6</v>
      </c>
      <c r="AN820" s="19">
        <f>101.325*(0.00033*EXP(2400*((1/W820)-(1/298.15))))</f>
        <v>2.2739189884214046E-2</v>
      </c>
      <c r="AO820" s="19"/>
      <c r="AP820" t="e">
        <f>V820*(L820/10^6)</f>
        <v>#VALUE!</v>
      </c>
      <c r="AQ820" t="e">
        <f>(AP820*Y820)/(0.082057*W820)</f>
        <v>#VALUE!</v>
      </c>
      <c r="AR820">
        <v>0</v>
      </c>
      <c r="AS820" s="12" t="e">
        <f>AP820*AU820*X820</f>
        <v>#VALUE!</v>
      </c>
      <c r="AT820" s="12" t="e">
        <f>AQ820+AS820</f>
        <v>#VALUE!</v>
      </c>
      <c r="AU820" s="19">
        <f>101.325*((2.4*10^-4)*EXP(2700*((1/W820)-(1/298.15))))</f>
        <v>1.5759424160826513E-2</v>
      </c>
      <c r="AW820">
        <f>100*(AF820-AE820)/AF820</f>
        <v>91.691182854478029</v>
      </c>
      <c r="AX820">
        <f>100*(AM820-AL820)/AM820</f>
        <v>34.741996590017663</v>
      </c>
      <c r="AY820" t="e">
        <f>100*(AT820-AS820)/AT820</f>
        <v>#VALUE!</v>
      </c>
    </row>
    <row r="821" spans="1:51" x14ac:dyDescent="0.25">
      <c r="A821" s="21">
        <v>43670</v>
      </c>
      <c r="B821">
        <v>0.1</v>
      </c>
      <c r="C821" t="s">
        <v>120</v>
      </c>
      <c r="D821" t="s">
        <v>130</v>
      </c>
      <c r="E821" s="2">
        <v>43672.646238425928</v>
      </c>
      <c r="F821">
        <v>212</v>
      </c>
      <c r="H821" s="6">
        <v>21.2</v>
      </c>
      <c r="I821" s="6">
        <v>30.39</v>
      </c>
      <c r="J821" s="6">
        <v>104.758</v>
      </c>
      <c r="K821" s="6">
        <v>1012.324</v>
      </c>
      <c r="L821" s="6" t="s">
        <v>122</v>
      </c>
      <c r="M821" s="7">
        <f>1000000*(AF821-AD821)/X821</f>
        <v>0.54720729701348947</v>
      </c>
      <c r="N821" s="7">
        <f>1000000*(AM821-AK821)/X821</f>
        <v>27.39073559091155</v>
      </c>
      <c r="O821" s="7" t="e">
        <f>1000000*(AT821-AR821)/X821</f>
        <v>#VALUE!</v>
      </c>
      <c r="P821">
        <f>(M821*16)</f>
        <v>8.7553167522158315</v>
      </c>
      <c r="Q821">
        <f>(N821*44)</f>
        <v>1205.1923660001082</v>
      </c>
      <c r="R821">
        <f>1000000*(((AF821-AD821)*0.082057*W821)/(V821-Z821))/X821</f>
        <v>15.021190908325615</v>
      </c>
      <c r="S821">
        <f>1000000*(((AM821-AK821)*0.082057*W821)/(V821-Z821))/X821</f>
        <v>751.89324169485405</v>
      </c>
      <c r="T821">
        <f>N821*((1*0.082057*W821)/(V821-Z821))</f>
        <v>751.89324169485405</v>
      </c>
      <c r="V821" s="5">
        <f>((0.001316*((I821*25.4)-(2.5*2053/100)))*(273.15+40))/(273.15+H821)</f>
        <v>1.0088510998382876</v>
      </c>
      <c r="W821">
        <v>313.14999999999998</v>
      </c>
      <c r="X821">
        <f>(21.0733341666667/1000)-Y821</f>
        <v>1.9073334166666699E-2</v>
      </c>
      <c r="Y821">
        <v>2E-3</v>
      </c>
      <c r="Z821">
        <f>(0.001316*10^(8.07131-(1730.63/(233.46+(W821-273.15)))))</f>
        <v>7.2765497523200454E-2</v>
      </c>
      <c r="AB821">
        <f>V821*(J821/10^6)</f>
        <v>1.0568522351685933E-4</v>
      </c>
      <c r="AC821">
        <f>(AB821*Y821)/(0.082057*W821)</f>
        <v>8.225763421186138E-9</v>
      </c>
      <c r="AD821">
        <v>0</v>
      </c>
      <c r="AE821" s="12">
        <f>AB821*AG821*X821</f>
        <v>2.2113042131905836E-9</v>
      </c>
      <c r="AF821" s="12">
        <f>AC821+AE821</f>
        <v>1.0437067634376721E-8</v>
      </c>
      <c r="AG821" s="19">
        <f>101.325*(0.000014*EXP(1600*((1/W821)-(1/298.15))))</f>
        <v>1.097002469958351E-3</v>
      </c>
      <c r="AI821">
        <f>V821*(K821/10^6)</f>
        <v>1.0212841807926945E-3</v>
      </c>
      <c r="AJ821">
        <f>(AI821*Y821)/(0.082057*W821)</f>
        <v>7.9489277473690183E-8</v>
      </c>
      <c r="AK821">
        <v>0</v>
      </c>
      <c r="AL821" s="12">
        <f>AI821*AN821*X821</f>
        <v>4.4294337552257664E-7</v>
      </c>
      <c r="AM821" s="12">
        <f>AJ821+AL821</f>
        <v>5.2243265299626685E-7</v>
      </c>
      <c r="AN821" s="19">
        <f>101.325*(0.00033*EXP(2400*((1/W821)-(1/298.15))))</f>
        <v>2.2739189884214046E-2</v>
      </c>
      <c r="AO821" s="19"/>
      <c r="AP821" t="e">
        <f>V821*(L821/10^6)</f>
        <v>#VALUE!</v>
      </c>
      <c r="AQ821" t="e">
        <f>(AP821*Y821)/(0.082057*W821)</f>
        <v>#VALUE!</v>
      </c>
      <c r="AR821">
        <v>0</v>
      </c>
      <c r="AS821" s="12" t="e">
        <f>AP821*AU821*X821</f>
        <v>#VALUE!</v>
      </c>
      <c r="AT821" s="12" t="e">
        <f>AQ821+AS821</f>
        <v>#VALUE!</v>
      </c>
      <c r="AU821" s="19">
        <f>101.325*((2.4*10^-4)*EXP(2700*((1/W821)-(1/298.15))))</f>
        <v>1.5759424160826513E-2</v>
      </c>
      <c r="AW821">
        <f>100*(AF821-AE821)/AF821</f>
        <v>78.812974192989046</v>
      </c>
      <c r="AX821">
        <f>100*(AM821-AL821)/AM821</f>
        <v>15.215219993965082</v>
      </c>
      <c r="AY821" t="e">
        <f>100*(AT821-AS821)/AT821</f>
        <v>#VALUE!</v>
      </c>
    </row>
    <row r="822" spans="1:51" x14ac:dyDescent="0.25">
      <c r="A822" s="21">
        <v>43670</v>
      </c>
      <c r="B822">
        <v>0.1</v>
      </c>
      <c r="C822" t="s">
        <v>120</v>
      </c>
      <c r="D822" t="s">
        <v>130</v>
      </c>
      <c r="E822" s="2">
        <v>43672.858831018515</v>
      </c>
      <c r="F822">
        <v>29</v>
      </c>
      <c r="H822" s="6">
        <v>21.2</v>
      </c>
      <c r="I822" s="6">
        <v>30.39</v>
      </c>
      <c r="J822" s="6">
        <v>119.899</v>
      </c>
      <c r="K822" s="6">
        <v>929.71100000000001</v>
      </c>
      <c r="L822" s="6" t="s">
        <v>122</v>
      </c>
      <c r="M822" s="7">
        <f>1000000*(AF822-AD822)/X822</f>
        <v>0.62629687188205563</v>
      </c>
      <c r="N822" s="7">
        <f>1000000*(AM822-AK822)/X822</f>
        <v>25.155452381808566</v>
      </c>
      <c r="O822" s="7" t="e">
        <f>1000000*(AT822-AR822)/X822</f>
        <v>#VALUE!</v>
      </c>
      <c r="P822">
        <f>(M822*16)</f>
        <v>10.02074995011289</v>
      </c>
      <c r="Q822">
        <f>(N822*44)</f>
        <v>1106.839904799577</v>
      </c>
      <c r="R822">
        <f>1000000*(((AF822-AD822)*0.082057*W822)/(V822-Z822))/X822</f>
        <v>17.192250412544468</v>
      </c>
      <c r="S822">
        <f>1000000*(((AM822-AK822)*0.082057*W822)/(V822-Z822))/X822</f>
        <v>690.53328541985036</v>
      </c>
      <c r="T822">
        <f>N822*((1*0.082057*W822)/(V822-Z822))</f>
        <v>690.53328541985036</v>
      </c>
      <c r="V822" s="5">
        <f>((0.001316*((I822*25.4)-(2.5*2053/100)))*(273.15+40))/(273.15+H822)</f>
        <v>1.0088510998382876</v>
      </c>
      <c r="W822">
        <v>313.14999999999998</v>
      </c>
      <c r="X822">
        <f>(21.0733341666667/1000)-Y822</f>
        <v>1.9073334166666699E-2</v>
      </c>
      <c r="Y822">
        <v>2E-3</v>
      </c>
      <c r="Z822">
        <f>(0.001316*10^(8.07131-(1730.63/(233.46+(W822-273.15)))))</f>
        <v>7.2765497523200454E-2</v>
      </c>
      <c r="AB822">
        <f>V822*(J822/10^6)</f>
        <v>1.2096023801951085E-4</v>
      </c>
      <c r="AC822">
        <f>(AB822*Y822)/(0.082057*W822)</f>
        <v>9.4146586269000647E-9</v>
      </c>
      <c r="AD822">
        <v>0</v>
      </c>
      <c r="AE822" s="12">
        <f>AB822*AG822*X822</f>
        <v>2.530910898044424E-9</v>
      </c>
      <c r="AF822" s="12">
        <f>AC822+AE822</f>
        <v>1.1945569524944488E-8</v>
      </c>
      <c r="AG822" s="19">
        <f>101.325*(0.000014*EXP(1600*((1/W822)-(1/298.15))))</f>
        <v>1.097002469958351E-3</v>
      </c>
      <c r="AI822">
        <f>V822*(K822/10^6)</f>
        <v>9.3793996488175429E-4</v>
      </c>
      <c r="AJ822">
        <f>(AI822*Y822)/(0.082057*W822)</f>
        <v>7.3002374387391763E-8</v>
      </c>
      <c r="AK822">
        <v>0</v>
      </c>
      <c r="AL822" s="12">
        <f>AI822*AN822*X822</f>
        <v>4.0679597500451471E-7</v>
      </c>
      <c r="AM822" s="12">
        <f>AJ822+AL822</f>
        <v>4.7979834939190646E-7</v>
      </c>
      <c r="AN822" s="19">
        <f>101.325*(0.00033*EXP(2400*((1/W822)-(1/298.15))))</f>
        <v>2.2739189884214046E-2</v>
      </c>
      <c r="AO822" s="19"/>
      <c r="AP822" t="e">
        <f>V822*(L822/10^6)</f>
        <v>#VALUE!</v>
      </c>
      <c r="AQ822" t="e">
        <f>(AP822*Y822)/(0.082057*W822)</f>
        <v>#VALUE!</v>
      </c>
      <c r="AR822">
        <v>0</v>
      </c>
      <c r="AS822" s="12" t="e">
        <f>AP822*AU822*X822</f>
        <v>#VALUE!</v>
      </c>
      <c r="AT822" s="12" t="e">
        <f>AQ822+AS822</f>
        <v>#VALUE!</v>
      </c>
      <c r="AU822" s="19">
        <f>101.325*((2.4*10^-4)*EXP(2700*((1/W822)-(1/298.15))))</f>
        <v>1.5759424160826513E-2</v>
      </c>
      <c r="AW822">
        <f>100*(AF822-AE822)/AF822</f>
        <v>78.812974192989046</v>
      </c>
      <c r="AX822">
        <f>100*(AM822-AL822)/AM822</f>
        <v>15.215219993965073</v>
      </c>
      <c r="AY822" t="e">
        <f>100*(AT822-AS822)/AT822</f>
        <v>#VALUE!</v>
      </c>
    </row>
    <row r="823" spans="1:51" x14ac:dyDescent="0.25">
      <c r="A823" s="21">
        <v>43670</v>
      </c>
      <c r="B823">
        <v>3</v>
      </c>
      <c r="C823" t="s">
        <v>120</v>
      </c>
      <c r="D823" t="s">
        <v>130</v>
      </c>
      <c r="E823" s="2">
        <v>43672.752546296295</v>
      </c>
      <c r="F823">
        <v>154</v>
      </c>
      <c r="H823" s="6">
        <v>21.2</v>
      </c>
      <c r="I823" s="6">
        <v>30.39</v>
      </c>
      <c r="J823" s="6">
        <v>120.545</v>
      </c>
      <c r="K823" s="6">
        <v>821.59</v>
      </c>
      <c r="L823" s="6" t="s">
        <v>122</v>
      </c>
      <c r="M823" s="7">
        <f>1000000*(AF823-AD823)/X823</f>
        <v>0.62967127683318791</v>
      </c>
      <c r="N823" s="7">
        <f>1000000*(AM823-AK823)/X823</f>
        <v>22.229992032330586</v>
      </c>
      <c r="O823" s="7" t="e">
        <f>1000000*(AT823-AR823)/X823</f>
        <v>#VALUE!</v>
      </c>
      <c r="P823">
        <f>(M823*16)</f>
        <v>10.074740429331007</v>
      </c>
      <c r="Q823">
        <f>(N823*44)</f>
        <v>978.11964942254576</v>
      </c>
      <c r="R823">
        <f>1000000*(((AF823-AD823)*0.082057*W823)/(V823-Z823))/X823</f>
        <v>17.284879990493437</v>
      </c>
      <c r="S823">
        <f>1000000*(((AM823-AK823)*0.082057*W823)/(V823-Z823))/X823</f>
        <v>610.22752443296349</v>
      </c>
      <c r="T823">
        <f>N823*((1*0.082057*W823)/(V823-Z823))</f>
        <v>610.22752443296349</v>
      </c>
      <c r="V823" s="5">
        <f>((0.001316*((I823*25.4)-(2.5*2053/100)))*(273.15+40))/(273.15+H823)</f>
        <v>1.0088510998382876</v>
      </c>
      <c r="W823">
        <v>313.14999999999998</v>
      </c>
      <c r="X823">
        <f>(21.0733341666667/1000)-Y823</f>
        <v>1.9073334166666699E-2</v>
      </c>
      <c r="Y823">
        <v>2E-3</v>
      </c>
      <c r="Z823">
        <f>(0.001316*10^(8.07131-(1730.63/(233.46+(W823-273.15)))))</f>
        <v>7.2765497523200454E-2</v>
      </c>
      <c r="AB823">
        <f>V823*(J823/10^6)</f>
        <v>1.2161195583000638E-4</v>
      </c>
      <c r="AC823">
        <f>(AB823*Y823)/(0.082057*W823)</f>
        <v>9.4653835659986174E-9</v>
      </c>
      <c r="AD823">
        <v>0</v>
      </c>
      <c r="AE823" s="12">
        <f>AB823*AG823*X823</f>
        <v>2.5445471121924708E-9</v>
      </c>
      <c r="AF823" s="12">
        <f>AC823+AE823</f>
        <v>1.2009930678191088E-8</v>
      </c>
      <c r="AG823" s="19">
        <f>101.325*(0.000014*EXP(1600*((1/W823)-(1/298.15))))</f>
        <v>1.097002469958351E-3</v>
      </c>
      <c r="AI823">
        <f>V823*(K823/10^6)</f>
        <v>8.2886197511613873E-4</v>
      </c>
      <c r="AJ823">
        <f>(AI823*Y823)/(0.082057*W823)</f>
        <v>6.4512542900898455E-8</v>
      </c>
      <c r="AK823">
        <v>0</v>
      </c>
      <c r="AL823" s="12">
        <f>AI823*AN823*X823</f>
        <v>3.5948752365408092E-7</v>
      </c>
      <c r="AM823" s="12">
        <f>AJ823+AL823</f>
        <v>4.2400006655497939E-7</v>
      </c>
      <c r="AN823" s="19">
        <f>101.325*(0.00033*EXP(2400*((1/W823)-(1/298.15))))</f>
        <v>2.2739189884214046E-2</v>
      </c>
      <c r="AO823" s="19"/>
      <c r="AP823" t="e">
        <f>V823*(L823/10^6)</f>
        <v>#VALUE!</v>
      </c>
      <c r="AQ823" t="e">
        <f>(AP823*Y823)/(0.082057*W823)</f>
        <v>#VALUE!</v>
      </c>
      <c r="AR823">
        <v>0</v>
      </c>
      <c r="AS823" s="12" t="e">
        <f>AP823*AU823*X823</f>
        <v>#VALUE!</v>
      </c>
      <c r="AT823" s="12" t="e">
        <f>AQ823+AS823</f>
        <v>#VALUE!</v>
      </c>
      <c r="AU823" s="19">
        <f>101.325*((2.4*10^-4)*EXP(2700*((1/W823)-(1/298.15))))</f>
        <v>1.5759424160826513E-2</v>
      </c>
      <c r="AW823">
        <f>100*(AF823-AE823)/AF823</f>
        <v>78.81297419298906</v>
      </c>
      <c r="AX823">
        <f>100*(AM823-AL823)/AM823</f>
        <v>15.21521999396508</v>
      </c>
      <c r="AY823" t="e">
        <f>100*(AT823-AS823)/AT823</f>
        <v>#VALUE!</v>
      </c>
    </row>
    <row r="824" spans="1:51" x14ac:dyDescent="0.25">
      <c r="A824" s="21">
        <v>43670</v>
      </c>
      <c r="B824">
        <v>3</v>
      </c>
      <c r="C824" t="s">
        <v>120</v>
      </c>
      <c r="D824" t="s">
        <v>130</v>
      </c>
      <c r="E824" s="2">
        <v>43672.922650462962</v>
      </c>
      <c r="F824">
        <v>188</v>
      </c>
      <c r="H824" s="6">
        <v>21.2</v>
      </c>
      <c r="I824" s="6">
        <v>30.39</v>
      </c>
      <c r="J824" s="6">
        <v>136.30000000000001</v>
      </c>
      <c r="K824" s="6">
        <v>814.55499999999995</v>
      </c>
      <c r="L824" s="6" t="s">
        <v>122</v>
      </c>
      <c r="M824" s="7">
        <f>1000000*(AF824-AD824)/X824</f>
        <v>0.71196810346645256</v>
      </c>
      <c r="N824" s="7">
        <f>1000000*(AM824-AK824)/X824</f>
        <v>22.039644055909921</v>
      </c>
      <c r="O824" s="7" t="e">
        <f>1000000*(AT824-AR824)/X824</f>
        <v>#VALUE!</v>
      </c>
      <c r="P824">
        <f>(M824*16)</f>
        <v>11.391489655463241</v>
      </c>
      <c r="Q824">
        <f>(N824*44)</f>
        <v>969.74433846003649</v>
      </c>
      <c r="R824">
        <f>1000000*(((AF824-AD824)*0.082057*W824)/(V824-Z824))/X824</f>
        <v>19.543980610595675</v>
      </c>
      <c r="S824">
        <f>1000000*(((AM824-AK824)*0.082057*W824)/(V824-Z824))/X824</f>
        <v>605.00235052093183</v>
      </c>
      <c r="T824">
        <f>N824*((1*0.082057*W824)/(V824-Z824))</f>
        <v>605.00235052093183</v>
      </c>
      <c r="V824" s="5">
        <f>((0.001316*((I824*25.4)-(2.5*2053/100)))*(273.15+40))/(273.15+H824)</f>
        <v>1.0088510998382876</v>
      </c>
      <c r="W824">
        <v>313.14999999999998</v>
      </c>
      <c r="X824">
        <f>(21.0733341666667/1000)-Y824</f>
        <v>1.9073334166666699E-2</v>
      </c>
      <c r="Y824">
        <v>2E-3</v>
      </c>
      <c r="Z824">
        <f>(0.001316*10^(8.07131-(1730.63/(233.46+(W824-273.15)))))</f>
        <v>7.2765497523200454E-2</v>
      </c>
      <c r="AB824">
        <f>V824*(J824/10^6)</f>
        <v>1.3750640490795861E-4</v>
      </c>
      <c r="AC824">
        <f>(AB824*Y824)/(0.082057*W824)</f>
        <v>1.0702491020329434E-8</v>
      </c>
      <c r="AD824">
        <v>0</v>
      </c>
      <c r="AE824" s="12">
        <f>AB824*AG824*X824</f>
        <v>2.8771145330941463E-9</v>
      </c>
      <c r="AF824" s="12">
        <f>AC824+AE824</f>
        <v>1.357960555342358E-8</v>
      </c>
      <c r="AG824" s="19">
        <f>101.325*(0.000014*EXP(1600*((1/W824)-(1/298.15))))</f>
        <v>1.097002469958351E-3</v>
      </c>
      <c r="AI824">
        <f>V824*(K824/10^6)</f>
        <v>8.2176470762877621E-4</v>
      </c>
      <c r="AJ824">
        <f>(AI824*Y824)/(0.082057*W824)</f>
        <v>6.3960143602820538E-8</v>
      </c>
      <c r="AK824">
        <v>0</v>
      </c>
      <c r="AL824" s="12">
        <f>AI824*AN824*X824</f>
        <v>3.564093523899388E-7</v>
      </c>
      <c r="AM824" s="12">
        <f>AJ824+AL824</f>
        <v>4.2036949599275932E-7</v>
      </c>
      <c r="AN824" s="19">
        <f>101.325*(0.00033*EXP(2400*((1/W824)-(1/298.15))))</f>
        <v>2.2739189884214046E-2</v>
      </c>
      <c r="AO824" s="19"/>
      <c r="AP824" t="e">
        <f>V824*(L824/10^6)</f>
        <v>#VALUE!</v>
      </c>
      <c r="AQ824" t="e">
        <f>(AP824*Y824)/(0.082057*W824)</f>
        <v>#VALUE!</v>
      </c>
      <c r="AR824">
        <v>0</v>
      </c>
      <c r="AS824" s="12" t="e">
        <f>AP824*AU824*X824</f>
        <v>#VALUE!</v>
      </c>
      <c r="AT824" s="12" t="e">
        <f>AQ824+AS824</f>
        <v>#VALUE!</v>
      </c>
      <c r="AU824" s="19">
        <f>101.325*((2.4*10^-4)*EXP(2700*((1/W824)-(1/298.15))))</f>
        <v>1.5759424160826513E-2</v>
      </c>
      <c r="AW824">
        <f>100*(AF824-AE824)/AF824</f>
        <v>78.812974192989046</v>
      </c>
      <c r="AX824">
        <f>100*(AM824-AL824)/AM824</f>
        <v>15.215219993965073</v>
      </c>
      <c r="AY824" t="e">
        <f>100*(AT824-AS824)/AT824</f>
        <v>#VALUE!</v>
      </c>
    </row>
    <row r="825" spans="1:51" x14ac:dyDescent="0.25">
      <c r="A825" s="21">
        <v>43670</v>
      </c>
      <c r="B825">
        <v>6</v>
      </c>
      <c r="C825" t="s">
        <v>120</v>
      </c>
      <c r="D825" t="s">
        <v>130</v>
      </c>
      <c r="E825" s="2">
        <v>43672.603738425925</v>
      </c>
      <c r="F825">
        <v>181</v>
      </c>
      <c r="H825" s="6">
        <v>21.2</v>
      </c>
      <c r="I825" s="6">
        <v>30.39</v>
      </c>
      <c r="J825" s="6">
        <v>105.235</v>
      </c>
      <c r="K825" s="6">
        <v>3605.9140000000002</v>
      </c>
      <c r="L825" s="6" t="s">
        <v>122</v>
      </c>
      <c r="M825" s="7">
        <f>1000000*(AF825-AD825)/X825</f>
        <v>0.54969892419876842</v>
      </c>
      <c r="N825" s="7">
        <f>1000000*(AM825-AK825)/X825</f>
        <v>97.566230710292601</v>
      </c>
      <c r="O825" s="7" t="e">
        <f>1000000*(AT825-AR825)/X825</f>
        <v>#VALUE!</v>
      </c>
      <c r="P825">
        <f>(M825*16)</f>
        <v>8.7951827871802948</v>
      </c>
      <c r="Q825">
        <f>(N825*44)</f>
        <v>4292.914151252874</v>
      </c>
      <c r="R825">
        <f>1000000*(((AF825-AD825)*0.082057*W825)/(V825-Z825))/X825</f>
        <v>15.089587670990726</v>
      </c>
      <c r="S825">
        <f>1000000*(((AM825-AK825)*0.082057*W825)/(V825-Z825))/X825</f>
        <v>2678.2555453914538</v>
      </c>
      <c r="T825">
        <f>N825*((1*0.082057*W825)/(V825-Z825))</f>
        <v>2678.2555453914542</v>
      </c>
      <c r="V825" s="5">
        <f>((0.001316*((I825*25.4)-(2.5*2053/100)))*(273.15+40))/(273.15+H825)</f>
        <v>1.0088510998382876</v>
      </c>
      <c r="W825">
        <v>313.14999999999998</v>
      </c>
      <c r="X825">
        <f>(21.0733341666667/1000)-Y825</f>
        <v>1.9073334166666699E-2</v>
      </c>
      <c r="Y825">
        <v>2E-3</v>
      </c>
      <c r="Z825">
        <f>(0.001316*10^(8.07131-(1730.63/(233.46+(W825-273.15)))))</f>
        <v>7.2765497523200454E-2</v>
      </c>
      <c r="AB825">
        <f>V825*(J825/10^6)</f>
        <v>1.061664454914822E-4</v>
      </c>
      <c r="AC825">
        <f>(AB825*Y825)/(0.082057*W825)</f>
        <v>8.2632182136784151E-9</v>
      </c>
      <c r="AD825">
        <v>0</v>
      </c>
      <c r="AE825" s="12">
        <f>AB825*AG825*X825</f>
        <v>2.2213730586218817E-9</v>
      </c>
      <c r="AF825" s="12">
        <f>AC825+AE825</f>
        <v>1.0484591272300297E-8</v>
      </c>
      <c r="AG825" s="19">
        <f>101.325*(0.000014*EXP(1600*((1/W825)-(1/298.15))))</f>
        <v>1.097002469958351E-3</v>
      </c>
      <c r="AI825">
        <f>V825*(K825/10^6)</f>
        <v>3.6378303048222793E-3</v>
      </c>
      <c r="AJ825">
        <f>(AI825*Y825)/(0.082057*W825)</f>
        <v>2.8314205579662646E-7</v>
      </c>
      <c r="AK825">
        <v>0</v>
      </c>
      <c r="AL825" s="12">
        <f>AI825*AN825*X825</f>
        <v>1.5777712659228831E-6</v>
      </c>
      <c r="AM825" s="12">
        <f>AJ825+AL825</f>
        <v>1.8609133217195096E-6</v>
      </c>
      <c r="AN825" s="19">
        <f>101.325*(0.00033*EXP(2400*((1/W825)-(1/298.15))))</f>
        <v>2.2739189884214046E-2</v>
      </c>
      <c r="AO825" s="19"/>
      <c r="AP825" t="e">
        <f>V825*(L825/10^6)</f>
        <v>#VALUE!</v>
      </c>
      <c r="AQ825" t="e">
        <f>(AP825*Y825)/(0.082057*W825)</f>
        <v>#VALUE!</v>
      </c>
      <c r="AR825">
        <v>0</v>
      </c>
      <c r="AS825" s="12" t="e">
        <f>AP825*AU825*X825</f>
        <v>#VALUE!</v>
      </c>
      <c r="AT825" s="12" t="e">
        <f>AQ825+AS825</f>
        <v>#VALUE!</v>
      </c>
      <c r="AU825" s="19">
        <f>101.325*((2.4*10^-4)*EXP(2700*((1/W825)-(1/298.15))))</f>
        <v>1.5759424160826513E-2</v>
      </c>
      <c r="AW825">
        <f>100*(AF825-AE825)/AF825</f>
        <v>78.812974192989046</v>
      </c>
      <c r="AX825">
        <f>100*(AM825-AL825)/AM825</f>
        <v>15.215219993965079</v>
      </c>
      <c r="AY825" t="e">
        <f>100*(AT825-AS825)/AT825</f>
        <v>#VALUE!</v>
      </c>
    </row>
    <row r="826" spans="1:51" x14ac:dyDescent="0.25">
      <c r="A826" s="21">
        <v>43670</v>
      </c>
      <c r="B826">
        <v>9</v>
      </c>
      <c r="C826" t="s">
        <v>120</v>
      </c>
      <c r="D826" t="s">
        <v>130</v>
      </c>
      <c r="E826" s="2">
        <v>43672.710046296299</v>
      </c>
      <c r="F826">
        <v>135</v>
      </c>
      <c r="H826" s="6">
        <v>21.2</v>
      </c>
      <c r="I826" s="6">
        <v>30.39</v>
      </c>
      <c r="J826" s="6">
        <v>39772.502</v>
      </c>
      <c r="K826" s="6">
        <v>10005.607</v>
      </c>
      <c r="L826" s="6" t="s">
        <v>122</v>
      </c>
      <c r="M826" s="7">
        <f>1000000*(AF826-AD826)/X826</f>
        <v>207.75313880451714</v>
      </c>
      <c r="N826" s="7">
        <f>1000000*(AM826-AK826)/X826</f>
        <v>270.72452669656531</v>
      </c>
      <c r="O826" s="7" t="e">
        <f>1000000*(AT826-AR826)/X826</f>
        <v>#VALUE!</v>
      </c>
      <c r="P826">
        <f>(M826*16)</f>
        <v>3324.0502208722742</v>
      </c>
      <c r="Q826">
        <f>(N826*44)</f>
        <v>11911.879174648873</v>
      </c>
      <c r="R826">
        <f>1000000*(((AF826-AD826)*0.082057*W826)/(V826-Z826))/X826</f>
        <v>5702.9567712610242</v>
      </c>
      <c r="S826">
        <f>1000000*(((AM826-AK826)*0.082057*W826)/(V826-Z826))/X826</f>
        <v>7431.5617157695815</v>
      </c>
      <c r="T826">
        <f>N826*((1*0.082057*W826)/(V826-Z826))</f>
        <v>7431.5617157695806</v>
      </c>
      <c r="V826" s="5">
        <f>((0.001316*((I826*25.4)-(2.5*2053/100)))*(273.15+40))/(273.15+H826)</f>
        <v>1.0088510998382876</v>
      </c>
      <c r="W826">
        <v>313.14999999999998</v>
      </c>
      <c r="X826">
        <f>(21.0733341666667/1000)-Y826</f>
        <v>1.9073334166666699E-2</v>
      </c>
      <c r="Y826">
        <v>2E-3</v>
      </c>
      <c r="Z826">
        <f>(0.001316*10^(8.07131-(1730.63/(233.46+(W826-273.15)))))</f>
        <v>7.2765497523200454E-2</v>
      </c>
      <c r="AB826">
        <f>V826*(J826/10^6)</f>
        <v>4.0124532386020491E-2</v>
      </c>
      <c r="AC826">
        <f>(AB826*Y826)/(0.082057*W826)</f>
        <v>3.1229996002276916E-6</v>
      </c>
      <c r="AD826">
        <v>0</v>
      </c>
      <c r="AE826" s="12">
        <f>AB826*AG826*X826</f>
        <v>8.3954544036475404E-7</v>
      </c>
      <c r="AF826" s="12">
        <f>AC826+AE826</f>
        <v>3.9625450405924458E-6</v>
      </c>
      <c r="AG826" s="19">
        <f>101.325*(0.000014*EXP(1600*((1/W826)-(1/298.15))))</f>
        <v>1.097002469958351E-3</v>
      </c>
      <c r="AI826">
        <f>V826*(K826/10^6)</f>
        <v>1.0094167626499669E-2</v>
      </c>
      <c r="AJ826">
        <f>(AI826*Y826)/(0.082057*W826)</f>
        <v>7.8565604600473456E-7</v>
      </c>
      <c r="AK826">
        <v>0</v>
      </c>
      <c r="AL826" s="12">
        <f>AI826*AN826*X826</f>
        <v>4.3779633187915349E-6</v>
      </c>
      <c r="AM826" s="12">
        <f>AJ826+AL826</f>
        <v>5.1636193647962698E-6</v>
      </c>
      <c r="AN826" s="19">
        <f>101.325*(0.00033*EXP(2400*((1/W826)-(1/298.15))))</f>
        <v>2.2739189884214046E-2</v>
      </c>
      <c r="AO826" s="19"/>
      <c r="AP826" t="e">
        <f>V826*(L826/10^6)</f>
        <v>#VALUE!</v>
      </c>
      <c r="AQ826" t="e">
        <f>(AP826*Y826)/(0.082057*W826)</f>
        <v>#VALUE!</v>
      </c>
      <c r="AR826">
        <v>0</v>
      </c>
      <c r="AS826" s="12" t="e">
        <f>AP826*AU826*X826</f>
        <v>#VALUE!</v>
      </c>
      <c r="AT826" s="12" t="e">
        <f>AQ826+AS826</f>
        <v>#VALUE!</v>
      </c>
      <c r="AU826" s="19">
        <f>101.325*((2.4*10^-4)*EXP(2700*((1/W826)-(1/298.15))))</f>
        <v>1.5759424160826513E-2</v>
      </c>
      <c r="AW826">
        <f>100*(AF826-AE826)/AF826</f>
        <v>78.812974192989046</v>
      </c>
      <c r="AX826">
        <f>100*(AM826-AL826)/AM826</f>
        <v>15.215219993965084</v>
      </c>
      <c r="AY826" t="e">
        <f>100*(AT826-AS826)/AT826</f>
        <v>#VALUE!</v>
      </c>
    </row>
    <row r="827" spans="1:51" x14ac:dyDescent="0.25">
      <c r="A827" s="21">
        <v>43670</v>
      </c>
      <c r="B827">
        <v>9</v>
      </c>
      <c r="C827" t="s">
        <v>120</v>
      </c>
      <c r="D827" t="s">
        <v>130</v>
      </c>
      <c r="E827" s="2">
        <v>43672.773784722223</v>
      </c>
      <c r="F827">
        <v>132</v>
      </c>
      <c r="H827" s="6">
        <v>21.2</v>
      </c>
      <c r="I827" s="6">
        <v>30.39</v>
      </c>
      <c r="J827" s="6">
        <v>43383.39</v>
      </c>
      <c r="K827" s="6">
        <v>13543.415000000001</v>
      </c>
      <c r="L827" s="6" t="s">
        <v>122</v>
      </c>
      <c r="M827" s="7">
        <f>1000000*(AF827-AD827)/X827</f>
        <v>226.6147461500033</v>
      </c>
      <c r="N827" s="7">
        <f>1000000*(AM827-AK827)/X827</f>
        <v>366.44799418267809</v>
      </c>
      <c r="O827" s="7" t="e">
        <f>1000000*(AT827-AR827)/X827</f>
        <v>#VALUE!</v>
      </c>
      <c r="P827">
        <f>(M827*16)</f>
        <v>3625.8359384000528</v>
      </c>
      <c r="Q827">
        <f>(N827*44)</f>
        <v>16123.711744037835</v>
      </c>
      <c r="R827">
        <f>1000000*(((AF827-AD827)*0.082057*W827)/(V827-Z827))/X827</f>
        <v>6220.7199778570066</v>
      </c>
      <c r="S827">
        <f>1000000*(((AM827-AK827)*0.082057*W827)/(V827-Z827))/X827</f>
        <v>10059.232229966603</v>
      </c>
      <c r="T827">
        <f>N827*((1*0.082057*W827)/(V827-Z827))</f>
        <v>10059.232229966605</v>
      </c>
      <c r="V827" s="5">
        <f>((0.001316*((I827*25.4)-(2.5*2053/100)))*(273.15+40))/(273.15+H827)</f>
        <v>1.0088510998382876</v>
      </c>
      <c r="W827">
        <v>313.14999999999998</v>
      </c>
      <c r="X827">
        <f>(21.0733341666667/1000)-Y827</f>
        <v>1.9073334166666699E-2</v>
      </c>
      <c r="Y827">
        <v>2E-3</v>
      </c>
      <c r="Z827">
        <f>(0.001316*10^(8.07131-(1730.63/(233.46+(W827-273.15)))))</f>
        <v>7.2765497523200454E-2</v>
      </c>
      <c r="AB827">
        <f>V827*(J827/10^6)</f>
        <v>4.3767380716213368E-2</v>
      </c>
      <c r="AC827">
        <f>(AB827*Y827)/(0.082057*W827)</f>
        <v>3.4065322223510614E-6</v>
      </c>
      <c r="AD827">
        <v>0</v>
      </c>
      <c r="AE827" s="12">
        <f>AB827*AG827*X827</f>
        <v>9.1576655806229812E-7</v>
      </c>
      <c r="AF827" s="12">
        <f>AC827+AE827</f>
        <v>4.3222987804133592E-6</v>
      </c>
      <c r="AG827" s="19">
        <f>101.325*(0.000014*EXP(1600*((1/W827)-(1/298.15))))</f>
        <v>1.097002469958351E-3</v>
      </c>
      <c r="AI827">
        <f>V827*(K827/10^6)</f>
        <v>1.3663289118316362E-2</v>
      </c>
      <c r="AJ827">
        <f>(AI827*Y827)/(0.082057*W827)</f>
        <v>1.0634503112406085E-6</v>
      </c>
      <c r="AK827">
        <v>0</v>
      </c>
      <c r="AL827" s="12">
        <f>AI827*AN827*X827</f>
        <v>5.9259347365103451E-6</v>
      </c>
      <c r="AM827" s="12">
        <f>AJ827+AL827</f>
        <v>6.989385047750954E-6</v>
      </c>
      <c r="AN827" s="19">
        <f>101.325*(0.00033*EXP(2400*((1/W827)-(1/298.15))))</f>
        <v>2.2739189884214046E-2</v>
      </c>
      <c r="AO827" s="19"/>
      <c r="AP827" t="e">
        <f>V827*(L827/10^6)</f>
        <v>#VALUE!</v>
      </c>
      <c r="AQ827" t="e">
        <f>(AP827*Y827)/(0.082057*W827)</f>
        <v>#VALUE!</v>
      </c>
      <c r="AR827">
        <v>0</v>
      </c>
      <c r="AS827" s="12" t="e">
        <f>AP827*AU827*X827</f>
        <v>#VALUE!</v>
      </c>
      <c r="AT827" s="12" t="e">
        <f>AQ827+AS827</f>
        <v>#VALUE!</v>
      </c>
      <c r="AU827" s="19">
        <f>101.325*((2.4*10^-4)*EXP(2700*((1/W827)-(1/298.15))))</f>
        <v>1.5759424160826513E-2</v>
      </c>
      <c r="AW827">
        <f>100*(AF827-AE827)/AF827</f>
        <v>78.812974192989046</v>
      </c>
      <c r="AX827">
        <f>100*(AM827-AL827)/AM827</f>
        <v>15.21521999396508</v>
      </c>
      <c r="AY827" t="e">
        <f>100*(AT827-AS827)/AT827</f>
        <v>#VALUE!</v>
      </c>
    </row>
    <row r="828" spans="1:51" x14ac:dyDescent="0.25">
      <c r="A828" s="21">
        <v>43670</v>
      </c>
      <c r="B828">
        <v>11</v>
      </c>
      <c r="C828" t="s">
        <v>120</v>
      </c>
      <c r="D828" t="s">
        <v>130</v>
      </c>
      <c r="E828" s="2">
        <v>43672.582488425927</v>
      </c>
      <c r="F828">
        <v>41</v>
      </c>
      <c r="H828" s="6">
        <v>21.2</v>
      </c>
      <c r="I828" s="6">
        <v>30.39</v>
      </c>
      <c r="J828" s="6">
        <v>77430.527000000002</v>
      </c>
      <c r="K828" s="6">
        <v>13466.18</v>
      </c>
      <c r="L828" s="6" t="s">
        <v>122</v>
      </c>
      <c r="M828" s="7">
        <f>1000000*(AF828-AD828)/X828</f>
        <v>404.46122860306633</v>
      </c>
      <c r="N828" s="7">
        <f>1000000*(AM828-AK828)/X828</f>
        <v>364.3582250342987</v>
      </c>
      <c r="O828" s="7" t="e">
        <f>1000000*(AT828-AR828)/X828</f>
        <v>#VALUE!</v>
      </c>
      <c r="P828">
        <f>(M828*16)</f>
        <v>6471.3796576490613</v>
      </c>
      <c r="Q828">
        <f>(N828*44)</f>
        <v>16031.761901509142</v>
      </c>
      <c r="R828">
        <f>1000000*(((AF828-AD828)*0.082057*W828)/(V828-Z828))/X828</f>
        <v>11102.719870551759</v>
      </c>
      <c r="S828">
        <f>1000000*(((AM828-AK828)*0.082057*W828)/(V828-Z828))/X828</f>
        <v>10001.866727891873</v>
      </c>
      <c r="T828">
        <f>N828*((1*0.082057*W828)/(V828-Z828))</f>
        <v>10001.866727891873</v>
      </c>
      <c r="V828" s="5">
        <f>((0.001316*((I828*25.4)-(2.5*2053/100)))*(273.15+40))/(273.15+H828)</f>
        <v>1.0088510998382876</v>
      </c>
      <c r="W828">
        <v>313.14999999999998</v>
      </c>
      <c r="X828">
        <f>(21.0733341666667/1000)-Y828</f>
        <v>1.9073334166666699E-2</v>
      </c>
      <c r="Y828">
        <v>2E-3</v>
      </c>
      <c r="Z828">
        <f>(0.001316*10^(8.07131-(1730.63/(233.46+(W828-273.15)))))</f>
        <v>7.2765497523200454E-2</v>
      </c>
      <c r="AB828">
        <f>V828*(J828/10^6)</f>
        <v>7.8115872325008218E-2</v>
      </c>
      <c r="AC828">
        <f>(AB828*Y828)/(0.082057*W828)</f>
        <v>6.0799671307180893E-6</v>
      </c>
      <c r="AD828">
        <v>0</v>
      </c>
      <c r="AE828" s="12">
        <f>AB828*AG828*X828</f>
        <v>1.6344570398887647E-6</v>
      </c>
      <c r="AF828" s="12">
        <f>AC828+AE828</f>
        <v>7.7144241706068546E-6</v>
      </c>
      <c r="AG828" s="19">
        <f>101.325*(0.000014*EXP(1600*((1/W828)-(1/298.15))))</f>
        <v>1.097002469958351E-3</v>
      </c>
      <c r="AI828">
        <f>V828*(K828/10^6)</f>
        <v>1.3585370503620351E-2</v>
      </c>
      <c r="AJ828">
        <f>(AI828*Y828)/(0.082057*W828)</f>
        <v>1.0573856971983846E-6</v>
      </c>
      <c r="AK828">
        <v>0</v>
      </c>
      <c r="AL828" s="12">
        <f>AI828*AN828*X828</f>
        <v>5.8921404852543378E-6</v>
      </c>
      <c r="AM828" s="12">
        <f>AJ828+AL828</f>
        <v>6.9495261824527226E-6</v>
      </c>
      <c r="AN828" s="19">
        <f>101.325*(0.00033*EXP(2400*((1/W828)-(1/298.15))))</f>
        <v>2.2739189884214046E-2</v>
      </c>
      <c r="AO828" s="19"/>
      <c r="AP828" t="e">
        <f>V828*(L828/10^6)</f>
        <v>#VALUE!</v>
      </c>
      <c r="AQ828" t="e">
        <f>(AP828*Y828)/(0.082057*W828)</f>
        <v>#VALUE!</v>
      </c>
      <c r="AR828">
        <v>0</v>
      </c>
      <c r="AS828" s="12" t="e">
        <f>AP828*AU828*X828</f>
        <v>#VALUE!</v>
      </c>
      <c r="AT828" s="12" t="e">
        <f>AQ828+AS828</f>
        <v>#VALUE!</v>
      </c>
      <c r="AU828" s="19">
        <f>101.325*((2.4*10^-4)*EXP(2700*((1/W828)-(1/298.15))))</f>
        <v>1.5759424160826513E-2</v>
      </c>
      <c r="AW828">
        <f>100*(AF828-AE828)/AF828</f>
        <v>78.81297419298906</v>
      </c>
      <c r="AX828">
        <f>100*(AM828-AL828)/AM828</f>
        <v>15.21521999396508</v>
      </c>
      <c r="AY828" t="e">
        <f>100*(AT828-AS828)/AT828</f>
        <v>#VALUE!</v>
      </c>
    </row>
    <row r="829" spans="1:51" x14ac:dyDescent="0.25">
      <c r="A829" s="21">
        <v>43670</v>
      </c>
      <c r="B829">
        <v>11</v>
      </c>
      <c r="C829" t="s">
        <v>120</v>
      </c>
      <c r="D829" t="s">
        <v>130</v>
      </c>
      <c r="E829" s="2">
        <v>43672.667500000003</v>
      </c>
      <c r="F829">
        <v>98</v>
      </c>
      <c r="H829" s="6">
        <v>21.2</v>
      </c>
      <c r="I829" s="6">
        <v>30.39</v>
      </c>
      <c r="J829" s="6">
        <v>85207.615000000005</v>
      </c>
      <c r="K829" s="6">
        <v>14106.316999999999</v>
      </c>
      <c r="L829" s="6" t="s">
        <v>122</v>
      </c>
      <c r="M829" s="7">
        <f>1000000*(AF829-AD829)/X829</f>
        <v>445.08513611481766</v>
      </c>
      <c r="N829" s="7">
        <f>1000000*(AM829-AK829)/X829</f>
        <v>381.67859213905894</v>
      </c>
      <c r="O829" s="7" t="e">
        <f>1000000*(AT829-AR829)/X829</f>
        <v>#VALUE!</v>
      </c>
      <c r="P829">
        <f>(M829*16)</f>
        <v>7121.3621778370825</v>
      </c>
      <c r="Q829">
        <f>(N829*44)</f>
        <v>16793.858054118595</v>
      </c>
      <c r="R829">
        <f>1000000*(((AF829-AD829)*0.082057*W829)/(V829-Z829))/X829</f>
        <v>12217.872160198835</v>
      </c>
      <c r="S829">
        <f>1000000*(((AM829-AK829)*0.082057*W829)/(V829-Z829))/X829</f>
        <v>10477.321902380294</v>
      </c>
      <c r="T829">
        <f>N829*((1*0.082057*W829)/(V829-Z829))</f>
        <v>10477.321902380296</v>
      </c>
      <c r="V829" s="5">
        <f>((0.001316*((I829*25.4)-(2.5*2053/100)))*(273.15+40))/(273.15+H829)</f>
        <v>1.0088510998382876</v>
      </c>
      <c r="W829">
        <v>313.14999999999998</v>
      </c>
      <c r="X829">
        <f>(21.0733341666667/1000)-Y829</f>
        <v>1.9073334166666699E-2</v>
      </c>
      <c r="Y829">
        <v>2E-3</v>
      </c>
      <c r="Z829">
        <f>(0.001316*10^(8.07131-(1730.63/(233.46+(W829-273.15)))))</f>
        <v>7.2765497523200454E-2</v>
      </c>
      <c r="AB829">
        <f>V829*(J829/10^6)</f>
        <v>8.5961796107347374E-2</v>
      </c>
      <c r="AC829">
        <f>(AB829*Y829)/(0.082057*W829)</f>
        <v>6.6906363492383529E-6</v>
      </c>
      <c r="AD829">
        <v>0</v>
      </c>
      <c r="AE829" s="12">
        <f>AB829*AG829*X829</f>
        <v>1.7986211844958969E-6</v>
      </c>
      <c r="AF829" s="12">
        <f>AC829+AE829</f>
        <v>8.4892575337342499E-6</v>
      </c>
      <c r="AG829" s="19">
        <f>101.325*(0.000014*EXP(1600*((1/W829)-(1/298.15))))</f>
        <v>1.097002469958351E-3</v>
      </c>
      <c r="AI829">
        <f>V829*(K829/10^6)</f>
        <v>1.4231173420117533E-2</v>
      </c>
      <c r="AJ829">
        <f>(AI829*Y829)/(0.082057*W829)</f>
        <v>1.1076502642877506E-6</v>
      </c>
      <c r="AK829">
        <v>0</v>
      </c>
      <c r="AL829" s="12">
        <f>AI829*AN829*X829</f>
        <v>6.1722330678434057E-6</v>
      </c>
      <c r="AM829" s="12">
        <f>AJ829+AL829</f>
        <v>7.2798833321311559E-6</v>
      </c>
      <c r="AN829" s="19">
        <f>101.325*(0.00033*EXP(2400*((1/W829)-(1/298.15))))</f>
        <v>2.2739189884214046E-2</v>
      </c>
      <c r="AO829" s="19"/>
      <c r="AP829" t="e">
        <f>V829*(L829/10^6)</f>
        <v>#VALUE!</v>
      </c>
      <c r="AQ829" t="e">
        <f>(AP829*Y829)/(0.082057*W829)</f>
        <v>#VALUE!</v>
      </c>
      <c r="AR829">
        <v>0</v>
      </c>
      <c r="AS829" s="12" t="e">
        <f>AP829*AU829*X829</f>
        <v>#VALUE!</v>
      </c>
      <c r="AT829" s="12" t="e">
        <f>AQ829+AS829</f>
        <v>#VALUE!</v>
      </c>
      <c r="AU829" s="19">
        <f>101.325*((2.4*10^-4)*EXP(2700*((1/W829)-(1/298.15))))</f>
        <v>1.5759424160826513E-2</v>
      </c>
      <c r="AW829">
        <f>100*(AF829-AE829)/AF829</f>
        <v>78.812974192989046</v>
      </c>
      <c r="AX829">
        <f>100*(AM829-AL829)/AM829</f>
        <v>15.21521999396507</v>
      </c>
      <c r="AY829" t="e">
        <f>100*(AT829-AS829)/AT829</f>
        <v>#VALUE!</v>
      </c>
    </row>
    <row r="830" spans="1:51" x14ac:dyDescent="0.25">
      <c r="A830" s="21">
        <v>43670</v>
      </c>
      <c r="B830">
        <v>0.1</v>
      </c>
      <c r="C830" t="s">
        <v>120</v>
      </c>
      <c r="D830" t="s">
        <v>121</v>
      </c>
      <c r="E830" s="2">
        <v>43672.624988425923</v>
      </c>
      <c r="F830">
        <v>34</v>
      </c>
      <c r="H830" s="6">
        <v>21.2</v>
      </c>
      <c r="I830" s="6">
        <v>30.39</v>
      </c>
      <c r="J830" s="6">
        <v>103.735</v>
      </c>
      <c r="K830" s="6">
        <v>0.01</v>
      </c>
      <c r="L830" s="6" t="s">
        <v>122</v>
      </c>
      <c r="M830" s="7">
        <f>1000000*(AF830-AD830)/X830</f>
        <v>0.54186361858468401</v>
      </c>
      <c r="N830" s="7">
        <f>1000000*(AM830-AK830)/X830</f>
        <v>2.705728165183434E-4</v>
      </c>
      <c r="O830" s="7" t="e">
        <f>1000000*(AT830-AR830)/X830</f>
        <v>#VALUE!</v>
      </c>
      <c r="P830">
        <f>(M830*16)</f>
        <v>8.6698178973549442</v>
      </c>
      <c r="Q830">
        <f>(N830*44)</f>
        <v>1.190520392680711E-2</v>
      </c>
      <c r="R830">
        <f>1000000*(((AF830-AD830)*0.082057*W830)/(V830-Z830))/X830</f>
        <v>14.874503511666486</v>
      </c>
      <c r="S830">
        <f>1000000*(((AM830-AK830)*0.082057*W830)/(V830-Z830))/X830</f>
        <v>7.4273971741740195E-3</v>
      </c>
      <c r="T830">
        <f>N830*((1*0.082057*W830)/(V830-Z830))</f>
        <v>7.4273971741740195E-3</v>
      </c>
      <c r="V830" s="5">
        <f>((0.001316*((I830*25.4)-(2.5*2053/100)))*(273.15+40))/(273.15+H830)</f>
        <v>1.0088510998382876</v>
      </c>
      <c r="W830">
        <v>313.14999999999998</v>
      </c>
      <c r="X830">
        <f>(21.0733341666667/1000)-Y830</f>
        <v>1.9073334166666699E-2</v>
      </c>
      <c r="Y830">
        <v>2E-3</v>
      </c>
      <c r="Z830">
        <f>(0.001316*10^(8.07131-(1730.63/(233.46+(W830-273.15)))))</f>
        <v>7.2765497523200454E-2</v>
      </c>
      <c r="AB830">
        <f>V830*(J830/10^6)</f>
        <v>1.0465316884172476E-4</v>
      </c>
      <c r="AC830">
        <f>(AB830*Y830)/(0.082057*W830)</f>
        <v>8.1454358473505027E-9</v>
      </c>
      <c r="AD830">
        <v>0</v>
      </c>
      <c r="AE830" s="12">
        <f>AB830*AG830*X830</f>
        <v>2.1897100226744035E-9</v>
      </c>
      <c r="AF830" s="12">
        <f>AC830+AE830</f>
        <v>1.0335145870024907E-8</v>
      </c>
      <c r="AG830" s="19">
        <f>101.325*(0.000014*EXP(1600*((1/W830)-(1/298.15))))</f>
        <v>1.097002469958351E-3</v>
      </c>
      <c r="AI830">
        <f>V830*(K830/10^6)</f>
        <v>1.0088510998382877E-8</v>
      </c>
      <c r="AJ830">
        <f>(AI830*Y830)/(0.082057*W830)</f>
        <v>7.8521577551940091E-13</v>
      </c>
      <c r="AK830">
        <v>0</v>
      </c>
      <c r="AL830" s="12">
        <f>AI830*AN830*X830</f>
        <v>4.3755099703511591E-12</v>
      </c>
      <c r="AM830" s="12">
        <f>AJ830+AL830</f>
        <v>5.1607257458705596E-12</v>
      </c>
      <c r="AN830" s="19">
        <f>101.325*(0.00033*EXP(2400*((1/W830)-(1/298.15))))</f>
        <v>2.2739189884214046E-2</v>
      </c>
      <c r="AO830" s="19"/>
      <c r="AP830" t="e">
        <f>V830*(L830/10^6)</f>
        <v>#VALUE!</v>
      </c>
      <c r="AQ830" t="e">
        <f>(AP830*Y830)/(0.082057*W830)</f>
        <v>#VALUE!</v>
      </c>
      <c r="AR830">
        <v>0</v>
      </c>
      <c r="AS830" s="12" t="e">
        <f>AP830*AU830*X830</f>
        <v>#VALUE!</v>
      </c>
      <c r="AT830" s="12" t="e">
        <f>AQ830+AS830</f>
        <v>#VALUE!</v>
      </c>
      <c r="AU830" s="19">
        <f>101.325*((2.4*10^-4)*EXP(2700*((1/W830)-(1/298.15))))</f>
        <v>1.5759424160826513E-2</v>
      </c>
      <c r="AW830">
        <f>100*(AF830-AE830)/AF830</f>
        <v>78.812974192989046</v>
      </c>
      <c r="AX830">
        <f>100*(AM830-AL830)/AM830</f>
        <v>15.215219993965073</v>
      </c>
      <c r="AY830" t="e">
        <f>100*(AT830-AS830)/AT830</f>
        <v>#VALUE!</v>
      </c>
    </row>
    <row r="831" spans="1:51" x14ac:dyDescent="0.25">
      <c r="A831" s="21">
        <v>43670</v>
      </c>
      <c r="B831">
        <v>0.1</v>
      </c>
      <c r="C831" t="s">
        <v>120</v>
      </c>
      <c r="D831" t="s">
        <v>121</v>
      </c>
      <c r="E831" s="2">
        <v>43672.731273148151</v>
      </c>
      <c r="F831">
        <v>165</v>
      </c>
      <c r="H831" s="6">
        <v>21.2</v>
      </c>
      <c r="I831" s="6">
        <v>30.39</v>
      </c>
      <c r="J831" s="6">
        <v>166.77199999999999</v>
      </c>
      <c r="K831" s="6">
        <v>0.01</v>
      </c>
      <c r="L831" s="6" t="s">
        <v>122</v>
      </c>
      <c r="M831" s="7">
        <f>1000000*(AF831-AD831)/X831</f>
        <v>0.87113972524803507</v>
      </c>
      <c r="N831" s="7">
        <f>1000000*(AM831-AK831)/X831</f>
        <v>2.705728165183434E-4</v>
      </c>
      <c r="O831" s="7" t="e">
        <f>1000000*(AT831-AR831)/X831</f>
        <v>#VALUE!</v>
      </c>
      <c r="P831">
        <f>(M831*16)</f>
        <v>13.938235603968561</v>
      </c>
      <c r="Q831">
        <f>(N831*44)</f>
        <v>1.190520392680711E-2</v>
      </c>
      <c r="R831">
        <f>1000000*(((AF831-AD831)*0.082057*W831)/(V831-Z831))/X831</f>
        <v>23.91334361254777</v>
      </c>
      <c r="S831">
        <f>1000000*(((AM831-AK831)*0.082057*W831)/(V831-Z831))/X831</f>
        <v>7.4273971741740195E-3</v>
      </c>
      <c r="T831">
        <f>N831*((1*0.082057*W831)/(V831-Z831))</f>
        <v>7.4273971741740195E-3</v>
      </c>
      <c r="V831" s="5">
        <f>((0.001316*((I831*25.4)-(2.5*2053/100)))*(273.15+40))/(273.15+H831)</f>
        <v>1.0088510998382876</v>
      </c>
      <c r="W831">
        <v>313.14999999999998</v>
      </c>
      <c r="X831">
        <f>(21.0733341666667/1000)-Y831</f>
        <v>1.9073334166666699E-2</v>
      </c>
      <c r="Y831">
        <v>2E-3</v>
      </c>
      <c r="Z831">
        <f>(0.001316*10^(8.07131-(1730.63/(233.46+(W831-273.15)))))</f>
        <v>7.2765497523200454E-2</v>
      </c>
      <c r="AB831">
        <f>V831*(J831/10^6)</f>
        <v>1.6824811562223088E-4</v>
      </c>
      <c r="AC831">
        <f>(AB831*Y831)/(0.082057*W831)</f>
        <v>1.3095200531492149E-8</v>
      </c>
      <c r="AD831">
        <v>0</v>
      </c>
      <c r="AE831" s="12">
        <f>AB831*AG831*X831</f>
        <v>3.5203385540218405E-9</v>
      </c>
      <c r="AF831" s="12">
        <f>AC831+AE831</f>
        <v>1.6615539085513988E-8</v>
      </c>
      <c r="AG831" s="19">
        <f>101.325*(0.000014*EXP(1600*((1/W831)-(1/298.15))))</f>
        <v>1.097002469958351E-3</v>
      </c>
      <c r="AI831">
        <f>V831*(K831/10^6)</f>
        <v>1.0088510998382877E-8</v>
      </c>
      <c r="AJ831">
        <f>(AI831*Y831)/(0.082057*W831)</f>
        <v>7.8521577551940091E-13</v>
      </c>
      <c r="AK831">
        <v>0</v>
      </c>
      <c r="AL831" s="12">
        <f>AI831*AN831*X831</f>
        <v>4.3755099703511591E-12</v>
      </c>
      <c r="AM831" s="12">
        <f>AJ831+AL831</f>
        <v>5.1607257458705596E-12</v>
      </c>
      <c r="AN831" s="19">
        <f>101.325*(0.00033*EXP(2400*((1/W831)-(1/298.15))))</f>
        <v>2.2739189884214046E-2</v>
      </c>
      <c r="AO831" s="19"/>
      <c r="AP831" t="e">
        <f>V831*(L831/10^6)</f>
        <v>#VALUE!</v>
      </c>
      <c r="AQ831" t="e">
        <f>(AP831*Y831)/(0.082057*W831)</f>
        <v>#VALUE!</v>
      </c>
      <c r="AR831">
        <v>0</v>
      </c>
      <c r="AS831" s="12" t="e">
        <f>AP831*AU831*X831</f>
        <v>#VALUE!</v>
      </c>
      <c r="AT831" s="12" t="e">
        <f>AQ831+AS831</f>
        <v>#VALUE!</v>
      </c>
      <c r="AU831" s="19">
        <f>101.325*((2.4*10^-4)*EXP(2700*((1/W831)-(1/298.15))))</f>
        <v>1.5759424160826513E-2</v>
      </c>
      <c r="AW831">
        <f>100*(AF831-AE831)/AF831</f>
        <v>78.812974192989046</v>
      </c>
      <c r="AX831">
        <f>100*(AM831-AL831)/AM831</f>
        <v>15.215219993965073</v>
      </c>
      <c r="AY831" t="e">
        <f>100*(AT831-AS831)/AT831</f>
        <v>#VALUE!</v>
      </c>
    </row>
    <row r="832" spans="1:51" x14ac:dyDescent="0.25">
      <c r="A832" s="21">
        <v>43670</v>
      </c>
      <c r="B832">
        <v>1.6</v>
      </c>
      <c r="C832" t="s">
        <v>120</v>
      </c>
      <c r="D832" t="s">
        <v>121</v>
      </c>
      <c r="E832" s="2">
        <v>43672.816296296296</v>
      </c>
      <c r="F832">
        <v>151</v>
      </c>
      <c r="H832" s="6">
        <v>21.2</v>
      </c>
      <c r="I832" s="6">
        <v>30.39</v>
      </c>
      <c r="J832" s="6">
        <v>118.355</v>
      </c>
      <c r="K832" s="6">
        <v>0.01</v>
      </c>
      <c r="L832" s="6" t="s">
        <v>122</v>
      </c>
      <c r="M832" s="7">
        <f>1000000*(AF832-AD832)/X832</f>
        <v>0.61823173063662484</v>
      </c>
      <c r="N832" s="7">
        <f>1000000*(AM832-AK832)/X832</f>
        <v>2.705728165183434E-4</v>
      </c>
      <c r="O832" s="7" t="e">
        <f>1000000*(AT832-AR832)/X832</f>
        <v>#VALUE!</v>
      </c>
      <c r="P832">
        <f>(M832*16)</f>
        <v>9.8917076901859975</v>
      </c>
      <c r="Q832">
        <f>(N832*44)</f>
        <v>1.190520392680711E-2</v>
      </c>
      <c r="R832">
        <f>1000000*(((AF832-AD832)*0.082057*W832)/(V832-Z832))/X832</f>
        <v>16.970857117880051</v>
      </c>
      <c r="S832">
        <f>1000000*(((AM832-AK832)*0.082057*W832)/(V832-Z832))/X832</f>
        <v>7.4273971741740195E-3</v>
      </c>
      <c r="T832">
        <f>N832*((1*0.082057*W832)/(V832-Z832))</f>
        <v>7.4273971741740195E-3</v>
      </c>
      <c r="V832" s="5">
        <f>((0.001316*((I832*25.4)-(2.5*2053/100)))*(273.15+40))/(273.15+H832)</f>
        <v>1.0088510998382876</v>
      </c>
      <c r="W832">
        <v>313.14999999999998</v>
      </c>
      <c r="X832">
        <f>(21.0733341666667/1000)-Y832</f>
        <v>1.9073334166666699E-2</v>
      </c>
      <c r="Y832">
        <v>2E-3</v>
      </c>
      <c r="Z832">
        <f>(0.001316*10^(8.07131-(1730.63/(233.46+(W832-273.15)))))</f>
        <v>7.2765497523200454E-2</v>
      </c>
      <c r="AB832">
        <f>V832*(J832/10^6)</f>
        <v>1.1940257192136052E-4</v>
      </c>
      <c r="AC832">
        <f>(AB832*Y832)/(0.082057*W832)</f>
        <v>9.2934213111598671E-9</v>
      </c>
      <c r="AD832">
        <v>0</v>
      </c>
      <c r="AE832" s="12">
        <f>AB832*AG832*X832</f>
        <v>2.4983190797091531E-9</v>
      </c>
      <c r="AF832" s="12">
        <f>AC832+AE832</f>
        <v>1.179174039086902E-8</v>
      </c>
      <c r="AG832" s="19">
        <f>101.325*(0.000014*EXP(1600*((1/W832)-(1/298.15))))</f>
        <v>1.097002469958351E-3</v>
      </c>
      <c r="AI832">
        <f>V832*(K832/10^6)</f>
        <v>1.0088510998382877E-8</v>
      </c>
      <c r="AJ832">
        <f>(AI832*Y832)/(0.082057*W832)</f>
        <v>7.8521577551940091E-13</v>
      </c>
      <c r="AK832">
        <v>0</v>
      </c>
      <c r="AL832" s="12">
        <f>AI832*AN832*X832</f>
        <v>4.3755099703511591E-12</v>
      </c>
      <c r="AM832" s="12">
        <f>AJ832+AL832</f>
        <v>5.1607257458705596E-12</v>
      </c>
      <c r="AN832" s="19">
        <f>101.325*(0.00033*EXP(2400*((1/W832)-(1/298.15))))</f>
        <v>2.2739189884214046E-2</v>
      </c>
      <c r="AO832" s="19"/>
      <c r="AP832" t="e">
        <f>V832*(L832/10^6)</f>
        <v>#VALUE!</v>
      </c>
      <c r="AQ832" t="e">
        <f>(AP832*Y832)/(0.082057*W832)</f>
        <v>#VALUE!</v>
      </c>
      <c r="AR832">
        <v>0</v>
      </c>
      <c r="AS832" s="12" t="e">
        <f>AP832*AU832*X832</f>
        <v>#VALUE!</v>
      </c>
      <c r="AT832" s="12" t="e">
        <f>AQ832+AS832</f>
        <v>#VALUE!</v>
      </c>
      <c r="AU832" s="19">
        <f>101.325*((2.4*10^-4)*EXP(2700*((1/W832)-(1/298.15))))</f>
        <v>1.5759424160826513E-2</v>
      </c>
      <c r="AW832">
        <f>100*(AF832-AE832)/AF832</f>
        <v>78.81297419298906</v>
      </c>
      <c r="AX832">
        <f>100*(AM832-AL832)/AM832</f>
        <v>15.215219993965073</v>
      </c>
      <c r="AY832" t="e">
        <f>100*(AT832-AS832)/AT832</f>
        <v>#VALUE!</v>
      </c>
    </row>
    <row r="833" spans="1:51" x14ac:dyDescent="0.25">
      <c r="A833" s="21">
        <v>43670</v>
      </c>
      <c r="B833">
        <v>1.6</v>
      </c>
      <c r="C833" t="s">
        <v>120</v>
      </c>
      <c r="D833" t="s">
        <v>121</v>
      </c>
      <c r="E833" s="2">
        <v>43672.837569444448</v>
      </c>
      <c r="F833">
        <v>118</v>
      </c>
      <c r="H833" s="6">
        <v>21.2</v>
      </c>
      <c r="I833" s="6">
        <v>30.39</v>
      </c>
      <c r="J833" s="6">
        <v>129.60599999999999</v>
      </c>
      <c r="K833" s="6">
        <v>0.01</v>
      </c>
      <c r="L833" s="6" t="s">
        <v>122</v>
      </c>
      <c r="M833" s="7">
        <f>1000000*(AF833-AD833)/X833</f>
        <v>0.67700174627933263</v>
      </c>
      <c r="N833" s="7">
        <f>1000000*(AM833-AK833)/X833</f>
        <v>2.705728165183434E-4</v>
      </c>
      <c r="O833" s="7" t="e">
        <f>1000000*(AT833-AR833)/X833</f>
        <v>#VALUE!</v>
      </c>
      <c r="P833">
        <f>(M833*16)</f>
        <v>10.832027940469322</v>
      </c>
      <c r="Q833">
        <f>(N833*44)</f>
        <v>1.190520392680711E-2</v>
      </c>
      <c r="R833">
        <f>1000000*(((AF833-AD833)*0.082057*W833)/(V833-Z833))/X833</f>
        <v>18.58413170225138</v>
      </c>
      <c r="S833">
        <f>1000000*(((AM833-AK833)*0.082057*W833)/(V833-Z833))/X833</f>
        <v>7.4273971741740195E-3</v>
      </c>
      <c r="T833">
        <f>N833*((1*0.082057*W833)/(V833-Z833))</f>
        <v>7.4273971741740195E-3</v>
      </c>
      <c r="V833" s="5">
        <f>((0.001316*((I833*25.4)-(2.5*2053/100)))*(273.15+40))/(273.15+H833)</f>
        <v>1.0088510998382876</v>
      </c>
      <c r="W833">
        <v>313.14999999999998</v>
      </c>
      <c r="X833">
        <f>(21.0733341666667/1000)-Y833</f>
        <v>1.9073334166666699E-2</v>
      </c>
      <c r="Y833">
        <v>2E-3</v>
      </c>
      <c r="Z833">
        <f>(0.001316*10^(8.07131-(1730.63/(233.46+(W833-273.15)))))</f>
        <v>7.2765497523200454E-2</v>
      </c>
      <c r="AB833">
        <f>V833*(J833/10^6)</f>
        <v>1.307531556456411E-4</v>
      </c>
      <c r="AC833">
        <f>(AB833*Y833)/(0.082057*W833)</f>
        <v>1.0176867580196747E-8</v>
      </c>
      <c r="AD833">
        <v>0</v>
      </c>
      <c r="AE833" s="12">
        <f>AB833*AG833*X833</f>
        <v>2.7358129580058684E-9</v>
      </c>
      <c r="AF833" s="12">
        <f>AC833+AE833</f>
        <v>1.2912680538202616E-8</v>
      </c>
      <c r="AG833" s="19">
        <f>101.325*(0.000014*EXP(1600*((1/W833)-(1/298.15))))</f>
        <v>1.097002469958351E-3</v>
      </c>
      <c r="AI833">
        <f>V833*(K833/10^6)</f>
        <v>1.0088510998382877E-8</v>
      </c>
      <c r="AJ833">
        <f>(AI833*Y833)/(0.082057*W833)</f>
        <v>7.8521577551940091E-13</v>
      </c>
      <c r="AK833">
        <v>0</v>
      </c>
      <c r="AL833" s="12">
        <f>AI833*AN833*X833</f>
        <v>4.3755099703511591E-12</v>
      </c>
      <c r="AM833" s="12">
        <f>AJ833+AL833</f>
        <v>5.1607257458705596E-12</v>
      </c>
      <c r="AN833" s="19">
        <f>101.325*(0.00033*EXP(2400*((1/W833)-(1/298.15))))</f>
        <v>2.2739189884214046E-2</v>
      </c>
      <c r="AO833" s="19"/>
      <c r="AP833" t="e">
        <f>V833*(L833/10^6)</f>
        <v>#VALUE!</v>
      </c>
      <c r="AQ833" t="e">
        <f>(AP833*Y833)/(0.082057*W833)</f>
        <v>#VALUE!</v>
      </c>
      <c r="AR833">
        <v>0</v>
      </c>
      <c r="AS833" s="12" t="e">
        <f>AP833*AU833*X833</f>
        <v>#VALUE!</v>
      </c>
      <c r="AT833" s="12" t="e">
        <f>AQ833+AS833</f>
        <v>#VALUE!</v>
      </c>
      <c r="AU833" s="19">
        <f>101.325*((2.4*10^-4)*EXP(2700*((1/W833)-(1/298.15))))</f>
        <v>1.5759424160826513E-2</v>
      </c>
      <c r="AW833">
        <f>100*(AF833-AE833)/AF833</f>
        <v>78.812974192989046</v>
      </c>
      <c r="AX833">
        <f>100*(AM833-AL833)/AM833</f>
        <v>15.215219993965073</v>
      </c>
      <c r="AY833" t="e">
        <f>100*(AT833-AS833)/AT833</f>
        <v>#VALUE!</v>
      </c>
    </row>
    <row r="834" spans="1:51" x14ac:dyDescent="0.25">
      <c r="A834" s="21">
        <v>43670</v>
      </c>
      <c r="B834">
        <v>5</v>
      </c>
      <c r="C834" t="s">
        <v>120</v>
      </c>
      <c r="D834" t="s">
        <v>121</v>
      </c>
      <c r="E834" s="2">
        <v>43672.688750000001</v>
      </c>
      <c r="F834">
        <v>97</v>
      </c>
      <c r="H834" s="6">
        <v>21.2</v>
      </c>
      <c r="I834" s="6">
        <v>30.39</v>
      </c>
      <c r="J834" s="6">
        <v>96.483000000000004</v>
      </c>
      <c r="K834" s="6">
        <v>17344.762999999999</v>
      </c>
      <c r="L834" s="6" t="s">
        <v>122</v>
      </c>
      <c r="M834" s="7">
        <f>1000000*(AF834-AD834)/X834</f>
        <v>0.50398252770912499</v>
      </c>
      <c r="N834" s="7">
        <f>1000000*(AM834-AK834)/X834</f>
        <v>469.30213767531529</v>
      </c>
      <c r="O834" s="7" t="e">
        <f>1000000*(AT834-AR834)/X834</f>
        <v>#VALUE!</v>
      </c>
      <c r="P834">
        <f>(M834*16)</f>
        <v>8.0637204433459999</v>
      </c>
      <c r="Q834">
        <f>(N834*44)</f>
        <v>20649.294057713872</v>
      </c>
      <c r="R834">
        <f>1000000*(((AF834-AD834)*0.082057*W834)/(V834-Z834))/X834</f>
        <v>13.834643296053578</v>
      </c>
      <c r="S834">
        <f>1000000*(((AM834-AK834)*0.082057*W834)/(V834-Z834))/X834</f>
        <v>12882.644369291811</v>
      </c>
      <c r="T834">
        <f>N834*((1*0.082057*W834)/(V834-Z834))</f>
        <v>12882.644369291813</v>
      </c>
      <c r="V834" s="5">
        <f>((0.001316*((I834*25.4)-(2.5*2053/100)))*(273.15+40))/(273.15+H834)</f>
        <v>1.0088510998382876</v>
      </c>
      <c r="W834">
        <v>313.14999999999998</v>
      </c>
      <c r="X834">
        <f>(21.0733341666667/1000)-Y834</f>
        <v>1.9073334166666699E-2</v>
      </c>
      <c r="Y834">
        <v>2E-3</v>
      </c>
      <c r="Z834">
        <f>(0.001316*10^(8.07131-(1730.63/(233.46+(W834-273.15)))))</f>
        <v>7.2765497523200454E-2</v>
      </c>
      <c r="AB834">
        <f>V834*(J834/10^6)</f>
        <v>9.733698066569751E-5</v>
      </c>
      <c r="AC834">
        <f>(AB834*Y834)/(0.082057*W834)</f>
        <v>7.5759973669438348E-9</v>
      </c>
      <c r="AD834">
        <v>0</v>
      </c>
      <c r="AE834" s="12">
        <f>AB834*AG834*X834</f>
        <v>2.0366297982136648E-9</v>
      </c>
      <c r="AF834" s="12">
        <f>AC834+AE834</f>
        <v>9.6126271651575E-9</v>
      </c>
      <c r="AG834" s="19">
        <f>101.325*(0.000014*EXP(1600*((1/W834)-(1/298.15))))</f>
        <v>1.097002469958351E-3</v>
      </c>
      <c r="AI834">
        <f>V834*(K834/10^6)</f>
        <v>1.7498283228984435E-2</v>
      </c>
      <c r="AJ834">
        <f>(AI834*Y834)/(0.082057*W834)</f>
        <v>1.3619381530245208E-6</v>
      </c>
      <c r="AK834">
        <v>0</v>
      </c>
      <c r="AL834" s="12">
        <f>AI834*AN834*X834</f>
        <v>7.5892183439877889E-6</v>
      </c>
      <c r="AM834" s="12">
        <f>AJ834+AL834</f>
        <v>8.9511564970123091E-6</v>
      </c>
      <c r="AN834" s="19">
        <f>101.325*(0.00033*EXP(2400*((1/W834)-(1/298.15))))</f>
        <v>2.2739189884214046E-2</v>
      </c>
      <c r="AO834" s="19"/>
      <c r="AP834" t="e">
        <f>V834*(L834/10^6)</f>
        <v>#VALUE!</v>
      </c>
      <c r="AQ834" t="e">
        <f>(AP834*Y834)/(0.082057*W834)</f>
        <v>#VALUE!</v>
      </c>
      <c r="AR834">
        <v>0</v>
      </c>
      <c r="AS834" s="12" t="e">
        <f>AP834*AU834*X834</f>
        <v>#VALUE!</v>
      </c>
      <c r="AT834" s="12" t="e">
        <f>AQ834+AS834</f>
        <v>#VALUE!</v>
      </c>
      <c r="AU834" s="19">
        <f>101.325*((2.4*10^-4)*EXP(2700*((1/W834)-(1/298.15))))</f>
        <v>1.5759424160826513E-2</v>
      </c>
      <c r="AW834">
        <f>100*(AF834-AE834)/AF834</f>
        <v>78.812974192989046</v>
      </c>
      <c r="AX834">
        <f>100*(AM834-AL834)/AM834</f>
        <v>15.21521999396507</v>
      </c>
      <c r="AY834" t="e">
        <f>100*(AT834-AS834)/AT834</f>
        <v>#VALUE!</v>
      </c>
    </row>
    <row r="835" spans="1:51" x14ac:dyDescent="0.25">
      <c r="A835" s="21">
        <v>43670</v>
      </c>
      <c r="B835">
        <v>5</v>
      </c>
      <c r="C835" t="s">
        <v>120</v>
      </c>
      <c r="D835" t="s">
        <v>121</v>
      </c>
      <c r="E835" s="2">
        <v>43672.880115740743</v>
      </c>
      <c r="F835">
        <v>124</v>
      </c>
      <c r="H835" s="6">
        <v>21.2</v>
      </c>
      <c r="I835" s="6">
        <v>30.39</v>
      </c>
      <c r="J835" s="6">
        <v>63.228000000000002</v>
      </c>
      <c r="K835" s="6">
        <v>16011.925999999999</v>
      </c>
      <c r="L835" s="6" t="s">
        <v>122</v>
      </c>
      <c r="M835" s="7">
        <f>1000000*(AF835-AD835)/X835</f>
        <v>0.33027380224487785</v>
      </c>
      <c r="N835" s="7">
        <f>1000000*(AM835-AK835)/X835</f>
        <v>433.2391915703293</v>
      </c>
      <c r="O835" s="7" t="e">
        <f>1000000*(AT835-AR835)/X835</f>
        <v>#VALUE!</v>
      </c>
      <c r="P835">
        <f>(M835*16)</f>
        <v>5.2843808359180455</v>
      </c>
      <c r="Q835">
        <f>(N835*44)</f>
        <v>19062.52442909449</v>
      </c>
      <c r="R835">
        <f>1000000*(((AF835-AD835)*0.082057*W835)/(V835-Z835))/X835</f>
        <v>9.0662274838352399</v>
      </c>
      <c r="S835">
        <f>1000000*(((AM835-AK835)*0.082057*W835)/(V835-Z835))/X835</f>
        <v>11892.693392548352</v>
      </c>
      <c r="T835">
        <f>N835*((1*0.082057*W835)/(V835-Z835))</f>
        <v>11892.693392548352</v>
      </c>
      <c r="V835" s="5">
        <f>((0.001316*((I835*25.4)-(2.5*2053/100)))*(273.15+40))/(273.15+H835)</f>
        <v>1.0088510998382876</v>
      </c>
      <c r="W835">
        <v>313.14999999999998</v>
      </c>
      <c r="X835">
        <f>(21.0733341666667/1000)-Y835</f>
        <v>1.9073334166666699E-2</v>
      </c>
      <c r="Y835">
        <v>2E-3</v>
      </c>
      <c r="Z835">
        <f>(0.001316*10^(8.07131-(1730.63/(233.46+(W835-273.15)))))</f>
        <v>7.2765497523200454E-2</v>
      </c>
      <c r="AB835">
        <f>V835*(J835/10^6)</f>
        <v>6.3787637340575245E-5</v>
      </c>
      <c r="AC835">
        <f>(AB835*Y835)/(0.082057*W835)</f>
        <v>4.9647623054540663E-9</v>
      </c>
      <c r="AD835">
        <v>0</v>
      </c>
      <c r="AE835" s="12">
        <f>AB835*AG835*X835</f>
        <v>1.3346602912580824E-9</v>
      </c>
      <c r="AF835" s="12">
        <f>AC835+AE835</f>
        <v>6.2994225967121487E-9</v>
      </c>
      <c r="AG835" s="19">
        <f>101.325*(0.000014*EXP(1600*((1/W835)-(1/298.15))))</f>
        <v>1.097002469958351E-3</v>
      </c>
      <c r="AI835">
        <f>V835*(K835/10^6)</f>
        <v>1.6153649155629272E-2</v>
      </c>
      <c r="AJ835">
        <f>(AI835*Y835)/(0.082057*W835)</f>
        <v>1.2572816891649256E-6</v>
      </c>
      <c r="AK835">
        <v>0</v>
      </c>
      <c r="AL835" s="12">
        <f>AI835*AN835*X835</f>
        <v>7.0060341857524958E-6</v>
      </c>
      <c r="AM835" s="12">
        <f>AJ835+AL835</f>
        <v>8.2633158749174213E-6</v>
      </c>
      <c r="AN835" s="19">
        <f>101.325*(0.00033*EXP(2400*((1/W835)-(1/298.15))))</f>
        <v>2.2739189884214046E-2</v>
      </c>
      <c r="AO835" s="19"/>
      <c r="AP835" t="e">
        <f>V835*(L835/10^6)</f>
        <v>#VALUE!</v>
      </c>
      <c r="AQ835" t="e">
        <f>(AP835*Y835)/(0.082057*W835)</f>
        <v>#VALUE!</v>
      </c>
      <c r="AR835">
        <v>0</v>
      </c>
      <c r="AS835" s="12" t="e">
        <f>AP835*AU835*X835</f>
        <v>#VALUE!</v>
      </c>
      <c r="AT835" s="12" t="e">
        <f>AQ835+AS835</f>
        <v>#VALUE!</v>
      </c>
      <c r="AU835" s="19">
        <f>101.325*((2.4*10^-4)*EXP(2700*((1/W835)-(1/298.15))))</f>
        <v>1.5759424160826513E-2</v>
      </c>
      <c r="AW835">
        <f>100*(AF835-AE835)/AF835</f>
        <v>78.812974192989046</v>
      </c>
      <c r="AX835">
        <f>100*(AM835-AL835)/AM835</f>
        <v>15.215219993965075</v>
      </c>
      <c r="AY835" t="e">
        <f>100*(AT835-AS835)/AT835</f>
        <v>#VALUE!</v>
      </c>
    </row>
    <row r="836" spans="1:51" x14ac:dyDescent="0.25">
      <c r="A836" s="21">
        <v>43670</v>
      </c>
      <c r="B836">
        <v>9</v>
      </c>
      <c r="C836" t="s">
        <v>120</v>
      </c>
      <c r="D836" t="s">
        <v>121</v>
      </c>
      <c r="E836" s="2">
        <v>43672.795023148145</v>
      </c>
      <c r="F836">
        <v>196</v>
      </c>
      <c r="H836" s="6">
        <v>21.2</v>
      </c>
      <c r="I836" s="6">
        <v>30.39</v>
      </c>
      <c r="J836" s="6">
        <v>2180.2840000000001</v>
      </c>
      <c r="K836" s="6">
        <v>20914.444</v>
      </c>
      <c r="L836" s="6" t="s">
        <v>122</v>
      </c>
      <c r="M836" s="7">
        <f>1000000*(AF836-AD836)/X836</f>
        <v>11.388794310331996</v>
      </c>
      <c r="N836" s="7">
        <f>1000000*(AM836-AK836)/X836</f>
        <v>565.88800189951701</v>
      </c>
      <c r="O836" s="7" t="e">
        <f>1000000*(AT836-AR836)/X836</f>
        <v>#VALUE!</v>
      </c>
      <c r="P836">
        <f>(M836*16)</f>
        <v>182.22070896531193</v>
      </c>
      <c r="Q836">
        <f>(N836*44)</f>
        <v>24899.072083578747</v>
      </c>
      <c r="R836">
        <f>1000000*(((AF836-AD836)*0.082057*W836)/(V836-Z836))/X836</f>
        <v>312.62970081872334</v>
      </c>
      <c r="S836">
        <f>1000000*(((AM836-AK836)*0.082057*W836)/(V836-Z836))/X836</f>
        <v>15533.988226502082</v>
      </c>
      <c r="T836">
        <f>N836*((1*0.082057*W836)/(V836-Z836))</f>
        <v>15533.988226502082</v>
      </c>
      <c r="V836" s="5">
        <f>((0.001316*((I836*25.4)-(2.5*2053/100)))*(273.15+40))/(273.15+H836)</f>
        <v>1.0088510998382876</v>
      </c>
      <c r="W836">
        <v>313.14999999999998</v>
      </c>
      <c r="X836">
        <f>(21.0733341666667/1000)-Y836</f>
        <v>1.9073334166666699E-2</v>
      </c>
      <c r="Y836">
        <v>2E-3</v>
      </c>
      <c r="Z836">
        <f>(0.001316*10^(8.07131-(1730.63/(233.46+(W836-273.15)))))</f>
        <v>7.2765497523200454E-2</v>
      </c>
      <c r="AB836">
        <f>V836*(J836/10^6)</f>
        <v>2.1995819113598213E-3</v>
      </c>
      <c r="AC836">
        <f>(AB836*Y836)/(0.082057*W836)</f>
        <v>1.7119933919125415E-7</v>
      </c>
      <c r="AD836">
        <v>0</v>
      </c>
      <c r="AE836" s="12">
        <f>AB836*AG836*X836</f>
        <v>4.6022940445140406E-8</v>
      </c>
      <c r="AF836" s="12">
        <f>AC836+AE836</f>
        <v>2.1722227963639456E-7</v>
      </c>
      <c r="AG836" s="19">
        <f>101.325*(0.000014*EXP(1600*((1/W836)-(1/298.15))))</f>
        <v>1.097002469958351E-3</v>
      </c>
      <c r="AI836">
        <f>V836*(K836/10^6)</f>
        <v>2.1099559831906277E-2</v>
      </c>
      <c r="AJ836">
        <f>(AI836*Y836)/(0.082057*W836)</f>
        <v>1.6422351365017081E-6</v>
      </c>
      <c r="AK836">
        <v>0</v>
      </c>
      <c r="AL836" s="12">
        <f>AI836*AN836*X836</f>
        <v>9.1511358246350992E-6</v>
      </c>
      <c r="AM836" s="12">
        <f>AJ836+AL836</f>
        <v>1.0793370961136807E-5</v>
      </c>
      <c r="AN836" s="19">
        <f>101.325*(0.00033*EXP(2400*((1/W836)-(1/298.15))))</f>
        <v>2.2739189884214046E-2</v>
      </c>
      <c r="AO836" s="19"/>
      <c r="AP836" t="e">
        <f>V836*(L836/10^6)</f>
        <v>#VALUE!</v>
      </c>
      <c r="AQ836" t="e">
        <f>(AP836*Y836)/(0.082057*W836)</f>
        <v>#VALUE!</v>
      </c>
      <c r="AR836">
        <v>0</v>
      </c>
      <c r="AS836" s="12" t="e">
        <f>AP836*AU836*X836</f>
        <v>#VALUE!</v>
      </c>
      <c r="AT836" s="12" t="e">
        <f>AQ836+AS836</f>
        <v>#VALUE!</v>
      </c>
      <c r="AU836" s="19">
        <f>101.325*((2.4*10^-4)*EXP(2700*((1/W836)-(1/298.15))))</f>
        <v>1.5759424160826513E-2</v>
      </c>
      <c r="AW836">
        <f>100*(AF836-AE836)/AF836</f>
        <v>78.812974192989046</v>
      </c>
      <c r="AX836">
        <f>100*(AM836-AL836)/AM836</f>
        <v>15.215219993965073</v>
      </c>
      <c r="AY836" t="e">
        <f>100*(AT836-AS836)/AT836</f>
        <v>#VALUE!</v>
      </c>
    </row>
    <row r="837" spans="1:51" x14ac:dyDescent="0.25">
      <c r="A837" s="21">
        <v>43670</v>
      </c>
      <c r="B837">
        <v>9</v>
      </c>
      <c r="C837" t="s">
        <v>120</v>
      </c>
      <c r="D837" t="s">
        <v>121</v>
      </c>
      <c r="E837" s="2">
        <v>43672.901388888888</v>
      </c>
      <c r="F837">
        <v>48</v>
      </c>
      <c r="H837" s="6">
        <v>21.2</v>
      </c>
      <c r="I837" s="6">
        <v>30.39</v>
      </c>
      <c r="J837" s="6">
        <v>1958.8420000000001</v>
      </c>
      <c r="K837" s="6">
        <v>19901.198</v>
      </c>
      <c r="L837" s="6" t="s">
        <v>122</v>
      </c>
      <c r="M837" s="7">
        <f>1000000*(AF837-AD837)/X837</f>
        <v>10.23208381313597</v>
      </c>
      <c r="N837" s="7">
        <f>1000000*(AM837-AK837)/X837</f>
        <v>538.47231949492243</v>
      </c>
      <c r="O837" s="7" t="e">
        <f>1000000*(AT837-AR837)/X837</f>
        <v>#VALUE!</v>
      </c>
      <c r="P837">
        <f>(M837*16)</f>
        <v>163.71334101017553</v>
      </c>
      <c r="Q837">
        <f>(N837*44)</f>
        <v>23692.782057776589</v>
      </c>
      <c r="R837">
        <f>1000000*(((AF837-AD837)*0.082057*W837)/(V837-Z837))/X837</f>
        <v>280.87725654600479</v>
      </c>
      <c r="S837">
        <f>1000000*(((AM837-AK837)*0.082057*W837)/(V837-Z837))/X837</f>
        <v>14781.410178787768</v>
      </c>
      <c r="T837">
        <f>N837*((1*0.082057*W837)/(V837-Z837))</f>
        <v>14781.410178787768</v>
      </c>
      <c r="V837" s="5">
        <f>((0.001316*((I837*25.4)-(2.5*2053/100)))*(273.15+40))/(273.15+H837)</f>
        <v>1.0088510998382876</v>
      </c>
      <c r="W837">
        <v>313.14999999999998</v>
      </c>
      <c r="X837">
        <f>(21.0733341666667/1000)-Y837</f>
        <v>1.9073334166666699E-2</v>
      </c>
      <c r="Y837">
        <v>2E-3</v>
      </c>
      <c r="Z837">
        <f>(0.001316*10^(8.07131-(1730.63/(233.46+(W837-273.15)))))</f>
        <v>7.2765497523200454E-2</v>
      </c>
      <c r="AB837">
        <f>V837*(J837/10^6)</f>
        <v>1.9761799061094312E-3</v>
      </c>
      <c r="AC837">
        <f>(AB837*Y837)/(0.082057*W837)</f>
        <v>1.5381136401499743E-7</v>
      </c>
      <c r="AD837">
        <v>0</v>
      </c>
      <c r="AE837" s="12">
        <f>AB837*AG837*X837</f>
        <v>4.1348589774286158E-8</v>
      </c>
      <c r="AF837" s="12">
        <f>AC837+AE837</f>
        <v>1.9515995378928359E-7</v>
      </c>
      <c r="AG837" s="19">
        <f>101.325*(0.000014*EXP(1600*((1/W837)-(1/298.15))))</f>
        <v>1.097002469958351E-3</v>
      </c>
      <c r="AI837">
        <f>V837*(K837/10^6)</f>
        <v>2.007734549039953E-2</v>
      </c>
      <c r="AJ837">
        <f>(AI837*Y837)/(0.082057*W837)</f>
        <v>1.562673462133515E-6</v>
      </c>
      <c r="AK837">
        <v>0</v>
      </c>
      <c r="AL837" s="12">
        <f>AI837*AN837*X837</f>
        <v>8.7077890270932566E-6</v>
      </c>
      <c r="AM837" s="12">
        <f>AJ837+AL837</f>
        <v>1.0270462489226771E-5</v>
      </c>
      <c r="AN837" s="19">
        <f>101.325*(0.00033*EXP(2400*((1/W837)-(1/298.15))))</f>
        <v>2.2739189884214046E-2</v>
      </c>
      <c r="AO837" s="19"/>
      <c r="AP837" t="e">
        <f>V837*(L837/10^6)</f>
        <v>#VALUE!</v>
      </c>
      <c r="AQ837" t="e">
        <f>(AP837*Y837)/(0.082057*W837)</f>
        <v>#VALUE!</v>
      </c>
      <c r="AR837">
        <v>0</v>
      </c>
      <c r="AS837" s="12" t="e">
        <f>AP837*AU837*X837</f>
        <v>#VALUE!</v>
      </c>
      <c r="AT837" s="12" t="e">
        <f>AQ837+AS837</f>
        <v>#VALUE!</v>
      </c>
      <c r="AU837" s="19">
        <f>101.325*((2.4*10^-4)*EXP(2700*((1/W837)-(1/298.15))))</f>
        <v>1.5759424160826513E-2</v>
      </c>
      <c r="AW837">
        <f>100*(AF837-AE837)/AF837</f>
        <v>78.812974192989046</v>
      </c>
      <c r="AX837">
        <f>100*(AM837-AL837)/AM837</f>
        <v>15.215219993965071</v>
      </c>
      <c r="AY837" t="e">
        <f>100*(AT837-AS837)/AT837</f>
        <v>#VALUE!</v>
      </c>
    </row>
    <row r="838" spans="1:51" x14ac:dyDescent="0.25">
      <c r="A838" s="21">
        <v>43675</v>
      </c>
      <c r="B838">
        <v>0.1</v>
      </c>
      <c r="C838" t="s">
        <v>120</v>
      </c>
      <c r="D838" t="s">
        <v>121</v>
      </c>
      <c r="E838" s="2">
        <v>43676.853402777779</v>
      </c>
      <c r="F838">
        <v>94</v>
      </c>
      <c r="H838" s="6">
        <v>21.9</v>
      </c>
      <c r="I838" s="6">
        <v>30.09</v>
      </c>
      <c r="J838" s="6">
        <v>132.66800000000001</v>
      </c>
      <c r="K838" s="6">
        <v>85.247</v>
      </c>
      <c r="L838" s="6" t="s">
        <v>122</v>
      </c>
      <c r="M838" s="7">
        <f>1000000*(AF838-AD838)/X838</f>
        <v>0.68404118746593912</v>
      </c>
      <c r="N838" s="7">
        <f>1000000*(AM838-AK838)/X838</f>
        <v>2.2767463827799808</v>
      </c>
      <c r="O838" s="7" t="e">
        <f>1000000*(AT838-AR838)/X838</f>
        <v>#VALUE!</v>
      </c>
      <c r="P838">
        <f>(M838*16)</f>
        <v>10.944658999455026</v>
      </c>
      <c r="Q838">
        <f>(N838*44)</f>
        <v>100.17684084231915</v>
      </c>
      <c r="R838">
        <f>1000000*(((AF838-AD838)*0.082057*W838)/(V838-Z838))/X838</f>
        <v>19.042568669344707</v>
      </c>
      <c r="S838">
        <f>1000000*(((AM838-AK838)*0.082057*W838)/(V838-Z838))/X838</f>
        <v>63.380831638780187</v>
      </c>
      <c r="T838">
        <f>N838*((1*0.082057*W838)/(V838-Z838))</f>
        <v>63.38083163878018</v>
      </c>
      <c r="V838" s="5">
        <f>((0.001316*((I838*25.4)-(2.5*2053/100)))*(273.15+40))/(273.15+H838)</f>
        <v>0.99581453343297743</v>
      </c>
      <c r="W838">
        <v>313.14999999999998</v>
      </c>
      <c r="X838">
        <f>(21.0733341666667/1000)-Y838</f>
        <v>1.9073334166666699E-2</v>
      </c>
      <c r="Y838">
        <v>2E-3</v>
      </c>
      <c r="Z838">
        <f>(0.001316*10^(8.07131-(1730.63/(233.46+(W838-273.15)))))</f>
        <v>7.2765497523200454E-2</v>
      </c>
      <c r="AB838">
        <f>V838*(J838/10^6)</f>
        <v>1.3211272252148626E-4</v>
      </c>
      <c r="AC838">
        <f>(AB838*Y838)/(0.082057*W838)</f>
        <v>1.0282686303986446E-8</v>
      </c>
      <c r="AD838">
        <v>0</v>
      </c>
      <c r="AE838" s="12">
        <f>AB838*AG838*X838</f>
        <v>2.7642598483149108E-9</v>
      </c>
      <c r="AF838" s="12">
        <f>AC838+AE838</f>
        <v>1.3046946152301357E-8</v>
      </c>
      <c r="AG838" s="19">
        <f>101.325*(0.000014*EXP(1600*((1/W838)-(1/298.15))))</f>
        <v>1.097002469958351E-3</v>
      </c>
      <c r="AI838">
        <f>V838*(K838/10^6)</f>
        <v>8.4890201531561034E-5</v>
      </c>
      <c r="AJ838">
        <f>(AI838*Y838)/(0.082057*W838)</f>
        <v>6.607231279252967E-9</v>
      </c>
      <c r="AK838">
        <v>0</v>
      </c>
      <c r="AL838" s="12">
        <f>AI838*AN838*X838</f>
        <v>3.6817913292259257E-8</v>
      </c>
      <c r="AM838" s="12">
        <f>AJ838+AL838</f>
        <v>4.3425144571512227E-8</v>
      </c>
      <c r="AN838" s="19">
        <f>101.325*(0.00033*EXP(2400*((1/W838)-(1/298.15))))</f>
        <v>2.2739189884214046E-2</v>
      </c>
      <c r="AO838" s="19"/>
      <c r="AP838" t="e">
        <f>V838*(L838/10^6)</f>
        <v>#VALUE!</v>
      </c>
      <c r="AQ838" t="e">
        <f>(AP838*Y838)/(0.082057*W838)</f>
        <v>#VALUE!</v>
      </c>
      <c r="AR838">
        <v>0</v>
      </c>
      <c r="AS838" s="12" t="e">
        <f>AP838*AU838*X838</f>
        <v>#VALUE!</v>
      </c>
      <c r="AT838" s="12" t="e">
        <f>AQ838+AS838</f>
        <v>#VALUE!</v>
      </c>
      <c r="AU838" s="19">
        <f>101.325*((2.4*10^-4)*EXP(2700*((1/W838)-(1/298.15))))</f>
        <v>1.5759424160826513E-2</v>
      </c>
      <c r="AW838">
        <f>100*(AF838-AE838)/AF838</f>
        <v>78.812974192989046</v>
      </c>
      <c r="AX838">
        <f>100*(AM838-AL838)/AM838</f>
        <v>15.21521999396508</v>
      </c>
      <c r="AY838" t="e">
        <f>100*(AT838-AS838)/AT838</f>
        <v>#VALUE!</v>
      </c>
    </row>
    <row r="839" spans="1:51" x14ac:dyDescent="0.25">
      <c r="A839" s="21">
        <v>43675</v>
      </c>
      <c r="B839">
        <v>0.1</v>
      </c>
      <c r="C839" t="s">
        <v>120</v>
      </c>
      <c r="D839" t="s">
        <v>121</v>
      </c>
      <c r="E839" s="2">
        <v>43676.959791666668</v>
      </c>
      <c r="F839">
        <v>115</v>
      </c>
      <c r="H839" s="6">
        <v>21.9</v>
      </c>
      <c r="I839" s="6">
        <v>30.09</v>
      </c>
      <c r="J839" s="6">
        <v>134.20099999999999</v>
      </c>
      <c r="K839" s="6">
        <v>76.42</v>
      </c>
      <c r="L839" s="6" t="s">
        <v>122</v>
      </c>
      <c r="M839" s="7">
        <f>1000000*(AF839-AD839)/X839</f>
        <v>0.69194539300446589</v>
      </c>
      <c r="N839" s="7">
        <f>1000000*(AM839-AK839)/X839</f>
        <v>2.0409980242359982</v>
      </c>
      <c r="O839" s="7" t="e">
        <f>1000000*(AT839-AR839)/X839</f>
        <v>#VALUE!</v>
      </c>
      <c r="P839">
        <f>(M839*16)</f>
        <v>11.071126288071454</v>
      </c>
      <c r="Q839">
        <f>(N839*44)</f>
        <v>89.803913066383927</v>
      </c>
      <c r="R839">
        <f>1000000*(((AF839-AD839)*0.082057*W839)/(V839-Z839))/X839</f>
        <v>19.262608601883866</v>
      </c>
      <c r="S839">
        <f>1000000*(((AM839-AK839)*0.082057*W839)/(V839-Z839))/X839</f>
        <v>56.817989534359931</v>
      </c>
      <c r="T839">
        <f>N839*((1*0.082057*W839)/(V839-Z839))</f>
        <v>56.817989534359938</v>
      </c>
      <c r="V839" s="5">
        <f>((0.001316*((I839*25.4)-(2.5*2053/100)))*(273.15+40))/(273.15+H839)</f>
        <v>0.99581453343297743</v>
      </c>
      <c r="W839">
        <v>313.14999999999998</v>
      </c>
      <c r="X839">
        <f>(21.0733341666667/1000)-Y839</f>
        <v>1.9073334166666699E-2</v>
      </c>
      <c r="Y839">
        <v>2E-3</v>
      </c>
      <c r="Z839">
        <f>(0.001316*10^(8.07131-(1730.63/(233.46+(W839-273.15)))))</f>
        <v>7.2765497523200454E-2</v>
      </c>
      <c r="AB839">
        <f>V839*(J839/10^6)</f>
        <v>1.3363930620123899E-4</v>
      </c>
      <c r="AC839">
        <f>(AB839*Y839)/(0.082057*W839)</f>
        <v>1.0401504392025845E-8</v>
      </c>
      <c r="AD839">
        <v>0</v>
      </c>
      <c r="AE839" s="12">
        <f>AB839*AG839*X839</f>
        <v>2.7962013138338508E-9</v>
      </c>
      <c r="AF839" s="12">
        <f>AC839+AE839</f>
        <v>1.3197705705859695E-8</v>
      </c>
      <c r="AG839" s="19">
        <f>101.325*(0.000014*EXP(1600*((1/W839)-(1/298.15))))</f>
        <v>1.097002469958351E-3</v>
      </c>
      <c r="AI839">
        <f>V839*(K839/10^6)</f>
        <v>7.6100146644948144E-5</v>
      </c>
      <c r="AJ839">
        <f>(AI839*Y839)/(0.082057*W839)</f>
        <v>5.9230778134187922E-9</v>
      </c>
      <c r="AK839">
        <v>0</v>
      </c>
      <c r="AL839" s="12">
        <f>AI839*AN839*X839</f>
        <v>3.3005559536340898E-8</v>
      </c>
      <c r="AM839" s="12">
        <f>AJ839+AL839</f>
        <v>3.8928637349759688E-8</v>
      </c>
      <c r="AN839" s="19">
        <f>101.325*(0.00033*EXP(2400*((1/W839)-(1/298.15))))</f>
        <v>2.2739189884214046E-2</v>
      </c>
      <c r="AO839" s="19"/>
      <c r="AP839" t="e">
        <f>V839*(L839/10^6)</f>
        <v>#VALUE!</v>
      </c>
      <c r="AQ839" t="e">
        <f>(AP839*Y839)/(0.082057*W839)</f>
        <v>#VALUE!</v>
      </c>
      <c r="AR839">
        <v>0</v>
      </c>
      <c r="AS839" s="12" t="e">
        <f>AP839*AU839*X839</f>
        <v>#VALUE!</v>
      </c>
      <c r="AT839" s="12" t="e">
        <f>AQ839+AS839</f>
        <v>#VALUE!</v>
      </c>
      <c r="AU839" s="19">
        <f>101.325*((2.4*10^-4)*EXP(2700*((1/W839)-(1/298.15))))</f>
        <v>1.5759424160826513E-2</v>
      </c>
      <c r="AW839">
        <f>100*(AF839-AE839)/AF839</f>
        <v>78.812974192989046</v>
      </c>
      <c r="AX839">
        <f>100*(AM839-AL839)/AM839</f>
        <v>15.21521999396507</v>
      </c>
      <c r="AY839" t="e">
        <f>100*(AT839-AS839)/AT839</f>
        <v>#VALUE!</v>
      </c>
    </row>
    <row r="840" spans="1:51" x14ac:dyDescent="0.25">
      <c r="A840" s="21">
        <v>43675</v>
      </c>
      <c r="B840">
        <v>1.6</v>
      </c>
      <c r="C840" t="s">
        <v>120</v>
      </c>
      <c r="D840" t="s">
        <v>121</v>
      </c>
      <c r="E840" s="2">
        <v>43676.576782407406</v>
      </c>
      <c r="F840">
        <v>122</v>
      </c>
      <c r="H840" s="6">
        <v>21.9</v>
      </c>
      <c r="I840" s="6">
        <v>30.09</v>
      </c>
      <c r="J840" s="6">
        <v>103.68300000000001</v>
      </c>
      <c r="K840" s="6">
        <v>98.08</v>
      </c>
      <c r="L840" s="6" t="s">
        <v>122</v>
      </c>
      <c r="M840" s="7">
        <f>1000000*(AF840-AD840)/X840</f>
        <v>0.53459343956365502</v>
      </c>
      <c r="N840" s="7">
        <f>1000000*(AM840-AK840)/X840</f>
        <v>2.619485556360464</v>
      </c>
      <c r="O840" s="7" t="e">
        <f>1000000*(AT840-AR840)/X840</f>
        <v>#VALUE!</v>
      </c>
      <c r="P840">
        <f>(M840*16)</f>
        <v>8.5534950330184802</v>
      </c>
      <c r="Q840">
        <f>(N840*44)</f>
        <v>115.25736447986041</v>
      </c>
      <c r="R840">
        <f>1000000*(((AF840-AD840)*0.082057*W840)/(V840-Z840))/X840</f>
        <v>14.88219199312319</v>
      </c>
      <c r="S840">
        <f>1000000*(((AM840-AK840)*0.082057*W840)/(V840-Z840))/X840</f>
        <v>72.922120040958134</v>
      </c>
      <c r="T840">
        <f>N840*((1*0.082057*W840)/(V840-Z840))</f>
        <v>72.922120040958148</v>
      </c>
      <c r="V840" s="5">
        <f>((0.001316*((I840*25.4)-(2.5*2053/100)))*(273.15+40))/(273.15+H840)</f>
        <v>0.99581453343297743</v>
      </c>
      <c r="W840">
        <v>313.14999999999998</v>
      </c>
      <c r="X840">
        <f>(21.0733341666667/1000)-Y840</f>
        <v>1.9073334166666699E-2</v>
      </c>
      <c r="Y840">
        <v>2E-3</v>
      </c>
      <c r="Z840">
        <f>(0.001316*10^(8.07131-(1730.63/(233.46+(W840-273.15)))))</f>
        <v>7.2765497523200454E-2</v>
      </c>
      <c r="AB840">
        <f>V840*(J840/10^6)</f>
        <v>1.032490382699314E-4</v>
      </c>
      <c r="AC840">
        <f>(AB840*Y840)/(0.082057*W840)</f>
        <v>8.0361486119955592E-9</v>
      </c>
      <c r="AD840">
        <v>0</v>
      </c>
      <c r="AE840" s="12">
        <f>AB840*AG840*X840</f>
        <v>2.1603307041097695E-9</v>
      </c>
      <c r="AF840" s="12">
        <f>AC840+AE840</f>
        <v>1.0196479316105329E-8</v>
      </c>
      <c r="AG840" s="19">
        <f>101.325*(0.000014*EXP(1600*((1/W840)-(1/298.15))))</f>
        <v>1.097002469958351E-3</v>
      </c>
      <c r="AI840">
        <f>V840*(K840/10^6)</f>
        <v>9.766948943910642E-5</v>
      </c>
      <c r="AJ840">
        <f>(AI840*Y840)/(0.082057*W840)</f>
        <v>7.6018774135058227E-9</v>
      </c>
      <c r="AK840">
        <v>0</v>
      </c>
      <c r="AL840" s="12">
        <f>AI840*AN840*X840</f>
        <v>4.2360445947714139E-8</v>
      </c>
      <c r="AM840" s="12">
        <f>AJ840+AL840</f>
        <v>4.9962323361219961E-8</v>
      </c>
      <c r="AN840" s="19">
        <f>101.325*(0.00033*EXP(2400*((1/W840)-(1/298.15))))</f>
        <v>2.2739189884214046E-2</v>
      </c>
      <c r="AO840" s="19"/>
      <c r="AP840" t="e">
        <f>V840*(L840/10^6)</f>
        <v>#VALUE!</v>
      </c>
      <c r="AQ840" t="e">
        <f>(AP840*Y840)/(0.082057*W840)</f>
        <v>#VALUE!</v>
      </c>
      <c r="AR840">
        <v>0</v>
      </c>
      <c r="AS840" s="12" t="e">
        <f>AP840*AU840*X840</f>
        <v>#VALUE!</v>
      </c>
      <c r="AT840" s="12" t="e">
        <f>AQ840+AS840</f>
        <v>#VALUE!</v>
      </c>
      <c r="AU840" s="19">
        <f>101.325*((2.4*10^-4)*EXP(2700*((1/W840)-(1/298.15))))</f>
        <v>1.5759424160826513E-2</v>
      </c>
      <c r="AW840">
        <f>100*(AF840-AE840)/AF840</f>
        <v>78.812974192989046</v>
      </c>
      <c r="AX840">
        <f>100*(AM840-AL840)/AM840</f>
        <v>15.215219993965075</v>
      </c>
      <c r="AY840" t="e">
        <f>100*(AT840-AS840)/AT840</f>
        <v>#VALUE!</v>
      </c>
    </row>
    <row r="841" spans="1:51" x14ac:dyDescent="0.25">
      <c r="A841" s="21">
        <v>43675</v>
      </c>
      <c r="B841">
        <v>1.6</v>
      </c>
      <c r="C841" t="s">
        <v>120</v>
      </c>
      <c r="D841" t="s">
        <v>121</v>
      </c>
      <c r="E841" s="2">
        <v>43676.725694444445</v>
      </c>
      <c r="F841">
        <v>111</v>
      </c>
      <c r="H841" s="6">
        <v>21.9</v>
      </c>
      <c r="I841" s="6">
        <v>30.09</v>
      </c>
      <c r="J841" s="6">
        <v>114.578</v>
      </c>
      <c r="K841" s="6">
        <v>101.032</v>
      </c>
      <c r="L841" s="6" t="s">
        <v>122</v>
      </c>
      <c r="M841" s="7">
        <f>1000000*(AF841-AD841)/X841</f>
        <v>0.59076846848880193</v>
      </c>
      <c r="N841" s="7">
        <f>1000000*(AM841-AK841)/X841</f>
        <v>2.6983265164173162</v>
      </c>
      <c r="O841" s="7" t="e">
        <f>1000000*(AT841-AR841)/X841</f>
        <v>#VALUE!</v>
      </c>
      <c r="P841">
        <f>(M841*16)</f>
        <v>9.452295495820831</v>
      </c>
      <c r="Q841">
        <f>(N841*44)</f>
        <v>118.72636672236192</v>
      </c>
      <c r="R841">
        <f>1000000*(((AF841-AD841)*0.082057*W841)/(V841-Z841))/X841</f>
        <v>16.44601134407829</v>
      </c>
      <c r="S841">
        <f>1000000*(((AM841-AK841)*0.082057*W841)/(V841-Z841))/X841</f>
        <v>75.116921206954345</v>
      </c>
      <c r="T841">
        <f>N841*((1*0.082057*W841)/(V841-Z841))</f>
        <v>75.116921206954345</v>
      </c>
      <c r="V841" s="5">
        <f>((0.001316*((I841*25.4)-(2.5*2053/100)))*(273.15+40))/(273.15+H841)</f>
        <v>0.99581453343297743</v>
      </c>
      <c r="W841">
        <v>313.14999999999998</v>
      </c>
      <c r="X841">
        <f>(21.0733341666667/1000)-Y841</f>
        <v>1.9073334166666699E-2</v>
      </c>
      <c r="Y841">
        <v>2E-3</v>
      </c>
      <c r="Z841">
        <f>(0.001316*10^(8.07131-(1730.63/(233.46+(W841-273.15)))))</f>
        <v>7.2765497523200454E-2</v>
      </c>
      <c r="AB841">
        <f>V841*(J841/10^6)</f>
        <v>1.1409843761168368E-4</v>
      </c>
      <c r="AC841">
        <f>(AB841*Y841)/(0.082057*W841)</f>
        <v>8.8805863609774708E-9</v>
      </c>
      <c r="AD841">
        <v>0</v>
      </c>
      <c r="AE841" s="12">
        <f>AB841*AG841*X841</f>
        <v>2.3873380536393543E-9</v>
      </c>
      <c r="AF841" s="12">
        <f>AC841+AE841</f>
        <v>1.1267924414616825E-8</v>
      </c>
      <c r="AG841" s="19">
        <f>101.325*(0.000014*EXP(1600*((1/W841)-(1/298.15))))</f>
        <v>1.097002469958351E-3</v>
      </c>
      <c r="AI841">
        <f>V841*(K841/10^6)</f>
        <v>1.0060913394180056E-4</v>
      </c>
      <c r="AJ841">
        <f>(AI841*Y841)/(0.082057*W841)</f>
        <v>7.8306778022157445E-9</v>
      </c>
      <c r="AK841">
        <v>0</v>
      </c>
      <c r="AL841" s="12">
        <f>AI841*AN841*X841</f>
        <v>4.3635405536189379E-8</v>
      </c>
      <c r="AM841" s="12">
        <f>AJ841+AL841</f>
        <v>5.1466083338405123E-8</v>
      </c>
      <c r="AN841" s="19">
        <f>101.325*(0.00033*EXP(2400*((1/W841)-(1/298.15))))</f>
        <v>2.2739189884214046E-2</v>
      </c>
      <c r="AO841" s="19"/>
      <c r="AP841" t="e">
        <f>V841*(L841/10^6)</f>
        <v>#VALUE!</v>
      </c>
      <c r="AQ841" t="e">
        <f>(AP841*Y841)/(0.082057*W841)</f>
        <v>#VALUE!</v>
      </c>
      <c r="AR841">
        <v>0</v>
      </c>
      <c r="AS841" s="12" t="e">
        <f>AP841*AU841*X841</f>
        <v>#VALUE!</v>
      </c>
      <c r="AT841" s="12" t="e">
        <f>AQ841+AS841</f>
        <v>#VALUE!</v>
      </c>
      <c r="AU841" s="19">
        <f>101.325*((2.4*10^-4)*EXP(2700*((1/W841)-(1/298.15))))</f>
        <v>1.5759424160826513E-2</v>
      </c>
      <c r="AW841">
        <f>100*(AF841-AE841)/AF841</f>
        <v>78.812974192989046</v>
      </c>
      <c r="AX841">
        <f>100*(AM841-AL841)/AM841</f>
        <v>15.215219993965075</v>
      </c>
      <c r="AY841" t="e">
        <f>100*(AT841-AS841)/AT841</f>
        <v>#VALUE!</v>
      </c>
    </row>
    <row r="842" spans="1:51" x14ac:dyDescent="0.25">
      <c r="A842" s="21">
        <v>43675</v>
      </c>
      <c r="B842">
        <v>3.2</v>
      </c>
      <c r="C842" t="s">
        <v>120</v>
      </c>
      <c r="D842" t="s">
        <v>121</v>
      </c>
      <c r="E842" s="2">
        <v>43676.534212962964</v>
      </c>
      <c r="F842">
        <v>85</v>
      </c>
      <c r="H842" s="6">
        <v>21.9</v>
      </c>
      <c r="I842" s="6">
        <v>30.09</v>
      </c>
      <c r="J842" s="6">
        <v>43.23</v>
      </c>
      <c r="K842" s="6">
        <v>327.19600000000003</v>
      </c>
      <c r="L842" s="6" t="s">
        <v>122</v>
      </c>
      <c r="M842" s="7">
        <f>1000000*(AF842-AD842)/X842</f>
        <v>0.22289550256393817</v>
      </c>
      <c r="N842" s="7">
        <f>1000000*(AM842-AK842)/X842</f>
        <v>8.738633728577879</v>
      </c>
      <c r="O842" s="7" t="e">
        <f>1000000*(AT842-AR842)/X842</f>
        <v>#VALUE!</v>
      </c>
      <c r="P842">
        <f>(M842*16)</f>
        <v>3.5663280410230107</v>
      </c>
      <c r="Q842">
        <f>(N842*44)</f>
        <v>384.4998840574267</v>
      </c>
      <c r="R842">
        <f>1000000*(((AF842-AD842)*0.082057*W842)/(V842-Z842))/X842</f>
        <v>6.205039976300025</v>
      </c>
      <c r="S842">
        <f>1000000*(((AM842-AK842)*0.082057*W842)/(V842-Z842))/X842</f>
        <v>243.26902517252586</v>
      </c>
      <c r="T842">
        <f>N842*((1*0.082057*W842)/(V842-Z842))</f>
        <v>243.26902517252591</v>
      </c>
      <c r="V842" s="5">
        <f>((0.001316*((I842*25.4)-(2.5*2053/100)))*(273.15+40))/(273.15+H842)</f>
        <v>0.99581453343297743</v>
      </c>
      <c r="W842">
        <v>313.14999999999998</v>
      </c>
      <c r="X842">
        <f>(21.0733341666667/1000)-Y842</f>
        <v>1.9073334166666699E-2</v>
      </c>
      <c r="Y842">
        <v>2E-3</v>
      </c>
      <c r="Z842">
        <f>(0.001316*10^(8.07131-(1730.63/(233.46+(W842-273.15)))))</f>
        <v>7.2765497523200454E-2</v>
      </c>
      <c r="AB842">
        <f>V842*(J842/10^6)</f>
        <v>4.3049062280307614E-5</v>
      </c>
      <c r="AC842">
        <f>(AB842*Y842)/(0.082057*W842)</f>
        <v>3.3506235785670556E-9</v>
      </c>
      <c r="AD842">
        <v>0</v>
      </c>
      <c r="AE842" s="12">
        <f>AB842*AG842*X842</f>
        <v>9.0073682608205135E-10</v>
      </c>
      <c r="AF842" s="12">
        <f>AC842+AE842</f>
        <v>4.2513604046491068E-9</v>
      </c>
      <c r="AG842" s="19">
        <f>101.325*(0.000014*EXP(1600*((1/W842)-(1/298.15))))</f>
        <v>1.097002469958351E-3</v>
      </c>
      <c r="AI842">
        <f>V842*(K842/10^6)</f>
        <v>3.2582653208113651E-4</v>
      </c>
      <c r="AJ842">
        <f>(AI842*Y842)/(0.082057*W842)</f>
        <v>2.5359949859190984E-8</v>
      </c>
      <c r="AK842">
        <v>0</v>
      </c>
      <c r="AL842" s="12">
        <f>AI842*AN842*X842</f>
        <v>1.4131493140607949E-7</v>
      </c>
      <c r="AM842" s="12">
        <f>AJ842+AL842</f>
        <v>1.6667488126527046E-7</v>
      </c>
      <c r="AN842" s="19">
        <f>101.325*(0.00033*EXP(2400*((1/W842)-(1/298.15))))</f>
        <v>2.2739189884214046E-2</v>
      </c>
      <c r="AO842" s="19"/>
      <c r="AP842" t="e">
        <f>V842*(L842/10^6)</f>
        <v>#VALUE!</v>
      </c>
      <c r="AQ842" t="e">
        <f>(AP842*Y842)/(0.082057*W842)</f>
        <v>#VALUE!</v>
      </c>
      <c r="AR842">
        <v>0</v>
      </c>
      <c r="AS842" s="12" t="e">
        <f>AP842*AU842*X842</f>
        <v>#VALUE!</v>
      </c>
      <c r="AT842" s="12" t="e">
        <f>AQ842+AS842</f>
        <v>#VALUE!</v>
      </c>
      <c r="AU842" s="19">
        <f>101.325*((2.4*10^-4)*EXP(2700*((1/W842)-(1/298.15))))</f>
        <v>1.5759424160826513E-2</v>
      </c>
      <c r="AW842">
        <f>100*(AF842-AE842)/AF842</f>
        <v>78.812974192989046</v>
      </c>
      <c r="AX842">
        <f>100*(AM842-AL842)/AM842</f>
        <v>15.215219993965071</v>
      </c>
      <c r="AY842" t="e">
        <f>100*(AT842-AS842)/AT842</f>
        <v>#VALUE!</v>
      </c>
    </row>
    <row r="843" spans="1:51" x14ac:dyDescent="0.25">
      <c r="A843" s="21">
        <v>43675</v>
      </c>
      <c r="B843">
        <v>3.2</v>
      </c>
      <c r="C843" t="s">
        <v>120</v>
      </c>
      <c r="D843" t="s">
        <v>121</v>
      </c>
      <c r="E843" s="2">
        <v>43676.746990740743</v>
      </c>
      <c r="F843">
        <v>114</v>
      </c>
      <c r="H843" s="6">
        <v>21.9</v>
      </c>
      <c r="I843" s="6">
        <v>30.09</v>
      </c>
      <c r="J843" s="6">
        <v>52.429000000000002</v>
      </c>
      <c r="K843" s="6">
        <v>584.49800000000005</v>
      </c>
      <c r="L843" s="6" t="s">
        <v>122</v>
      </c>
      <c r="M843" s="7">
        <f>1000000*(AF843-AD843)/X843</f>
        <v>0.27032589183263278</v>
      </c>
      <c r="N843" s="7">
        <f>1000000*(AM843-AK843)/X843</f>
        <v>15.61056350654138</v>
      </c>
      <c r="O843" s="7" t="e">
        <f>1000000*(AT843-AR843)/X843</f>
        <v>#VALUE!</v>
      </c>
      <c r="P843">
        <f>(M843*16)</f>
        <v>4.3252142693221245</v>
      </c>
      <c r="Q843">
        <f>(N843*44)</f>
        <v>686.8647942878207</v>
      </c>
      <c r="R843">
        <f>1000000*(((AF843-AD843)*0.082057*W843)/(V843-Z843))/X843</f>
        <v>7.5254231070421955</v>
      </c>
      <c r="S843">
        <f>1000000*(((AM843-AK843)*0.082057*W843)/(V843-Z843))/X843</f>
        <v>434.57211785990978</v>
      </c>
      <c r="T843">
        <f>N843*((1*0.082057*W843)/(V843-Z843))</f>
        <v>434.57211785990984</v>
      </c>
      <c r="V843" s="5">
        <f>((0.001316*((I843*25.4)-(2.5*2053/100)))*(273.15+40))/(273.15+H843)</f>
        <v>0.99581453343297743</v>
      </c>
      <c r="W843">
        <v>313.14999999999998</v>
      </c>
      <c r="X843">
        <f>(21.0733341666667/1000)-Y843</f>
        <v>1.9073334166666699E-2</v>
      </c>
      <c r="Y843">
        <v>2E-3</v>
      </c>
      <c r="Z843">
        <f>(0.001316*10^(8.07131-(1730.63/(233.46+(W843-273.15)))))</f>
        <v>7.2765497523200454E-2</v>
      </c>
      <c r="AB843">
        <f>V843*(J843/10^6)</f>
        <v>5.2209560173357578E-5</v>
      </c>
      <c r="AC843">
        <f>(AB843*Y843)/(0.082057*W843)</f>
        <v>4.0636096137102048E-9</v>
      </c>
      <c r="AD843">
        <v>0</v>
      </c>
      <c r="AE843" s="12">
        <f>AB843*AG843*X843</f>
        <v>1.0924064551157964E-9</v>
      </c>
      <c r="AF843" s="12">
        <f>AC843+AE843</f>
        <v>5.1560160688260014E-9</v>
      </c>
      <c r="AG843" s="19">
        <f>101.325*(0.000014*EXP(1600*((1/W843)-(1/298.15))))</f>
        <v>1.097002469958351E-3</v>
      </c>
      <c r="AI843">
        <f>V843*(K843/10^6)</f>
        <v>5.8205160316250842E-4</v>
      </c>
      <c r="AJ843">
        <f>(AI843*Y843)/(0.082057*W843)</f>
        <v>4.5302631978378135E-8</v>
      </c>
      <c r="AK843">
        <v>0</v>
      </c>
      <c r="AL843" s="12">
        <f>AI843*AN843*X843</f>
        <v>2.5244286231185785E-7</v>
      </c>
      <c r="AM843" s="12">
        <f>AJ843+AL843</f>
        <v>2.9774549429023599E-7</v>
      </c>
      <c r="AN843" s="19">
        <f>101.325*(0.00033*EXP(2400*((1/W843)-(1/298.15))))</f>
        <v>2.2739189884214046E-2</v>
      </c>
      <c r="AO843" s="19"/>
      <c r="AP843" t="e">
        <f>V843*(L843/10^6)</f>
        <v>#VALUE!</v>
      </c>
      <c r="AQ843" t="e">
        <f>(AP843*Y843)/(0.082057*W843)</f>
        <v>#VALUE!</v>
      </c>
      <c r="AR843">
        <v>0</v>
      </c>
      <c r="AS843" s="12" t="e">
        <f>AP843*AU843*X843</f>
        <v>#VALUE!</v>
      </c>
      <c r="AT843" s="12" t="e">
        <f>AQ843+AS843</f>
        <v>#VALUE!</v>
      </c>
      <c r="AU843" s="19">
        <f>101.325*((2.4*10^-4)*EXP(2700*((1/W843)-(1/298.15))))</f>
        <v>1.5759424160826513E-2</v>
      </c>
      <c r="AW843">
        <f>100*(AF843-AE843)/AF843</f>
        <v>78.812974192989046</v>
      </c>
      <c r="AX843">
        <f>100*(AM843-AL843)/AM843</f>
        <v>15.215219993965082</v>
      </c>
      <c r="AY843" t="e">
        <f>100*(AT843-AS843)/AT843</f>
        <v>#VALUE!</v>
      </c>
    </row>
    <row r="844" spans="1:51" x14ac:dyDescent="0.25">
      <c r="A844" s="21">
        <v>43675</v>
      </c>
      <c r="B844">
        <v>3.8</v>
      </c>
      <c r="C844" t="s">
        <v>120</v>
      </c>
      <c r="D844" t="s">
        <v>121</v>
      </c>
      <c r="E844" s="2">
        <v>43676.449166666665</v>
      </c>
      <c r="F844">
        <v>180</v>
      </c>
      <c r="H844" s="6">
        <v>21.9</v>
      </c>
      <c r="I844" s="6">
        <v>30.09</v>
      </c>
      <c r="J844" s="6">
        <v>24.893999999999998</v>
      </c>
      <c r="K844" s="6">
        <v>4344.1469999999999</v>
      </c>
      <c r="L844" s="6" t="s">
        <v>122</v>
      </c>
      <c r="M844" s="7">
        <f>1000000*(AF844-AD844)/X844</f>
        <v>0.12835439835361273</v>
      </c>
      <c r="N844" s="7">
        <f>1000000*(AM844-AK844)/X844</f>
        <v>116.02192415585887</v>
      </c>
      <c r="O844" s="7" t="e">
        <f>1000000*(AT844-AR844)/X844</f>
        <v>#VALUE!</v>
      </c>
      <c r="P844">
        <f>(M844*16)</f>
        <v>2.0536703736578037</v>
      </c>
      <c r="Q844">
        <f>(N844*44)</f>
        <v>5104.9646628577902</v>
      </c>
      <c r="R844">
        <f>1000000*(((AF844-AD844)*0.082057*W844)/(V844-Z844))/X844</f>
        <v>3.5731729162621524</v>
      </c>
      <c r="S844">
        <f>1000000*(((AM844-AK844)*0.082057*W844)/(V844-Z844))/X844</f>
        <v>3229.8573512394796</v>
      </c>
      <c r="T844">
        <f>N844*((1*0.082057*W844)/(V844-Z844))</f>
        <v>3229.8573512394792</v>
      </c>
      <c r="V844" s="5">
        <f>((0.001316*((I844*25.4)-(2.5*2053/100)))*(273.15+40))/(273.15+H844)</f>
        <v>0.99581453343297743</v>
      </c>
      <c r="W844">
        <v>313.14999999999998</v>
      </c>
      <c r="X844">
        <f>(21.0733341666667/1000)-Y844</f>
        <v>1.9073334166666699E-2</v>
      </c>
      <c r="Y844">
        <v>2E-3</v>
      </c>
      <c r="Z844">
        <f>(0.001316*10^(8.07131-(1730.63/(233.46+(W844-273.15)))))</f>
        <v>7.2765497523200454E-2</v>
      </c>
      <c r="AB844">
        <f>V844*(J844/10^6)</f>
        <v>2.4789806995280539E-5</v>
      </c>
      <c r="AC844">
        <f>(AB844*Y844)/(0.082057*W844)</f>
        <v>1.9294569364989193E-9</v>
      </c>
      <c r="AD844">
        <v>0</v>
      </c>
      <c r="AE844" s="12">
        <f>AB844*AG844*X844</f>
        <v>5.1868939506098977E-10</v>
      </c>
      <c r="AF844" s="12">
        <f>AC844+AE844</f>
        <v>2.4481463315599093E-9</v>
      </c>
      <c r="AG844" s="19">
        <f>101.325*(0.000014*EXP(1600*((1/W844)-(1/298.15))))</f>
        <v>1.097002469958351E-3</v>
      </c>
      <c r="AI844">
        <f>V844*(K844/10^6)</f>
        <v>4.3259647179692681E-3</v>
      </c>
      <c r="AJ844">
        <f>(AI844*Y844)/(0.082057*W844)</f>
        <v>3.3670139641363252E-7</v>
      </c>
      <c r="AK844">
        <v>0</v>
      </c>
      <c r="AL844" s="12">
        <f>AI844*AN844*X844</f>
        <v>1.8762235336707231E-6</v>
      </c>
      <c r="AM844" s="12">
        <f>AJ844+AL844</f>
        <v>2.2129249300843556E-6</v>
      </c>
      <c r="AN844" s="19">
        <f>101.325*(0.00033*EXP(2400*((1/W844)-(1/298.15))))</f>
        <v>2.2739189884214046E-2</v>
      </c>
      <c r="AO844" s="19"/>
      <c r="AP844" t="e">
        <f>V844*(L844/10^6)</f>
        <v>#VALUE!</v>
      </c>
      <c r="AQ844" t="e">
        <f>(AP844*Y844)/(0.082057*W844)</f>
        <v>#VALUE!</v>
      </c>
      <c r="AR844">
        <v>0</v>
      </c>
      <c r="AS844" s="12" t="e">
        <f>AP844*AU844*X844</f>
        <v>#VALUE!</v>
      </c>
      <c r="AT844" s="12" t="e">
        <f>AQ844+AS844</f>
        <v>#VALUE!</v>
      </c>
      <c r="AU844" s="19">
        <f>101.325*((2.4*10^-4)*EXP(2700*((1/W844)-(1/298.15))))</f>
        <v>1.5759424160826513E-2</v>
      </c>
      <c r="AW844">
        <f>100*(AF844-AE844)/AF844</f>
        <v>78.81297419298906</v>
      </c>
      <c r="AX844">
        <f>100*(AM844-AL844)/AM844</f>
        <v>15.215219993965075</v>
      </c>
      <c r="AY844" t="e">
        <f>100*(AT844-AS844)/AT844</f>
        <v>#VALUE!</v>
      </c>
    </row>
    <row r="845" spans="1:51" x14ac:dyDescent="0.25">
      <c r="A845" s="21">
        <v>43675</v>
      </c>
      <c r="B845">
        <v>3.8</v>
      </c>
      <c r="C845" t="s">
        <v>120</v>
      </c>
      <c r="D845" t="s">
        <v>121</v>
      </c>
      <c r="E845" s="2">
        <v>43676.768229166664</v>
      </c>
      <c r="F845">
        <v>152</v>
      </c>
      <c r="H845" s="6">
        <v>21.9</v>
      </c>
      <c r="I845" s="6">
        <v>30.09</v>
      </c>
      <c r="J845" s="6">
        <v>35.944000000000003</v>
      </c>
      <c r="K845" s="6">
        <v>3938.8649999999998</v>
      </c>
      <c r="L845" s="6" t="s">
        <v>122</v>
      </c>
      <c r="M845" s="7">
        <f>1000000*(AF845-AD845)/X845</f>
        <v>0.18532861309641899</v>
      </c>
      <c r="N845" s="7">
        <f>1000000*(AM845-AK845)/X845</f>
        <v>105.19779747098042</v>
      </c>
      <c r="O845" s="7" t="e">
        <f>1000000*(AT845-AR845)/X845</f>
        <v>#VALUE!</v>
      </c>
      <c r="P845">
        <f>(M845*16)</f>
        <v>2.9652578095427038</v>
      </c>
      <c r="Q845">
        <f>(N845*44)</f>
        <v>4628.7030887231385</v>
      </c>
      <c r="R845">
        <f>1000000*(((AF845-AD845)*0.082057*W845)/(V845-Z845))/X845</f>
        <v>5.159240270833406</v>
      </c>
      <c r="S845">
        <f>1000000*(((AM845-AK845)*0.082057*W845)/(V845-Z845))/X845</f>
        <v>2928.5316716469065</v>
      </c>
      <c r="T845">
        <f>N845*((1*0.082057*W845)/(V845-Z845))</f>
        <v>2928.5316716469065</v>
      </c>
      <c r="V845" s="5">
        <f>((0.001316*((I845*25.4)-(2.5*2053/100)))*(273.15+40))/(273.15+H845)</f>
        <v>0.99581453343297743</v>
      </c>
      <c r="W845">
        <v>313.14999999999998</v>
      </c>
      <c r="X845">
        <f>(21.0733341666667/1000)-Y845</f>
        <v>1.9073334166666699E-2</v>
      </c>
      <c r="Y845">
        <v>2E-3</v>
      </c>
      <c r="Z845">
        <f>(0.001316*10^(8.07131-(1730.63/(233.46+(W845-273.15)))))</f>
        <v>7.2765497523200454E-2</v>
      </c>
      <c r="AB845">
        <f>V845*(J845/10^6)</f>
        <v>3.5793557589714941E-5</v>
      </c>
      <c r="AC845">
        <f>(AB845*Y845)/(0.082057*W845)</f>
        <v>2.7859082560262372E-9</v>
      </c>
      <c r="AD845">
        <v>0</v>
      </c>
      <c r="AE845" s="12">
        <f>AB845*AG845*X845</f>
        <v>7.4892631220664472E-10</v>
      </c>
      <c r="AF845" s="12">
        <f>AC845+AE845</f>
        <v>3.5348345682328818E-9</v>
      </c>
      <c r="AG845" s="19">
        <f>101.325*(0.000014*EXP(1600*((1/W845)-(1/298.15))))</f>
        <v>1.097002469958351E-3</v>
      </c>
      <c r="AI845">
        <f>V845*(K845/10^6)</f>
        <v>3.9223790122304841E-3</v>
      </c>
      <c r="AJ845">
        <f>(AI845*Y845)/(0.082057*W845)</f>
        <v>3.0528924223438636E-7</v>
      </c>
      <c r="AK845">
        <v>0</v>
      </c>
      <c r="AL845" s="12">
        <f>AI845*AN845*X845</f>
        <v>1.7011835025269479E-6</v>
      </c>
      <c r="AM845" s="12">
        <f>AJ845+AL845</f>
        <v>2.0064727447613344E-6</v>
      </c>
      <c r="AN845" s="19">
        <f>101.325*(0.00033*EXP(2400*((1/W845)-(1/298.15))))</f>
        <v>2.2739189884214046E-2</v>
      </c>
      <c r="AO845" s="19"/>
      <c r="AP845" t="e">
        <f>V845*(L845/10^6)</f>
        <v>#VALUE!</v>
      </c>
      <c r="AQ845" t="e">
        <f>(AP845*Y845)/(0.082057*W845)</f>
        <v>#VALUE!</v>
      </c>
      <c r="AR845">
        <v>0</v>
      </c>
      <c r="AS845" s="12" t="e">
        <f>AP845*AU845*X845</f>
        <v>#VALUE!</v>
      </c>
      <c r="AT845" s="12" t="e">
        <f>AQ845+AS845</f>
        <v>#VALUE!</v>
      </c>
      <c r="AU845" s="19">
        <f>101.325*((2.4*10^-4)*EXP(2700*((1/W845)-(1/298.15))))</f>
        <v>1.5759424160826513E-2</v>
      </c>
      <c r="AW845">
        <f>100*(AF845-AE845)/AF845</f>
        <v>78.81297419298906</v>
      </c>
      <c r="AX845">
        <f>100*(AM845-AL845)/AM845</f>
        <v>15.21521999396508</v>
      </c>
      <c r="AY845" t="e">
        <f>100*(AT845-AS845)/AT845</f>
        <v>#VALUE!</v>
      </c>
    </row>
    <row r="846" spans="1:51" x14ac:dyDescent="0.25">
      <c r="A846" s="21">
        <v>43675</v>
      </c>
      <c r="B846">
        <v>5</v>
      </c>
      <c r="C846" t="s">
        <v>120</v>
      </c>
      <c r="D846" t="s">
        <v>121</v>
      </c>
      <c r="E846" s="2">
        <v>43676.491701388892</v>
      </c>
      <c r="F846">
        <v>147</v>
      </c>
      <c r="H846" s="6">
        <v>21.9</v>
      </c>
      <c r="I846" s="6">
        <v>30.09</v>
      </c>
      <c r="J846" s="6">
        <v>31.012</v>
      </c>
      <c r="K846" s="6">
        <v>7403.732</v>
      </c>
      <c r="L846" s="6" t="s">
        <v>122</v>
      </c>
      <c r="M846" s="7">
        <f>1000000*(AF846-AD846)/X846</f>
        <v>0.15989903598225427</v>
      </c>
      <c r="N846" s="7">
        <f>1000000*(AM846-AK846)/X846</f>
        <v>197.73622590909227</v>
      </c>
      <c r="O846" s="7" t="e">
        <f>1000000*(AT846-AR846)/X846</f>
        <v>#VALUE!</v>
      </c>
      <c r="P846">
        <f>(M846*16)</f>
        <v>2.5583845757160684</v>
      </c>
      <c r="Q846">
        <f>(N846*44)</f>
        <v>8700.39394000006</v>
      </c>
      <c r="R846">
        <f>1000000*(((AF846-AD846)*0.082057*W846)/(V846-Z846))/X846</f>
        <v>4.4513231493179832</v>
      </c>
      <c r="S846">
        <f>1000000*(((AM846-AK846)*0.082057*W846)/(V846-Z846))/X846</f>
        <v>5504.6475698927725</v>
      </c>
      <c r="T846">
        <f>N846*((1*0.082057*W846)/(V846-Z846))</f>
        <v>5504.6475698927725</v>
      </c>
      <c r="V846" s="5">
        <f>((0.001316*((I846*25.4)-(2.5*2053/100)))*(273.15+40))/(273.15+H846)</f>
        <v>0.99581453343297743</v>
      </c>
      <c r="W846">
        <v>313.14999999999998</v>
      </c>
      <c r="X846">
        <f>(21.0733341666667/1000)-Y846</f>
        <v>1.9073334166666699E-2</v>
      </c>
      <c r="Y846">
        <v>2E-3</v>
      </c>
      <c r="Z846">
        <f>(0.001316*10^(8.07131-(1730.63/(233.46+(W846-273.15)))))</f>
        <v>7.2765497523200454E-2</v>
      </c>
      <c r="AB846">
        <f>V846*(J846/10^6)</f>
        <v>3.0882200310823497E-5</v>
      </c>
      <c r="AC846">
        <f>(AB846*Y846)/(0.082057*W846)</f>
        <v>2.4036441919620989E-9</v>
      </c>
      <c r="AD846">
        <v>0</v>
      </c>
      <c r="AE846" s="12">
        <f>AB846*AG846*X846</f>
        <v>6.461635542552991E-10</v>
      </c>
      <c r="AF846" s="12">
        <f>AC846+AE846</f>
        <v>3.0498077462173981E-9</v>
      </c>
      <c r="AG846" s="19">
        <f>101.325*(0.000014*EXP(1600*((1/W846)-(1/298.15))))</f>
        <v>1.097002469958351E-3</v>
      </c>
      <c r="AI846">
        <f>V846*(K846/10^6)</f>
        <v>7.3727439272428044E-3</v>
      </c>
      <c r="AJ846">
        <f>(AI846*Y846)/(0.082057*W846)</f>
        <v>5.7384036568566789E-7</v>
      </c>
      <c r="AK846">
        <v>0</v>
      </c>
      <c r="AL846" s="12">
        <f>AI846*AN846*X846</f>
        <v>3.1976487479339466E-6</v>
      </c>
      <c r="AM846" s="12">
        <f>AJ846+AL846</f>
        <v>3.7714891136196144E-6</v>
      </c>
      <c r="AN846" s="19">
        <f>101.325*(0.00033*EXP(2400*((1/W846)-(1/298.15))))</f>
        <v>2.2739189884214046E-2</v>
      </c>
      <c r="AO846" s="19"/>
      <c r="AP846" t="e">
        <f>V846*(L846/10^6)</f>
        <v>#VALUE!</v>
      </c>
      <c r="AQ846" t="e">
        <f>(AP846*Y846)/(0.082057*W846)</f>
        <v>#VALUE!</v>
      </c>
      <c r="AR846">
        <v>0</v>
      </c>
      <c r="AS846" s="12" t="e">
        <f>AP846*AU846*X846</f>
        <v>#VALUE!</v>
      </c>
      <c r="AT846" s="12" t="e">
        <f>AQ846+AS846</f>
        <v>#VALUE!</v>
      </c>
      <c r="AU846" s="19">
        <f>101.325*((2.4*10^-4)*EXP(2700*((1/W846)-(1/298.15))))</f>
        <v>1.5759424160826513E-2</v>
      </c>
      <c r="AW846">
        <f>100*(AF846-AE846)/AF846</f>
        <v>78.812974192989046</v>
      </c>
      <c r="AX846">
        <f>100*(AM846-AL846)/AM846</f>
        <v>15.215219993965075</v>
      </c>
      <c r="AY846" t="e">
        <f>100*(AT846-AS846)/AT846</f>
        <v>#VALUE!</v>
      </c>
    </row>
    <row r="847" spans="1:51" x14ac:dyDescent="0.25">
      <c r="A847" s="21">
        <v>43675</v>
      </c>
      <c r="B847">
        <v>5</v>
      </c>
      <c r="C847" t="s">
        <v>120</v>
      </c>
      <c r="D847" t="s">
        <v>121</v>
      </c>
      <c r="E847" s="2">
        <v>43676.981099537035</v>
      </c>
      <c r="F847">
        <v>76</v>
      </c>
      <c r="H847" s="6">
        <v>21.9</v>
      </c>
      <c r="I847" s="6">
        <v>30.09</v>
      </c>
      <c r="J847" s="6">
        <v>29.77</v>
      </c>
      <c r="K847" s="6">
        <v>8422.4539999999997</v>
      </c>
      <c r="L847" s="6" t="s">
        <v>122</v>
      </c>
      <c r="M847" s="7">
        <f>1000000*(AF847-AD847)/X847</f>
        <v>0.15349523736591345</v>
      </c>
      <c r="N847" s="7">
        <f>1000000*(AM847-AK847)/X847</f>
        <v>224.94388868383368</v>
      </c>
      <c r="O847" s="7" t="e">
        <f>1000000*(AT847-AR847)/X847</f>
        <v>#VALUE!</v>
      </c>
      <c r="P847">
        <f>(M847*16)</f>
        <v>2.4559237978546151</v>
      </c>
      <c r="Q847">
        <f>(N847*44)</f>
        <v>9897.531102088682</v>
      </c>
      <c r="R847">
        <f>1000000*(((AF847-AD847)*0.082057*W847)/(V847-Z847))/X847</f>
        <v>4.2730520493743178</v>
      </c>
      <c r="S847">
        <f>1000000*(((AM847-AK847)*0.082057*W847)/(V847-Z847))/X847</f>
        <v>6262.0636381265076</v>
      </c>
      <c r="T847">
        <f>N847*((1*0.082057*W847)/(V847-Z847))</f>
        <v>6262.0636381265076</v>
      </c>
      <c r="V847" s="5">
        <f>((0.001316*((I847*25.4)-(2.5*2053/100)))*(273.15+40))/(273.15+H847)</f>
        <v>0.99581453343297743</v>
      </c>
      <c r="W847">
        <v>313.14999999999998</v>
      </c>
      <c r="X847">
        <f>(21.0733341666667/1000)-Y847</f>
        <v>1.9073334166666699E-2</v>
      </c>
      <c r="Y847">
        <v>2E-3</v>
      </c>
      <c r="Z847">
        <f>(0.001316*10^(8.07131-(1730.63/(233.46+(W847-273.15)))))</f>
        <v>7.2765497523200454E-2</v>
      </c>
      <c r="AB847">
        <f>V847*(J847/10^6)</f>
        <v>2.9645398660299737E-5</v>
      </c>
      <c r="AC847">
        <f>(AB847*Y847)/(0.082057*W847)</f>
        <v>2.3073806137853625E-9</v>
      </c>
      <c r="AD847">
        <v>0</v>
      </c>
      <c r="AE847" s="12">
        <f>AB847*AG847*X847</f>
        <v>6.2028534148652944E-10</v>
      </c>
      <c r="AF847" s="12">
        <f>AC847+AE847</f>
        <v>2.9276659552718917E-9</v>
      </c>
      <c r="AG847" s="19">
        <f>101.325*(0.000014*EXP(1600*((1/W847)-(1/298.15))))</f>
        <v>1.097002469958351E-3</v>
      </c>
      <c r="AI847">
        <f>V847*(K847/10^6)</f>
        <v>8.3872021003707133E-3</v>
      </c>
      <c r="AJ847">
        <f>(AI847*Y847)/(0.082057*W847)</f>
        <v>6.5279835673829286E-7</v>
      </c>
      <c r="AK847">
        <v>0</v>
      </c>
      <c r="AL847" s="12">
        <f>AI847*AN847*X847</f>
        <v>3.6376316008779433E-6</v>
      </c>
      <c r="AM847" s="12">
        <f>AJ847+AL847</f>
        <v>4.2904299576162357E-6</v>
      </c>
      <c r="AN847" s="19">
        <f>101.325*(0.00033*EXP(2400*((1/W847)-(1/298.15))))</f>
        <v>2.2739189884214046E-2</v>
      </c>
      <c r="AO847" s="19"/>
      <c r="AP847" t="e">
        <f>V847*(L847/10^6)</f>
        <v>#VALUE!</v>
      </c>
      <c r="AQ847" t="e">
        <f>(AP847*Y847)/(0.082057*W847)</f>
        <v>#VALUE!</v>
      </c>
      <c r="AR847">
        <v>0</v>
      </c>
      <c r="AS847" s="12" t="e">
        <f>AP847*AU847*X847</f>
        <v>#VALUE!</v>
      </c>
      <c r="AT847" s="12" t="e">
        <f>AQ847+AS847</f>
        <v>#VALUE!</v>
      </c>
      <c r="AU847" s="19">
        <f>101.325*((2.4*10^-4)*EXP(2700*((1/W847)-(1/298.15))))</f>
        <v>1.5759424160826513E-2</v>
      </c>
      <c r="AW847">
        <f>100*(AF847-AE847)/AF847</f>
        <v>78.812974192989046</v>
      </c>
      <c r="AX847">
        <f>100*(AM847-AL847)/AM847</f>
        <v>15.215219993965068</v>
      </c>
      <c r="AY847" t="e">
        <f>100*(AT847-AS847)/AT847</f>
        <v>#VALUE!</v>
      </c>
    </row>
    <row r="848" spans="1:51" x14ac:dyDescent="0.25">
      <c r="A848" s="21">
        <v>43675</v>
      </c>
      <c r="B848">
        <v>6.2</v>
      </c>
      <c r="C848" t="s">
        <v>120</v>
      </c>
      <c r="D848" t="s">
        <v>121</v>
      </c>
      <c r="E848" s="2">
        <v>43676.598055555558</v>
      </c>
      <c r="F848">
        <v>159</v>
      </c>
      <c r="H848" s="6">
        <v>21.9</v>
      </c>
      <c r="I848" s="6">
        <v>30.09</v>
      </c>
      <c r="J848" s="6">
        <v>100.476</v>
      </c>
      <c r="K848" s="6">
        <v>13271.217000000001</v>
      </c>
      <c r="L848" s="6" t="s">
        <v>122</v>
      </c>
      <c r="M848" s="7">
        <f>1000000*(AF848-AD848)/X848</f>
        <v>0.51805802719440786</v>
      </c>
      <c r="N848" s="7">
        <f>1000000*(AM848-AK848)/X848</f>
        <v>354.4429164643704</v>
      </c>
      <c r="O848" s="7" t="e">
        <f>1000000*(AT848-AR848)/X848</f>
        <v>#VALUE!</v>
      </c>
      <c r="P848">
        <f>(M848*16)</f>
        <v>8.2889284351105257</v>
      </c>
      <c r="Q848">
        <f>(N848*44)</f>
        <v>15595.488324432297</v>
      </c>
      <c r="R848">
        <f>1000000*(((AF848-AD848)*0.082057*W848)/(V848-Z848))/X848</f>
        <v>14.421873621529524</v>
      </c>
      <c r="S848">
        <f>1000000*(((AM848-AK848)*0.082057*W848)/(V848-Z848))/X848</f>
        <v>9867.101133397271</v>
      </c>
      <c r="T848">
        <f>N848*((1*0.082057*W848)/(V848-Z848))</f>
        <v>9867.101133397271</v>
      </c>
      <c r="V848" s="5">
        <f>((0.001316*((I848*25.4)-(2.5*2053/100)))*(273.15+40))/(273.15+H848)</f>
        <v>0.99581453343297743</v>
      </c>
      <c r="W848">
        <v>313.14999999999998</v>
      </c>
      <c r="X848">
        <f>(21.0733341666667/1000)-Y848</f>
        <v>1.9073334166666699E-2</v>
      </c>
      <c r="Y848">
        <v>2E-3</v>
      </c>
      <c r="Z848">
        <f>(0.001316*10^(8.07131-(1730.63/(233.46+(W848-273.15)))))</f>
        <v>7.2765497523200454E-2</v>
      </c>
      <c r="AB848">
        <f>V848*(J848/10^6)</f>
        <v>1.0005546106121185E-4</v>
      </c>
      <c r="AC848">
        <f>(AB848*Y848)/(0.082057*W848)</f>
        <v>7.7875839620657748E-9</v>
      </c>
      <c r="AD848">
        <v>0</v>
      </c>
      <c r="AE848" s="12">
        <f>AB848*AG848*X848</f>
        <v>2.0935099083372706E-9</v>
      </c>
      <c r="AF848" s="12">
        <f>AC848+AE848</f>
        <v>9.8810938704030453E-9</v>
      </c>
      <c r="AG848" s="19">
        <f>101.325*(0.000014*EXP(1600*((1/W848)-(1/298.15))))</f>
        <v>1.097002469958351E-3</v>
      </c>
      <c r="AI848">
        <f>V848*(K848/10^6)</f>
        <v>1.3215670764942799E-2</v>
      </c>
      <c r="AJ848">
        <f>(AI848*Y848)/(0.082057*W848)</f>
        <v>1.0286109784057353E-6</v>
      </c>
      <c r="AK848">
        <v>0</v>
      </c>
      <c r="AL848" s="12">
        <f>AI848*AN848*X848</f>
        <v>5.7317972103271315E-6</v>
      </c>
      <c r="AM848" s="12">
        <f>AJ848+AL848</f>
        <v>6.7604081887328666E-6</v>
      </c>
      <c r="AN848" s="19">
        <f>101.325*(0.00033*EXP(2400*((1/W848)-(1/298.15))))</f>
        <v>2.2739189884214046E-2</v>
      </c>
      <c r="AO848" s="19"/>
      <c r="AP848" t="e">
        <f>V848*(L848/10^6)</f>
        <v>#VALUE!</v>
      </c>
      <c r="AQ848" t="e">
        <f>(AP848*Y848)/(0.082057*W848)</f>
        <v>#VALUE!</v>
      </c>
      <c r="AR848">
        <v>0</v>
      </c>
      <c r="AS848" s="12" t="e">
        <f>AP848*AU848*X848</f>
        <v>#VALUE!</v>
      </c>
      <c r="AT848" s="12" t="e">
        <f>AQ848+AS848</f>
        <v>#VALUE!</v>
      </c>
      <c r="AU848" s="19">
        <f>101.325*((2.4*10^-4)*EXP(2700*((1/W848)-(1/298.15))))</f>
        <v>1.5759424160826513E-2</v>
      </c>
      <c r="AW848">
        <f>100*(AF848-AE848)/AF848</f>
        <v>78.812974192989046</v>
      </c>
      <c r="AX848">
        <f>100*(AM848-AL848)/AM848</f>
        <v>15.215219993965071</v>
      </c>
      <c r="AY848" t="e">
        <f>100*(AT848-AS848)/AT848</f>
        <v>#VALUE!</v>
      </c>
    </row>
    <row r="849" spans="1:51" x14ac:dyDescent="0.25">
      <c r="A849" s="21">
        <v>43675</v>
      </c>
      <c r="B849">
        <v>6.2</v>
      </c>
      <c r="C849" t="s">
        <v>120</v>
      </c>
      <c r="D849" t="s">
        <v>121</v>
      </c>
      <c r="E849" s="2">
        <v>43676.938518518517</v>
      </c>
      <c r="F849">
        <v>129</v>
      </c>
      <c r="H849" s="6">
        <v>21.9</v>
      </c>
      <c r="I849" s="6">
        <v>30.09</v>
      </c>
      <c r="J849" s="6">
        <v>106.708</v>
      </c>
      <c r="K849" s="6">
        <v>13371.644</v>
      </c>
      <c r="L849" s="6" t="s">
        <v>122</v>
      </c>
      <c r="M849" s="7">
        <f>1000000*(AF849-AD849)/X849</f>
        <v>0.55019045310184389</v>
      </c>
      <c r="N849" s="7">
        <f>1000000*(AM849-AK849)/X849</f>
        <v>357.12508485719877</v>
      </c>
      <c r="O849" s="7" t="e">
        <f>1000000*(AT849-AR849)/X849</f>
        <v>#VALUE!</v>
      </c>
      <c r="P849">
        <f>(M849*16)</f>
        <v>8.8030472496295022</v>
      </c>
      <c r="Q849">
        <f>(N849*44)</f>
        <v>15713.503733716745</v>
      </c>
      <c r="R849">
        <f>1000000*(((AF849-AD849)*0.082057*W849)/(V849-Z849))/X849</f>
        <v>15.316386902406268</v>
      </c>
      <c r="S849">
        <f>1000000*(((AM849-AK849)*0.082057*W849)/(V849-Z849))/X849</f>
        <v>9941.768239324605</v>
      </c>
      <c r="T849">
        <f>N849*((1*0.082057*W849)/(V849-Z849))</f>
        <v>9941.7682393246087</v>
      </c>
      <c r="V849" s="5">
        <f>((0.001316*((I849*25.4)-(2.5*2053/100)))*(273.15+40))/(273.15+H849)</f>
        <v>0.99581453343297743</v>
      </c>
      <c r="W849">
        <v>313.14999999999998</v>
      </c>
      <c r="X849">
        <f>(21.0733341666667/1000)-Y849</f>
        <v>1.9073334166666699E-2</v>
      </c>
      <c r="Y849">
        <v>2E-3</v>
      </c>
      <c r="Z849">
        <f>(0.001316*10^(8.07131-(1730.63/(233.46+(W849-273.15)))))</f>
        <v>7.2765497523200454E-2</v>
      </c>
      <c r="AB849">
        <f>V849*(J849/10^6)</f>
        <v>1.0626137723356615E-4</v>
      </c>
      <c r="AC849">
        <f>(AB849*Y849)/(0.082057*W849)</f>
        <v>8.2706070048978329E-9</v>
      </c>
      <c r="AD849">
        <v>0</v>
      </c>
      <c r="AE849" s="12">
        <f>AB849*AG849*X849</f>
        <v>2.223359362423399E-9</v>
      </c>
      <c r="AF849" s="12">
        <f>AC849+AE849</f>
        <v>1.0493966367321231E-8</v>
      </c>
      <c r="AG849" s="19">
        <f>101.325*(0.000014*EXP(1600*((1/W849)-(1/298.15))))</f>
        <v>1.097002469958351E-3</v>
      </c>
      <c r="AI849">
        <f>V849*(K849/10^6)</f>
        <v>1.3315677431091872E-2</v>
      </c>
      <c r="AJ849">
        <f>(AI849*Y849)/(0.082057*W849)</f>
        <v>1.0363947645293706E-6</v>
      </c>
      <c r="AK849">
        <v>0</v>
      </c>
      <c r="AL849" s="12">
        <f>AI849*AN849*X849</f>
        <v>5.7751713182511831E-6</v>
      </c>
      <c r="AM849" s="12">
        <f>AJ849+AL849</f>
        <v>6.8115660827805533E-6</v>
      </c>
      <c r="AN849" s="19">
        <f>101.325*(0.00033*EXP(2400*((1/W849)-(1/298.15))))</f>
        <v>2.2739189884214046E-2</v>
      </c>
      <c r="AO849" s="19"/>
      <c r="AP849" t="e">
        <f>V849*(L849/10^6)</f>
        <v>#VALUE!</v>
      </c>
      <c r="AQ849" t="e">
        <f>(AP849*Y849)/(0.082057*W849)</f>
        <v>#VALUE!</v>
      </c>
      <c r="AR849">
        <v>0</v>
      </c>
      <c r="AS849" s="12" t="e">
        <f>AP849*AU849*X849</f>
        <v>#VALUE!</v>
      </c>
      <c r="AT849" s="12" t="e">
        <f>AQ849+AS849</f>
        <v>#VALUE!</v>
      </c>
      <c r="AU849" s="19">
        <f>101.325*((2.4*10^-4)*EXP(2700*((1/W849)-(1/298.15))))</f>
        <v>1.5759424160826513E-2</v>
      </c>
      <c r="AW849">
        <f>100*(AF849-AE849)/AF849</f>
        <v>78.812974192989032</v>
      </c>
      <c r="AX849">
        <f>100*(AM849-AL849)/AM849</f>
        <v>15.215219993965071</v>
      </c>
      <c r="AY849" t="e">
        <f>100*(AT849-AS849)/AT849</f>
        <v>#VALUE!</v>
      </c>
    </row>
    <row r="850" spans="1:51" x14ac:dyDescent="0.25">
      <c r="A850" s="21">
        <v>43675</v>
      </c>
      <c r="B850">
        <v>8</v>
      </c>
      <c r="C850" t="s">
        <v>120</v>
      </c>
      <c r="D850" t="s">
        <v>121</v>
      </c>
      <c r="E850" s="2">
        <v>43676.51295138889</v>
      </c>
      <c r="F850">
        <v>211</v>
      </c>
      <c r="H850" s="6">
        <v>21.9</v>
      </c>
      <c r="I850" s="6">
        <v>30.09</v>
      </c>
      <c r="J850" s="6">
        <v>53.267000000000003</v>
      </c>
      <c r="K850" s="6">
        <v>15620.903</v>
      </c>
      <c r="L850" s="6" t="s">
        <v>122</v>
      </c>
      <c r="M850" s="7">
        <f>1000000*(AF850-AD850)/X850</f>
        <v>0.27464665128552618</v>
      </c>
      <c r="N850" s="7">
        <f>1000000*(AM850-AK850)/X850</f>
        <v>417.19748965954159</v>
      </c>
      <c r="O850" s="7" t="e">
        <f>1000000*(AT850-AR850)/X850</f>
        <v>#VALUE!</v>
      </c>
      <c r="P850">
        <f>(M850*16)</f>
        <v>4.3943464205684188</v>
      </c>
      <c r="Q850">
        <f>(N850*44)</f>
        <v>18356.689545019828</v>
      </c>
      <c r="R850">
        <f>1000000*(((AF850-AD850)*0.082057*W850)/(V850-Z850))/X850</f>
        <v>7.6457058620766496</v>
      </c>
      <c r="S850">
        <f>1000000*(((AM850-AK850)*0.082057*W850)/(V850-Z850))/X850</f>
        <v>11614.08405091928</v>
      </c>
      <c r="T850">
        <f>N850*((1*0.082057*W850)/(V850-Z850))</f>
        <v>11614.084050919282</v>
      </c>
      <c r="V850" s="5">
        <f>((0.001316*((I850*25.4)-(2.5*2053/100)))*(273.15+40))/(273.15+H850)</f>
        <v>0.99581453343297743</v>
      </c>
      <c r="W850">
        <v>313.14999999999998</v>
      </c>
      <c r="X850">
        <f>(21.0733341666667/1000)-Y850</f>
        <v>1.9073334166666699E-2</v>
      </c>
      <c r="Y850">
        <v>2E-3</v>
      </c>
      <c r="Z850">
        <f>(0.001316*10^(8.07131-(1730.63/(233.46+(W850-273.15)))))</f>
        <v>7.2765497523200454E-2</v>
      </c>
      <c r="AB850">
        <f>V850*(J850/10^6)</f>
        <v>5.3044052752374411E-5</v>
      </c>
      <c r="AC850">
        <f>(AB850*Y850)/(0.082057*W850)</f>
        <v>4.1285604015621411E-9</v>
      </c>
      <c r="AD850">
        <v>0</v>
      </c>
      <c r="AE850" s="12">
        <f>AB850*AG850*X850</f>
        <v>1.1098669561626795E-9</v>
      </c>
      <c r="AF850" s="12">
        <f>AC850+AE850</f>
        <v>5.2384273577248206E-9</v>
      </c>
      <c r="AG850" s="19">
        <f>101.325*(0.000014*EXP(1600*((1/W850)-(1/298.15))))</f>
        <v>1.097002469958351E-3</v>
      </c>
      <c r="AI850">
        <f>V850*(K850/10^6)</f>
        <v>1.5555522232746798E-2</v>
      </c>
      <c r="AJ850">
        <f>(AI850*Y850)/(0.082057*W850)</f>
        <v>1.2107278720867188E-6</v>
      </c>
      <c r="AK850">
        <v>0</v>
      </c>
      <c r="AL850" s="12">
        <f>AI850*AN850*X850</f>
        <v>6.7466192616841936E-6</v>
      </c>
      <c r="AM850" s="12">
        <f>AJ850+AL850</f>
        <v>7.9573471337709116E-6</v>
      </c>
      <c r="AN850" s="19">
        <f>101.325*(0.00033*EXP(2400*((1/W850)-(1/298.15))))</f>
        <v>2.2739189884214046E-2</v>
      </c>
      <c r="AO850" s="19"/>
      <c r="AP850" t="e">
        <f>V850*(L850/10^6)</f>
        <v>#VALUE!</v>
      </c>
      <c r="AQ850" t="e">
        <f>(AP850*Y850)/(0.082057*W850)</f>
        <v>#VALUE!</v>
      </c>
      <c r="AR850">
        <v>0</v>
      </c>
      <c r="AS850" s="12" t="e">
        <f>AP850*AU850*X850</f>
        <v>#VALUE!</v>
      </c>
      <c r="AT850" s="12" t="e">
        <f>AQ850+AS850</f>
        <v>#VALUE!</v>
      </c>
      <c r="AU850" s="19">
        <f>101.325*((2.4*10^-4)*EXP(2700*((1/W850)-(1/298.15))))</f>
        <v>1.5759424160826513E-2</v>
      </c>
      <c r="AW850">
        <f>100*(AF850-AE850)/AF850</f>
        <v>78.812974192989046</v>
      </c>
      <c r="AX850">
        <f>100*(AM850-AL850)/AM850</f>
        <v>15.215219993965068</v>
      </c>
      <c r="AY850" t="e">
        <f>100*(AT850-AS850)/AT850</f>
        <v>#VALUE!</v>
      </c>
    </row>
    <row r="851" spans="1:51" x14ac:dyDescent="0.25">
      <c r="A851" s="21">
        <v>43675</v>
      </c>
      <c r="B851">
        <v>8</v>
      </c>
      <c r="C851" t="s">
        <v>120</v>
      </c>
      <c r="D851" t="s">
        <v>121</v>
      </c>
      <c r="E851" s="2">
        <v>43676.619328703702</v>
      </c>
      <c r="F851">
        <v>138</v>
      </c>
      <c r="H851" s="6">
        <v>21.9</v>
      </c>
      <c r="I851" s="6">
        <v>30.09</v>
      </c>
      <c r="J851" s="6">
        <v>30.256</v>
      </c>
      <c r="K851" s="6">
        <v>16531.182000000001</v>
      </c>
      <c r="L851" s="6" t="s">
        <v>122</v>
      </c>
      <c r="M851" s="7">
        <f>1000000*(AF851-AD851)/X851</f>
        <v>0.15600107160709031</v>
      </c>
      <c r="N851" s="7">
        <f>1000000*(AM851-AK851)/X851</f>
        <v>441.50889558081263</v>
      </c>
      <c r="O851" s="7" t="e">
        <f>1000000*(AT851-AR851)/X851</f>
        <v>#VALUE!</v>
      </c>
      <c r="P851">
        <f>(M851*16)</f>
        <v>2.496017145713445</v>
      </c>
      <c r="Q851">
        <f>(N851*44)</f>
        <v>19426.391405555754</v>
      </c>
      <c r="R851">
        <f>1000000*(((AF851-AD851)*0.082057*W851)/(V851-Z851))/X851</f>
        <v>4.3428103058740133</v>
      </c>
      <c r="S851">
        <f>1000000*(((AM851-AK851)*0.082057*W851)/(V851-Z851))/X851</f>
        <v>12290.87314664485</v>
      </c>
      <c r="T851">
        <f>N851*((1*0.082057*W851)/(V851-Z851))</f>
        <v>12290.87314664485</v>
      </c>
      <c r="V851" s="5">
        <f>((0.001316*((I851*25.4)-(2.5*2053/100)))*(273.15+40))/(273.15+H851)</f>
        <v>0.99581453343297743</v>
      </c>
      <c r="W851">
        <v>313.14999999999998</v>
      </c>
      <c r="X851">
        <f>(21.0733341666667/1000)-Y851</f>
        <v>1.9073334166666699E-2</v>
      </c>
      <c r="Y851">
        <v>2E-3</v>
      </c>
      <c r="Z851">
        <f>(0.001316*10^(8.07131-(1730.63/(233.46+(W851-273.15)))))</f>
        <v>7.2765497523200454E-2</v>
      </c>
      <c r="AB851">
        <f>V851*(J851/10^6)</f>
        <v>3.0129364523548166E-5</v>
      </c>
      <c r="AC851">
        <f>(AB851*Y851)/(0.082057*W851)</f>
        <v>2.3450489704632162E-9</v>
      </c>
      <c r="AD851">
        <v>0</v>
      </c>
      <c r="AE851" s="12">
        <f>AB851*AG851*X851</f>
        <v>6.3041159865691758E-10</v>
      </c>
      <c r="AF851" s="12">
        <f>AC851+AE851</f>
        <v>2.975460569120134E-9</v>
      </c>
      <c r="AG851" s="19">
        <f>101.325*(0.000014*EXP(1600*((1/W851)-(1/298.15))))</f>
        <v>1.097002469958351E-3</v>
      </c>
      <c r="AI851">
        <f>V851*(K851/10^6)</f>
        <v>1.6461991290425637E-2</v>
      </c>
      <c r="AJ851">
        <f>(AI851*Y851)/(0.082057*W851)</f>
        <v>1.2812807816512444E-6</v>
      </c>
      <c r="AK851">
        <v>0</v>
      </c>
      <c r="AL851" s="12">
        <f>AI851*AN851*X851</f>
        <v>7.1397659213175477E-6</v>
      </c>
      <c r="AM851" s="12">
        <f>AJ851+AL851</f>
        <v>8.4210467029687928E-6</v>
      </c>
      <c r="AN851" s="19">
        <f>101.325*(0.00033*EXP(2400*((1/W851)-(1/298.15))))</f>
        <v>2.2739189884214046E-2</v>
      </c>
      <c r="AO851" s="19"/>
      <c r="AP851" t="e">
        <f>V851*(L851/10^6)</f>
        <v>#VALUE!</v>
      </c>
      <c r="AQ851" t="e">
        <f>(AP851*Y851)/(0.082057*W851)</f>
        <v>#VALUE!</v>
      </c>
      <c r="AR851">
        <v>0</v>
      </c>
      <c r="AS851" s="12" t="e">
        <f>AP851*AU851*X851</f>
        <v>#VALUE!</v>
      </c>
      <c r="AT851" s="12" t="e">
        <f>AQ851+AS851</f>
        <v>#VALUE!</v>
      </c>
      <c r="AU851" s="19">
        <f>101.325*((2.4*10^-4)*EXP(2700*((1/W851)-(1/298.15))))</f>
        <v>1.5759424160826513E-2</v>
      </c>
      <c r="AW851">
        <f>100*(AF851-AE851)/AF851</f>
        <v>78.812974192989046</v>
      </c>
      <c r="AX851">
        <f>100*(AM851-AL851)/AM851</f>
        <v>15.21521999396508</v>
      </c>
      <c r="AY851" t="e">
        <f>100*(AT851-AS851)/AT851</f>
        <v>#VALUE!</v>
      </c>
    </row>
    <row r="852" spans="1:51" x14ac:dyDescent="0.25">
      <c r="A852" s="21">
        <v>43675</v>
      </c>
      <c r="B852">
        <v>9</v>
      </c>
      <c r="C852" t="s">
        <v>120</v>
      </c>
      <c r="D852" t="s">
        <v>121</v>
      </c>
      <c r="E852" s="2">
        <v>43676.427928240744</v>
      </c>
      <c r="F852">
        <v>156</v>
      </c>
      <c r="H852" s="6">
        <v>21.9</v>
      </c>
      <c r="I852" s="6">
        <v>30.09</v>
      </c>
      <c r="J852" s="6">
        <v>5175.3140000000003</v>
      </c>
      <c r="K852" s="6">
        <v>19172.345000000001</v>
      </c>
      <c r="L852" s="6" t="s">
        <v>122</v>
      </c>
      <c r="M852" s="7">
        <f>1000000*(AF852-AD852)/X852</f>
        <v>26.684113230538632</v>
      </c>
      <c r="N852" s="7">
        <f>1000000*(AM852-AK852)/X852</f>
        <v>512.0481322294022</v>
      </c>
      <c r="O852" s="7" t="e">
        <f>1000000*(AT852-AR852)/X852</f>
        <v>#VALUE!</v>
      </c>
      <c r="P852">
        <f>(M852*16)</f>
        <v>426.94581168861811</v>
      </c>
      <c r="Q852">
        <f>(N852*44)</f>
        <v>22530.117818093699</v>
      </c>
      <c r="R852">
        <f>1000000*(((AF852-AD852)*0.082057*W852)/(V852-Z852))/X852</f>
        <v>742.84131991453137</v>
      </c>
      <c r="S852">
        <f>1000000*(((AM852-AK852)*0.082057*W852)/(V852-Z852))/X852</f>
        <v>14254.568143930097</v>
      </c>
      <c r="T852">
        <f>N852*((1*0.082057*W852)/(V852-Z852))</f>
        <v>14254.568143930097</v>
      </c>
      <c r="V852" s="5">
        <f>((0.001316*((I852*25.4)-(2.5*2053/100)))*(273.15+40))/(273.15+H852)</f>
        <v>0.99581453343297743</v>
      </c>
      <c r="W852">
        <v>313.14999999999998</v>
      </c>
      <c r="X852">
        <f>(21.0733341666667/1000)-Y852</f>
        <v>1.9073334166666699E-2</v>
      </c>
      <c r="Y852">
        <v>2E-3</v>
      </c>
      <c r="Z852">
        <f>(0.001316*10^(8.07131-(1730.63/(233.46+(W852-273.15)))))</f>
        <v>7.2765497523200454E-2</v>
      </c>
      <c r="AB852">
        <f>V852*(J852/10^6)</f>
        <v>5.1536528962791567E-3</v>
      </c>
      <c r="AC852">
        <f>(AB852*Y852)/(0.082057*W852)</f>
        <v>4.011225795717831E-7</v>
      </c>
      <c r="AD852">
        <v>0</v>
      </c>
      <c r="AE852" s="12">
        <f>AB852*AG852*X852</f>
        <v>1.0783242901545237E-7</v>
      </c>
      <c r="AF852" s="12">
        <f>AC852+AE852</f>
        <v>5.0895500858723542E-7</v>
      </c>
      <c r="AG852" s="19">
        <f>101.325*(0.000014*EXP(1600*((1/W852)-(1/298.15))))</f>
        <v>1.097002469958351E-3</v>
      </c>
      <c r="AI852">
        <f>V852*(K852/10^6)</f>
        <v>1.9092099790991079E-2</v>
      </c>
      <c r="AJ852">
        <f>(AI852*Y852)/(0.082057*W852)</f>
        <v>1.4859891559894101E-6</v>
      </c>
      <c r="AK852">
        <v>0</v>
      </c>
      <c r="AL852" s="12">
        <f>AI852*AN852*X852</f>
        <v>8.2804759794395143E-6</v>
      </c>
      <c r="AM852" s="12">
        <f>AJ852+AL852</f>
        <v>9.7664651354289246E-6</v>
      </c>
      <c r="AN852" s="19">
        <f>101.325*(0.00033*EXP(2400*((1/W852)-(1/298.15))))</f>
        <v>2.2739189884214046E-2</v>
      </c>
      <c r="AO852" s="19"/>
      <c r="AP852" t="e">
        <f>V852*(L852/10^6)</f>
        <v>#VALUE!</v>
      </c>
      <c r="AQ852" t="e">
        <f>(AP852*Y852)/(0.082057*W852)</f>
        <v>#VALUE!</v>
      </c>
      <c r="AR852">
        <v>0</v>
      </c>
      <c r="AS852" s="12" t="e">
        <f>AP852*AU852*X852</f>
        <v>#VALUE!</v>
      </c>
      <c r="AT852" s="12" t="e">
        <f>AQ852+AS852</f>
        <v>#VALUE!</v>
      </c>
      <c r="AU852" s="19">
        <f>101.325*((2.4*10^-4)*EXP(2700*((1/W852)-(1/298.15))))</f>
        <v>1.5759424160826513E-2</v>
      </c>
      <c r="AW852">
        <f>100*(AF852-AE852)/AF852</f>
        <v>78.81297419298906</v>
      </c>
      <c r="AX852">
        <f>100*(AM852-AL852)/AM852</f>
        <v>15.215219993965077</v>
      </c>
      <c r="AY852" t="e">
        <f>100*(AT852-AS852)/AT852</f>
        <v>#VALUE!</v>
      </c>
    </row>
    <row r="853" spans="1:51" x14ac:dyDescent="0.25">
      <c r="A853" s="21">
        <v>43675</v>
      </c>
      <c r="B853">
        <v>9</v>
      </c>
      <c r="C853" t="s">
        <v>120</v>
      </c>
      <c r="D853" t="s">
        <v>121</v>
      </c>
      <c r="E853" s="2">
        <v>43676.832106481481</v>
      </c>
      <c r="F853">
        <v>145</v>
      </c>
      <c r="H853" s="6">
        <v>21.9</v>
      </c>
      <c r="I853" s="6">
        <v>30.09</v>
      </c>
      <c r="J853" s="6">
        <v>5368.8909999999996</v>
      </c>
      <c r="K853" s="6">
        <v>24014.647000000001</v>
      </c>
      <c r="L853" s="6" t="s">
        <v>122</v>
      </c>
      <c r="M853" s="7">
        <f>1000000*(AF853-AD853)/X853</f>
        <v>27.682203508119471</v>
      </c>
      <c r="N853" s="7">
        <f>1000000*(AM853-AK853)/X853</f>
        <v>641.37460193306629</v>
      </c>
      <c r="O853" s="7" t="e">
        <f>1000000*(AT853-AR853)/X853</f>
        <v>#VALUE!</v>
      </c>
      <c r="P853">
        <f>(M853*16)</f>
        <v>442.91525612991154</v>
      </c>
      <c r="Q853">
        <f>(N853*44)</f>
        <v>28220.482485054916</v>
      </c>
      <c r="R853">
        <f>1000000*(((AF853-AD853)*0.082057*W853)/(V853-Z853))/X853</f>
        <v>770.62649279198297</v>
      </c>
      <c r="S853">
        <f>1000000*(((AM853-AK853)*0.082057*W853)/(V853-Z853))/X853</f>
        <v>17854.80190941308</v>
      </c>
      <c r="T853">
        <f>N853*((1*0.082057*W853)/(V853-Z853))</f>
        <v>17854.801909413083</v>
      </c>
      <c r="V853" s="5">
        <f>((0.001316*((I853*25.4)-(2.5*2053/100)))*(273.15+40))/(273.15+H853)</f>
        <v>0.99581453343297743</v>
      </c>
      <c r="W853">
        <v>313.14999999999998</v>
      </c>
      <c r="X853">
        <f>(21.0733341666667/1000)-Y853</f>
        <v>1.9073334166666699E-2</v>
      </c>
      <c r="Y853">
        <v>2E-3</v>
      </c>
      <c r="Z853">
        <f>(0.001316*10^(8.07131-(1730.63/(233.46+(W853-273.15)))))</f>
        <v>7.2765497523200454E-2</v>
      </c>
      <c r="AB853">
        <f>V853*(J853/10^6)</f>
        <v>5.3464196862175115E-3</v>
      </c>
      <c r="AC853">
        <f>(AB853*Y853)/(0.082057*W853)</f>
        <v>4.1612613405867351E-7</v>
      </c>
      <c r="AD853">
        <v>0</v>
      </c>
      <c r="AE853" s="12">
        <f>AB853*AG853*X853</f>
        <v>1.1186578392136227E-7</v>
      </c>
      <c r="AF853" s="12">
        <f>AC853+AE853</f>
        <v>5.2799191798003583E-7</v>
      </c>
      <c r="AG853" s="19">
        <f>101.325*(0.000014*EXP(1600*((1/W853)-(1/298.15))))</f>
        <v>1.097002469958351E-3</v>
      </c>
      <c r="AI853">
        <f>V853*(K853/10^6)</f>
        <v>2.391413449786265E-2</v>
      </c>
      <c r="AJ853">
        <f>(AI853*Y853)/(0.082057*W853)</f>
        <v>1.8613010055323755E-6</v>
      </c>
      <c r="AK853">
        <v>0</v>
      </c>
      <c r="AL853" s="12">
        <f>AI853*AN853*X853</f>
        <v>1.0371851103149832E-5</v>
      </c>
      <c r="AM853" s="12">
        <f>AJ853+AL853</f>
        <v>1.2233152108682207E-5</v>
      </c>
      <c r="AN853" s="19">
        <f>101.325*(0.00033*EXP(2400*((1/W853)-(1/298.15))))</f>
        <v>2.2739189884214046E-2</v>
      </c>
      <c r="AO853" s="19"/>
      <c r="AP853" t="e">
        <f>V853*(L853/10^6)</f>
        <v>#VALUE!</v>
      </c>
      <c r="AQ853" t="e">
        <f>(AP853*Y853)/(0.082057*W853)</f>
        <v>#VALUE!</v>
      </c>
      <c r="AR853">
        <v>0</v>
      </c>
      <c r="AS853" s="12" t="e">
        <f>AP853*AU853*X853</f>
        <v>#VALUE!</v>
      </c>
      <c r="AT853" s="12" t="e">
        <f>AQ853+AS853</f>
        <v>#VALUE!</v>
      </c>
      <c r="AU853" s="19">
        <f>101.325*((2.4*10^-4)*EXP(2700*((1/W853)-(1/298.15))))</f>
        <v>1.5759424160826513E-2</v>
      </c>
      <c r="AW853">
        <f>100*(AF853-AE853)/AF853</f>
        <v>78.812974192989046</v>
      </c>
      <c r="AX853">
        <f>100*(AM853-AL853)/AM853</f>
        <v>15.215219993965073</v>
      </c>
      <c r="AY853" t="e">
        <f>100*(AT853-AS853)/AT853</f>
        <v>#VALUE!</v>
      </c>
    </row>
    <row r="854" spans="1:51" x14ac:dyDescent="0.25">
      <c r="A854" s="21">
        <v>43675</v>
      </c>
      <c r="B854" t="s">
        <v>125</v>
      </c>
      <c r="C854" t="s">
        <v>120</v>
      </c>
      <c r="D854" t="s">
        <v>121</v>
      </c>
      <c r="E854" s="2">
        <v>43676.470439814817</v>
      </c>
      <c r="F854">
        <v>161</v>
      </c>
      <c r="H854" s="6">
        <v>21.9</v>
      </c>
      <c r="I854" s="6">
        <v>30.09</v>
      </c>
      <c r="J854" s="6">
        <v>1.7310000000000001</v>
      </c>
      <c r="K854" s="6">
        <v>1447.4870000000001</v>
      </c>
      <c r="L854" s="6" t="s">
        <v>122</v>
      </c>
      <c r="M854" s="7">
        <f>1000000*(AF854-AD854)/X854</f>
        <v>8.9251009701174413E-3</v>
      </c>
      <c r="N854" s="7">
        <f>1000000*(AM854-AK854)/X854</f>
        <v>38.658965023649465</v>
      </c>
      <c r="O854" s="7" t="e">
        <f>1000000*(AT854-AR854)/X854</f>
        <v>#VALUE!</v>
      </c>
      <c r="P854">
        <f>(M854*16)</f>
        <v>0.14280161552187906</v>
      </c>
      <c r="Q854">
        <f>(N854*44)</f>
        <v>1700.9944610405764</v>
      </c>
      <c r="R854">
        <f>1000000*(((AF854-AD854)*0.082057*W854)/(V854-Z854))/X854</f>
        <v>0.24845996296496287</v>
      </c>
      <c r="S854">
        <f>1000000*(((AM854-AK854)*0.082057*W854)/(V854-Z854))/X854</f>
        <v>1076.2012721423978</v>
      </c>
      <c r="T854">
        <f>N854*((1*0.082057*W854)/(V854-Z854))</f>
        <v>1076.201272142398</v>
      </c>
      <c r="V854" s="5">
        <f>((0.001316*((I854*25.4)-(2.5*2053/100)))*(273.15+40))/(273.15+H854)</f>
        <v>0.99581453343297743</v>
      </c>
      <c r="W854">
        <v>313.14999999999998</v>
      </c>
      <c r="X854">
        <f>(21.0733341666667/1000)-Y854</f>
        <v>1.9073334166666699E-2</v>
      </c>
      <c r="Y854">
        <v>2E-3</v>
      </c>
      <c r="Z854">
        <f>(0.001316*10^(8.07131-(1730.63/(233.46+(W854-273.15)))))</f>
        <v>7.2765497523200454E-2</v>
      </c>
      <c r="AB854">
        <f>V854*(J854/10^6)</f>
        <v>1.7237549573724839E-6</v>
      </c>
      <c r="AC854">
        <f>(AB854*Y854)/(0.082057*W854)</f>
        <v>1.3416445557482241E-10</v>
      </c>
      <c r="AD854">
        <v>0</v>
      </c>
      <c r="AE854" s="12">
        <f>AB854*AG854*X854</f>
        <v>3.606697769946868E-11</v>
      </c>
      <c r="AF854" s="12">
        <f>AC854+AE854</f>
        <v>1.7023143327429108E-10</v>
      </c>
      <c r="AG854" s="19">
        <f>101.325*(0.000014*EXP(1600*((1/W854)-(1/298.15))))</f>
        <v>1.097002469958351E-3</v>
      </c>
      <c r="AI854">
        <f>V854*(K854/10^6)</f>
        <v>1.4414285915553004E-3</v>
      </c>
      <c r="AJ854">
        <f>(AI854*Y854)/(0.082057*W854)</f>
        <v>1.1219023992295379E-7</v>
      </c>
      <c r="AK854">
        <v>0</v>
      </c>
      <c r="AL854" s="12">
        <f>AI854*AN854*X854</f>
        <v>6.2516511851059247E-7</v>
      </c>
      <c r="AM854" s="12">
        <f>AJ854+AL854</f>
        <v>7.3735535843354627E-7</v>
      </c>
      <c r="AN854" s="19">
        <f>101.325*(0.00033*EXP(2400*((1/W854)-(1/298.15))))</f>
        <v>2.2739189884214046E-2</v>
      </c>
      <c r="AO854" s="19"/>
      <c r="AP854" t="e">
        <f>V854*(L854/10^6)</f>
        <v>#VALUE!</v>
      </c>
      <c r="AQ854" t="e">
        <f>(AP854*Y854)/(0.082057*W854)</f>
        <v>#VALUE!</v>
      </c>
      <c r="AR854">
        <v>0</v>
      </c>
      <c r="AS854" s="12" t="e">
        <f>AP854*AU854*X854</f>
        <v>#VALUE!</v>
      </c>
      <c r="AT854" s="12" t="e">
        <f>AQ854+AS854</f>
        <v>#VALUE!</v>
      </c>
      <c r="AU854" s="19">
        <f>101.325*((2.4*10^-4)*EXP(2700*((1/W854)-(1/298.15))))</f>
        <v>1.5759424160826513E-2</v>
      </c>
      <c r="AW854">
        <f>100*(AF854-AE854)/AF854</f>
        <v>78.812974192989046</v>
      </c>
      <c r="AX854">
        <f>100*(AM854-AL854)/AM854</f>
        <v>15.215219993965077</v>
      </c>
      <c r="AY854" t="e">
        <f>100*(AT854-AS854)/AT854</f>
        <v>#VALUE!</v>
      </c>
    </row>
    <row r="855" spans="1:51" x14ac:dyDescent="0.25">
      <c r="A855" s="21">
        <v>43675</v>
      </c>
      <c r="B855" t="s">
        <v>125</v>
      </c>
      <c r="C855" t="s">
        <v>120</v>
      </c>
      <c r="D855" t="s">
        <v>121</v>
      </c>
      <c r="E855" s="2">
        <v>43676.704421296294</v>
      </c>
      <c r="F855">
        <v>149</v>
      </c>
      <c r="H855" s="6">
        <v>21.9</v>
      </c>
      <c r="I855" s="6">
        <v>30.09</v>
      </c>
      <c r="J855" s="6">
        <v>15.779</v>
      </c>
      <c r="K855" s="6">
        <v>931.14</v>
      </c>
      <c r="L855" s="6" t="s">
        <v>122</v>
      </c>
      <c r="M855" s="7">
        <f>1000000*(AF855-AD855)/X855</f>
        <v>8.1357116237714078E-2</v>
      </c>
      <c r="N855" s="7">
        <f>1000000*(AM855-AK855)/X855</f>
        <v>24.868554047201087</v>
      </c>
      <c r="O855" s="7" t="e">
        <f>1000000*(AT855-AR855)/X855</f>
        <v>#VALUE!</v>
      </c>
      <c r="P855">
        <f>(M855*16)</f>
        <v>1.3017138598034252</v>
      </c>
      <c r="Q855">
        <f>(N855*44)</f>
        <v>1094.2163780768478</v>
      </c>
      <c r="R855">
        <f>1000000*(((AF855-AD855)*0.082057*W855)/(V855-Z855))/X855</f>
        <v>2.264846768124869</v>
      </c>
      <c r="S855">
        <f>1000000*(((AM855-AK855)*0.082057*W855)/(V855-Z855))/X855</f>
        <v>692.29917266453674</v>
      </c>
      <c r="T855">
        <f>N855*((1*0.082057*W855)/(V855-Z855))</f>
        <v>692.29917266453685</v>
      </c>
      <c r="V855" s="5">
        <f>((0.001316*((I855*25.4)-(2.5*2053/100)))*(273.15+40))/(273.15+H855)</f>
        <v>0.99581453343297743</v>
      </c>
      <c r="W855">
        <v>313.14999999999998</v>
      </c>
      <c r="X855">
        <f>(21.0733341666667/1000)-Y855</f>
        <v>1.9073334166666699E-2</v>
      </c>
      <c r="Y855">
        <v>2E-3</v>
      </c>
      <c r="Z855">
        <f>(0.001316*10^(8.07131-(1730.63/(233.46+(W855-273.15)))))</f>
        <v>7.2765497523200454E-2</v>
      </c>
      <c r="AB855">
        <f>V855*(J855/10^6)</f>
        <v>1.5712957523038951E-5</v>
      </c>
      <c r="AC855">
        <f>(AB855*Y855)/(0.082057*W855)</f>
        <v>1.2229814815223122E-9</v>
      </c>
      <c r="AD855">
        <v>0</v>
      </c>
      <c r="AE855" s="12">
        <f>AB855*AG855*X855</f>
        <v>3.2876998331595393E-10</v>
      </c>
      <c r="AF855" s="12">
        <f>AC855+AE855</f>
        <v>1.5517514648382661E-9</v>
      </c>
      <c r="AG855" s="19">
        <f>101.325*(0.000014*EXP(1600*((1/W855)-(1/298.15))))</f>
        <v>1.097002469958351E-3</v>
      </c>
      <c r="AI855">
        <f>V855*(K855/10^6)</f>
        <v>9.2724274466078258E-4</v>
      </c>
      <c r="AJ855">
        <f>(AI855*Y855)/(0.082057*W855)</f>
        <v>7.2169781146123709E-8</v>
      </c>
      <c r="AK855">
        <v>0</v>
      </c>
      <c r="AL855" s="12">
        <f>AI855*AN855*X855</f>
        <v>4.0215646043795417E-7</v>
      </c>
      <c r="AM855" s="12">
        <f>AJ855+AL855</f>
        <v>4.7432624158407788E-7</v>
      </c>
      <c r="AN855" s="19">
        <f>101.325*(0.00033*EXP(2400*((1/W855)-(1/298.15))))</f>
        <v>2.2739189884214046E-2</v>
      </c>
      <c r="AO855" s="19"/>
      <c r="AP855" t="e">
        <f>V855*(L855/10^6)</f>
        <v>#VALUE!</v>
      </c>
      <c r="AQ855" t="e">
        <f>(AP855*Y855)/(0.082057*W855)</f>
        <v>#VALUE!</v>
      </c>
      <c r="AR855">
        <v>0</v>
      </c>
      <c r="AS855" s="12" t="e">
        <f>AP855*AU855*X855</f>
        <v>#VALUE!</v>
      </c>
      <c r="AT855" s="12" t="e">
        <f>AQ855+AS855</f>
        <v>#VALUE!</v>
      </c>
      <c r="AU855" s="19">
        <f>101.325*((2.4*10^-4)*EXP(2700*((1/W855)-(1/298.15))))</f>
        <v>1.5759424160826513E-2</v>
      </c>
      <c r="AW855">
        <f>100*(AF855-AE855)/AF855</f>
        <v>78.81297419298906</v>
      </c>
      <c r="AX855">
        <f>100*(AM855-AL855)/AM855</f>
        <v>15.215219993965077</v>
      </c>
      <c r="AY855" t="e">
        <f>100*(AT855-AS855)/AT855</f>
        <v>#VALUE!</v>
      </c>
    </row>
    <row r="856" spans="1:51" x14ac:dyDescent="0.25">
      <c r="A856" s="21">
        <v>43675</v>
      </c>
      <c r="B856" t="s">
        <v>129</v>
      </c>
      <c r="C856" t="s">
        <v>120</v>
      </c>
      <c r="D856" t="s">
        <v>121</v>
      </c>
      <c r="E856" s="2">
        <v>43676.555474537039</v>
      </c>
      <c r="F856">
        <v>173</v>
      </c>
      <c r="H856" s="6">
        <v>21.9</v>
      </c>
      <c r="I856" s="6">
        <v>30.09</v>
      </c>
      <c r="J856" s="6">
        <v>226.22200000000001</v>
      </c>
      <c r="K856" s="6">
        <v>2932.9560000000001</v>
      </c>
      <c r="L856" s="6" t="s">
        <v>122</v>
      </c>
      <c r="M856" s="7">
        <f>1000000*(AF856-AD856)/X856</f>
        <v>1.166409122854944</v>
      </c>
      <c r="N856" s="7">
        <f>1000000*(AM856-AK856)/X856</f>
        <v>78.332339716973507</v>
      </c>
      <c r="O856" s="7" t="e">
        <f>1000000*(AT856-AR856)/X856</f>
        <v>#VALUE!</v>
      </c>
      <c r="P856">
        <f>(M856*16)</f>
        <v>18.662545965679104</v>
      </c>
      <c r="Q856">
        <f>(N856*44)</f>
        <v>3446.6229475468344</v>
      </c>
      <c r="R856">
        <f>1000000*(((AF856-AD856)*0.082057*W856)/(V856-Z856))/X856</f>
        <v>32.47088951002879</v>
      </c>
      <c r="S856">
        <f>1000000*(((AM856-AK856)*0.082057*W856)/(V856-Z856))/X856</f>
        <v>2180.6420218887483</v>
      </c>
      <c r="T856">
        <f>N856*((1*0.082057*W856)/(V856-Z856))</f>
        <v>2180.6420218887483</v>
      </c>
      <c r="V856" s="5">
        <f>((0.001316*((I856*25.4)-(2.5*2053/100)))*(273.15+40))/(273.15+H856)</f>
        <v>0.99581453343297743</v>
      </c>
      <c r="W856">
        <v>313.14999999999998</v>
      </c>
      <c r="X856">
        <f>(21.0733341666667/1000)-Y856</f>
        <v>1.9073334166666699E-2</v>
      </c>
      <c r="Y856">
        <v>2E-3</v>
      </c>
      <c r="Z856">
        <f>(0.001316*10^(8.07131-(1730.63/(233.46+(W856-273.15)))))</f>
        <v>7.2765497523200454E-2</v>
      </c>
      <c r="AB856">
        <f>V856*(J856/10^6)</f>
        <v>2.2527515538227504E-4</v>
      </c>
      <c r="AC856">
        <f>(AB856*Y856)/(0.082057*W856)</f>
        <v>1.7533767457566422E-8</v>
      </c>
      <c r="AD856">
        <v>0</v>
      </c>
      <c r="AE856" s="12">
        <f>AB856*AG856*X856</f>
        <v>4.7135435176945151E-9</v>
      </c>
      <c r="AF856" s="12">
        <f>AC856+AE856</f>
        <v>2.2247310975260938E-8</v>
      </c>
      <c r="AG856" s="19">
        <f>101.325*(0.000014*EXP(1600*((1/W856)-(1/298.15))))</f>
        <v>1.097002469958351E-3</v>
      </c>
      <c r="AI856">
        <f>V856*(K856/10^6)</f>
        <v>2.9206802107194516E-3</v>
      </c>
      <c r="AJ856">
        <f>(AI856*Y856)/(0.082057*W856)</f>
        <v>2.2732434717787916E-7</v>
      </c>
      <c r="AK856">
        <v>0</v>
      </c>
      <c r="AL856" s="12">
        <f>AI856*AN856*X856</f>
        <v>1.2667345443008145E-6</v>
      </c>
      <c r="AM856" s="12">
        <f>AJ856+AL856</f>
        <v>1.4940588914786935E-6</v>
      </c>
      <c r="AN856" s="19">
        <f>101.325*(0.00033*EXP(2400*((1/W856)-(1/298.15))))</f>
        <v>2.2739189884214046E-2</v>
      </c>
      <c r="AO856" s="19"/>
      <c r="AP856" t="e">
        <f>V856*(L856/10^6)</f>
        <v>#VALUE!</v>
      </c>
      <c r="AQ856" t="e">
        <f>(AP856*Y856)/(0.082057*W856)</f>
        <v>#VALUE!</v>
      </c>
      <c r="AR856">
        <v>0</v>
      </c>
      <c r="AS856" s="12" t="e">
        <f>AP856*AU856*X856</f>
        <v>#VALUE!</v>
      </c>
      <c r="AT856" s="12" t="e">
        <f>AQ856+AS856</f>
        <v>#VALUE!</v>
      </c>
      <c r="AU856" s="19">
        <f>101.325*((2.4*10^-4)*EXP(2700*((1/W856)-(1/298.15))))</f>
        <v>1.5759424160826513E-2</v>
      </c>
      <c r="AW856">
        <f>100*(AF856-AE856)/AF856</f>
        <v>78.812974192989046</v>
      </c>
      <c r="AX856">
        <f>100*(AM856-AL856)/AM856</f>
        <v>15.215219993965071</v>
      </c>
      <c r="AY856" t="e">
        <f>100*(AT856-AS856)/AT856</f>
        <v>#VALUE!</v>
      </c>
    </row>
    <row r="857" spans="1:51" x14ac:dyDescent="0.25">
      <c r="A857" s="21">
        <v>43675</v>
      </c>
      <c r="B857" t="s">
        <v>129</v>
      </c>
      <c r="C857" t="s">
        <v>120</v>
      </c>
      <c r="D857" t="s">
        <v>121</v>
      </c>
      <c r="E857" s="2">
        <v>43676.895972222221</v>
      </c>
      <c r="F857">
        <v>57</v>
      </c>
      <c r="H857" s="6">
        <v>21.9</v>
      </c>
      <c r="I857" s="6">
        <v>30.09</v>
      </c>
      <c r="J857" s="6">
        <v>263.73500000000001</v>
      </c>
      <c r="K857" s="6">
        <v>2651.319</v>
      </c>
      <c r="L857" s="6" t="s">
        <v>122</v>
      </c>
      <c r="M857" s="7">
        <f>1000000*(AF857-AD857)/X857</f>
        <v>1.359827558841088</v>
      </c>
      <c r="N857" s="7">
        <f>1000000*(AM857-AK857)/X857</f>
        <v>70.810479463744585</v>
      </c>
      <c r="O857" s="7" t="e">
        <f>1000000*(AT857-AR857)/X857</f>
        <v>#VALUE!</v>
      </c>
      <c r="P857">
        <f>(M857*16)</f>
        <v>21.757240941457408</v>
      </c>
      <c r="Q857">
        <f>(N857*44)</f>
        <v>3115.6610964047618</v>
      </c>
      <c r="R857">
        <f>1000000*(((AF857-AD857)*0.082057*W857)/(V857-Z857))/X857</f>
        <v>37.855336991660586</v>
      </c>
      <c r="S857">
        <f>1000000*(((AM857-AK857)*0.082057*W857)/(V857-Z857))/X857</f>
        <v>1971.2459460121647</v>
      </c>
      <c r="T857">
        <f>N857*((1*0.082057*W857)/(V857-Z857))</f>
        <v>1971.2459460121645</v>
      </c>
      <c r="V857" s="5">
        <f>((0.001316*((I857*25.4)-(2.5*2053/100)))*(273.15+40))/(273.15+H857)</f>
        <v>0.99581453343297743</v>
      </c>
      <c r="W857">
        <v>313.14999999999998</v>
      </c>
      <c r="X857">
        <f>(21.0733341666667/1000)-Y857</f>
        <v>1.9073334166666699E-2</v>
      </c>
      <c r="Y857">
        <v>2E-3</v>
      </c>
      <c r="Z857">
        <f>(0.001316*10^(8.07131-(1730.63/(233.46+(W857-273.15)))))</f>
        <v>7.2765497523200454E-2</v>
      </c>
      <c r="AB857">
        <f>V857*(J857/10^6)</f>
        <v>2.6263114597494631E-4</v>
      </c>
      <c r="AC857">
        <f>(AB857*Y857)/(0.082057*W857)</f>
        <v>2.0441284050274862E-8</v>
      </c>
      <c r="AD857">
        <v>0</v>
      </c>
      <c r="AE857" s="12">
        <f>AB857*AG857*X857</f>
        <v>5.4951613885438321E-9</v>
      </c>
      <c r="AF857" s="12">
        <f>AC857+AE857</f>
        <v>2.5936445438818694E-8</v>
      </c>
      <c r="AG857" s="19">
        <f>101.325*(0.000014*EXP(1600*((1/W857)-(1/298.15))))</f>
        <v>1.097002469958351E-3</v>
      </c>
      <c r="AI857">
        <f>V857*(K857/10^6)</f>
        <v>2.6402219929669885E-3</v>
      </c>
      <c r="AJ857">
        <f>(AI857*Y857)/(0.082057*W857)</f>
        <v>2.0549553448306329E-7</v>
      </c>
      <c r="AK857">
        <v>0</v>
      </c>
      <c r="AL857" s="12">
        <f>AI857*AN857*X857</f>
        <v>1.145096402830827E-6</v>
      </c>
      <c r="AM857" s="12">
        <f>AJ857+AL857</f>
        <v>1.3505919373138902E-6</v>
      </c>
      <c r="AN857" s="19">
        <f>101.325*(0.00033*EXP(2400*((1/W857)-(1/298.15))))</f>
        <v>2.2739189884214046E-2</v>
      </c>
      <c r="AO857" s="19"/>
      <c r="AP857" t="e">
        <f>V857*(L857/10^6)</f>
        <v>#VALUE!</v>
      </c>
      <c r="AQ857" t="e">
        <f>(AP857*Y857)/(0.082057*W857)</f>
        <v>#VALUE!</v>
      </c>
      <c r="AR857">
        <v>0</v>
      </c>
      <c r="AS857" s="12" t="e">
        <f>AP857*AU857*X857</f>
        <v>#VALUE!</v>
      </c>
      <c r="AT857" s="12" t="e">
        <f>AQ857+AS857</f>
        <v>#VALUE!</v>
      </c>
      <c r="AU857" s="19">
        <f>101.325*((2.4*10^-4)*EXP(2700*((1/W857)-(1/298.15))))</f>
        <v>1.5759424160826513E-2</v>
      </c>
      <c r="AW857">
        <f>100*(AF857-AE857)/AF857</f>
        <v>78.812974192989046</v>
      </c>
      <c r="AX857">
        <f>100*(AM857-AL857)/AM857</f>
        <v>15.215219993965068</v>
      </c>
      <c r="AY857" t="e">
        <f>100*(AT857-AS857)/AT857</f>
        <v>#VALUE!</v>
      </c>
    </row>
    <row r="858" spans="1:51" x14ac:dyDescent="0.25">
      <c r="A858" s="21">
        <v>43675</v>
      </c>
      <c r="B858" t="s">
        <v>282</v>
      </c>
      <c r="C858" t="s">
        <v>120</v>
      </c>
      <c r="D858" t="s">
        <v>121</v>
      </c>
      <c r="E858" s="2">
        <v>43676.683148148149</v>
      </c>
      <c r="F858">
        <v>184</v>
      </c>
      <c r="H858" s="6">
        <v>21.9</v>
      </c>
      <c r="I858" s="6">
        <v>30.09</v>
      </c>
      <c r="J858" s="6">
        <v>412053.18300000002</v>
      </c>
      <c r="K858" s="6">
        <v>455.52600000000001</v>
      </c>
      <c r="L858" s="6" t="s">
        <v>122</v>
      </c>
      <c r="M858" s="7">
        <f>1000000*(AF858-AD858)/X858</f>
        <v>5417.5151885377154</v>
      </c>
      <c r="N858" s="7">
        <f>1000000*(AM858-AK858)/X858</f>
        <v>15.806395210487279</v>
      </c>
      <c r="O858" s="7" t="e">
        <f>1000000*(AT858-AR858)/X858</f>
        <v>#VALUE!</v>
      </c>
      <c r="P858">
        <f>(M858*16)</f>
        <v>86680.243016603446</v>
      </c>
      <c r="Q858">
        <f>(N858*44)</f>
        <v>695.48138926144031</v>
      </c>
      <c r="R858">
        <f>1000000*(((AF858-AD858)*0.082057*W858)/(V858-Z858))/X858</f>
        <v>150814.61012182731</v>
      </c>
      <c r="S858">
        <f>1000000*(((AM858-AK858)*0.082057*W858)/(V858-Z858))/X858</f>
        <v>440.02374670676232</v>
      </c>
      <c r="T858">
        <f>N858*((1*0.082057*W858)/(V858-Z858))</f>
        <v>440.02374670676232</v>
      </c>
      <c r="V858" s="5">
        <f>((0.001316*((I858*25.4)-(2.5*2053/100)))*(273.15+40))/(273.15+H858)</f>
        <v>0.99581453343297743</v>
      </c>
      <c r="W858">
        <v>313.14999999999998</v>
      </c>
      <c r="X858">
        <f>(21.0733341666667/1000)-Y858</f>
        <v>1.6073334166666699E-2</v>
      </c>
      <c r="Y858">
        <v>5.0000000000000001E-3</v>
      </c>
      <c r="Z858">
        <f>(0.001316*10^(8.07131-(1730.63/(233.46+(W858-273.15)))))</f>
        <v>7.2765497523200454E-2</v>
      </c>
      <c r="AB858">
        <f>V858*(J858/10^6)</f>
        <v>0.41032854817871833</v>
      </c>
      <c r="AC858">
        <f>(AB858*Y858)/(0.082057*W858)</f>
        <v>7.9842419071443778E-5</v>
      </c>
      <c r="AD858">
        <v>0</v>
      </c>
      <c r="AE858" s="12">
        <f>AB858*AG858*X858</f>
        <v>7.235112906915267E-6</v>
      </c>
      <c r="AF858" s="12">
        <f>AC858+AE858</f>
        <v>8.7077531978359049E-5</v>
      </c>
      <c r="AG858" s="19">
        <f>101.325*(0.000014*EXP(1600*((1/W858)-(1/298.15))))</f>
        <v>1.097002469958351E-3</v>
      </c>
      <c r="AI858">
        <f>V858*(K858/10^6)</f>
        <v>4.5361941115659049E-4</v>
      </c>
      <c r="AJ858">
        <f>(AI858*Y858)/(0.082057*W858)</f>
        <v>8.8266028004298891E-8</v>
      </c>
      <c r="AK858">
        <v>0</v>
      </c>
      <c r="AL858" s="12">
        <f>AI858*AN858*X858</f>
        <v>1.6579544418426316E-7</v>
      </c>
      <c r="AM858" s="12">
        <f>AJ858+AL858</f>
        <v>2.5406147218856206E-7</v>
      </c>
      <c r="AN858" s="19">
        <f>101.325*(0.00033*EXP(2400*((1/W858)-(1/298.15))))</f>
        <v>2.2739189884214046E-2</v>
      </c>
      <c r="AO858" s="19"/>
      <c r="AP858" t="e">
        <f>V858*(L858/10^6)</f>
        <v>#VALUE!</v>
      </c>
      <c r="AQ858" t="e">
        <f>(AP858*Y858)/(0.082057*W858)</f>
        <v>#VALUE!</v>
      </c>
      <c r="AR858">
        <v>0</v>
      </c>
      <c r="AS858" s="12" t="e">
        <f>AP858*AU858*X858</f>
        <v>#VALUE!</v>
      </c>
      <c r="AT858" s="12" t="e">
        <f>AQ858+AS858</f>
        <v>#VALUE!</v>
      </c>
      <c r="AU858" s="19">
        <f>101.325*((2.4*10^-4)*EXP(2700*((1/W858)-(1/298.15))))</f>
        <v>1.5759424160826513E-2</v>
      </c>
      <c r="AW858">
        <f>100*(AF858-AE858)/AF858</f>
        <v>91.691182854478043</v>
      </c>
      <c r="AX858">
        <f>100*(AM858-AL858)/AM858</f>
        <v>34.741996590017663</v>
      </c>
      <c r="AY858" t="e">
        <f>100*(AT858-AS858)/AT858</f>
        <v>#VALUE!</v>
      </c>
    </row>
    <row r="859" spans="1:51" x14ac:dyDescent="0.25">
      <c r="A859" s="21">
        <v>43675</v>
      </c>
      <c r="B859" t="s">
        <v>282</v>
      </c>
      <c r="C859" t="s">
        <v>120</v>
      </c>
      <c r="D859" t="s">
        <v>121</v>
      </c>
      <c r="E859" s="2">
        <v>43677.002349537041</v>
      </c>
      <c r="F859">
        <v>183</v>
      </c>
      <c r="H859" s="6">
        <v>21.9</v>
      </c>
      <c r="I859" s="6">
        <v>30.09</v>
      </c>
      <c r="J859" s="6">
        <v>455978.76699999999</v>
      </c>
      <c r="K859" s="6">
        <v>371.54399999999998</v>
      </c>
      <c r="L859" s="6" t="s">
        <v>122</v>
      </c>
      <c r="M859" s="7">
        <f>1000000*(AF859-AD859)/X859</f>
        <v>5995.0317041312592</v>
      </c>
      <c r="N859" s="7">
        <f>1000000*(AM859-AK859)/X859</f>
        <v>12.892285626035141</v>
      </c>
      <c r="O859" s="7" t="e">
        <f>1000000*(AT859-AR859)/X859</f>
        <v>#VALUE!</v>
      </c>
      <c r="P859">
        <f>(M859*16)</f>
        <v>95920.507266100147</v>
      </c>
      <c r="Q859">
        <f>(N859*44)</f>
        <v>567.26056754554622</v>
      </c>
      <c r="R859">
        <f>1000000*(((AF859-AD859)*0.082057*W859)/(V859-Z859))/X859</f>
        <v>166891.7091436144</v>
      </c>
      <c r="S859">
        <f>1000000*(((AM859-AK859)*0.082057*W859)/(V859-Z859))/X859</f>
        <v>358.89978386835713</v>
      </c>
      <c r="T859">
        <f>N859*((1*0.082057*W859)/(V859-Z859))</f>
        <v>358.89978386835713</v>
      </c>
      <c r="V859" s="5">
        <f>((0.001316*((I859*25.4)-(2.5*2053/100)))*(273.15+40))/(273.15+H859)</f>
        <v>0.99581453343297743</v>
      </c>
      <c r="W859">
        <v>313.14999999999998</v>
      </c>
      <c r="X859">
        <f>(21.0733341666667/1000)-Y859</f>
        <v>1.6073334166666699E-2</v>
      </c>
      <c r="Y859">
        <v>5.0000000000000001E-3</v>
      </c>
      <c r="Z859">
        <f>(0.001316*10^(8.07131-(1730.63/(233.46+(W859-273.15)))))</f>
        <v>7.2765497523200454E-2</v>
      </c>
      <c r="AB859">
        <f>V859*(J859/10^6)</f>
        <v>0.45407028311544934</v>
      </c>
      <c r="AC859">
        <f>(AB859*Y859)/(0.082057*W859)</f>
        <v>8.8353759428413912E-5</v>
      </c>
      <c r="AD859">
        <v>0</v>
      </c>
      <c r="AE859" s="12">
        <f>AB859*AG859*X859</f>
        <v>8.0063884918491429E-6</v>
      </c>
      <c r="AF859" s="12">
        <f>AC859+AE859</f>
        <v>9.6360147920263053E-5</v>
      </c>
      <c r="AG859" s="19">
        <f>101.325*(0.000014*EXP(1600*((1/W859)-(1/298.15))))</f>
        <v>1.097002469958351E-3</v>
      </c>
      <c r="AI859">
        <f>V859*(K859/10^6)</f>
        <v>3.6998891500982211E-4</v>
      </c>
      <c r="AJ859">
        <f>(AI859*Y859)/(0.082057*W859)</f>
        <v>7.1993065398746119E-8</v>
      </c>
      <c r="AK859">
        <v>0</v>
      </c>
      <c r="AL859" s="12">
        <f>AI859*AN859*X859</f>
        <v>1.3522894964063053E-7</v>
      </c>
      <c r="AM859" s="12">
        <f>AJ859+AL859</f>
        <v>2.0722201503937663E-7</v>
      </c>
      <c r="AN859" s="19">
        <f>101.325*(0.00033*EXP(2400*((1/W859)-(1/298.15))))</f>
        <v>2.2739189884214046E-2</v>
      </c>
      <c r="AO859" s="19"/>
      <c r="AP859" t="e">
        <f>V859*(L859/10^6)</f>
        <v>#VALUE!</v>
      </c>
      <c r="AQ859" t="e">
        <f>(AP859*Y859)/(0.082057*W859)</f>
        <v>#VALUE!</v>
      </c>
      <c r="AR859">
        <v>0</v>
      </c>
      <c r="AS859" s="12" t="e">
        <f>AP859*AU859*X859</f>
        <v>#VALUE!</v>
      </c>
      <c r="AT859" s="12" t="e">
        <f>AQ859+AS859</f>
        <v>#VALUE!</v>
      </c>
      <c r="AU859" s="19">
        <f>101.325*((2.4*10^-4)*EXP(2700*((1/W859)-(1/298.15))))</f>
        <v>1.5759424160826513E-2</v>
      </c>
      <c r="AW859">
        <f>100*(AF859-AE859)/AF859</f>
        <v>91.691182854478043</v>
      </c>
      <c r="AX859">
        <f>100*(AM859-AL859)/AM859</f>
        <v>34.741996590017656</v>
      </c>
      <c r="AY859" t="e">
        <f>100*(AT859-AS859)/AT859</f>
        <v>#VALUE!</v>
      </c>
    </row>
    <row r="860" spans="1:51" x14ac:dyDescent="0.25">
      <c r="A860" s="21">
        <v>43675</v>
      </c>
      <c r="B860" t="s">
        <v>283</v>
      </c>
      <c r="C860" t="s">
        <v>120</v>
      </c>
      <c r="D860" t="s">
        <v>121</v>
      </c>
      <c r="E860" s="2">
        <v>43676.640601851854</v>
      </c>
      <c r="F860">
        <v>175</v>
      </c>
      <c r="H860" s="6">
        <v>21.9</v>
      </c>
      <c r="I860" s="6">
        <v>30.09</v>
      </c>
      <c r="J860" s="6">
        <v>559669.10600000003</v>
      </c>
      <c r="K860" s="6">
        <v>508.07299999999998</v>
      </c>
      <c r="L860" s="6" t="s">
        <v>122</v>
      </c>
      <c r="M860" s="7">
        <f>1000000*(AF860-AD860)/X860</f>
        <v>7358.3120029200809</v>
      </c>
      <c r="N860" s="7">
        <f>1000000*(AM860-AK860)/X860</f>
        <v>17.629734930120133</v>
      </c>
      <c r="O860" s="7" t="e">
        <f>1000000*(AT860-AR860)/X860</f>
        <v>#VALUE!</v>
      </c>
      <c r="P860">
        <f>(M860*16)</f>
        <v>117732.99204672129</v>
      </c>
      <c r="Q860">
        <f>(N860*44)</f>
        <v>775.70833692528583</v>
      </c>
      <c r="R860">
        <f>1000000*(((AF860-AD860)*0.082057*W860)/(V860-Z860))/X860</f>
        <v>204843.16467134689</v>
      </c>
      <c r="S860">
        <f>1000000*(((AM860-AK860)*0.082057*W860)/(V860-Z860))/X860</f>
        <v>490.78249114330424</v>
      </c>
      <c r="T860">
        <f>N860*((1*0.082057*W860)/(V860-Z860))</f>
        <v>490.78249114330436</v>
      </c>
      <c r="V860" s="5">
        <f>((0.001316*((I860*25.4)-(2.5*2053/100)))*(273.15+40))/(273.15+H860)</f>
        <v>0.99581453343297743</v>
      </c>
      <c r="W860">
        <v>313.14999999999998</v>
      </c>
      <c r="X860">
        <f>(21.0733341666667/1000)-Y860</f>
        <v>1.6073334166666699E-2</v>
      </c>
      <c r="Y860">
        <v>5.0000000000000001E-3</v>
      </c>
      <c r="Z860">
        <f>(0.001316*10^(8.07131-(1730.63/(233.46+(W860-273.15)))))</f>
        <v>7.2765497523200454E-2</v>
      </c>
      <c r="AB860">
        <f>V860*(J860/10^6)</f>
        <v>0.55732662966824165</v>
      </c>
      <c r="AC860">
        <f>(AB860*Y860)/(0.082057*W860)</f>
        <v>1.0844555301637432E-4</v>
      </c>
      <c r="AD860">
        <v>0</v>
      </c>
      <c r="AE860" s="12">
        <f>AB860*AG860*X860</f>
        <v>9.8270547091546896E-6</v>
      </c>
      <c r="AF860" s="12">
        <f>AC860+AE860</f>
        <v>1.1827260772552901E-4</v>
      </c>
      <c r="AG860" s="19">
        <f>101.325*(0.000014*EXP(1600*((1/W860)-(1/298.15))))</f>
        <v>1.097002469958351E-3</v>
      </c>
      <c r="AI860">
        <f>V860*(K860/10^6)</f>
        <v>5.0594647744489304E-4</v>
      </c>
      <c r="AJ860">
        <f>(AI860*Y860)/(0.082057*W860)</f>
        <v>9.8447916576064032E-8</v>
      </c>
      <c r="AK860">
        <v>0</v>
      </c>
      <c r="AL860" s="12">
        <f>AI860*AN860*X860</f>
        <v>1.8492070422551321E-7</v>
      </c>
      <c r="AM860" s="12">
        <f>AJ860+AL860</f>
        <v>2.8336862080157724E-7</v>
      </c>
      <c r="AN860" s="19">
        <f>101.325*(0.00033*EXP(2400*((1/W860)-(1/298.15))))</f>
        <v>2.2739189884214046E-2</v>
      </c>
      <c r="AO860" s="19"/>
      <c r="AP860" t="e">
        <f>V860*(L860/10^6)</f>
        <v>#VALUE!</v>
      </c>
      <c r="AQ860" t="e">
        <f>(AP860*Y860)/(0.082057*W860)</f>
        <v>#VALUE!</v>
      </c>
      <c r="AR860">
        <v>0</v>
      </c>
      <c r="AS860" s="12" t="e">
        <f>AP860*AU860*X860</f>
        <v>#VALUE!</v>
      </c>
      <c r="AT860" s="12" t="e">
        <f>AQ860+AS860</f>
        <v>#VALUE!</v>
      </c>
      <c r="AU860" s="19">
        <f>101.325*((2.4*10^-4)*EXP(2700*((1/W860)-(1/298.15))))</f>
        <v>1.5759424160826513E-2</v>
      </c>
      <c r="AW860">
        <f>100*(AF860-AE860)/AF860</f>
        <v>91.691182854478043</v>
      </c>
      <c r="AX860">
        <f>100*(AM860-AL860)/AM860</f>
        <v>34.741996590017656</v>
      </c>
      <c r="AY860" t="e">
        <f>100*(AT860-AS860)/AT860</f>
        <v>#VALUE!</v>
      </c>
    </row>
    <row r="861" spans="1:51" x14ac:dyDescent="0.25">
      <c r="A861" s="21">
        <v>43675</v>
      </c>
      <c r="B861" t="s">
        <v>283</v>
      </c>
      <c r="C861" t="s">
        <v>120</v>
      </c>
      <c r="D861" t="s">
        <v>121</v>
      </c>
      <c r="E861" s="2">
        <v>43676.810798611114</v>
      </c>
      <c r="F861">
        <v>53</v>
      </c>
      <c r="H861" s="6">
        <v>21.9</v>
      </c>
      <c r="I861" s="6">
        <v>30.09</v>
      </c>
      <c r="J861" s="6">
        <v>499455.40600000002</v>
      </c>
      <c r="K861" s="6">
        <v>549.58199999999999</v>
      </c>
      <c r="L861" s="6" t="s">
        <v>122</v>
      </c>
      <c r="M861" s="7">
        <f>1000000*(AF861-AD861)/X861</f>
        <v>6566.6456652569304</v>
      </c>
      <c r="N861" s="7">
        <f>1000000*(AM861-AK861)/X861</f>
        <v>19.070064700083019</v>
      </c>
      <c r="O861" s="7" t="e">
        <f>1000000*(AT861-AR861)/X861</f>
        <v>#VALUE!</v>
      </c>
      <c r="P861">
        <f>(M861*16)</f>
        <v>105066.33064411089</v>
      </c>
      <c r="Q861">
        <f>(N861*44)</f>
        <v>839.08284680365284</v>
      </c>
      <c r="R861">
        <f>1000000*(((AF861-AD861)*0.082057*W861)/(V861-Z861))/X861</f>
        <v>182804.49086866769</v>
      </c>
      <c r="S861">
        <f>1000000*(((AM861-AK861)*0.082057*W861)/(V861-Z861))/X861</f>
        <v>530.87887576690639</v>
      </c>
      <c r="T861">
        <f>N861*((1*0.082057*W861)/(V861-Z861))</f>
        <v>530.87887576690639</v>
      </c>
      <c r="V861" s="5">
        <f>((0.001316*((I861*25.4)-(2.5*2053/100)))*(273.15+40))/(273.15+H861)</f>
        <v>0.99581453343297743</v>
      </c>
      <c r="W861">
        <v>313.14999999999998</v>
      </c>
      <c r="X861">
        <f>(21.0733341666667/1000)-Y861</f>
        <v>1.6073334166666699E-2</v>
      </c>
      <c r="Y861">
        <v>5.0000000000000001E-3</v>
      </c>
      <c r="Z861">
        <f>(0.001316*10^(8.07131-(1730.63/(233.46+(W861-273.15)))))</f>
        <v>7.2765497523200454E-2</v>
      </c>
      <c r="AB861">
        <f>V861*(J861/10^6)</f>
        <v>0.4973649520964683</v>
      </c>
      <c r="AC861">
        <f>(AB861*Y861)/(0.082057*W861)</f>
        <v>9.6778108939762973E-5</v>
      </c>
      <c r="AD861">
        <v>0</v>
      </c>
      <c r="AE861" s="12">
        <f>AB861*AG861*X861</f>
        <v>8.7697811920050236E-6</v>
      </c>
      <c r="AF861" s="12">
        <f>AC861+AE861</f>
        <v>1.05547890131768E-4</v>
      </c>
      <c r="AG861" s="19">
        <f>101.325*(0.000014*EXP(1600*((1/W861)-(1/298.15))))</f>
        <v>1.097002469958351E-3</v>
      </c>
      <c r="AI861">
        <f>V861*(K861/10^6)</f>
        <v>5.4728174291316257E-4</v>
      </c>
      <c r="AJ861">
        <f>(AI861*Y861)/(0.082057*W861)</f>
        <v>1.0649100205621323E-7</v>
      </c>
      <c r="AK861">
        <v>0</v>
      </c>
      <c r="AL861" s="12">
        <f>AI861*AN861*X861</f>
        <v>2.0002852044817578E-7</v>
      </c>
      <c r="AM861" s="12">
        <f>AJ861+AL861</f>
        <v>3.0651952250438899E-7</v>
      </c>
      <c r="AN861" s="19">
        <f>101.325*(0.00033*EXP(2400*((1/W861)-(1/298.15))))</f>
        <v>2.2739189884214046E-2</v>
      </c>
      <c r="AO861" s="19"/>
      <c r="AP861" t="e">
        <f>V861*(L861/10^6)</f>
        <v>#VALUE!</v>
      </c>
      <c r="AQ861" t="e">
        <f>(AP861*Y861)/(0.082057*W861)</f>
        <v>#VALUE!</v>
      </c>
      <c r="AR861">
        <v>0</v>
      </c>
      <c r="AS861" s="12" t="e">
        <f>AP861*AU861*X861</f>
        <v>#VALUE!</v>
      </c>
      <c r="AT861" s="12" t="e">
        <f>AQ861+AS861</f>
        <v>#VALUE!</v>
      </c>
      <c r="AU861" s="19">
        <f>101.325*((2.4*10^-4)*EXP(2700*((1/W861)-(1/298.15))))</f>
        <v>1.5759424160826513E-2</v>
      </c>
      <c r="AW861">
        <f>100*(AF861-AE861)/AF861</f>
        <v>91.691182854478043</v>
      </c>
      <c r="AX861">
        <f>100*(AM861-AL861)/AM861</f>
        <v>34.741996590017656</v>
      </c>
      <c r="AY861" t="e">
        <f>100*(AT861-AS861)/AT861</f>
        <v>#VALUE!</v>
      </c>
    </row>
    <row r="862" spans="1:51" x14ac:dyDescent="0.25">
      <c r="A862" s="21">
        <v>43675</v>
      </c>
      <c r="B862" t="s">
        <v>295</v>
      </c>
      <c r="C862" t="s">
        <v>120</v>
      </c>
      <c r="D862" t="s">
        <v>121</v>
      </c>
      <c r="E862" s="2">
        <v>43676.661874999998</v>
      </c>
      <c r="F862">
        <v>110</v>
      </c>
      <c r="H862" s="6">
        <v>21.9</v>
      </c>
      <c r="I862" s="6">
        <v>30.09</v>
      </c>
      <c r="J862" s="6">
        <v>404955.08600000001</v>
      </c>
      <c r="K862" s="6">
        <v>291.28300000000002</v>
      </c>
      <c r="L862" s="6" t="s">
        <v>122</v>
      </c>
      <c r="M862" s="7">
        <f>1000000*(AF862-AD862)/X862</f>
        <v>5324.1921664286629</v>
      </c>
      <c r="N862" s="7">
        <f>1000000*(AM862-AK862)/X862</f>
        <v>10.107291825486065</v>
      </c>
      <c r="O862" s="7" t="e">
        <f>1000000*(AT862-AR862)/X862</f>
        <v>#VALUE!</v>
      </c>
      <c r="P862">
        <f>(M862*16)</f>
        <v>85187.074662858606</v>
      </c>
      <c r="Q862">
        <f>(N862*44)</f>
        <v>444.72084032138685</v>
      </c>
      <c r="R862">
        <f>1000000*(((AF862-AD862)*0.082057*W862)/(V862-Z862))/X862</f>
        <v>148216.65244105403</v>
      </c>
      <c r="S862">
        <f>1000000*(((AM862-AK862)*0.082057*W862)/(V862-Z862))/X862</f>
        <v>281.37018965324881</v>
      </c>
      <c r="T862">
        <f>N862*((1*0.082057*W862)/(V862-Z862))</f>
        <v>281.37018965324887</v>
      </c>
      <c r="V862" s="5">
        <f>((0.001316*((I862*25.4)-(2.5*2053/100)))*(273.15+40))/(273.15+H862)</f>
        <v>0.99581453343297743</v>
      </c>
      <c r="W862">
        <v>313.14999999999998</v>
      </c>
      <c r="X862">
        <f>(21.0733341666667/1000)-Y862</f>
        <v>1.6073334166666699E-2</v>
      </c>
      <c r="Y862">
        <v>5.0000000000000001E-3</v>
      </c>
      <c r="Z862">
        <f>(0.001316*10^(8.07131-(1730.63/(233.46+(W862-273.15)))))</f>
        <v>7.2765497523200454E-2</v>
      </c>
      <c r="AB862">
        <f>V862*(J862/10^6)</f>
        <v>0.40326016002640125</v>
      </c>
      <c r="AC862">
        <f>(AB862*Y862)/(0.082057*W862)</f>
        <v>7.846704021583677E-5</v>
      </c>
      <c r="AD862">
        <v>0</v>
      </c>
      <c r="AE862" s="12">
        <f>AB862*AG862*X862</f>
        <v>7.1104796427202495E-6</v>
      </c>
      <c r="AF862" s="12">
        <f>AC862+AE862</f>
        <v>8.5577519858557024E-5</v>
      </c>
      <c r="AG862" s="19">
        <f>101.325*(0.000014*EXP(1600*((1/W862)-(1/298.15))))</f>
        <v>1.097002469958351E-3</v>
      </c>
      <c r="AI862">
        <f>V862*(K862/10^6)</f>
        <v>2.9006384474195799E-4</v>
      </c>
      <c r="AJ862">
        <f>(AI862*Y862)/(0.082057*W862)</f>
        <v>5.6441110793184572E-8</v>
      </c>
      <c r="AK862">
        <v>0</v>
      </c>
      <c r="AL862" s="12">
        <f>AI862*AN862*X862</f>
        <v>1.0601676823787166E-7</v>
      </c>
      <c r="AM862" s="12">
        <f>AJ862+AL862</f>
        <v>1.6245787903105622E-7</v>
      </c>
      <c r="AN862" s="19">
        <f>101.325*(0.00033*EXP(2400*((1/W862)-(1/298.15))))</f>
        <v>2.2739189884214046E-2</v>
      </c>
      <c r="AO862" s="19"/>
      <c r="AP862" t="e">
        <f>V862*(L862/10^6)</f>
        <v>#VALUE!</v>
      </c>
      <c r="AQ862" t="e">
        <f>(AP862*Y862)/(0.082057*W862)</f>
        <v>#VALUE!</v>
      </c>
      <c r="AR862">
        <v>0</v>
      </c>
      <c r="AS862" s="12" t="e">
        <f>AP862*AU862*X862</f>
        <v>#VALUE!</v>
      </c>
      <c r="AT862" s="12" t="e">
        <f>AQ862+AS862</f>
        <v>#VALUE!</v>
      </c>
      <c r="AU862" s="19">
        <f>101.325*((2.4*10^-4)*EXP(2700*((1/W862)-(1/298.15))))</f>
        <v>1.5759424160826513E-2</v>
      </c>
      <c r="AW862">
        <f>100*(AF862-AE862)/AF862</f>
        <v>91.691182854478029</v>
      </c>
      <c r="AX862">
        <f>100*(AM862-AL862)/AM862</f>
        <v>34.741996590017649</v>
      </c>
      <c r="AY862" t="e">
        <f>100*(AT862-AS862)/AT862</f>
        <v>#VALUE!</v>
      </c>
    </row>
    <row r="863" spans="1:51" x14ac:dyDescent="0.25">
      <c r="A863" s="21">
        <v>43675</v>
      </c>
      <c r="B863" t="s">
        <v>295</v>
      </c>
      <c r="C863" t="s">
        <v>120</v>
      </c>
      <c r="D863" t="s">
        <v>121</v>
      </c>
      <c r="E863" s="2">
        <v>43676.8746875</v>
      </c>
      <c r="F863">
        <v>190</v>
      </c>
      <c r="H863" s="6">
        <v>21.9</v>
      </c>
      <c r="I863" s="6">
        <v>30.09</v>
      </c>
      <c r="J863" s="6">
        <v>382199.83299999998</v>
      </c>
      <c r="K863" s="6">
        <v>280.303</v>
      </c>
      <c r="L863" s="6" t="s">
        <v>122</v>
      </c>
      <c r="M863" s="7">
        <f>1000000*(AF863-AD863)/X863</f>
        <v>5025.0149392343801</v>
      </c>
      <c r="N863" s="7">
        <f>1000000*(AM863-AK863)/X863</f>
        <v>9.726294430362298</v>
      </c>
      <c r="O863" s="7" t="e">
        <f>1000000*(AT863-AR863)/X863</f>
        <v>#VALUE!</v>
      </c>
      <c r="P863">
        <f>(M863*16)</f>
        <v>80400.239027750082</v>
      </c>
      <c r="Q863">
        <f>(N863*44)</f>
        <v>427.9569549359411</v>
      </c>
      <c r="R863">
        <f>1000000*(((AF863-AD863)*0.082057*W863)/(V863-Z863))/X863</f>
        <v>139888.05615541741</v>
      </c>
      <c r="S863">
        <f>1000000*(((AM863-AK863)*0.082057*W863)/(V863-Z863))/X863</f>
        <v>270.76385601073395</v>
      </c>
      <c r="T863">
        <f>N863*((1*0.082057*W863)/(V863-Z863))</f>
        <v>270.763856010734</v>
      </c>
      <c r="V863" s="5">
        <f>((0.001316*((I863*25.4)-(2.5*2053/100)))*(273.15+40))/(273.15+H863)</f>
        <v>0.99581453343297743</v>
      </c>
      <c r="W863">
        <v>313.14999999999998</v>
      </c>
      <c r="X863">
        <f>(21.0733341666667/1000)-Y863</f>
        <v>1.6073334166666699E-2</v>
      </c>
      <c r="Y863">
        <v>5.0000000000000001E-3</v>
      </c>
      <c r="Z863">
        <f>(0.001316*10^(8.07131-(1730.63/(233.46+(W863-273.15)))))</f>
        <v>7.2765497523200454E-2</v>
      </c>
      <c r="AB863">
        <f>V863*(J863/10^6)</f>
        <v>0.38060014837705686</v>
      </c>
      <c r="AC863">
        <f>(AB863*Y863)/(0.082057*W863)</f>
        <v>7.4057817035287461E-5</v>
      </c>
      <c r="AD863">
        <v>0</v>
      </c>
      <c r="AE863" s="12">
        <f>AB863*AG863*X863</f>
        <v>6.7109272755190901E-6</v>
      </c>
      <c r="AF863" s="12">
        <f>AC863+AE863</f>
        <v>8.0768744310806548E-5</v>
      </c>
      <c r="AG863" s="19">
        <f>101.325*(0.000014*EXP(1600*((1/W863)-(1/298.15))))</f>
        <v>1.097002469958351E-3</v>
      </c>
      <c r="AI863">
        <f>V863*(K863/10^6)</f>
        <v>2.7912980116486387E-4</v>
      </c>
      <c r="AJ863">
        <f>(AI863*Y863)/(0.082057*W863)</f>
        <v>5.4313546203046569E-8</v>
      </c>
      <c r="AK863">
        <v>0</v>
      </c>
      <c r="AL863" s="12">
        <f>AI863*AN863*X863</f>
        <v>1.0202043437955576E-7</v>
      </c>
      <c r="AM863" s="12">
        <f>AJ863+AL863</f>
        <v>1.5633398058260235E-7</v>
      </c>
      <c r="AN863" s="19">
        <f>101.325*(0.00033*EXP(2400*((1/W863)-(1/298.15))))</f>
        <v>2.2739189884214046E-2</v>
      </c>
      <c r="AO863" s="19"/>
      <c r="AP863" t="e">
        <f>V863*(L863/10^6)</f>
        <v>#VALUE!</v>
      </c>
      <c r="AQ863" t="e">
        <f>(AP863*Y863)/(0.082057*W863)</f>
        <v>#VALUE!</v>
      </c>
      <c r="AR863">
        <v>0</v>
      </c>
      <c r="AS863" s="12" t="e">
        <f>AP863*AU863*X863</f>
        <v>#VALUE!</v>
      </c>
      <c r="AT863" s="12" t="e">
        <f>AQ863+AS863</f>
        <v>#VALUE!</v>
      </c>
      <c r="AU863" s="19">
        <f>101.325*((2.4*10^-4)*EXP(2700*((1/W863)-(1/298.15))))</f>
        <v>1.5759424160826513E-2</v>
      </c>
      <c r="AW863">
        <f>100*(AF863-AE863)/AF863</f>
        <v>91.691182854478043</v>
      </c>
      <c r="AX863">
        <f>100*(AM863-AL863)/AM863</f>
        <v>34.741996590017663</v>
      </c>
      <c r="AY863" t="e">
        <f>100*(AT863-AS863)/AT863</f>
        <v>#VALUE!</v>
      </c>
    </row>
    <row r="864" spans="1:51" x14ac:dyDescent="0.25">
      <c r="A864" s="21">
        <v>43675</v>
      </c>
      <c r="B864" t="s">
        <v>284</v>
      </c>
      <c r="C864" t="s">
        <v>120</v>
      </c>
      <c r="D864" t="s">
        <v>121</v>
      </c>
      <c r="E864" s="2">
        <v>43676.789525462962</v>
      </c>
      <c r="F864">
        <v>95</v>
      </c>
      <c r="H864" s="6">
        <v>21.9</v>
      </c>
      <c r="I864" s="6">
        <v>30.09</v>
      </c>
      <c r="J864" s="6">
        <v>460982.81599999999</v>
      </c>
      <c r="K864" s="6">
        <v>332.34500000000003</v>
      </c>
      <c r="L864" s="6" t="s">
        <v>122</v>
      </c>
      <c r="M864" s="7">
        <f>1000000*(AF864-AD864)/X864</f>
        <v>6060.8229965666515</v>
      </c>
      <c r="N864" s="7">
        <f>1000000*(AM864-AK864)/X864</f>
        <v>11.532111045756761</v>
      </c>
      <c r="O864" s="7" t="e">
        <f>1000000*(AT864-AR864)/X864</f>
        <v>#VALUE!</v>
      </c>
      <c r="P864">
        <f>(M864*16)</f>
        <v>96973.167945066423</v>
      </c>
      <c r="Q864">
        <f>(N864*44)</f>
        <v>507.41288601329745</v>
      </c>
      <c r="R864">
        <f>1000000*(((AF864-AD864)*0.082057*W864)/(V864-Z864))/X864</f>
        <v>168723.22927281461</v>
      </c>
      <c r="S864">
        <f>1000000*(((AM864-AK864)*0.082057*W864)/(V864-Z864))/X864</f>
        <v>321.03478637719672</v>
      </c>
      <c r="T864">
        <f>N864*((1*0.082057*W864)/(V864-Z864))</f>
        <v>321.03478637719672</v>
      </c>
      <c r="V864" s="5">
        <f>((0.001316*((I864*25.4)-(2.5*2053/100)))*(273.15+40))/(273.15+H864)</f>
        <v>0.99581453343297743</v>
      </c>
      <c r="W864">
        <v>313.14999999999998</v>
      </c>
      <c r="X864">
        <f>(21.0733341666667/1000)-Y864</f>
        <v>1.6073334166666699E-2</v>
      </c>
      <c r="Y864">
        <v>5.0000000000000001E-3</v>
      </c>
      <c r="Z864">
        <f>(0.001316*10^(8.07131-(1730.63/(233.46+(W864-273.15)))))</f>
        <v>7.2765497523200454E-2</v>
      </c>
      <c r="AB864">
        <f>V864*(J864/10^6)</f>
        <v>0.45905338783566008</v>
      </c>
      <c r="AC864">
        <f>(AB864*Y864)/(0.082057*W864)</f>
        <v>8.9323380326384357E-5</v>
      </c>
      <c r="AD864">
        <v>0</v>
      </c>
      <c r="AE864" s="12">
        <f>AB864*AG864*X864</f>
        <v>8.0942530224496405E-6</v>
      </c>
      <c r="AF864" s="12">
        <f>AC864+AE864</f>
        <v>9.7417633348833996E-5</v>
      </c>
      <c r="AG864" s="19">
        <f>101.325*(0.000014*EXP(1600*((1/W864)-(1/298.15))))</f>
        <v>1.097002469958351E-3</v>
      </c>
      <c r="AI864">
        <f>V864*(K864/10^6)</f>
        <v>3.3095398111378287E-4</v>
      </c>
      <c r="AJ864">
        <f>(AI864*Y864)/(0.082057*W864)</f>
        <v>6.4397582305046724E-8</v>
      </c>
      <c r="AK864">
        <v>0</v>
      </c>
      <c r="AL864" s="12">
        <f>AI864*AN864*X864</f>
        <v>1.2096189218050987E-7</v>
      </c>
      <c r="AM864" s="12">
        <f>AJ864+AL864</f>
        <v>1.8535947448555659E-7</v>
      </c>
      <c r="AN864" s="19">
        <f>101.325*(0.00033*EXP(2400*((1/W864)-(1/298.15))))</f>
        <v>2.2739189884214046E-2</v>
      </c>
      <c r="AO864" s="19"/>
      <c r="AP864" t="e">
        <f>V864*(L864/10^6)</f>
        <v>#VALUE!</v>
      </c>
      <c r="AQ864" t="e">
        <f>(AP864*Y864)/(0.082057*W864)</f>
        <v>#VALUE!</v>
      </c>
      <c r="AR864">
        <v>0</v>
      </c>
      <c r="AS864" s="12" t="e">
        <f>AP864*AU864*X864</f>
        <v>#VALUE!</v>
      </c>
      <c r="AT864" s="12" t="e">
        <f>AQ864+AS864</f>
        <v>#VALUE!</v>
      </c>
      <c r="AU864" s="19">
        <f>101.325*((2.4*10^-4)*EXP(2700*((1/W864)-(1/298.15))))</f>
        <v>1.5759424160826513E-2</v>
      </c>
      <c r="AW864">
        <f>100*(AF864-AE864)/AF864</f>
        <v>91.691182854478029</v>
      </c>
      <c r="AX864">
        <f>100*(AM864-AL864)/AM864</f>
        <v>34.741996590017656</v>
      </c>
      <c r="AY864" t="e">
        <f>100*(AT864-AS864)/AT864</f>
        <v>#VALUE!</v>
      </c>
    </row>
    <row r="865" spans="1:51" x14ac:dyDescent="0.25">
      <c r="A865" s="21">
        <v>43675</v>
      </c>
      <c r="B865" t="s">
        <v>284</v>
      </c>
      <c r="C865" t="s">
        <v>120</v>
      </c>
      <c r="D865" t="s">
        <v>121</v>
      </c>
      <c r="E865" s="2">
        <v>43676.917256944442</v>
      </c>
      <c r="F865">
        <v>170</v>
      </c>
      <c r="H865" s="6">
        <v>21.9</v>
      </c>
      <c r="I865" s="6">
        <v>30.09</v>
      </c>
      <c r="J865" s="6">
        <v>493237.68</v>
      </c>
      <c r="K865" s="6">
        <v>0.01</v>
      </c>
      <c r="L865" s="6" t="s">
        <v>122</v>
      </c>
      <c r="M865" s="7">
        <f>1000000*(AF865-AD865)/X865</f>
        <v>6484.8974190768595</v>
      </c>
      <c r="N865" s="7">
        <f>1000000*(AM865-AK865)/X865</f>
        <v>3.469921631364023E-4</v>
      </c>
      <c r="O865" s="7" t="e">
        <f>1000000*(AT865-AR865)/X865</f>
        <v>#VALUE!</v>
      </c>
      <c r="P865">
        <f>(M865*16)</f>
        <v>103758.35870522975</v>
      </c>
      <c r="Q865">
        <f>(N865*44)</f>
        <v>1.5267655178001702E-2</v>
      </c>
      <c r="R865">
        <f>1000000*(((AF865-AD865)*0.082057*W865)/(V865-Z865))/X865</f>
        <v>180528.75569364213</v>
      </c>
      <c r="S865">
        <f>1000000*(((AM865-AK865)*0.082057*W865)/(V865-Z865))/X865</f>
        <v>9.6596845560245129E-3</v>
      </c>
      <c r="T865">
        <f>N865*((1*0.082057*W865)/(V865-Z865))</f>
        <v>9.6596845560245146E-3</v>
      </c>
      <c r="V865" s="5">
        <f>((0.001316*((I865*25.4)-(2.5*2053/100)))*(273.15+40))/(273.15+H865)</f>
        <v>0.99581453343297743</v>
      </c>
      <c r="W865">
        <v>313.14999999999998</v>
      </c>
      <c r="X865">
        <f>(21.0733341666667/1000)-Y865</f>
        <v>1.6073334166666699E-2</v>
      </c>
      <c r="Y865">
        <v>5.0000000000000001E-3</v>
      </c>
      <c r="Z865">
        <f>(0.001316*10^(8.07131-(1730.63/(233.46+(W865-273.15)))))</f>
        <v>7.2765497523200454E-2</v>
      </c>
      <c r="AB865">
        <f>V865*(J865/10^6)</f>
        <v>0.49117325018076424</v>
      </c>
      <c r="AC865">
        <f>(AB865*Y865)/(0.082057*W865)</f>
        <v>9.5573317166650014E-5</v>
      </c>
      <c r="AD865">
        <v>0</v>
      </c>
      <c r="AE865" s="12">
        <f>AB865*AG865*X865</f>
        <v>8.6606060867267763E-6</v>
      </c>
      <c r="AF865" s="12">
        <f>AC865+AE865</f>
        <v>1.0423392325337679E-4</v>
      </c>
      <c r="AG865" s="19">
        <f>101.325*(0.000014*EXP(1600*((1/W865)-(1/298.15))))</f>
        <v>1.097002469958351E-3</v>
      </c>
      <c r="AI865">
        <f>V865*(K865/10^6)</f>
        <v>9.9581453343297744E-9</v>
      </c>
      <c r="AJ865">
        <f>(AI865*Y865)/(0.082057*W865)</f>
        <v>1.9376726686138418E-12</v>
      </c>
      <c r="AK865">
        <v>0</v>
      </c>
      <c r="AL865" s="12">
        <f>AI865*AN865*X865</f>
        <v>3.6396483226920784E-12</v>
      </c>
      <c r="AM865" s="12">
        <f>AJ865+AL865</f>
        <v>5.5773209913059203E-12</v>
      </c>
      <c r="AN865" s="19">
        <f>101.325*(0.00033*EXP(2400*((1/W865)-(1/298.15))))</f>
        <v>2.2739189884214046E-2</v>
      </c>
      <c r="AO865" s="19"/>
      <c r="AP865" t="e">
        <f>V865*(L865/10^6)</f>
        <v>#VALUE!</v>
      </c>
      <c r="AQ865" t="e">
        <f>(AP865*Y865)/(0.082057*W865)</f>
        <v>#VALUE!</v>
      </c>
      <c r="AR865">
        <v>0</v>
      </c>
      <c r="AS865" s="12" t="e">
        <f>AP865*AU865*X865</f>
        <v>#VALUE!</v>
      </c>
      <c r="AT865" s="12" t="e">
        <f>AQ865+AS865</f>
        <v>#VALUE!</v>
      </c>
      <c r="AU865" s="19">
        <f>101.325*((2.4*10^-4)*EXP(2700*((1/W865)-(1/298.15))))</f>
        <v>1.5759424160826513E-2</v>
      </c>
      <c r="AW865">
        <f>100*(AF865-AE865)/AF865</f>
        <v>91.691182854478043</v>
      </c>
      <c r="AX865">
        <f>100*(AM865-AL865)/AM865</f>
        <v>34.741996590017656</v>
      </c>
      <c r="AY865" t="e">
        <f>100*(AT865-AS865)/AT865</f>
        <v>#VALUE!</v>
      </c>
    </row>
    <row r="866" spans="1:51" x14ac:dyDescent="0.25">
      <c r="A866" s="21">
        <v>43678</v>
      </c>
      <c r="B866">
        <v>0.1</v>
      </c>
      <c r="C866" t="s">
        <v>120</v>
      </c>
      <c r="D866" t="s">
        <v>130</v>
      </c>
      <c r="E866" s="2">
        <v>43679.424432870372</v>
      </c>
      <c r="F866">
        <v>31</v>
      </c>
      <c r="H866" s="6">
        <v>20</v>
      </c>
      <c r="I866" s="6">
        <v>30</v>
      </c>
      <c r="J866" s="6">
        <v>76.456999999999994</v>
      </c>
      <c r="K866" s="6">
        <v>522.93799999999999</v>
      </c>
      <c r="L866" s="6" t="s">
        <v>122</v>
      </c>
      <c r="M866" s="7">
        <f>1000000*(AF866-AD866)/X866</f>
        <v>0.39549801496457426</v>
      </c>
      <c r="N866" s="7">
        <f>1000000*(AM866-AK866)/X866</f>
        <v>14.011890579151913</v>
      </c>
      <c r="O866" s="7" t="e">
        <f>1000000*(AT866-AR866)/X866</f>
        <v>#VALUE!</v>
      </c>
      <c r="P866">
        <f>(M866*16)</f>
        <v>6.3279682394331882</v>
      </c>
      <c r="Q866">
        <f>(N866*44)</f>
        <v>616.5231854826842</v>
      </c>
      <c r="R866">
        <f>1000000*(((AF866-AD866)*0.082057*W866)/(V866-Z866))/X866</f>
        <v>10.971488847034534</v>
      </c>
      <c r="S866">
        <f>1000000*(((AM866-AK866)*0.082057*W866)/(V866-Z866))/X866</f>
        <v>388.70309179378194</v>
      </c>
      <c r="T866">
        <f>N866*((1*0.082057*W866)/(V866-Z866))</f>
        <v>388.70309179378199</v>
      </c>
      <c r="V866" s="5">
        <f>((0.001316*((I866*25.4)-(2.5*2053/100)))*(273.15+40))/(273.15+H866)</f>
        <v>0.99905510880095516</v>
      </c>
      <c r="W866">
        <v>313.14999999999998</v>
      </c>
      <c r="X866">
        <f>(21.0733341666667/1000)-Y866</f>
        <v>1.9073334166666699E-2</v>
      </c>
      <c r="Y866">
        <v>2E-3</v>
      </c>
      <c r="Z866">
        <f>(0.001316*10^(8.07131-(1730.63/(233.46+(W866-273.15)))))</f>
        <v>7.2765497523200454E-2</v>
      </c>
      <c r="AB866">
        <f>V866*(J866/10^6)</f>
        <v>7.6384756453594621E-5</v>
      </c>
      <c r="AC866">
        <f>(AB866*Y866)/(0.082057*W866)</f>
        <v>5.9452297555292376E-9</v>
      </c>
      <c r="AD866">
        <v>0</v>
      </c>
      <c r="AE866" s="12">
        <f>AB866*AG866*X866</f>
        <v>1.5982360461434346E-9</v>
      </c>
      <c r="AF866" s="12">
        <f>AC866+AE866</f>
        <v>7.5434658016726714E-9</v>
      </c>
      <c r="AG866" s="19">
        <f>101.325*(0.000014*EXP(1600*((1/W866)-(1/298.15))))</f>
        <v>1.097002469958351E-3</v>
      </c>
      <c r="AI866">
        <f>V866*(K866/10^6)</f>
        <v>5.2244388048615397E-4</v>
      </c>
      <c r="AJ866">
        <f>(AI866*Y866)/(0.082057*W866)</f>
        <v>4.0663203603292692E-8</v>
      </c>
      <c r="AK866">
        <v>0</v>
      </c>
      <c r="AL866" s="12">
        <f>AI866*AN866*X866</f>
        <v>2.2659026771964076E-7</v>
      </c>
      <c r="AM866" s="12">
        <f>AJ866+AL866</f>
        <v>2.6725347132293343E-7</v>
      </c>
      <c r="AN866" s="19">
        <f>101.325*(0.00033*EXP(2400*((1/W866)-(1/298.15))))</f>
        <v>2.2739189884214046E-2</v>
      </c>
      <c r="AO866" s="19"/>
      <c r="AP866" t="e">
        <f>V866*(L866/10^6)</f>
        <v>#VALUE!</v>
      </c>
      <c r="AQ866" t="e">
        <f>(AP866*Y866)/(0.082057*W866)</f>
        <v>#VALUE!</v>
      </c>
      <c r="AR866">
        <v>0</v>
      </c>
      <c r="AS866" s="12" t="e">
        <f>AP866*AU866*X866</f>
        <v>#VALUE!</v>
      </c>
      <c r="AT866" s="12" t="e">
        <f>AQ866+AS866</f>
        <v>#VALUE!</v>
      </c>
      <c r="AU866" s="19">
        <f>101.325*((2.4*10^-4)*EXP(2700*((1/W866)-(1/298.15))))</f>
        <v>1.5759424160826513E-2</v>
      </c>
      <c r="AW866">
        <f>100*(AF866-AE866)/AF866</f>
        <v>78.812974192989046</v>
      </c>
      <c r="AX866">
        <f>100*(AM866-AL866)/AM866</f>
        <v>15.215219993965071</v>
      </c>
      <c r="AY866" t="e">
        <f>100*(AT866-AS866)/AT866</f>
        <v>#VALUE!</v>
      </c>
    </row>
    <row r="867" spans="1:51" x14ac:dyDescent="0.25">
      <c r="A867" s="21">
        <v>43678</v>
      </c>
      <c r="B867">
        <v>3</v>
      </c>
      <c r="C867" t="s">
        <v>120</v>
      </c>
      <c r="D867" t="s">
        <v>130</v>
      </c>
      <c r="E867" s="2">
        <v>43679.55201388889</v>
      </c>
      <c r="F867">
        <v>37</v>
      </c>
      <c r="H867" s="6">
        <v>20</v>
      </c>
      <c r="I867" s="6">
        <v>30</v>
      </c>
      <c r="J867" s="6">
        <v>133.46199999999999</v>
      </c>
      <c r="K867" s="6">
        <v>723.904</v>
      </c>
      <c r="L867" s="6" t="s">
        <v>122</v>
      </c>
      <c r="M867" s="7">
        <f>1000000*(AF867-AD867)/X867</f>
        <v>0.6903744074865874</v>
      </c>
      <c r="N867" s="7">
        <f>1000000*(AM867-AK867)/X867</f>
        <v>19.396684956553905</v>
      </c>
      <c r="O867" s="7" t="e">
        <f>1000000*(AT867-AR867)/X867</f>
        <v>#VALUE!</v>
      </c>
      <c r="P867">
        <f>(M867*16)</f>
        <v>11.045990519785398</v>
      </c>
      <c r="Q867">
        <f>(N867*44)</f>
        <v>853.45413808837179</v>
      </c>
      <c r="R867">
        <f>1000000*(((AF867-AD867)*0.082057*W867)/(V867-Z867))/X867</f>
        <v>19.151638757771337</v>
      </c>
      <c r="S867">
        <f>1000000*(((AM867-AK867)*0.082057*W867)/(V867-Z867))/X867</f>
        <v>538.0823787177178</v>
      </c>
      <c r="T867">
        <f>N867*((1*0.082057*W867)/(V867-Z867))</f>
        <v>538.0823787177178</v>
      </c>
      <c r="V867" s="5">
        <f>((0.001316*((I867*25.4)-(2.5*2053/100)))*(273.15+40))/(273.15+H867)</f>
        <v>0.99905510880095516</v>
      </c>
      <c r="W867">
        <v>313.14999999999998</v>
      </c>
      <c r="X867">
        <f>(21.0733341666667/1000)-Y867</f>
        <v>1.9073334166666699E-2</v>
      </c>
      <c r="Y867">
        <v>2E-3</v>
      </c>
      <c r="Z867">
        <f>(0.001316*10^(8.07131-(1730.63/(233.46+(W867-273.15)))))</f>
        <v>7.2765497523200454E-2</v>
      </c>
      <c r="AB867">
        <f>V867*(J867/10^6)</f>
        <v>1.3333589293079308E-4</v>
      </c>
      <c r="AC867">
        <f>(AB867*Y867)/(0.082057*W867)</f>
        <v>1.0377888926225763E-8</v>
      </c>
      <c r="AD867">
        <v>0</v>
      </c>
      <c r="AE867" s="12">
        <f>AB867*AG867*X867</f>
        <v>2.7898528478804439E-9</v>
      </c>
      <c r="AF867" s="12">
        <f>AC867+AE867</f>
        <v>1.3167741774106206E-8</v>
      </c>
      <c r="AG867" s="19">
        <f>101.325*(0.000014*EXP(1600*((1/W867)-(1/298.15))))</f>
        <v>1.097002469958351E-3</v>
      </c>
      <c r="AI867">
        <f>V867*(K867/10^6)</f>
        <v>7.2321998948144664E-4</v>
      </c>
      <c r="AJ867">
        <f>(AI867*Y867)/(0.082057*W867)</f>
        <v>5.6290144799647353E-8</v>
      </c>
      <c r="AK867">
        <v>0</v>
      </c>
      <c r="AL867" s="12">
        <f>AI867*AN867*X867</f>
        <v>3.1366930910226219E-7</v>
      </c>
      <c r="AM867" s="12">
        <f>AJ867+AL867</f>
        <v>3.6995945390190955E-7</v>
      </c>
      <c r="AN867" s="19">
        <f>101.325*(0.00033*EXP(2400*((1/W867)-(1/298.15))))</f>
        <v>2.2739189884214046E-2</v>
      </c>
      <c r="AO867" s="19"/>
      <c r="AP867" t="e">
        <f>V867*(L867/10^6)</f>
        <v>#VALUE!</v>
      </c>
      <c r="AQ867" t="e">
        <f>(AP867*Y867)/(0.082057*W867)</f>
        <v>#VALUE!</v>
      </c>
      <c r="AR867">
        <v>0</v>
      </c>
      <c r="AS867" s="12" t="e">
        <f>AP867*AU867*X867</f>
        <v>#VALUE!</v>
      </c>
      <c r="AT867" s="12" t="e">
        <f>AQ867+AS867</f>
        <v>#VALUE!</v>
      </c>
      <c r="AU867" s="19">
        <f>101.325*((2.4*10^-4)*EXP(2700*((1/W867)-(1/298.15))))</f>
        <v>1.5759424160826513E-2</v>
      </c>
      <c r="AW867">
        <f>100*(AF867-AE867)/AF867</f>
        <v>78.812974192989046</v>
      </c>
      <c r="AX867">
        <f>100*(AM867-AL867)/AM867</f>
        <v>15.215219993965079</v>
      </c>
      <c r="AY867" t="e">
        <f>100*(AT867-AS867)/AT867</f>
        <v>#VALUE!</v>
      </c>
    </row>
    <row r="868" spans="1:51" x14ac:dyDescent="0.25">
      <c r="A868" s="21">
        <v>43678</v>
      </c>
      <c r="B868">
        <v>3</v>
      </c>
      <c r="C868" t="s">
        <v>120</v>
      </c>
      <c r="D868" t="s">
        <v>130</v>
      </c>
      <c r="E868" s="2">
        <v>43679.573298611111</v>
      </c>
      <c r="F868">
        <v>7</v>
      </c>
      <c r="H868" s="6">
        <v>20</v>
      </c>
      <c r="I868" s="6">
        <v>30</v>
      </c>
      <c r="J868" s="6">
        <v>134.887</v>
      </c>
      <c r="K868" s="6">
        <v>739.22500000000002</v>
      </c>
      <c r="L868" s="6" t="s">
        <v>122</v>
      </c>
      <c r="M868" s="7">
        <f>1000000*(AF868-AD868)/X868</f>
        <v>0.69774567069760196</v>
      </c>
      <c r="N868" s="7">
        <f>1000000*(AM868-AK868)/X868</f>
        <v>19.807204321303047</v>
      </c>
      <c r="O868" s="7" t="e">
        <f>1000000*(AT868-AR868)/X868</f>
        <v>#VALUE!</v>
      </c>
      <c r="P868">
        <f>(M868*16)</f>
        <v>11.163930731161631</v>
      </c>
      <c r="Q868">
        <f>(N868*44)</f>
        <v>871.51699013733401</v>
      </c>
      <c r="R868">
        <f>1000000*(((AF868-AD868)*0.082057*W868)/(V868-Z868))/X868</f>
        <v>19.356124568187969</v>
      </c>
      <c r="S868">
        <f>1000000*(((AM868-AK868)*0.082057*W868)/(V868-Z868))/X868</f>
        <v>549.47057400926769</v>
      </c>
      <c r="T868">
        <f>N868*((1*0.082057*W868)/(V868-Z868))</f>
        <v>549.47057400926781</v>
      </c>
      <c r="V868" s="5">
        <f>((0.001316*((I868*25.4)-(2.5*2053/100)))*(273.15+40))/(273.15+H868)</f>
        <v>0.99905510880095516</v>
      </c>
      <c r="W868">
        <v>313.14999999999998</v>
      </c>
      <c r="X868">
        <f>(21.0733341666667/1000)-Y868</f>
        <v>1.9073334166666699E-2</v>
      </c>
      <c r="Y868">
        <v>2E-3</v>
      </c>
      <c r="Z868">
        <f>(0.001316*10^(8.07131-(1730.63/(233.46+(W868-273.15)))))</f>
        <v>7.2765497523200454E-2</v>
      </c>
      <c r="AB868">
        <f>V868*(J868/10^6)</f>
        <v>1.3475954646083446E-4</v>
      </c>
      <c r="AC868">
        <f>(AB868*Y868)/(0.082057*W868)</f>
        <v>1.0488695685602006E-8</v>
      </c>
      <c r="AD868">
        <v>0</v>
      </c>
      <c r="AE868" s="12">
        <f>AB868*AG868*X868</f>
        <v>2.8196406549583363E-9</v>
      </c>
      <c r="AF868" s="12">
        <f>AC868+AE868</f>
        <v>1.3308336340560342E-8</v>
      </c>
      <c r="AG868" s="19">
        <f>101.325*(0.000014*EXP(1600*((1/W868)-(1/298.15))))</f>
        <v>1.097002469958351E-3</v>
      </c>
      <c r="AI868">
        <f>V868*(K868/10^6)</f>
        <v>7.3852651280338611E-4</v>
      </c>
      <c r="AJ868">
        <f>(AI868*Y868)/(0.082057*W868)</f>
        <v>5.7481492420983053E-8</v>
      </c>
      <c r="AK868">
        <v>0</v>
      </c>
      <c r="AL868" s="12">
        <f>AI868*AN868*X868</f>
        <v>3.2030793450667463E-7</v>
      </c>
      <c r="AM868" s="12">
        <f>AJ868+AL868</f>
        <v>3.777894269276577E-7</v>
      </c>
      <c r="AN868" s="19">
        <f>101.325*(0.00033*EXP(2400*((1/W868)-(1/298.15))))</f>
        <v>2.2739189884214046E-2</v>
      </c>
      <c r="AO868" s="19"/>
      <c r="AP868" t="e">
        <f>V868*(L868/10^6)</f>
        <v>#VALUE!</v>
      </c>
      <c r="AQ868" t="e">
        <f>(AP868*Y868)/(0.082057*W868)</f>
        <v>#VALUE!</v>
      </c>
      <c r="AR868">
        <v>0</v>
      </c>
      <c r="AS868" s="12" t="e">
        <f>AP868*AU868*X868</f>
        <v>#VALUE!</v>
      </c>
      <c r="AT868" s="12" t="e">
        <f>AQ868+AS868</f>
        <v>#VALUE!</v>
      </c>
      <c r="AU868" s="19">
        <f>101.325*((2.4*10^-4)*EXP(2700*((1/W868)-(1/298.15))))</f>
        <v>1.5759424160826513E-2</v>
      </c>
      <c r="AW868">
        <f>100*(AF868-AE868)/AF868</f>
        <v>78.81297419298906</v>
      </c>
      <c r="AX868">
        <f>100*(AM868-AL868)/AM868</f>
        <v>15.21521999396508</v>
      </c>
      <c r="AY868" t="e">
        <f>100*(AT868-AS868)/AT868</f>
        <v>#VALUE!</v>
      </c>
    </row>
    <row r="869" spans="1:51" x14ac:dyDescent="0.25">
      <c r="A869" s="21">
        <v>43678</v>
      </c>
      <c r="B869">
        <v>6</v>
      </c>
      <c r="C869" t="s">
        <v>120</v>
      </c>
      <c r="D869" t="s">
        <v>130</v>
      </c>
      <c r="E869" s="2">
        <v>43679.488229166665</v>
      </c>
      <c r="F869">
        <v>51</v>
      </c>
      <c r="H869" s="6">
        <v>20</v>
      </c>
      <c r="I869" s="6">
        <v>30</v>
      </c>
      <c r="J869" s="6">
        <v>121.611</v>
      </c>
      <c r="K869" s="6">
        <v>554.52099999999996</v>
      </c>
      <c r="L869" s="6" t="s">
        <v>122</v>
      </c>
      <c r="M869" s="7">
        <f>1000000*(AF869-AD869)/X869</f>
        <v>0.62907136165239108</v>
      </c>
      <c r="N869" s="7">
        <f>1000000*(AM869-AK869)/X869</f>
        <v>14.858142984143239</v>
      </c>
      <c r="O869" s="7" t="e">
        <f>1000000*(AT869-AR869)/X869</f>
        <v>#VALUE!</v>
      </c>
      <c r="P869">
        <f>(M869*16)</f>
        <v>10.065141786438257</v>
      </c>
      <c r="Q869">
        <f>(N869*44)</f>
        <v>653.7582913023025</v>
      </c>
      <c r="R869">
        <f>1000000*(((AF869-AD869)*0.082057*W869)/(V869-Z869))/X869</f>
        <v>17.451034309176624</v>
      </c>
      <c r="S869">
        <f>1000000*(((AM869-AK869)*0.082057*W869)/(V869-Z869))/X869</f>
        <v>412.17893357258356</v>
      </c>
      <c r="T869">
        <f>N869*((1*0.082057*W869)/(V869-Z869))</f>
        <v>412.17893357258367</v>
      </c>
      <c r="V869" s="5">
        <f>((0.001316*((I869*25.4)-(2.5*2053/100)))*(273.15+40))/(273.15+H869)</f>
        <v>0.99905510880095516</v>
      </c>
      <c r="W869">
        <v>313.14999999999998</v>
      </c>
      <c r="X869">
        <f>(21.0733341666667/1000)-Y869</f>
        <v>1.9073334166666699E-2</v>
      </c>
      <c r="Y869">
        <v>2E-3</v>
      </c>
      <c r="Z869">
        <f>(0.001316*10^(8.07131-(1730.63/(233.46+(W869-273.15)))))</f>
        <v>7.2765497523200454E-2</v>
      </c>
      <c r="AB869">
        <f>V869*(J869/10^6)</f>
        <v>1.2149609083639296E-4</v>
      </c>
      <c r="AC869">
        <f>(AB869*Y869)/(0.082057*W869)</f>
        <v>9.456365483862384E-9</v>
      </c>
      <c r="AD869">
        <v>0</v>
      </c>
      <c r="AE869" s="12">
        <f>AB869*AG869*X869</f>
        <v>2.542122811613708E-9</v>
      </c>
      <c r="AF869" s="12">
        <f>AC869+AE869</f>
        <v>1.1998488295476092E-8</v>
      </c>
      <c r="AG869" s="19">
        <f>101.325*(0.000014*EXP(1600*((1/W869)-(1/298.15))))</f>
        <v>1.097002469958351E-3</v>
      </c>
      <c r="AI869">
        <f>V869*(K869/10^6)</f>
        <v>5.539970379874144E-4</v>
      </c>
      <c r="AJ869">
        <f>(AI869*Y869)/(0.082057*W869)</f>
        <v>4.311907018671709E-8</v>
      </c>
      <c r="AK869">
        <v>0</v>
      </c>
      <c r="AL869" s="12">
        <f>AI869*AN869*X869</f>
        <v>2.4027525604596125E-7</v>
      </c>
      <c r="AM869" s="12">
        <f>AJ869+AL869</f>
        <v>2.8339432623267833E-7</v>
      </c>
      <c r="AN869" s="19">
        <f>101.325*(0.00033*EXP(2400*((1/W869)-(1/298.15))))</f>
        <v>2.2739189884214046E-2</v>
      </c>
      <c r="AO869" s="19"/>
      <c r="AP869" t="e">
        <f>V869*(L869/10^6)</f>
        <v>#VALUE!</v>
      </c>
      <c r="AQ869" t="e">
        <f>(AP869*Y869)/(0.082057*W869)</f>
        <v>#VALUE!</v>
      </c>
      <c r="AR869">
        <v>0</v>
      </c>
      <c r="AS869" s="12" t="e">
        <f>AP869*AU869*X869</f>
        <v>#VALUE!</v>
      </c>
      <c r="AT869" s="12" t="e">
        <f>AQ869+AS869</f>
        <v>#VALUE!</v>
      </c>
      <c r="AU869" s="19">
        <f>101.325*((2.4*10^-4)*EXP(2700*((1/W869)-(1/298.15))))</f>
        <v>1.5759424160826513E-2</v>
      </c>
      <c r="AW869">
        <f>100*(AF869-AE869)/AF869</f>
        <v>78.812974192989046</v>
      </c>
      <c r="AX869">
        <f>100*(AM869-AL869)/AM869</f>
        <v>15.215219993965071</v>
      </c>
      <c r="AY869" t="e">
        <f>100*(AT869-AS869)/AT869</f>
        <v>#VALUE!</v>
      </c>
    </row>
    <row r="870" spans="1:51" x14ac:dyDescent="0.25">
      <c r="A870" s="21">
        <v>43678</v>
      </c>
      <c r="B870">
        <v>6</v>
      </c>
      <c r="C870" t="s">
        <v>120</v>
      </c>
      <c r="D870" t="s">
        <v>130</v>
      </c>
      <c r="E870" s="2">
        <v>43679.530763888892</v>
      </c>
      <c r="F870">
        <v>157</v>
      </c>
      <c r="H870" s="6">
        <v>20</v>
      </c>
      <c r="I870" s="6">
        <v>30</v>
      </c>
      <c r="J870" s="6">
        <v>96.076999999999998</v>
      </c>
      <c r="K870" s="6">
        <v>5929.6890000000003</v>
      </c>
      <c r="L870" s="6" t="s">
        <v>122</v>
      </c>
      <c r="M870" s="7">
        <f>1000000*(AF870-AD870)/X870</f>
        <v>0.49698867054359191</v>
      </c>
      <c r="N870" s="7">
        <f>1000000*(AM870-AK870)/X870</f>
        <v>158.88337324195356</v>
      </c>
      <c r="O870" s="7" t="e">
        <f>1000000*(AT870-AR870)/X870</f>
        <v>#VALUE!</v>
      </c>
      <c r="P870">
        <f>(M870*16)</f>
        <v>7.9518187286974706</v>
      </c>
      <c r="Q870">
        <f>(N870*44)</f>
        <v>6990.8684226459573</v>
      </c>
      <c r="R870">
        <f>1000000*(((AF870-AD870)*0.082057*W870)/(V870-Z870))/X870</f>
        <v>13.786935584139281</v>
      </c>
      <c r="S870">
        <f>1000000*(((AM870-AK870)*0.082057*W870)/(V870-Z870))/X870</f>
        <v>4407.5749853244151</v>
      </c>
      <c r="T870">
        <f>N870*((1*0.082057*W870)/(V870-Z870))</f>
        <v>4407.5749853244151</v>
      </c>
      <c r="V870" s="5">
        <f>((0.001316*((I870*25.4)-(2.5*2053/100)))*(273.15+40))/(273.15+H870)</f>
        <v>0.99905510880095516</v>
      </c>
      <c r="W870">
        <v>313.14999999999998</v>
      </c>
      <c r="X870">
        <f>(21.0733341666667/1000)-Y870</f>
        <v>1.9073334166666699E-2</v>
      </c>
      <c r="Y870">
        <v>2E-3</v>
      </c>
      <c r="Z870">
        <f>(0.001316*10^(8.07131-(1730.63/(233.46+(W870-273.15)))))</f>
        <v>7.2765497523200454E-2</v>
      </c>
      <c r="AB870">
        <f>V870*(J870/10^6)</f>
        <v>9.598621768826936E-5</v>
      </c>
      <c r="AC870">
        <f>(AB870*Y870)/(0.082057*W870)</f>
        <v>7.4708638740989393E-9</v>
      </c>
      <c r="AD870">
        <v>0</v>
      </c>
      <c r="AE870" s="12">
        <f>AB870*AG870*X870</f>
        <v>2.0083671162264121E-9</v>
      </c>
      <c r="AF870" s="12">
        <f>AC870+AE870</f>
        <v>9.479230990325351E-9</v>
      </c>
      <c r="AG870" s="19">
        <f>101.325*(0.000014*EXP(1600*((1/W870)-(1/298.15))))</f>
        <v>1.097002469958351E-3</v>
      </c>
      <c r="AI870">
        <f>V870*(K870/10^6)</f>
        <v>5.9240860890508269E-3</v>
      </c>
      <c r="AJ870">
        <f>(AI870*Y870)/(0.082057*W870)</f>
        <v>4.6108745417469179E-7</v>
      </c>
      <c r="AK870">
        <v>0</v>
      </c>
      <c r="AL870" s="12">
        <f>AI870*AN870*X870</f>
        <v>2.5693482171963189E-6</v>
      </c>
      <c r="AM870" s="12">
        <f>AJ870+AL870</f>
        <v>3.0304356713710107E-6</v>
      </c>
      <c r="AN870" s="19">
        <f>101.325*(0.00033*EXP(2400*((1/W870)-(1/298.15))))</f>
        <v>2.2739189884214046E-2</v>
      </c>
      <c r="AO870" s="19"/>
      <c r="AP870" t="e">
        <f>V870*(L870/10^6)</f>
        <v>#VALUE!</v>
      </c>
      <c r="AQ870" t="e">
        <f>(AP870*Y870)/(0.082057*W870)</f>
        <v>#VALUE!</v>
      </c>
      <c r="AR870">
        <v>0</v>
      </c>
      <c r="AS870" s="12" t="e">
        <f>AP870*AU870*X870</f>
        <v>#VALUE!</v>
      </c>
      <c r="AT870" s="12" t="e">
        <f>AQ870+AS870</f>
        <v>#VALUE!</v>
      </c>
      <c r="AU870" s="19">
        <f>101.325*((2.4*10^-4)*EXP(2700*((1/W870)-(1/298.15))))</f>
        <v>1.5759424160826513E-2</v>
      </c>
      <c r="AW870">
        <f>100*(AF870-AE870)/AF870</f>
        <v>78.812974192989046</v>
      </c>
      <c r="AX870">
        <f>100*(AM870-AL870)/AM870</f>
        <v>15.215219993965075</v>
      </c>
      <c r="AY870" t="e">
        <f>100*(AT870-AS870)/AT870</f>
        <v>#VALUE!</v>
      </c>
    </row>
    <row r="871" spans="1:51" x14ac:dyDescent="0.25">
      <c r="A871" s="21">
        <v>43678</v>
      </c>
      <c r="B871">
        <v>9</v>
      </c>
      <c r="C871" t="s">
        <v>120</v>
      </c>
      <c r="D871" t="s">
        <v>130</v>
      </c>
      <c r="E871" s="2">
        <v>43679.445706018516</v>
      </c>
      <c r="F871">
        <v>169</v>
      </c>
      <c r="H871" s="6">
        <v>20</v>
      </c>
      <c r="I871" s="6">
        <v>30</v>
      </c>
      <c r="J871" s="6">
        <v>24867.754000000001</v>
      </c>
      <c r="K871" s="6">
        <v>10426.072</v>
      </c>
      <c r="L871" s="6" t="s">
        <v>122</v>
      </c>
      <c r="M871" s="7">
        <f>1000000*(AF871-AD871)/X871</f>
        <v>128.63632294789693</v>
      </c>
      <c r="N871" s="7">
        <f>1000000*(AM871-AK871)/X871</f>
        <v>279.36195119566662</v>
      </c>
      <c r="O871" s="7" t="e">
        <f>1000000*(AT871-AR871)/X871</f>
        <v>#VALUE!</v>
      </c>
      <c r="P871">
        <f>(M871*16)</f>
        <v>2058.1811671663509</v>
      </c>
      <c r="Q871">
        <f>(N871*44)</f>
        <v>12291.925852609331</v>
      </c>
      <c r="R871">
        <f>1000000*(((AF871-AD871)*0.082057*W871)/(V871-Z871))/X871</f>
        <v>3568.4932139869279</v>
      </c>
      <c r="S871">
        <f>1000000*(((AM871-AK871)*0.082057*W871)/(V871-Z871))/X871</f>
        <v>7749.7646406736158</v>
      </c>
      <c r="T871">
        <f>N871*((1*0.082057*W871)/(V871-Z871))</f>
        <v>7749.7646406736158</v>
      </c>
      <c r="V871" s="5">
        <f>((0.001316*((I871*25.4)-(2.5*2053/100)))*(273.15+40))/(273.15+H871)</f>
        <v>0.99905510880095516</v>
      </c>
      <c r="W871">
        <v>313.14999999999998</v>
      </c>
      <c r="X871">
        <f>(21.0733341666667/1000)-Y871</f>
        <v>1.9073334166666699E-2</v>
      </c>
      <c r="Y871">
        <v>2E-3</v>
      </c>
      <c r="Z871">
        <f>(0.001316*10^(8.07131-(1730.63/(233.46+(W871-273.15)))))</f>
        <v>7.2765497523200454E-2</v>
      </c>
      <c r="AB871">
        <f>V871*(J871/10^6)</f>
        <v>2.484425667810539E-2</v>
      </c>
      <c r="AC871">
        <f>(AB871*Y871)/(0.082057*W871)</f>
        <v>1.9336949008459821E-6</v>
      </c>
      <c r="AD871">
        <v>0</v>
      </c>
      <c r="AE871" s="12">
        <f>AB871*AG871*X871</f>
        <v>5.1982867271051169E-7</v>
      </c>
      <c r="AF871" s="12">
        <f>AC871+AE871</f>
        <v>2.453523573556494E-6</v>
      </c>
      <c r="AG871" s="19">
        <f>101.325*(0.000014*EXP(1600*((1/W871)-(1/298.15))))</f>
        <v>1.097002469958351E-3</v>
      </c>
      <c r="AI871">
        <f>V871*(K871/10^6)</f>
        <v>1.0416220496326591E-2</v>
      </c>
      <c r="AJ871">
        <f>(AI871*Y871)/(0.082057*W871)</f>
        <v>8.1072228164445682E-7</v>
      </c>
      <c r="AK871">
        <v>0</v>
      </c>
      <c r="AL871" s="12">
        <f>AI871*AN871*X871</f>
        <v>4.5176415669625267E-6</v>
      </c>
      <c r="AM871" s="12">
        <f>AJ871+AL871</f>
        <v>5.3283638486069836E-6</v>
      </c>
      <c r="AN871" s="19">
        <f>101.325*(0.00033*EXP(2400*((1/W871)-(1/298.15))))</f>
        <v>2.2739189884214046E-2</v>
      </c>
      <c r="AO871" s="19"/>
      <c r="AP871" t="e">
        <f>V871*(L871/10^6)</f>
        <v>#VALUE!</v>
      </c>
      <c r="AQ871" t="e">
        <f>(AP871*Y871)/(0.082057*W871)</f>
        <v>#VALUE!</v>
      </c>
      <c r="AR871">
        <v>0</v>
      </c>
      <c r="AS871" s="12" t="e">
        <f>AP871*AU871*X871</f>
        <v>#VALUE!</v>
      </c>
      <c r="AT871" s="12" t="e">
        <f>AQ871+AS871</f>
        <v>#VALUE!</v>
      </c>
      <c r="AU871" s="19">
        <f>101.325*((2.4*10^-4)*EXP(2700*((1/W871)-(1/298.15))))</f>
        <v>1.5759424160826513E-2</v>
      </c>
      <c r="AW871">
        <f>100*(AF871-AE871)/AF871</f>
        <v>78.812974192989046</v>
      </c>
      <c r="AX871">
        <f>100*(AM871-AL871)/AM871</f>
        <v>15.215219993965079</v>
      </c>
      <c r="AY871" t="e">
        <f>100*(AT871-AS871)/AT871</f>
        <v>#VALUE!</v>
      </c>
    </row>
    <row r="872" spans="1:51" x14ac:dyDescent="0.25">
      <c r="A872" s="21">
        <v>43678</v>
      </c>
      <c r="B872">
        <v>9</v>
      </c>
      <c r="C872" t="s">
        <v>120</v>
      </c>
      <c r="D872" t="s">
        <v>130</v>
      </c>
      <c r="E872" s="2">
        <v>43679.509502314817</v>
      </c>
      <c r="F872">
        <v>174</v>
      </c>
      <c r="H872" s="6">
        <v>20</v>
      </c>
      <c r="I872" s="6">
        <v>30</v>
      </c>
      <c r="J872" s="6">
        <v>25270.149000000001</v>
      </c>
      <c r="K872" s="6">
        <v>10658.392</v>
      </c>
      <c r="L872" s="6" t="s">
        <v>122</v>
      </c>
      <c r="M872" s="7">
        <f>1000000*(AF872-AD872)/X872</f>
        <v>130.71783835828015</v>
      </c>
      <c r="N872" s="7">
        <f>1000000*(AM872-AK872)/X872</f>
        <v>285.58686202515042</v>
      </c>
      <c r="O872" s="7" t="e">
        <f>1000000*(AT872-AR872)/X872</f>
        <v>#VALUE!</v>
      </c>
      <c r="P872">
        <f>(M872*16)</f>
        <v>2091.4854137324824</v>
      </c>
      <c r="Q872">
        <f>(N872*44)</f>
        <v>12565.821929106618</v>
      </c>
      <c r="R872">
        <f>1000000*(((AF872-AD872)*0.082057*W872)/(V872-Z872))/X872</f>
        <v>3626.2364193782241</v>
      </c>
      <c r="S872">
        <f>1000000*(((AM872-AK872)*0.082057*W872)/(V872-Z872))/X872</f>
        <v>7922.4495522415864</v>
      </c>
      <c r="T872">
        <f>N872*((1*0.082057*W872)/(V872-Z872))</f>
        <v>7922.4495522415873</v>
      </c>
      <c r="V872" s="5">
        <f>((0.001316*((I872*25.4)-(2.5*2053/100)))*(273.15+40))/(273.15+H872)</f>
        <v>0.99905510880095516</v>
      </c>
      <c r="W872">
        <v>313.14999999999998</v>
      </c>
      <c r="X872">
        <f>(21.0733341666667/1000)-Y872</f>
        <v>1.9073334166666699E-2</v>
      </c>
      <c r="Y872">
        <v>2E-3</v>
      </c>
      <c r="Z872">
        <f>(0.001316*10^(8.07131-(1730.63/(233.46+(W872-273.15)))))</f>
        <v>7.2765497523200454E-2</v>
      </c>
      <c r="AB872">
        <f>V872*(J872/10^6)</f>
        <v>2.5246271458611351E-2</v>
      </c>
      <c r="AC872">
        <f>(AB872*Y872)/(0.082057*W872)</f>
        <v>1.9649847857155976E-6</v>
      </c>
      <c r="AD872">
        <v>0</v>
      </c>
      <c r="AE872" s="12">
        <f>AB872*AG872*X872</f>
        <v>5.2824022683620172E-7</v>
      </c>
      <c r="AF872" s="12">
        <f>AC872+AE872</f>
        <v>2.4932250125517994E-6</v>
      </c>
      <c r="AG872" s="19">
        <f>101.325*(0.000014*EXP(1600*((1/W872)-(1/298.15))))</f>
        <v>1.097002469958351E-3</v>
      </c>
      <c r="AI872">
        <f>V872*(K872/10^6)</f>
        <v>1.064832097920323E-2</v>
      </c>
      <c r="AJ872">
        <f>(AI872*Y872)/(0.082057*W872)</f>
        <v>8.2878728258360637E-7</v>
      </c>
      <c r="AK872">
        <v>0</v>
      </c>
      <c r="AL872" s="12">
        <f>AI872*AN872*X872</f>
        <v>4.6183063704318237E-6</v>
      </c>
      <c r="AM872" s="12">
        <f>AJ872+AL872</f>
        <v>5.44709365301543E-6</v>
      </c>
      <c r="AN872" s="19">
        <f>101.325*(0.00033*EXP(2400*((1/W872)-(1/298.15))))</f>
        <v>2.2739189884214046E-2</v>
      </c>
      <c r="AO872" s="19"/>
      <c r="AP872" t="e">
        <f>V872*(L872/10^6)</f>
        <v>#VALUE!</v>
      </c>
      <c r="AQ872" t="e">
        <f>(AP872*Y872)/(0.082057*W872)</f>
        <v>#VALUE!</v>
      </c>
      <c r="AR872">
        <v>0</v>
      </c>
      <c r="AS872" s="12" t="e">
        <f>AP872*AU872*X872</f>
        <v>#VALUE!</v>
      </c>
      <c r="AT872" s="12" t="e">
        <f>AQ872+AS872</f>
        <v>#VALUE!</v>
      </c>
      <c r="AU872" s="19">
        <f>101.325*((2.4*10^-4)*EXP(2700*((1/W872)-(1/298.15))))</f>
        <v>1.5759424160826513E-2</v>
      </c>
      <c r="AW872">
        <f>100*(AF872-AE872)/AF872</f>
        <v>78.812974192989046</v>
      </c>
      <c r="AX872">
        <f>100*(AM872-AL872)/AM872</f>
        <v>15.215219993965077</v>
      </c>
      <c r="AY872" t="e">
        <f>100*(AT872-AS872)/AT872</f>
        <v>#VALUE!</v>
      </c>
    </row>
    <row r="873" spans="1:51" x14ac:dyDescent="0.25">
      <c r="A873" s="21">
        <v>43678</v>
      </c>
      <c r="B873">
        <v>11</v>
      </c>
      <c r="C873" t="s">
        <v>120</v>
      </c>
      <c r="D873" t="s">
        <v>130</v>
      </c>
      <c r="E873" s="2">
        <v>43679.466967592591</v>
      </c>
      <c r="F873">
        <v>205</v>
      </c>
      <c r="H873" s="6">
        <v>20</v>
      </c>
      <c r="I873" s="6">
        <v>30</v>
      </c>
      <c r="J873" s="6">
        <v>56555.375999999997</v>
      </c>
      <c r="K873" s="6">
        <v>13982.365</v>
      </c>
      <c r="L873" s="6" t="s">
        <v>122</v>
      </c>
      <c r="M873" s="7">
        <f>1000000*(AF873-AD873)/X873</f>
        <v>292.55057017114365</v>
      </c>
      <c r="N873" s="7">
        <f>1000000*(AM873-AK873)/X873</f>
        <v>374.65123670064804</v>
      </c>
      <c r="O873" s="7" t="e">
        <f>1000000*(AT873-AR873)/X873</f>
        <v>#VALUE!</v>
      </c>
      <c r="P873">
        <f>(M873*16)</f>
        <v>4680.8091227382984</v>
      </c>
      <c r="Q873">
        <f>(N873*44)</f>
        <v>16484.654414828514</v>
      </c>
      <c r="R873">
        <f>1000000*(((AF873-AD873)*0.082057*W873)/(V873-Z873))/X873</f>
        <v>8115.6293998436322</v>
      </c>
      <c r="S873">
        <f>1000000*(((AM873-AK873)*0.082057*W873)/(V873-Z873))/X873</f>
        <v>10393.179509022417</v>
      </c>
      <c r="T873">
        <f>N873*((1*0.082057*W873)/(V873-Z873))</f>
        <v>10393.179509022419</v>
      </c>
      <c r="V873" s="5">
        <f>((0.001316*((I873*25.4)-(2.5*2053/100)))*(273.15+40))/(273.15+H873)</f>
        <v>0.99905510880095516</v>
      </c>
      <c r="W873">
        <v>313.14999999999998</v>
      </c>
      <c r="X873">
        <f>(21.0733341666667/1000)-Y873</f>
        <v>1.9073334166666699E-2</v>
      </c>
      <c r="Y873">
        <v>2E-3</v>
      </c>
      <c r="Z873">
        <f>(0.001316*10^(8.07131-(1730.63/(233.46+(W873-273.15)))))</f>
        <v>7.2765497523200454E-2</v>
      </c>
      <c r="AB873">
        <f>V873*(J873/10^6)</f>
        <v>5.6501937322958926E-2</v>
      </c>
      <c r="AC873">
        <f>(AB873*Y873)/(0.082057*W873)</f>
        <v>4.3976967999050989E-6</v>
      </c>
      <c r="AD873">
        <v>0</v>
      </c>
      <c r="AE873" s="12">
        <f>AB873*AG873*X873</f>
        <v>1.1822179856179982E-6</v>
      </c>
      <c r="AF873" s="12">
        <f>AC873+AE873</f>
        <v>5.5799147855230974E-6</v>
      </c>
      <c r="AG873" s="19">
        <f>101.325*(0.000014*EXP(1600*((1/W873)-(1/298.15))))</f>
        <v>1.097002469958351E-3</v>
      </c>
      <c r="AI873">
        <f>V873*(K873/10^6)</f>
        <v>1.3969153186369668E-2</v>
      </c>
      <c r="AJ873">
        <f>(AI873*Y873)/(0.082057*W873)</f>
        <v>1.0872565291689523E-6</v>
      </c>
      <c r="AK873">
        <v>0</v>
      </c>
      <c r="AL873" s="12">
        <f>AI873*AN873*X873</f>
        <v>6.05859170437745E-6</v>
      </c>
      <c r="AM873" s="12">
        <f>AJ873+AL873</f>
        <v>7.1458482335464025E-6</v>
      </c>
      <c r="AN873" s="19">
        <f>101.325*(0.00033*EXP(2400*((1/W873)-(1/298.15))))</f>
        <v>2.2739189884214046E-2</v>
      </c>
      <c r="AO873" s="19"/>
      <c r="AP873" t="e">
        <f>V873*(L873/10^6)</f>
        <v>#VALUE!</v>
      </c>
      <c r="AQ873" t="e">
        <f>(AP873*Y873)/(0.082057*W873)</f>
        <v>#VALUE!</v>
      </c>
      <c r="AR873">
        <v>0</v>
      </c>
      <c r="AS873" s="12" t="e">
        <f>AP873*AU873*X873</f>
        <v>#VALUE!</v>
      </c>
      <c r="AT873" s="12" t="e">
        <f>AQ873+AS873</f>
        <v>#VALUE!</v>
      </c>
      <c r="AU873" s="19">
        <f>101.325*((2.4*10^-4)*EXP(2700*((1/W873)-(1/298.15))))</f>
        <v>1.5759424160826513E-2</v>
      </c>
      <c r="AW873">
        <f>100*(AF873-AE873)/AF873</f>
        <v>78.812974192989046</v>
      </c>
      <c r="AX873">
        <f>100*(AM873-AL873)/AM873</f>
        <v>15.215219993965077</v>
      </c>
      <c r="AY873" t="e">
        <f>100*(AT873-AS873)/AT873</f>
        <v>#VALUE!</v>
      </c>
    </row>
    <row r="874" spans="1:51" x14ac:dyDescent="0.25">
      <c r="A874" s="21">
        <v>43678</v>
      </c>
      <c r="B874">
        <v>11</v>
      </c>
      <c r="C874" t="s">
        <v>120</v>
      </c>
      <c r="D874" t="s">
        <v>130</v>
      </c>
      <c r="E874" s="2">
        <v>43679.786053240743</v>
      </c>
      <c r="F874">
        <v>33</v>
      </c>
      <c r="H874" s="6">
        <v>20</v>
      </c>
      <c r="I874" s="6">
        <v>30</v>
      </c>
      <c r="J874" s="6">
        <v>76238.448999999993</v>
      </c>
      <c r="K874" s="6">
        <v>16714.489000000001</v>
      </c>
      <c r="L874" s="6" t="s">
        <v>122</v>
      </c>
      <c r="M874" s="7">
        <f>1000000*(AF874-AD874)/X874</f>
        <v>394.36749079192145</v>
      </c>
      <c r="N874" s="7">
        <f>1000000*(AM874-AK874)/X874</f>
        <v>447.85728127318782</v>
      </c>
      <c r="O874" s="7" t="e">
        <f>1000000*(AT874-AR874)/X874</f>
        <v>#VALUE!</v>
      </c>
      <c r="P874">
        <f>(M874*16)</f>
        <v>6309.8798526707433</v>
      </c>
      <c r="Q874">
        <f>(N874*44)</f>
        <v>19705.720376020265</v>
      </c>
      <c r="R874">
        <f>1000000*(((AF874-AD874)*0.082057*W874)/(V874-Z874))/X874</f>
        <v>10940.127037664453</v>
      </c>
      <c r="S874">
        <f>1000000*(((AM874-AK874)*0.082057*W874)/(V874-Z874))/X874</f>
        <v>12423.984395957377</v>
      </c>
      <c r="T874">
        <f>N874*((1*0.082057*W874)/(V874-Z874))</f>
        <v>12423.984395957379</v>
      </c>
      <c r="V874" s="5">
        <f>((0.001316*((I874*25.4)-(2.5*2053/100)))*(273.15+40))/(273.15+H874)</f>
        <v>0.99905510880095516</v>
      </c>
      <c r="W874">
        <v>313.14999999999998</v>
      </c>
      <c r="X874">
        <f>(21.0733341666667/1000)-Y874</f>
        <v>1.9073334166666699E-2</v>
      </c>
      <c r="Y874">
        <v>2E-3</v>
      </c>
      <c r="Z874">
        <f>(0.001316*10^(8.07131-(1730.63/(233.46+(W874-273.15)))))</f>
        <v>7.2765497523200454E-2</v>
      </c>
      <c r="AB874">
        <f>V874*(J874/10^6)</f>
        <v>7.6166411960511077E-2</v>
      </c>
      <c r="AC874">
        <f>(AB874*Y874)/(0.082057*W874)</f>
        <v>5.9282354200426163E-6</v>
      </c>
      <c r="AD874">
        <v>0</v>
      </c>
      <c r="AE874" s="12">
        <f>AB874*AG874*X874</f>
        <v>1.5936675163015539E-6</v>
      </c>
      <c r="AF874" s="12">
        <f>AC874+AE874</f>
        <v>7.5219029363441702E-6</v>
      </c>
      <c r="AG874" s="19">
        <f>101.325*(0.000014*EXP(1600*((1/W874)-(1/298.15))))</f>
        <v>1.097002469958351E-3</v>
      </c>
      <c r="AI874">
        <f>V874*(K874/10^6)</f>
        <v>1.6698695626447369E-2</v>
      </c>
      <c r="AJ874">
        <f>(AI874*Y874)/(0.082057*W874)</f>
        <v>1.2997041127858294E-6</v>
      </c>
      <c r="AK874">
        <v>0</v>
      </c>
      <c r="AL874" s="12">
        <f>AI874*AN874*X874</f>
        <v>7.2424274719125218E-6</v>
      </c>
      <c r="AM874" s="12">
        <f>AJ874+AL874</f>
        <v>8.5421315846983517E-6</v>
      </c>
      <c r="AN874" s="19">
        <f>101.325*(0.00033*EXP(2400*((1/W874)-(1/298.15))))</f>
        <v>2.2739189884214046E-2</v>
      </c>
      <c r="AO874" s="19"/>
      <c r="AP874" t="e">
        <f>V874*(L874/10^6)</f>
        <v>#VALUE!</v>
      </c>
      <c r="AQ874" t="e">
        <f>(AP874*Y874)/(0.082057*W874)</f>
        <v>#VALUE!</v>
      </c>
      <c r="AR874">
        <v>0</v>
      </c>
      <c r="AS874" s="12" t="e">
        <f>AP874*AU874*X874</f>
        <v>#VALUE!</v>
      </c>
      <c r="AT874" s="12" t="e">
        <f>AQ874+AS874</f>
        <v>#VALUE!</v>
      </c>
      <c r="AU874" s="19">
        <f>101.325*((2.4*10^-4)*EXP(2700*((1/W874)-(1/298.15))))</f>
        <v>1.5759424160826513E-2</v>
      </c>
      <c r="AW874">
        <f>100*(AF874-AE874)/AF874</f>
        <v>78.812974192989046</v>
      </c>
      <c r="AX874">
        <f>100*(AM874-AL874)/AM874</f>
        <v>15.215219993965082</v>
      </c>
      <c r="AY874" t="e">
        <f>100*(AT874-AS874)/AT874</f>
        <v>#VALUE!</v>
      </c>
    </row>
    <row r="875" spans="1:51" x14ac:dyDescent="0.25">
      <c r="A875" s="21">
        <v>43678</v>
      </c>
      <c r="B875">
        <v>0.1</v>
      </c>
      <c r="C875" t="s">
        <v>120</v>
      </c>
      <c r="D875" t="s">
        <v>121</v>
      </c>
      <c r="E875" s="2">
        <v>43679.594571759262</v>
      </c>
      <c r="F875">
        <v>25</v>
      </c>
      <c r="H875" s="6">
        <v>20</v>
      </c>
      <c r="I875" s="6">
        <v>30</v>
      </c>
      <c r="J875" s="6">
        <v>126.58</v>
      </c>
      <c r="K875" s="6">
        <v>114.117</v>
      </c>
      <c r="L875" s="6" t="s">
        <v>122</v>
      </c>
      <c r="M875" s="7">
        <f>1000000*(AF875-AD875)/X875</f>
        <v>0.65477508578960497</v>
      </c>
      <c r="N875" s="7">
        <f>1000000*(AM875-AK875)/X875</f>
        <v>3.0577141405311505</v>
      </c>
      <c r="O875" s="7" t="e">
        <f>1000000*(AT875-AR875)/X875</f>
        <v>#VALUE!</v>
      </c>
      <c r="P875">
        <f>(M875*16)</f>
        <v>10.47640137263368</v>
      </c>
      <c r="Q875">
        <f>(N875*44)</f>
        <v>134.53942218337062</v>
      </c>
      <c r="R875">
        <f>1000000*(((AF875-AD875)*0.082057*W875)/(V875-Z875))/X875</f>
        <v>18.164079917569765</v>
      </c>
      <c r="S875">
        <f>1000000*(((AM875-AK875)*0.082057*W875)/(V875-Z875))/X875</f>
        <v>84.823881083858922</v>
      </c>
      <c r="T875">
        <f>N875*((1*0.082057*W875)/(V875-Z875))</f>
        <v>84.823881083858922</v>
      </c>
      <c r="V875" s="5">
        <f>((0.001316*((I875*25.4)-(2.5*2053/100)))*(273.15+40))/(273.15+H875)</f>
        <v>0.99905510880095516</v>
      </c>
      <c r="W875">
        <v>313.14999999999998</v>
      </c>
      <c r="X875">
        <f>(21.0733341666667/1000)-Y875</f>
        <v>1.9073334166666699E-2</v>
      </c>
      <c r="Y875">
        <v>2E-3</v>
      </c>
      <c r="Z875">
        <f>(0.001316*10^(8.07131-(1730.63/(233.46+(W875-273.15)))))</f>
        <v>7.2765497523200454E-2</v>
      </c>
      <c r="AB875">
        <f>V875*(J875/10^6)</f>
        <v>1.2646039567202491E-4</v>
      </c>
      <c r="AC875">
        <f>(AB875*Y875)/(0.082057*W875)</f>
        <v>9.8427505977855671E-9</v>
      </c>
      <c r="AD875">
        <v>0</v>
      </c>
      <c r="AE875" s="12">
        <f>AB875*AG875*X875</f>
        <v>2.6459934174874242E-9</v>
      </c>
      <c r="AF875" s="12">
        <f>AC875+AE875</f>
        <v>1.2488744015272991E-8</v>
      </c>
      <c r="AG875" s="19">
        <f>101.325*(0.000014*EXP(1600*((1/W875)-(1/298.15))))</f>
        <v>1.097002469958351E-3</v>
      </c>
      <c r="AI875">
        <f>V875*(K875/10^6)</f>
        <v>1.1400917185103861E-4</v>
      </c>
      <c r="AJ875">
        <f>(AI875*Y875)/(0.082057*W875)</f>
        <v>8.8736385682374419E-9</v>
      </c>
      <c r="AK875">
        <v>0</v>
      </c>
      <c r="AL875" s="12">
        <f>AI875*AN875*X875</f>
        <v>4.9447165020255253E-8</v>
      </c>
      <c r="AM875" s="12">
        <f>AJ875+AL875</f>
        <v>5.8320803588492694E-8</v>
      </c>
      <c r="AN875" s="19">
        <f>101.325*(0.00033*EXP(2400*((1/W875)-(1/298.15))))</f>
        <v>2.2739189884214046E-2</v>
      </c>
      <c r="AO875" s="19"/>
      <c r="AP875" t="e">
        <f>V875*(L875/10^6)</f>
        <v>#VALUE!</v>
      </c>
      <c r="AQ875" t="e">
        <f>(AP875*Y875)/(0.082057*W875)</f>
        <v>#VALUE!</v>
      </c>
      <c r="AR875">
        <v>0</v>
      </c>
      <c r="AS875" s="12" t="e">
        <f>AP875*AU875*X875</f>
        <v>#VALUE!</v>
      </c>
      <c r="AT875" s="12" t="e">
        <f>AQ875+AS875</f>
        <v>#VALUE!</v>
      </c>
      <c r="AU875" s="19">
        <f>101.325*((2.4*10^-4)*EXP(2700*((1/W875)-(1/298.15))))</f>
        <v>1.5759424160826513E-2</v>
      </c>
      <c r="AW875">
        <f>100*(AF875-AE875)/AF875</f>
        <v>78.81297419298906</v>
      </c>
      <c r="AX875">
        <f>100*(AM875-AL875)/AM875</f>
        <v>15.215219993965073</v>
      </c>
      <c r="AY875" t="e">
        <f>100*(AT875-AS875)/AT875</f>
        <v>#VALUE!</v>
      </c>
    </row>
    <row r="876" spans="1:51" x14ac:dyDescent="0.25">
      <c r="A876" s="21">
        <v>43678</v>
      </c>
      <c r="B876">
        <v>0.1</v>
      </c>
      <c r="C876" t="s">
        <v>120</v>
      </c>
      <c r="D876" t="s">
        <v>121</v>
      </c>
      <c r="E876" s="2">
        <v>43679.658425925925</v>
      </c>
      <c r="F876">
        <v>89</v>
      </c>
      <c r="H876" s="6">
        <v>20</v>
      </c>
      <c r="I876" s="6">
        <v>30</v>
      </c>
      <c r="J876" s="6">
        <v>135.179</v>
      </c>
      <c r="K876" s="6">
        <v>123.495</v>
      </c>
      <c r="L876" s="6" t="s">
        <v>122</v>
      </c>
      <c r="M876" s="7">
        <f>1000000*(AF876-AD876)/X876</f>
        <v>0.69925613305382373</v>
      </c>
      <c r="N876" s="7">
        <f>1000000*(AM876-AK876)/X876</f>
        <v>3.3089934697275121</v>
      </c>
      <c r="O876" s="7" t="e">
        <f>1000000*(AT876-AR876)/X876</f>
        <v>#VALUE!</v>
      </c>
      <c r="P876">
        <f>(M876*16)</f>
        <v>11.18809812886118</v>
      </c>
      <c r="Q876">
        <f>(N876*44)</f>
        <v>145.59571266801052</v>
      </c>
      <c r="R876">
        <f>1000000*(((AF876-AD876)*0.082057*W876)/(V876-Z876))/X876</f>
        <v>19.398026221971588</v>
      </c>
      <c r="S876">
        <f>1000000*(((AM876-AK876)*0.082057*W876)/(V876-Z876))/X876</f>
        <v>91.794607240386242</v>
      </c>
      <c r="T876">
        <f>N876*((1*0.082057*W876)/(V876-Z876))</f>
        <v>91.794607240386256</v>
      </c>
      <c r="V876" s="5">
        <f>((0.001316*((I876*25.4)-(2.5*2053/100)))*(273.15+40))/(273.15+H876)</f>
        <v>0.99905510880095516</v>
      </c>
      <c r="W876">
        <v>313.14999999999998</v>
      </c>
      <c r="X876">
        <f>(21.0733341666667/1000)-Y876</f>
        <v>1.9073334166666699E-2</v>
      </c>
      <c r="Y876">
        <v>2E-3</v>
      </c>
      <c r="Z876">
        <f>(0.001316*10^(8.07131-(1730.63/(233.46+(W876-273.15)))))</f>
        <v>7.2765497523200454E-2</v>
      </c>
      <c r="AB876">
        <f>V876*(J876/10^6)</f>
        <v>1.3505127055260432E-4</v>
      </c>
      <c r="AC876">
        <f>(AB876*Y876)/(0.082057*W876)</f>
        <v>1.051140135138296E-8</v>
      </c>
      <c r="AD876">
        <v>0</v>
      </c>
      <c r="AE876" s="12">
        <f>AB876*AG876*X876</f>
        <v>2.8257445424437709E-9</v>
      </c>
      <c r="AF876" s="12">
        <f>AC876+AE876</f>
        <v>1.3337145893826732E-8</v>
      </c>
      <c r="AG876" s="19">
        <f>101.325*(0.000014*EXP(1600*((1/W876)-(1/298.15))))</f>
        <v>1.097002469958351E-3</v>
      </c>
      <c r="AI876">
        <f>V876*(K876/10^6)</f>
        <v>1.2337831066137396E-4</v>
      </c>
      <c r="AJ876">
        <f>(AI876*Y876)/(0.082057*W876)</f>
        <v>9.6028636836271803E-9</v>
      </c>
      <c r="AK876">
        <v>0</v>
      </c>
      <c r="AL876" s="12">
        <f>AI876*AN876*X876</f>
        <v>5.351067451980355E-8</v>
      </c>
      <c r="AM876" s="12">
        <f>AJ876+AL876</f>
        <v>6.3113538203430735E-8</v>
      </c>
      <c r="AN876" s="19">
        <f>101.325*(0.00033*EXP(2400*((1/W876)-(1/298.15))))</f>
        <v>2.2739189884214046E-2</v>
      </c>
      <c r="AO876" s="19"/>
      <c r="AP876" t="e">
        <f>V876*(L876/10^6)</f>
        <v>#VALUE!</v>
      </c>
      <c r="AQ876" t="e">
        <f>(AP876*Y876)/(0.082057*W876)</f>
        <v>#VALUE!</v>
      </c>
      <c r="AR876">
        <v>0</v>
      </c>
      <c r="AS876" s="12" t="e">
        <f>AP876*AU876*X876</f>
        <v>#VALUE!</v>
      </c>
      <c r="AT876" s="12" t="e">
        <f>AQ876+AS876</f>
        <v>#VALUE!</v>
      </c>
      <c r="AU876" s="19">
        <f>101.325*((2.4*10^-4)*EXP(2700*((1/W876)-(1/298.15))))</f>
        <v>1.5759424160826513E-2</v>
      </c>
      <c r="AW876">
        <f>100*(AF876-AE876)/AF876</f>
        <v>78.812974192989046</v>
      </c>
      <c r="AX876">
        <f>100*(AM876-AL876)/AM876</f>
        <v>15.215219993965086</v>
      </c>
      <c r="AY876" t="e">
        <f>100*(AT876-AS876)/AT876</f>
        <v>#VALUE!</v>
      </c>
    </row>
    <row r="877" spans="1:51" x14ac:dyDescent="0.25">
      <c r="A877" s="21">
        <v>43678</v>
      </c>
      <c r="B877">
        <v>1.6</v>
      </c>
      <c r="C877" t="s">
        <v>120</v>
      </c>
      <c r="D877" t="s">
        <v>121</v>
      </c>
      <c r="E877" s="2">
        <v>43679.637129629627</v>
      </c>
      <c r="F877">
        <v>101</v>
      </c>
      <c r="H877" s="6">
        <v>20</v>
      </c>
      <c r="I877" s="6">
        <v>30</v>
      </c>
      <c r="J877" s="6">
        <v>136.61199999999999</v>
      </c>
      <c r="K877" s="6">
        <v>123.086</v>
      </c>
      <c r="L877" s="6" t="s">
        <v>122</v>
      </c>
      <c r="M877" s="7">
        <f>1000000*(AF877-AD877)/X877</f>
        <v>0.70666877879514545</v>
      </c>
      <c r="N877" s="7">
        <f>1000000*(AM877-AK877)/X877</f>
        <v>3.298034497063691</v>
      </c>
      <c r="O877" s="7" t="e">
        <f>1000000*(AT877-AR877)/X877</f>
        <v>#VALUE!</v>
      </c>
      <c r="P877">
        <f>(M877*16)</f>
        <v>11.306700460722327</v>
      </c>
      <c r="Q877">
        <f>(N877*44)</f>
        <v>145.11351787080241</v>
      </c>
      <c r="R877">
        <f>1000000*(((AF877-AD877)*0.082057*W877)/(V877-Z877))/X877</f>
        <v>19.603660022902833</v>
      </c>
      <c r="S877">
        <f>1000000*(((AM877-AK877)*0.082057*W877)/(V877-Z877))/X877</f>
        <v>91.490594977854826</v>
      </c>
      <c r="T877">
        <f>N877*((1*0.082057*W877)/(V877-Z877))</f>
        <v>91.49059497785484</v>
      </c>
      <c r="V877" s="5">
        <f>((0.001316*((I877*25.4)-(2.5*2053/100)))*(273.15+40))/(273.15+H877)</f>
        <v>0.99905510880095516</v>
      </c>
      <c r="W877">
        <v>313.14999999999998</v>
      </c>
      <c r="X877">
        <f>(21.0733341666667/1000)-Y877</f>
        <v>1.9073334166666699E-2</v>
      </c>
      <c r="Y877">
        <v>2E-3</v>
      </c>
      <c r="Z877">
        <f>(0.001316*10^(8.07131-(1730.63/(233.46+(W877-273.15)))))</f>
        <v>7.2765497523200454E-2</v>
      </c>
      <c r="AB877">
        <f>V877*(J877/10^6)</f>
        <v>1.3648291652351607E-4</v>
      </c>
      <c r="AC877">
        <f>(AB877*Y877)/(0.082057*W877)</f>
        <v>1.0622830183794293E-8</v>
      </c>
      <c r="AD877">
        <v>0</v>
      </c>
      <c r="AE877" s="12">
        <f>AB877*AG877*X877</f>
        <v>2.8556995793157837E-9</v>
      </c>
      <c r="AF877" s="12">
        <f>AC877+AE877</f>
        <v>1.3478529763110077E-8</v>
      </c>
      <c r="AG877" s="19">
        <f>101.325*(0.000014*EXP(1600*((1/W877)-(1/298.15))))</f>
        <v>1.097002469958351E-3</v>
      </c>
      <c r="AI877">
        <f>V877*(K877/10^6)</f>
        <v>1.2296969712187437E-4</v>
      </c>
      <c r="AJ877">
        <f>(AI877*Y877)/(0.082057*W877)</f>
        <v>9.571060199707965E-9</v>
      </c>
      <c r="AK877">
        <v>0</v>
      </c>
      <c r="AL877" s="12">
        <f>AI877*AN877*X877</f>
        <v>5.3333453855982354E-8</v>
      </c>
      <c r="AM877" s="12">
        <f>AJ877+AL877</f>
        <v>6.2904514055690316E-8</v>
      </c>
      <c r="AN877" s="19">
        <f>101.325*(0.00033*EXP(2400*((1/W877)-(1/298.15))))</f>
        <v>2.2739189884214046E-2</v>
      </c>
      <c r="AO877" s="19"/>
      <c r="AP877" t="e">
        <f>V877*(L877/10^6)</f>
        <v>#VALUE!</v>
      </c>
      <c r="AQ877" t="e">
        <f>(AP877*Y877)/(0.082057*W877)</f>
        <v>#VALUE!</v>
      </c>
      <c r="AR877">
        <v>0</v>
      </c>
      <c r="AS877" s="12" t="e">
        <f>AP877*AU877*X877</f>
        <v>#VALUE!</v>
      </c>
      <c r="AT877" s="12" t="e">
        <f>AQ877+AS877</f>
        <v>#VALUE!</v>
      </c>
      <c r="AU877" s="19">
        <f>101.325*((2.4*10^-4)*EXP(2700*((1/W877)-(1/298.15))))</f>
        <v>1.5759424160826513E-2</v>
      </c>
      <c r="AW877">
        <f>100*(AF877-AE877)/AF877</f>
        <v>78.812974192989046</v>
      </c>
      <c r="AX877">
        <f>100*(AM877-AL877)/AM877</f>
        <v>15.215219993965071</v>
      </c>
      <c r="AY877" t="e">
        <f>100*(AT877-AS877)/AT877</f>
        <v>#VALUE!</v>
      </c>
    </row>
    <row r="878" spans="1:51" x14ac:dyDescent="0.25">
      <c r="A878" s="21">
        <v>43678</v>
      </c>
      <c r="B878">
        <v>1.6</v>
      </c>
      <c r="C878" t="s">
        <v>120</v>
      </c>
      <c r="D878" t="s">
        <v>121</v>
      </c>
      <c r="E878" s="2">
        <v>43679.743506944447</v>
      </c>
      <c r="F878">
        <v>77</v>
      </c>
      <c r="H878" s="6">
        <v>20</v>
      </c>
      <c r="I878" s="6">
        <v>30</v>
      </c>
      <c r="J878" s="6">
        <v>147.465</v>
      </c>
      <c r="K878" s="6">
        <v>109.209</v>
      </c>
      <c r="L878" s="6" t="s">
        <v>122</v>
      </c>
      <c r="M878" s="7">
        <f>1000000*(AF878-AD878)/X878</f>
        <v>0.7628093539734877</v>
      </c>
      <c r="N878" s="7">
        <f>1000000*(AM878-AK878)/X878</f>
        <v>2.9262064685653009</v>
      </c>
      <c r="O878" s="7" t="e">
        <f>1000000*(AT878-AR878)/X878</f>
        <v>#VALUE!</v>
      </c>
      <c r="P878">
        <f>(M878*16)</f>
        <v>12.204949663575803</v>
      </c>
      <c r="Q878">
        <f>(N878*44)</f>
        <v>128.75308461687325</v>
      </c>
      <c r="R878">
        <f>1000000*(((AF878-AD878)*0.082057*W878)/(V878-Z878))/X878</f>
        <v>21.161052654798745</v>
      </c>
      <c r="S878">
        <f>1000000*(((AM878-AK878)*0.082057*W878)/(V878-Z878))/X878</f>
        <v>81.175733933481851</v>
      </c>
      <c r="T878">
        <f>N878*((1*0.082057*W878)/(V878-Z878))</f>
        <v>81.175733933481865</v>
      </c>
      <c r="V878" s="5">
        <f>((0.001316*((I878*25.4)-(2.5*2053/100)))*(273.15+40))/(273.15+H878)</f>
        <v>0.99905510880095516</v>
      </c>
      <c r="W878">
        <v>313.14999999999998</v>
      </c>
      <c r="X878">
        <f>(21.0733341666667/1000)-Y878</f>
        <v>1.9073334166666699E-2</v>
      </c>
      <c r="Y878">
        <v>2E-3</v>
      </c>
      <c r="Z878">
        <f>(0.001316*10^(8.07131-(1730.63/(233.46+(W878-273.15)))))</f>
        <v>7.2765497523200454E-2</v>
      </c>
      <c r="AB878">
        <f>V878*(J878/10^6)</f>
        <v>1.4732566161933285E-4</v>
      </c>
      <c r="AC878">
        <f>(AB878*Y878)/(0.082057*W878)</f>
        <v>1.1466750015029613E-8</v>
      </c>
      <c r="AD878">
        <v>0</v>
      </c>
      <c r="AE878" s="12">
        <f>AB878*AG878*X878</f>
        <v>3.0825676987658632E-9</v>
      </c>
      <c r="AF878" s="12">
        <f>AC878+AE878</f>
        <v>1.4549317713795476E-8</v>
      </c>
      <c r="AG878" s="19">
        <f>101.325*(0.000014*EXP(1600*((1/W878)-(1/298.15))))</f>
        <v>1.097002469958351E-3</v>
      </c>
      <c r="AI878">
        <f>V878*(K878/10^6)</f>
        <v>1.0910580937704352E-4</v>
      </c>
      <c r="AJ878">
        <f>(AI878*Y878)/(0.082057*W878)</f>
        <v>8.491996761206857E-9</v>
      </c>
      <c r="AK878">
        <v>0</v>
      </c>
      <c r="AL878" s="12">
        <f>AI878*AN878*X878</f>
        <v>4.7320517054400796E-8</v>
      </c>
      <c r="AM878" s="12">
        <f>AJ878+AL878</f>
        <v>5.5812513815607653E-8</v>
      </c>
      <c r="AN878" s="19">
        <f>101.325*(0.00033*EXP(2400*((1/W878)-(1/298.15))))</f>
        <v>2.2739189884214046E-2</v>
      </c>
      <c r="AO878" s="19"/>
      <c r="AP878" t="e">
        <f>V878*(L878/10^6)</f>
        <v>#VALUE!</v>
      </c>
      <c r="AQ878" t="e">
        <f>(AP878*Y878)/(0.082057*W878)</f>
        <v>#VALUE!</v>
      </c>
      <c r="AR878">
        <v>0</v>
      </c>
      <c r="AS878" s="12" t="e">
        <f>AP878*AU878*X878</f>
        <v>#VALUE!</v>
      </c>
      <c r="AT878" s="12" t="e">
        <f>AQ878+AS878</f>
        <v>#VALUE!</v>
      </c>
      <c r="AU878" s="19">
        <f>101.325*((2.4*10^-4)*EXP(2700*((1/W878)-(1/298.15))))</f>
        <v>1.5759424160826513E-2</v>
      </c>
      <c r="AW878">
        <f>100*(AF878-AE878)/AF878</f>
        <v>78.812974192989046</v>
      </c>
      <c r="AX878">
        <f>100*(AM878-AL878)/AM878</f>
        <v>15.215219993965079</v>
      </c>
      <c r="AY878" t="e">
        <f>100*(AT878-AS878)/AT878</f>
        <v>#VALUE!</v>
      </c>
    </row>
    <row r="879" spans="1:51" x14ac:dyDescent="0.25">
      <c r="A879" s="21">
        <v>43678</v>
      </c>
      <c r="B879">
        <v>5</v>
      </c>
      <c r="C879" t="s">
        <v>120</v>
      </c>
      <c r="D879" t="s">
        <v>121</v>
      </c>
      <c r="E879" s="2">
        <v>43679.700937499998</v>
      </c>
      <c r="F879">
        <v>87</v>
      </c>
      <c r="H879" s="6">
        <v>20</v>
      </c>
      <c r="I879" s="6">
        <v>30</v>
      </c>
      <c r="J879" s="6">
        <v>7.7789999999999999</v>
      </c>
      <c r="K879" s="6">
        <v>19002.683000000001</v>
      </c>
      <c r="L879" s="6" t="s">
        <v>122</v>
      </c>
      <c r="M879" s="7">
        <f>1000000*(AF879-AD879)/X879</f>
        <v>4.0239337907705293E-2</v>
      </c>
      <c r="N879" s="7">
        <f>1000000*(AM879-AK879)/X879</f>
        <v>509.16841940404066</v>
      </c>
      <c r="O879" s="7" t="e">
        <f>1000000*(AT879-AR879)/X879</f>
        <v>#VALUE!</v>
      </c>
      <c r="P879">
        <f>(M879*16)</f>
        <v>0.64382940652328469</v>
      </c>
      <c r="Q879">
        <f>(N879*44)</f>
        <v>22403.410453777789</v>
      </c>
      <c r="R879">
        <f>1000000*(((AF879-AD879)*0.082057*W879)/(V879-Z879))/X879</f>
        <v>1.1162772766533036</v>
      </c>
      <c r="S879">
        <f>1000000*(((AM879-AK879)*0.082057*W879)/(V879-Z879))/X879</f>
        <v>14124.813332511962</v>
      </c>
      <c r="T879">
        <f>N879*((1*0.082057*W879)/(V879-Z879))</f>
        <v>14124.813332511962</v>
      </c>
      <c r="V879" s="5">
        <f>((0.001316*((I879*25.4)-(2.5*2053/100)))*(273.15+40))/(273.15+H879)</f>
        <v>0.99905510880095516</v>
      </c>
      <c r="W879">
        <v>313.14999999999998</v>
      </c>
      <c r="X879">
        <f>(21.0733341666667/1000)-Y879</f>
        <v>1.9073334166666699E-2</v>
      </c>
      <c r="Y879">
        <v>2E-3</v>
      </c>
      <c r="Z879">
        <f>(0.001316*10^(8.07131-(1730.63/(233.46+(W879-273.15)))))</f>
        <v>7.2765497523200454E-2</v>
      </c>
      <c r="AB879">
        <f>V879*(J879/10^6)</f>
        <v>7.7716496913626294E-6</v>
      </c>
      <c r="AC879">
        <f>(AB879*Y879)/(0.082057*W879)</f>
        <v>6.0488826750018886E-10</v>
      </c>
      <c r="AD879">
        <v>0</v>
      </c>
      <c r="AE879" s="12">
        <f>AB879*AG879*X879</f>
        <v>1.6261007105889295E-10</v>
      </c>
      <c r="AF879" s="12">
        <f>AC879+AE879</f>
        <v>7.6749833855908181E-10</v>
      </c>
      <c r="AG879" s="19">
        <f>101.325*(0.000014*EXP(1600*((1/W879)-(1/298.15))))</f>
        <v>1.097002469958351E-3</v>
      </c>
      <c r="AI879">
        <f>V879*(K879/10^6)</f>
        <v>1.8984727532075061E-2</v>
      </c>
      <c r="AJ879">
        <f>(AI879*Y879)/(0.082057*W879)</f>
        <v>1.4776320860940086E-6</v>
      </c>
      <c r="AK879">
        <v>0</v>
      </c>
      <c r="AL879" s="12">
        <f>AI879*AN879*X879</f>
        <v>8.2339073243127592E-6</v>
      </c>
      <c r="AM879" s="12">
        <f>AJ879+AL879</f>
        <v>9.7115394104067686E-6</v>
      </c>
      <c r="AN879" s="19">
        <f>101.325*(0.00033*EXP(2400*((1/W879)-(1/298.15))))</f>
        <v>2.2739189884214046E-2</v>
      </c>
      <c r="AO879" s="19"/>
      <c r="AP879" t="e">
        <f>V879*(L879/10^6)</f>
        <v>#VALUE!</v>
      </c>
      <c r="AQ879" t="e">
        <f>(AP879*Y879)/(0.082057*W879)</f>
        <v>#VALUE!</v>
      </c>
      <c r="AR879">
        <v>0</v>
      </c>
      <c r="AS879" s="12" t="e">
        <f>AP879*AU879*X879</f>
        <v>#VALUE!</v>
      </c>
      <c r="AT879" s="12" t="e">
        <f>AQ879+AS879</f>
        <v>#VALUE!</v>
      </c>
      <c r="AU879" s="19">
        <f>101.325*((2.4*10^-4)*EXP(2700*((1/W879)-(1/298.15))))</f>
        <v>1.5759424160826513E-2</v>
      </c>
      <c r="AW879">
        <f>100*(AF879-AE879)/AF879</f>
        <v>78.812974192989046</v>
      </c>
      <c r="AX879">
        <f>100*(AM879-AL879)/AM879</f>
        <v>15.215219993965084</v>
      </c>
      <c r="AY879" t="e">
        <f>100*(AT879-AS879)/AT879</f>
        <v>#VALUE!</v>
      </c>
    </row>
    <row r="880" spans="1:51" x14ac:dyDescent="0.25">
      <c r="A880" s="21">
        <v>43678</v>
      </c>
      <c r="B880">
        <v>5</v>
      </c>
      <c r="C880" t="s">
        <v>120</v>
      </c>
      <c r="D880" t="s">
        <v>121</v>
      </c>
      <c r="E880" s="2">
        <v>43679.722245370373</v>
      </c>
      <c r="F880">
        <v>187</v>
      </c>
      <c r="H880" s="6">
        <v>20</v>
      </c>
      <c r="I880" s="6">
        <v>30</v>
      </c>
      <c r="J880" s="6">
        <v>6.3120000000000003</v>
      </c>
      <c r="K880" s="6">
        <v>17317.64</v>
      </c>
      <c r="L880" s="6" t="s">
        <v>122</v>
      </c>
      <c r="M880" s="7">
        <f>1000000*(AF880-AD880)/X880</f>
        <v>3.2650816412576923E-2</v>
      </c>
      <c r="N880" s="7">
        <f>1000000*(AM880-AK880)/X880</f>
        <v>464.01844342760381</v>
      </c>
      <c r="O880" s="7" t="e">
        <f>1000000*(AT880-AR880)/X880</f>
        <v>#VALUE!</v>
      </c>
      <c r="P880">
        <f>(M880*16)</f>
        <v>0.52241306260123077</v>
      </c>
      <c r="Q880">
        <f>(N880*44)</f>
        <v>20416.811510814568</v>
      </c>
      <c r="R880">
        <f>1000000*(((AF880-AD880)*0.082057*W880)/(V880-Z880))/X880</f>
        <v>0.90576451603492159</v>
      </c>
      <c r="S880">
        <f>1000000*(((AM880-AK880)*0.082057*W880)/(V880-Z880))/X880</f>
        <v>12872.310313214317</v>
      </c>
      <c r="T880">
        <f>N880*((1*0.082057*W880)/(V880-Z880))</f>
        <v>12872.310313214319</v>
      </c>
      <c r="V880" s="5">
        <f>((0.001316*((I880*25.4)-(2.5*2053/100)))*(273.15+40))/(273.15+H880)</f>
        <v>0.99905510880095516</v>
      </c>
      <c r="W880">
        <v>313.14999999999998</v>
      </c>
      <c r="X880">
        <f>(21.0733341666667/1000)-Y880</f>
        <v>1.9073334166666699E-2</v>
      </c>
      <c r="Y880">
        <v>2E-3</v>
      </c>
      <c r="Z880">
        <f>(0.001316*10^(8.07131-(1730.63/(233.46+(W880-273.15)))))</f>
        <v>7.2765497523200454E-2</v>
      </c>
      <c r="AB880">
        <f>V880*(J880/10^6)</f>
        <v>6.3060358467516292E-6</v>
      </c>
      <c r="AC880">
        <f>(AB880*Y880)/(0.082057*W880)</f>
        <v>4.9081562468970213E-10</v>
      </c>
      <c r="AD880">
        <v>0</v>
      </c>
      <c r="AE880" s="12">
        <f>AB880*AG880*X880</f>
        <v>1.3194430756186302E-10</v>
      </c>
      <c r="AF880" s="12">
        <f>AC880+AE880</f>
        <v>6.2275993225156518E-10</v>
      </c>
      <c r="AG880" s="19">
        <f>101.325*(0.000014*EXP(1600*((1/W880)-(1/298.15))))</f>
        <v>1.097002469958351E-3</v>
      </c>
      <c r="AI880">
        <f>V880*(K880/10^6)</f>
        <v>1.7301276714375771E-2</v>
      </c>
      <c r="AJ880">
        <f>(AI880*Y880)/(0.082057*W880)</f>
        <v>1.3466046094346279E-6</v>
      </c>
      <c r="AK880">
        <v>0</v>
      </c>
      <c r="AL880" s="12">
        <f>AI880*AN880*X880</f>
        <v>7.5037742215565867E-6</v>
      </c>
      <c r="AM880" s="12">
        <f>AJ880+AL880</f>
        <v>8.8503788309912145E-6</v>
      </c>
      <c r="AN880" s="19">
        <f>101.325*(0.00033*EXP(2400*((1/W880)-(1/298.15))))</f>
        <v>2.2739189884214046E-2</v>
      </c>
      <c r="AO880" s="19"/>
      <c r="AP880" t="e">
        <f>V880*(L880/10^6)</f>
        <v>#VALUE!</v>
      </c>
      <c r="AQ880" t="e">
        <f>(AP880*Y880)/(0.082057*W880)</f>
        <v>#VALUE!</v>
      </c>
      <c r="AR880">
        <v>0</v>
      </c>
      <c r="AS880" s="12" t="e">
        <f>AP880*AU880*X880</f>
        <v>#VALUE!</v>
      </c>
      <c r="AT880" s="12" t="e">
        <f>AQ880+AS880</f>
        <v>#VALUE!</v>
      </c>
      <c r="AU880" s="19">
        <f>101.325*((2.4*10^-4)*EXP(2700*((1/W880)-(1/298.15))))</f>
        <v>1.5759424160826513E-2</v>
      </c>
      <c r="AW880">
        <f>100*(AF880-AE880)/AF880</f>
        <v>78.812974192989046</v>
      </c>
      <c r="AX880">
        <f>100*(AM880-AL880)/AM880</f>
        <v>15.215219993965079</v>
      </c>
      <c r="AY880" t="e">
        <f>100*(AT880-AS880)/AT880</f>
        <v>#VALUE!</v>
      </c>
    </row>
    <row r="881" spans="1:51" x14ac:dyDescent="0.25">
      <c r="A881" s="21">
        <v>43678</v>
      </c>
      <c r="B881">
        <v>9</v>
      </c>
      <c r="C881" t="s">
        <v>120</v>
      </c>
      <c r="D881" t="s">
        <v>121</v>
      </c>
      <c r="E881" s="2">
        <v>43679.679675925923</v>
      </c>
      <c r="F881">
        <v>166</v>
      </c>
      <c r="H881" s="6">
        <v>20</v>
      </c>
      <c r="I881" s="6">
        <v>30</v>
      </c>
      <c r="J881" s="6">
        <v>2480.9960000000001</v>
      </c>
      <c r="K881" s="6">
        <v>21669.67</v>
      </c>
      <c r="L881" s="6" t="s">
        <v>122</v>
      </c>
      <c r="M881" s="7">
        <f>1000000*(AF881-AD881)/X881</f>
        <v>12.833736520332332</v>
      </c>
      <c r="N881" s="7">
        <f>1000000*(AM881-AK881)/X881</f>
        <v>580.62914710028883</v>
      </c>
      <c r="O881" s="7" t="e">
        <f>1000000*(AT881-AR881)/X881</f>
        <v>#VALUE!</v>
      </c>
      <c r="P881">
        <f>(M881*16)</f>
        <v>205.33978432531731</v>
      </c>
      <c r="Q881">
        <f>(N881*44)</f>
        <v>25547.682472412707</v>
      </c>
      <c r="R881">
        <f>1000000*(((AF881-AD881)*0.082057*W881)/(V881-Z881))/X881</f>
        <v>356.01998435116855</v>
      </c>
      <c r="S881">
        <f>1000000*(((AM881-AK881)*0.082057*W881)/(V881-Z881))/X881</f>
        <v>16107.201479240295</v>
      </c>
      <c r="T881">
        <f>N881*((1*0.082057*W881)/(V881-Z881))</f>
        <v>16107.201479240299</v>
      </c>
      <c r="V881" s="5">
        <f>((0.001316*((I881*25.4)-(2.5*2053/100)))*(273.15+40))/(273.15+H881)</f>
        <v>0.99905510880095516</v>
      </c>
      <c r="W881">
        <v>313.14999999999998</v>
      </c>
      <c r="X881">
        <f>(21.0733341666667/1000)-Y881</f>
        <v>1.9073334166666699E-2</v>
      </c>
      <c r="Y881">
        <v>2E-3</v>
      </c>
      <c r="Z881">
        <f>(0.001316*10^(8.07131-(1730.63/(233.46+(W881-273.15)))))</f>
        <v>7.2765497523200454E-2</v>
      </c>
      <c r="AB881">
        <f>V881*(J881/10^6)</f>
        <v>2.4786517287147345E-3</v>
      </c>
      <c r="AC881">
        <f>(AB881*Y881)/(0.082057*W881)</f>
        <v>1.9292008897221993E-7</v>
      </c>
      <c r="AD881">
        <v>0</v>
      </c>
      <c r="AE881" s="12">
        <f>AB881*AG881*X881</f>
        <v>5.1862056287032933E-8</v>
      </c>
      <c r="AF881" s="12">
        <f>AC881+AE881</f>
        <v>2.4478214525925285E-7</v>
      </c>
      <c r="AG881" s="19">
        <f>101.325*(0.000014*EXP(1600*((1/W881)-(1/298.15))))</f>
        <v>1.097002469958351E-3</v>
      </c>
      <c r="AI881">
        <f>V881*(K881/10^6)</f>
        <v>2.1649194519530793E-2</v>
      </c>
      <c r="AJ881">
        <f>(AI881*Y881)/(0.082057*W881)</f>
        <v>1.6850146733000154E-6</v>
      </c>
      <c r="AK881">
        <v>0</v>
      </c>
      <c r="AL881" s="12">
        <f>AI881*AN881*X881</f>
        <v>9.3895190762504674E-6</v>
      </c>
      <c r="AM881" s="12">
        <f>AJ881+AL881</f>
        <v>1.1074533749550482E-5</v>
      </c>
      <c r="AN881" s="19">
        <f>101.325*(0.00033*EXP(2400*((1/W881)-(1/298.15))))</f>
        <v>2.2739189884214046E-2</v>
      </c>
      <c r="AO881" s="19"/>
      <c r="AP881" t="e">
        <f>V881*(L881/10^6)</f>
        <v>#VALUE!</v>
      </c>
      <c r="AQ881" t="e">
        <f>(AP881*Y881)/(0.082057*W881)</f>
        <v>#VALUE!</v>
      </c>
      <c r="AR881">
        <v>0</v>
      </c>
      <c r="AS881" s="12" t="e">
        <f>AP881*AU881*X881</f>
        <v>#VALUE!</v>
      </c>
      <c r="AT881" s="12" t="e">
        <f>AQ881+AS881</f>
        <v>#VALUE!</v>
      </c>
      <c r="AU881" s="19">
        <f>101.325*((2.4*10^-4)*EXP(2700*((1/W881)-(1/298.15))))</f>
        <v>1.5759424160826513E-2</v>
      </c>
      <c r="AW881">
        <f>100*(AF881-AE881)/AF881</f>
        <v>78.81297419298906</v>
      </c>
      <c r="AX881">
        <f>100*(AM881-AL881)/AM881</f>
        <v>15.215219993965075</v>
      </c>
      <c r="AY881" t="e">
        <f>100*(AT881-AS881)/AT881</f>
        <v>#VALUE!</v>
      </c>
    </row>
    <row r="882" spans="1:51" x14ac:dyDescent="0.25">
      <c r="A882" s="21">
        <v>43678</v>
      </c>
      <c r="B882">
        <v>9</v>
      </c>
      <c r="C882" t="s">
        <v>120</v>
      </c>
      <c r="D882" t="s">
        <v>121</v>
      </c>
      <c r="E882" s="2">
        <v>43679.764768518522</v>
      </c>
      <c r="F882">
        <v>120</v>
      </c>
      <c r="H882" s="6">
        <v>20</v>
      </c>
      <c r="I882" s="6">
        <v>30</v>
      </c>
      <c r="J882" s="6">
        <v>2511.9110000000001</v>
      </c>
      <c r="K882" s="6">
        <v>22660.328000000001</v>
      </c>
      <c r="L882" s="6" t="s">
        <v>122</v>
      </c>
      <c r="M882" s="7">
        <f>1000000*(AF882-AD882)/X882</f>
        <v>12.993654135889178</v>
      </c>
      <c r="N882" s="7">
        <f>1000000*(AM882-AK882)/X882</f>
        <v>607.17338656531422</v>
      </c>
      <c r="O882" s="7" t="e">
        <f>1000000*(AT882-AR882)/X882</f>
        <v>#VALUE!</v>
      </c>
      <c r="P882">
        <f>(M882*16)</f>
        <v>207.89846617422685</v>
      </c>
      <c r="Q882">
        <f>(N882*44)</f>
        <v>26715.629008873824</v>
      </c>
      <c r="R882">
        <f>1000000*(((AF882-AD882)*0.082057*W882)/(V882-Z882))/X882</f>
        <v>360.45625019610191</v>
      </c>
      <c r="S882">
        <f>1000000*(((AM882-AK882)*0.082057*W882)/(V882-Z882))/X882</f>
        <v>16843.563777467323</v>
      </c>
      <c r="T882">
        <f>N882*((1*0.082057*W882)/(V882-Z882))</f>
        <v>16843.563777467323</v>
      </c>
      <c r="V882" s="5">
        <f>((0.001316*((I882*25.4)-(2.5*2053/100)))*(273.15+40))/(273.15+H882)</f>
        <v>0.99905510880095516</v>
      </c>
      <c r="W882">
        <v>313.14999999999998</v>
      </c>
      <c r="X882">
        <f>(21.0733341666667/1000)-Y882</f>
        <v>1.9073334166666699E-2</v>
      </c>
      <c r="Y882">
        <v>2E-3</v>
      </c>
      <c r="Z882">
        <f>(0.001316*10^(8.07131-(1730.63/(233.46+(W882-273.15)))))</f>
        <v>7.2765497523200454E-2</v>
      </c>
      <c r="AB882">
        <f>V882*(J882/10^6)</f>
        <v>2.509537517403316E-3</v>
      </c>
      <c r="AC882">
        <f>(AB882*Y882)/(0.082057*W882)</f>
        <v>1.9532401245721391E-7</v>
      </c>
      <c r="AD882">
        <v>0</v>
      </c>
      <c r="AE882" s="12">
        <f>AB882*AG882*X882</f>
        <v>5.2508294922691204E-8</v>
      </c>
      <c r="AF882" s="12">
        <f>AC882+AE882</f>
        <v>2.478323073799051E-7</v>
      </c>
      <c r="AG882" s="19">
        <f>101.325*(0.000014*EXP(1600*((1/W882)-(1/298.15))))</f>
        <v>1.097002469958351E-3</v>
      </c>
      <c r="AI882">
        <f>V882*(K882/10^6)</f>
        <v>2.263891645550533E-2</v>
      </c>
      <c r="AJ882">
        <f>(AI882*Y882)/(0.082057*W882)</f>
        <v>1.7620473769001186E-6</v>
      </c>
      <c r="AK882">
        <v>0</v>
      </c>
      <c r="AL882" s="12">
        <f>AI882*AN882*X882</f>
        <v>9.8187735221668174E-6</v>
      </c>
      <c r="AM882" s="12">
        <f>AJ882+AL882</f>
        <v>1.1580820899066936E-5</v>
      </c>
      <c r="AN882" s="19">
        <f>101.325*(0.00033*EXP(2400*((1/W882)-(1/298.15))))</f>
        <v>2.2739189884214046E-2</v>
      </c>
      <c r="AO882" s="19"/>
      <c r="AP882" t="e">
        <f>V882*(L882/10^6)</f>
        <v>#VALUE!</v>
      </c>
      <c r="AQ882" t="e">
        <f>(AP882*Y882)/(0.082057*W882)</f>
        <v>#VALUE!</v>
      </c>
      <c r="AR882">
        <v>0</v>
      </c>
      <c r="AS882" s="12" t="e">
        <f>AP882*AU882*X882</f>
        <v>#VALUE!</v>
      </c>
      <c r="AT882" s="12" t="e">
        <f>AQ882+AS882</f>
        <v>#VALUE!</v>
      </c>
      <c r="AU882" s="19">
        <f>101.325*((2.4*10^-4)*EXP(2700*((1/W882)-(1/298.15))))</f>
        <v>1.5759424160826513E-2</v>
      </c>
      <c r="AW882">
        <f>100*(AF882-AE882)/AF882</f>
        <v>78.812974192989046</v>
      </c>
      <c r="AX882">
        <f>100*(AM882-AL882)/AM882</f>
        <v>15.215219993965075</v>
      </c>
      <c r="AY882" t="e">
        <f>100*(AT882-AS882)/AT882</f>
        <v>#VALUE!</v>
      </c>
    </row>
    <row r="883" spans="1:51" x14ac:dyDescent="0.25">
      <c r="A883" s="21">
        <v>43682</v>
      </c>
      <c r="B883">
        <v>0.1</v>
      </c>
      <c r="C883" t="s">
        <v>120</v>
      </c>
      <c r="D883" t="s">
        <v>121</v>
      </c>
      <c r="E883" s="2">
        <v>43683.590613425928</v>
      </c>
      <c r="F883">
        <v>111</v>
      </c>
      <c r="H883" s="6">
        <v>20</v>
      </c>
      <c r="I883" s="6">
        <v>30</v>
      </c>
      <c r="J883" s="6">
        <v>135.97900000000001</v>
      </c>
      <c r="K883" s="6">
        <v>117.58499999999999</v>
      </c>
      <c r="L883" s="6" t="s">
        <v>122</v>
      </c>
      <c r="M883" s="7">
        <f>1000000*(AF883-AD883)/X883</f>
        <v>0.70339438608456883</v>
      </c>
      <c r="N883" s="7">
        <f>1000000*(AM883-AK883)/X883</f>
        <v>3.1506376544630101</v>
      </c>
      <c r="O883" s="7" t="e">
        <f>1000000*(AT883-AR883)/X883</f>
        <v>#VALUE!</v>
      </c>
      <c r="P883">
        <f>(M883*16)</f>
        <v>11.254310177353101</v>
      </c>
      <c r="Q883">
        <f>(N883*44)</f>
        <v>138.62805679637245</v>
      </c>
      <c r="R883">
        <f>1000000*(((AF883-AD883)*0.082057*W883)/(V883-Z883))/X883</f>
        <v>19.51282527343356</v>
      </c>
      <c r="S883">
        <f>1000000*(((AM883-AK883)*0.082057*W883)/(V883-Z883))/X883</f>
        <v>87.401667212120444</v>
      </c>
      <c r="T883">
        <f>N883*((1*0.082057*W883)/(V883-Z883))</f>
        <v>87.401667212120458</v>
      </c>
      <c r="V883" s="5">
        <f>((0.001316*((I883*25.4)-(2.5*2053/100)))*(273.15+40))/(273.15+H883)</f>
        <v>0.99905510880095516</v>
      </c>
      <c r="W883">
        <v>313.14999999999998</v>
      </c>
      <c r="X883">
        <f>(21.0733341666667/1000)-Y883</f>
        <v>1.9073334166666699E-2</v>
      </c>
      <c r="Y883">
        <v>2E-3</v>
      </c>
      <c r="Z883">
        <f>(0.001316*10^(8.07131-(1730.63/(233.46+(W883-273.15)))))</f>
        <v>7.2765497523200454E-2</v>
      </c>
      <c r="AB883">
        <f>V883*(J883/10^6)</f>
        <v>1.358505146396451E-4</v>
      </c>
      <c r="AC883">
        <f>(AB883*Y883)/(0.082057*W883)</f>
        <v>1.057360865489243E-8</v>
      </c>
      <c r="AD883">
        <v>0</v>
      </c>
      <c r="AE883" s="12">
        <f>AB883*AG883*X883</f>
        <v>2.8424675218559213E-9</v>
      </c>
      <c r="AF883" s="12">
        <f>AC883+AE883</f>
        <v>1.3416076176748352E-8</v>
      </c>
      <c r="AG883" s="19">
        <f>101.325*(0.000014*EXP(1600*((1/W883)-(1/298.15))))</f>
        <v>1.097002469958351E-3</v>
      </c>
      <c r="AI883">
        <f>V883*(K883/10^6)</f>
        <v>1.174738949683603E-4</v>
      </c>
      <c r="AJ883">
        <f>(AI883*Y883)/(0.082057*W883)</f>
        <v>9.1433072289509855E-9</v>
      </c>
      <c r="AK883">
        <v>0</v>
      </c>
      <c r="AL883" s="12">
        <f>AI883*AN883*X883</f>
        <v>5.0949857592704972E-8</v>
      </c>
      <c r="AM883" s="12">
        <f>AJ883+AL883</f>
        <v>6.0093164821655953E-8</v>
      </c>
      <c r="AN883" s="19">
        <f>101.325*(0.00033*EXP(2400*((1/W883)-(1/298.15))))</f>
        <v>2.2739189884214046E-2</v>
      </c>
      <c r="AO883" s="19"/>
      <c r="AP883" t="e">
        <f>V883*(L883/10^6)</f>
        <v>#VALUE!</v>
      </c>
      <c r="AQ883" t="e">
        <f>(AP883*Y883)/(0.082057*W883)</f>
        <v>#VALUE!</v>
      </c>
      <c r="AR883">
        <v>0</v>
      </c>
      <c r="AS883" s="12" t="e">
        <f>AP883*AU883*X883</f>
        <v>#VALUE!</v>
      </c>
      <c r="AT883" s="12" t="e">
        <f>AQ883+AS883</f>
        <v>#VALUE!</v>
      </c>
      <c r="AU883" s="19">
        <f>101.325*((2.4*10^-4)*EXP(2700*((1/W883)-(1/298.15))))</f>
        <v>1.5759424160826513E-2</v>
      </c>
      <c r="AW883">
        <f>100*(AF883-AE883)/AF883</f>
        <v>78.81297419298906</v>
      </c>
      <c r="AX883">
        <f>100*(AM883-AL883)/AM883</f>
        <v>15.215219993965071</v>
      </c>
      <c r="AY883" t="e">
        <f>100*(AT883-AS883)/AT883</f>
        <v>#VALUE!</v>
      </c>
    </row>
    <row r="884" spans="1:51" x14ac:dyDescent="0.25">
      <c r="A884" s="21">
        <v>43682</v>
      </c>
      <c r="B884">
        <v>0.1</v>
      </c>
      <c r="C884" t="s">
        <v>120</v>
      </c>
      <c r="D884" t="s">
        <v>121</v>
      </c>
      <c r="E884" s="2">
        <v>43683.782199074078</v>
      </c>
      <c r="F884">
        <v>159</v>
      </c>
      <c r="H884" s="6">
        <v>20</v>
      </c>
      <c r="I884" s="6">
        <v>30</v>
      </c>
      <c r="J884" s="6">
        <v>169.28100000000001</v>
      </c>
      <c r="K884" s="6">
        <v>114.995</v>
      </c>
      <c r="L884" s="6" t="s">
        <v>122</v>
      </c>
      <c r="M884" s="7">
        <f>1000000*(AF884-AD884)/X884</f>
        <v>0.87565951412190013</v>
      </c>
      <c r="N884" s="7">
        <f>1000000*(AM884-AK884)/X884</f>
        <v>3.0812397591102085</v>
      </c>
      <c r="O884" s="7" t="e">
        <f>1000000*(AT884-AR884)/X884</f>
        <v>#VALUE!</v>
      </c>
      <c r="P884">
        <f>(M884*16)</f>
        <v>14.010552225950402</v>
      </c>
      <c r="Q884">
        <f>(N884*44)</f>
        <v>135.57454940084918</v>
      </c>
      <c r="R884">
        <f>1000000*(((AF884-AD884)*0.082057*W884)/(V884-Z884))/X884</f>
        <v>24.291622788166592</v>
      </c>
      <c r="S884">
        <f>1000000*(((AM884-AK884)*0.082057*W884)/(V884-Z884))/X884</f>
        <v>85.476503984843234</v>
      </c>
      <c r="T884">
        <f>N884*((1*0.082057*W884)/(V884-Z884))</f>
        <v>85.476503984843248</v>
      </c>
      <c r="V884" s="5">
        <f>((0.001316*((I884*25.4)-(2.5*2053/100)))*(273.15+40))/(273.15+H884)</f>
        <v>0.99905510880095516</v>
      </c>
      <c r="W884">
        <v>313.14999999999998</v>
      </c>
      <c r="X884">
        <f>(21.0733341666667/1000)-Y884</f>
        <v>1.9073334166666699E-2</v>
      </c>
      <c r="Y884">
        <v>2E-3</v>
      </c>
      <c r="Z884">
        <f>(0.001316*10^(8.07131-(1730.63/(233.46+(W884-273.15)))))</f>
        <v>7.2765497523200454E-2</v>
      </c>
      <c r="AB884">
        <f>V884*(J884/10^6)</f>
        <v>1.6912104787293448E-4</v>
      </c>
      <c r="AC884">
        <f>(AB884*Y884)/(0.082057*W884)</f>
        <v>1.3163143181732804E-8</v>
      </c>
      <c r="AD884">
        <v>0</v>
      </c>
      <c r="AE884" s="12">
        <f>AB884*AG884*X884</f>
        <v>3.5386033473351917E-9</v>
      </c>
      <c r="AF884" s="12">
        <f>AC884+AE884</f>
        <v>1.6701746529067997E-8</v>
      </c>
      <c r="AG884" s="19">
        <f>101.325*(0.000014*EXP(1600*((1/W884)-(1/298.15))))</f>
        <v>1.097002469958351E-3</v>
      </c>
      <c r="AI884">
        <f>V884*(K884/10^6)</f>
        <v>1.1488634223656584E-4</v>
      </c>
      <c r="AJ884">
        <f>(AI884*Y884)/(0.082057*W884)</f>
        <v>8.9419110838390842E-9</v>
      </c>
      <c r="AK884">
        <v>0</v>
      </c>
      <c r="AL884" s="12">
        <f>AI884*AN884*X884</f>
        <v>4.9827604489289522E-8</v>
      </c>
      <c r="AM884" s="12">
        <f>AJ884+AL884</f>
        <v>5.8769515573128608E-8</v>
      </c>
      <c r="AN884" s="19">
        <f>101.325*(0.00033*EXP(2400*((1/W884)-(1/298.15))))</f>
        <v>2.2739189884214046E-2</v>
      </c>
      <c r="AO884" s="19"/>
      <c r="AP884" t="e">
        <f>V884*(L884/10^6)</f>
        <v>#VALUE!</v>
      </c>
      <c r="AQ884" t="e">
        <f>(AP884*Y884)/(0.082057*W884)</f>
        <v>#VALUE!</v>
      </c>
      <c r="AR884">
        <v>0</v>
      </c>
      <c r="AS884" s="12" t="e">
        <f>AP884*AU884*X884</f>
        <v>#VALUE!</v>
      </c>
      <c r="AT884" s="12" t="e">
        <f>AQ884+AS884</f>
        <v>#VALUE!</v>
      </c>
      <c r="AU884" s="19">
        <f>101.325*((2.4*10^-4)*EXP(2700*((1/W884)-(1/298.15))))</f>
        <v>1.5759424160826513E-2</v>
      </c>
      <c r="AW884">
        <f>100*(AF884-AE884)/AF884</f>
        <v>78.812974192989046</v>
      </c>
      <c r="AX884">
        <f>100*(AM884-AL884)/AM884</f>
        <v>15.21521999396508</v>
      </c>
      <c r="AY884" t="e">
        <f>100*(AT884-AS884)/AT884</f>
        <v>#VALUE!</v>
      </c>
    </row>
    <row r="885" spans="1:51" x14ac:dyDescent="0.25">
      <c r="A885" s="21">
        <v>43682</v>
      </c>
      <c r="B885">
        <v>1.6</v>
      </c>
      <c r="C885" t="s">
        <v>120</v>
      </c>
      <c r="D885" t="s">
        <v>121</v>
      </c>
      <c r="E885" s="2">
        <v>43683.52679398148</v>
      </c>
      <c r="F885">
        <v>95</v>
      </c>
      <c r="H885" s="6">
        <v>20</v>
      </c>
      <c r="I885" s="6">
        <v>30</v>
      </c>
      <c r="J885" s="6">
        <v>129.52000000000001</v>
      </c>
      <c r="K885" s="6">
        <v>65.161000000000001</v>
      </c>
      <c r="L885" s="6" t="s">
        <v>122</v>
      </c>
      <c r="M885" s="7">
        <f>1000000*(AF885-AD885)/X885</f>
        <v>0.66998316567759231</v>
      </c>
      <c r="N885" s="7">
        <f>1000000*(AM885-AK885)/X885</f>
        <v>1.7459599455922459</v>
      </c>
      <c r="O885" s="7" t="e">
        <f>1000000*(AT885-AR885)/X885</f>
        <v>#VALUE!</v>
      </c>
      <c r="P885">
        <f>(M885*16)</f>
        <v>10.719730650841477</v>
      </c>
      <c r="Q885">
        <f>(N885*44)</f>
        <v>76.82223760605882</v>
      </c>
      <c r="R885">
        <f>1000000*(((AF885-AD885)*0.082057*W885)/(V885-Z885))/X885</f>
        <v>18.585966431692491</v>
      </c>
      <c r="S885">
        <f>1000000*(((AM885-AK885)*0.082057*W885)/(V885-Z885))/X885</f>
        <v>48.434579556992659</v>
      </c>
      <c r="T885">
        <f>N885*((1*0.082057*W885)/(V885-Z885))</f>
        <v>48.434579556992666</v>
      </c>
      <c r="V885" s="5">
        <f>((0.001316*((I885*25.4)-(2.5*2053/100)))*(273.15+40))/(273.15+H885)</f>
        <v>0.99905510880095516</v>
      </c>
      <c r="W885">
        <v>313.14999999999998</v>
      </c>
      <c r="X885">
        <f>(21.0733341666667/1000)-Y885</f>
        <v>1.9073334166666699E-2</v>
      </c>
      <c r="Y885">
        <v>2E-3</v>
      </c>
      <c r="Z885">
        <f>(0.001316*10^(8.07131-(1730.63/(233.46+(W885-273.15)))))</f>
        <v>7.2765497523200454E-2</v>
      </c>
      <c r="AB885">
        <f>V885*(J885/10^6)</f>
        <v>1.2939761769189973E-4</v>
      </c>
      <c r="AC885">
        <f>(AB885*Y885)/(0.082057*W885)</f>
        <v>1.0071362438182862E-8</v>
      </c>
      <c r="AD885">
        <v>0</v>
      </c>
      <c r="AE885" s="12">
        <f>AB885*AG885*X885</f>
        <v>2.707450366827075E-9</v>
      </c>
      <c r="AF885" s="12">
        <f>AC885+AE885</f>
        <v>1.2778812805009937E-8</v>
      </c>
      <c r="AG885" s="19">
        <f>101.325*(0.000014*EXP(1600*((1/W885)-(1/298.15))))</f>
        <v>1.097002469958351E-3</v>
      </c>
      <c r="AI885">
        <f>V885*(K885/10^6)</f>
        <v>6.5099429944579038E-5</v>
      </c>
      <c r="AJ885">
        <f>(AI885*Y885)/(0.082057*W885)</f>
        <v>5.0668626299755506E-9</v>
      </c>
      <c r="AK885">
        <v>0</v>
      </c>
      <c r="AL885" s="12">
        <f>AI885*AN885*X885</f>
        <v>2.8234414853920562E-8</v>
      </c>
      <c r="AM885" s="12">
        <f>AJ885+AL885</f>
        <v>3.3301277483896113E-8</v>
      </c>
      <c r="AN885" s="19">
        <f>101.325*(0.00033*EXP(2400*((1/W885)-(1/298.15))))</f>
        <v>2.2739189884214046E-2</v>
      </c>
      <c r="AO885" s="19"/>
      <c r="AP885" t="e">
        <f>V885*(L885/10^6)</f>
        <v>#VALUE!</v>
      </c>
      <c r="AQ885" t="e">
        <f>(AP885*Y885)/(0.082057*W885)</f>
        <v>#VALUE!</v>
      </c>
      <c r="AR885">
        <v>0</v>
      </c>
      <c r="AS885" s="12" t="e">
        <f>AP885*AU885*X885</f>
        <v>#VALUE!</v>
      </c>
      <c r="AT885" s="12" t="e">
        <f>AQ885+AS885</f>
        <v>#VALUE!</v>
      </c>
      <c r="AU885" s="19">
        <f>101.325*((2.4*10^-4)*EXP(2700*((1/W885)-(1/298.15))))</f>
        <v>1.5759424160826513E-2</v>
      </c>
      <c r="AW885">
        <f>100*(AF885-AE885)/AF885</f>
        <v>78.812974192989046</v>
      </c>
      <c r="AX885">
        <f>100*(AM885-AL885)/AM885</f>
        <v>15.215219993965073</v>
      </c>
      <c r="AY885" t="e">
        <f>100*(AT885-AS885)/AT885</f>
        <v>#VALUE!</v>
      </c>
    </row>
    <row r="886" spans="1:51" x14ac:dyDescent="0.25">
      <c r="A886" s="21">
        <v>43682</v>
      </c>
      <c r="B886">
        <v>1.6</v>
      </c>
      <c r="C886" t="s">
        <v>120</v>
      </c>
      <c r="D886" t="s">
        <v>121</v>
      </c>
      <c r="E886" s="2">
        <v>43683.675740740742</v>
      </c>
      <c r="F886">
        <v>122</v>
      </c>
      <c r="H886" s="6">
        <v>20</v>
      </c>
      <c r="I886" s="6">
        <v>30</v>
      </c>
      <c r="J886" s="6">
        <v>139.59299999999999</v>
      </c>
      <c r="K886" s="6">
        <v>77.674000000000007</v>
      </c>
      <c r="L886" s="6" t="s">
        <v>122</v>
      </c>
      <c r="M886" s="7">
        <f>1000000*(AF886-AD886)/X886</f>
        <v>0.72208894415095826</v>
      </c>
      <c r="N886" s="7">
        <f>1000000*(AM886-AK886)/X886</f>
        <v>2.0812402021751066</v>
      </c>
      <c r="O886" s="7" t="e">
        <f>1000000*(AT886-AR886)/X886</f>
        <v>#VALUE!</v>
      </c>
      <c r="P886">
        <f>(M886*16)</f>
        <v>11.553423106415332</v>
      </c>
      <c r="Q886">
        <f>(N886*44)</f>
        <v>91.574568895704687</v>
      </c>
      <c r="R886">
        <f>1000000*(((AF886-AD886)*0.082057*W886)/(V886-Z886))/X886</f>
        <v>20.031429988412984</v>
      </c>
      <c r="S886">
        <f>1000000*(((AM886-AK886)*0.082057*W886)/(V886-Z886))/X886</f>
        <v>57.735570855417322</v>
      </c>
      <c r="T886">
        <f>N886*((1*0.082057*W886)/(V886-Z886))</f>
        <v>57.735570855417329</v>
      </c>
      <c r="V886" s="5">
        <f>((0.001316*((I886*25.4)-(2.5*2053/100)))*(273.15+40))/(273.15+H886)</f>
        <v>0.99905510880095516</v>
      </c>
      <c r="W886">
        <v>313.14999999999998</v>
      </c>
      <c r="X886">
        <f>(21.0733341666667/1000)-Y886</f>
        <v>1.9073334166666699E-2</v>
      </c>
      <c r="Y886">
        <v>2E-3</v>
      </c>
      <c r="Z886">
        <f>(0.001316*10^(8.07131-(1730.63/(233.46+(W886-273.15)))))</f>
        <v>7.2765497523200454E-2</v>
      </c>
      <c r="AB886">
        <f>V886*(J886/10^6)</f>
        <v>1.394610998028517E-4</v>
      </c>
      <c r="AC886">
        <f>(AB886*Y886)/(0.082057*W886)</f>
        <v>1.0854630148496446E-8</v>
      </c>
      <c r="AD886">
        <v>0</v>
      </c>
      <c r="AE886" s="12">
        <f>AB886*AG886*X886</f>
        <v>2.9180135813503072E-9</v>
      </c>
      <c r="AF886" s="12">
        <f>AC886+AE886</f>
        <v>1.3772643729846754E-8</v>
      </c>
      <c r="AG886" s="19">
        <f>101.325*(0.000014*EXP(1600*((1/W886)-(1/298.15))))</f>
        <v>1.097002469958351E-3</v>
      </c>
      <c r="AI886">
        <f>V886*(K886/10^6)</f>
        <v>7.7600606521005392E-5</v>
      </c>
      <c r="AJ886">
        <f>(AI886*Y886)/(0.082057*W886)</f>
        <v>6.0398626159930167E-9</v>
      </c>
      <c r="AK886">
        <v>0</v>
      </c>
      <c r="AL886" s="12">
        <f>AI886*AN886*X886</f>
        <v>3.3656327241193746E-8</v>
      </c>
      <c r="AM886" s="12">
        <f>AJ886+AL886</f>
        <v>3.9696189857186766E-8</v>
      </c>
      <c r="AN886" s="19">
        <f>101.325*(0.00033*EXP(2400*((1/W886)-(1/298.15))))</f>
        <v>2.2739189884214046E-2</v>
      </c>
      <c r="AO886" s="19"/>
      <c r="AP886" t="e">
        <f>V886*(L886/10^6)</f>
        <v>#VALUE!</v>
      </c>
      <c r="AQ886" t="e">
        <f>(AP886*Y886)/(0.082057*W886)</f>
        <v>#VALUE!</v>
      </c>
      <c r="AR886">
        <v>0</v>
      </c>
      <c r="AS886" s="12" t="e">
        <f>AP886*AU886*X886</f>
        <v>#VALUE!</v>
      </c>
      <c r="AT886" s="12" t="e">
        <f>AQ886+AS886</f>
        <v>#VALUE!</v>
      </c>
      <c r="AU886" s="19">
        <f>101.325*((2.4*10^-4)*EXP(2700*((1/W886)-(1/298.15))))</f>
        <v>1.5759424160826513E-2</v>
      </c>
      <c r="AW886">
        <f>100*(AF886-AE886)/AF886</f>
        <v>78.812974192989046</v>
      </c>
      <c r="AX886">
        <f>100*(AM886-AL886)/AM886</f>
        <v>15.215219993965082</v>
      </c>
      <c r="AY886" t="e">
        <f>100*(AT886-AS886)/AT886</f>
        <v>#VALUE!</v>
      </c>
    </row>
    <row r="887" spans="1:51" x14ac:dyDescent="0.25">
      <c r="A887" s="21">
        <v>43682</v>
      </c>
      <c r="B887">
        <v>3.8</v>
      </c>
      <c r="C887" t="s">
        <v>120</v>
      </c>
      <c r="D887" t="s">
        <v>121</v>
      </c>
      <c r="E887" s="2">
        <v>43683.484259259261</v>
      </c>
      <c r="F887">
        <v>183</v>
      </c>
      <c r="H887" s="6">
        <v>20</v>
      </c>
      <c r="I887" s="6">
        <v>30</v>
      </c>
      <c r="J887" s="6">
        <v>28.140999999999998</v>
      </c>
      <c r="K887" s="6">
        <v>7424.085</v>
      </c>
      <c r="L887" s="6" t="s">
        <v>122</v>
      </c>
      <c r="M887" s="7">
        <f>1000000*(AF887-AD887)/X887</f>
        <v>0.14556822317273874</v>
      </c>
      <c r="N887" s="7">
        <f>1000000*(AM887-AK887)/X887</f>
        <v>198.92504784567777</v>
      </c>
      <c r="O887" s="7" t="e">
        <f>1000000*(AT887-AR887)/X887</f>
        <v>#VALUE!</v>
      </c>
      <c r="P887">
        <f>(M887*16)</f>
        <v>2.3290915707638198</v>
      </c>
      <c r="Q887">
        <f>(N887*44)</f>
        <v>8752.7021052098225</v>
      </c>
      <c r="R887">
        <f>1000000*(((AF887-AD887)*0.082057*W887)/(V887-Z887))/X887</f>
        <v>4.0382001339890241</v>
      </c>
      <c r="S887">
        <f>1000000*(((AM887-AK887)*0.082057*W887)/(V887-Z887))/X887</f>
        <v>5518.3688950503501</v>
      </c>
      <c r="T887">
        <f>N887*((1*0.082057*W887)/(V887-Z887))</f>
        <v>5518.3688950503501</v>
      </c>
      <c r="V887" s="5">
        <f>((0.001316*((I887*25.4)-(2.5*2053/100)))*(273.15+40))/(273.15+H887)</f>
        <v>0.99905510880095516</v>
      </c>
      <c r="W887">
        <v>313.14999999999998</v>
      </c>
      <c r="X887">
        <f>(21.0733341666667/1000)-Y887</f>
        <v>1.9073334166666699E-2</v>
      </c>
      <c r="Y887">
        <v>2E-3</v>
      </c>
      <c r="Z887">
        <f>(0.001316*10^(8.07131-(1730.63/(233.46+(W887-273.15)))))</f>
        <v>7.2765497523200454E-2</v>
      </c>
      <c r="AB887">
        <f>V887*(J887/10^6)</f>
        <v>2.8114409816767675E-5</v>
      </c>
      <c r="AC887">
        <f>(AB887*Y887)/(0.082057*W887)</f>
        <v>2.1882196600749217E-9</v>
      </c>
      <c r="AD887">
        <v>0</v>
      </c>
      <c r="AE887" s="12">
        <f>AB887*AG887*X887</f>
        <v>5.8825170454663911E-10</v>
      </c>
      <c r="AF887" s="12">
        <f>AC887+AE887</f>
        <v>2.776471364621561E-9</v>
      </c>
      <c r="AG887" s="19">
        <f>101.325*(0.000014*EXP(1600*((1/W887)-(1/298.15))))</f>
        <v>1.097002469958351E-3</v>
      </c>
      <c r="AI887">
        <f>V887*(K887/10^6)</f>
        <v>7.4170700474225394E-3</v>
      </c>
      <c r="AJ887">
        <f>(AI887*Y887)/(0.082057*W887)</f>
        <v>5.7729038609386049E-7</v>
      </c>
      <c r="AK887">
        <v>0</v>
      </c>
      <c r="AL887" s="12">
        <f>AI887*AN887*X887</f>
        <v>3.216873525586913E-6</v>
      </c>
      <c r="AM887" s="12">
        <f>AJ887+AL887</f>
        <v>3.7941639116807736E-6</v>
      </c>
      <c r="AN887" s="19">
        <f>101.325*(0.00033*EXP(2400*((1/W887)-(1/298.15))))</f>
        <v>2.2739189884214046E-2</v>
      </c>
      <c r="AO887" s="19"/>
      <c r="AP887" t="e">
        <f>V887*(L887/10^6)</f>
        <v>#VALUE!</v>
      </c>
      <c r="AQ887" t="e">
        <f>(AP887*Y887)/(0.082057*W887)</f>
        <v>#VALUE!</v>
      </c>
      <c r="AR887">
        <v>0</v>
      </c>
      <c r="AS887" s="12" t="e">
        <f>AP887*AU887*X887</f>
        <v>#VALUE!</v>
      </c>
      <c r="AT887" s="12" t="e">
        <f>AQ887+AS887</f>
        <v>#VALUE!</v>
      </c>
      <c r="AU887" s="19">
        <f>101.325*((2.4*10^-4)*EXP(2700*((1/W887)-(1/298.15))))</f>
        <v>1.5759424160826513E-2</v>
      </c>
      <c r="AW887">
        <f>100*(AF887-AE887)/AF887</f>
        <v>78.812974192989046</v>
      </c>
      <c r="AX887">
        <f>100*(AM887-AL887)/AM887</f>
        <v>15.21521999396508</v>
      </c>
      <c r="AY887" t="e">
        <f>100*(AT887-AS887)/AT887</f>
        <v>#VALUE!</v>
      </c>
    </row>
    <row r="888" spans="1:51" x14ac:dyDescent="0.25">
      <c r="A888" s="21">
        <v>43682</v>
      </c>
      <c r="B888">
        <v>3.8</v>
      </c>
      <c r="C888" t="s">
        <v>120</v>
      </c>
      <c r="D888" t="s">
        <v>121</v>
      </c>
      <c r="E888" s="2">
        <v>43683.910046296296</v>
      </c>
      <c r="F888">
        <v>110</v>
      </c>
      <c r="H888" s="6">
        <v>20</v>
      </c>
      <c r="I888" s="6">
        <v>30</v>
      </c>
      <c r="J888" s="6">
        <v>20.831</v>
      </c>
      <c r="K888" s="6">
        <v>7112.6369999999997</v>
      </c>
      <c r="L888" s="6" t="s">
        <v>122</v>
      </c>
      <c r="M888" s="7">
        <f>1000000*(AF888-AD888)/X888</f>
        <v>0.10775493610430764</v>
      </c>
      <c r="N888" s="7">
        <f>1000000*(AM888-AK888)/X888</f>
        <v>190.57993753222621</v>
      </c>
      <c r="O888" s="7" t="e">
        <f>1000000*(AT888-AR888)/X888</f>
        <v>#VALUE!</v>
      </c>
      <c r="P888">
        <f>(M888*16)</f>
        <v>1.7240789776689223</v>
      </c>
      <c r="Q888">
        <f>(N888*44)</f>
        <v>8385.517251417954</v>
      </c>
      <c r="R888">
        <f>1000000*(((AF888-AD888)*0.082057*W888)/(V888-Z888))/X888</f>
        <v>2.9892238012552994</v>
      </c>
      <c r="S888">
        <f>1000000*(((AM888-AK888)*0.082057*W888)/(V888-Z888))/X888</f>
        <v>5286.8676453171311</v>
      </c>
      <c r="T888">
        <f>N888*((1*0.082057*W888)/(V888-Z888))</f>
        <v>5286.8676453171311</v>
      </c>
      <c r="V888" s="5">
        <f>((0.001316*((I888*25.4)-(2.5*2053/100)))*(273.15+40))/(273.15+H888)</f>
        <v>0.99905510880095516</v>
      </c>
      <c r="W888">
        <v>313.14999999999998</v>
      </c>
      <c r="X888">
        <f>(21.0733341666667/1000)-Y888</f>
        <v>1.9073334166666699E-2</v>
      </c>
      <c r="Y888">
        <v>2E-3</v>
      </c>
      <c r="Z888">
        <f>(0.001316*10^(8.07131-(1730.63/(233.46+(W888-273.15)))))</f>
        <v>7.2765497523200454E-2</v>
      </c>
      <c r="AB888">
        <f>V888*(J888/10^6)</f>
        <v>2.0811316971432697E-5</v>
      </c>
      <c r="AC888">
        <f>(AB888*Y888)/(0.082057*W888)</f>
        <v>1.6198004242571586E-9</v>
      </c>
      <c r="AD888">
        <v>0</v>
      </c>
      <c r="AE888" s="12">
        <f>AB888*AG888*X888</f>
        <v>4.3544548016811919E-10</v>
      </c>
      <c r="AF888" s="12">
        <f>AC888+AE888</f>
        <v>2.055245904425278E-9</v>
      </c>
      <c r="AG888" s="19">
        <f>101.325*(0.000014*EXP(1600*((1/W888)-(1/298.15))))</f>
        <v>1.097002469958351E-3</v>
      </c>
      <c r="AI888">
        <f>V888*(K888/10^6)</f>
        <v>7.1059163318966988E-3</v>
      </c>
      <c r="AJ888">
        <f>(AI888*Y888)/(0.082057*W888)</f>
        <v>5.5307246076458942E-7</v>
      </c>
      <c r="AK888">
        <v>0</v>
      </c>
      <c r="AL888" s="12">
        <f>AI888*AN888*X888</f>
        <v>3.0819223732500262E-6</v>
      </c>
      <c r="AM888" s="12">
        <f>AJ888+AL888</f>
        <v>3.6349948340146156E-6</v>
      </c>
      <c r="AN888" s="19">
        <f>101.325*(0.00033*EXP(2400*((1/W888)-(1/298.15))))</f>
        <v>2.2739189884214046E-2</v>
      </c>
      <c r="AO888" s="19"/>
      <c r="AP888" t="e">
        <f>V888*(L888/10^6)</f>
        <v>#VALUE!</v>
      </c>
      <c r="AQ888" t="e">
        <f>(AP888*Y888)/(0.082057*W888)</f>
        <v>#VALUE!</v>
      </c>
      <c r="AR888">
        <v>0</v>
      </c>
      <c r="AS888" s="12" t="e">
        <f>AP888*AU888*X888</f>
        <v>#VALUE!</v>
      </c>
      <c r="AT888" s="12" t="e">
        <f>AQ888+AS888</f>
        <v>#VALUE!</v>
      </c>
      <c r="AU888" s="19">
        <f>101.325*((2.4*10^-4)*EXP(2700*((1/W888)-(1/298.15))))</f>
        <v>1.5759424160826513E-2</v>
      </c>
      <c r="AW888">
        <f>100*(AF888-AE888)/AF888</f>
        <v>78.812974192989046</v>
      </c>
      <c r="AX888">
        <f>100*(AM888-AL888)/AM888</f>
        <v>15.215219993965077</v>
      </c>
      <c r="AY888" t="e">
        <f>100*(AT888-AS888)/AT888</f>
        <v>#VALUE!</v>
      </c>
    </row>
    <row r="889" spans="1:51" x14ac:dyDescent="0.25">
      <c r="A889" s="21">
        <v>43682</v>
      </c>
      <c r="B889">
        <v>5</v>
      </c>
      <c r="C889" t="s">
        <v>120</v>
      </c>
      <c r="D889" t="s">
        <v>121</v>
      </c>
      <c r="E889" s="2">
        <v>43683.569340277776</v>
      </c>
      <c r="F889">
        <v>57</v>
      </c>
      <c r="H889" s="6">
        <v>20</v>
      </c>
      <c r="I889" s="6">
        <v>30</v>
      </c>
      <c r="J889" s="6">
        <v>9.4450000000000003</v>
      </c>
      <c r="K889" s="6">
        <v>18400.157999999999</v>
      </c>
      <c r="L889" s="6" t="s">
        <v>122</v>
      </c>
      <c r="M889" s="7">
        <f>1000000*(AF889-AD889)/X889</f>
        <v>4.8857249844231461E-2</v>
      </c>
      <c r="N889" s="7">
        <f>1000000*(AM889-AK889)/X889</f>
        <v>493.02403064054766</v>
      </c>
      <c r="O889" s="7" t="e">
        <f>1000000*(AT889-AR889)/X889</f>
        <v>#VALUE!</v>
      </c>
      <c r="P889">
        <f>(M889*16)</f>
        <v>0.78171599750770338</v>
      </c>
      <c r="Q889">
        <f>(N889*44)</f>
        <v>21693.057348184098</v>
      </c>
      <c r="R889">
        <f>1000000*(((AF889-AD889)*0.082057*W889)/(V889-Z889))/X889</f>
        <v>1.3553463013228504</v>
      </c>
      <c r="S889">
        <f>1000000*(((AM889-AK889)*0.082057*W889)/(V889-Z889))/X889</f>
        <v>13676.952724977133</v>
      </c>
      <c r="T889">
        <f>N889*((1*0.082057*W889)/(V889-Z889))</f>
        <v>13676.952724977133</v>
      </c>
      <c r="V889" s="5">
        <f>((0.001316*((I889*25.4)-(2.5*2053/100)))*(273.15+40))/(273.15+H889)</f>
        <v>0.99905510880095516</v>
      </c>
      <c r="W889">
        <v>313.14999999999998</v>
      </c>
      <c r="X889">
        <f>(21.0733341666667/1000)-Y889</f>
        <v>1.9073334166666699E-2</v>
      </c>
      <c r="Y889">
        <v>2E-3</v>
      </c>
      <c r="Z889">
        <f>(0.001316*10^(8.07131-(1730.63/(233.46+(W889-273.15)))))</f>
        <v>7.2765497523200454E-2</v>
      </c>
      <c r="AB889">
        <f>V889*(J889/10^6)</f>
        <v>9.4360755026250218E-6</v>
      </c>
      <c r="AC889">
        <f>(AB889*Y889)/(0.082057*W889)</f>
        <v>7.3443497705865593E-10</v>
      </c>
      <c r="AD889">
        <v>0</v>
      </c>
      <c r="AE889" s="12">
        <f>AB889*AG889*X889</f>
        <v>1.9743567568469522E-10</v>
      </c>
      <c r="AF889" s="12">
        <f>AC889+AE889</f>
        <v>9.3187065274335113E-10</v>
      </c>
      <c r="AG889" s="19">
        <f>101.325*(0.000014*EXP(1600*((1/W889)-(1/298.15))))</f>
        <v>1.097002469958351E-3</v>
      </c>
      <c r="AI889">
        <f>V889*(K889/10^6)</f>
        <v>1.8382771852644766E-2</v>
      </c>
      <c r="AJ889">
        <f>(AI889*Y889)/(0.082057*W889)</f>
        <v>1.430780266660206E-6</v>
      </c>
      <c r="AK889">
        <v>0</v>
      </c>
      <c r="AL889" s="12">
        <f>AI889*AN889*X889</f>
        <v>7.9728318219438813E-6</v>
      </c>
      <c r="AM889" s="12">
        <f>AJ889+AL889</f>
        <v>9.4036120886040868E-6</v>
      </c>
      <c r="AN889" s="19">
        <f>101.325*(0.00033*EXP(2400*((1/W889)-(1/298.15))))</f>
        <v>2.2739189884214046E-2</v>
      </c>
      <c r="AO889" s="19"/>
      <c r="AP889" t="e">
        <f>V889*(L889/10^6)</f>
        <v>#VALUE!</v>
      </c>
      <c r="AQ889" t="e">
        <f>(AP889*Y889)/(0.082057*W889)</f>
        <v>#VALUE!</v>
      </c>
      <c r="AR889">
        <v>0</v>
      </c>
      <c r="AS889" s="12" t="e">
        <f>AP889*AU889*X889</f>
        <v>#VALUE!</v>
      </c>
      <c r="AT889" s="12" t="e">
        <f>AQ889+AS889</f>
        <v>#VALUE!</v>
      </c>
      <c r="AU889" s="19">
        <f>101.325*((2.4*10^-4)*EXP(2700*((1/W889)-(1/298.15))))</f>
        <v>1.5759424160826513E-2</v>
      </c>
      <c r="AW889">
        <f>100*(AF889-AE889)/AF889</f>
        <v>78.81297419298906</v>
      </c>
      <c r="AX889">
        <f>100*(AM889-AL889)/AM889</f>
        <v>15.215219993965073</v>
      </c>
      <c r="AY889" t="e">
        <f>100*(AT889-AS889)/AT889</f>
        <v>#VALUE!</v>
      </c>
    </row>
    <row r="890" spans="1:51" x14ac:dyDescent="0.25">
      <c r="A890" s="21">
        <v>43682</v>
      </c>
      <c r="B890">
        <v>5</v>
      </c>
      <c r="C890" t="s">
        <v>120</v>
      </c>
      <c r="D890" t="s">
        <v>121</v>
      </c>
      <c r="E890" s="2">
        <v>43683.633206018516</v>
      </c>
      <c r="F890">
        <v>114</v>
      </c>
      <c r="H890" s="6">
        <v>20</v>
      </c>
      <c r="I890" s="6">
        <v>30</v>
      </c>
      <c r="J890" s="6">
        <v>8.4410000000000007</v>
      </c>
      <c r="K890" s="6">
        <v>17999.491000000002</v>
      </c>
      <c r="L890" s="6" t="s">
        <v>122</v>
      </c>
      <c r="M890" s="7">
        <f>1000000*(AF890-AD890)/X890</f>
        <v>4.3663742290646665E-2</v>
      </c>
      <c r="N890" s="7">
        <f>1000000*(AM890-AK890)/X890</f>
        <v>482.2883369967945</v>
      </c>
      <c r="O890" s="7" t="e">
        <f>1000000*(AT890-AR890)/X890</f>
        <v>#VALUE!</v>
      </c>
      <c r="P890">
        <f>(M890*16)</f>
        <v>0.69861987665034664</v>
      </c>
      <c r="Q890">
        <f>(N890*44)</f>
        <v>21220.686827858957</v>
      </c>
      <c r="R890">
        <f>1000000*(((AF890-AD890)*0.082057*W890)/(V890-Z890))/X890</f>
        <v>1.2112734917380821</v>
      </c>
      <c r="S890">
        <f>1000000*(((AM890-AK890)*0.082057*W890)/(V890-Z890))/X890</f>
        <v>13379.134433554944</v>
      </c>
      <c r="T890">
        <f>N890*((1*0.082057*W890)/(V890-Z890))</f>
        <v>13379.134433554942</v>
      </c>
      <c r="V890" s="5">
        <f>((0.001316*((I890*25.4)-(2.5*2053/100)))*(273.15+40))/(273.15+H890)</f>
        <v>0.99905510880095516</v>
      </c>
      <c r="W890">
        <v>313.14999999999998</v>
      </c>
      <c r="X890">
        <f>(21.0733341666667/1000)-Y890</f>
        <v>1.9073334166666699E-2</v>
      </c>
      <c r="Y890">
        <v>2E-3</v>
      </c>
      <c r="Z890">
        <f>(0.001316*10^(8.07131-(1730.63/(233.46+(W890-273.15)))))</f>
        <v>7.2765497523200454E-2</v>
      </c>
      <c r="AB890">
        <f>V890*(J890/10^6)</f>
        <v>8.4330241733888634E-6</v>
      </c>
      <c r="AC890">
        <f>(AB890*Y890)/(0.082057*W890)</f>
        <v>6.563648111542737E-10</v>
      </c>
      <c r="AD890">
        <v>0</v>
      </c>
      <c r="AE890" s="12">
        <f>AB890*AG890*X890</f>
        <v>1.7644833652244706E-10</v>
      </c>
      <c r="AF890" s="12">
        <f>AC890+AE890</f>
        <v>8.3281314767672078E-10</v>
      </c>
      <c r="AG890" s="19">
        <f>101.325*(0.000014*EXP(1600*((1/W890)-(1/298.15))))</f>
        <v>1.097002469958351E-3</v>
      </c>
      <c r="AI890">
        <f>V890*(K890/10^6)</f>
        <v>1.7982483439366818E-2</v>
      </c>
      <c r="AJ890">
        <f>(AI890*Y890)/(0.082057*W890)</f>
        <v>1.3996247495661712E-6</v>
      </c>
      <c r="AK890">
        <v>0</v>
      </c>
      <c r="AL890" s="12">
        <f>AI890*AN890*X890</f>
        <v>7.7992218666596516E-6</v>
      </c>
      <c r="AM890" s="12">
        <f>AJ890+AL890</f>
        <v>9.1988466162258237E-6</v>
      </c>
      <c r="AN890" s="19">
        <f>101.325*(0.00033*EXP(2400*((1/W890)-(1/298.15))))</f>
        <v>2.2739189884214046E-2</v>
      </c>
      <c r="AO890" s="19"/>
      <c r="AP890" t="e">
        <f>V890*(L890/10^6)</f>
        <v>#VALUE!</v>
      </c>
      <c r="AQ890" t="e">
        <f>(AP890*Y890)/(0.082057*W890)</f>
        <v>#VALUE!</v>
      </c>
      <c r="AR890">
        <v>0</v>
      </c>
      <c r="AS890" s="12" t="e">
        <f>AP890*AU890*X890</f>
        <v>#VALUE!</v>
      </c>
      <c r="AT890" s="12" t="e">
        <f>AQ890+AS890</f>
        <v>#VALUE!</v>
      </c>
      <c r="AU890" s="19">
        <f>101.325*((2.4*10^-4)*EXP(2700*((1/W890)-(1/298.15))))</f>
        <v>1.5759424160826513E-2</v>
      </c>
      <c r="AW890">
        <f>100*(AF890-AE890)/AF890</f>
        <v>78.812974192989046</v>
      </c>
      <c r="AX890">
        <f>100*(AM890-AL890)/AM890</f>
        <v>15.215219993965084</v>
      </c>
      <c r="AY890" t="e">
        <f>100*(AT890-AS890)/AT890</f>
        <v>#VALUE!</v>
      </c>
    </row>
    <row r="891" spans="1:51" x14ac:dyDescent="0.25">
      <c r="A891" s="21">
        <v>43682</v>
      </c>
      <c r="B891">
        <v>6.2</v>
      </c>
      <c r="C891" t="s">
        <v>120</v>
      </c>
      <c r="D891" t="s">
        <v>121</v>
      </c>
      <c r="E891" s="2">
        <v>43683.69703703704</v>
      </c>
      <c r="F891">
        <v>138</v>
      </c>
      <c r="H891" s="6">
        <v>20</v>
      </c>
      <c r="I891" s="6">
        <v>30</v>
      </c>
      <c r="J891" s="6">
        <v>321.67399999999998</v>
      </c>
      <c r="K891" s="6">
        <v>19341.870999999999</v>
      </c>
      <c r="L891" s="6" t="s">
        <v>122</v>
      </c>
      <c r="M891" s="7">
        <f>1000000*(AF891-AD891)/X891</f>
        <v>1.6639605067647765</v>
      </c>
      <c r="N891" s="7">
        <f>1000000*(AM891-AK891)/X891</f>
        <v>518.25681065073036</v>
      </c>
      <c r="O891" s="7" t="e">
        <f>1000000*(AT891-AR891)/X891</f>
        <v>#VALUE!</v>
      </c>
      <c r="P891">
        <f>(M891*16)</f>
        <v>26.623368108236424</v>
      </c>
      <c r="Q891">
        <f>(N891*44)</f>
        <v>22803.299668632135</v>
      </c>
      <c r="R891">
        <f>1000000*(((AF891-AD891)*0.082057*W891)/(V891-Z891))/X891</f>
        <v>46.159837599971063</v>
      </c>
      <c r="S891">
        <f>1000000*(((AM891-AK891)*0.082057*W891)/(V891-Z891))/X891</f>
        <v>14376.933898046214</v>
      </c>
      <c r="T891">
        <f>N891*((1*0.082057*W891)/(V891-Z891))</f>
        <v>14376.933898046213</v>
      </c>
      <c r="V891" s="5">
        <f>((0.001316*((I891*25.4)-(2.5*2053/100)))*(273.15+40))/(273.15+H891)</f>
        <v>0.99905510880095516</v>
      </c>
      <c r="W891">
        <v>313.14999999999998</v>
      </c>
      <c r="X891">
        <f>(21.0733341666667/1000)-Y891</f>
        <v>1.9073334166666699E-2</v>
      </c>
      <c r="Y891">
        <v>2E-3</v>
      </c>
      <c r="Z891">
        <f>(0.001316*10^(8.07131-(1730.63/(233.46+(W891-273.15)))))</f>
        <v>7.2765497523200454E-2</v>
      </c>
      <c r="AB891">
        <f>V891*(J891/10^6)</f>
        <v>3.2137005306843845E-4</v>
      </c>
      <c r="AC891">
        <f>(AB891*Y891)/(0.082057*W891)</f>
        <v>2.5013090186380742E-8</v>
      </c>
      <c r="AD891">
        <v>0</v>
      </c>
      <c r="AE891" s="12">
        <f>AB891*AG891*X891</f>
        <v>6.7241845992798992E-9</v>
      </c>
      <c r="AF891" s="12">
        <f>AC891+AE891</f>
        <v>3.1737274785660642E-8</v>
      </c>
      <c r="AG891" s="19">
        <f>101.325*(0.000014*EXP(1600*((1/W891)-(1/298.15))))</f>
        <v>1.097002469958351E-3</v>
      </c>
      <c r="AI891">
        <f>V891*(K891/10^6)</f>
        <v>1.932359503631904E-2</v>
      </c>
      <c r="AJ891">
        <f>(AI891*Y891)/(0.082057*W891)</f>
        <v>1.5040070496724704E-6</v>
      </c>
      <c r="AK891">
        <v>0</v>
      </c>
      <c r="AL891" s="12">
        <f>AI891*AN891*X891</f>
        <v>8.3808782840198181E-6</v>
      </c>
      <c r="AM891" s="12">
        <f>AJ891+AL891</f>
        <v>9.8848853336922886E-6</v>
      </c>
      <c r="AN891" s="19">
        <f>101.325*(0.00033*EXP(2400*((1/W891)-(1/298.15))))</f>
        <v>2.2739189884214046E-2</v>
      </c>
      <c r="AO891" s="19"/>
      <c r="AP891" t="e">
        <f>V891*(L891/10^6)</f>
        <v>#VALUE!</v>
      </c>
      <c r="AQ891" t="e">
        <f>(AP891*Y891)/(0.082057*W891)</f>
        <v>#VALUE!</v>
      </c>
      <c r="AR891">
        <v>0</v>
      </c>
      <c r="AS891" s="12" t="e">
        <f>AP891*AU891*X891</f>
        <v>#VALUE!</v>
      </c>
      <c r="AT891" s="12" t="e">
        <f>AQ891+AS891</f>
        <v>#VALUE!</v>
      </c>
      <c r="AU891" s="19">
        <f>101.325*((2.4*10^-4)*EXP(2700*((1/W891)-(1/298.15))))</f>
        <v>1.5759424160826513E-2</v>
      </c>
      <c r="AW891">
        <f>100*(AF891-AE891)/AF891</f>
        <v>78.812974192989046</v>
      </c>
      <c r="AX891">
        <f>100*(AM891-AL891)/AM891</f>
        <v>15.215219993965075</v>
      </c>
      <c r="AY891" t="e">
        <f>100*(AT891-AS891)/AT891</f>
        <v>#VALUE!</v>
      </c>
    </row>
    <row r="892" spans="1:51" x14ac:dyDescent="0.25">
      <c r="A892" s="21">
        <v>43682</v>
      </c>
      <c r="B892">
        <v>6.2</v>
      </c>
      <c r="C892" t="s">
        <v>120</v>
      </c>
      <c r="D892" t="s">
        <v>121</v>
      </c>
      <c r="E892" s="2">
        <v>43683.760891203703</v>
      </c>
      <c r="F892">
        <v>53</v>
      </c>
      <c r="H892" s="6">
        <v>20</v>
      </c>
      <c r="I892" s="6">
        <v>30</v>
      </c>
      <c r="J892" s="6">
        <v>334.78</v>
      </c>
      <c r="K892" s="6">
        <v>19578.613000000001</v>
      </c>
      <c r="L892" s="6" t="s">
        <v>122</v>
      </c>
      <c r="M892" s="7">
        <f>1000000*(AF892-AD892)/X892</f>
        <v>1.731755437040954</v>
      </c>
      <c r="N892" s="7">
        <f>1000000*(AM892-AK892)/X892</f>
        <v>524.60020699884342</v>
      </c>
      <c r="O892" s="7" t="e">
        <f>1000000*(AT892-AR892)/X892</f>
        <v>#VALUE!</v>
      </c>
      <c r="P892">
        <f>(M892*16)</f>
        <v>27.708086992655264</v>
      </c>
      <c r="Q892">
        <f>(N892*44)</f>
        <v>23082.409107949112</v>
      </c>
      <c r="R892">
        <f>1000000*(((AF892-AD892)*0.082057*W892)/(V892-Z892))/X892</f>
        <v>48.040533060546736</v>
      </c>
      <c r="S892">
        <f>1000000*(((AM892-AK892)*0.082057*W892)/(V892-Z892))/X892</f>
        <v>14552.905709919596</v>
      </c>
      <c r="T892">
        <f>N892*((1*0.082057*W892)/(V892-Z892))</f>
        <v>14552.905709919596</v>
      </c>
      <c r="V892" s="5">
        <f>((0.001316*((I892*25.4)-(2.5*2053/100)))*(273.15+40))/(273.15+H892)</f>
        <v>0.99905510880095516</v>
      </c>
      <c r="W892">
        <v>313.14999999999998</v>
      </c>
      <c r="X892">
        <f>(21.0733341666667/1000)-Y892</f>
        <v>1.9073334166666699E-2</v>
      </c>
      <c r="Y892">
        <v>2E-3</v>
      </c>
      <c r="Z892">
        <f>(0.001316*10^(8.07131-(1730.63/(233.46+(W892-273.15)))))</f>
        <v>7.2765497523200454E-2</v>
      </c>
      <c r="AB892">
        <f>V892*(J892/10^6)</f>
        <v>3.3446366932438375E-4</v>
      </c>
      <c r="AC892">
        <f>(AB892*Y892)/(0.082057*W892)</f>
        <v>2.6032201336124599E-8</v>
      </c>
      <c r="AD892">
        <v>0</v>
      </c>
      <c r="AE892" s="12">
        <f>AB892*AG892*X892</f>
        <v>6.9981488094994442E-9</v>
      </c>
      <c r="AF892" s="12">
        <f>AC892+AE892</f>
        <v>3.3030350145624046E-8</v>
      </c>
      <c r="AG892" s="19">
        <f>101.325*(0.000014*EXP(1600*((1/W892)-(1/298.15))))</f>
        <v>1.097002469958351E-3</v>
      </c>
      <c r="AI892">
        <f>V892*(K892/10^6)</f>
        <v>1.9560113340886798E-2</v>
      </c>
      <c r="AJ892">
        <f>(AI892*Y892)/(0.082057*W892)</f>
        <v>1.5224159014817686E-6</v>
      </c>
      <c r="AK892">
        <v>0</v>
      </c>
      <c r="AL892" s="12">
        <f>AI892*AN892*X892</f>
        <v>8.4834591505096949E-6</v>
      </c>
      <c r="AM892" s="12">
        <f>AJ892+AL892</f>
        <v>1.0005875051991464E-5</v>
      </c>
      <c r="AN892" s="19">
        <f>101.325*(0.00033*EXP(2400*((1/W892)-(1/298.15))))</f>
        <v>2.2739189884214046E-2</v>
      </c>
      <c r="AO892" s="19"/>
      <c r="AP892" t="e">
        <f>V892*(L892/10^6)</f>
        <v>#VALUE!</v>
      </c>
      <c r="AQ892" t="e">
        <f>(AP892*Y892)/(0.082057*W892)</f>
        <v>#VALUE!</v>
      </c>
      <c r="AR892">
        <v>0</v>
      </c>
      <c r="AS892" s="12" t="e">
        <f>AP892*AU892*X892</f>
        <v>#VALUE!</v>
      </c>
      <c r="AT892" s="12" t="e">
        <f>AQ892+AS892</f>
        <v>#VALUE!</v>
      </c>
      <c r="AU892" s="19">
        <f>101.325*((2.4*10^-4)*EXP(2700*((1/W892)-(1/298.15))))</f>
        <v>1.5759424160826513E-2</v>
      </c>
      <c r="AW892">
        <f>100*(AF892-AE892)/AF892</f>
        <v>78.81297419298906</v>
      </c>
      <c r="AX892">
        <f>100*(AM892-AL892)/AM892</f>
        <v>15.215219993965077</v>
      </c>
      <c r="AY892" t="e">
        <f>100*(AT892-AS892)/AT892</f>
        <v>#VALUE!</v>
      </c>
    </row>
    <row r="893" spans="1:51" x14ac:dyDescent="0.25">
      <c r="A893" s="21">
        <v>43682</v>
      </c>
      <c r="B893">
        <v>8</v>
      </c>
      <c r="C893" t="s">
        <v>120</v>
      </c>
      <c r="D893" t="s">
        <v>121</v>
      </c>
      <c r="E893" s="2">
        <v>43683.739641203705</v>
      </c>
      <c r="F893">
        <v>184</v>
      </c>
      <c r="H893" s="6">
        <v>20</v>
      </c>
      <c r="I893" s="6">
        <v>30</v>
      </c>
      <c r="J893" s="6">
        <v>84.113</v>
      </c>
      <c r="K893" s="6">
        <v>19547.239000000001</v>
      </c>
      <c r="L893" s="6" t="s">
        <v>122</v>
      </c>
      <c r="M893" s="7">
        <f>1000000*(AF893-AD893)/X893</f>
        <v>0.43510109646880263</v>
      </c>
      <c r="N893" s="7">
        <f>1000000*(AM893-AK893)/X893</f>
        <v>523.7595546556779</v>
      </c>
      <c r="O893" s="7" t="e">
        <f>1000000*(AT893-AR893)/X893</f>
        <v>#VALUE!</v>
      </c>
      <c r="P893">
        <f>(M893*16)</f>
        <v>6.9616175435008421</v>
      </c>
      <c r="Q893">
        <f>(N893*44)</f>
        <v>23045.420404849829</v>
      </c>
      <c r="R893">
        <f>1000000*(((AF893-AD893)*0.082057*W893)/(V893-Z893))/X893</f>
        <v>12.070115769525563</v>
      </c>
      <c r="S893">
        <f>1000000*(((AM893-AK893)*0.082057*W893)/(V893-Z893))/X893</f>
        <v>14529.585219150254</v>
      </c>
      <c r="T893">
        <f>N893*((1*0.082057*W893)/(V893-Z893))</f>
        <v>14529.585219150254</v>
      </c>
      <c r="V893" s="5">
        <f>((0.001316*((I893*25.4)-(2.5*2053/100)))*(273.15+40))/(273.15+H893)</f>
        <v>0.99905510880095516</v>
      </c>
      <c r="W893">
        <v>313.14999999999998</v>
      </c>
      <c r="X893">
        <f>(21.0733341666667/1000)-Y893</f>
        <v>1.9073334166666699E-2</v>
      </c>
      <c r="Y893">
        <v>2E-3</v>
      </c>
      <c r="Z893">
        <f>(0.001316*10^(8.07131-(1730.63/(233.46+(W893-273.15)))))</f>
        <v>7.2765497523200454E-2</v>
      </c>
      <c r="AB893">
        <f>V893*(J893/10^6)</f>
        <v>8.4033522366574746E-5</v>
      </c>
      <c r="AC893">
        <f>(AB893*Y893)/(0.082057*W893)</f>
        <v>6.540553650114847E-9</v>
      </c>
      <c r="AD893">
        <v>0</v>
      </c>
      <c r="AE893" s="12">
        <f>AB893*AG893*X893</f>
        <v>1.7582749591177099E-9</v>
      </c>
      <c r="AF893" s="12">
        <f>AC893+AE893</f>
        <v>8.2988286092325569E-9</v>
      </c>
      <c r="AG893" s="19">
        <f>101.325*(0.000014*EXP(1600*((1/W893)-(1/298.15))))</f>
        <v>1.097002469958351E-3</v>
      </c>
      <c r="AI893">
        <f>V893*(K893/10^6)</f>
        <v>1.9528768985903274E-2</v>
      </c>
      <c r="AJ893">
        <f>(AI893*Y893)/(0.082057*W893)</f>
        <v>1.5199762865563859E-6</v>
      </c>
      <c r="AK893">
        <v>0</v>
      </c>
      <c r="AL893" s="12">
        <f>AI893*AN893*X893</f>
        <v>8.4698647223758892E-6</v>
      </c>
      <c r="AM893" s="12">
        <f>AJ893+AL893</f>
        <v>9.9898410089322751E-6</v>
      </c>
      <c r="AN893" s="19">
        <f>101.325*(0.00033*EXP(2400*((1/W893)-(1/298.15))))</f>
        <v>2.2739189884214046E-2</v>
      </c>
      <c r="AO893" s="19"/>
      <c r="AP893" t="e">
        <f>V893*(L893/10^6)</f>
        <v>#VALUE!</v>
      </c>
      <c r="AQ893" t="e">
        <f>(AP893*Y893)/(0.082057*W893)</f>
        <v>#VALUE!</v>
      </c>
      <c r="AR893">
        <v>0</v>
      </c>
      <c r="AS893" s="12" t="e">
        <f>AP893*AU893*X893</f>
        <v>#VALUE!</v>
      </c>
      <c r="AT893" s="12" t="e">
        <f>AQ893+AS893</f>
        <v>#VALUE!</v>
      </c>
      <c r="AU893" s="19">
        <f>101.325*((2.4*10^-4)*EXP(2700*((1/W893)-(1/298.15))))</f>
        <v>1.5759424160826513E-2</v>
      </c>
      <c r="AW893">
        <f>100*(AF893-AE893)/AF893</f>
        <v>78.812974192989046</v>
      </c>
      <c r="AX893">
        <f>100*(AM893-AL893)/AM893</f>
        <v>15.215219993965073</v>
      </c>
      <c r="AY893" t="e">
        <f>100*(AT893-AS893)/AT893</f>
        <v>#VALUE!</v>
      </c>
    </row>
    <row r="894" spans="1:51" x14ac:dyDescent="0.25">
      <c r="A894" s="21">
        <v>43682</v>
      </c>
      <c r="B894">
        <v>8</v>
      </c>
      <c r="C894" t="s">
        <v>120</v>
      </c>
      <c r="D894" t="s">
        <v>121</v>
      </c>
      <c r="E894" s="2">
        <v>43683.846076388887</v>
      </c>
      <c r="F894">
        <v>129</v>
      </c>
      <c r="H894" s="6">
        <v>20</v>
      </c>
      <c r="I894" s="6">
        <v>30</v>
      </c>
      <c r="J894" s="6">
        <v>115.57</v>
      </c>
      <c r="K894" s="6">
        <v>20428.715</v>
      </c>
      <c r="L894" s="6" t="s">
        <v>122</v>
      </c>
      <c r="M894" s="7">
        <f>1000000*(AF894-AD894)/X894</f>
        <v>0.59782237845397879</v>
      </c>
      <c r="N894" s="7">
        <f>1000000*(AM894-AK894)/X894</f>
        <v>547.37831110510115</v>
      </c>
      <c r="O894" s="7" t="e">
        <f>1000000*(AT894-AR894)/X894</f>
        <v>#VALUE!</v>
      </c>
      <c r="P894">
        <f>(M894*16)</f>
        <v>9.5651580552636606</v>
      </c>
      <c r="Q894">
        <f>(N894*44)</f>
        <v>24084.645688624449</v>
      </c>
      <c r="R894">
        <f>1000000*(((AF894-AD894)*0.082057*W894)/(V894-Z894))/X894</f>
        <v>16.584157971824439</v>
      </c>
      <c r="S894">
        <f>1000000*(((AM894-AK894)*0.082057*W894)/(V894-Z894))/X894</f>
        <v>15184.791852712962</v>
      </c>
      <c r="T894">
        <f>N894*((1*0.082057*W894)/(V894-Z894))</f>
        <v>15184.791852712962</v>
      </c>
      <c r="V894" s="5">
        <f>((0.001316*((I894*25.4)-(2.5*2053/100)))*(273.15+40))/(273.15+H894)</f>
        <v>0.99905510880095516</v>
      </c>
      <c r="W894">
        <v>313.14999999999998</v>
      </c>
      <c r="X894">
        <f>(21.0733341666667/1000)-Y894</f>
        <v>1.9073334166666699E-2</v>
      </c>
      <c r="Y894">
        <v>2E-3</v>
      </c>
      <c r="Z894">
        <f>(0.001316*10^(8.07131-(1730.63/(233.46+(W894-273.15)))))</f>
        <v>7.2765497523200454E-2</v>
      </c>
      <c r="AB894">
        <f>V894*(J894/10^6)</f>
        <v>1.1546079892412638E-4</v>
      </c>
      <c r="AC894">
        <f>(AB894*Y894)/(0.082057*W894)</f>
        <v>8.9866225832365117E-9</v>
      </c>
      <c r="AD894">
        <v>0</v>
      </c>
      <c r="AE894" s="12">
        <f>AB894*AG894*X894</f>
        <v>2.4158434133277103E-9</v>
      </c>
      <c r="AF894" s="12">
        <f>AC894+AE894</f>
        <v>1.1402465996564222E-8</v>
      </c>
      <c r="AG894" s="19">
        <f>101.325*(0.000014*EXP(1600*((1/W894)-(1/298.15))))</f>
        <v>1.097002469958351E-3</v>
      </c>
      <c r="AI894">
        <f>V894*(K894/10^6)</f>
        <v>2.0409412086988706E-2</v>
      </c>
      <c r="AJ894">
        <f>(AI894*Y894)/(0.082057*W894)</f>
        <v>1.5885190928917757E-6</v>
      </c>
      <c r="AK894">
        <v>0</v>
      </c>
      <c r="AL894" s="12">
        <f>AI894*AN894*X894</f>
        <v>8.8518103504014633E-6</v>
      </c>
      <c r="AM894" s="12">
        <f>AJ894+AL894</f>
        <v>1.0440329443293239E-5</v>
      </c>
      <c r="AN894" s="19">
        <f>101.325*(0.00033*EXP(2400*((1/W894)-(1/298.15))))</f>
        <v>2.2739189884214046E-2</v>
      </c>
      <c r="AO894" s="19"/>
      <c r="AP894" t="e">
        <f>V894*(L894/10^6)</f>
        <v>#VALUE!</v>
      </c>
      <c r="AQ894" t="e">
        <f>(AP894*Y894)/(0.082057*W894)</f>
        <v>#VALUE!</v>
      </c>
      <c r="AR894">
        <v>0</v>
      </c>
      <c r="AS894" s="12" t="e">
        <f>AP894*AU894*X894</f>
        <v>#VALUE!</v>
      </c>
      <c r="AT894" s="12" t="e">
        <f>AQ894+AS894</f>
        <v>#VALUE!</v>
      </c>
      <c r="AU894" s="19">
        <f>101.325*((2.4*10^-4)*EXP(2700*((1/W894)-(1/298.15))))</f>
        <v>1.5759424160826513E-2</v>
      </c>
      <c r="AW894">
        <f>100*(AF894-AE894)/AF894</f>
        <v>78.812974192989046</v>
      </c>
      <c r="AX894">
        <f>100*(AM894-AL894)/AM894</f>
        <v>15.21521999396508</v>
      </c>
      <c r="AY894" t="e">
        <f>100*(AT894-AS894)/AT894</f>
        <v>#VALUE!</v>
      </c>
    </row>
    <row r="895" spans="1:51" x14ac:dyDescent="0.25">
      <c r="A895" s="21">
        <v>43682</v>
      </c>
      <c r="B895">
        <v>9</v>
      </c>
      <c r="C895" t="s">
        <v>120</v>
      </c>
      <c r="D895" t="s">
        <v>121</v>
      </c>
      <c r="E895" s="2">
        <v>43683.824780092589</v>
      </c>
      <c r="F895">
        <v>94</v>
      </c>
      <c r="H895" s="6">
        <v>20</v>
      </c>
      <c r="I895" s="6">
        <v>30</v>
      </c>
      <c r="J895" s="6">
        <v>5082.835</v>
      </c>
      <c r="K895" s="6">
        <v>23576.095000000001</v>
      </c>
      <c r="L895" s="6" t="s">
        <v>122</v>
      </c>
      <c r="M895" s="7">
        <f>1000000*(AF895-AD895)/X895</f>
        <v>26.292571679407541</v>
      </c>
      <c r="N895" s="7">
        <f>1000000*(AM895-AK895)/X895</f>
        <v>631.71095507247617</v>
      </c>
      <c r="O895" s="7" t="e">
        <f>1000000*(AT895-AR895)/X895</f>
        <v>#VALUE!</v>
      </c>
      <c r="P895">
        <f>(M895*16)</f>
        <v>420.68114687052065</v>
      </c>
      <c r="Q895">
        <f>(N895*44)</f>
        <v>27795.282023188953</v>
      </c>
      <c r="R895">
        <f>1000000*(((AF895-AD895)*0.082057*W895)/(V895-Z895))/X895</f>
        <v>729.38079592211011</v>
      </c>
      <c r="S895">
        <f>1000000*(((AM895-AK895)*0.082057*W895)/(V895-Z895))/X895</f>
        <v>17524.259126175424</v>
      </c>
      <c r="T895">
        <f>N895*((1*0.082057*W895)/(V895-Z895))</f>
        <v>17524.259126175428</v>
      </c>
      <c r="V895" s="5">
        <f>((0.001316*((I895*25.4)-(2.5*2053/100)))*(273.15+40))/(273.15+H895)</f>
        <v>0.99905510880095516</v>
      </c>
      <c r="W895">
        <v>313.14999999999998</v>
      </c>
      <c r="X895">
        <f>(21.0733341666667/1000)-Y895</f>
        <v>1.9073334166666699E-2</v>
      </c>
      <c r="Y895">
        <v>2E-3</v>
      </c>
      <c r="Z895">
        <f>(0.001316*10^(8.07131-(1730.63/(233.46+(W895-273.15)))))</f>
        <v>7.2765497523200454E-2</v>
      </c>
      <c r="AB895">
        <f>V895*(J895/10^6)</f>
        <v>5.0780322739423026E-3</v>
      </c>
      <c r="AC895">
        <f>(AB895*Y895)/(0.082057*W895)</f>
        <v>3.9523682441693313E-7</v>
      </c>
      <c r="AD895">
        <v>0</v>
      </c>
      <c r="AE895" s="12">
        <f>AB895*AG895*X895</f>
        <v>1.0625018132544391E-7</v>
      </c>
      <c r="AF895" s="12">
        <f>AC895+AE895</f>
        <v>5.0148700574237701E-7</v>
      </c>
      <c r="AG895" s="19">
        <f>101.325*(0.000014*EXP(1600*((1/W895)-(1/298.15))))</f>
        <v>1.097002469958351E-3</v>
      </c>
      <c r="AI895">
        <f>V895*(K895/10^6)</f>
        <v>2.3553818155326658E-2</v>
      </c>
      <c r="AJ895">
        <f>(AI895*Y895)/(0.082057*W895)</f>
        <v>1.8332566215413125E-6</v>
      </c>
      <c r="AK895">
        <v>0</v>
      </c>
      <c r="AL895" s="12">
        <f>AI895*AN895*X895</f>
        <v>1.02155775213002E-5</v>
      </c>
      <c r="AM895" s="12">
        <f>AJ895+AL895</f>
        <v>1.2048834142841512E-5</v>
      </c>
      <c r="AN895" s="19">
        <f>101.325*(0.00033*EXP(2400*((1/W895)-(1/298.15))))</f>
        <v>2.2739189884214046E-2</v>
      </c>
      <c r="AO895" s="19"/>
      <c r="AP895" t="e">
        <f>V895*(L895/10^6)</f>
        <v>#VALUE!</v>
      </c>
      <c r="AQ895" t="e">
        <f>(AP895*Y895)/(0.082057*W895)</f>
        <v>#VALUE!</v>
      </c>
      <c r="AR895">
        <v>0</v>
      </c>
      <c r="AS895" s="12" t="e">
        <f>AP895*AU895*X895</f>
        <v>#VALUE!</v>
      </c>
      <c r="AT895" s="12" t="e">
        <f>AQ895+AS895</f>
        <v>#VALUE!</v>
      </c>
      <c r="AU895" s="19">
        <f>101.325*((2.4*10^-4)*EXP(2700*((1/W895)-(1/298.15))))</f>
        <v>1.5759424160826513E-2</v>
      </c>
      <c r="AW895">
        <f>100*(AF895-AE895)/AF895</f>
        <v>78.81297419298906</v>
      </c>
      <c r="AX895">
        <f>100*(AM895-AL895)/AM895</f>
        <v>15.215219993965077</v>
      </c>
      <c r="AY895" t="e">
        <f>100*(AT895-AS895)/AT895</f>
        <v>#VALUE!</v>
      </c>
    </row>
    <row r="896" spans="1:51" x14ac:dyDescent="0.25">
      <c r="A896" s="21">
        <v>43682</v>
      </c>
      <c r="B896">
        <v>9</v>
      </c>
      <c r="C896" t="s">
        <v>120</v>
      </c>
      <c r="D896" t="s">
        <v>121</v>
      </c>
      <c r="E896" s="2">
        <v>43683.931331018517</v>
      </c>
      <c r="F896">
        <v>156</v>
      </c>
      <c r="H896" s="6">
        <v>20</v>
      </c>
      <c r="I896" s="6">
        <v>30</v>
      </c>
      <c r="J896" s="6">
        <v>2453.1080000000002</v>
      </c>
      <c r="K896" s="6">
        <v>22506.774000000001</v>
      </c>
      <c r="L896" s="6" t="s">
        <v>122</v>
      </c>
      <c r="M896" s="7">
        <f>1000000*(AF896-AD896)/X896</f>
        <v>12.689477019680567</v>
      </c>
      <c r="N896" s="7">
        <f>1000000*(AM896-AK896)/X896</f>
        <v>603.05897559118137</v>
      </c>
      <c r="O896" s="7" t="e">
        <f>1000000*(AT896-AR896)/X896</f>
        <v>#VALUE!</v>
      </c>
      <c r="P896">
        <f>(M896*16)</f>
        <v>203.03163231488907</v>
      </c>
      <c r="Q896">
        <f>(N896*44)</f>
        <v>26534.594926011981</v>
      </c>
      <c r="R896">
        <f>1000000*(((AF896-AD896)*0.082057*W896)/(V896-Z896))/X896</f>
        <v>352.01808941720435</v>
      </c>
      <c r="S896">
        <f>1000000*(((AM896-AK896)*0.082057*W896)/(V896-Z896))/X896</f>
        <v>16729.426127196541</v>
      </c>
      <c r="T896">
        <f>N896*((1*0.082057*W896)/(V896-Z896))</f>
        <v>16729.426127196541</v>
      </c>
      <c r="V896" s="5">
        <f>((0.001316*((I896*25.4)-(2.5*2053/100)))*(273.15+40))/(273.15+H896)</f>
        <v>0.99905510880095516</v>
      </c>
      <c r="W896">
        <v>313.14999999999998</v>
      </c>
      <c r="X896">
        <f>(21.0733341666667/1000)-Y896</f>
        <v>1.9073334166666699E-2</v>
      </c>
      <c r="Y896">
        <v>2E-3</v>
      </c>
      <c r="Z896">
        <f>(0.001316*10^(8.07131-(1730.63/(233.46+(W896-273.15)))))</f>
        <v>7.2765497523200454E-2</v>
      </c>
      <c r="AB896">
        <f>V896*(J896/10^6)</f>
        <v>2.4507900798404936E-3</v>
      </c>
      <c r="AC896">
        <f>(AB896*Y896)/(0.082057*W896)</f>
        <v>1.9075154237187986E-7</v>
      </c>
      <c r="AD896">
        <v>0</v>
      </c>
      <c r="AE896" s="12">
        <f>AB896*AG896*X896</f>
        <v>5.127909322472539E-8</v>
      </c>
      <c r="AF896" s="12">
        <f>AC896+AE896</f>
        <v>2.4203063559660525E-7</v>
      </c>
      <c r="AG896" s="19">
        <f>101.325*(0.000014*EXP(1600*((1/W896)-(1/298.15))))</f>
        <v>1.097002469958351E-3</v>
      </c>
      <c r="AI896">
        <f>V896*(K896/10^6)</f>
        <v>2.2485507547328511E-2</v>
      </c>
      <c r="AJ896">
        <f>(AI896*Y896)/(0.082057*W896)</f>
        <v>1.7501071515462526E-6</v>
      </c>
      <c r="AK896">
        <v>0</v>
      </c>
      <c r="AL896" s="12">
        <f>AI896*AN896*X896</f>
        <v>9.7522382121120461E-6</v>
      </c>
      <c r="AM896" s="12">
        <f>AJ896+AL896</f>
        <v>1.1502345363658298E-5</v>
      </c>
      <c r="AN896" s="19">
        <f>101.325*(0.00033*EXP(2400*((1/W896)-(1/298.15))))</f>
        <v>2.2739189884214046E-2</v>
      </c>
      <c r="AO896" s="19"/>
      <c r="AP896" t="e">
        <f>V896*(L896/10^6)</f>
        <v>#VALUE!</v>
      </c>
      <c r="AQ896" t="e">
        <f>(AP896*Y896)/(0.082057*W896)</f>
        <v>#VALUE!</v>
      </c>
      <c r="AR896">
        <v>0</v>
      </c>
      <c r="AS896" s="12" t="e">
        <f>AP896*AU896*X896</f>
        <v>#VALUE!</v>
      </c>
      <c r="AT896" s="12" t="e">
        <f>AQ896+AS896</f>
        <v>#VALUE!</v>
      </c>
      <c r="AU896" s="19">
        <f>101.325*((2.4*10^-4)*EXP(2700*((1/W896)-(1/298.15))))</f>
        <v>1.5759424160826513E-2</v>
      </c>
      <c r="AW896">
        <f>100*(AF896-AE896)/AF896</f>
        <v>78.812974192989046</v>
      </c>
      <c r="AX896">
        <f>100*(AM896-AL896)/AM896</f>
        <v>15.215219993965073</v>
      </c>
      <c r="AY896" t="e">
        <f>100*(AT896-AS896)/AT896</f>
        <v>#VALUE!</v>
      </c>
    </row>
    <row r="897" spans="1:51" x14ac:dyDescent="0.25">
      <c r="A897" s="21">
        <v>43682</v>
      </c>
      <c r="B897" t="s">
        <v>866</v>
      </c>
      <c r="C897" t="s">
        <v>120</v>
      </c>
      <c r="D897" t="s">
        <v>121</v>
      </c>
      <c r="E897" s="2">
        <v>43683.420439814814</v>
      </c>
      <c r="F897">
        <v>173</v>
      </c>
      <c r="H897" s="6">
        <v>20</v>
      </c>
      <c r="I897" s="6">
        <v>30</v>
      </c>
      <c r="J897" s="6">
        <v>8.9730000000000008</v>
      </c>
      <c r="K897" s="6">
        <v>1223.434</v>
      </c>
      <c r="L897" s="6" t="s">
        <v>122</v>
      </c>
      <c r="M897" s="7">
        <f>1000000*(AF897-AD897)/X897</f>
        <v>4.6415680556091993E-2</v>
      </c>
      <c r="N897" s="7">
        <f>1000000*(AM897-AK897)/X897</f>
        <v>32.78136861121996</v>
      </c>
      <c r="O897" s="7" t="e">
        <f>1000000*(AT897-AR897)/X897</f>
        <v>#VALUE!</v>
      </c>
      <c r="P897">
        <f>(M897*16)</f>
        <v>0.74265088889747188</v>
      </c>
      <c r="Q897">
        <f>(N897*44)</f>
        <v>1442.3802188936784</v>
      </c>
      <c r="R897">
        <f>1000000*(((AF897-AD897)*0.082057*W897)/(V897-Z897))/X897</f>
        <v>1.2876148609602898</v>
      </c>
      <c r="S897">
        <f>1000000*(((AM897-AK897)*0.082057*W897)/(V897-Z897))/X897</f>
        <v>909.38615745199968</v>
      </c>
      <c r="T897">
        <f>N897*((1*0.082057*W897)/(V897-Z897))</f>
        <v>909.38615745199991</v>
      </c>
      <c r="V897" s="5">
        <f>((0.001316*((I897*25.4)-(2.5*2053/100)))*(273.15+40))/(273.15+H897)</f>
        <v>0.99905510880095516</v>
      </c>
      <c r="W897">
        <v>313.14999999999998</v>
      </c>
      <c r="X897">
        <f>(21.0733341666667/1000)-Y897</f>
        <v>1.9073334166666699E-2</v>
      </c>
      <c r="Y897">
        <v>2E-3</v>
      </c>
      <c r="Z897">
        <f>(0.001316*10^(8.07131-(1730.63/(233.46+(W897-273.15)))))</f>
        <v>7.2765497523200454E-2</v>
      </c>
      <c r="AB897">
        <f>V897*(J897/10^6)</f>
        <v>8.9645214912709705E-6</v>
      </c>
      <c r="AC897">
        <f>(AB897*Y897)/(0.082057*W897)</f>
        <v>6.9773266798806983E-10</v>
      </c>
      <c r="AD897">
        <v>0</v>
      </c>
      <c r="AE897" s="12">
        <f>AB897*AG897*X897</f>
        <v>1.8756911783152675E-10</v>
      </c>
      <c r="AF897" s="12">
        <f>AC897+AE897</f>
        <v>8.8530178581959663E-10</v>
      </c>
      <c r="AG897" s="19">
        <f>101.325*(0.000014*EXP(1600*((1/W897)-(1/298.15))))</f>
        <v>1.097002469958351E-3</v>
      </c>
      <c r="AI897">
        <f>V897*(K897/10^6)</f>
        <v>1.2222779879807878E-3</v>
      </c>
      <c r="AJ897">
        <f>(AI897*Y897)/(0.082057*W897)</f>
        <v>9.5133162702253021E-8</v>
      </c>
      <c r="AK897">
        <v>0</v>
      </c>
      <c r="AL897" s="12">
        <f>AI897*AN897*X897</f>
        <v>5.3011683526022387E-7</v>
      </c>
      <c r="AM897" s="12">
        <f>AJ897+AL897</f>
        <v>6.2524999796247693E-7</v>
      </c>
      <c r="AN897" s="19">
        <f>101.325*(0.00033*EXP(2400*((1/W897)-(1/298.15))))</f>
        <v>2.2739189884214046E-2</v>
      </c>
      <c r="AO897" s="19"/>
      <c r="AP897" t="e">
        <f>V897*(L897/10^6)</f>
        <v>#VALUE!</v>
      </c>
      <c r="AQ897" t="e">
        <f>(AP897*Y897)/(0.082057*W897)</f>
        <v>#VALUE!</v>
      </c>
      <c r="AR897">
        <v>0</v>
      </c>
      <c r="AS897" s="12" t="e">
        <f>AP897*AU897*X897</f>
        <v>#VALUE!</v>
      </c>
      <c r="AT897" s="12" t="e">
        <f>AQ897+AS897</f>
        <v>#VALUE!</v>
      </c>
      <c r="AU897" s="19">
        <f>101.325*((2.4*10^-4)*EXP(2700*((1/W897)-(1/298.15))))</f>
        <v>1.5759424160826513E-2</v>
      </c>
      <c r="AW897">
        <f>100*(AF897-AE897)/AF897</f>
        <v>78.812974192989032</v>
      </c>
      <c r="AX897">
        <f>100*(AM897-AL897)/AM897</f>
        <v>15.215219993965082</v>
      </c>
      <c r="AY897" t="e">
        <f>100*(AT897-AS897)/AT897</f>
        <v>#VALUE!</v>
      </c>
    </row>
    <row r="898" spans="1:51" x14ac:dyDescent="0.25">
      <c r="A898" s="21">
        <v>43682</v>
      </c>
      <c r="B898" t="s">
        <v>866</v>
      </c>
      <c r="C898" t="s">
        <v>120</v>
      </c>
      <c r="D898" t="s">
        <v>121</v>
      </c>
      <c r="E898" s="2">
        <v>43683.441712962966</v>
      </c>
      <c r="F898">
        <v>76</v>
      </c>
      <c r="H898" s="6">
        <v>20</v>
      </c>
      <c r="I898" s="6">
        <v>30</v>
      </c>
      <c r="J898" s="6">
        <v>2.855</v>
      </c>
      <c r="K898" s="6">
        <v>1050.087</v>
      </c>
      <c r="L898" s="6" t="s">
        <v>122</v>
      </c>
      <c r="M898" s="7">
        <f>1000000*(AF898-AD898)/X898</f>
        <v>1.4768390503470711E-2</v>
      </c>
      <c r="N898" s="7">
        <f>1000000*(AM898-AK898)/X898</f>
        <v>28.136613025999054</v>
      </c>
      <c r="O898" s="7" t="e">
        <f>1000000*(AT898-AR898)/X898</f>
        <v>#VALUE!</v>
      </c>
      <c r="P898">
        <f>(M898*16)</f>
        <v>0.23629424805553137</v>
      </c>
      <c r="Q898">
        <f>(N898*44)</f>
        <v>1238.0109731439584</v>
      </c>
      <c r="R898">
        <f>1000000*(((AF898-AD898)*0.082057*W898)/(V898-Z898))/X898</f>
        <v>0.40968911490489562</v>
      </c>
      <c r="S898">
        <f>1000000*(((AM898-AK898)*0.082057*W898)/(V898-Z898))/X898</f>
        <v>780.53624627098623</v>
      </c>
      <c r="T898">
        <f>N898*((1*0.082057*W898)/(V898-Z898))</f>
        <v>780.53624627098645</v>
      </c>
      <c r="V898" s="5">
        <f>((0.001316*((I898*25.4)-(2.5*2053/100)))*(273.15+40))/(273.15+H898)</f>
        <v>0.99905510880095516</v>
      </c>
      <c r="W898">
        <v>313.14999999999998</v>
      </c>
      <c r="X898">
        <f>(21.0733341666667/1000)-Y898</f>
        <v>1.9073334166666699E-2</v>
      </c>
      <c r="Y898">
        <v>2E-3</v>
      </c>
      <c r="Z898">
        <f>(0.001316*10^(8.07131-(1730.63/(233.46+(W898-273.15)))))</f>
        <v>7.2765497523200454E-2</v>
      </c>
      <c r="AB898">
        <f>V898*(J898/10^6)</f>
        <v>2.8523023356267272E-6</v>
      </c>
      <c r="AC898">
        <f>(AB898*Y898)/(0.082057*W898)</f>
        <v>2.2200231439941376E-10</v>
      </c>
      <c r="AD898">
        <v>0</v>
      </c>
      <c r="AE898" s="12">
        <f>AB898*AG898*X898</f>
        <v>5.9680132777110097E-11</v>
      </c>
      <c r="AF898" s="12">
        <f>AC898+AE898</f>
        <v>2.8168244717652388E-10</v>
      </c>
      <c r="AG898" s="19">
        <f>101.325*(0.000014*EXP(1600*((1/W898)-(1/298.15))))</f>
        <v>1.097002469958351E-3</v>
      </c>
      <c r="AI898">
        <f>V898*(K898/10^6)</f>
        <v>1.0490947820354685E-3</v>
      </c>
      <c r="AJ898">
        <f>(AI898*Y898)/(0.082057*W898)</f>
        <v>8.1653850900433315E-8</v>
      </c>
      <c r="AK898">
        <v>0</v>
      </c>
      <c r="AL898" s="12">
        <f>AI898*AN898*X898</f>
        <v>4.5500517166263372E-7</v>
      </c>
      <c r="AM898" s="12">
        <f>AJ898+AL898</f>
        <v>5.3665902256306705E-7</v>
      </c>
      <c r="AN898" s="19">
        <f>101.325*(0.00033*EXP(2400*((1/W898)-(1/298.15))))</f>
        <v>2.2739189884214046E-2</v>
      </c>
      <c r="AO898" s="19"/>
      <c r="AP898" t="e">
        <f>V898*(L898/10^6)</f>
        <v>#VALUE!</v>
      </c>
      <c r="AQ898" t="e">
        <f>(AP898*Y898)/(0.082057*W898)</f>
        <v>#VALUE!</v>
      </c>
      <c r="AR898">
        <v>0</v>
      </c>
      <c r="AS898" s="12" t="e">
        <f>AP898*AU898*X898</f>
        <v>#VALUE!</v>
      </c>
      <c r="AT898" s="12" t="e">
        <f>AQ898+AS898</f>
        <v>#VALUE!</v>
      </c>
      <c r="AU898" s="19">
        <f>101.325*((2.4*10^-4)*EXP(2700*((1/W898)-(1/298.15))))</f>
        <v>1.5759424160826513E-2</v>
      </c>
      <c r="AW898">
        <f>100*(AF898-AE898)/AF898</f>
        <v>78.81297419298906</v>
      </c>
      <c r="AX898">
        <f>100*(AM898-AL898)/AM898</f>
        <v>15.215219993965077</v>
      </c>
      <c r="AY898" t="e">
        <f>100*(AT898-AS898)/AT898</f>
        <v>#VALUE!</v>
      </c>
    </row>
    <row r="899" spans="1:51" x14ac:dyDescent="0.25">
      <c r="A899" s="21">
        <v>43682</v>
      </c>
      <c r="B899" t="s">
        <v>129</v>
      </c>
      <c r="C899" t="s">
        <v>120</v>
      </c>
      <c r="D899" t="s">
        <v>121</v>
      </c>
      <c r="E899" s="2">
        <v>43683.803495370368</v>
      </c>
      <c r="F899">
        <v>115</v>
      </c>
      <c r="H899" s="6">
        <v>20</v>
      </c>
      <c r="I899" s="6">
        <v>30</v>
      </c>
      <c r="J899" s="6">
        <v>330.06</v>
      </c>
      <c r="K899" s="6">
        <v>3294.2260000000001</v>
      </c>
      <c r="L899" s="6" t="s">
        <v>122</v>
      </c>
      <c r="M899" s="7">
        <f>1000000*(AF899-AD899)/X899</f>
        <v>1.7073397441595597</v>
      </c>
      <c r="N899" s="7">
        <f>1000000*(AM899-AK899)/X899</f>
        <v>88.267317071999528</v>
      </c>
      <c r="O899" s="7" t="e">
        <f>1000000*(AT899-AR899)/X899</f>
        <v>#VALUE!</v>
      </c>
      <c r="P899">
        <f>(M899*16)</f>
        <v>27.317435906552955</v>
      </c>
      <c r="Q899">
        <f>(N899*44)</f>
        <v>3883.7619511679791</v>
      </c>
      <c r="R899">
        <f>1000000*(((AF899-AD899)*0.082057*W899)/(V899-Z899))/X899</f>
        <v>47.363218656921134</v>
      </c>
      <c r="S899">
        <f>1000000*(((AM899-AK899)*0.082057*W899)/(V899-Z899))/X899</f>
        <v>2448.6188253052237</v>
      </c>
      <c r="T899">
        <f>N899*((1*0.082057*W899)/(V899-Z899))</f>
        <v>2448.6188253052242</v>
      </c>
      <c r="V899" s="5">
        <f>((0.001316*((I899*25.4)-(2.5*2053/100)))*(273.15+40))/(273.15+H899)</f>
        <v>0.99905510880095516</v>
      </c>
      <c r="W899">
        <v>313.14999999999998</v>
      </c>
      <c r="X899">
        <f>(21.0733341666667/1000)-Y899</f>
        <v>1.9073334166666699E-2</v>
      </c>
      <c r="Y899">
        <v>2E-3</v>
      </c>
      <c r="Z899">
        <f>(0.001316*10^(8.07131-(1730.63/(233.46+(W899-273.15)))))</f>
        <v>7.2765497523200454E-2</v>
      </c>
      <c r="AB899">
        <f>V899*(J899/10^6)</f>
        <v>3.2974812921084329E-4</v>
      </c>
      <c r="AC899">
        <f>(AB899*Y899)/(0.082057*W899)</f>
        <v>2.5665178245418743E-8</v>
      </c>
      <c r="AD899">
        <v>0</v>
      </c>
      <c r="AE899" s="12">
        <f>AB899*AG899*X899</f>
        <v>6.8994832309677616E-9</v>
      </c>
      <c r="AF899" s="12">
        <f>AC899+AE899</f>
        <v>3.2564661476386505E-8</v>
      </c>
      <c r="AG899" s="19">
        <f>101.325*(0.000014*EXP(1600*((1/W899)-(1/298.15))))</f>
        <v>1.097002469958351E-3</v>
      </c>
      <c r="AI899">
        <f>V899*(K899/10^6)</f>
        <v>3.2911133148449353E-3</v>
      </c>
      <c r="AJ899">
        <f>(AI899*Y899)/(0.082057*W899)</f>
        <v>2.5615614576347567E-7</v>
      </c>
      <c r="AK899">
        <v>0</v>
      </c>
      <c r="AL899" s="12">
        <f>AI899*AN899*X899</f>
        <v>1.4273958887458957E-6</v>
      </c>
      <c r="AM899" s="12">
        <f>AJ899+AL899</f>
        <v>1.6835520345093714E-6</v>
      </c>
      <c r="AN899" s="19">
        <f>101.325*(0.00033*EXP(2400*((1/W899)-(1/298.15))))</f>
        <v>2.2739189884214046E-2</v>
      </c>
      <c r="AO899" s="19"/>
      <c r="AP899" t="e">
        <f>V899*(L899/10^6)</f>
        <v>#VALUE!</v>
      </c>
      <c r="AQ899" t="e">
        <f>(AP899*Y899)/(0.082057*W899)</f>
        <v>#VALUE!</v>
      </c>
      <c r="AR899">
        <v>0</v>
      </c>
      <c r="AS899" s="12" t="e">
        <f>AP899*AU899*X899</f>
        <v>#VALUE!</v>
      </c>
      <c r="AT899" s="12" t="e">
        <f>AQ899+AS899</f>
        <v>#VALUE!</v>
      </c>
      <c r="AU899" s="19">
        <f>101.325*((2.4*10^-4)*EXP(2700*((1/W899)-(1/298.15))))</f>
        <v>1.5759424160826513E-2</v>
      </c>
      <c r="AW899">
        <f>100*(AF899-AE899)/AF899</f>
        <v>78.812974192989046</v>
      </c>
      <c r="AX899">
        <f>100*(AM899-AL899)/AM899</f>
        <v>15.215219993965077</v>
      </c>
      <c r="AY899" t="e">
        <f>100*(AT899-AS899)/AT899</f>
        <v>#VALUE!</v>
      </c>
    </row>
    <row r="900" spans="1:51" x14ac:dyDescent="0.25">
      <c r="A900" s="21">
        <v>43682</v>
      </c>
      <c r="B900" t="s">
        <v>129</v>
      </c>
      <c r="C900" t="s">
        <v>120</v>
      </c>
      <c r="D900" t="s">
        <v>121</v>
      </c>
      <c r="E900" s="2">
        <v>43683.888726851852</v>
      </c>
      <c r="F900">
        <v>145</v>
      </c>
      <c r="H900" s="6">
        <v>20</v>
      </c>
      <c r="I900" s="6">
        <v>30</v>
      </c>
      <c r="J900" s="6">
        <v>351.52</v>
      </c>
      <c r="K900" s="6">
        <v>4164.9390000000003</v>
      </c>
      <c r="L900" s="6" t="s">
        <v>122</v>
      </c>
      <c r="M900" s="7">
        <f>1000000*(AF900-AD900)/X900</f>
        <v>1.8183483817092896</v>
      </c>
      <c r="N900" s="7">
        <f>1000000*(AM900-AK900)/X900</f>
        <v>111.59768373467293</v>
      </c>
      <c r="O900" s="7" t="e">
        <f>1000000*(AT900-AR900)/X900</f>
        <v>#VALUE!</v>
      </c>
      <c r="P900">
        <f>(M900*16)</f>
        <v>29.093574107348633</v>
      </c>
      <c r="Q900">
        <f>(N900*44)</f>
        <v>4910.2980843256091</v>
      </c>
      <c r="R900">
        <f>1000000*(((AF900-AD900)*0.082057*W900)/(V900-Z900))/X900</f>
        <v>50.442703212388388</v>
      </c>
      <c r="S900">
        <f>1000000*(((AM900-AK900)*0.082057*W900)/(V900-Z900))/X900</f>
        <v>3095.8252535338843</v>
      </c>
      <c r="T900">
        <f>N900*((1*0.082057*W900)/(V900-Z900))</f>
        <v>3095.8252535338847</v>
      </c>
      <c r="V900" s="5">
        <f>((0.001316*((I900*25.4)-(2.5*2053/100)))*(273.15+40))/(273.15+H900)</f>
        <v>0.99905510880095516</v>
      </c>
      <c r="W900">
        <v>313.14999999999998</v>
      </c>
      <c r="X900">
        <f>(21.0733341666667/1000)-Y900</f>
        <v>1.9073334166666699E-2</v>
      </c>
      <c r="Y900">
        <v>2E-3</v>
      </c>
      <c r="Z900">
        <f>(0.001316*10^(8.07131-(1730.63/(233.46+(W900-273.15)))))</f>
        <v>7.2765497523200454E-2</v>
      </c>
      <c r="AB900">
        <f>V900*(J900/10^6)</f>
        <v>3.5118785184571174E-4</v>
      </c>
      <c r="AC900">
        <f>(AB900*Y900)/(0.082057*W900)</f>
        <v>2.7333889162060213E-8</v>
      </c>
      <c r="AD900">
        <v>0</v>
      </c>
      <c r="AE900" s="12">
        <f>AB900*AG900*X900</f>
        <v>7.3480771536986823E-9</v>
      </c>
      <c r="AF900" s="12">
        <f>AC900+AE900</f>
        <v>3.4681966315758896E-8</v>
      </c>
      <c r="AG900" s="19">
        <f>101.325*(0.000014*EXP(1600*((1/W900)-(1/298.15))))</f>
        <v>1.097002469958351E-3</v>
      </c>
      <c r="AI900">
        <f>V900*(K900/10^6)</f>
        <v>4.1610035857943418E-3</v>
      </c>
      <c r="AJ900">
        <f>(AI900*Y900)/(0.082057*W900)</f>
        <v>3.2386203058927494E-7</v>
      </c>
      <c r="AK900">
        <v>0</v>
      </c>
      <c r="AL900" s="12">
        <f>AI900*AN900*X900</f>
        <v>1.804677883508127E-6</v>
      </c>
      <c r="AM900" s="12">
        <f>AJ900+AL900</f>
        <v>2.1285399140974018E-6</v>
      </c>
      <c r="AN900" s="19">
        <f>101.325*(0.00033*EXP(2400*((1/W900)-(1/298.15))))</f>
        <v>2.2739189884214046E-2</v>
      </c>
      <c r="AO900" s="19"/>
      <c r="AP900" t="e">
        <f>V900*(L900/10^6)</f>
        <v>#VALUE!</v>
      </c>
      <c r="AQ900" t="e">
        <f>(AP900*Y900)/(0.082057*W900)</f>
        <v>#VALUE!</v>
      </c>
      <c r="AR900">
        <v>0</v>
      </c>
      <c r="AS900" s="12" t="e">
        <f>AP900*AU900*X900</f>
        <v>#VALUE!</v>
      </c>
      <c r="AT900" s="12" t="e">
        <f>AQ900+AS900</f>
        <v>#VALUE!</v>
      </c>
      <c r="AU900" s="19">
        <f>101.325*((2.4*10^-4)*EXP(2700*((1/W900)-(1/298.15))))</f>
        <v>1.5759424160826513E-2</v>
      </c>
      <c r="AW900">
        <f>100*(AF900-AE900)/AF900</f>
        <v>78.812974192989046</v>
      </c>
      <c r="AX900">
        <f>100*(AM900-AL900)/AM900</f>
        <v>15.21521999396507</v>
      </c>
      <c r="AY900" t="e">
        <f>100*(AT900-AS900)/AT900</f>
        <v>#VALUE!</v>
      </c>
    </row>
    <row r="901" spans="1:51" x14ac:dyDescent="0.25">
      <c r="A901" s="21">
        <v>43682</v>
      </c>
      <c r="B901" t="s">
        <v>282</v>
      </c>
      <c r="C901" t="s">
        <v>120</v>
      </c>
      <c r="D901" t="s">
        <v>121</v>
      </c>
      <c r="E901" s="2">
        <v>43683.399143518516</v>
      </c>
      <c r="F901">
        <v>68</v>
      </c>
      <c r="H901" s="6">
        <v>20</v>
      </c>
      <c r="I901" s="6">
        <v>30</v>
      </c>
      <c r="J901" s="6">
        <v>395498.40299999999</v>
      </c>
      <c r="K901" s="6">
        <v>594.42200000000003</v>
      </c>
      <c r="L901" s="6" t="s">
        <v>122</v>
      </c>
      <c r="M901" s="7">
        <f>1000000*(AF901-AD901)/X901</f>
        <v>5216.7807317650331</v>
      </c>
      <c r="N901" s="7">
        <f>1000000*(AM901-AK901)/X901</f>
        <v>20.693098526971649</v>
      </c>
      <c r="O901" s="7" t="e">
        <f>1000000*(AT901-AR901)/X901</f>
        <v>#VALUE!</v>
      </c>
      <c r="P901">
        <f>(M901*16)</f>
        <v>83468.49170824053</v>
      </c>
      <c r="Q901">
        <f>(N901*44)</f>
        <v>910.49633518675262</v>
      </c>
      <c r="R901">
        <f>1000000*(((AF901-AD901)*0.082057*W901)/(V901-Z901))/X901</f>
        <v>144718.42955042759</v>
      </c>
      <c r="S901">
        <f>1000000*(((AM901-AK901)*0.082057*W901)/(V901-Z901))/X901</f>
        <v>574.0461168170267</v>
      </c>
      <c r="T901">
        <f>N901*((1*0.082057*W901)/(V901-Z901))</f>
        <v>574.0461168170267</v>
      </c>
      <c r="V901" s="5">
        <f>((0.001316*((I901*25.4)-(2.5*2053/100)))*(273.15+40))/(273.15+H901)</f>
        <v>0.99905510880095516</v>
      </c>
      <c r="W901">
        <v>313.14999999999998</v>
      </c>
      <c r="X901">
        <f>(21.0733341666667/1000)-Y901</f>
        <v>1.6073334166666699E-2</v>
      </c>
      <c r="Y901">
        <v>5.0000000000000001E-3</v>
      </c>
      <c r="Z901">
        <f>(0.001316*10^(8.07131-(1730.63/(233.46+(W901-273.15)))))</f>
        <v>7.2765497523200454E-2</v>
      </c>
      <c r="AB901">
        <f>V901*(J901/10^6)</f>
        <v>0.39512470003976902</v>
      </c>
      <c r="AC901">
        <f>(AB901*Y901)/(0.082057*W901)</f>
        <v>7.6884028727908972E-5</v>
      </c>
      <c r="AD901">
        <v>0</v>
      </c>
      <c r="AE901" s="12">
        <f>AB901*AG901*X901</f>
        <v>6.9670312479784373E-6</v>
      </c>
      <c r="AF901" s="12">
        <f>AC901+AE901</f>
        <v>8.385105997588741E-5</v>
      </c>
      <c r="AG901" s="19">
        <f>101.325*(0.000014*EXP(1600*((1/W901)-(1/298.15))))</f>
        <v>1.097002469958351E-3</v>
      </c>
      <c r="AI901">
        <f>V901*(K901/10^6)</f>
        <v>5.9386033588368142E-4</v>
      </c>
      <c r="AJ901">
        <f>(AI901*Y901)/(0.082057*W901)</f>
        <v>1.1555434302095299E-7</v>
      </c>
      <c r="AK901">
        <v>0</v>
      </c>
      <c r="AL901" s="12">
        <f>AI901*AN901*X901</f>
        <v>2.1705274454682073E-7</v>
      </c>
      <c r="AM901" s="12">
        <f>AJ901+AL901</f>
        <v>3.3260708756777373E-7</v>
      </c>
      <c r="AN901" s="19">
        <f>101.325*(0.00033*EXP(2400*((1/W901)-(1/298.15))))</f>
        <v>2.2739189884214046E-2</v>
      </c>
      <c r="AO901" s="19"/>
      <c r="AP901" t="e">
        <f>V901*(L901/10^6)</f>
        <v>#VALUE!</v>
      </c>
      <c r="AQ901" t="e">
        <f>(AP901*Y901)/(0.082057*W901)</f>
        <v>#VALUE!</v>
      </c>
      <c r="AR901">
        <v>0</v>
      </c>
      <c r="AS901" s="12" t="e">
        <f>AP901*AU901*X901</f>
        <v>#VALUE!</v>
      </c>
      <c r="AT901" s="12" t="e">
        <f>AQ901+AS901</f>
        <v>#VALUE!</v>
      </c>
      <c r="AU901" s="19">
        <f>101.325*((2.4*10^-4)*EXP(2700*((1/W901)-(1/298.15))))</f>
        <v>1.5759424160826513E-2</v>
      </c>
      <c r="AW901">
        <f>100*(AF901-AE901)/AF901</f>
        <v>91.691182854478043</v>
      </c>
      <c r="AX901">
        <f>100*(AM901-AL901)/AM901</f>
        <v>34.741996590017663</v>
      </c>
      <c r="AY901" t="e">
        <f>100*(AT901-AS901)/AT901</f>
        <v>#VALUE!</v>
      </c>
    </row>
    <row r="902" spans="1:51" x14ac:dyDescent="0.25">
      <c r="A902" s="21">
        <v>43682</v>
      </c>
      <c r="B902" t="s">
        <v>282</v>
      </c>
      <c r="C902" t="s">
        <v>120</v>
      </c>
      <c r="D902" t="s">
        <v>121</v>
      </c>
      <c r="E902" s="2">
        <v>43683.548078703701</v>
      </c>
      <c r="F902">
        <v>125</v>
      </c>
      <c r="H902" s="6">
        <v>20</v>
      </c>
      <c r="I902" s="6">
        <v>30</v>
      </c>
      <c r="J902" s="6">
        <v>364043.891</v>
      </c>
      <c r="K902" s="6">
        <v>633.697</v>
      </c>
      <c r="L902" s="6" t="s">
        <v>122</v>
      </c>
      <c r="M902" s="7">
        <f>1000000*(AF902-AD902)/X902</f>
        <v>4801.8832482758962</v>
      </c>
      <c r="N902" s="7">
        <f>1000000*(AM902-AK902)/X902</f>
        <v>22.060345103724881</v>
      </c>
      <c r="O902" s="7" t="e">
        <f>1000000*(AT902-AR902)/X902</f>
        <v>#VALUE!</v>
      </c>
      <c r="P902">
        <f>(M902*16)</f>
        <v>76830.13197241434</v>
      </c>
      <c r="Q902">
        <f>(N902*44)</f>
        <v>970.65518456389475</v>
      </c>
      <c r="R902">
        <f>1000000*(((AF902-AD902)*0.082057*W902)/(V902-Z902))/X902</f>
        <v>133208.78110586715</v>
      </c>
      <c r="S902">
        <f>1000000*(((AM902-AK902)*0.082057*W902)/(V902-Z902))/X902</f>
        <v>611.97482947905598</v>
      </c>
      <c r="T902">
        <f>N902*((1*0.082057*W902)/(V902-Z902))</f>
        <v>611.97482947905587</v>
      </c>
      <c r="V902" s="5">
        <f>((0.001316*((I902*25.4)-(2.5*2053/100)))*(273.15+40))/(273.15+H902)</f>
        <v>0.99905510880095516</v>
      </c>
      <c r="W902">
        <v>313.14999999999998</v>
      </c>
      <c r="X902">
        <f>(21.0733341666667/1000)-Y902</f>
        <v>1.6073334166666699E-2</v>
      </c>
      <c r="Y902">
        <v>5.0000000000000001E-3</v>
      </c>
      <c r="Z902">
        <f>(0.001316*10^(8.07131-(1730.63/(233.46+(W902-273.15)))))</f>
        <v>7.2765497523200454E-2</v>
      </c>
      <c r="AB902">
        <f>V902*(J902/10^6)</f>
        <v>0.36369990913132805</v>
      </c>
      <c r="AC902">
        <f>(AB902*Y902)/(0.082057*W902)</f>
        <v>7.0769340056889575E-5</v>
      </c>
      <c r="AD902">
        <v>0</v>
      </c>
      <c r="AE902" s="12">
        <f>AB902*AG902*X902</f>
        <v>6.4129340219678619E-6</v>
      </c>
      <c r="AF902" s="12">
        <f>AC902+AE902</f>
        <v>7.7182274078857436E-5</v>
      </c>
      <c r="AG902" s="19">
        <f>101.325*(0.000014*EXP(1600*((1/W902)-(1/298.15))))</f>
        <v>1.097002469958351E-3</v>
      </c>
      <c r="AI902">
        <f>V902*(K902/10^6)</f>
        <v>6.3309822528183888E-4</v>
      </c>
      <c r="AJ902">
        <f>(AI902*Y902)/(0.082057*W902)</f>
        <v>1.2318931753762284E-7</v>
      </c>
      <c r="AK902">
        <v>0</v>
      </c>
      <c r="AL902" s="12">
        <f>AI902*AN902*X902</f>
        <v>2.3139398114653672E-7</v>
      </c>
      <c r="AM902" s="12">
        <f>AJ902+AL902</f>
        <v>3.5458329868415956E-7</v>
      </c>
      <c r="AN902" s="19">
        <f>101.325*(0.00033*EXP(2400*((1/W902)-(1/298.15))))</f>
        <v>2.2739189884214046E-2</v>
      </c>
      <c r="AO902" s="19"/>
      <c r="AP902" t="e">
        <f>V902*(L902/10^6)</f>
        <v>#VALUE!</v>
      </c>
      <c r="AQ902" t="e">
        <f>(AP902*Y902)/(0.082057*W902)</f>
        <v>#VALUE!</v>
      </c>
      <c r="AR902">
        <v>0</v>
      </c>
      <c r="AS902" s="12" t="e">
        <f>AP902*AU902*X902</f>
        <v>#VALUE!</v>
      </c>
      <c r="AT902" s="12" t="e">
        <f>AQ902+AS902</f>
        <v>#VALUE!</v>
      </c>
      <c r="AU902" s="19">
        <f>101.325*((2.4*10^-4)*EXP(2700*((1/W902)-(1/298.15))))</f>
        <v>1.5759424160826513E-2</v>
      </c>
      <c r="AW902">
        <f>100*(AF902-AE902)/AF902</f>
        <v>91.691182854478029</v>
      </c>
      <c r="AX902">
        <f>100*(AM902-AL902)/AM902</f>
        <v>34.741996590017656</v>
      </c>
      <c r="AY902" t="e">
        <f>100*(AT902-AS902)/AT902</f>
        <v>#VALUE!</v>
      </c>
    </row>
    <row r="903" spans="1:51" x14ac:dyDescent="0.25">
      <c r="A903" s="21">
        <v>43682</v>
      </c>
      <c r="B903" t="s">
        <v>283</v>
      </c>
      <c r="C903" t="s">
        <v>120</v>
      </c>
      <c r="D903" t="s">
        <v>121</v>
      </c>
      <c r="E903" s="2">
        <v>43683.46298611111</v>
      </c>
      <c r="F903">
        <v>91</v>
      </c>
      <c r="H903" s="6">
        <v>20</v>
      </c>
      <c r="I903" s="6">
        <v>30</v>
      </c>
      <c r="J903" s="6">
        <v>528788.31900000002</v>
      </c>
      <c r="K903" s="6">
        <v>750.52099999999996</v>
      </c>
      <c r="L903" s="6" t="s">
        <v>122</v>
      </c>
      <c r="M903" s="7">
        <f>1000000*(AF903-AD903)/X903</f>
        <v>6974.9275668797609</v>
      </c>
      <c r="N903" s="7">
        <f>1000000*(AM903-AK903)/X903</f>
        <v>26.127237887496236</v>
      </c>
      <c r="O903" s="7" t="e">
        <f>1000000*(AT903-AR903)/X903</f>
        <v>#VALUE!</v>
      </c>
      <c r="P903">
        <f>(M903*16)</f>
        <v>111598.84107007617</v>
      </c>
      <c r="Q903">
        <f>(N903*44)</f>
        <v>1149.5984670498344</v>
      </c>
      <c r="R903">
        <f>1000000*(((AF903-AD903)*0.082057*W903)/(V903-Z903))/X903</f>
        <v>193491.08494450868</v>
      </c>
      <c r="S903">
        <f>1000000*(((AM903-AK903)*0.082057*W903)/(V903-Z903))/X903</f>
        <v>724.79428022454033</v>
      </c>
      <c r="T903">
        <f>N903*((1*0.082057*W903)/(V903-Z903))</f>
        <v>724.79428022454033</v>
      </c>
      <c r="V903" s="5">
        <f>((0.001316*((I903*25.4)-(2.5*2053/100)))*(273.15+40))/(273.15+H903)</f>
        <v>0.99905510880095516</v>
      </c>
      <c r="W903">
        <v>313.14999999999998</v>
      </c>
      <c r="X903">
        <f>(21.0733341666667/1000)-Y903</f>
        <v>1.6073334166666699E-2</v>
      </c>
      <c r="Y903">
        <v>5.0000000000000001E-3</v>
      </c>
      <c r="Z903">
        <f>(0.001316*10^(8.07131-(1730.63/(233.46+(W903-273.15)))))</f>
        <v>7.2765497523200454E-2</v>
      </c>
      <c r="AB903">
        <f>V903*(J903/10^6)</f>
        <v>0.52828867157121917</v>
      </c>
      <c r="AC903">
        <f>(AB903*Y903)/(0.082057*W903)</f>
        <v>1.0279529828841985E-4</v>
      </c>
      <c r="AD903">
        <v>0</v>
      </c>
      <c r="AE903" s="12">
        <f>AB903*AG903*X903</f>
        <v>9.3150432823340375E-6</v>
      </c>
      <c r="AF903" s="12">
        <f>AC903+AE903</f>
        <v>1.121103415707539E-4</v>
      </c>
      <c r="AG903" s="19">
        <f>101.325*(0.000014*EXP(1600*((1/W903)-(1/298.15))))</f>
        <v>1.097002469958351E-3</v>
      </c>
      <c r="AI903">
        <f>V903*(K903/10^6)</f>
        <v>7.4981183931240166E-4</v>
      </c>
      <c r="AJ903">
        <f>(AI903*Y903)/(0.082057*W903)</f>
        <v>1.4589964886634185E-7</v>
      </c>
      <c r="AK903">
        <v>0</v>
      </c>
      <c r="AL903" s="12">
        <f>AI903*AN903*X903</f>
        <v>2.7405217655138007E-7</v>
      </c>
      <c r="AM903" s="12">
        <f>AJ903+AL903</f>
        <v>4.1995182541772192E-7</v>
      </c>
      <c r="AN903" s="19">
        <f>101.325*(0.00033*EXP(2400*((1/W903)-(1/298.15))))</f>
        <v>2.2739189884214046E-2</v>
      </c>
      <c r="AO903" s="19"/>
      <c r="AP903" t="e">
        <f>V903*(L903/10^6)</f>
        <v>#VALUE!</v>
      </c>
      <c r="AQ903" t="e">
        <f>(AP903*Y903)/(0.082057*W903)</f>
        <v>#VALUE!</v>
      </c>
      <c r="AR903">
        <v>0</v>
      </c>
      <c r="AS903" s="12" t="e">
        <f>AP903*AU903*X903</f>
        <v>#VALUE!</v>
      </c>
      <c r="AT903" s="12" t="e">
        <f>AQ903+AS903</f>
        <v>#VALUE!</v>
      </c>
      <c r="AU903" s="19">
        <f>101.325*((2.4*10^-4)*EXP(2700*((1/W903)-(1/298.15))))</f>
        <v>1.5759424160826513E-2</v>
      </c>
      <c r="AW903">
        <f>100*(AF903-AE903)/AF903</f>
        <v>91.691182854478029</v>
      </c>
      <c r="AX903">
        <f>100*(AM903-AL903)/AM903</f>
        <v>34.741996590017656</v>
      </c>
      <c r="AY903" t="e">
        <f>100*(AT903-AS903)/AT903</f>
        <v>#VALUE!</v>
      </c>
    </row>
    <row r="904" spans="1:51" x14ac:dyDescent="0.25">
      <c r="A904" s="21">
        <v>43682</v>
      </c>
      <c r="B904" t="s">
        <v>283</v>
      </c>
      <c r="C904" t="s">
        <v>120</v>
      </c>
      <c r="D904" t="s">
        <v>121</v>
      </c>
      <c r="E904" s="2">
        <v>43683.654467592591</v>
      </c>
      <c r="F904">
        <v>45</v>
      </c>
      <c r="H904" s="6">
        <v>20</v>
      </c>
      <c r="I904" s="6">
        <v>30</v>
      </c>
      <c r="J904" s="6">
        <v>544576.04099999997</v>
      </c>
      <c r="K904" s="6">
        <v>715.38699999999994</v>
      </c>
      <c r="L904" s="6" t="s">
        <v>122</v>
      </c>
      <c r="M904" s="7">
        <f>1000000*(AF904-AD904)/X904</f>
        <v>7183.173879136205</v>
      </c>
      <c r="N904" s="7">
        <f>1000000*(AM904-AK904)/X904</f>
        <v>24.904148359102898</v>
      </c>
      <c r="O904" s="7" t="e">
        <f>1000000*(AT904-AR904)/X904</f>
        <v>#VALUE!</v>
      </c>
      <c r="P904">
        <f>(M904*16)</f>
        <v>114930.78206617928</v>
      </c>
      <c r="Q904">
        <f>(N904*44)</f>
        <v>1095.7825278005275</v>
      </c>
      <c r="R904">
        <f>1000000*(((AF904-AD904)*0.082057*W904)/(V904-Z904))/X904</f>
        <v>199268.03452682783</v>
      </c>
      <c r="S904">
        <f>1000000*(((AM904-AK904)*0.082057*W904)/(V904-Z904))/X904</f>
        <v>690.86462037303829</v>
      </c>
      <c r="T904">
        <f>N904*((1*0.082057*W904)/(V904-Z904))</f>
        <v>690.86462037303829</v>
      </c>
      <c r="V904" s="5">
        <f>((0.001316*((I904*25.4)-(2.5*2053/100)))*(273.15+40))/(273.15+H904)</f>
        <v>0.99905510880095516</v>
      </c>
      <c r="W904">
        <v>313.14999999999998</v>
      </c>
      <c r="X904">
        <f>(21.0733341666667/1000)-Y904</f>
        <v>1.6073334166666699E-2</v>
      </c>
      <c r="Y904">
        <v>5.0000000000000001E-3</v>
      </c>
      <c r="Z904">
        <f>(0.001316*10^(8.07131-(1730.63/(233.46+(W904-273.15)))))</f>
        <v>7.2765497523200454E-2</v>
      </c>
      <c r="AB904">
        <f>V904*(J904/10^6)</f>
        <v>0.54406147589164844</v>
      </c>
      <c r="AC904">
        <f>(AB904*Y904)/(0.082057*W904)</f>
        <v>1.0586439708272331E-4</v>
      </c>
      <c r="AD904">
        <v>0</v>
      </c>
      <c r="AE904" s="12">
        <f>AB904*AG904*X904</f>
        <v>9.5931570539044303E-6</v>
      </c>
      <c r="AF904" s="12">
        <f>AC904+AE904</f>
        <v>1.1545755413662774E-4</v>
      </c>
      <c r="AG904" s="19">
        <f>101.325*(0.000014*EXP(1600*((1/W904)-(1/298.15))))</f>
        <v>1.097002469958351E-3</v>
      </c>
      <c r="AI904">
        <f>V904*(K904/10^6)</f>
        <v>7.1471103711978883E-4</v>
      </c>
      <c r="AJ904">
        <f>(AI904*Y904)/(0.082057*W904)</f>
        <v>1.390696757366492E-7</v>
      </c>
      <c r="AK904">
        <v>0</v>
      </c>
      <c r="AL904" s="12">
        <f>AI904*AN904*X904</f>
        <v>2.6122302297545586E-7</v>
      </c>
      <c r="AM904" s="12">
        <f>AJ904+AL904</f>
        <v>4.0029269871210503E-7</v>
      </c>
      <c r="AN904" s="19">
        <f>101.325*(0.00033*EXP(2400*((1/W904)-(1/298.15))))</f>
        <v>2.2739189884214046E-2</v>
      </c>
      <c r="AO904" s="19"/>
      <c r="AP904" t="e">
        <f>V904*(L904/10^6)</f>
        <v>#VALUE!</v>
      </c>
      <c r="AQ904" t="e">
        <f>(AP904*Y904)/(0.082057*W904)</f>
        <v>#VALUE!</v>
      </c>
      <c r="AR904">
        <v>0</v>
      </c>
      <c r="AS904" s="12" t="e">
        <f>AP904*AU904*X904</f>
        <v>#VALUE!</v>
      </c>
      <c r="AT904" s="12" t="e">
        <f>AQ904+AS904</f>
        <v>#VALUE!</v>
      </c>
      <c r="AU904" s="19">
        <f>101.325*((2.4*10^-4)*EXP(2700*((1/W904)-(1/298.15))))</f>
        <v>1.5759424160826513E-2</v>
      </c>
      <c r="AW904">
        <f>100*(AF904-AE904)/AF904</f>
        <v>91.691182854478029</v>
      </c>
      <c r="AX904">
        <f>100*(AM904-AL904)/AM904</f>
        <v>34.741996590017656</v>
      </c>
      <c r="AY904" t="e">
        <f>100*(AT904-AS904)/AT904</f>
        <v>#VALUE!</v>
      </c>
    </row>
    <row r="905" spans="1:51" x14ac:dyDescent="0.25">
      <c r="A905" s="21">
        <v>43682</v>
      </c>
      <c r="B905" t="s">
        <v>295</v>
      </c>
      <c r="C905" t="s">
        <v>120</v>
      </c>
      <c r="D905" t="s">
        <v>121</v>
      </c>
      <c r="E905" s="2">
        <v>43683.505520833336</v>
      </c>
      <c r="F905">
        <v>162</v>
      </c>
      <c r="H905" s="6">
        <v>20</v>
      </c>
      <c r="I905" s="6">
        <v>30</v>
      </c>
      <c r="J905" s="6">
        <v>360579.58799999999</v>
      </c>
      <c r="K905" s="6">
        <v>462.62799999999999</v>
      </c>
      <c r="L905" s="6" t="s">
        <v>122</v>
      </c>
      <c r="M905" s="7">
        <f>1000000*(AF905-AD905)/X905</f>
        <v>4756.1877182754988</v>
      </c>
      <c r="N905" s="7">
        <f>1000000*(AM905-AK905)/X905</f>
        <v>16.105068091920955</v>
      </c>
      <c r="O905" s="7" t="e">
        <f>1000000*(AT905-AR905)/X905</f>
        <v>#VALUE!</v>
      </c>
      <c r="P905">
        <f>(M905*16)</f>
        <v>76099.003492407981</v>
      </c>
      <c r="Q905">
        <f>(N905*44)</f>
        <v>708.6229960445221</v>
      </c>
      <c r="R905">
        <f>1000000*(((AF905-AD905)*0.082057*W905)/(V905-Z905))/X905</f>
        <v>131941.14390216692</v>
      </c>
      <c r="S905">
        <f>1000000*(((AM905-AK905)*0.082057*W905)/(V905-Z905))/X905</f>
        <v>446.76981493085276</v>
      </c>
      <c r="T905">
        <f>N905*((1*0.082057*W905)/(V905-Z905))</f>
        <v>446.76981493085282</v>
      </c>
      <c r="V905" s="5">
        <f>((0.001316*((I905*25.4)-(2.5*2053/100)))*(273.15+40))/(273.15+H905)</f>
        <v>0.99905510880095516</v>
      </c>
      <c r="W905">
        <v>313.14999999999998</v>
      </c>
      <c r="X905">
        <f>(21.0733341666667/1000)-Y905</f>
        <v>1.6073334166666699E-2</v>
      </c>
      <c r="Y905">
        <v>5.0000000000000001E-3</v>
      </c>
      <c r="Z905">
        <f>(0.001316*10^(8.07131-(1730.63/(233.46+(W905-273.15)))))</f>
        <v>7.2765497523200454E-2</v>
      </c>
      <c r="AB905">
        <f>V905*(J905/10^6)</f>
        <v>0.36023887952074357</v>
      </c>
      <c r="AC905">
        <f>(AB905*Y905)/(0.082057*W905)</f>
        <v>7.0095887093859076E-5</v>
      </c>
      <c r="AD905">
        <v>0</v>
      </c>
      <c r="AE905" s="12">
        <f>AB905*AG905*X905</f>
        <v>6.3519074613790303E-6</v>
      </c>
      <c r="AF905" s="12">
        <f>AC905+AE905</f>
        <v>7.64477945552381E-5</v>
      </c>
      <c r="AG905" s="19">
        <f>101.325*(0.000014*EXP(1600*((1/W905)-(1/298.15))))</f>
        <v>1.097002469958351E-3</v>
      </c>
      <c r="AI905">
        <f>V905*(K905/10^6)</f>
        <v>4.6219086687436826E-4</v>
      </c>
      <c r="AJ905">
        <f>(AI905*Y905)/(0.082057*W905)</f>
        <v>8.9933876274931665E-8</v>
      </c>
      <c r="AK905">
        <v>0</v>
      </c>
      <c r="AL905" s="12">
        <f>AI905*AN905*X905</f>
        <v>1.6892826494343508E-7</v>
      </c>
      <c r="AM905" s="12">
        <f>AJ905+AL905</f>
        <v>2.5886214121836675E-7</v>
      </c>
      <c r="AN905" s="19">
        <f>101.325*(0.00033*EXP(2400*((1/W905)-(1/298.15))))</f>
        <v>2.2739189884214046E-2</v>
      </c>
      <c r="AO905" s="19"/>
      <c r="AP905" t="e">
        <f>V905*(L905/10^6)</f>
        <v>#VALUE!</v>
      </c>
      <c r="AQ905" t="e">
        <f>(AP905*Y905)/(0.082057*W905)</f>
        <v>#VALUE!</v>
      </c>
      <c r="AR905">
        <v>0</v>
      </c>
      <c r="AS905" s="12" t="e">
        <f>AP905*AU905*X905</f>
        <v>#VALUE!</v>
      </c>
      <c r="AT905" s="12" t="e">
        <f>AQ905+AS905</f>
        <v>#VALUE!</v>
      </c>
      <c r="AU905" s="19">
        <f>101.325*((2.4*10^-4)*EXP(2700*((1/W905)-(1/298.15))))</f>
        <v>1.5759424160826513E-2</v>
      </c>
      <c r="AW905">
        <f>100*(AF905-AE905)/AF905</f>
        <v>91.691182854478043</v>
      </c>
      <c r="AX905">
        <f>100*(AM905-AL905)/AM905</f>
        <v>34.741996590017656</v>
      </c>
      <c r="AY905" t="e">
        <f>100*(AT905-AS905)/AT905</f>
        <v>#VALUE!</v>
      </c>
    </row>
    <row r="906" spans="1:51" x14ac:dyDescent="0.25">
      <c r="A906" s="21">
        <v>43682</v>
      </c>
      <c r="B906" t="s">
        <v>295</v>
      </c>
      <c r="C906" t="s">
        <v>120</v>
      </c>
      <c r="D906" t="s">
        <v>121</v>
      </c>
      <c r="E906" s="2">
        <v>43683.611921296295</v>
      </c>
      <c r="F906">
        <v>88</v>
      </c>
      <c r="H906" s="6">
        <v>20</v>
      </c>
      <c r="I906" s="6">
        <v>30</v>
      </c>
      <c r="J906" s="6">
        <v>342553.27600000001</v>
      </c>
      <c r="K906" s="6">
        <v>6379.3410000000003</v>
      </c>
      <c r="L906" s="6" t="s">
        <v>122</v>
      </c>
      <c r="M906" s="7">
        <f>1000000*(AF906-AD906)/X906</f>
        <v>4518.4135164252202</v>
      </c>
      <c r="N906" s="7">
        <f>1000000*(AM906-AK906)/X906</f>
        <v>222.07847598196204</v>
      </c>
      <c r="O906" s="7" t="e">
        <f>1000000*(AT906-AR906)/X906</f>
        <v>#VALUE!</v>
      </c>
      <c r="P906">
        <f>(M906*16)</f>
        <v>72294.616262803524</v>
      </c>
      <c r="Q906">
        <f>(N906*44)</f>
        <v>9771.45294320633</v>
      </c>
      <c r="R906">
        <f>1000000*(((AF906-AD906)*0.082057*W906)/(V906-Z906))/X906</f>
        <v>125345.0627462437</v>
      </c>
      <c r="S906">
        <f>1000000*(((AM906-AK906)*0.082057*W906)/(V906-Z906))/X906</f>
        <v>6160.6668812756725</v>
      </c>
      <c r="T906">
        <f>N906*((1*0.082057*W906)/(V906-Z906))</f>
        <v>6160.6668812756725</v>
      </c>
      <c r="V906" s="5">
        <f>((0.001316*((I906*25.4)-(2.5*2053/100)))*(273.15+40))/(273.15+H906)</f>
        <v>0.99905510880095516</v>
      </c>
      <c r="W906">
        <v>313.14999999999998</v>
      </c>
      <c r="X906">
        <f>(21.0733341666667/1000)-Y906</f>
        <v>1.6073334166666699E-2</v>
      </c>
      <c r="Y906">
        <v>5.0000000000000001E-3</v>
      </c>
      <c r="Z906">
        <f>(0.001316*10^(8.07131-(1730.63/(233.46+(W906-273.15)))))</f>
        <v>7.2765497523200454E-2</v>
      </c>
      <c r="AB906">
        <f>V906*(J906/10^6)</f>
        <v>0.34222960042430361</v>
      </c>
      <c r="AC906">
        <f>(AB906*Y906)/(0.082057*W906)</f>
        <v>6.6591611275920438E-5</v>
      </c>
      <c r="AD906">
        <v>0</v>
      </c>
      <c r="AE906" s="12">
        <f>AB906*AG906*X906</f>
        <v>6.0343590767656835E-6</v>
      </c>
      <c r="AF906" s="12">
        <f>AC906+AE906</f>
        <v>7.2625970352686118E-5</v>
      </c>
      <c r="AG906" s="19">
        <f>101.325*(0.000014*EXP(1600*((1/W906)-(1/298.15))))</f>
        <v>1.097002469958351E-3</v>
      </c>
      <c r="AI906">
        <f>V906*(K906/10^6)</f>
        <v>6.3733132168333944E-3</v>
      </c>
      <c r="AJ906">
        <f>(AI906*Y906)/(0.082057*W906)</f>
        <v>1.2401300055543525E-6</v>
      </c>
      <c r="AK906">
        <v>0</v>
      </c>
      <c r="AL906" s="12">
        <f>AI906*AN906*X906</f>
        <v>2.3294115501277879E-6</v>
      </c>
      <c r="AM906" s="12">
        <f>AJ906+AL906</f>
        <v>3.5695415556821406E-6</v>
      </c>
      <c r="AN906" s="19">
        <f>101.325*(0.00033*EXP(2400*((1/W906)-(1/298.15))))</f>
        <v>2.2739189884214046E-2</v>
      </c>
      <c r="AO906" s="19"/>
      <c r="AP906" t="e">
        <f>V906*(L906/10^6)</f>
        <v>#VALUE!</v>
      </c>
      <c r="AQ906" t="e">
        <f>(AP906*Y906)/(0.082057*W906)</f>
        <v>#VALUE!</v>
      </c>
      <c r="AR906">
        <v>0</v>
      </c>
      <c r="AS906" s="12" t="e">
        <f>AP906*AU906*X906</f>
        <v>#VALUE!</v>
      </c>
      <c r="AT906" s="12" t="e">
        <f>AQ906+AS906</f>
        <v>#VALUE!</v>
      </c>
      <c r="AU906" s="19">
        <f>101.325*((2.4*10^-4)*EXP(2700*((1/W906)-(1/298.15))))</f>
        <v>1.5759424160826513E-2</v>
      </c>
      <c r="AW906">
        <f>100*(AF906-AE906)/AF906</f>
        <v>91.691182854478043</v>
      </c>
      <c r="AX906">
        <f>100*(AM906-AL906)/AM906</f>
        <v>34.741996590017663</v>
      </c>
      <c r="AY906" t="e">
        <f>100*(AT906-AS906)/AT906</f>
        <v>#VALUE!</v>
      </c>
    </row>
    <row r="907" spans="1:51" x14ac:dyDescent="0.25">
      <c r="A907" s="21">
        <v>43682</v>
      </c>
      <c r="B907" t="s">
        <v>284</v>
      </c>
      <c r="C907" t="s">
        <v>120</v>
      </c>
      <c r="D907" t="s">
        <v>121</v>
      </c>
      <c r="E907" s="2">
        <v>43683.718333333331</v>
      </c>
      <c r="F907">
        <v>69</v>
      </c>
      <c r="H907" s="6">
        <v>20</v>
      </c>
      <c r="I907" s="6">
        <v>30</v>
      </c>
      <c r="J907" s="6">
        <v>382696.7</v>
      </c>
      <c r="K907" s="6">
        <v>556.81799999999998</v>
      </c>
      <c r="L907" s="6" t="s">
        <v>122</v>
      </c>
      <c r="M907" s="7">
        <f>1000000*(AF907-AD907)/X907</f>
        <v>5047.9211939322622</v>
      </c>
      <c r="N907" s="7">
        <f>1000000*(AM907-AK907)/X907</f>
        <v>19.384023026723938</v>
      </c>
      <c r="O907" s="7" t="e">
        <f>1000000*(AT907-AR907)/X907</f>
        <v>#VALUE!</v>
      </c>
      <c r="P907">
        <f>(M907*16)</f>
        <v>80766.739102916195</v>
      </c>
      <c r="Q907">
        <f>(N907*44)</f>
        <v>852.89701317585332</v>
      </c>
      <c r="R907">
        <f>1000000*(((AF907-AD907)*0.082057*W907)/(V907-Z907))/X907</f>
        <v>140034.10632768378</v>
      </c>
      <c r="S907">
        <f>1000000*(((AM907-AK907)*0.082057*W907)/(V907-Z907))/X907</f>
        <v>537.73112481338683</v>
      </c>
      <c r="T907">
        <f>N907*((1*0.082057*W907)/(V907-Z907))</f>
        <v>537.73112481338694</v>
      </c>
      <c r="V907" s="5">
        <f>((0.001316*((I907*25.4)-(2.5*2053/100)))*(273.15+40))/(273.15+H907)</f>
        <v>0.99905510880095516</v>
      </c>
      <c r="W907">
        <v>313.14999999999998</v>
      </c>
      <c r="X907">
        <f>(21.0733341666667/1000)-Y907</f>
        <v>1.6073334166666699E-2</v>
      </c>
      <c r="Y907">
        <v>5.0000000000000001E-3</v>
      </c>
      <c r="Z907">
        <f>(0.001316*10^(8.07131-(1730.63/(233.46+(W907-273.15)))))</f>
        <v>7.2765497523200454E-2</v>
      </c>
      <c r="AB907">
        <f>V907*(J907/10^6)</f>
        <v>0.38233509325626652</v>
      </c>
      <c r="AC907">
        <f>(AB907*Y907)/(0.082057*W907)</f>
        <v>7.4395405528036886E-5</v>
      </c>
      <c r="AD907">
        <v>0</v>
      </c>
      <c r="AE907" s="12">
        <f>AB907*AG907*X907</f>
        <v>6.7415186690355098E-6</v>
      </c>
      <c r="AF907" s="12">
        <f>AC907+AE907</f>
        <v>8.1136924197072391E-5</v>
      </c>
      <c r="AG907" s="19">
        <f>101.325*(0.000014*EXP(1600*((1/W907)-(1/298.15))))</f>
        <v>1.097002469958351E-3</v>
      </c>
      <c r="AI907">
        <f>V907*(K907/10^6)</f>
        <v>5.5629186757233016E-4</v>
      </c>
      <c r="AJ907">
        <f>(AI907*Y907)/(0.082057*W907)</f>
        <v>1.0824420726729662E-7</v>
      </c>
      <c r="AK907">
        <v>0</v>
      </c>
      <c r="AL907" s="12">
        <f>AI907*AN907*X907</f>
        <v>2.0332167233559927E-7</v>
      </c>
      <c r="AM907" s="12">
        <f>AJ907+AL907</f>
        <v>3.1156587960289588E-7</v>
      </c>
      <c r="AN907" s="19">
        <f>101.325*(0.00033*EXP(2400*((1/W907)-(1/298.15))))</f>
        <v>2.2739189884214046E-2</v>
      </c>
      <c r="AO907" s="19"/>
      <c r="AP907" t="e">
        <f>V907*(L907/10^6)</f>
        <v>#VALUE!</v>
      </c>
      <c r="AQ907" t="e">
        <f>(AP907*Y907)/(0.082057*W907)</f>
        <v>#VALUE!</v>
      </c>
      <c r="AR907">
        <v>0</v>
      </c>
      <c r="AS907" s="12" t="e">
        <f>AP907*AU907*X907</f>
        <v>#VALUE!</v>
      </c>
      <c r="AT907" s="12" t="e">
        <f>AQ907+AS907</f>
        <v>#VALUE!</v>
      </c>
      <c r="AU907" s="19">
        <f>101.325*((2.4*10^-4)*EXP(2700*((1/W907)-(1/298.15))))</f>
        <v>1.5759424160826513E-2</v>
      </c>
      <c r="AW907">
        <f>100*(AF907-AE907)/AF907</f>
        <v>91.691182854478043</v>
      </c>
      <c r="AX907">
        <f>100*(AM907-AL907)/AM907</f>
        <v>34.741996590017656</v>
      </c>
      <c r="AY907" t="e">
        <f>100*(AT907-AS907)/AT907</f>
        <v>#VALUE!</v>
      </c>
    </row>
    <row r="908" spans="1:51" x14ac:dyDescent="0.25">
      <c r="A908" s="21">
        <v>43682</v>
      </c>
      <c r="B908" t="s">
        <v>284</v>
      </c>
      <c r="C908" t="s">
        <v>120</v>
      </c>
      <c r="D908" t="s">
        <v>121</v>
      </c>
      <c r="E908" s="2">
        <v>43683.867407407408</v>
      </c>
      <c r="F908">
        <v>112</v>
      </c>
      <c r="H908" s="6">
        <v>20</v>
      </c>
      <c r="I908" s="6">
        <v>30</v>
      </c>
      <c r="J908" s="6">
        <v>397371.603</v>
      </c>
      <c r="K908" s="6">
        <v>607.22400000000005</v>
      </c>
      <c r="L908" s="6" t="s">
        <v>122</v>
      </c>
      <c r="M908" s="7">
        <f>1000000*(AF908-AD908)/X908</f>
        <v>5241.4889823992125</v>
      </c>
      <c r="N908" s="7">
        <f>1000000*(AM908-AK908)/X908</f>
        <v>21.138763470971515</v>
      </c>
      <c r="O908" s="7" t="e">
        <f>1000000*(AT908-AR908)/X908</f>
        <v>#VALUE!</v>
      </c>
      <c r="P908">
        <f>(M908*16)</f>
        <v>83863.823718387401</v>
      </c>
      <c r="Q908">
        <f>(N908*44)</f>
        <v>930.10559272274668</v>
      </c>
      <c r="R908">
        <f>1000000*(((AF908-AD908)*0.082057*W908)/(V908-Z908))/X908</f>
        <v>145403.85978270555</v>
      </c>
      <c r="S908">
        <f>1000000*(((AM908-AK908)*0.082057*W908)/(V908-Z908))/X908</f>
        <v>586.40928370434176</v>
      </c>
      <c r="T908">
        <f>N908*((1*0.082057*W908)/(V908-Z908))</f>
        <v>586.40928370434165</v>
      </c>
      <c r="V908" s="5">
        <f>((0.001316*((I908*25.4)-(2.5*2053/100)))*(273.15+40))/(273.15+H908)</f>
        <v>0.99905510880095516</v>
      </c>
      <c r="W908">
        <v>313.14999999999998</v>
      </c>
      <c r="X908">
        <f>(21.0733341666667/1000)-Y908</f>
        <v>1.6073334166666699E-2</v>
      </c>
      <c r="Y908">
        <v>5.0000000000000001E-3</v>
      </c>
      <c r="Z908">
        <f>(0.001316*10^(8.07131-(1730.63/(233.46+(W908-273.15)))))</f>
        <v>7.2765497523200454E-2</v>
      </c>
      <c r="AB908">
        <f>V908*(J908/10^6)</f>
        <v>0.39699613006957496</v>
      </c>
      <c r="AC908">
        <f>(AB908*Y908)/(0.082057*W908)</f>
        <v>7.7248174730827507E-5</v>
      </c>
      <c r="AD908">
        <v>0</v>
      </c>
      <c r="AE908" s="12">
        <f>AB908*AG908*X908</f>
        <v>7.0000292141768327E-6</v>
      </c>
      <c r="AF908" s="12">
        <f>AC908+AE908</f>
        <v>8.4248203945004341E-5</v>
      </c>
      <c r="AG908" s="19">
        <f>101.325*(0.000014*EXP(1600*((1/W908)-(1/298.15))))</f>
        <v>1.097002469958351E-3</v>
      </c>
      <c r="AI908">
        <f>V908*(K908/10^6)</f>
        <v>6.066502393865513E-4</v>
      </c>
      <c r="AJ908">
        <f>(AI908*Y908)/(0.082057*W908)</f>
        <v>1.1804302395697867E-7</v>
      </c>
      <c r="AK908">
        <v>0</v>
      </c>
      <c r="AL908" s="12">
        <f>AI908*AN908*X908</f>
        <v>2.2172738518207381E-7</v>
      </c>
      <c r="AM908" s="12">
        <f>AJ908+AL908</f>
        <v>3.3977040913905245E-7</v>
      </c>
      <c r="AN908" s="19">
        <f>101.325*(0.00033*EXP(2400*((1/W908)-(1/298.15))))</f>
        <v>2.2739189884214046E-2</v>
      </c>
      <c r="AO908" s="19"/>
      <c r="AP908" t="e">
        <f>V908*(L908/10^6)</f>
        <v>#VALUE!</v>
      </c>
      <c r="AQ908" t="e">
        <f>(AP908*Y908)/(0.082057*W908)</f>
        <v>#VALUE!</v>
      </c>
      <c r="AR908">
        <v>0</v>
      </c>
      <c r="AS908" s="12" t="e">
        <f>AP908*AU908*X908</f>
        <v>#VALUE!</v>
      </c>
      <c r="AT908" s="12" t="e">
        <f>AQ908+AS908</f>
        <v>#VALUE!</v>
      </c>
      <c r="AU908" s="19">
        <f>101.325*((2.4*10^-4)*EXP(2700*((1/W908)-(1/298.15))))</f>
        <v>1.5759424160826513E-2</v>
      </c>
      <c r="AW908">
        <f>100*(AF908-AE908)/AF908</f>
        <v>91.691182854478043</v>
      </c>
      <c r="AX908">
        <f>100*(AM908-AL908)/AM908</f>
        <v>34.741996590017656</v>
      </c>
      <c r="AY908" t="e">
        <f>100*(AT908-AS908)/AT908</f>
        <v>#VALUE!</v>
      </c>
    </row>
    <row r="909" spans="1:51" x14ac:dyDescent="0.25">
      <c r="A909" s="21">
        <v>43685</v>
      </c>
      <c r="B909">
        <v>0.1</v>
      </c>
      <c r="C909" t="s">
        <v>120</v>
      </c>
      <c r="D909" t="s">
        <v>130</v>
      </c>
      <c r="E909" s="2">
        <v>43686.48332175926</v>
      </c>
      <c r="F909">
        <v>190</v>
      </c>
      <c r="H909" s="6">
        <v>20</v>
      </c>
      <c r="I909" s="6">
        <v>30</v>
      </c>
      <c r="J909" s="6">
        <v>96.230999999999995</v>
      </c>
      <c r="K909" s="6">
        <v>450.43099999999998</v>
      </c>
      <c r="L909" s="6" t="s">
        <v>122</v>
      </c>
      <c r="M909" s="7">
        <f>1000000*(AF909-AD909)/X909</f>
        <v>0.49778528425201041</v>
      </c>
      <c r="N909" s="7">
        <f>1000000*(AM909-AK909)/X909</f>
        <v>12.069097838477937</v>
      </c>
      <c r="O909" s="7" t="e">
        <f>1000000*(AT909-AR909)/X909</f>
        <v>#VALUE!</v>
      </c>
      <c r="P909">
        <f>(M909*16)</f>
        <v>7.9645645480321665</v>
      </c>
      <c r="Q909">
        <f>(N909*44)</f>
        <v>531.0403048930292</v>
      </c>
      <c r="R909">
        <f>1000000*(((AF909-AD909)*0.082057*W909)/(V909-Z909))/X909</f>
        <v>13.809034401545711</v>
      </c>
      <c r="S909">
        <f>1000000*(((AM909-AK909)*0.082057*W909)/(V909-Z909))/X909</f>
        <v>334.80818441146943</v>
      </c>
      <c r="T909">
        <f>N909*((1*0.082057*W909)/(V909-Z909))</f>
        <v>334.80818441146943</v>
      </c>
      <c r="V909" s="5">
        <f>((0.001316*((I909*25.4)-(2.5*2053/100)))*(273.15+40))/(273.15+H909)</f>
        <v>0.99905510880095516</v>
      </c>
      <c r="W909">
        <v>313.14999999999998</v>
      </c>
      <c r="X909">
        <f>(21.0733341666667/1000)-Y909</f>
        <v>1.9073334166666699E-2</v>
      </c>
      <c r="Y909">
        <v>2E-3</v>
      </c>
      <c r="Z909">
        <f>(0.001316*10^(8.07131-(1730.63/(233.46+(W909-273.15)))))</f>
        <v>7.2765497523200454E-2</v>
      </c>
      <c r="AB909">
        <f>V909*(J909/10^6)</f>
        <v>9.6140072175024716E-5</v>
      </c>
      <c r="AC909">
        <f>(AB909*Y909)/(0.082057*W909)</f>
        <v>7.4828387800245128E-9</v>
      </c>
      <c r="AD909">
        <v>0</v>
      </c>
      <c r="AE909" s="12">
        <f>AB909*AG909*X909</f>
        <v>2.0115862897632509E-9</v>
      </c>
      <c r="AF909" s="12">
        <f>AC909+AE909</f>
        <v>9.4944250697877645E-9</v>
      </c>
      <c r="AG909" s="19">
        <f>101.325*(0.000014*EXP(1600*((1/W909)-(1/298.15))))</f>
        <v>1.097002469958351E-3</v>
      </c>
      <c r="AI909">
        <f>V909*(K909/10^6)</f>
        <v>4.5000539171232302E-4</v>
      </c>
      <c r="AJ909">
        <f>(AI909*Y909)/(0.082057*W909)</f>
        <v>3.5025122408841446E-8</v>
      </c>
      <c r="AK909">
        <v>0</v>
      </c>
      <c r="AL909" s="12">
        <f>AI909*AN909*X909</f>
        <v>1.9517281375464299E-7</v>
      </c>
      <c r="AM909" s="12">
        <f>AJ909+AL909</f>
        <v>2.3019793616348444E-7</v>
      </c>
      <c r="AN909" s="19">
        <f>101.325*(0.00033*EXP(2400*((1/W909)-(1/298.15))))</f>
        <v>2.2739189884214046E-2</v>
      </c>
      <c r="AO909" s="19"/>
      <c r="AP909" t="e">
        <f>V909*(L909/10^6)</f>
        <v>#VALUE!</v>
      </c>
      <c r="AQ909" t="e">
        <f>(AP909*Y909)/(0.082057*W909)</f>
        <v>#VALUE!</v>
      </c>
      <c r="AR909">
        <v>0</v>
      </c>
      <c r="AS909" s="12" t="e">
        <f>AP909*AU909*X909</f>
        <v>#VALUE!</v>
      </c>
      <c r="AT909" s="12" t="e">
        <f>AQ909+AS909</f>
        <v>#VALUE!</v>
      </c>
      <c r="AU909" s="19">
        <f>101.325*((2.4*10^-4)*EXP(2700*((1/W909)-(1/298.15))))</f>
        <v>1.5759424160826513E-2</v>
      </c>
      <c r="AW909">
        <f>100*(AF909-AE909)/AF909</f>
        <v>78.81297419298906</v>
      </c>
      <c r="AX909">
        <f>100*(AM909-AL909)/AM909</f>
        <v>15.215219993965077</v>
      </c>
      <c r="AY909" t="e">
        <f>100*(AT909-AS909)/AT909</f>
        <v>#VALUE!</v>
      </c>
    </row>
    <row r="910" spans="1:51" x14ac:dyDescent="0.25">
      <c r="A910" s="21">
        <v>43685</v>
      </c>
      <c r="B910">
        <v>0.1</v>
      </c>
      <c r="C910" t="s">
        <v>120</v>
      </c>
      <c r="D910" t="s">
        <v>130</v>
      </c>
      <c r="E910" s="2">
        <v>43686.589571759258</v>
      </c>
      <c r="F910">
        <v>193</v>
      </c>
      <c r="H910" s="6">
        <v>20</v>
      </c>
      <c r="I910" s="6">
        <v>30</v>
      </c>
      <c r="J910" s="6">
        <v>87.677000000000007</v>
      </c>
      <c r="K910" s="6">
        <v>605.93100000000004</v>
      </c>
      <c r="L910" s="6" t="s">
        <v>122</v>
      </c>
      <c r="M910" s="7">
        <f>1000000*(AF910-AD910)/X910</f>
        <v>0.45353701372077104</v>
      </c>
      <c r="N910" s="7">
        <f>1000000*(AM910-AK910)/X910</f>
        <v>16.235651015065073</v>
      </c>
      <c r="O910" s="7" t="e">
        <f>1000000*(AT910-AR910)/X910</f>
        <v>#VALUE!</v>
      </c>
      <c r="P910">
        <f>(M910*16)</f>
        <v>7.2565922195323367</v>
      </c>
      <c r="Q910">
        <f>(N910*44)</f>
        <v>714.36864466286329</v>
      </c>
      <c r="R910">
        <f>1000000*(((AF910-AD910)*0.082057*W910)/(V910-Z910))/X910</f>
        <v>12.581545543788627</v>
      </c>
      <c r="S910">
        <f>1000000*(((AM910-AK910)*0.082057*W910)/(V910-Z910))/X910</f>
        <v>450.39230867463846</v>
      </c>
      <c r="T910">
        <f>N910*((1*0.082057*W910)/(V910-Z910))</f>
        <v>450.39230867463857</v>
      </c>
      <c r="V910" s="5">
        <f>((0.001316*((I910*25.4)-(2.5*2053/100)))*(273.15+40))/(273.15+H910)</f>
        <v>0.99905510880095516</v>
      </c>
      <c r="W910">
        <v>313.14999999999998</v>
      </c>
      <c r="X910">
        <f>(21.0733341666667/1000)-Y910</f>
        <v>1.9073334166666699E-2</v>
      </c>
      <c r="Y910">
        <v>2E-3</v>
      </c>
      <c r="Z910">
        <f>(0.001316*10^(8.07131-(1730.63/(233.46+(W910-273.15)))))</f>
        <v>7.2765497523200454E-2</v>
      </c>
      <c r="AB910">
        <f>V910*(J910/10^6)</f>
        <v>8.7594154774341349E-5</v>
      </c>
      <c r="AC910">
        <f>(AB910*Y910)/(0.082057*W910)</f>
        <v>6.8176871872495268E-9</v>
      </c>
      <c r="AD910">
        <v>0</v>
      </c>
      <c r="AE910" s="12">
        <f>AB910*AG910*X910</f>
        <v>1.8327758323988376E-9</v>
      </c>
      <c r="AF910" s="12">
        <f>AC910+AE910</f>
        <v>8.6504630196483653E-9</v>
      </c>
      <c r="AG910" s="19">
        <f>101.325*(0.000014*EXP(1600*((1/W910)-(1/298.15))))</f>
        <v>1.097002469958351E-3</v>
      </c>
      <c r="AI910">
        <f>V910*(K910/10^6)</f>
        <v>6.0535846113087162E-4</v>
      </c>
      <c r="AJ910">
        <f>(AI910*Y910)/(0.082057*W910)</f>
        <v>4.7116667028494282E-8</v>
      </c>
      <c r="AK910">
        <v>0</v>
      </c>
      <c r="AL910" s="12">
        <f>AI910*AN910*X910</f>
        <v>2.6255133019522324E-7</v>
      </c>
      <c r="AM910" s="12">
        <f>AJ910+AL910</f>
        <v>3.0966799722371753E-7</v>
      </c>
      <c r="AN910" s="19">
        <f>101.325*(0.00033*EXP(2400*((1/W910)-(1/298.15))))</f>
        <v>2.2739189884214046E-2</v>
      </c>
      <c r="AO910" s="19"/>
      <c r="AP910" t="e">
        <f>V910*(L910/10^6)</f>
        <v>#VALUE!</v>
      </c>
      <c r="AQ910" t="e">
        <f>(AP910*Y910)/(0.082057*W910)</f>
        <v>#VALUE!</v>
      </c>
      <c r="AR910">
        <v>0</v>
      </c>
      <c r="AS910" s="12" t="e">
        <f>AP910*AU910*X910</f>
        <v>#VALUE!</v>
      </c>
      <c r="AT910" s="12" t="e">
        <f>AQ910+AS910</f>
        <v>#VALUE!</v>
      </c>
      <c r="AU910" s="19">
        <f>101.325*((2.4*10^-4)*EXP(2700*((1/W910)-(1/298.15))))</f>
        <v>1.5759424160826513E-2</v>
      </c>
      <c r="AW910">
        <f>100*(AF910-AE910)/AF910</f>
        <v>78.812974192989046</v>
      </c>
      <c r="AX910">
        <f>100*(AM910-AL910)/AM910</f>
        <v>15.215219993965077</v>
      </c>
      <c r="AY910" t="e">
        <f>100*(AT910-AS910)/AT910</f>
        <v>#VALUE!</v>
      </c>
    </row>
    <row r="911" spans="1:51" x14ac:dyDescent="0.25">
      <c r="A911" s="21">
        <v>43685</v>
      </c>
      <c r="B911">
        <v>3</v>
      </c>
      <c r="C911" t="s">
        <v>120</v>
      </c>
      <c r="D911" t="s">
        <v>130</v>
      </c>
      <c r="E911" s="2">
        <v>43686.398229166669</v>
      </c>
      <c r="F911">
        <v>170</v>
      </c>
      <c r="H911" s="6">
        <v>20</v>
      </c>
      <c r="I911" s="6">
        <v>30</v>
      </c>
      <c r="J911" s="6">
        <v>74.528000000000006</v>
      </c>
      <c r="K911" s="6">
        <v>356.29399999999998</v>
      </c>
      <c r="L911" s="6" t="s">
        <v>122</v>
      </c>
      <c r="M911" s="7">
        <f>1000000*(AF911-AD911)/X911</f>
        <v>0.38551965234419078</v>
      </c>
      <c r="N911" s="7">
        <f>1000000*(AM911-AK911)/X911</f>
        <v>9.5467388906684008</v>
      </c>
      <c r="O911" s="7" t="e">
        <f>1000000*(AT911-AR911)/X911</f>
        <v>#VALUE!</v>
      </c>
      <c r="P911">
        <f>(M911*16)</f>
        <v>6.1683144375070524</v>
      </c>
      <c r="Q911">
        <f>(N911*44)</f>
        <v>420.05651118940966</v>
      </c>
      <c r="R911">
        <f>1000000*(((AF911-AD911)*0.082057*W911)/(V911-Z911))/X911</f>
        <v>10.694679634196865</v>
      </c>
      <c r="S911">
        <f>1000000*(((AM911-AK911)*0.082057*W911)/(V911-Z911))/X911</f>
        <v>264.83556250946339</v>
      </c>
      <c r="T911">
        <f>N911*((1*0.082057*W911)/(V911-Z911))</f>
        <v>264.83556250946339</v>
      </c>
      <c r="V911" s="5">
        <f>((0.001316*((I911*25.4)-(2.5*2053/100)))*(273.15+40))/(273.15+H911)</f>
        <v>0.99905510880095516</v>
      </c>
      <c r="W911">
        <v>313.14999999999998</v>
      </c>
      <c r="X911">
        <f>(21.0733341666667/1000)-Y911</f>
        <v>1.9073334166666699E-2</v>
      </c>
      <c r="Y911">
        <v>2E-3</v>
      </c>
      <c r="Z911">
        <f>(0.001316*10^(8.07131-(1730.63/(233.46+(W911-273.15)))))</f>
        <v>7.2765497523200454E-2</v>
      </c>
      <c r="AB911">
        <f>V911*(J911/10^6)</f>
        <v>7.4457579148717585E-5</v>
      </c>
      <c r="AC911">
        <f>(AB911*Y911)/(0.082057*W911)</f>
        <v>5.7952323949420333E-9</v>
      </c>
      <c r="AD911">
        <v>0</v>
      </c>
      <c r="AE911" s="12">
        <f>AB911*AG911*X911</f>
        <v>1.5579127620358883E-9</v>
      </c>
      <c r="AF911" s="12">
        <f>AC911+AE911</f>
        <v>7.3531451569779216E-9</v>
      </c>
      <c r="AG911" s="19">
        <f>101.325*(0.000014*EXP(1600*((1/W911)-(1/298.15))))</f>
        <v>1.097002469958351E-3</v>
      </c>
      <c r="AI911">
        <f>V911*(K911/10^6)</f>
        <v>3.5595734093512752E-4</v>
      </c>
      <c r="AJ911">
        <f>(AI911*Y911)/(0.082057*W911)</f>
        <v>2.7705111245752969E-8</v>
      </c>
      <c r="AK911">
        <v>0</v>
      </c>
      <c r="AL911" s="12">
        <f>AI911*AN911*X911</f>
        <v>1.5438302981787838E-7</v>
      </c>
      <c r="AM911" s="12">
        <f>AJ911+AL911</f>
        <v>1.8208814106363136E-7</v>
      </c>
      <c r="AN911" s="19">
        <f>101.325*(0.00033*EXP(2400*((1/W911)-(1/298.15))))</f>
        <v>2.2739189884214046E-2</v>
      </c>
      <c r="AO911" s="19"/>
      <c r="AP911" t="e">
        <f>V911*(L911/10^6)</f>
        <v>#VALUE!</v>
      </c>
      <c r="AQ911" t="e">
        <f>(AP911*Y911)/(0.082057*W911)</f>
        <v>#VALUE!</v>
      </c>
      <c r="AR911">
        <v>0</v>
      </c>
      <c r="AS911" s="12" t="e">
        <f>AP911*AU911*X911</f>
        <v>#VALUE!</v>
      </c>
      <c r="AT911" s="12" t="e">
        <f>AQ911+AS911</f>
        <v>#VALUE!</v>
      </c>
      <c r="AU911" s="19">
        <f>101.325*((2.4*10^-4)*EXP(2700*((1/W911)-(1/298.15))))</f>
        <v>1.5759424160826513E-2</v>
      </c>
      <c r="AW911">
        <f>100*(AF911-AE911)/AF911</f>
        <v>78.812974192989046</v>
      </c>
      <c r="AX911">
        <f>100*(AM911-AL911)/AM911</f>
        <v>15.215219993965082</v>
      </c>
      <c r="AY911" t="e">
        <f>100*(AT911-AS911)/AT911</f>
        <v>#VALUE!</v>
      </c>
    </row>
    <row r="912" spans="1:51" x14ac:dyDescent="0.25">
      <c r="A912" s="21">
        <v>43685</v>
      </c>
      <c r="B912">
        <v>3</v>
      </c>
      <c r="C912" t="s">
        <v>120</v>
      </c>
      <c r="D912" t="s">
        <v>130</v>
      </c>
      <c r="E912" s="2">
        <v>43686.547037037039</v>
      </c>
      <c r="F912">
        <v>180</v>
      </c>
      <c r="H912" s="6">
        <v>20</v>
      </c>
      <c r="I912" s="6">
        <v>30</v>
      </c>
      <c r="J912" s="6">
        <v>106.801</v>
      </c>
      <c r="K912" s="6">
        <v>541.45699999999999</v>
      </c>
      <c r="L912" s="6" t="s">
        <v>122</v>
      </c>
      <c r="M912" s="7">
        <f>1000000*(AF912-AD912)/X912</f>
        <v>0.55246195242072671</v>
      </c>
      <c r="N912" s="7">
        <f>1000000*(AM912-AK912)/X912</f>
        <v>14.508098928201537</v>
      </c>
      <c r="O912" s="7" t="e">
        <f>1000000*(AT912-AR912)/X912</f>
        <v>#VALUE!</v>
      </c>
      <c r="P912">
        <f>(M912*16)</f>
        <v>8.8393912387316274</v>
      </c>
      <c r="Q912">
        <f>(N912*44)</f>
        <v>638.35635284086766</v>
      </c>
      <c r="R912">
        <f>1000000*(((AF912-AD912)*0.082057*W912)/(V912-Z912))/X912</f>
        <v>15.325816868986948</v>
      </c>
      <c r="S912">
        <f>1000000*(((AM912-AK912)*0.082057*W912)/(V912-Z912))/X912</f>
        <v>402.46838052194676</v>
      </c>
      <c r="T912">
        <f>N912*((1*0.082057*W912)/(V912-Z912))</f>
        <v>402.4683805219467</v>
      </c>
      <c r="V912" s="5">
        <f>((0.001316*((I912*25.4)-(2.5*2053/100)))*(273.15+40))/(273.15+H912)</f>
        <v>0.99905510880095516</v>
      </c>
      <c r="W912">
        <v>313.14999999999998</v>
      </c>
      <c r="X912">
        <f>(21.0733341666667/1000)-Y912</f>
        <v>1.9073334166666699E-2</v>
      </c>
      <c r="Y912">
        <v>2E-3</v>
      </c>
      <c r="Z912">
        <f>(0.001316*10^(8.07131-(1730.63/(233.46+(W912-273.15)))))</f>
        <v>7.2765497523200454E-2</v>
      </c>
      <c r="AB912">
        <f>V912*(J912/10^6)</f>
        <v>1.067000846750508E-4</v>
      </c>
      <c r="AC912">
        <f>(AB912*Y912)/(0.082057*W912)</f>
        <v>8.3047527776433573E-9</v>
      </c>
      <c r="AD912">
        <v>0</v>
      </c>
      <c r="AE912" s="12">
        <f>AB912*AG912*X912</f>
        <v>2.2325386552462816E-9</v>
      </c>
      <c r="AF912" s="12">
        <f>AC912+AE912</f>
        <v>1.0537291432889638E-8</v>
      </c>
      <c r="AG912" s="19">
        <f>101.325*(0.000014*EXP(1600*((1/W912)-(1/298.15))))</f>
        <v>1.097002469958351E-3</v>
      </c>
      <c r="AI912">
        <f>V912*(K912/10^6)</f>
        <v>5.4094538204603872E-4</v>
      </c>
      <c r="AJ912">
        <f>(AI912*Y912)/(0.082057*W912)</f>
        <v>4.2103224920407483E-8</v>
      </c>
      <c r="AK912">
        <v>0</v>
      </c>
      <c r="AL912" s="12">
        <f>AI912*AN912*X912</f>
        <v>2.3461459406023944E-7</v>
      </c>
      <c r="AM912" s="12">
        <f>AJ912+AL912</f>
        <v>2.7671781898064692E-7</v>
      </c>
      <c r="AN912" s="19">
        <f>101.325*(0.00033*EXP(2400*((1/W912)-(1/298.15))))</f>
        <v>2.2739189884214046E-2</v>
      </c>
      <c r="AO912" s="19"/>
      <c r="AP912" t="e">
        <f>V912*(L912/10^6)</f>
        <v>#VALUE!</v>
      </c>
      <c r="AQ912" t="e">
        <f>(AP912*Y912)/(0.082057*W912)</f>
        <v>#VALUE!</v>
      </c>
      <c r="AR912">
        <v>0</v>
      </c>
      <c r="AS912" s="12" t="e">
        <f>AP912*AU912*X912</f>
        <v>#VALUE!</v>
      </c>
      <c r="AT912" s="12" t="e">
        <f>AQ912+AS912</f>
        <v>#VALUE!</v>
      </c>
      <c r="AU912" s="19">
        <f>101.325*((2.4*10^-4)*EXP(2700*((1/W912)-(1/298.15))))</f>
        <v>1.5759424160826513E-2</v>
      </c>
      <c r="AW912">
        <f>100*(AF912-AE912)/AF912</f>
        <v>78.81297419298906</v>
      </c>
      <c r="AX912">
        <f>100*(AM912-AL912)/AM912</f>
        <v>15.215219993965075</v>
      </c>
      <c r="AY912" t="e">
        <f>100*(AT912-AS912)/AT912</f>
        <v>#VALUE!</v>
      </c>
    </row>
    <row r="913" spans="1:51" x14ac:dyDescent="0.25">
      <c r="A913" s="21">
        <v>43685</v>
      </c>
      <c r="B913">
        <v>6</v>
      </c>
      <c r="C913" t="s">
        <v>120</v>
      </c>
      <c r="D913" t="s">
        <v>130</v>
      </c>
      <c r="E913" s="2">
        <v>43686.462025462963</v>
      </c>
      <c r="F913">
        <v>213</v>
      </c>
      <c r="H913" s="6">
        <v>20</v>
      </c>
      <c r="I913" s="6">
        <v>30</v>
      </c>
      <c r="J913" s="6">
        <v>191.47</v>
      </c>
      <c r="K913" s="6">
        <v>7576.9309999999996</v>
      </c>
      <c r="L913" s="6" t="s">
        <v>122</v>
      </c>
      <c r="M913" s="7">
        <f>1000000*(AF913-AD913)/X913</f>
        <v>0.99043913474589707</v>
      </c>
      <c r="N913" s="7">
        <f>1000000*(AM913-AK913)/X913</f>
        <v>203.02048827544388</v>
      </c>
      <c r="O913" s="7" t="e">
        <f>1000000*(AT913-AR913)/X913</f>
        <v>#VALUE!</v>
      </c>
      <c r="P913">
        <f>(M913*16)</f>
        <v>15.847026155934353</v>
      </c>
      <c r="Q913">
        <f>(N913*44)</f>
        <v>8932.9014841195312</v>
      </c>
      <c r="R913">
        <f>1000000*(((AF913-AD913)*0.082057*W913)/(V913-Z913))/X913</f>
        <v>27.475717979278585</v>
      </c>
      <c r="S913">
        <f>1000000*(((AM913-AK913)*0.082057*W913)/(V913-Z913))/X913</f>
        <v>5631.9802844852575</v>
      </c>
      <c r="T913">
        <f>N913*((1*0.082057*W913)/(V913-Z913))</f>
        <v>5631.9802844852584</v>
      </c>
      <c r="V913" s="5">
        <f>((0.001316*((I913*25.4)-(2.5*2053/100)))*(273.15+40))/(273.15+H913)</f>
        <v>0.99905510880095516</v>
      </c>
      <c r="W913">
        <v>313.14999999999998</v>
      </c>
      <c r="X913">
        <f>(21.0733341666667/1000)-Y913</f>
        <v>1.9073334166666699E-2</v>
      </c>
      <c r="Y913">
        <v>2E-3</v>
      </c>
      <c r="Z913">
        <f>(0.001316*10^(8.07131-(1730.63/(233.46+(W913-273.15)))))</f>
        <v>7.2765497523200454E-2</v>
      </c>
      <c r="AB913">
        <f>V913*(J913/10^6)</f>
        <v>1.9128908168211889E-4</v>
      </c>
      <c r="AC913">
        <f>(AB913*Y913)/(0.082057*W913)</f>
        <v>1.4888540503697287E-8</v>
      </c>
      <c r="AD913">
        <v>0</v>
      </c>
      <c r="AE913" s="12">
        <f>AB913*AG913*X913</f>
        <v>4.0024360850554355E-9</v>
      </c>
      <c r="AF913" s="12">
        <f>AC913+AE913</f>
        <v>1.8890976588752722E-8</v>
      </c>
      <c r="AG913" s="19">
        <f>101.325*(0.000014*EXP(1600*((1/W913)-(1/298.15))))</f>
        <v>1.097002469958351E-3</v>
      </c>
      <c r="AI913">
        <f>V913*(K913/10^6)</f>
        <v>7.5697716245823297E-3</v>
      </c>
      <c r="AJ913">
        <f>(AI913*Y913)/(0.082057*W913)</f>
        <v>5.8917555798412053E-7</v>
      </c>
      <c r="AK913">
        <v>0</v>
      </c>
      <c r="AL913" s="12">
        <f>AI913*AN913*X913</f>
        <v>3.2831020575732593E-6</v>
      </c>
      <c r="AM913" s="12">
        <f>AJ913+AL913</f>
        <v>3.8722776155573798E-6</v>
      </c>
      <c r="AN913" s="19">
        <f>101.325*(0.00033*EXP(2400*((1/W913)-(1/298.15))))</f>
        <v>2.2739189884214046E-2</v>
      </c>
      <c r="AO913" s="19"/>
      <c r="AP913" t="e">
        <f>V913*(L913/10^6)</f>
        <v>#VALUE!</v>
      </c>
      <c r="AQ913" t="e">
        <f>(AP913*Y913)/(0.082057*W913)</f>
        <v>#VALUE!</v>
      </c>
      <c r="AR913">
        <v>0</v>
      </c>
      <c r="AS913" s="12" t="e">
        <f>AP913*AU913*X913</f>
        <v>#VALUE!</v>
      </c>
      <c r="AT913" s="12" t="e">
        <f>AQ913+AS913</f>
        <v>#VALUE!</v>
      </c>
      <c r="AU913" s="19">
        <f>101.325*((2.4*10^-4)*EXP(2700*((1/W913)-(1/298.15))))</f>
        <v>1.5759424160826513E-2</v>
      </c>
      <c r="AW913">
        <f>100*(AF913-AE913)/AF913</f>
        <v>78.812974192989046</v>
      </c>
      <c r="AX913">
        <f>100*(AM913-AL913)/AM913</f>
        <v>15.215219993965075</v>
      </c>
      <c r="AY913" t="e">
        <f>100*(AT913-AS913)/AT913</f>
        <v>#VALUE!</v>
      </c>
    </row>
    <row r="914" spans="1:51" x14ac:dyDescent="0.25">
      <c r="A914" s="21">
        <v>43685</v>
      </c>
      <c r="B914">
        <v>6</v>
      </c>
      <c r="C914" t="s">
        <v>120</v>
      </c>
      <c r="D914" t="s">
        <v>130</v>
      </c>
      <c r="E914" s="2">
        <v>43686.504548611112</v>
      </c>
      <c r="F914">
        <v>141</v>
      </c>
      <c r="H914" s="6">
        <v>20</v>
      </c>
      <c r="I914" s="6">
        <v>30</v>
      </c>
      <c r="J914" s="6">
        <v>101.428</v>
      </c>
      <c r="K914" s="6">
        <v>6636.3149999999996</v>
      </c>
      <c r="L914" s="6" t="s">
        <v>122</v>
      </c>
      <c r="M914" s="7">
        <f>1000000*(AF914-AD914)/X914</f>
        <v>0.52466841050298652</v>
      </c>
      <c r="N914" s="7">
        <f>1000000*(AM914-AK914)/X914</f>
        <v>177.81710189120798</v>
      </c>
      <c r="O914" s="7" t="e">
        <f>1000000*(AT914-AR914)/X914</f>
        <v>#VALUE!</v>
      </c>
      <c r="P914">
        <f>(M914*16)</f>
        <v>8.3946945680477842</v>
      </c>
      <c r="Q914">
        <f>(N914*44)</f>
        <v>7823.952483213151</v>
      </c>
      <c r="R914">
        <f>1000000*(((AF914-AD914)*0.082057*W914)/(V914-Z914))/X914</f>
        <v>14.55479773960551</v>
      </c>
      <c r="S914">
        <f>1000000*(((AM914-AK914)*0.082057*W914)/(V914-Z914))/X914</f>
        <v>4932.8145183892766</v>
      </c>
      <c r="T914">
        <f>N914*((1*0.082057*W914)/(V914-Z914))</f>
        <v>4932.8145183892775</v>
      </c>
      <c r="V914" s="5">
        <f>((0.001316*((I914*25.4)-(2.5*2053/100)))*(273.15+40))/(273.15+H914)</f>
        <v>0.99905510880095516</v>
      </c>
      <c r="W914">
        <v>313.14999999999998</v>
      </c>
      <c r="X914">
        <f>(21.0733341666667/1000)-Y914</f>
        <v>1.9073334166666699E-2</v>
      </c>
      <c r="Y914">
        <v>2E-3</v>
      </c>
      <c r="Z914">
        <f>(0.001316*10^(8.07131-(1730.63/(233.46+(W914-273.15)))))</f>
        <v>7.2765497523200454E-2</v>
      </c>
      <c r="AB914">
        <f>V914*(J914/10^6)</f>
        <v>1.0133216157546327E-4</v>
      </c>
      <c r="AC914">
        <f>(AB914*Y914)/(0.082057*W914)</f>
        <v>7.8869529754478927E-9</v>
      </c>
      <c r="AD914">
        <v>0</v>
      </c>
      <c r="AE914" s="12">
        <f>AB914*AG914*X914</f>
        <v>2.1202229447694297E-9</v>
      </c>
      <c r="AF914" s="12">
        <f>AC914+AE914</f>
        <v>1.0007175920217323E-8</v>
      </c>
      <c r="AG914" s="19">
        <f>101.325*(0.000014*EXP(1600*((1/W914)-(1/298.15))))</f>
        <v>1.097002469958351E-3</v>
      </c>
      <c r="AI914">
        <f>V914*(K914/10^6)</f>
        <v>6.6300444043624097E-3</v>
      </c>
      <c r="AJ914">
        <f>(AI914*Y914)/(0.082057*W914)</f>
        <v>5.1603407673679337E-7</v>
      </c>
      <c r="AK914">
        <v>0</v>
      </c>
      <c r="AL914" s="12">
        <f>AI914*AN914*X914</f>
        <v>2.8755309281824371E-6</v>
      </c>
      <c r="AM914" s="12">
        <f>AJ914+AL914</f>
        <v>3.3915650049192306E-6</v>
      </c>
      <c r="AN914" s="19">
        <f>101.325*(0.00033*EXP(2400*((1/W914)-(1/298.15))))</f>
        <v>2.2739189884214046E-2</v>
      </c>
      <c r="AO914" s="19"/>
      <c r="AP914" t="e">
        <f>V914*(L914/10^6)</f>
        <v>#VALUE!</v>
      </c>
      <c r="AQ914" t="e">
        <f>(AP914*Y914)/(0.082057*W914)</f>
        <v>#VALUE!</v>
      </c>
      <c r="AR914">
        <v>0</v>
      </c>
      <c r="AS914" s="12" t="e">
        <f>AP914*AU914*X914</f>
        <v>#VALUE!</v>
      </c>
      <c r="AT914" s="12" t="e">
        <f>AQ914+AS914</f>
        <v>#VALUE!</v>
      </c>
      <c r="AU914" s="19">
        <f>101.325*((2.4*10^-4)*EXP(2700*((1/W914)-(1/298.15))))</f>
        <v>1.5759424160826513E-2</v>
      </c>
      <c r="AW914">
        <f>100*(AF914-AE914)/AF914</f>
        <v>78.812974192989046</v>
      </c>
      <c r="AX914">
        <f>100*(AM914-AL914)/AM914</f>
        <v>15.215219993965079</v>
      </c>
      <c r="AY914" t="e">
        <f>100*(AT914-AS914)/AT914</f>
        <v>#VALUE!</v>
      </c>
    </row>
    <row r="915" spans="1:51" x14ac:dyDescent="0.25">
      <c r="A915" s="21">
        <v>43685</v>
      </c>
      <c r="B915">
        <v>6</v>
      </c>
      <c r="C915" t="s">
        <v>120</v>
      </c>
      <c r="D915" t="s">
        <v>130</v>
      </c>
      <c r="E915" s="2">
        <v>43686.568298611113</v>
      </c>
      <c r="F915">
        <v>209</v>
      </c>
      <c r="H915" s="6">
        <v>20</v>
      </c>
      <c r="I915" s="6">
        <v>30</v>
      </c>
      <c r="J915" s="6">
        <v>123.321</v>
      </c>
      <c r="K915" s="6">
        <v>6600.1030000000001</v>
      </c>
      <c r="L915" s="6" t="s">
        <v>122</v>
      </c>
      <c r="M915" s="7">
        <f>1000000*(AF915-AD915)/X915</f>
        <v>0.63791687750560822</v>
      </c>
      <c r="N915" s="7">
        <f>1000000*(AM915-AK915)/X915</f>
        <v>176.84681749486992</v>
      </c>
      <c r="O915" s="7" t="e">
        <f>1000000*(AT915-AR915)/X915</f>
        <v>#VALUE!</v>
      </c>
      <c r="P915">
        <f>(M915*16)</f>
        <v>10.206670040089731</v>
      </c>
      <c r="Q915">
        <f>(N915*44)</f>
        <v>7781.2599697742771</v>
      </c>
      <c r="R915">
        <f>1000000*(((AF915-AD915)*0.082057*W915)/(V915-Z915))/X915</f>
        <v>17.696417281676577</v>
      </c>
      <c r="S915">
        <f>1000000*(((AM915-AK915)*0.082057*W915)/(V915-Z915))/X915</f>
        <v>4905.8979119081341</v>
      </c>
      <c r="T915">
        <f>N915*((1*0.082057*W915)/(V915-Z915))</f>
        <v>4905.897911908135</v>
      </c>
      <c r="V915" s="5">
        <f>((0.001316*((I915*25.4)-(2.5*2053/100)))*(273.15+40))/(273.15+H915)</f>
        <v>0.99905510880095516</v>
      </c>
      <c r="W915">
        <v>313.14999999999998</v>
      </c>
      <c r="X915">
        <f>(21.0733341666667/1000)-Y915</f>
        <v>1.9073334166666699E-2</v>
      </c>
      <c r="Y915">
        <v>2E-3</v>
      </c>
      <c r="Z915">
        <f>(0.001316*10^(8.07131-(1730.63/(233.46+(W915-273.15)))))</f>
        <v>7.2765497523200454E-2</v>
      </c>
      <c r="AB915">
        <f>V915*(J915/10^6)</f>
        <v>1.2320447507244259E-4</v>
      </c>
      <c r="AC915">
        <f>(AB915*Y915)/(0.082057*W915)</f>
        <v>9.5893335951138718E-9</v>
      </c>
      <c r="AD915">
        <v>0</v>
      </c>
      <c r="AE915" s="12">
        <f>AB915*AG915*X915</f>
        <v>2.5778681801071783E-9</v>
      </c>
      <c r="AF915" s="12">
        <f>AC915+AE915</f>
        <v>1.2167201775221051E-8</v>
      </c>
      <c r="AG915" s="19">
        <f>101.325*(0.000014*EXP(1600*((1/W915)-(1/298.15))))</f>
        <v>1.097002469958351E-3</v>
      </c>
      <c r="AI915">
        <f>V915*(K915/10^6)</f>
        <v>6.5938666207625111E-3</v>
      </c>
      <c r="AJ915">
        <f>(AI915*Y915)/(0.082057*W915)</f>
        <v>5.1321826314343739E-7</v>
      </c>
      <c r="AK915">
        <v>0</v>
      </c>
      <c r="AL915" s="12">
        <f>AI915*AN915*X915</f>
        <v>2.859840183247735E-6</v>
      </c>
      <c r="AM915" s="12">
        <f>AJ915+AL915</f>
        <v>3.3730584463911723E-6</v>
      </c>
      <c r="AN915" s="19">
        <f>101.325*(0.00033*EXP(2400*((1/W915)-(1/298.15))))</f>
        <v>2.2739189884214046E-2</v>
      </c>
      <c r="AO915" s="19"/>
      <c r="AP915" t="e">
        <f>V915*(L915/10^6)</f>
        <v>#VALUE!</v>
      </c>
      <c r="AQ915" t="e">
        <f>(AP915*Y915)/(0.082057*W915)</f>
        <v>#VALUE!</v>
      </c>
      <c r="AR915">
        <v>0</v>
      </c>
      <c r="AS915" s="12" t="e">
        <f>AP915*AU915*X915</f>
        <v>#VALUE!</v>
      </c>
      <c r="AT915" s="12" t="e">
        <f>AQ915+AS915</f>
        <v>#VALUE!</v>
      </c>
      <c r="AU915" s="19">
        <f>101.325*((2.4*10^-4)*EXP(2700*((1/W915)-(1/298.15))))</f>
        <v>1.5759424160826513E-2</v>
      </c>
      <c r="AW915">
        <f>100*(AF915-AE915)/AF915</f>
        <v>78.812974192989032</v>
      </c>
      <c r="AX915">
        <f>100*(AM915-AL915)/AM915</f>
        <v>15.215219993965073</v>
      </c>
      <c r="AY915" t="e">
        <f>100*(AT915-AS915)/AT915</f>
        <v>#VALUE!</v>
      </c>
    </row>
    <row r="916" spans="1:51" x14ac:dyDescent="0.25">
      <c r="A916" s="21">
        <v>43685</v>
      </c>
      <c r="B916">
        <v>9</v>
      </c>
      <c r="C916" t="s">
        <v>120</v>
      </c>
      <c r="D916" t="s">
        <v>130</v>
      </c>
      <c r="E916" s="2">
        <v>43686.440752314818</v>
      </c>
      <c r="F916">
        <v>161</v>
      </c>
      <c r="H916" s="6">
        <v>20</v>
      </c>
      <c r="I916" s="6">
        <v>30</v>
      </c>
      <c r="J916" s="6">
        <v>47304.92</v>
      </c>
      <c r="K916" s="6">
        <v>18489.062999999998</v>
      </c>
      <c r="L916" s="6" t="s">
        <v>122</v>
      </c>
      <c r="M916" s="7">
        <f>1000000*(AF916-AD916)/X916</f>
        <v>244.69966069892868</v>
      </c>
      <c r="N916" s="7">
        <f>1000000*(AM916-AK916)/X916</f>
        <v>495.4062004808336</v>
      </c>
      <c r="O916" s="7" t="e">
        <f>1000000*(AT916-AR916)/X916</f>
        <v>#VALUE!</v>
      </c>
      <c r="P916">
        <f>(M916*16)</f>
        <v>3915.1945711828589</v>
      </c>
      <c r="Q916">
        <f>(N916*44)</f>
        <v>21797.872821156678</v>
      </c>
      <c r="R916">
        <f>1000000*(((AF916-AD916)*0.082057*W916)/(V916-Z916))/X916</f>
        <v>6788.1999318553026</v>
      </c>
      <c r="S916">
        <f>1000000*(((AM916-AK916)*0.082057*W916)/(V916-Z916))/X916</f>
        <v>13743.036368498784</v>
      </c>
      <c r="T916">
        <f>N916*((1*0.082057*W916)/(V916-Z916))</f>
        <v>13743.036368498784</v>
      </c>
      <c r="V916" s="5">
        <f>((0.001316*((I916*25.4)-(2.5*2053/100)))*(273.15+40))/(273.15+H916)</f>
        <v>0.99905510880095516</v>
      </c>
      <c r="W916">
        <v>313.14999999999998</v>
      </c>
      <c r="X916">
        <f>(21.0733341666667/1000)-Y916</f>
        <v>1.9073334166666699E-2</v>
      </c>
      <c r="Y916">
        <v>2E-3</v>
      </c>
      <c r="Z916">
        <f>(0.001316*10^(8.07131-(1730.63/(233.46+(W916-273.15)))))</f>
        <v>7.2765497523200454E-2</v>
      </c>
      <c r="AB916">
        <f>V916*(J916/10^6)</f>
        <v>4.7260221997420478E-2</v>
      </c>
      <c r="AC916">
        <f>(AB916*Y916)/(0.082057*W916)</f>
        <v>3.6783893949138754E-6</v>
      </c>
      <c r="AD916">
        <v>0</v>
      </c>
      <c r="AE916" s="12">
        <f>AB916*AG916*X916</f>
        <v>9.8884900406674985E-7</v>
      </c>
      <c r="AF916" s="12">
        <f>AC916+AE916</f>
        <v>4.667238398980625E-6</v>
      </c>
      <c r="AG916" s="19">
        <f>101.325*(0.000014*EXP(1600*((1/W916)-(1/298.15))))</f>
        <v>1.097002469958351E-3</v>
      </c>
      <c r="AI916">
        <f>V916*(K916/10^6)</f>
        <v>1.847159284709271E-2</v>
      </c>
      <c r="AJ916">
        <f>(AI916*Y916)/(0.082057*W916)</f>
        <v>1.4376934420583421E-6</v>
      </c>
      <c r="AK916">
        <v>0</v>
      </c>
      <c r="AL916" s="12">
        <f>AI916*AN916*X916</f>
        <v>8.0113545679512732E-6</v>
      </c>
      <c r="AM916" s="12">
        <f>AJ916+AL916</f>
        <v>9.4490480100096155E-6</v>
      </c>
      <c r="AN916" s="19">
        <f>101.325*(0.00033*EXP(2400*((1/W916)-(1/298.15))))</f>
        <v>2.2739189884214046E-2</v>
      </c>
      <c r="AO916" s="19"/>
      <c r="AP916" t="e">
        <f>V916*(L916/10^6)</f>
        <v>#VALUE!</v>
      </c>
      <c r="AQ916" t="e">
        <f>(AP916*Y916)/(0.082057*W916)</f>
        <v>#VALUE!</v>
      </c>
      <c r="AR916">
        <v>0</v>
      </c>
      <c r="AS916" s="12" t="e">
        <f>AP916*AU916*X916</f>
        <v>#VALUE!</v>
      </c>
      <c r="AT916" s="12" t="e">
        <f>AQ916+AS916</f>
        <v>#VALUE!</v>
      </c>
      <c r="AU916" s="19">
        <f>101.325*((2.4*10^-4)*EXP(2700*((1/W916)-(1/298.15))))</f>
        <v>1.5759424160826513E-2</v>
      </c>
      <c r="AW916">
        <f>100*(AF916-AE916)/AF916</f>
        <v>78.812974192989046</v>
      </c>
      <c r="AX916">
        <f>100*(AM916-AL916)/AM916</f>
        <v>15.215219993965077</v>
      </c>
      <c r="AY916" t="e">
        <f>100*(AT916-AS916)/AT916</f>
        <v>#VALUE!</v>
      </c>
    </row>
    <row r="917" spans="1:51" x14ac:dyDescent="0.25">
      <c r="A917" s="21">
        <v>43685</v>
      </c>
      <c r="B917">
        <v>9</v>
      </c>
      <c r="C917" t="s">
        <v>120</v>
      </c>
      <c r="D917" t="s">
        <v>130</v>
      </c>
      <c r="E917" s="2">
        <v>43686.525775462964</v>
      </c>
      <c r="F917">
        <v>152</v>
      </c>
      <c r="H917" s="6">
        <v>20</v>
      </c>
      <c r="I917" s="6">
        <v>30</v>
      </c>
      <c r="J917" s="6">
        <v>55409.525000000001</v>
      </c>
      <c r="K917" s="6">
        <v>20219.763999999999</v>
      </c>
      <c r="L917" s="6" t="s">
        <v>122</v>
      </c>
      <c r="M917" s="7">
        <f>1000000*(AF917-AD917)/X917</f>
        <v>286.62329345422864</v>
      </c>
      <c r="N917" s="7">
        <f>1000000*(AM917-AK917)/X917</f>
        <v>541.77956221248974</v>
      </c>
      <c r="O917" s="7" t="e">
        <f>1000000*(AT917-AR917)/X917</f>
        <v>#VALUE!</v>
      </c>
      <c r="P917">
        <f>(M917*16)</f>
        <v>4585.9726952676583</v>
      </c>
      <c r="Q917">
        <f>(N917*44)</f>
        <v>23838.300737349549</v>
      </c>
      <c r="R917">
        <f>1000000*(((AF917-AD917)*0.082057*W917)/(V917-Z917))/X917</f>
        <v>7951.2011399476996</v>
      </c>
      <c r="S917">
        <f>1000000*(((AM917-AK917)*0.082057*W917)/(V917-Z917))/X917</f>
        <v>15029.477265260142</v>
      </c>
      <c r="T917">
        <f>N917*((1*0.082057*W917)/(V917-Z917))</f>
        <v>15029.47726526014</v>
      </c>
      <c r="V917" s="5">
        <f>((0.001316*((I917*25.4)-(2.5*2053/100)))*(273.15+40))/(273.15+H917)</f>
        <v>0.99905510880095516</v>
      </c>
      <c r="W917">
        <v>313.14999999999998</v>
      </c>
      <c r="X917">
        <f>(21.0733341666667/1000)-Y917</f>
        <v>1.9073334166666699E-2</v>
      </c>
      <c r="Y917">
        <v>2E-3</v>
      </c>
      <c r="Z917">
        <f>(0.001316*10^(8.07131-(1730.63/(233.46+(W917-273.15)))))</f>
        <v>7.2765497523200454E-2</v>
      </c>
      <c r="AB917">
        <f>V917*(J917/10^6)</f>
        <v>5.5357169027484249E-2</v>
      </c>
      <c r="AC917">
        <f>(AB917*Y917)/(0.082057*W917)</f>
        <v>4.3085964237380655E-6</v>
      </c>
      <c r="AD917">
        <v>0</v>
      </c>
      <c r="AE917" s="12">
        <f>AB917*AG917*X917</f>
        <v>1.1582654322650092E-6</v>
      </c>
      <c r="AF917" s="12">
        <f>AC917+AE917</f>
        <v>5.4668618560030746E-6</v>
      </c>
      <c r="AG917" s="19">
        <f>101.325*(0.000014*EXP(1600*((1/W917)-(1/298.15))))</f>
        <v>1.097002469958351E-3</v>
      </c>
      <c r="AI917">
        <f>V917*(K917/10^6)</f>
        <v>2.0200658522949635E-2</v>
      </c>
      <c r="AJ917">
        <f>(AI917*Y917)/(0.082057*W917)</f>
        <v>1.5722712450472669E-6</v>
      </c>
      <c r="AK917">
        <v>0</v>
      </c>
      <c r="AL917" s="12">
        <f>AI917*AN917*X917</f>
        <v>8.7612713897019402E-6</v>
      </c>
      <c r="AM917" s="12">
        <f>AJ917+AL917</f>
        <v>1.0333542634749208E-5</v>
      </c>
      <c r="AN917" s="19">
        <f>101.325*(0.00033*EXP(2400*((1/W917)-(1/298.15))))</f>
        <v>2.2739189884214046E-2</v>
      </c>
      <c r="AO917" s="19"/>
      <c r="AP917" t="e">
        <f>V917*(L917/10^6)</f>
        <v>#VALUE!</v>
      </c>
      <c r="AQ917" t="e">
        <f>(AP917*Y917)/(0.082057*W917)</f>
        <v>#VALUE!</v>
      </c>
      <c r="AR917">
        <v>0</v>
      </c>
      <c r="AS917" s="12" t="e">
        <f>AP917*AU917*X917</f>
        <v>#VALUE!</v>
      </c>
      <c r="AT917" s="12" t="e">
        <f>AQ917+AS917</f>
        <v>#VALUE!</v>
      </c>
      <c r="AU917" s="19">
        <f>101.325*((2.4*10^-4)*EXP(2700*((1/W917)-(1/298.15))))</f>
        <v>1.5759424160826513E-2</v>
      </c>
      <c r="AW917">
        <f>100*(AF917-AE917)/AF917</f>
        <v>78.81297419298906</v>
      </c>
      <c r="AX917">
        <f>100*(AM917-AL917)/AM917</f>
        <v>15.215219993965084</v>
      </c>
      <c r="AY917" t="e">
        <f>100*(AT917-AS917)/AT917</f>
        <v>#VALUE!</v>
      </c>
    </row>
    <row r="918" spans="1:51" x14ac:dyDescent="0.25">
      <c r="A918" s="21">
        <v>43685</v>
      </c>
      <c r="B918">
        <v>11</v>
      </c>
      <c r="C918" t="s">
        <v>120</v>
      </c>
      <c r="D918" t="s">
        <v>130</v>
      </c>
      <c r="E918" s="2">
        <v>43686.419502314813</v>
      </c>
      <c r="F918">
        <v>192</v>
      </c>
      <c r="H918" s="6">
        <v>20</v>
      </c>
      <c r="I918" s="6">
        <v>30</v>
      </c>
      <c r="J918" s="6">
        <v>67651.803</v>
      </c>
      <c r="K918" s="6">
        <v>10293.906999999999</v>
      </c>
      <c r="L918" s="6" t="s">
        <v>122</v>
      </c>
      <c r="M918" s="7">
        <f>1000000*(AF918-AD918)/X918</f>
        <v>349.95034850012991</v>
      </c>
      <c r="N918" s="7">
        <f>1000000*(AM918-AK918)/X918</f>
        <v>275.82064894110948</v>
      </c>
      <c r="O918" s="7" t="e">
        <f>1000000*(AT918-AR918)/X918</f>
        <v>#VALUE!</v>
      </c>
      <c r="P918">
        <f>(M918*16)</f>
        <v>5599.2055760020785</v>
      </c>
      <c r="Q918">
        <f>(N918*44)</f>
        <v>12136.108553408818</v>
      </c>
      <c r="R918">
        <f>1000000*(((AF918-AD918)*0.082057*W918)/(V918-Z918))/X918</f>
        <v>9707.9535176148383</v>
      </c>
      <c r="S918">
        <f>1000000*(((AM918-AK918)*0.082057*W918)/(V918-Z918))/X918</f>
        <v>7651.5255681125755</v>
      </c>
      <c r="T918">
        <f>N918*((1*0.082057*W918)/(V918-Z918))</f>
        <v>7651.5255681125764</v>
      </c>
      <c r="V918" s="5">
        <f>((0.001316*((I918*25.4)-(2.5*2053/100)))*(273.15+40))/(273.15+H918)</f>
        <v>0.99905510880095516</v>
      </c>
      <c r="W918">
        <v>313.14999999999998</v>
      </c>
      <c r="X918">
        <f>(21.0733341666667/1000)-Y918</f>
        <v>1.9073334166666699E-2</v>
      </c>
      <c r="Y918">
        <v>2E-3</v>
      </c>
      <c r="Z918">
        <f>(0.001316*10^(8.07131-(1730.63/(233.46+(W918-273.15)))))</f>
        <v>7.2765497523200454E-2</v>
      </c>
      <c r="AB918">
        <f>V918*(J918/10^6)</f>
        <v>6.7587879406745779E-2</v>
      </c>
      <c r="AC918">
        <f>(AB918*Y918)/(0.082057*W918)</f>
        <v>5.2605453027296673E-6</v>
      </c>
      <c r="AD918">
        <v>0</v>
      </c>
      <c r="AE918" s="12">
        <f>AB918*AG918*X918</f>
        <v>1.4141746359547791E-6</v>
      </c>
      <c r="AF918" s="12">
        <f>AC918+AE918</f>
        <v>6.6747199386844466E-6</v>
      </c>
      <c r="AG918" s="19">
        <f>101.325*(0.000014*EXP(1600*((1/W918)-(1/298.15))))</f>
        <v>1.097002469958351E-3</v>
      </c>
      <c r="AI918">
        <f>V918*(K918/10^6)</f>
        <v>1.0284180377871913E-2</v>
      </c>
      <c r="AJ918">
        <f>(AI918*Y918)/(0.082057*W918)</f>
        <v>8.004452463090458E-7</v>
      </c>
      <c r="AK918">
        <v>0</v>
      </c>
      <c r="AL918" s="12">
        <f>AI918*AN918*X918</f>
        <v>4.4603741610115987E-6</v>
      </c>
      <c r="AM918" s="12">
        <f>AJ918+AL918</f>
        <v>5.2608194073206446E-6</v>
      </c>
      <c r="AN918" s="19">
        <f>101.325*(0.00033*EXP(2400*((1/W918)-(1/298.15))))</f>
        <v>2.2739189884214046E-2</v>
      </c>
      <c r="AO918" s="19"/>
      <c r="AP918" t="e">
        <f>V918*(L918/10^6)</f>
        <v>#VALUE!</v>
      </c>
      <c r="AQ918" t="e">
        <f>(AP918*Y918)/(0.082057*W918)</f>
        <v>#VALUE!</v>
      </c>
      <c r="AR918">
        <v>0</v>
      </c>
      <c r="AS918" s="12" t="e">
        <f>AP918*AU918*X918</f>
        <v>#VALUE!</v>
      </c>
      <c r="AT918" s="12" t="e">
        <f>AQ918+AS918</f>
        <v>#VALUE!</v>
      </c>
      <c r="AU918" s="19">
        <f>101.325*((2.4*10^-4)*EXP(2700*((1/W918)-(1/298.15))))</f>
        <v>1.5759424160826513E-2</v>
      </c>
      <c r="AW918">
        <f>100*(AF918-AE918)/AF918</f>
        <v>78.812974192989046</v>
      </c>
      <c r="AX918">
        <f>100*(AM918-AL918)/AM918</f>
        <v>15.21521999396508</v>
      </c>
      <c r="AY918" t="e">
        <f>100*(AT918-AS918)/AT918</f>
        <v>#VALUE!</v>
      </c>
    </row>
    <row r="919" spans="1:51" x14ac:dyDescent="0.25">
      <c r="A919" s="21">
        <v>43685</v>
      </c>
      <c r="B919">
        <v>11</v>
      </c>
      <c r="C919" t="s">
        <v>120</v>
      </c>
      <c r="D919" t="s">
        <v>130</v>
      </c>
      <c r="E919" s="2">
        <v>43686.610821759263</v>
      </c>
      <c r="F919">
        <v>81</v>
      </c>
      <c r="H919" s="6">
        <v>20</v>
      </c>
      <c r="I919" s="6">
        <v>30</v>
      </c>
      <c r="J919" s="6">
        <v>90964.014999999999</v>
      </c>
      <c r="K919" s="6">
        <v>14335.918</v>
      </c>
      <c r="L919" s="6" t="s">
        <v>122</v>
      </c>
      <c r="M919" s="7">
        <f>1000000*(AF919-AD919)/X919</f>
        <v>470.5401384530881</v>
      </c>
      <c r="N919" s="7">
        <f>1000000*(AM919-AK919)/X919</f>
        <v>384.12453171828076</v>
      </c>
      <c r="O919" s="7" t="e">
        <f>1000000*(AT919-AR919)/X919</f>
        <v>#VALUE!</v>
      </c>
      <c r="P919">
        <f>(M919*16)</f>
        <v>7528.6422152494097</v>
      </c>
      <c r="Q919">
        <f>(N919*44)</f>
        <v>16901.479395604354</v>
      </c>
      <c r="R919">
        <f>1000000*(((AF919-AD919)*0.082057*W919)/(V919-Z919))/X919</f>
        <v>13053.228298965198</v>
      </c>
      <c r="S919">
        <f>1000000*(((AM919-AK919)*0.082057*W919)/(V919-Z919))/X919</f>
        <v>10655.977669058531</v>
      </c>
      <c r="T919">
        <f>N919*((1*0.082057*W919)/(V919-Z919))</f>
        <v>10655.977669058531</v>
      </c>
      <c r="V919" s="5">
        <f>((0.001316*((I919*25.4)-(2.5*2053/100)))*(273.15+40))/(273.15+H919)</f>
        <v>0.99905510880095516</v>
      </c>
      <c r="W919">
        <v>313.14999999999998</v>
      </c>
      <c r="X919">
        <f>(21.0733341666667/1000)-Y919</f>
        <v>1.9073334166666699E-2</v>
      </c>
      <c r="Y919">
        <v>2E-3</v>
      </c>
      <c r="Z919">
        <f>(0.001316*10^(8.07131-(1730.63/(233.46+(W919-273.15)))))</f>
        <v>7.2765497523200454E-2</v>
      </c>
      <c r="AB919">
        <f>V919*(J919/10^6)</f>
        <v>9.0878063902796707E-2</v>
      </c>
      <c r="AC919">
        <f>(AB919*Y919)/(0.082057*W919)</f>
        <v>7.0732826119309928E-6</v>
      </c>
      <c r="AD919">
        <v>0</v>
      </c>
      <c r="AE919" s="12">
        <f>AB919*AG919*X919</f>
        <v>1.9014866876143725E-6</v>
      </c>
      <c r="AF919" s="12">
        <f>AC919+AE919</f>
        <v>8.9747692995453644E-6</v>
      </c>
      <c r="AG919" s="19">
        <f>101.325*(0.000014*EXP(1600*((1/W919)-(1/298.15))))</f>
        <v>1.097002469958351E-3</v>
      </c>
      <c r="AI919">
        <f>V919*(K919/10^6)</f>
        <v>1.4322372117251571E-2</v>
      </c>
      <c r="AJ919">
        <f>(AI919*Y919)/(0.082057*W919)</f>
        <v>1.1147485026410558E-6</v>
      </c>
      <c r="AK919">
        <v>0</v>
      </c>
      <c r="AL919" s="12">
        <f>AI919*AN919*X919</f>
        <v>6.211787052436075E-6</v>
      </c>
      <c r="AM919" s="12">
        <f>AJ919+AL919</f>
        <v>7.3265355550771304E-6</v>
      </c>
      <c r="AN919" s="19">
        <f>101.325*(0.00033*EXP(2400*((1/W919)-(1/298.15))))</f>
        <v>2.2739189884214046E-2</v>
      </c>
      <c r="AO919" s="19"/>
      <c r="AP919" t="e">
        <f>V919*(L919/10^6)</f>
        <v>#VALUE!</v>
      </c>
      <c r="AQ919" t="e">
        <f>(AP919*Y919)/(0.082057*W919)</f>
        <v>#VALUE!</v>
      </c>
      <c r="AR919">
        <v>0</v>
      </c>
      <c r="AS919" s="12" t="e">
        <f>AP919*AU919*X919</f>
        <v>#VALUE!</v>
      </c>
      <c r="AT919" s="12" t="e">
        <f>AQ919+AS919</f>
        <v>#VALUE!</v>
      </c>
      <c r="AU919" s="19">
        <f>101.325*((2.4*10^-4)*EXP(2700*((1/W919)-(1/298.15))))</f>
        <v>1.5759424160826513E-2</v>
      </c>
      <c r="AW919">
        <f>100*(AF919-AE919)/AF919</f>
        <v>78.812974192989046</v>
      </c>
      <c r="AX919">
        <f>100*(AM919-AL919)/AM919</f>
        <v>15.215219993965071</v>
      </c>
      <c r="AY919" t="e">
        <f>100*(AT919-AS919)/AT919</f>
        <v>#VALUE!</v>
      </c>
    </row>
    <row r="920" spans="1:51" x14ac:dyDescent="0.25">
      <c r="A920" s="21">
        <v>43685</v>
      </c>
      <c r="B920">
        <v>0.1</v>
      </c>
      <c r="C920" t="s">
        <v>120</v>
      </c>
      <c r="D920" t="s">
        <v>121</v>
      </c>
      <c r="E920" s="2">
        <v>43686.674629629626</v>
      </c>
      <c r="F920">
        <v>175</v>
      </c>
      <c r="H920" s="6">
        <v>20</v>
      </c>
      <c r="I920" s="6">
        <v>30</v>
      </c>
      <c r="J920" s="6">
        <v>140.10499999999999</v>
      </c>
      <c r="K920" s="6">
        <v>165.55799999999999</v>
      </c>
      <c r="L920" s="6" t="s">
        <v>122</v>
      </c>
      <c r="M920" s="7">
        <f>1000000*(AF920-AD920)/X920</f>
        <v>0.72473742609063496</v>
      </c>
      <c r="N920" s="7">
        <f>1000000*(AM920-AK920)/X920</f>
        <v>4.4360528026328776</v>
      </c>
      <c r="O920" s="7" t="e">
        <f>1000000*(AT920-AR920)/X920</f>
        <v>#VALUE!</v>
      </c>
      <c r="P920">
        <f>(M920*16)</f>
        <v>11.595798817450159</v>
      </c>
      <c r="Q920">
        <f>(N920*44)</f>
        <v>195.18632331584661</v>
      </c>
      <c r="R920">
        <f>1000000*(((AF920-AD920)*0.082057*W920)/(V920-Z920))/X920</f>
        <v>20.104901381348647</v>
      </c>
      <c r="S920">
        <f>1000000*(((AM920-AK920)*0.082057*W920)/(V920-Z920))/X920</f>
        <v>123.06029868013981</v>
      </c>
      <c r="T920">
        <f>N920*((1*0.082057*W920)/(V920-Z920))</f>
        <v>123.06029868013978</v>
      </c>
      <c r="V920" s="5">
        <f>((0.001316*((I920*25.4)-(2.5*2053/100)))*(273.15+40))/(273.15+H920)</f>
        <v>0.99905510880095516</v>
      </c>
      <c r="W920">
        <v>313.14999999999998</v>
      </c>
      <c r="X920">
        <f>(21.0733341666667/1000)-Y920</f>
        <v>1.9073334166666699E-2</v>
      </c>
      <c r="Y920">
        <v>2E-3</v>
      </c>
      <c r="Z920">
        <f>(0.001316*10^(8.07131-(1730.63/(233.46+(W920-273.15)))))</f>
        <v>7.2765497523200454E-2</v>
      </c>
      <c r="AB920">
        <f>V920*(J920/10^6)</f>
        <v>1.3997261601855781E-4</v>
      </c>
      <c r="AC920">
        <f>(AB920*Y920)/(0.082057*W920)</f>
        <v>1.0894442822742507E-8</v>
      </c>
      <c r="AD920">
        <v>0</v>
      </c>
      <c r="AE920" s="12">
        <f>AB920*AG920*X920</f>
        <v>2.9287162881740836E-9</v>
      </c>
      <c r="AF920" s="12">
        <f>AC920+AE920</f>
        <v>1.3823159110916591E-8</v>
      </c>
      <c r="AG920" s="19">
        <f>101.325*(0.000014*EXP(1600*((1/W920)-(1/298.15))))</f>
        <v>1.097002469958351E-3</v>
      </c>
      <c r="AI920">
        <f>V920*(K920/10^6)</f>
        <v>1.6540156570286853E-4</v>
      </c>
      <c r="AJ920">
        <f>(AI920*Y920)/(0.082057*W920)</f>
        <v>1.2873645943025617E-8</v>
      </c>
      <c r="AK920">
        <v>0</v>
      </c>
      <c r="AL920" s="12">
        <f>AI920*AN920*X920</f>
        <v>7.1736671542569628E-8</v>
      </c>
      <c r="AM920" s="12">
        <f>AJ920+AL920</f>
        <v>8.461031748559524E-8</v>
      </c>
      <c r="AN920" s="19">
        <f>101.325*(0.00033*EXP(2400*((1/W920)-(1/298.15))))</f>
        <v>2.2739189884214046E-2</v>
      </c>
      <c r="AO920" s="19"/>
      <c r="AP920" t="e">
        <f>V920*(L920/10^6)</f>
        <v>#VALUE!</v>
      </c>
      <c r="AQ920" t="e">
        <f>(AP920*Y920)/(0.082057*W920)</f>
        <v>#VALUE!</v>
      </c>
      <c r="AR920">
        <v>0</v>
      </c>
      <c r="AS920" s="12" t="e">
        <f>AP920*AU920*X920</f>
        <v>#VALUE!</v>
      </c>
      <c r="AT920" s="12" t="e">
        <f>AQ920+AS920</f>
        <v>#VALUE!</v>
      </c>
      <c r="AU920" s="19">
        <f>101.325*((2.4*10^-4)*EXP(2700*((1/W920)-(1/298.15))))</f>
        <v>1.5759424160826513E-2</v>
      </c>
      <c r="AW920">
        <f>100*(AF920-AE920)/AF920</f>
        <v>78.812974192989046</v>
      </c>
      <c r="AX920">
        <f>100*(AM920-AL920)/AM920</f>
        <v>15.215219993965073</v>
      </c>
      <c r="AY920" t="e">
        <f>100*(AT920-AS920)/AT920</f>
        <v>#VALUE!</v>
      </c>
    </row>
    <row r="921" spans="1:51" x14ac:dyDescent="0.25">
      <c r="A921" s="21">
        <v>43685</v>
      </c>
      <c r="B921">
        <v>0.1</v>
      </c>
      <c r="C921" t="s">
        <v>120</v>
      </c>
      <c r="D921" t="s">
        <v>121</v>
      </c>
      <c r="E921" s="2">
        <v>43686.695902777778</v>
      </c>
      <c r="F921">
        <v>85</v>
      </c>
      <c r="H921" s="6">
        <v>20</v>
      </c>
      <c r="I921" s="6">
        <v>30</v>
      </c>
      <c r="J921" s="6">
        <v>141.511</v>
      </c>
      <c r="K921" s="6">
        <v>0</v>
      </c>
      <c r="L921" s="6" t="s">
        <v>122</v>
      </c>
      <c r="M921" s="7">
        <f>1000000*(AF921-AD921)/X921</f>
        <v>0.73201040579216925</v>
      </c>
      <c r="N921" s="7">
        <f>1000000*(AM921-AK921)/X921</f>
        <v>0</v>
      </c>
      <c r="O921" s="7" t="e">
        <f>1000000*(AT921-AR921)/X921</f>
        <v>#VALUE!</v>
      </c>
      <c r="P921">
        <f>(M921*16)</f>
        <v>11.712166492674708</v>
      </c>
      <c r="Q921">
        <f>(N921*44)</f>
        <v>0</v>
      </c>
      <c r="R921">
        <f>1000000*(((AF921-AD921)*0.082057*W921)/(V921-Z921))/X921</f>
        <v>20.306660714293056</v>
      </c>
      <c r="S921">
        <f>1000000*(((AM921-AK921)*0.082057*W921)/(V921-Z921))/X921</f>
        <v>0</v>
      </c>
      <c r="T921">
        <f>N921*((1*0.082057*W921)/(V921-Z921))</f>
        <v>0</v>
      </c>
      <c r="V921" s="5">
        <f>((0.001316*((I921*25.4)-(2.5*2053/100)))*(273.15+40))/(273.15+H921)</f>
        <v>0.99905510880095516</v>
      </c>
      <c r="W921">
        <v>313.14999999999998</v>
      </c>
      <c r="X921">
        <f>(21.0733341666667/1000)-Y921</f>
        <v>1.9073334166666699E-2</v>
      </c>
      <c r="Y921">
        <v>2E-3</v>
      </c>
      <c r="Z921">
        <f>(0.001316*10^(8.07131-(1730.63/(233.46+(W921-273.15)))))</f>
        <v>7.2765497523200454E-2</v>
      </c>
      <c r="AB921">
        <f>V921*(J921/10^6)</f>
        <v>1.4137728750153198E-4</v>
      </c>
      <c r="AC921">
        <f>(AB921*Y921)/(0.082057*W921)</f>
        <v>1.1003772158660399E-8</v>
      </c>
      <c r="AD921">
        <v>0</v>
      </c>
      <c r="AE921" s="12">
        <f>AB921*AG921*X921</f>
        <v>2.9581069244909374E-9</v>
      </c>
      <c r="AF921" s="12">
        <f>AC921+AE921</f>
        <v>1.3961879083151336E-8</v>
      </c>
      <c r="AG921" s="19">
        <f>101.325*(0.000014*EXP(1600*((1/W921)-(1/298.15))))</f>
        <v>1.097002469958351E-3</v>
      </c>
      <c r="AI921">
        <f>V921*(K921/10^6)</f>
        <v>0</v>
      </c>
      <c r="AJ921">
        <f>(AI921*Y921)/(0.082057*W921)</f>
        <v>0</v>
      </c>
      <c r="AK921">
        <v>0</v>
      </c>
      <c r="AL921" s="12">
        <f>AI921*AN921*X921</f>
        <v>0</v>
      </c>
      <c r="AM921" s="12">
        <f>AJ921+AL921</f>
        <v>0</v>
      </c>
      <c r="AN921" s="19">
        <f>101.325*(0.00033*EXP(2400*((1/W921)-(1/298.15))))</f>
        <v>2.2739189884214046E-2</v>
      </c>
      <c r="AO921" s="19"/>
      <c r="AP921" t="e">
        <f>V921*(L921/10^6)</f>
        <v>#VALUE!</v>
      </c>
      <c r="AQ921" t="e">
        <f>(AP921*Y921)/(0.082057*W921)</f>
        <v>#VALUE!</v>
      </c>
      <c r="AR921">
        <v>0</v>
      </c>
      <c r="AS921" s="12" t="e">
        <f>AP921*AU921*X921</f>
        <v>#VALUE!</v>
      </c>
      <c r="AT921" s="12" t="e">
        <f>AQ921+AS921</f>
        <v>#VALUE!</v>
      </c>
      <c r="AU921" s="19">
        <f>101.325*((2.4*10^-4)*EXP(2700*((1/W921)-(1/298.15))))</f>
        <v>1.5759424160826513E-2</v>
      </c>
      <c r="AW921">
        <f>100*(AF921-AE921)/AF921</f>
        <v>78.812974192989046</v>
      </c>
      <c r="AX921" t="e">
        <f>100*(AM921-AL921)/AM921</f>
        <v>#DIV/0!</v>
      </c>
      <c r="AY921" t="e">
        <f>100*(AT921-AS921)/AT921</f>
        <v>#VALUE!</v>
      </c>
    </row>
    <row r="922" spans="1:51" x14ac:dyDescent="0.25">
      <c r="A922" s="21">
        <v>43685</v>
      </c>
      <c r="B922">
        <v>1.6</v>
      </c>
      <c r="C922" t="s">
        <v>120</v>
      </c>
      <c r="D922" t="s">
        <v>121</v>
      </c>
      <c r="E922" s="2">
        <v>43686.738437499997</v>
      </c>
      <c r="F922">
        <v>147</v>
      </c>
      <c r="H922" s="6">
        <v>20</v>
      </c>
      <c r="I922" s="6">
        <v>30</v>
      </c>
      <c r="J922" s="6">
        <v>150.726</v>
      </c>
      <c r="K922" s="6">
        <v>189.27099999999999</v>
      </c>
      <c r="L922" s="6" t="s">
        <v>122</v>
      </c>
      <c r="M922" s="7">
        <f>1000000*(AF922-AD922)/X922</f>
        <v>0.77967790789006142</v>
      </c>
      <c r="N922" s="7">
        <f>1000000*(AM922-AK922)/X922</f>
        <v>5.071432066146774</v>
      </c>
      <c r="O922" s="7" t="e">
        <f>1000000*(AT922-AR922)/X922</f>
        <v>#VALUE!</v>
      </c>
      <c r="P922">
        <f>(M922*16)</f>
        <v>12.474846526240983</v>
      </c>
      <c r="Q922">
        <f>(N922*44)</f>
        <v>223.14301091045806</v>
      </c>
      <c r="R922">
        <f>1000000*(((AF922-AD922)*0.082057*W922)/(V922-Z922))/X922</f>
        <v>21.629002288320585</v>
      </c>
      <c r="S922">
        <f>1000000*(((AM922-AK922)*0.082057*W922)/(V922-Z922))/X922</f>
        <v>140.68632015057406</v>
      </c>
      <c r="T922">
        <f>N922*((1*0.082057*W922)/(V922-Z922))</f>
        <v>140.68632015057409</v>
      </c>
      <c r="V922" s="5">
        <f>((0.001316*((I922*25.4)-(2.5*2053/100)))*(273.15+40))/(273.15+H922)</f>
        <v>0.99905510880095516</v>
      </c>
      <c r="W922">
        <v>313.14999999999998</v>
      </c>
      <c r="X922">
        <f>(21.0733341666667/1000)-Y922</f>
        <v>1.9073334166666699E-2</v>
      </c>
      <c r="Y922">
        <v>2E-3</v>
      </c>
      <c r="Z922">
        <f>(0.001316*10^(8.07131-(1730.63/(233.46+(W922-273.15)))))</f>
        <v>7.2765497523200454E-2</v>
      </c>
      <c r="AB922">
        <f>V922*(J922/10^6)</f>
        <v>1.5058358032913276E-4</v>
      </c>
      <c r="AC922">
        <f>(AB922*Y922)/(0.082057*W922)</f>
        <v>1.1720322535960081E-8</v>
      </c>
      <c r="AD922">
        <v>0</v>
      </c>
      <c r="AE922" s="12">
        <f>AB922*AG922*X922</f>
        <v>3.150734743594639E-9</v>
      </c>
      <c r="AF922" s="12">
        <f>AC922+AE922</f>
        <v>1.487105727955472E-8</v>
      </c>
      <c r="AG922" s="19">
        <f>101.325*(0.000014*EXP(1600*((1/W922)-(1/298.15))))</f>
        <v>1.097002469958351E-3</v>
      </c>
      <c r="AI922">
        <f>V922*(K922/10^6)</f>
        <v>1.8909215949786557E-4</v>
      </c>
      <c r="AJ922">
        <f>(AI922*Y922)/(0.082057*W922)</f>
        <v>1.4717548178175633E-8</v>
      </c>
      <c r="AK922">
        <v>0</v>
      </c>
      <c r="AL922" s="12">
        <f>AI922*AN922*X922</f>
        <v>8.2011570322990718E-8</v>
      </c>
      <c r="AM922" s="12">
        <f>AJ922+AL922</f>
        <v>9.672911850116635E-8</v>
      </c>
      <c r="AN922" s="19">
        <f>101.325*(0.00033*EXP(2400*((1/W922)-(1/298.15))))</f>
        <v>2.2739189884214046E-2</v>
      </c>
      <c r="AO922" s="19"/>
      <c r="AP922" t="e">
        <f>V922*(L922/10^6)</f>
        <v>#VALUE!</v>
      </c>
      <c r="AQ922" t="e">
        <f>(AP922*Y922)/(0.082057*W922)</f>
        <v>#VALUE!</v>
      </c>
      <c r="AR922">
        <v>0</v>
      </c>
      <c r="AS922" s="12" t="e">
        <f>AP922*AU922*X922</f>
        <v>#VALUE!</v>
      </c>
      <c r="AT922" s="12" t="e">
        <f>AQ922+AS922</f>
        <v>#VALUE!</v>
      </c>
      <c r="AU922" s="19">
        <f>101.325*((2.4*10^-4)*EXP(2700*((1/W922)-(1/298.15))))</f>
        <v>1.5759424160826513E-2</v>
      </c>
      <c r="AW922">
        <f>100*(AF922-AE922)/AF922</f>
        <v>78.812974192989046</v>
      </c>
      <c r="AX922">
        <f>100*(AM922-AL922)/AM922</f>
        <v>15.215219993965073</v>
      </c>
      <c r="AY922" t="e">
        <f>100*(AT922-AS922)/AT922</f>
        <v>#VALUE!</v>
      </c>
    </row>
    <row r="923" spans="1:51" x14ac:dyDescent="0.25">
      <c r="A923" s="21">
        <v>43685</v>
      </c>
      <c r="B923">
        <v>1.6</v>
      </c>
      <c r="C923" t="s">
        <v>120</v>
      </c>
      <c r="D923" t="s">
        <v>121</v>
      </c>
      <c r="E923" s="2">
        <v>43686.781030092592</v>
      </c>
      <c r="F923">
        <v>206</v>
      </c>
      <c r="H923" s="6">
        <v>20</v>
      </c>
      <c r="I923" s="6">
        <v>30</v>
      </c>
      <c r="J923" s="6">
        <v>155.82599999999999</v>
      </c>
      <c r="K923" s="6">
        <v>180.91</v>
      </c>
      <c r="L923" s="6" t="s">
        <v>122</v>
      </c>
      <c r="M923" s="7">
        <f>1000000*(AF923-AD923)/X923</f>
        <v>0.80605927096106</v>
      </c>
      <c r="N923" s="7">
        <f>1000000*(AM923-AK923)/X923</f>
        <v>4.8474027985619195</v>
      </c>
      <c r="O923" s="7" t="e">
        <f>1000000*(AT923-AR923)/X923</f>
        <v>#VALUE!</v>
      </c>
      <c r="P923">
        <f>(M923*16)</f>
        <v>12.89694833537696</v>
      </c>
      <c r="Q923">
        <f>(N923*44)</f>
        <v>213.28572313672447</v>
      </c>
      <c r="R923">
        <f>1000000*(((AF923-AD923)*0.082057*W923)/(V923-Z923))/X923</f>
        <v>22.360846241390629</v>
      </c>
      <c r="S923">
        <f>1000000*(((AM923-AK923)*0.082057*W923)/(V923-Z923))/X923</f>
        <v>134.47153646591585</v>
      </c>
      <c r="T923">
        <f>N923*((1*0.082057*W923)/(V923-Z923))</f>
        <v>134.47153646591588</v>
      </c>
      <c r="V923" s="5">
        <f>((0.001316*((I923*25.4)-(2.5*2053/100)))*(273.15+40))/(273.15+H923)</f>
        <v>0.99905510880095516</v>
      </c>
      <c r="W923">
        <v>313.14999999999998</v>
      </c>
      <c r="X923">
        <f>(21.0733341666667/1000)-Y923</f>
        <v>1.9073334166666699E-2</v>
      </c>
      <c r="Y923">
        <v>2E-3</v>
      </c>
      <c r="Z923">
        <f>(0.001316*10^(8.07131-(1730.63/(233.46+(W923-273.15)))))</f>
        <v>7.2765497523200454E-2</v>
      </c>
      <c r="AB923">
        <f>V923*(J923/10^6)</f>
        <v>1.5567876138401762E-4</v>
      </c>
      <c r="AC923">
        <f>(AB923*Y923)/(0.082057*W923)</f>
        <v>1.211689409583294E-8</v>
      </c>
      <c r="AD923">
        <v>0</v>
      </c>
      <c r="AE923" s="12">
        <f>AB923*AG923*X923</f>
        <v>3.2573437373470948E-9</v>
      </c>
      <c r="AF923" s="12">
        <f>AC923+AE923</f>
        <v>1.5374237833180036E-8</v>
      </c>
      <c r="AG923" s="19">
        <f>101.325*(0.000014*EXP(1600*((1/W923)-(1/298.15))))</f>
        <v>1.097002469958351E-3</v>
      </c>
      <c r="AI923">
        <f>V923*(K923/10^6)</f>
        <v>1.807390597331808E-4</v>
      </c>
      <c r="AJ923">
        <f>(AI923*Y923)/(0.082057*W923)</f>
        <v>1.4067404097372308E-8</v>
      </c>
      <c r="AK923">
        <v>0</v>
      </c>
      <c r="AL923" s="12">
        <f>AI923*AN923*X923</f>
        <v>7.8388729320034509E-8</v>
      </c>
      <c r="AM923" s="12">
        <f>AJ923+AL923</f>
        <v>9.2456133417406822E-8</v>
      </c>
      <c r="AN923" s="19">
        <f>101.325*(0.00033*EXP(2400*((1/W923)-(1/298.15))))</f>
        <v>2.2739189884214046E-2</v>
      </c>
      <c r="AO923" s="19"/>
      <c r="AP923" t="e">
        <f>V923*(L923/10^6)</f>
        <v>#VALUE!</v>
      </c>
      <c r="AQ923" t="e">
        <f>(AP923*Y923)/(0.082057*W923)</f>
        <v>#VALUE!</v>
      </c>
      <c r="AR923">
        <v>0</v>
      </c>
      <c r="AS923" s="12" t="e">
        <f>AP923*AU923*X923</f>
        <v>#VALUE!</v>
      </c>
      <c r="AT923" s="12" t="e">
        <f>AQ923+AS923</f>
        <v>#VALUE!</v>
      </c>
      <c r="AU923" s="19">
        <f>101.325*((2.4*10^-4)*EXP(2700*((1/W923)-(1/298.15))))</f>
        <v>1.5759424160826513E-2</v>
      </c>
      <c r="AW923">
        <f>100*(AF923-AE923)/AF923</f>
        <v>78.81297419298906</v>
      </c>
      <c r="AX923">
        <f>100*(AM923-AL923)/AM923</f>
        <v>15.215219993965079</v>
      </c>
      <c r="AY923" t="e">
        <f>100*(AT923-AS923)/AT923</f>
        <v>#VALUE!</v>
      </c>
    </row>
    <row r="924" spans="1:51" x14ac:dyDescent="0.25">
      <c r="A924" s="21">
        <v>43685</v>
      </c>
      <c r="B924">
        <v>5</v>
      </c>
      <c r="C924" t="s">
        <v>120</v>
      </c>
      <c r="D924" t="s">
        <v>121</v>
      </c>
      <c r="E924" s="2">
        <v>43686.717187499999</v>
      </c>
      <c r="F924">
        <v>208</v>
      </c>
      <c r="H924" s="6">
        <v>20</v>
      </c>
      <c r="I924" s="6">
        <v>30</v>
      </c>
      <c r="J924" s="6">
        <v>153.261</v>
      </c>
      <c r="K924" s="6">
        <v>11819.406999999999</v>
      </c>
      <c r="L924" s="6" t="s">
        <v>122</v>
      </c>
      <c r="M924" s="7">
        <f>1000000*(AF924-AD924)/X924</f>
        <v>0.79279099718123436</v>
      </c>
      <c r="N924" s="7">
        <f>1000000*(AM924-AK924)/X924</f>
        <v>316.69574135836785</v>
      </c>
      <c r="O924" s="7" t="e">
        <f>1000000*(AT924-AR924)/X924</f>
        <v>#VALUE!</v>
      </c>
      <c r="P924">
        <f>(M924*16)</f>
        <v>12.68465595489975</v>
      </c>
      <c r="Q924">
        <f>(N924*44)</f>
        <v>13934.612619768186</v>
      </c>
      <c r="R924">
        <f>1000000*(((AF924-AD924)*0.082057*W924)/(V924-Z924))/X924</f>
        <v>21.992771782640702</v>
      </c>
      <c r="S924">
        <f>1000000*(((AM924-AK924)*0.082057*W924)/(V924-Z924))/X924</f>
        <v>8785.4392759162056</v>
      </c>
      <c r="T924">
        <f>N924*((1*0.082057*W924)/(V924-Z924))</f>
        <v>8785.4392759162056</v>
      </c>
      <c r="V924" s="5">
        <f>((0.001316*((I924*25.4)-(2.5*2053/100)))*(273.15+40))/(273.15+H924)</f>
        <v>0.99905510880095516</v>
      </c>
      <c r="W924">
        <v>313.14999999999998</v>
      </c>
      <c r="X924">
        <f>(21.0733341666667/1000)-Y924</f>
        <v>1.9073334166666699E-2</v>
      </c>
      <c r="Y924">
        <v>2E-3</v>
      </c>
      <c r="Z924">
        <f>(0.001316*10^(8.07131-(1730.63/(233.46+(W924-273.15)))))</f>
        <v>7.2765497523200454E-2</v>
      </c>
      <c r="AB924">
        <f>V924*(J924/10^6)</f>
        <v>1.5311618502994318E-4</v>
      </c>
      <c r="AC924">
        <f>(AB924*Y924)/(0.082057*W924)</f>
        <v>1.1917441928955709E-8</v>
      </c>
      <c r="AD924">
        <v>0</v>
      </c>
      <c r="AE924" s="12">
        <f>AB924*AG924*X924</f>
        <v>3.2037256846068892E-9</v>
      </c>
      <c r="AF924" s="12">
        <f>AC924+AE924</f>
        <v>1.51211676135626E-8</v>
      </c>
      <c r="AG924" s="19">
        <f>101.325*(0.000014*EXP(1600*((1/W924)-(1/298.15))))</f>
        <v>1.097002469958351E-3</v>
      </c>
      <c r="AI924">
        <f>V924*(K924/10^6)</f>
        <v>1.180823894634777E-2</v>
      </c>
      <c r="AJ924">
        <f>(AI924*Y924)/(0.082057*W924)</f>
        <v>9.1906679818866236E-7</v>
      </c>
      <c r="AK924">
        <v>0</v>
      </c>
      <c r="AL924" s="12">
        <f>AI924*AN924*X924</f>
        <v>5.1213769058997347E-6</v>
      </c>
      <c r="AM924" s="12">
        <f>AJ924+AL924</f>
        <v>6.0404437040883971E-6</v>
      </c>
      <c r="AN924" s="19">
        <f>101.325*(0.00033*EXP(2400*((1/W924)-(1/298.15))))</f>
        <v>2.2739189884214046E-2</v>
      </c>
      <c r="AO924" s="19"/>
      <c r="AP924" t="e">
        <f>V924*(L924/10^6)</f>
        <v>#VALUE!</v>
      </c>
      <c r="AQ924" t="e">
        <f>(AP924*Y924)/(0.082057*W924)</f>
        <v>#VALUE!</v>
      </c>
      <c r="AR924">
        <v>0</v>
      </c>
      <c r="AS924" s="12" t="e">
        <f>AP924*AU924*X924</f>
        <v>#VALUE!</v>
      </c>
      <c r="AT924" s="12" t="e">
        <f>AQ924+AS924</f>
        <v>#VALUE!</v>
      </c>
      <c r="AU924" s="19">
        <f>101.325*((2.4*10^-4)*EXP(2700*((1/W924)-(1/298.15))))</f>
        <v>1.5759424160826513E-2</v>
      </c>
      <c r="AW924">
        <f>100*(AF924-AE924)/AF924</f>
        <v>78.81297419298906</v>
      </c>
      <c r="AX924">
        <f>100*(AM924-AL924)/AM924</f>
        <v>15.215219993965077</v>
      </c>
      <c r="AY924" t="e">
        <f>100*(AT924-AS924)/AT924</f>
        <v>#VALUE!</v>
      </c>
    </row>
    <row r="925" spans="1:51" x14ac:dyDescent="0.25">
      <c r="A925" s="21">
        <v>43685</v>
      </c>
      <c r="B925">
        <v>5</v>
      </c>
      <c r="C925" t="s">
        <v>120</v>
      </c>
      <c r="D925" t="s">
        <v>121</v>
      </c>
      <c r="E925" s="2">
        <v>43686.759745370371</v>
      </c>
      <c r="F925">
        <v>149</v>
      </c>
      <c r="H925" s="6">
        <v>20</v>
      </c>
      <c r="I925" s="6">
        <v>30</v>
      </c>
      <c r="J925" s="6">
        <v>167.37799999999999</v>
      </c>
      <c r="K925" s="6">
        <v>11667.304</v>
      </c>
      <c r="L925" s="6" t="s">
        <v>122</v>
      </c>
      <c r="M925" s="7">
        <f>1000000*(AF925-AD925)/X925</f>
        <v>0.86581564472501582</v>
      </c>
      <c r="N925" s="7">
        <f>1000000*(AM925-AK925)/X925</f>
        <v>312.62020928236507</v>
      </c>
      <c r="O925" s="7" t="e">
        <f>1000000*(AT925-AR925)/X925</f>
        <v>#VALUE!</v>
      </c>
      <c r="P925">
        <f>(M925*16)</f>
        <v>13.853050315600253</v>
      </c>
      <c r="Q925">
        <f>(N925*44)</f>
        <v>13755.289208424063</v>
      </c>
      <c r="R925">
        <f>1000000*(((AF925-AD925)*0.082057*W925)/(V925-Z925))/X925</f>
        <v>24.018544544501442</v>
      </c>
      <c r="S925">
        <f>1000000*(((AM925-AK925)*0.082057*W925)/(V925-Z925))/X925</f>
        <v>8672.380163036456</v>
      </c>
      <c r="T925">
        <f>N925*((1*0.082057*W925)/(V925-Z925))</f>
        <v>8672.3801630364578</v>
      </c>
      <c r="V925" s="5">
        <f>((0.001316*((I925*25.4)-(2.5*2053/100)))*(273.15+40))/(273.15+H925)</f>
        <v>0.99905510880095516</v>
      </c>
      <c r="W925">
        <v>313.14999999999998</v>
      </c>
      <c r="X925">
        <f>(21.0733341666667/1000)-Y925</f>
        <v>1.9073334166666699E-2</v>
      </c>
      <c r="Y925">
        <v>2E-3</v>
      </c>
      <c r="Z925">
        <f>(0.001316*10^(8.07131-(1730.63/(233.46+(W925-273.15)))))</f>
        <v>7.2765497523200454E-2</v>
      </c>
      <c r="AB925">
        <f>V925*(J925/10^6)</f>
        <v>1.6721984600088626E-4</v>
      </c>
      <c r="AC925">
        <f>(AB925*Y925)/(0.082057*W925)</f>
        <v>1.3015167558509658E-8</v>
      </c>
      <c r="AD925">
        <v>0</v>
      </c>
      <c r="AE925" s="12">
        <f>AB925*AG925*X925</f>
        <v>3.4988235600585407E-9</v>
      </c>
      <c r="AF925" s="12">
        <f>AC925+AE925</f>
        <v>1.65139911185682E-8</v>
      </c>
      <c r="AG925" s="19">
        <f>101.325*(0.000014*EXP(1600*((1/W925)-(1/298.15))))</f>
        <v>1.097002469958351E-3</v>
      </c>
      <c r="AI925">
        <f>V925*(K925/10^6)</f>
        <v>1.1656279667133819E-2</v>
      </c>
      <c r="AJ925">
        <f>(AI925*Y925)/(0.082057*W925)</f>
        <v>9.0723940133153681E-7</v>
      </c>
      <c r="AK925">
        <v>0</v>
      </c>
      <c r="AL925" s="12">
        <f>AI925*AN925*X925</f>
        <v>5.0554703175642907E-6</v>
      </c>
      <c r="AM925" s="12">
        <f>AJ925+AL925</f>
        <v>5.9627097188958275E-6</v>
      </c>
      <c r="AN925" s="19">
        <f>101.325*(0.00033*EXP(2400*((1/W925)-(1/298.15))))</f>
        <v>2.2739189884214046E-2</v>
      </c>
      <c r="AO925" s="19"/>
      <c r="AP925" t="e">
        <f>V925*(L925/10^6)</f>
        <v>#VALUE!</v>
      </c>
      <c r="AQ925" t="e">
        <f>(AP925*Y925)/(0.082057*W925)</f>
        <v>#VALUE!</v>
      </c>
      <c r="AR925">
        <v>0</v>
      </c>
      <c r="AS925" s="12" t="e">
        <f>AP925*AU925*X925</f>
        <v>#VALUE!</v>
      </c>
      <c r="AT925" s="12" t="e">
        <f>AQ925+AS925</f>
        <v>#VALUE!</v>
      </c>
      <c r="AU925" s="19">
        <f>101.325*((2.4*10^-4)*EXP(2700*((1/W925)-(1/298.15))))</f>
        <v>1.5759424160826513E-2</v>
      </c>
      <c r="AW925">
        <f>100*(AF925-AE925)/AF925</f>
        <v>78.81297419298906</v>
      </c>
      <c r="AX925">
        <f>100*(AM925-AL925)/AM925</f>
        <v>15.215219993965077</v>
      </c>
      <c r="AY925" t="e">
        <f>100*(AT925-AS925)/AT925</f>
        <v>#VALUE!</v>
      </c>
    </row>
    <row r="926" spans="1:51" x14ac:dyDescent="0.25">
      <c r="A926" s="21">
        <v>43685</v>
      </c>
      <c r="B926">
        <v>9</v>
      </c>
      <c r="C926" t="s">
        <v>120</v>
      </c>
      <c r="D926" t="s">
        <v>121</v>
      </c>
      <c r="E926" s="2">
        <v>43686.632118055553</v>
      </c>
      <c r="F926">
        <v>179</v>
      </c>
      <c r="H926" s="6">
        <v>20</v>
      </c>
      <c r="I926" s="6">
        <v>30</v>
      </c>
      <c r="J926" s="6">
        <v>16.991</v>
      </c>
      <c r="K926" s="6">
        <v>21253.989000000001</v>
      </c>
      <c r="L926" s="6" t="s">
        <v>122</v>
      </c>
      <c r="M926" s="7">
        <f>1000000*(AF926-AD926)/X926</f>
        <v>8.7891321556732321E-2</v>
      </c>
      <c r="N926" s="7">
        <f>1000000*(AM926-AK926)/X926</f>
        <v>569.49116001992275</v>
      </c>
      <c r="O926" s="7" t="e">
        <f>1000000*(AT926-AR926)/X926</f>
        <v>#VALUE!</v>
      </c>
      <c r="P926">
        <f>(M926*16)</f>
        <v>1.4062611449077171</v>
      </c>
      <c r="Q926">
        <f>(N926*44)</f>
        <v>25057.6110408766</v>
      </c>
      <c r="R926">
        <f>1000000*(((AF926-AD926)*0.082057*W926)/(V926-Z926))/X926</f>
        <v>2.4381883542378566</v>
      </c>
      <c r="S926">
        <f>1000000*(((AM926-AK926)*0.082057*W926)/(V926-Z926))/X926</f>
        <v>15798.223187550017</v>
      </c>
      <c r="T926">
        <f>N926*((1*0.082057*W926)/(V926-Z926))</f>
        <v>15798.223187550018</v>
      </c>
      <c r="V926" s="5">
        <f>((0.001316*((I926*25.4)-(2.5*2053/100)))*(273.15+40))/(273.15+H926)</f>
        <v>0.99905510880095516</v>
      </c>
      <c r="W926">
        <v>313.14999999999998</v>
      </c>
      <c r="X926">
        <f>(21.0733341666667/1000)-Y926</f>
        <v>1.9073334166666699E-2</v>
      </c>
      <c r="Y926">
        <v>2E-3</v>
      </c>
      <c r="Z926">
        <f>(0.001316*10^(8.07131-(1730.63/(233.46+(W926-273.15)))))</f>
        <v>7.2765497523200454E-2</v>
      </c>
      <c r="AB926">
        <f>V926*(J926/10^6)</f>
        <v>1.697494535363703E-5</v>
      </c>
      <c r="AC926">
        <f>(AB926*Y926)/(0.082057*W926)</f>
        <v>1.3212053674117125E-9</v>
      </c>
      <c r="AD926">
        <v>0</v>
      </c>
      <c r="AE926" s="12">
        <f>AB926*AG926*X926</f>
        <v>3.5517517898979952E-10</v>
      </c>
      <c r="AF926" s="12">
        <f>AC926+AE926</f>
        <v>1.676380546401512E-9</v>
      </c>
      <c r="AG926" s="19">
        <f>101.325*(0.000014*EXP(1600*((1/W926)-(1/298.15))))</f>
        <v>1.097002469958351E-3</v>
      </c>
      <c r="AI926">
        <f>V926*(K926/10^6)</f>
        <v>2.1233906292849304E-2</v>
      </c>
      <c r="AJ926">
        <f>(AI926*Y926)/(0.082057*W926)</f>
        <v>1.6526916806373664E-6</v>
      </c>
      <c r="AK926">
        <v>0</v>
      </c>
      <c r="AL926" s="12">
        <f>AI926*AN926*X926</f>
        <v>9.2094035193852789E-6</v>
      </c>
      <c r="AM926" s="12">
        <f>AJ926+AL926</f>
        <v>1.0862095200022645E-5</v>
      </c>
      <c r="AN926" s="19">
        <f>101.325*(0.00033*EXP(2400*((1/W926)-(1/298.15))))</f>
        <v>2.2739189884214046E-2</v>
      </c>
      <c r="AO926" s="19"/>
      <c r="AP926" t="e">
        <f>V926*(L926/10^6)</f>
        <v>#VALUE!</v>
      </c>
      <c r="AQ926" t="e">
        <f>(AP926*Y926)/(0.082057*W926)</f>
        <v>#VALUE!</v>
      </c>
      <c r="AR926">
        <v>0</v>
      </c>
      <c r="AS926" s="12" t="e">
        <f>AP926*AU926*X926</f>
        <v>#VALUE!</v>
      </c>
      <c r="AT926" s="12" t="e">
        <f>AQ926+AS926</f>
        <v>#VALUE!</v>
      </c>
      <c r="AU926" s="19">
        <f>101.325*((2.4*10^-4)*EXP(2700*((1/W926)-(1/298.15))))</f>
        <v>1.5759424160826513E-2</v>
      </c>
      <c r="AW926">
        <f>100*(AF926-AE926)/AF926</f>
        <v>78.81297419298906</v>
      </c>
      <c r="AX926">
        <f>100*(AM926-AL926)/AM926</f>
        <v>15.215219993965071</v>
      </c>
      <c r="AY926" t="e">
        <f>100*(AT926-AS926)/AT926</f>
        <v>#VALUE!</v>
      </c>
    </row>
    <row r="927" spans="1:51" x14ac:dyDescent="0.25">
      <c r="A927" s="21">
        <v>43685</v>
      </c>
      <c r="B927">
        <v>9</v>
      </c>
      <c r="C927" t="s">
        <v>120</v>
      </c>
      <c r="D927" t="s">
        <v>121</v>
      </c>
      <c r="E927" s="2">
        <v>43686.653368055559</v>
      </c>
      <c r="F927">
        <v>150</v>
      </c>
      <c r="H927" s="6">
        <v>20</v>
      </c>
      <c r="I927" s="6">
        <v>30</v>
      </c>
      <c r="J927" s="6">
        <v>3.9889999999999999</v>
      </c>
      <c r="K927" s="6">
        <v>21013.595000000001</v>
      </c>
      <c r="L927" s="6" t="s">
        <v>122</v>
      </c>
      <c r="M927" s="7">
        <f>1000000*(AF927-AD927)/X927</f>
        <v>2.0634364174551539E-2</v>
      </c>
      <c r="N927" s="7">
        <f>1000000*(AM927-AK927)/X927</f>
        <v>563.04990995990681</v>
      </c>
      <c r="O927" s="7" t="e">
        <f>1000000*(AT927-AR927)/X927</f>
        <v>#VALUE!</v>
      </c>
      <c r="P927">
        <f>(M927*16)</f>
        <v>0.33014982679282462</v>
      </c>
      <c r="Q927">
        <f>(N927*44)</f>
        <v>24774.196038235899</v>
      </c>
      <c r="R927">
        <f>1000000*(((AF927-AD927)*0.082057*W927)/(V927-Z927))/X927</f>
        <v>0.57241677035223415</v>
      </c>
      <c r="S927">
        <f>1000000*(((AM927-AK927)*0.082057*W927)/(V927-Z927))/X927</f>
        <v>15619.536821195548</v>
      </c>
      <c r="T927">
        <f>N927*((1*0.082057*W927)/(V927-Z927))</f>
        <v>15619.53682119555</v>
      </c>
      <c r="V927" s="5">
        <f>((0.001316*((I927*25.4)-(2.5*2053/100)))*(273.15+40))/(273.15+H927)</f>
        <v>0.99905510880095516</v>
      </c>
      <c r="W927">
        <v>313.14999999999998</v>
      </c>
      <c r="X927">
        <f>(21.0733341666667/1000)-Y927</f>
        <v>1.9073334166666699E-2</v>
      </c>
      <c r="Y927">
        <v>2E-3</v>
      </c>
      <c r="Z927">
        <f>(0.001316*10^(8.07131-(1730.63/(233.46+(W927-273.15)))))</f>
        <v>7.2765497523200454E-2</v>
      </c>
      <c r="AB927">
        <f>V927*(J927/10^6)</f>
        <v>3.9852308290070104E-6</v>
      </c>
      <c r="AC927">
        <f>(AB927*Y927)/(0.082057*W927)</f>
        <v>3.1018116712408455E-10</v>
      </c>
      <c r="AD927">
        <v>0</v>
      </c>
      <c r="AE927" s="12">
        <f>AB927*AG927*X927</f>
        <v>8.3384956093832634E-11</v>
      </c>
      <c r="AF927" s="12">
        <f>AC927+AE927</f>
        <v>3.935661232179172E-10</v>
      </c>
      <c r="AG927" s="19">
        <f>101.325*(0.000014*EXP(1600*((1/W927)-(1/298.15))))</f>
        <v>1.097002469958351E-3</v>
      </c>
      <c r="AI927">
        <f>V927*(K927/10^6)</f>
        <v>2.0993739439024207E-2</v>
      </c>
      <c r="AJ927">
        <f>(AI927*Y927)/(0.082057*W927)</f>
        <v>1.6339988524875475E-6</v>
      </c>
      <c r="AK927">
        <v>0</v>
      </c>
      <c r="AL927" s="12">
        <f>AI927*AN927*X927</f>
        <v>9.1052402326893509E-6</v>
      </c>
      <c r="AM927" s="12">
        <f>AJ927+AL927</f>
        <v>1.0739239085176898E-5</v>
      </c>
      <c r="AN927" s="19">
        <f>101.325*(0.00033*EXP(2400*((1/W927)-(1/298.15))))</f>
        <v>2.2739189884214046E-2</v>
      </c>
      <c r="AO927" s="19"/>
      <c r="AP927" t="e">
        <f>V927*(L927/10^6)</f>
        <v>#VALUE!</v>
      </c>
      <c r="AQ927" t="e">
        <f>(AP927*Y927)/(0.082057*W927)</f>
        <v>#VALUE!</v>
      </c>
      <c r="AR927">
        <v>0</v>
      </c>
      <c r="AS927" s="12" t="e">
        <f>AP927*AU927*X927</f>
        <v>#VALUE!</v>
      </c>
      <c r="AT927" s="12" t="e">
        <f>AQ927+AS927</f>
        <v>#VALUE!</v>
      </c>
      <c r="AU927" s="19">
        <f>101.325*((2.4*10^-4)*EXP(2700*((1/W927)-(1/298.15))))</f>
        <v>1.5759424160826513E-2</v>
      </c>
      <c r="AW927">
        <f>100*(AF927-AE927)/AF927</f>
        <v>78.812974192989046</v>
      </c>
      <c r="AX927">
        <f>100*(AM927-AL927)/AM927</f>
        <v>15.215219993965075</v>
      </c>
      <c r="AY927" t="e">
        <f>100*(AT927-AS927)/AT927</f>
        <v>#VALUE!</v>
      </c>
    </row>
    <row r="928" spans="1:51" x14ac:dyDescent="0.25">
      <c r="A928" s="21">
        <v>43689</v>
      </c>
      <c r="B928">
        <v>0.1</v>
      </c>
      <c r="C928" t="s">
        <v>120</v>
      </c>
      <c r="D928" t="s">
        <v>121</v>
      </c>
      <c r="E928" s="2">
        <v>43690.567604166667</v>
      </c>
      <c r="F928">
        <v>68</v>
      </c>
      <c r="H928" s="6">
        <v>20</v>
      </c>
      <c r="I928" s="6">
        <v>30</v>
      </c>
      <c r="J928" s="6">
        <v>87.73</v>
      </c>
      <c r="K928" s="6">
        <v>156.01599999999999</v>
      </c>
      <c r="L928" s="6" t="s">
        <v>122</v>
      </c>
      <c r="M928" s="7">
        <f>1000000*(AF928-AD928)/X928</f>
        <v>0.45381117298405782</v>
      </c>
      <c r="N928" s="7">
        <f>1000000*(AM928-AK928)/X928</f>
        <v>4.1803791665493133</v>
      </c>
      <c r="O928" s="7" t="e">
        <f>1000000*(AT928-AR928)/X928</f>
        <v>#VALUE!</v>
      </c>
      <c r="P928">
        <f>(M928*16)</f>
        <v>7.2609787677449251</v>
      </c>
      <c r="Q928">
        <f>(N928*44)</f>
        <v>183.93668332816978</v>
      </c>
      <c r="R928">
        <f>1000000*(((AF928-AD928)*0.082057*W928)/(V928-Z928))/X928</f>
        <v>12.589150980947986</v>
      </c>
      <c r="S928">
        <f>1000000*(((AM928-AK928)*0.082057*W928)/(V928-Z928))/X928</f>
        <v>115.96767029609377</v>
      </c>
      <c r="T928">
        <f>N928*((1*0.082057*W928)/(V928-Z928))</f>
        <v>115.96767029609377</v>
      </c>
      <c r="V928" s="5">
        <f>((0.001316*((I928*25.4)-(2.5*2053/100)))*(273.15+40))/(273.15+H928)</f>
        <v>0.99905510880095516</v>
      </c>
      <c r="W928">
        <v>313.14999999999998</v>
      </c>
      <c r="X928">
        <f>(21.0733341666667/1000)-Y928</f>
        <v>1.9073334166666699E-2</v>
      </c>
      <c r="Y928">
        <v>2E-3</v>
      </c>
      <c r="Z928">
        <f>(0.001316*10^(8.07131-(1730.63/(233.46+(W928-273.15)))))</f>
        <v>7.2765497523200454E-2</v>
      </c>
      <c r="AB928">
        <f>V928*(J928/10^6)</f>
        <v>8.7647104695107804E-5</v>
      </c>
      <c r="AC928">
        <f>(AB928*Y928)/(0.082057*W928)</f>
        <v>6.8218084211070295E-9</v>
      </c>
      <c r="AD928">
        <v>0</v>
      </c>
      <c r="AE928" s="12">
        <f>AB928*AG928*X928</f>
        <v>1.8338837297848927E-9</v>
      </c>
      <c r="AF928" s="12">
        <f>AC928+AE928</f>
        <v>8.6556921508919226E-9</v>
      </c>
      <c r="AG928" s="19">
        <f>101.325*(0.000014*EXP(1600*((1/W928)-(1/298.15))))</f>
        <v>1.097002469958351E-3</v>
      </c>
      <c r="AI928">
        <f>V928*(K928/10^6)</f>
        <v>1.5586858185468979E-4</v>
      </c>
      <c r="AJ928">
        <f>(AI928*Y928)/(0.082057*W928)</f>
        <v>1.2131668330416438E-8</v>
      </c>
      <c r="AK928">
        <v>0</v>
      </c>
      <c r="AL928" s="12">
        <f>AI928*AN928*X928</f>
        <v>6.7602100456550233E-8</v>
      </c>
      <c r="AM928" s="12">
        <f>AJ928+AL928</f>
        <v>7.9733768786966674E-8</v>
      </c>
      <c r="AN928" s="19">
        <f>101.325*(0.00033*EXP(2400*((1/W928)-(1/298.15))))</f>
        <v>2.2739189884214046E-2</v>
      </c>
      <c r="AO928" s="19"/>
      <c r="AP928" t="e">
        <f>V928*(L928/10^6)</f>
        <v>#VALUE!</v>
      </c>
      <c r="AQ928" t="e">
        <f>(AP928*Y928)/(0.082057*W928)</f>
        <v>#VALUE!</v>
      </c>
      <c r="AR928">
        <v>0</v>
      </c>
      <c r="AS928" s="12" t="e">
        <f>AP928*AU928*X928</f>
        <v>#VALUE!</v>
      </c>
      <c r="AT928" s="12" t="e">
        <f>AQ928+AS928</f>
        <v>#VALUE!</v>
      </c>
      <c r="AU928" s="19">
        <f>101.325*((2.4*10^-4)*EXP(2700*((1/W928)-(1/298.15))))</f>
        <v>1.5759424160826513E-2</v>
      </c>
      <c r="AW928">
        <f>100*(AF928-AE928)/AF928</f>
        <v>78.81297419298906</v>
      </c>
      <c r="AX928">
        <f>100*(AM928-AL928)/AM928</f>
        <v>15.215219993965079</v>
      </c>
      <c r="AY928" t="e">
        <f>100*(AT928-AS928)/AT928</f>
        <v>#VALUE!</v>
      </c>
    </row>
    <row r="929" spans="1:51" x14ac:dyDescent="0.25">
      <c r="A929" s="21">
        <v>43689</v>
      </c>
      <c r="B929">
        <v>0.1</v>
      </c>
      <c r="C929" t="s">
        <v>120</v>
      </c>
      <c r="D929" t="s">
        <v>121</v>
      </c>
      <c r="E929" s="2">
        <v>43690.588877314818</v>
      </c>
      <c r="F929">
        <v>87</v>
      </c>
      <c r="H929" s="6">
        <v>20</v>
      </c>
      <c r="I929" s="6">
        <v>30</v>
      </c>
      <c r="J929" s="6">
        <v>88.426000000000002</v>
      </c>
      <c r="K929" s="6">
        <v>80.25</v>
      </c>
      <c r="L929" s="6" t="s">
        <v>122</v>
      </c>
      <c r="M929" s="7">
        <f>1000000*(AF929-AD929)/X929</f>
        <v>0.45741145312080583</v>
      </c>
      <c r="N929" s="7">
        <f>1000000*(AM929-AK929)/X929</f>
        <v>2.150262973769244</v>
      </c>
      <c r="O929" s="7" t="e">
        <f>1000000*(AT929-AR929)/X929</f>
        <v>#VALUE!</v>
      </c>
      <c r="P929">
        <f>(M929*16)</f>
        <v>7.3185832499328933</v>
      </c>
      <c r="Q929">
        <f>(N929*44)</f>
        <v>94.611570845846742</v>
      </c>
      <c r="R929">
        <f>1000000*(((AF929-AD929)*0.082057*W929)/(V929-Z929))/X929</f>
        <v>12.689026155719894</v>
      </c>
      <c r="S929">
        <f>1000000*(((AM929-AK929)*0.082057*W929)/(V929-Z929))/X929</f>
        <v>59.650327794979503</v>
      </c>
      <c r="T929">
        <f>N929*((1*0.082057*W929)/(V929-Z929))</f>
        <v>59.650327794979525</v>
      </c>
      <c r="V929" s="5">
        <f>((0.001316*((I929*25.4)-(2.5*2053/100)))*(273.15+40))/(273.15+H929)</f>
        <v>0.99905510880095516</v>
      </c>
      <c r="W929">
        <v>313.14999999999998</v>
      </c>
      <c r="X929">
        <f>(21.0733341666667/1000)-Y929</f>
        <v>1.9073334166666699E-2</v>
      </c>
      <c r="Y929">
        <v>2E-3</v>
      </c>
      <c r="Z929">
        <f>(0.001316*10^(8.07131-(1730.63/(233.46+(W929-273.15)))))</f>
        <v>7.2765497523200454E-2</v>
      </c>
      <c r="AB929">
        <f>V929*(J929/10^6)</f>
        <v>8.8342447050833258E-5</v>
      </c>
      <c r="AC929">
        <f>(AB929*Y929)/(0.082057*W929)</f>
        <v>6.8759287751602653E-9</v>
      </c>
      <c r="AD929">
        <v>0</v>
      </c>
      <c r="AE929" s="12">
        <f>AB929*AG929*X929</f>
        <v>1.8484327218734631E-9</v>
      </c>
      <c r="AF929" s="12">
        <f>AC929+AE929</f>
        <v>8.724361497033729E-9</v>
      </c>
      <c r="AG929" s="19">
        <f>101.325*(0.000014*EXP(1600*((1/W929)-(1/298.15))))</f>
        <v>1.097002469958351E-3</v>
      </c>
      <c r="AI929">
        <f>V929*(K929/10^6)</f>
        <v>8.0174172481276652E-5</v>
      </c>
      <c r="AJ929">
        <f>(AI929*Y929)/(0.082057*W929)</f>
        <v>6.2401701332935039E-9</v>
      </c>
      <c r="AK929">
        <v>0</v>
      </c>
      <c r="AL929" s="12">
        <f>AI929*AN929*X929</f>
        <v>3.477251411161776E-8</v>
      </c>
      <c r="AM929" s="12">
        <f>AJ929+AL929</f>
        <v>4.1012684244911262E-8</v>
      </c>
      <c r="AN929" s="19">
        <f>101.325*(0.00033*EXP(2400*((1/W929)-(1/298.15))))</f>
        <v>2.2739189884214046E-2</v>
      </c>
      <c r="AO929" s="19"/>
      <c r="AP929" t="e">
        <f>V929*(L929/10^6)</f>
        <v>#VALUE!</v>
      </c>
      <c r="AQ929" t="e">
        <f>(AP929*Y929)/(0.082057*W929)</f>
        <v>#VALUE!</v>
      </c>
      <c r="AR929">
        <v>0</v>
      </c>
      <c r="AS929" s="12" t="e">
        <f>AP929*AU929*X929</f>
        <v>#VALUE!</v>
      </c>
      <c r="AT929" s="12" t="e">
        <f>AQ929+AS929</f>
        <v>#VALUE!</v>
      </c>
      <c r="AU929" s="19">
        <f>101.325*((2.4*10^-4)*EXP(2700*((1/W929)-(1/298.15))))</f>
        <v>1.5759424160826513E-2</v>
      </c>
      <c r="AW929">
        <f>100*(AF929-AE929)/AF929</f>
        <v>78.81297419298906</v>
      </c>
      <c r="AX929">
        <f>100*(AM929-AL929)/AM929</f>
        <v>15.215219993965073</v>
      </c>
      <c r="AY929" t="e">
        <f>100*(AT929-AS929)/AT929</f>
        <v>#VALUE!</v>
      </c>
    </row>
    <row r="930" spans="1:51" x14ac:dyDescent="0.25">
      <c r="A930" s="21">
        <v>43689</v>
      </c>
      <c r="B930">
        <v>1.6</v>
      </c>
      <c r="C930" t="s">
        <v>120</v>
      </c>
      <c r="D930" t="s">
        <v>121</v>
      </c>
      <c r="E930" s="2">
        <v>43690.546284722222</v>
      </c>
      <c r="F930">
        <v>203</v>
      </c>
      <c r="H930" s="6">
        <v>20</v>
      </c>
      <c r="I930" s="6">
        <v>30</v>
      </c>
      <c r="J930" s="6">
        <v>79.959000000000003</v>
      </c>
      <c r="K930" s="6">
        <v>144.80099999999999</v>
      </c>
      <c r="L930" s="6" t="s">
        <v>122</v>
      </c>
      <c r="M930" s="7">
        <f>1000000*(AF930-AD930)/X930</f>
        <v>0.41361321760665998</v>
      </c>
      <c r="N930" s="7">
        <f>1000000*(AM930-AK930)/X930</f>
        <v>3.8798782413054238</v>
      </c>
      <c r="O930" s="7" t="e">
        <f>1000000*(AT930-AR930)/X930</f>
        <v>#VALUE!</v>
      </c>
      <c r="P930">
        <f>(M930*16)</f>
        <v>6.6178114817065596</v>
      </c>
      <c r="Q930">
        <f>(N930*44)</f>
        <v>170.71464261743864</v>
      </c>
      <c r="R930">
        <f>1000000*(((AF930-AD930)*0.082057*W930)/(V930-Z930))/X930</f>
        <v>11.474021694809297</v>
      </c>
      <c r="S930">
        <f>1000000*(((AM930-AK930)*0.082057*W930)/(V930-Z930))/X930</f>
        <v>107.63149053010379</v>
      </c>
      <c r="T930">
        <f>N930*((1*0.082057*W930)/(V930-Z930))</f>
        <v>107.63149053010379</v>
      </c>
      <c r="V930" s="5">
        <f>((0.001316*((I930*25.4)-(2.5*2053/100)))*(273.15+40))/(273.15+H930)</f>
        <v>0.99905510880095516</v>
      </c>
      <c r="W930">
        <v>313.14999999999998</v>
      </c>
      <c r="X930">
        <f>(21.0733341666667/1000)-Y930</f>
        <v>1.9073334166666699E-2</v>
      </c>
      <c r="Y930">
        <v>2E-3</v>
      </c>
      <c r="Z930">
        <f>(0.001316*10^(8.07131-(1730.63/(233.46+(W930-273.15)))))</f>
        <v>7.2765497523200454E-2</v>
      </c>
      <c r="AB930">
        <f>V930*(J930/10^6)</f>
        <v>7.9883447444615573E-5</v>
      </c>
      <c r="AC930">
        <f>(AB930*Y930)/(0.082057*W930)</f>
        <v>6.2175422266419344E-9</v>
      </c>
      <c r="AD930">
        <v>0</v>
      </c>
      <c r="AE930" s="12">
        <f>AB930*AG930*X930</f>
        <v>1.6714408885201212E-9</v>
      </c>
      <c r="AF930" s="12">
        <f>AC930+AE930</f>
        <v>7.8889831151620551E-9</v>
      </c>
      <c r="AG930" s="19">
        <f>101.325*(0.000014*EXP(1600*((1/W930)-(1/298.15))))</f>
        <v>1.097002469958351E-3</v>
      </c>
      <c r="AI930">
        <f>V930*(K930/10^6)</f>
        <v>1.446641788094871E-4</v>
      </c>
      <c r="AJ930">
        <f>(AI930*Y930)/(0.082057*W930)</f>
        <v>1.1259599694343083E-8</v>
      </c>
      <c r="AK930">
        <v>0</v>
      </c>
      <c r="AL930" s="12">
        <f>AI930*AN930*X930</f>
        <v>6.2742614528054366E-8</v>
      </c>
      <c r="AM930" s="12">
        <f>AJ930+AL930</f>
        <v>7.4002214222397446E-8</v>
      </c>
      <c r="AN930" s="19">
        <f>101.325*(0.00033*EXP(2400*((1/W930)-(1/298.15))))</f>
        <v>2.2739189884214046E-2</v>
      </c>
      <c r="AO930" s="19"/>
      <c r="AP930" t="e">
        <f>V930*(L930/10^6)</f>
        <v>#VALUE!</v>
      </c>
      <c r="AQ930" t="e">
        <f>(AP930*Y930)/(0.082057*W930)</f>
        <v>#VALUE!</v>
      </c>
      <c r="AR930">
        <v>0</v>
      </c>
      <c r="AS930" s="12" t="e">
        <f>AP930*AU930*X930</f>
        <v>#VALUE!</v>
      </c>
      <c r="AT930" s="12" t="e">
        <f>AQ930+AS930</f>
        <v>#VALUE!</v>
      </c>
      <c r="AU930" s="19">
        <f>101.325*((2.4*10^-4)*EXP(2700*((1/W930)-(1/298.15))))</f>
        <v>1.5759424160826513E-2</v>
      </c>
      <c r="AW930">
        <f>100*(AF930-AE930)/AF930</f>
        <v>78.812974192989046</v>
      </c>
      <c r="AX930">
        <f>100*(AM930-AL930)/AM930</f>
        <v>15.215219993965071</v>
      </c>
      <c r="AY930" t="e">
        <f>100*(AT930-AS930)/AT930</f>
        <v>#VALUE!</v>
      </c>
    </row>
    <row r="931" spans="1:51" x14ac:dyDescent="0.25">
      <c r="A931" s="21">
        <v>43689</v>
      </c>
      <c r="B931">
        <v>3.8</v>
      </c>
      <c r="C931" t="s">
        <v>120</v>
      </c>
      <c r="D931" t="s">
        <v>121</v>
      </c>
      <c r="E931" s="2">
        <v>43690.461192129631</v>
      </c>
      <c r="F931">
        <v>25</v>
      </c>
      <c r="H931" s="6">
        <v>20</v>
      </c>
      <c r="I931" s="6">
        <v>30</v>
      </c>
      <c r="J931" s="6">
        <v>11.789</v>
      </c>
      <c r="K931" s="6">
        <v>13024.862999999999</v>
      </c>
      <c r="L931" s="6" t="s">
        <v>122</v>
      </c>
      <c r="M931" s="7">
        <f>1000000*(AF931-AD931)/X931</f>
        <v>6.0982331224313895E-2</v>
      </c>
      <c r="N931" s="7">
        <f>1000000*(AM931-AK931)/X931</f>
        <v>348.99539747435506</v>
      </c>
      <c r="O931" s="7" t="e">
        <f>1000000*(AT931-AR931)/X931</f>
        <v>#VALUE!</v>
      </c>
      <c r="P931">
        <f>(M931*16)</f>
        <v>0.97571729958902231</v>
      </c>
      <c r="Q931">
        <f>(N931*44)</f>
        <v>15355.797488871624</v>
      </c>
      <c r="R931">
        <f>1000000*(((AF931-AD931)*0.082057*W931)/(V931-Z931))/X931</f>
        <v>1.6917075221064146</v>
      </c>
      <c r="S931">
        <f>1000000*(((AM931-AK931)*0.082057*W931)/(V931-Z931))/X931</f>
        <v>9681.4622733295982</v>
      </c>
      <c r="T931">
        <f>N931*((1*0.082057*W931)/(V931-Z931))</f>
        <v>9681.4622733295982</v>
      </c>
      <c r="V931" s="5">
        <f>((0.001316*((I931*25.4)-(2.5*2053/100)))*(273.15+40))/(273.15+H931)</f>
        <v>0.99905510880095516</v>
      </c>
      <c r="W931">
        <v>313.14999999999998</v>
      </c>
      <c r="X931">
        <f>(21.0733341666667/1000)-Y931</f>
        <v>1.9073334166666699E-2</v>
      </c>
      <c r="Y931">
        <v>2E-3</v>
      </c>
      <c r="Z931">
        <f>(0.001316*10^(8.07131-(1730.63/(233.46+(W931-273.15)))))</f>
        <v>7.2765497523200454E-2</v>
      </c>
      <c r="AB931">
        <f>V931*(J931/10^6)</f>
        <v>1.1777860677654461E-5</v>
      </c>
      <c r="AC931">
        <f>(AB931*Y931)/(0.082057*W931)</f>
        <v>9.1670237634139711E-10</v>
      </c>
      <c r="AD931">
        <v>0</v>
      </c>
      <c r="AE931" s="12">
        <f>AB931*AG931*X931</f>
        <v>2.4643400536229456E-10</v>
      </c>
      <c r="AF931" s="12">
        <f>AC931+AE931</f>
        <v>1.1631363817036916E-9</v>
      </c>
      <c r="AG931" s="19">
        <f>101.325*(0.000014*EXP(1600*((1/W931)-(1/298.15))))</f>
        <v>1.097002469958351E-3</v>
      </c>
      <c r="AI931">
        <f>V931*(K931/10^6)</f>
        <v>1.3012555921582535E-2</v>
      </c>
      <c r="AJ931">
        <f>(AI931*Y931)/(0.082057*W931)</f>
        <v>1.012802007262799E-6</v>
      </c>
      <c r="AK931">
        <v>0</v>
      </c>
      <c r="AL931" s="12">
        <f>AI931*AN931*X931</f>
        <v>5.6437038313942429E-6</v>
      </c>
      <c r="AM931" s="12">
        <f>AJ931+AL931</f>
        <v>6.6565058386570417E-6</v>
      </c>
      <c r="AN931" s="19">
        <f>101.325*(0.00033*EXP(2400*((1/W931)-(1/298.15))))</f>
        <v>2.2739189884214046E-2</v>
      </c>
      <c r="AO931" s="19"/>
      <c r="AP931" t="e">
        <f>V931*(L931/10^6)</f>
        <v>#VALUE!</v>
      </c>
      <c r="AQ931" t="e">
        <f>(AP931*Y931)/(0.082057*W931)</f>
        <v>#VALUE!</v>
      </c>
      <c r="AR931">
        <v>0</v>
      </c>
      <c r="AS931" s="12" t="e">
        <f>AP931*AU931*X931</f>
        <v>#VALUE!</v>
      </c>
      <c r="AT931" s="12" t="e">
        <f>AQ931+AS931</f>
        <v>#VALUE!</v>
      </c>
      <c r="AU931" s="19">
        <f>101.325*((2.4*10^-4)*EXP(2700*((1/W931)-(1/298.15))))</f>
        <v>1.5759424160826513E-2</v>
      </c>
      <c r="AW931">
        <f>100*(AF931-AE931)/AF931</f>
        <v>78.812974192989046</v>
      </c>
      <c r="AX931">
        <f>100*(AM931-AL931)/AM931</f>
        <v>15.215219993965075</v>
      </c>
      <c r="AY931" t="e">
        <f>100*(AT931-AS931)/AT931</f>
        <v>#VALUE!</v>
      </c>
    </row>
    <row r="932" spans="1:51" x14ac:dyDescent="0.25">
      <c r="A932" s="21">
        <v>43689</v>
      </c>
      <c r="B932">
        <v>3.8</v>
      </c>
      <c r="C932" t="s">
        <v>120</v>
      </c>
      <c r="D932" t="s">
        <v>121</v>
      </c>
      <c r="E932" s="2">
        <v>43690.695324074077</v>
      </c>
      <c r="F932">
        <v>72</v>
      </c>
      <c r="H932" s="6">
        <v>20</v>
      </c>
      <c r="I932" s="6">
        <v>30</v>
      </c>
      <c r="J932" s="6">
        <v>17.177</v>
      </c>
      <c r="K932" s="6">
        <v>12011.288</v>
      </c>
      <c r="L932" s="6" t="s">
        <v>122</v>
      </c>
      <c r="M932" s="7">
        <f>1000000*(AF932-AD932)/X932</f>
        <v>8.8853465386380476E-2</v>
      </c>
      <c r="N932" s="7">
        <f>1000000*(AM932-AK932)/X932</f>
        <v>321.83710721095127</v>
      </c>
      <c r="O932" s="7" t="e">
        <f>1000000*(AT932-AR932)/X932</f>
        <v>#VALUE!</v>
      </c>
      <c r="P932">
        <f>(M932*16)</f>
        <v>1.4216554461820876</v>
      </c>
      <c r="Q932">
        <f>(N932*44)</f>
        <v>14160.832717281855</v>
      </c>
      <c r="R932">
        <f>1000000*(((AF932-AD932)*0.082057*W932)/(V932-Z932))/X932</f>
        <v>2.4648791337027633</v>
      </c>
      <c r="S932">
        <f>1000000*(((AM932-AK932)*0.082057*W932)/(V932-Z932))/X932</f>
        <v>8928.0656254193655</v>
      </c>
      <c r="T932">
        <f>N932*((1*0.082057*W932)/(V932-Z932))</f>
        <v>8928.0656254193655</v>
      </c>
      <c r="V932" s="5">
        <f>((0.001316*((I932*25.4)-(2.5*2053/100)))*(273.15+40))/(273.15+H932)</f>
        <v>0.99905510880095516</v>
      </c>
      <c r="W932">
        <v>313.14999999999998</v>
      </c>
      <c r="X932">
        <f>(21.0733341666667/1000)-Y932</f>
        <v>1.9073334166666699E-2</v>
      </c>
      <c r="Y932">
        <v>2E-3</v>
      </c>
      <c r="Z932">
        <f>(0.001316*10^(8.07131-(1730.63/(233.46+(W932-273.15)))))</f>
        <v>7.2765497523200454E-2</v>
      </c>
      <c r="AB932">
        <f>V932*(J932/10^6)</f>
        <v>1.7160769603874005E-5</v>
      </c>
      <c r="AC932">
        <f>(AB932*Y932)/(0.082057*W932)</f>
        <v>1.3356685654776634E-9</v>
      </c>
      <c r="AD932">
        <v>0</v>
      </c>
      <c r="AE932" s="12">
        <f>AB932*AG932*X932</f>
        <v>3.5906327170312428E-10</v>
      </c>
      <c r="AF932" s="12">
        <f>AC932+AE932</f>
        <v>1.6947318371807877E-9</v>
      </c>
      <c r="AG932" s="19">
        <f>101.325*(0.000014*EXP(1600*((1/W932)-(1/298.15))))</f>
        <v>1.097002469958351E-3</v>
      </c>
      <c r="AI932">
        <f>V932*(K932/10^6)</f>
        <v>1.1999938639679608E-2</v>
      </c>
      <c r="AJ932">
        <f>(AI932*Y932)/(0.082057*W932)</f>
        <v>9.3398729769453785E-7</v>
      </c>
      <c r="AK932">
        <v>0</v>
      </c>
      <c r="AL932" s="12">
        <f>AI932*AN932*X932</f>
        <v>5.2045193953732722E-6</v>
      </c>
      <c r="AM932" s="12">
        <f>AJ932+AL932</f>
        <v>6.1385066930678103E-6</v>
      </c>
      <c r="AN932" s="19">
        <f>101.325*(0.00033*EXP(2400*((1/W932)-(1/298.15))))</f>
        <v>2.2739189884214046E-2</v>
      </c>
      <c r="AO932" s="19"/>
      <c r="AP932" t="e">
        <f>V932*(L932/10^6)</f>
        <v>#VALUE!</v>
      </c>
      <c r="AQ932" t="e">
        <f>(AP932*Y932)/(0.082057*W932)</f>
        <v>#VALUE!</v>
      </c>
      <c r="AR932">
        <v>0</v>
      </c>
      <c r="AS932" s="12" t="e">
        <f>AP932*AU932*X932</f>
        <v>#VALUE!</v>
      </c>
      <c r="AT932" s="12" t="e">
        <f>AQ932+AS932</f>
        <v>#VALUE!</v>
      </c>
      <c r="AU932" s="19">
        <f>101.325*((2.4*10^-4)*EXP(2700*((1/W932)-(1/298.15))))</f>
        <v>1.5759424160826513E-2</v>
      </c>
      <c r="AW932">
        <f>100*(AF932-AE932)/AF932</f>
        <v>78.812974192989046</v>
      </c>
      <c r="AX932">
        <f>100*(AM932-AL932)/AM932</f>
        <v>15.21521999396508</v>
      </c>
      <c r="AY932" t="e">
        <f>100*(AT932-AS932)/AT932</f>
        <v>#VALUE!</v>
      </c>
    </row>
    <row r="933" spans="1:51" x14ac:dyDescent="0.25">
      <c r="A933" s="21">
        <v>43689</v>
      </c>
      <c r="B933">
        <v>5</v>
      </c>
      <c r="C933" t="s">
        <v>120</v>
      </c>
      <c r="D933" t="s">
        <v>121</v>
      </c>
      <c r="E933" s="2">
        <v>43690.844363425924</v>
      </c>
      <c r="F933">
        <v>204</v>
      </c>
      <c r="H933" s="6">
        <v>20</v>
      </c>
      <c r="I933" s="6">
        <v>30</v>
      </c>
      <c r="J933" s="6">
        <v>1267.7850000000001</v>
      </c>
      <c r="K933" s="6">
        <v>21101.531999999999</v>
      </c>
      <c r="L933" s="6" t="s">
        <v>122</v>
      </c>
      <c r="M933" s="7">
        <f>1000000*(AF933-AD933)/X933</f>
        <v>6.5580188982285854</v>
      </c>
      <c r="N933" s="7">
        <f>1000000*(AM933-AK933)/X933</f>
        <v>565.40614267173657</v>
      </c>
      <c r="O933" s="7" t="e">
        <f>1000000*(AT933-AR933)/X933</f>
        <v>#VALUE!</v>
      </c>
      <c r="P933">
        <f>(M933*16)</f>
        <v>104.92830237165737</v>
      </c>
      <c r="Q933">
        <f>(N933*44)</f>
        <v>24877.870277556409</v>
      </c>
      <c r="R933">
        <f>1000000*(((AF933-AD933)*0.082057*W933)/(V933-Z933))/X933</f>
        <v>181.92564432213766</v>
      </c>
      <c r="S933">
        <f>1000000*(((AM933-AK933)*0.082057*W933)/(V933-Z933))/X933</f>
        <v>15684.900944252329</v>
      </c>
      <c r="T933">
        <f>N933*((1*0.082057*W933)/(V933-Z933))</f>
        <v>15684.900944252333</v>
      </c>
      <c r="V933" s="5">
        <f>((0.001316*((I933*25.4)-(2.5*2053/100)))*(273.15+40))/(273.15+H933)</f>
        <v>0.99905510880095516</v>
      </c>
      <c r="W933">
        <v>313.14999999999998</v>
      </c>
      <c r="X933">
        <f>(21.0733341666667/1000)-Y933</f>
        <v>1.9073334166666699E-2</v>
      </c>
      <c r="Y933">
        <v>2E-3</v>
      </c>
      <c r="Z933">
        <f>(0.001316*10^(8.07131-(1730.63/(233.46+(W933-273.15)))))</f>
        <v>7.2765497523200454E-2</v>
      </c>
      <c r="AB933">
        <f>V933*(J933/10^6)</f>
        <v>1.2665870811112189E-3</v>
      </c>
      <c r="AC933">
        <f>(AB933*Y933)/(0.082057*W933)</f>
        <v>9.8581857849688528E-8</v>
      </c>
      <c r="AD933">
        <v>0</v>
      </c>
      <c r="AE933" s="12">
        <f>AB933*AG933*X933</f>
        <v>2.6501428067540635E-8</v>
      </c>
      <c r="AF933" s="12">
        <f>AC933+AE933</f>
        <v>1.2508328591722917E-7</v>
      </c>
      <c r="AG933" s="19">
        <f>101.325*(0.000014*EXP(1600*((1/W933)-(1/298.15))))</f>
        <v>1.097002469958351E-3</v>
      </c>
      <c r="AI933">
        <f>V933*(K933/10^6)</f>
        <v>2.1081593348126836E-2</v>
      </c>
      <c r="AJ933">
        <f>(AI933*Y933)/(0.082057*W933)</f>
        <v>1.6408367570484376E-6</v>
      </c>
      <c r="AK933">
        <v>0</v>
      </c>
      <c r="AL933" s="12">
        <f>AI933*AN933*X933</f>
        <v>9.1433435420156226E-6</v>
      </c>
      <c r="AM933" s="12">
        <f>AJ933+AL933</f>
        <v>1.078418029906406E-5</v>
      </c>
      <c r="AN933" s="19">
        <f>101.325*(0.00033*EXP(2400*((1/W933)-(1/298.15))))</f>
        <v>2.2739189884214046E-2</v>
      </c>
      <c r="AO933" s="19"/>
      <c r="AP933" t="e">
        <f>V933*(L933/10^6)</f>
        <v>#VALUE!</v>
      </c>
      <c r="AQ933" t="e">
        <f>(AP933*Y933)/(0.082057*W933)</f>
        <v>#VALUE!</v>
      </c>
      <c r="AR933">
        <v>0</v>
      </c>
      <c r="AS933" s="12" t="e">
        <f>AP933*AU933*X933</f>
        <v>#VALUE!</v>
      </c>
      <c r="AT933" s="12" t="e">
        <f>AQ933+AS933</f>
        <v>#VALUE!</v>
      </c>
      <c r="AU933" s="19">
        <f>101.325*((2.4*10^-4)*EXP(2700*((1/W933)-(1/298.15))))</f>
        <v>1.5759424160826513E-2</v>
      </c>
      <c r="AW933">
        <f>100*(AF933-AE933)/AF933</f>
        <v>78.812974192989046</v>
      </c>
      <c r="AX933">
        <f>100*(AM933-AL933)/AM933</f>
        <v>15.215219993965073</v>
      </c>
      <c r="AY933" t="e">
        <f>100*(AT933-AS933)/AT933</f>
        <v>#VALUE!</v>
      </c>
    </row>
    <row r="934" spans="1:51" x14ac:dyDescent="0.25">
      <c r="A934" s="21">
        <v>43689</v>
      </c>
      <c r="B934">
        <v>5</v>
      </c>
      <c r="C934" t="s">
        <v>120</v>
      </c>
      <c r="D934" t="s">
        <v>121</v>
      </c>
      <c r="E934" s="2">
        <v>43690.929467592592</v>
      </c>
      <c r="F934">
        <v>187</v>
      </c>
      <c r="H934" s="6">
        <v>20</v>
      </c>
      <c r="I934" s="6">
        <v>30</v>
      </c>
      <c r="J934" s="6">
        <v>1192.9860000000001</v>
      </c>
      <c r="K934" s="6">
        <v>20969.124</v>
      </c>
      <c r="L934" s="6" t="s">
        <v>122</v>
      </c>
      <c r="M934" s="7">
        <f>1000000*(AF934-AD934)/X934</f>
        <v>6.1710974126702283</v>
      </c>
      <c r="N934" s="7">
        <f>1000000*(AM934-AK934)/X934</f>
        <v>561.85832934051132</v>
      </c>
      <c r="O934" s="7" t="e">
        <f>1000000*(AT934-AR934)/X934</f>
        <v>#VALUE!</v>
      </c>
      <c r="P934">
        <f>(M934*16)</f>
        <v>98.737558602723652</v>
      </c>
      <c r="Q934">
        <f>(N934*44)</f>
        <v>24721.766490982496</v>
      </c>
      <c r="R934">
        <f>1000000*(((AF934-AD934)*0.082057*W934)/(V934-Z934))/X934</f>
        <v>171.19207650925804</v>
      </c>
      <c r="S934">
        <f>1000000*(((AM934-AK934)*0.082057*W934)/(V934-Z934))/X934</f>
        <v>15586.481248268814</v>
      </c>
      <c r="T934">
        <f>N934*((1*0.082057*W934)/(V934-Z934))</f>
        <v>15586.481248268816</v>
      </c>
      <c r="V934" s="5">
        <f>((0.001316*((I934*25.4)-(2.5*2053/100)))*(273.15+40))/(273.15+H934)</f>
        <v>0.99905510880095516</v>
      </c>
      <c r="W934">
        <v>313.14999999999998</v>
      </c>
      <c r="X934">
        <f>(21.0733341666667/1000)-Y934</f>
        <v>1.9073334166666699E-2</v>
      </c>
      <c r="Y934">
        <v>2E-3</v>
      </c>
      <c r="Z934">
        <f>(0.001316*10^(8.07131-(1730.63/(233.46+(W934-273.15)))))</f>
        <v>7.2765497523200454E-2</v>
      </c>
      <c r="AB934">
        <f>V934*(J934/10^6)</f>
        <v>1.1918587580280163E-3</v>
      </c>
      <c r="AC934">
        <f>(AB934*Y934)/(0.082057*W934)</f>
        <v>9.2765552730682663E-8</v>
      </c>
      <c r="AD934">
        <v>0</v>
      </c>
      <c r="AE934" s="12">
        <f>AB934*AG934*X934</f>
        <v>2.4937850396228884E-8</v>
      </c>
      <c r="AF934" s="12">
        <f>AC934+AE934</f>
        <v>1.1770340312691154E-7</v>
      </c>
      <c r="AG934" s="19">
        <f>101.325*(0.000014*EXP(1600*((1/W934)-(1/298.15))))</f>
        <v>1.097002469958351E-3</v>
      </c>
      <c r="AI934">
        <f>V934*(K934/10^6)</f>
        <v>2.094931045928072E-2</v>
      </c>
      <c r="AJ934">
        <f>(AI934*Y934)/(0.082057*W934)</f>
        <v>1.6305408262445856E-6</v>
      </c>
      <c r="AK934">
        <v>0</v>
      </c>
      <c r="AL934" s="12">
        <f>AI934*AN934*X934</f>
        <v>9.0859708435920592E-6</v>
      </c>
      <c r="AM934" s="12">
        <f>AJ934+AL934</f>
        <v>1.0716511669836645E-5</v>
      </c>
      <c r="AN934" s="19">
        <f>101.325*(0.00033*EXP(2400*((1/W934)-(1/298.15))))</f>
        <v>2.2739189884214046E-2</v>
      </c>
      <c r="AO934" s="19"/>
      <c r="AP934" t="e">
        <f>V934*(L934/10^6)</f>
        <v>#VALUE!</v>
      </c>
      <c r="AQ934" t="e">
        <f>(AP934*Y934)/(0.082057*W934)</f>
        <v>#VALUE!</v>
      </c>
      <c r="AR934">
        <v>0</v>
      </c>
      <c r="AS934" s="12" t="e">
        <f>AP934*AU934*X934</f>
        <v>#VALUE!</v>
      </c>
      <c r="AT934" s="12" t="e">
        <f>AQ934+AS934</f>
        <v>#VALUE!</v>
      </c>
      <c r="AU934" s="19">
        <f>101.325*((2.4*10^-4)*EXP(2700*((1/W934)-(1/298.15))))</f>
        <v>1.5759424160826513E-2</v>
      </c>
      <c r="AW934">
        <f>100*(AF934-AE934)/AF934</f>
        <v>78.812974192989046</v>
      </c>
      <c r="AX934">
        <f>100*(AM934-AL934)/AM934</f>
        <v>15.215219993965071</v>
      </c>
      <c r="AY934" t="e">
        <f>100*(AT934-AS934)/AT934</f>
        <v>#VALUE!</v>
      </c>
    </row>
    <row r="935" spans="1:51" x14ac:dyDescent="0.25">
      <c r="A935" s="21">
        <v>43689</v>
      </c>
      <c r="B935">
        <v>6.2</v>
      </c>
      <c r="C935" t="s">
        <v>120</v>
      </c>
      <c r="D935" t="s">
        <v>121</v>
      </c>
      <c r="E935" s="2">
        <v>43690.801793981482</v>
      </c>
      <c r="F935">
        <v>169</v>
      </c>
      <c r="H935" s="6">
        <v>20</v>
      </c>
      <c r="I935" s="6">
        <v>30</v>
      </c>
      <c r="J935" s="6">
        <v>45.88</v>
      </c>
      <c r="K935" s="6">
        <v>17347.620999999999</v>
      </c>
      <c r="L935" s="6" t="s">
        <v>122</v>
      </c>
      <c r="M935" s="7">
        <f>1000000*(AF935-AD935)/X935</f>
        <v>0.23732881131321754</v>
      </c>
      <c r="N935" s="7">
        <f>1000000*(AM935-AK935)/X935</f>
        <v>464.82177095678253</v>
      </c>
      <c r="O935" s="7" t="e">
        <f>1000000*(AT935-AR935)/X935</f>
        <v>#VALUE!</v>
      </c>
      <c r="P935">
        <f>(M935*16)</f>
        <v>3.7972609810114806</v>
      </c>
      <c r="Q935">
        <f>(N935*44)</f>
        <v>20452.157922098431</v>
      </c>
      <c r="R935">
        <f>1000000*(((AF935-AD935)*0.082057*W935)/(V935-Z935))/X935</f>
        <v>6.5837256013438212</v>
      </c>
      <c r="S935">
        <f>1000000*(((AM935-AK935)*0.082057*W935)/(V935-Z935))/X935</f>
        <v>12894.595378356022</v>
      </c>
      <c r="T935">
        <f>N935*((1*0.082057*W935)/(V935-Z935))</f>
        <v>12894.595378356022</v>
      </c>
      <c r="V935" s="5">
        <f>((0.001316*((I935*25.4)-(2.5*2053/100)))*(273.15+40))/(273.15+H935)</f>
        <v>0.99905510880095516</v>
      </c>
      <c r="W935">
        <v>313.14999999999998</v>
      </c>
      <c r="X935">
        <f>(21.0733341666667/1000)-Y935</f>
        <v>1.9073334166666699E-2</v>
      </c>
      <c r="Y935">
        <v>2E-3</v>
      </c>
      <c r="Z935">
        <f>(0.001316*10^(8.07131-(1730.63/(233.46+(W935-273.15)))))</f>
        <v>7.2765497523200454E-2</v>
      </c>
      <c r="AB935">
        <f>V935*(J935/10^6)</f>
        <v>4.5836648391787824E-5</v>
      </c>
      <c r="AC935">
        <f>(AB935*Y935)/(0.082057*W935)</f>
        <v>3.5675888562679869E-9</v>
      </c>
      <c r="AD935">
        <v>0</v>
      </c>
      <c r="AE935" s="12">
        <f>AB935*AG935*X935</f>
        <v>9.5906286928679904E-10</v>
      </c>
      <c r="AF935" s="12">
        <f>AC935+AE935</f>
        <v>4.5266517255547859E-9</v>
      </c>
      <c r="AG935" s="19">
        <f>101.325*(0.000014*EXP(1600*((1/W935)-(1/298.15))))</f>
        <v>1.097002469958351E-3</v>
      </c>
      <c r="AI935">
        <f>V935*(K935/10^6)</f>
        <v>1.7331229385592735E-2</v>
      </c>
      <c r="AJ935">
        <f>(AI935*Y935)/(0.082057*W935)</f>
        <v>1.3489359058927749E-6</v>
      </c>
      <c r="AK935">
        <v>0</v>
      </c>
      <c r="AL935" s="12">
        <f>AI935*AN935*X935</f>
        <v>7.5167650595077464E-6</v>
      </c>
      <c r="AM935" s="12">
        <f>AJ935+AL935</f>
        <v>8.8657009654005217E-6</v>
      </c>
      <c r="AN935" s="19">
        <f>101.325*(0.00033*EXP(2400*((1/W935)-(1/298.15))))</f>
        <v>2.2739189884214046E-2</v>
      </c>
      <c r="AO935" s="19"/>
      <c r="AP935" t="e">
        <f>V935*(L935/10^6)</f>
        <v>#VALUE!</v>
      </c>
      <c r="AQ935" t="e">
        <f>(AP935*Y935)/(0.082057*W935)</f>
        <v>#VALUE!</v>
      </c>
      <c r="AR935">
        <v>0</v>
      </c>
      <c r="AS935" s="12" t="e">
        <f>AP935*AU935*X935</f>
        <v>#VALUE!</v>
      </c>
      <c r="AT935" s="12" t="e">
        <f>AQ935+AS935</f>
        <v>#VALUE!</v>
      </c>
      <c r="AU935" s="19">
        <f>101.325*((2.4*10^-4)*EXP(2700*((1/W935)-(1/298.15))))</f>
        <v>1.5759424160826513E-2</v>
      </c>
      <c r="AW935">
        <f>100*(AF935-AE935)/AF935</f>
        <v>78.812974192989046</v>
      </c>
      <c r="AX935">
        <f>100*(AM935-AL935)/AM935</f>
        <v>15.21521999396508</v>
      </c>
      <c r="AY935" t="e">
        <f>100*(AT935-AS935)/AT935</f>
        <v>#VALUE!</v>
      </c>
    </row>
    <row r="936" spans="1:51" x14ac:dyDescent="0.25">
      <c r="A936" s="21">
        <v>43689</v>
      </c>
      <c r="B936">
        <v>6.2</v>
      </c>
      <c r="C936" t="s">
        <v>120</v>
      </c>
      <c r="D936" t="s">
        <v>121</v>
      </c>
      <c r="E936" s="2">
        <v>43690.886921296296</v>
      </c>
      <c r="F936">
        <v>37</v>
      </c>
      <c r="H936" s="6">
        <v>20</v>
      </c>
      <c r="I936" s="6">
        <v>30</v>
      </c>
      <c r="J936" s="6">
        <v>58.491</v>
      </c>
      <c r="K936" s="6">
        <v>18444.085999999999</v>
      </c>
      <c r="L936" s="6" t="s">
        <v>122</v>
      </c>
      <c r="M936" s="7">
        <f>1000000*(AF936-AD936)/X936</f>
        <v>0.30256319752662181</v>
      </c>
      <c r="N936" s="7">
        <f>1000000*(AM936-AK936)/X936</f>
        <v>494.20106181701789</v>
      </c>
      <c r="O936" s="7" t="e">
        <f>1000000*(AT936-AR936)/X936</f>
        <v>#VALUE!</v>
      </c>
      <c r="P936">
        <f>(M936*16)</f>
        <v>4.8410111604259489</v>
      </c>
      <c r="Q936">
        <f>(N936*44)</f>
        <v>21744.846719948786</v>
      </c>
      <c r="R936">
        <f>1000000*(((AF936-AD936)*0.082057*W936)/(V936-Z936))/X936</f>
        <v>8.3933891488274064</v>
      </c>
      <c r="S936">
        <f>1000000*(((AM936-AK936)*0.082057*W936)/(V936-Z936))/X936</f>
        <v>13709.604682601775</v>
      </c>
      <c r="T936">
        <f>N936*((1*0.082057*W936)/(V936-Z936))</f>
        <v>13709.604682601779</v>
      </c>
      <c r="V936" s="5">
        <f>((0.001316*((I936*25.4)-(2.5*2053/100)))*(273.15+40))/(273.15+H936)</f>
        <v>0.99905510880095516</v>
      </c>
      <c r="W936">
        <v>313.14999999999998</v>
      </c>
      <c r="X936">
        <f>(21.0733341666667/1000)-Y936</f>
        <v>1.9073334166666699E-2</v>
      </c>
      <c r="Y936">
        <v>2E-3</v>
      </c>
      <c r="Z936">
        <f>(0.001316*10^(8.07131-(1730.63/(233.46+(W936-273.15)))))</f>
        <v>7.2765497523200454E-2</v>
      </c>
      <c r="AB936">
        <f>V936*(J936/10^6)</f>
        <v>5.843573236887667E-5</v>
      </c>
      <c r="AC936">
        <f>(AB936*Y936)/(0.082057*W936)</f>
        <v>4.5482092369653625E-9</v>
      </c>
      <c r="AD936">
        <v>0</v>
      </c>
      <c r="AE936" s="12">
        <f>AB936*AG936*X936</f>
        <v>1.2226797359950775E-9</v>
      </c>
      <c r="AF936" s="12">
        <f>AC936+AE936</f>
        <v>5.7708889729604404E-9</v>
      </c>
      <c r="AG936" s="19">
        <f>101.325*(0.000014*EXP(1600*((1/W936)-(1/298.15))))</f>
        <v>1.097002469958351E-3</v>
      </c>
      <c r="AI936">
        <f>V936*(K936/10^6)</f>
        <v>1.8426658345464173E-2</v>
      </c>
      <c r="AJ936">
        <f>(AI936*Y936)/(0.082057*W936)</f>
        <v>1.4341960696959106E-6</v>
      </c>
      <c r="AK936">
        <v>0</v>
      </c>
      <c r="AL936" s="12">
        <f>AI936*AN936*X936</f>
        <v>7.9918659278615776E-6</v>
      </c>
      <c r="AM936" s="12">
        <f>AJ936+AL936</f>
        <v>9.4260619975574878E-6</v>
      </c>
      <c r="AN936" s="19">
        <f>101.325*(0.00033*EXP(2400*((1/W936)-(1/298.15))))</f>
        <v>2.2739189884214046E-2</v>
      </c>
      <c r="AO936" s="19"/>
      <c r="AP936" t="e">
        <f>V936*(L936/10^6)</f>
        <v>#VALUE!</v>
      </c>
      <c r="AQ936" t="e">
        <f>(AP936*Y936)/(0.082057*W936)</f>
        <v>#VALUE!</v>
      </c>
      <c r="AR936">
        <v>0</v>
      </c>
      <c r="AS936" s="12" t="e">
        <f>AP936*AU936*X936</f>
        <v>#VALUE!</v>
      </c>
      <c r="AT936" s="12" t="e">
        <f>AQ936+AS936</f>
        <v>#VALUE!</v>
      </c>
      <c r="AU936" s="19">
        <f>101.325*((2.4*10^-4)*EXP(2700*((1/W936)-(1/298.15))))</f>
        <v>1.5759424160826513E-2</v>
      </c>
      <c r="AW936">
        <f>100*(AF936-AE936)/AF936</f>
        <v>78.812974192989046</v>
      </c>
      <c r="AX936">
        <f>100*(AM936-AL936)/AM936</f>
        <v>15.21521999396507</v>
      </c>
      <c r="AY936" t="e">
        <f>100*(AT936-AS936)/AT936</f>
        <v>#VALUE!</v>
      </c>
    </row>
    <row r="937" spans="1:51" x14ac:dyDescent="0.25">
      <c r="A937" s="21">
        <v>43689</v>
      </c>
      <c r="B937">
        <v>8</v>
      </c>
      <c r="C937" t="s">
        <v>120</v>
      </c>
      <c r="D937" t="s">
        <v>121</v>
      </c>
      <c r="E937" s="2">
        <v>43690.50371527778</v>
      </c>
      <c r="F937">
        <v>184</v>
      </c>
      <c r="H937" s="6">
        <v>20</v>
      </c>
      <c r="I937" s="6">
        <v>30</v>
      </c>
      <c r="J937" s="6">
        <v>6.2279999999999998</v>
      </c>
      <c r="K937" s="6">
        <v>22937.217000000001</v>
      </c>
      <c r="L937" s="6" t="s">
        <v>122</v>
      </c>
      <c r="M937" s="7">
        <f>1000000*(AF937-AD937)/X937</f>
        <v>3.2216299844348706E-2</v>
      </c>
      <c r="N937" s="7">
        <f>1000000*(AM937-AK937)/X937</f>
        <v>614.59250388050418</v>
      </c>
      <c r="O937" s="7" t="e">
        <f>1000000*(AT937-AR937)/X937</f>
        <v>#VALUE!</v>
      </c>
      <c r="P937">
        <f>(M937*16)</f>
        <v>0.51546079750957929</v>
      </c>
      <c r="Q937">
        <f>(N937*44)</f>
        <v>27042.070170742183</v>
      </c>
      <c r="R937">
        <f>1000000*(((AF937-AD937)*0.082057*W937)/(V937-Z937))/X937</f>
        <v>0.89371061563141485</v>
      </c>
      <c r="S937">
        <f>1000000*(((AM937-AK937)*0.082057*W937)/(V937-Z937))/X937</f>
        <v>17049.377105976033</v>
      </c>
      <c r="T937">
        <f>N937*((1*0.082057*W937)/(V937-Z937))</f>
        <v>17049.377105976037</v>
      </c>
      <c r="V937" s="5">
        <f>((0.001316*((I937*25.4)-(2.5*2053/100)))*(273.15+40))/(273.15+H937)</f>
        <v>0.99905510880095516</v>
      </c>
      <c r="W937">
        <v>313.14999999999998</v>
      </c>
      <c r="X937">
        <f>(21.0733341666667/1000)-Y937</f>
        <v>1.9073334166666699E-2</v>
      </c>
      <c r="Y937">
        <v>2E-3</v>
      </c>
      <c r="Z937">
        <f>(0.001316*10^(8.07131-(1730.63/(233.46+(W937-273.15)))))</f>
        <v>7.2765497523200454E-2</v>
      </c>
      <c r="AB937">
        <f>V937*(J937/10^6)</f>
        <v>6.2221152176123486E-6</v>
      </c>
      <c r="AC937">
        <f>(AB937*Y937)/(0.082057*W937)</f>
        <v>4.8428385782120796E-10</v>
      </c>
      <c r="AD937">
        <v>0</v>
      </c>
      <c r="AE937" s="12">
        <f>AB937*AG937*X937</f>
        <v>1.3018839472358726E-10</v>
      </c>
      <c r="AF937" s="12">
        <f>AC937+AE937</f>
        <v>6.1447225254479525E-10</v>
      </c>
      <c r="AG937" s="19">
        <f>101.325*(0.000014*EXP(1600*((1/W937)-(1/298.15))))</f>
        <v>1.097002469958351E-3</v>
      </c>
      <c r="AI937">
        <f>V937*(K937/10^6)</f>
        <v>2.2915543825526116E-2</v>
      </c>
      <c r="AJ937">
        <f>(AI937*Y937)/(0.082057*W937)</f>
        <v>1.7835780244769095E-6</v>
      </c>
      <c r="AK937">
        <v>0</v>
      </c>
      <c r="AL937" s="12">
        <f>AI937*AN937*X937</f>
        <v>9.9387501783643461E-6</v>
      </c>
      <c r="AM937" s="12">
        <f>AJ937+AL937</f>
        <v>1.1722328202841256E-5</v>
      </c>
      <c r="AN937" s="19">
        <f>101.325*(0.00033*EXP(2400*((1/W937)-(1/298.15))))</f>
        <v>2.2739189884214046E-2</v>
      </c>
      <c r="AO937" s="19"/>
      <c r="AP937" t="e">
        <f>V937*(L937/10^6)</f>
        <v>#VALUE!</v>
      </c>
      <c r="AQ937" t="e">
        <f>(AP937*Y937)/(0.082057*W937)</f>
        <v>#VALUE!</v>
      </c>
      <c r="AR937">
        <v>0</v>
      </c>
      <c r="AS937" s="12" t="e">
        <f>AP937*AU937*X937</f>
        <v>#VALUE!</v>
      </c>
      <c r="AT937" s="12" t="e">
        <f>AQ937+AS937</f>
        <v>#VALUE!</v>
      </c>
      <c r="AU937" s="19">
        <f>101.325*((2.4*10^-4)*EXP(2700*((1/W937)-(1/298.15))))</f>
        <v>1.5759424160826513E-2</v>
      </c>
      <c r="AW937">
        <f>100*(AF937-AE937)/AF937</f>
        <v>78.812974192989046</v>
      </c>
      <c r="AX937">
        <f>100*(AM937-AL937)/AM937</f>
        <v>15.215219993965079</v>
      </c>
      <c r="AY937" t="e">
        <f>100*(AT937-AS937)/AT937</f>
        <v>#VALUE!</v>
      </c>
    </row>
    <row r="938" spans="1:51" x14ac:dyDescent="0.25">
      <c r="A938" s="21">
        <v>43689</v>
      </c>
      <c r="B938">
        <v>8</v>
      </c>
      <c r="C938" t="s">
        <v>120</v>
      </c>
      <c r="D938" t="s">
        <v>121</v>
      </c>
      <c r="E938" s="2">
        <v>43690.652708333335</v>
      </c>
      <c r="F938">
        <v>45</v>
      </c>
      <c r="H938" s="6">
        <v>20</v>
      </c>
      <c r="I938" s="6">
        <v>30</v>
      </c>
      <c r="J938" s="6">
        <v>3.843</v>
      </c>
      <c r="K938" s="6">
        <v>21332.424999999999</v>
      </c>
      <c r="L938" s="6" t="s">
        <v>122</v>
      </c>
      <c r="M938" s="7">
        <f>1000000*(AF938-AD938)/X938</f>
        <v>1.9879132996440608E-2</v>
      </c>
      <c r="N938" s="7">
        <f>1000000*(AM938-AK938)/X938</f>
        <v>571.59281767239088</v>
      </c>
      <c r="O938" s="7" t="e">
        <f>1000000*(AT938-AR938)/X938</f>
        <v>#VALUE!</v>
      </c>
      <c r="P938">
        <f>(M938*16)</f>
        <v>0.31806612794304973</v>
      </c>
      <c r="Q938">
        <f>(N938*44)</f>
        <v>25150.0839775852</v>
      </c>
      <c r="R938">
        <f>1000000*(((AF938-AD938)*0.082057*W938)/(V938-Z938))/X938</f>
        <v>0.55146594346042499</v>
      </c>
      <c r="S938">
        <f>1000000*(((AM938-AK938)*0.082057*W938)/(V938-Z938))/X938</f>
        <v>15856.525157779637</v>
      </c>
      <c r="T938">
        <f>N938*((1*0.082057*W938)/(V938-Z938))</f>
        <v>15856.525157779641</v>
      </c>
      <c r="V938" s="5">
        <f>((0.001316*((I938*25.4)-(2.5*2053/100)))*(273.15+40))/(273.15+H938)</f>
        <v>0.99905510880095516</v>
      </c>
      <c r="W938">
        <v>313.14999999999998</v>
      </c>
      <c r="X938">
        <f>(21.0733341666667/1000)-Y938</f>
        <v>1.9073334166666699E-2</v>
      </c>
      <c r="Y938">
        <v>2E-3</v>
      </c>
      <c r="Z938">
        <f>(0.001316*10^(8.07131-(1730.63/(233.46+(W938-273.15)))))</f>
        <v>7.2765497523200454E-2</v>
      </c>
      <c r="AB938">
        <f>V938*(J938/10^6)</f>
        <v>3.839368783122071E-6</v>
      </c>
      <c r="AC938">
        <f>(AB938*Y938)/(0.082057*W938)</f>
        <v>2.9882833423360669E-10</v>
      </c>
      <c r="AD938">
        <v>0</v>
      </c>
      <c r="AE938" s="12">
        <f>AB938*AG938*X938</f>
        <v>8.0333012351115283E-11</v>
      </c>
      <c r="AF938" s="12">
        <f>AC938+AE938</f>
        <v>3.7916134658472198E-10</v>
      </c>
      <c r="AG938" s="19">
        <f>101.325*(0.000014*EXP(1600*((1/W938)-(1/298.15))))</f>
        <v>1.097002469958351E-3</v>
      </c>
      <c r="AI938">
        <f>V938*(K938/10^6)</f>
        <v>2.1312268179363214E-2</v>
      </c>
      <c r="AJ938">
        <f>(AI938*Y938)/(0.082057*W938)</f>
        <v>1.6587907957099522E-6</v>
      </c>
      <c r="AK938">
        <v>0</v>
      </c>
      <c r="AL938" s="12">
        <f>AI938*AN938*X938</f>
        <v>9.2433900230221501E-6</v>
      </c>
      <c r="AM938" s="12">
        <f>AJ938+AL938</f>
        <v>1.0902180818732102E-5</v>
      </c>
      <c r="AN938" s="19">
        <f>101.325*(0.00033*EXP(2400*((1/W938)-(1/298.15))))</f>
        <v>2.2739189884214046E-2</v>
      </c>
      <c r="AO938" s="19"/>
      <c r="AP938" t="e">
        <f>V938*(L938/10^6)</f>
        <v>#VALUE!</v>
      </c>
      <c r="AQ938" t="e">
        <f>(AP938*Y938)/(0.082057*W938)</f>
        <v>#VALUE!</v>
      </c>
      <c r="AR938">
        <v>0</v>
      </c>
      <c r="AS938" s="12" t="e">
        <f>AP938*AU938*X938</f>
        <v>#VALUE!</v>
      </c>
      <c r="AT938" s="12" t="e">
        <f>AQ938+AS938</f>
        <v>#VALUE!</v>
      </c>
      <c r="AU938" s="19">
        <f>101.325*((2.4*10^-4)*EXP(2700*((1/W938)-(1/298.15))))</f>
        <v>1.5759424160826513E-2</v>
      </c>
      <c r="AW938">
        <f>100*(AF938-AE938)/AF938</f>
        <v>78.812974192989032</v>
      </c>
      <c r="AX938">
        <f>100*(AM938-AL938)/AM938</f>
        <v>15.21521999396507</v>
      </c>
      <c r="AY938" t="e">
        <f>100*(AT938-AS938)/AT938</f>
        <v>#VALUE!</v>
      </c>
    </row>
    <row r="939" spans="1:51" x14ac:dyDescent="0.25">
      <c r="A939" s="21">
        <v>43689</v>
      </c>
      <c r="B939">
        <v>9</v>
      </c>
      <c r="C939" t="s">
        <v>120</v>
      </c>
      <c r="D939" t="s">
        <v>121</v>
      </c>
      <c r="E939" s="2">
        <v>43690.439918981479</v>
      </c>
      <c r="F939">
        <v>122</v>
      </c>
      <c r="H939" s="6">
        <v>20</v>
      </c>
      <c r="I939" s="6">
        <v>30</v>
      </c>
      <c r="J939" s="6">
        <v>68.91</v>
      </c>
      <c r="K939" s="6">
        <v>16326.825999999999</v>
      </c>
      <c r="L939" s="6" t="s">
        <v>122</v>
      </c>
      <c r="M939" s="7">
        <f>1000000*(AF939-AD939)/X939</f>
        <v>0.35645877043578506</v>
      </c>
      <c r="N939" s="7">
        <f>1000000*(AM939-AK939)/X939</f>
        <v>437.47002401212484</v>
      </c>
      <c r="O939" s="7" t="e">
        <f>1000000*(AT939-AR939)/X939</f>
        <v>#VALUE!</v>
      </c>
      <c r="P939">
        <f>(M939*16)</f>
        <v>5.7033403269725609</v>
      </c>
      <c r="Q939">
        <f>(N939*44)</f>
        <v>19248.681056533493</v>
      </c>
      <c r="R939">
        <f>1000000*(((AF939-AD939)*0.082057*W939)/(V939-Z939))/X939</f>
        <v>9.8885032953052026</v>
      </c>
      <c r="S939">
        <f>1000000*(((AM939-AK939)*0.082057*W939)/(V939-Z939))/X939</f>
        <v>12135.832059209901</v>
      </c>
      <c r="T939">
        <f>N939*((1*0.082057*W939)/(V939-Z939))</f>
        <v>12135.832059209901</v>
      </c>
      <c r="V939" s="5">
        <f>((0.001316*((I939*25.4)-(2.5*2053/100)))*(273.15+40))/(273.15+H939)</f>
        <v>0.99905510880095516</v>
      </c>
      <c r="W939">
        <v>313.14999999999998</v>
      </c>
      <c r="X939">
        <f>(21.0733341666667/1000)-Y939</f>
        <v>1.9073334166666699E-2</v>
      </c>
      <c r="Y939">
        <v>2E-3</v>
      </c>
      <c r="Z939">
        <f>(0.001316*10^(8.07131-(1730.63/(233.46+(W939-273.15)))))</f>
        <v>7.2765497523200454E-2</v>
      </c>
      <c r="AB939">
        <f>V939*(J939/10^6)</f>
        <v>6.8844887547473823E-5</v>
      </c>
      <c r="AC939">
        <f>(AB939*Y939)/(0.082057*W939)</f>
        <v>5.3583816060467953E-9</v>
      </c>
      <c r="AD939">
        <v>0</v>
      </c>
      <c r="AE939" s="12">
        <f>AB939*AG939*X939</f>
        <v>1.4404756391140654E-9</v>
      </c>
      <c r="AF939" s="12">
        <f>AC939+AE939</f>
        <v>6.7988572451608604E-9</v>
      </c>
      <c r="AG939" s="19">
        <f>101.325*(0.000014*EXP(1600*((1/W939)-(1/298.15))))</f>
        <v>1.097002469958351E-3</v>
      </c>
      <c r="AI939">
        <f>V939*(K939/10^6)</f>
        <v>1.6311398925804264E-2</v>
      </c>
      <c r="AJ939">
        <f>(AI939*Y939)/(0.082057*W939)</f>
        <v>1.2695597754103408E-6</v>
      </c>
      <c r="AK939">
        <v>0</v>
      </c>
      <c r="AL939" s="12">
        <f>AI939*AN939*X939</f>
        <v>7.074452180472621E-6</v>
      </c>
      <c r="AM939" s="12">
        <f>AJ939+AL939</f>
        <v>8.3440119558829627E-6</v>
      </c>
      <c r="AN939" s="19">
        <f>101.325*(0.00033*EXP(2400*((1/W939)-(1/298.15))))</f>
        <v>2.2739189884214046E-2</v>
      </c>
      <c r="AO939" s="19"/>
      <c r="AP939" t="e">
        <f>V939*(L939/10^6)</f>
        <v>#VALUE!</v>
      </c>
      <c r="AQ939" t="e">
        <f>(AP939*Y939)/(0.082057*W939)</f>
        <v>#VALUE!</v>
      </c>
      <c r="AR939">
        <v>0</v>
      </c>
      <c r="AS939" s="12" t="e">
        <f>AP939*AU939*X939</f>
        <v>#VALUE!</v>
      </c>
      <c r="AT939" s="12" t="e">
        <f>AQ939+AS939</f>
        <v>#VALUE!</v>
      </c>
      <c r="AU939" s="19">
        <f>101.325*((2.4*10^-4)*EXP(2700*((1/W939)-(1/298.15))))</f>
        <v>1.5759424160826513E-2</v>
      </c>
      <c r="AW939">
        <f>100*(AF939-AE939)/AF939</f>
        <v>78.812974192989046</v>
      </c>
      <c r="AX939">
        <f>100*(AM939-AL939)/AM939</f>
        <v>15.215219993965086</v>
      </c>
      <c r="AY939" t="e">
        <f>100*(AT939-AS939)/AT939</f>
        <v>#VALUE!</v>
      </c>
    </row>
    <row r="940" spans="1:51" x14ac:dyDescent="0.25">
      <c r="A940" s="21">
        <v>43689</v>
      </c>
      <c r="B940">
        <v>9</v>
      </c>
      <c r="C940" t="s">
        <v>120</v>
      </c>
      <c r="D940" t="s">
        <v>121</v>
      </c>
      <c r="E940" s="2">
        <v>43690.482453703706</v>
      </c>
      <c r="F940">
        <v>111</v>
      </c>
      <c r="H940" s="6">
        <v>20</v>
      </c>
      <c r="I940" s="6">
        <v>30</v>
      </c>
      <c r="J940" s="6">
        <v>57.408000000000001</v>
      </c>
      <c r="K940" s="6">
        <v>15753.368</v>
      </c>
      <c r="L940" s="6" t="s">
        <v>122</v>
      </c>
      <c r="M940" s="7">
        <f>1000000*(AF940-AD940)/X940</f>
        <v>0.29696103748625091</v>
      </c>
      <c r="N940" s="7">
        <f>1000000*(AM940-AK940)/X940</f>
        <v>422.10447255528038</v>
      </c>
      <c r="O940" s="7" t="e">
        <f>1000000*(AT940-AR940)/X940</f>
        <v>#VALUE!</v>
      </c>
      <c r="P940">
        <f>(M940*16)</f>
        <v>4.7513765997800146</v>
      </c>
      <c r="Q940">
        <f>(N940*44)</f>
        <v>18572.596792432338</v>
      </c>
      <c r="R940">
        <f>1000000*(((AF940-AD940)*0.082057*W940)/(V940-Z940))/X940</f>
        <v>8.2379799329107701</v>
      </c>
      <c r="S940">
        <f>1000000*(((AM940-AK940)*0.082057*W940)/(V940-Z940))/X940</f>
        <v>11709.577134890227</v>
      </c>
      <c r="T940">
        <f>N940*((1*0.082057*W940)/(V940-Z940))</f>
        <v>11709.577134890231</v>
      </c>
      <c r="V940" s="5">
        <f>((0.001316*((I940*25.4)-(2.5*2053/100)))*(273.15+40))/(273.15+H940)</f>
        <v>0.99905510880095516</v>
      </c>
      <c r="W940">
        <v>313.14999999999998</v>
      </c>
      <c r="X940">
        <f>(21.0733341666667/1000)-Y940</f>
        <v>1.9073334166666699E-2</v>
      </c>
      <c r="Y940">
        <v>2E-3</v>
      </c>
      <c r="Z940">
        <f>(0.001316*10^(8.07131-(1730.63/(233.46+(W940-273.15)))))</f>
        <v>7.2765497523200454E-2</v>
      </c>
      <c r="AB940">
        <f>V940*(J940/10^6)</f>
        <v>5.7353755686045238E-5</v>
      </c>
      <c r="AC940">
        <f>(AB940*Y940)/(0.082057*W940)</f>
        <v>4.4639960998394201E-9</v>
      </c>
      <c r="AD940">
        <v>0</v>
      </c>
      <c r="AE940" s="12">
        <f>AB940*AG940*X940</f>
        <v>1.2000410026158797E-9</v>
      </c>
      <c r="AF940" s="12">
        <f>AC940+AE940</f>
        <v>5.6640371024553001E-9</v>
      </c>
      <c r="AG940" s="19">
        <f>101.325*(0.000014*EXP(1600*((1/W940)-(1/298.15))))</f>
        <v>1.097002469958351E-3</v>
      </c>
      <c r="AI940">
        <f>V940*(K940/10^6)</f>
        <v>1.5738482781221485E-2</v>
      </c>
      <c r="AJ940">
        <f>(AI940*Y940)/(0.082057*W940)</f>
        <v>1.2249681805904251E-6</v>
      </c>
      <c r="AK940">
        <v>0</v>
      </c>
      <c r="AL940" s="12">
        <f>AI940*AN940*X940</f>
        <v>6.82597147770103E-6</v>
      </c>
      <c r="AM940" s="12">
        <f>AJ940+AL940</f>
        <v>8.0509396582914547E-6</v>
      </c>
      <c r="AN940" s="19">
        <f>101.325*(0.00033*EXP(2400*((1/W940)-(1/298.15))))</f>
        <v>2.2739189884214046E-2</v>
      </c>
      <c r="AO940" s="19"/>
      <c r="AP940" t="e">
        <f>V940*(L940/10^6)</f>
        <v>#VALUE!</v>
      </c>
      <c r="AQ940" t="e">
        <f>(AP940*Y940)/(0.082057*W940)</f>
        <v>#VALUE!</v>
      </c>
      <c r="AR940">
        <v>0</v>
      </c>
      <c r="AS940" s="12" t="e">
        <f>AP940*AU940*X940</f>
        <v>#VALUE!</v>
      </c>
      <c r="AT940" s="12" t="e">
        <f>AQ940+AS940</f>
        <v>#VALUE!</v>
      </c>
      <c r="AU940" s="19">
        <f>101.325*((2.4*10^-4)*EXP(2700*((1/W940)-(1/298.15))))</f>
        <v>1.5759424160826513E-2</v>
      </c>
      <c r="AW940">
        <f>100*(AF940-AE940)/AF940</f>
        <v>78.812974192989046</v>
      </c>
      <c r="AX940">
        <f>100*(AM940-AL940)/AM940</f>
        <v>15.215219993965073</v>
      </c>
      <c r="AY940" t="e">
        <f>100*(AT940-AS940)/AT940</f>
        <v>#VALUE!</v>
      </c>
    </row>
    <row r="941" spans="1:51" x14ac:dyDescent="0.25">
      <c r="A941" s="21">
        <v>43689</v>
      </c>
      <c r="B941" t="s">
        <v>866</v>
      </c>
      <c r="C941" t="s">
        <v>120</v>
      </c>
      <c r="D941" t="s">
        <v>121</v>
      </c>
      <c r="E941" s="2">
        <v>43690.610173611109</v>
      </c>
      <c r="F941">
        <v>118</v>
      </c>
      <c r="H941" s="6">
        <v>20</v>
      </c>
      <c r="I941" s="6">
        <v>30</v>
      </c>
      <c r="J941" s="6">
        <v>2.5670000000000002</v>
      </c>
      <c r="K941" s="6">
        <v>1002.615</v>
      </c>
      <c r="L941" s="6" t="s">
        <v>122</v>
      </c>
      <c r="M941" s="7">
        <f>1000000*(AF941-AD941)/X941</f>
        <v>1.327861941240256E-2</v>
      </c>
      <c r="N941" s="7">
        <f>1000000*(AM941-AK941)/X941</f>
        <v>26.864621949478519</v>
      </c>
      <c r="O941" s="7" t="e">
        <f>1000000*(AT941-AR941)/X941</f>
        <v>#VALUE!</v>
      </c>
      <c r="P941">
        <f>(M941*16)</f>
        <v>0.21245791059844096</v>
      </c>
      <c r="Q941">
        <f>(N941*44)</f>
        <v>1182.0433657770548</v>
      </c>
      <c r="R941">
        <f>1000000*(((AF941-AD941)*0.082057*W941)/(V941-Z941))/X941</f>
        <v>0.36836145637858736</v>
      </c>
      <c r="S941">
        <f>1000000*(((AM941-AK941)*0.082057*W941)/(V941-Z941))/X941</f>
        <v>745.25001124191147</v>
      </c>
      <c r="T941">
        <f>N941*((1*0.082057*W941)/(V941-Z941))</f>
        <v>745.25001124191158</v>
      </c>
      <c r="V941" s="5">
        <f>((0.001316*((I941*25.4)-(2.5*2053/100)))*(273.15+40))/(273.15+H941)</f>
        <v>0.99905510880095516</v>
      </c>
      <c r="W941">
        <v>313.14999999999998</v>
      </c>
      <c r="X941">
        <f>(21.0733341666667/1000)-Y941</f>
        <v>1.9073334166666699E-2</v>
      </c>
      <c r="Y941">
        <v>2E-3</v>
      </c>
      <c r="Z941">
        <f>(0.001316*10^(8.07131-(1730.63/(233.46+(W941-273.15)))))</f>
        <v>7.2765497523200454E-2</v>
      </c>
      <c r="AB941">
        <f>V941*(J941/10^6)</f>
        <v>2.564574464292052E-6</v>
      </c>
      <c r="AC941">
        <f>(AB941*Y941)/(0.082057*W941)</f>
        <v>1.9960768513600527E-10</v>
      </c>
      <c r="AD941">
        <v>0</v>
      </c>
      <c r="AE941" s="12">
        <f>AB941*AG941*X941</f>
        <v>5.3659860188736116E-11</v>
      </c>
      <c r="AF941" s="12">
        <f>AC941+AE941</f>
        <v>2.5326754532474141E-10</v>
      </c>
      <c r="AG941" s="19">
        <f>101.325*(0.000014*EXP(1600*((1/W941)-(1/298.15))))</f>
        <v>1.097002469958351E-3</v>
      </c>
      <c r="AI941">
        <f>V941*(K941/10^6)</f>
        <v>1.0016676379104698E-3</v>
      </c>
      <c r="AJ941">
        <f>(AI941*Y941)/(0.082057*W941)</f>
        <v>7.7962469510181524E-8</v>
      </c>
      <c r="AK941">
        <v>0</v>
      </c>
      <c r="AL941" s="12">
        <f>AI941*AN941*X941</f>
        <v>4.3443544219339128E-7</v>
      </c>
      <c r="AM941" s="12">
        <f>AJ941+AL941</f>
        <v>5.1239791170357278E-7</v>
      </c>
      <c r="AN941" s="19">
        <f>101.325*(0.00033*EXP(2400*((1/W941)-(1/298.15))))</f>
        <v>2.2739189884214046E-2</v>
      </c>
      <c r="AO941" s="19"/>
      <c r="AP941" t="e">
        <f>V941*(L941/10^6)</f>
        <v>#VALUE!</v>
      </c>
      <c r="AQ941" t="e">
        <f>(AP941*Y941)/(0.082057*W941)</f>
        <v>#VALUE!</v>
      </c>
      <c r="AR941">
        <v>0</v>
      </c>
      <c r="AS941" s="12" t="e">
        <f>AP941*AU941*X941</f>
        <v>#VALUE!</v>
      </c>
      <c r="AT941" s="12" t="e">
        <f>AQ941+AS941</f>
        <v>#VALUE!</v>
      </c>
      <c r="AU941" s="19">
        <f>101.325*((2.4*10^-4)*EXP(2700*((1/W941)-(1/298.15))))</f>
        <v>1.5759424160826513E-2</v>
      </c>
      <c r="AW941">
        <f>100*(AF941-AE941)/AF941</f>
        <v>78.81297419298906</v>
      </c>
      <c r="AX941">
        <f>100*(AM941-AL941)/AM941</f>
        <v>15.215219993965071</v>
      </c>
      <c r="AY941" t="e">
        <f>100*(AT941-AS941)/AT941</f>
        <v>#VALUE!</v>
      </c>
    </row>
    <row r="942" spans="1:51" x14ac:dyDescent="0.25">
      <c r="A942" s="21">
        <v>43689</v>
      </c>
      <c r="B942" t="s">
        <v>866</v>
      </c>
      <c r="C942" t="s">
        <v>120</v>
      </c>
      <c r="D942" t="s">
        <v>121</v>
      </c>
      <c r="E942" s="2">
        <v>43690.780486111114</v>
      </c>
      <c r="F942">
        <v>211</v>
      </c>
      <c r="H942" s="6">
        <v>20</v>
      </c>
      <c r="I942" s="6">
        <v>30</v>
      </c>
      <c r="J942" s="6">
        <v>9.8940000000000001</v>
      </c>
      <c r="K942" s="6">
        <v>1043.0550000000001</v>
      </c>
      <c r="L942" s="6" t="s">
        <v>122</v>
      </c>
      <c r="M942" s="7">
        <f>1000000*(AF942-AD942)/X942</f>
        <v>5.1179844357737009E-2</v>
      </c>
      <c r="N942" s="7">
        <f>1000000*(AM942-AK942)/X942</f>
        <v>27.948193720933073</v>
      </c>
      <c r="O942" s="7" t="e">
        <f>1000000*(AT942-AR942)/X942</f>
        <v>#VALUE!</v>
      </c>
      <c r="P942">
        <f>(M942*16)</f>
        <v>0.81887750972379214</v>
      </c>
      <c r="Q942">
        <f>(N942*44)</f>
        <v>1229.7205237210553</v>
      </c>
      <c r="R942">
        <f>1000000*(((AF942-AD942)*0.082057*W942)/(V942-Z942))/X942</f>
        <v>1.4197772689558799</v>
      </c>
      <c r="S942">
        <f>1000000*(((AM942-AK942)*0.082057*W942)/(V942-Z942))/X942</f>
        <v>775.30931661298894</v>
      </c>
      <c r="T942">
        <f>N942*((1*0.082057*W942)/(V942-Z942))</f>
        <v>775.30931661298905</v>
      </c>
      <c r="V942" s="5">
        <f>((0.001316*((I942*25.4)-(2.5*2053/100)))*(273.15+40))/(273.15+H942)</f>
        <v>0.99905510880095516</v>
      </c>
      <c r="W942">
        <v>313.14999999999998</v>
      </c>
      <c r="X942">
        <f>(21.0733341666667/1000)-Y942</f>
        <v>1.9073334166666699E-2</v>
      </c>
      <c r="Y942">
        <v>2E-3</v>
      </c>
      <c r="Z942">
        <f>(0.001316*10^(8.07131-(1730.63/(233.46+(W942-273.15)))))</f>
        <v>7.2765497523200454E-2</v>
      </c>
      <c r="AB942">
        <f>V942*(J942/10^6)</f>
        <v>9.8846512464766517E-6</v>
      </c>
      <c r="AC942">
        <f>(AB942*Y942)/(0.082057*W942)</f>
        <v>7.6934882615334493E-10</v>
      </c>
      <c r="AD942">
        <v>0</v>
      </c>
      <c r="AE942" s="12">
        <f>AB942*AG942*X942</f>
        <v>2.0682144787976439E-10</v>
      </c>
      <c r="AF942" s="12">
        <f>AC942+AE942</f>
        <v>9.7617027403310924E-10</v>
      </c>
      <c r="AG942" s="19">
        <f>101.325*(0.000014*EXP(1600*((1/W942)-(1/298.15))))</f>
        <v>1.097002469958351E-3</v>
      </c>
      <c r="AI942">
        <f>V942*(K942/10^6)</f>
        <v>1.0420694265103803E-3</v>
      </c>
      <c r="AJ942">
        <f>(AI942*Y942)/(0.082057*W942)</f>
        <v>8.1107048702585112E-8</v>
      </c>
      <c r="AK942">
        <v>0</v>
      </c>
      <c r="AL942" s="12">
        <f>AI942*AN942*X942</f>
        <v>4.5195818949150731E-7</v>
      </c>
      <c r="AM942" s="12">
        <f>AJ942+AL942</f>
        <v>5.3306523819409244E-7</v>
      </c>
      <c r="AN942" s="19">
        <f>101.325*(0.00033*EXP(2400*((1/W942)-(1/298.15))))</f>
        <v>2.2739189884214046E-2</v>
      </c>
      <c r="AO942" s="19"/>
      <c r="AP942" t="e">
        <f>V942*(L942/10^6)</f>
        <v>#VALUE!</v>
      </c>
      <c r="AQ942" t="e">
        <f>(AP942*Y942)/(0.082057*W942)</f>
        <v>#VALUE!</v>
      </c>
      <c r="AR942">
        <v>0</v>
      </c>
      <c r="AS942" s="12" t="e">
        <f>AP942*AU942*X942</f>
        <v>#VALUE!</v>
      </c>
      <c r="AT942" s="12" t="e">
        <f>AQ942+AS942</f>
        <v>#VALUE!</v>
      </c>
      <c r="AU942" s="19">
        <f>101.325*((2.4*10^-4)*EXP(2700*((1/W942)-(1/298.15))))</f>
        <v>1.5759424160826513E-2</v>
      </c>
      <c r="AW942">
        <f>100*(AF942-AE942)/AF942</f>
        <v>78.812974192989046</v>
      </c>
      <c r="AX942">
        <f>100*(AM942-AL942)/AM942</f>
        <v>15.215219993965082</v>
      </c>
      <c r="AY942" t="e">
        <f>100*(AT942-AS942)/AT942</f>
        <v>#VALUE!</v>
      </c>
    </row>
    <row r="943" spans="1:51" x14ac:dyDescent="0.25">
      <c r="A943" s="21">
        <v>43689</v>
      </c>
      <c r="B943" t="s">
        <v>129</v>
      </c>
      <c r="C943" t="s">
        <v>120</v>
      </c>
      <c r="D943" t="s">
        <v>121</v>
      </c>
      <c r="E943" s="2">
        <v>43690.631469907406</v>
      </c>
      <c r="F943">
        <v>8</v>
      </c>
      <c r="H943" s="6">
        <v>20</v>
      </c>
      <c r="I943" s="6">
        <v>30</v>
      </c>
      <c r="J943" s="6">
        <v>518.19799999999998</v>
      </c>
      <c r="K943" s="6">
        <v>4506.7879999999996</v>
      </c>
      <c r="L943" s="6" t="s">
        <v>122</v>
      </c>
      <c r="M943" s="7">
        <f>1000000*(AF943-AD943)/X943</f>
        <v>2.6805430550324041</v>
      </c>
      <c r="N943" s="7">
        <f>1000000*(AM943-AK943)/X943</f>
        <v>120.75737529006284</v>
      </c>
      <c r="O943" s="7" t="e">
        <f>1000000*(AT943-AR943)/X943</f>
        <v>#VALUE!</v>
      </c>
      <c r="P943">
        <f>(M943*16)</f>
        <v>42.888688880518465</v>
      </c>
      <c r="Q943">
        <f>(N943*44)</f>
        <v>5313.3245127627652</v>
      </c>
      <c r="R943">
        <f>1000000*(((AF943-AD943)*0.082057*W943)/(V943-Z943))/X943</f>
        <v>74.360798586860625</v>
      </c>
      <c r="S943">
        <f>1000000*(((AM943-AK943)*0.082057*W943)/(V943-Z943))/X943</f>
        <v>3349.9237570402511</v>
      </c>
      <c r="T943">
        <f>N943*((1*0.082057*W943)/(V943-Z943))</f>
        <v>3349.9237570402511</v>
      </c>
      <c r="V943" s="5">
        <f>((0.001316*((I943*25.4)-(2.5*2053/100)))*(273.15+40))/(273.15+H943)</f>
        <v>0.99905510880095516</v>
      </c>
      <c r="W943">
        <v>313.14999999999998</v>
      </c>
      <c r="X943">
        <f>(21.0733341666667/1000)-Y943</f>
        <v>1.9073334166666699E-2</v>
      </c>
      <c r="Y943">
        <v>2E-3</v>
      </c>
      <c r="Z943">
        <f>(0.001316*10^(8.07131-(1730.63/(233.46+(W943-273.15)))))</f>
        <v>7.2765497523200454E-2</v>
      </c>
      <c r="AB943">
        <f>V943*(J943/10^6)</f>
        <v>5.1770835927043737E-4</v>
      </c>
      <c r="AC943">
        <f>(AB943*Y943)/(0.082057*W943)</f>
        <v>4.0294625329999087E-8</v>
      </c>
      <c r="AD943">
        <v>0</v>
      </c>
      <c r="AE943" s="12">
        <f>AB943*AG943*X943</f>
        <v>1.0832268106771592E-8</v>
      </c>
      <c r="AF943" s="12">
        <f>AC943+AE943</f>
        <v>5.1126893436770681E-8</v>
      </c>
      <c r="AG943" s="19">
        <f>101.325*(0.000014*EXP(1600*((1/W943)-(1/298.15))))</f>
        <v>1.097002469958351E-3</v>
      </c>
      <c r="AI943">
        <f>V943*(K943/10^6)</f>
        <v>4.5025295756828381E-3</v>
      </c>
      <c r="AJ943">
        <f>(AI943*Y943)/(0.082057*W943)</f>
        <v>3.5044391121103493E-7</v>
      </c>
      <c r="AK943">
        <v>0</v>
      </c>
      <c r="AL943" s="12">
        <f>AI943*AN943*X943</f>
        <v>1.9528018607859133E-6</v>
      </c>
      <c r="AM943" s="12">
        <f>AJ943+AL943</f>
        <v>2.3032457719969484E-6</v>
      </c>
      <c r="AN943" s="19">
        <f>101.325*(0.00033*EXP(2400*((1/W943)-(1/298.15))))</f>
        <v>2.2739189884214046E-2</v>
      </c>
      <c r="AO943" s="19"/>
      <c r="AP943" t="e">
        <f>V943*(L943/10^6)</f>
        <v>#VALUE!</v>
      </c>
      <c r="AQ943" t="e">
        <f>(AP943*Y943)/(0.082057*W943)</f>
        <v>#VALUE!</v>
      </c>
      <c r="AR943">
        <v>0</v>
      </c>
      <c r="AS943" s="12" t="e">
        <f>AP943*AU943*X943</f>
        <v>#VALUE!</v>
      </c>
      <c r="AT943" s="12" t="e">
        <f>AQ943+AS943</f>
        <v>#VALUE!</v>
      </c>
      <c r="AU943" s="19">
        <f>101.325*((2.4*10^-4)*EXP(2700*((1/W943)-(1/298.15))))</f>
        <v>1.5759424160826513E-2</v>
      </c>
      <c r="AW943">
        <f>100*(AF943-AE943)/AF943</f>
        <v>78.812974192989046</v>
      </c>
      <c r="AX943">
        <f>100*(AM943-AL943)/AM943</f>
        <v>15.21521999396508</v>
      </c>
      <c r="AY943" t="e">
        <f>100*(AT943-AS943)/AT943</f>
        <v>#VALUE!</v>
      </c>
    </row>
    <row r="944" spans="1:51" x14ac:dyDescent="0.25">
      <c r="A944" s="21">
        <v>43689</v>
      </c>
      <c r="B944" t="s">
        <v>129</v>
      </c>
      <c r="C944" t="s">
        <v>120</v>
      </c>
      <c r="D944" t="s">
        <v>121</v>
      </c>
      <c r="E944" s="2">
        <v>43690.716620370367</v>
      </c>
      <c r="F944">
        <v>79</v>
      </c>
      <c r="H944" s="6">
        <v>20</v>
      </c>
      <c r="I944" s="6">
        <v>30</v>
      </c>
      <c r="J944" s="6">
        <v>615.90800000000002</v>
      </c>
      <c r="K944" s="6">
        <v>5443.1809999999996</v>
      </c>
      <c r="L944" s="6" t="s">
        <v>122</v>
      </c>
      <c r="M944" s="7">
        <f>1000000*(AF944-AD944)/X944</f>
        <v>3.185978934575004</v>
      </c>
      <c r="N944" s="7">
        <f>1000000*(AM944-AK944)/X944</f>
        <v>145.84760827195328</v>
      </c>
      <c r="O944" s="7" t="e">
        <f>1000000*(AT944-AR944)/X944</f>
        <v>#VALUE!</v>
      </c>
      <c r="P944">
        <f>(M944*16)</f>
        <v>50.975662953200064</v>
      </c>
      <c r="Q944">
        <f>(N944*44)</f>
        <v>6417.2947639659442</v>
      </c>
      <c r="R944">
        <f>1000000*(((AF944-AD944)*0.082057*W944)/(V944-Z944))/X944</f>
        <v>88.382067734796635</v>
      </c>
      <c r="S944">
        <f>1000000*(((AM944-AK944)*0.082057*W944)/(V944-Z944))/X944</f>
        <v>4045.950540777626</v>
      </c>
      <c r="T944">
        <f>N944*((1*0.082057*W944)/(V944-Z944))</f>
        <v>4045.9505407776264</v>
      </c>
      <c r="V944" s="5">
        <f>((0.001316*((I944*25.4)-(2.5*2053/100)))*(273.15+40))/(273.15+H944)</f>
        <v>0.99905510880095516</v>
      </c>
      <c r="W944">
        <v>313.14999999999998</v>
      </c>
      <c r="X944">
        <f>(21.0733341666667/1000)-Y944</f>
        <v>1.9073334166666699E-2</v>
      </c>
      <c r="Y944">
        <v>2E-3</v>
      </c>
      <c r="Z944">
        <f>(0.001316*10^(8.07131-(1730.63/(233.46+(W944-273.15)))))</f>
        <v>7.2765497523200454E-2</v>
      </c>
      <c r="AB944">
        <f>V944*(J944/10^6)</f>
        <v>6.1532603395137862E-4</v>
      </c>
      <c r="AC944">
        <f>(AB944*Y944)/(0.082057*W944)</f>
        <v>4.7892469862386727E-8</v>
      </c>
      <c r="AD944">
        <v>0</v>
      </c>
      <c r="AE944" s="12">
        <f>AB944*AG944*X944</f>
        <v>1.2874771004723055E-8</v>
      </c>
      <c r="AF944" s="12">
        <f>AC944+AE944</f>
        <v>6.0767240867109787E-8</v>
      </c>
      <c r="AG944" s="19">
        <f>101.325*(0.000014*EXP(1600*((1/W944)-(1/298.15))))</f>
        <v>1.097002469958351E-3</v>
      </c>
      <c r="AI944">
        <f>V944*(K944/10^6)</f>
        <v>5.4380377861782915E-3</v>
      </c>
      <c r="AJ944">
        <f>(AI944*Y944)/(0.082057*W944)</f>
        <v>4.2325701565496157E-7</v>
      </c>
      <c r="AK944">
        <v>0</v>
      </c>
      <c r="AL944" s="12">
        <f>AI944*AN944*X944</f>
        <v>2.3585431543251052E-6</v>
      </c>
      <c r="AM944" s="12">
        <f>AJ944+AL944</f>
        <v>2.781800169980067E-6</v>
      </c>
      <c r="AN944" s="19">
        <f>101.325*(0.00033*EXP(2400*((1/W944)-(1/298.15))))</f>
        <v>2.2739189884214046E-2</v>
      </c>
      <c r="AO944" s="19"/>
      <c r="AP944" t="e">
        <f>V944*(L944/10^6)</f>
        <v>#VALUE!</v>
      </c>
      <c r="AQ944" t="e">
        <f>(AP944*Y944)/(0.082057*W944)</f>
        <v>#VALUE!</v>
      </c>
      <c r="AR944">
        <v>0</v>
      </c>
      <c r="AS944" s="12" t="e">
        <f>AP944*AU944*X944</f>
        <v>#VALUE!</v>
      </c>
      <c r="AT944" s="12" t="e">
        <f>AQ944+AS944</f>
        <v>#VALUE!</v>
      </c>
      <c r="AU944" s="19">
        <f>101.325*((2.4*10^-4)*EXP(2700*((1/W944)-(1/298.15))))</f>
        <v>1.5759424160826513E-2</v>
      </c>
      <c r="AW944">
        <f>100*(AF944-AE944)/AF944</f>
        <v>78.81297419298906</v>
      </c>
      <c r="AX944">
        <f>100*(AM944-AL944)/AM944</f>
        <v>15.21521999396508</v>
      </c>
      <c r="AY944" t="e">
        <f>100*(AT944-AS944)/AT944</f>
        <v>#VALUE!</v>
      </c>
    </row>
    <row r="945" spans="1:51" x14ac:dyDescent="0.25">
      <c r="A945" s="21">
        <v>43689</v>
      </c>
      <c r="B945" t="s">
        <v>282</v>
      </c>
      <c r="C945" t="s">
        <v>120</v>
      </c>
      <c r="D945" t="s">
        <v>121</v>
      </c>
      <c r="E945" s="2">
        <v>43690.674004629633</v>
      </c>
      <c r="F945">
        <v>28</v>
      </c>
      <c r="H945" s="6">
        <v>20</v>
      </c>
      <c r="I945" s="6">
        <v>30</v>
      </c>
      <c r="J945" s="6">
        <v>461961.76799999998</v>
      </c>
      <c r="K945" s="6">
        <v>537.19200000000001</v>
      </c>
      <c r="L945" s="6" t="s">
        <v>122</v>
      </c>
      <c r="M945" s="7">
        <f>1000000*(AF945-AD945)/X945</f>
        <v>6093.4588656594606</v>
      </c>
      <c r="N945" s="7">
        <f>1000000*(AM945-AK945)/X945</f>
        <v>18.700800077892399</v>
      </c>
      <c r="O945" s="7" t="e">
        <f>1000000*(AT945-AR945)/X945</f>
        <v>#VALUE!</v>
      </c>
      <c r="P945">
        <f>(M945*16)</f>
        <v>97495.341850551369</v>
      </c>
      <c r="Q945">
        <f>(N945*44)</f>
        <v>822.83520342726558</v>
      </c>
      <c r="R945">
        <f>1000000*(((AF945-AD945)*0.082057*W945)/(V945-Z945))/X945</f>
        <v>169038.30981410807</v>
      </c>
      <c r="S945">
        <f>1000000*(((AM945-AK945)*0.082057*W945)/(V945-Z945))/X945</f>
        <v>518.77787427984208</v>
      </c>
      <c r="T945">
        <f>N945*((1*0.082057*W945)/(V945-Z945))</f>
        <v>518.77787427984208</v>
      </c>
      <c r="V945" s="5">
        <f>((0.001316*((I945*25.4)-(2.5*2053/100)))*(273.15+40))/(273.15+H945)</f>
        <v>0.99905510880095516</v>
      </c>
      <c r="W945">
        <v>313.14999999999998</v>
      </c>
      <c r="X945">
        <f>(21.0733341666667/1000)-Y945</f>
        <v>1.6073334166666699E-2</v>
      </c>
      <c r="Y945">
        <v>5.0000000000000001E-3</v>
      </c>
      <c r="Z945">
        <f>(0.001316*10^(8.07131-(1730.63/(233.46+(W945-273.15)))))</f>
        <v>7.2765497523200454E-2</v>
      </c>
      <c r="AB945">
        <f>V945*(J945/10^6)</f>
        <v>0.46152526439112163</v>
      </c>
      <c r="AC945">
        <f>(AB945*Y945)/(0.082057*W945)</f>
        <v>8.9804362224207561E-5</v>
      </c>
      <c r="AD945">
        <v>0</v>
      </c>
      <c r="AE945" s="12">
        <f>AB945*AG945*X945</f>
        <v>8.137838354374759E-6</v>
      </c>
      <c r="AF945" s="12">
        <f>AC945+AE945</f>
        <v>9.7942200578582313E-5</v>
      </c>
      <c r="AG945" s="19">
        <f>101.325*(0.000014*EXP(1600*((1/W945)-(1/298.15))))</f>
        <v>1.097002469958351E-3</v>
      </c>
      <c r="AI945">
        <f>V945*(K945/10^6)</f>
        <v>5.3668441200700279E-4</v>
      </c>
      <c r="AJ945">
        <f>(AI945*Y945)/(0.082057*W945)</f>
        <v>1.0442895558393159E-7</v>
      </c>
      <c r="AK945">
        <v>0</v>
      </c>
      <c r="AL945" s="12">
        <f>AI945*AN945*X945</f>
        <v>1.9615525325205955E-7</v>
      </c>
      <c r="AM945" s="12">
        <f>AJ945+AL945</f>
        <v>3.0058420883599116E-7</v>
      </c>
      <c r="AN945" s="19">
        <f>101.325*(0.00033*EXP(2400*((1/W945)-(1/298.15))))</f>
        <v>2.2739189884214046E-2</v>
      </c>
      <c r="AO945" s="19"/>
      <c r="AP945" t="e">
        <f>V945*(L945/10^6)</f>
        <v>#VALUE!</v>
      </c>
      <c r="AQ945" t="e">
        <f>(AP945*Y945)/(0.082057*W945)</f>
        <v>#VALUE!</v>
      </c>
      <c r="AR945">
        <v>0</v>
      </c>
      <c r="AS945" s="12" t="e">
        <f>AP945*AU945*X945</f>
        <v>#VALUE!</v>
      </c>
      <c r="AT945" s="12" t="e">
        <f>AQ945+AS945</f>
        <v>#VALUE!</v>
      </c>
      <c r="AU945" s="19">
        <f>101.325*((2.4*10^-4)*EXP(2700*((1/W945)-(1/298.15))))</f>
        <v>1.5759424160826513E-2</v>
      </c>
      <c r="AW945">
        <f>100*(AF945-AE945)/AF945</f>
        <v>91.691182854478029</v>
      </c>
      <c r="AX945">
        <f>100*(AM945-AL945)/AM945</f>
        <v>34.741996590017663</v>
      </c>
      <c r="AY945" t="e">
        <f>100*(AT945-AS945)/AT945</f>
        <v>#VALUE!</v>
      </c>
    </row>
    <row r="946" spans="1:51" x14ac:dyDescent="0.25">
      <c r="A946" s="21">
        <v>43689</v>
      </c>
      <c r="B946" t="s">
        <v>282</v>
      </c>
      <c r="C946" t="s">
        <v>120</v>
      </c>
      <c r="D946" t="s">
        <v>121</v>
      </c>
      <c r="E946" s="2">
        <v>43690.908194444448</v>
      </c>
      <c r="F946">
        <v>69</v>
      </c>
      <c r="H946" s="6">
        <v>20</v>
      </c>
      <c r="I946" s="6">
        <v>30</v>
      </c>
      <c r="J946" s="6">
        <v>448625.19699999999</v>
      </c>
      <c r="K946" s="6">
        <v>641.07500000000005</v>
      </c>
      <c r="L946" s="6" t="s">
        <v>122</v>
      </c>
      <c r="M946" s="7">
        <f>1000000*(AF946-AD946)/X946</f>
        <v>5917.5442068571174</v>
      </c>
      <c r="N946" s="7">
        <f>1000000*(AM946-AK946)/X946</f>
        <v>22.317189030988672</v>
      </c>
      <c r="O946" s="7" t="e">
        <f>1000000*(AT946-AR946)/X946</f>
        <v>#VALUE!</v>
      </c>
      <c r="P946">
        <f>(M946*16)</f>
        <v>94680.707309713878</v>
      </c>
      <c r="Q946">
        <f>(N946*44)</f>
        <v>981.95631736350151</v>
      </c>
      <c r="R946">
        <f>1000000*(((AF946-AD946)*0.082057*W946)/(V946-Z946))/X946</f>
        <v>164158.27086561258</v>
      </c>
      <c r="S946">
        <f>1000000*(((AM946-AK946)*0.082057*W946)/(V946-Z946))/X946</f>
        <v>619.09992284685859</v>
      </c>
      <c r="T946">
        <f>N946*((1*0.082057*W946)/(V946-Z946))</f>
        <v>619.09992284685859</v>
      </c>
      <c r="V946" s="5">
        <f>((0.001316*((I946*25.4)-(2.5*2053/100)))*(273.15+40))/(273.15+H946)</f>
        <v>0.99905510880095516</v>
      </c>
      <c r="W946">
        <v>313.14999999999998</v>
      </c>
      <c r="X946">
        <f>(21.0733341666667/1000)-Y946</f>
        <v>1.6073334166666699E-2</v>
      </c>
      <c r="Y946">
        <v>5.0000000000000001E-3</v>
      </c>
      <c r="Z946">
        <f>(0.001316*10^(8.07131-(1730.63/(233.46+(W946-273.15)))))</f>
        <v>7.2765497523200454E-2</v>
      </c>
      <c r="AB946">
        <f>V946*(J946/10^6)</f>
        <v>0.44820129499968492</v>
      </c>
      <c r="AC946">
        <f>(AB946*Y946)/(0.082057*W946)</f>
        <v>8.7211761849293276E-5</v>
      </c>
      <c r="AD946">
        <v>0</v>
      </c>
      <c r="AE946" s="12">
        <f>AB946*AG946*X946</f>
        <v>7.9029036335438292E-6</v>
      </c>
      <c r="AF946" s="12">
        <f>AC946+AE946</f>
        <v>9.5114665482837102E-5</v>
      </c>
      <c r="AG946" s="19">
        <f>101.325*(0.000014*EXP(1600*((1/W946)-(1/298.15))))</f>
        <v>1.097002469958351E-3</v>
      </c>
      <c r="AI946">
        <f>V946*(K946/10^6)</f>
        <v>6.4046925387457236E-4</v>
      </c>
      <c r="AJ946">
        <f>(AI946*Y946)/(0.082057*W946)</f>
        <v>1.2462358467916303E-7</v>
      </c>
      <c r="AK946">
        <v>0</v>
      </c>
      <c r="AL946" s="12">
        <f>AI946*AN946*X946</f>
        <v>2.3408805227658649E-7</v>
      </c>
      <c r="AM946" s="12">
        <f>AJ946+AL946</f>
        <v>3.5871163695574954E-7</v>
      </c>
      <c r="AN946" s="19">
        <f>101.325*(0.00033*EXP(2400*((1/W946)-(1/298.15))))</f>
        <v>2.2739189884214046E-2</v>
      </c>
      <c r="AO946" s="19"/>
      <c r="AP946" t="e">
        <f>V946*(L946/10^6)</f>
        <v>#VALUE!</v>
      </c>
      <c r="AQ946" t="e">
        <f>(AP946*Y946)/(0.082057*W946)</f>
        <v>#VALUE!</v>
      </c>
      <c r="AR946">
        <v>0</v>
      </c>
      <c r="AS946" s="12" t="e">
        <f>AP946*AU946*X946</f>
        <v>#VALUE!</v>
      </c>
      <c r="AT946" s="12" t="e">
        <f>AQ946+AS946</f>
        <v>#VALUE!</v>
      </c>
      <c r="AU946" s="19">
        <f>101.325*((2.4*10^-4)*EXP(2700*((1/W946)-(1/298.15))))</f>
        <v>1.5759424160826513E-2</v>
      </c>
      <c r="AW946">
        <f>100*(AF946-AE946)/AF946</f>
        <v>91.691182854478043</v>
      </c>
      <c r="AX946">
        <f>100*(AM946-AL946)/AM946</f>
        <v>34.741996590017663</v>
      </c>
      <c r="AY946" t="e">
        <f>100*(AT946-AS946)/AT946</f>
        <v>#VALUE!</v>
      </c>
    </row>
    <row r="947" spans="1:51" x14ac:dyDescent="0.25">
      <c r="A947" s="21">
        <v>43689</v>
      </c>
      <c r="B947" t="s">
        <v>283</v>
      </c>
      <c r="C947" t="s">
        <v>120</v>
      </c>
      <c r="D947" t="s">
        <v>121</v>
      </c>
      <c r="E947" s="2">
        <v>43690.418645833335</v>
      </c>
      <c r="F947">
        <v>198</v>
      </c>
      <c r="H947" s="6">
        <v>20</v>
      </c>
      <c r="I947" s="6">
        <v>30</v>
      </c>
      <c r="J947" s="6">
        <v>593972.70700000005</v>
      </c>
      <c r="K947" s="6">
        <v>681.11800000000005</v>
      </c>
      <c r="L947" s="6" t="s">
        <v>122</v>
      </c>
      <c r="M947" s="7">
        <f>1000000*(AF947-AD947)/X947</f>
        <v>7834.7354870910003</v>
      </c>
      <c r="N947" s="7">
        <f>1000000*(AM947-AK947)/X947</f>
        <v>23.711171326925776</v>
      </c>
      <c r="O947" s="7" t="e">
        <f>1000000*(AT947-AR947)/X947</f>
        <v>#VALUE!</v>
      </c>
      <c r="P947">
        <f>(M947*16)</f>
        <v>125355.76779345601</v>
      </c>
      <c r="Q947">
        <f>(N947*44)</f>
        <v>1043.2915383847342</v>
      </c>
      <c r="R947">
        <f>1000000*(((AF947-AD947)*0.082057*W947)/(V947-Z947))/X947</f>
        <v>217342.9695311723</v>
      </c>
      <c r="S947">
        <f>1000000*(((AM947-AK947)*0.082057*W947)/(V947-Z947))/X947</f>
        <v>657.77030963554444</v>
      </c>
      <c r="T947">
        <f>N947*((1*0.082057*W947)/(V947-Z947))</f>
        <v>657.77030963554432</v>
      </c>
      <c r="V947" s="5">
        <f>((0.001316*((I947*25.4)-(2.5*2053/100)))*(273.15+40))/(273.15+H947)</f>
        <v>0.99905510880095516</v>
      </c>
      <c r="W947">
        <v>313.14999999999998</v>
      </c>
      <c r="X947">
        <f>(21.0733341666667/1000)-Y947</f>
        <v>1.6073334166666699E-2</v>
      </c>
      <c r="Y947">
        <v>5.0000000000000001E-3</v>
      </c>
      <c r="Z947">
        <f>(0.001316*10^(8.07131-(1730.63/(233.46+(W947-273.15)))))</f>
        <v>7.2765497523200454E-2</v>
      </c>
      <c r="AB947">
        <f>V947*(J947/10^6)</f>
        <v>0.59341146741668294</v>
      </c>
      <c r="AC947">
        <f>(AB947*Y947)/(0.082057*W947)</f>
        <v>1.1546700143965402E-4</v>
      </c>
      <c r="AD947">
        <v>0</v>
      </c>
      <c r="AE947" s="12">
        <f>AB947*AG947*X947</f>
        <v>1.046332015180183E-5</v>
      </c>
      <c r="AF947" s="12">
        <f>AC947+AE947</f>
        <v>1.2593032159145584E-4</v>
      </c>
      <c r="AG947" s="19">
        <f>101.325*(0.000014*EXP(1600*((1/W947)-(1/298.15))))</f>
        <v>1.097002469958351E-3</v>
      </c>
      <c r="AI947">
        <f>V947*(K947/10^6)</f>
        <v>6.8047441759628907E-4</v>
      </c>
      <c r="AJ947">
        <f>(AI947*Y947)/(0.082057*W947)</f>
        <v>1.3240785672425561E-7</v>
      </c>
      <c r="AK947">
        <v>0</v>
      </c>
      <c r="AL947" s="12">
        <f>AI947*AN947*X947</f>
        <v>2.4870972349650828E-7</v>
      </c>
      <c r="AM947" s="12">
        <f>AJ947+AL947</f>
        <v>3.8111758022076386E-7</v>
      </c>
      <c r="AN947" s="19">
        <f>101.325*(0.00033*EXP(2400*((1/W947)-(1/298.15))))</f>
        <v>2.2739189884214046E-2</v>
      </c>
      <c r="AO947" s="19"/>
      <c r="AP947" t="e">
        <f>V947*(L947/10^6)</f>
        <v>#VALUE!</v>
      </c>
      <c r="AQ947" t="e">
        <f>(AP947*Y947)/(0.082057*W947)</f>
        <v>#VALUE!</v>
      </c>
      <c r="AR947">
        <v>0</v>
      </c>
      <c r="AS947" s="12" t="e">
        <f>AP947*AU947*X947</f>
        <v>#VALUE!</v>
      </c>
      <c r="AT947" s="12" t="e">
        <f>AQ947+AS947</f>
        <v>#VALUE!</v>
      </c>
      <c r="AU947" s="19">
        <f>101.325*((2.4*10^-4)*EXP(2700*((1/W947)-(1/298.15))))</f>
        <v>1.5759424160826513E-2</v>
      </c>
      <c r="AW947">
        <f>100*(AF947-AE947)/AF947</f>
        <v>91.691182854478043</v>
      </c>
      <c r="AX947">
        <f>100*(AM947-AL947)/AM947</f>
        <v>34.741996590017656</v>
      </c>
      <c r="AY947" t="e">
        <f>100*(AT947-AS947)/AT947</f>
        <v>#VALUE!</v>
      </c>
    </row>
    <row r="948" spans="1:51" x14ac:dyDescent="0.25">
      <c r="A948" s="21">
        <v>43689</v>
      </c>
      <c r="B948" t="s">
        <v>283</v>
      </c>
      <c r="C948" t="s">
        <v>120</v>
      </c>
      <c r="D948" t="s">
        <v>121</v>
      </c>
      <c r="E948" s="2">
        <v>43690.823078703703</v>
      </c>
      <c r="F948">
        <v>114</v>
      </c>
      <c r="H948" s="6">
        <v>20</v>
      </c>
      <c r="I948" s="6">
        <v>30</v>
      </c>
      <c r="J948" s="6">
        <v>594979.91299999994</v>
      </c>
      <c r="K948" s="6">
        <v>837.05100000000004</v>
      </c>
      <c r="L948" s="6" t="s">
        <v>122</v>
      </c>
      <c r="M948" s="7">
        <f>1000000*(AF948-AD948)/X948</f>
        <v>7848.0209335399895</v>
      </c>
      <c r="N948" s="7">
        <f>1000000*(AM948-AK948)/X948</f>
        <v>29.1395318731476</v>
      </c>
      <c r="O948" s="7" t="e">
        <f>1000000*(AT948-AR948)/X948</f>
        <v>#VALUE!</v>
      </c>
      <c r="P948">
        <f>(M948*16)</f>
        <v>125568.33493663983</v>
      </c>
      <c r="Q948">
        <f>(N948*44)</f>
        <v>1282.1394024184945</v>
      </c>
      <c r="R948">
        <f>1000000*(((AF948-AD948)*0.082057*W948)/(V948-Z948))/X948</f>
        <v>217711.52037600023</v>
      </c>
      <c r="S948">
        <f>1000000*(((AM948-AK948)*0.082057*W948)/(V948-Z948))/X948</f>
        <v>808.35816327088992</v>
      </c>
      <c r="T948">
        <f>N948*((1*0.082057*W948)/(V948-Z948))</f>
        <v>808.35816327089003</v>
      </c>
      <c r="V948" s="5">
        <f>((0.001316*((I948*25.4)-(2.5*2053/100)))*(273.15+40))/(273.15+H948)</f>
        <v>0.99905510880095516</v>
      </c>
      <c r="W948">
        <v>313.14999999999998</v>
      </c>
      <c r="X948">
        <f>(21.0733341666667/1000)-Y948</f>
        <v>1.6073334166666699E-2</v>
      </c>
      <c r="Y948">
        <v>5.0000000000000001E-3</v>
      </c>
      <c r="Z948">
        <f>(0.001316*10^(8.07131-(1730.63/(233.46+(W948-273.15)))))</f>
        <v>7.2765497523200454E-2</v>
      </c>
      <c r="AB948">
        <f>V948*(J948/10^6)</f>
        <v>0.59441772171659779</v>
      </c>
      <c r="AC948">
        <f>(AB948*Y948)/(0.082057*W948)</f>
        <v>1.1566280009383697E-4</v>
      </c>
      <c r="AD948">
        <v>0</v>
      </c>
      <c r="AE948" s="12">
        <f>AB948*AG948*X948</f>
        <v>1.0481062917946832E-5</v>
      </c>
      <c r="AF948" s="12">
        <f>AC948+AE948</f>
        <v>1.2614386301178381E-4</v>
      </c>
      <c r="AG948" s="19">
        <f>101.325*(0.000014*EXP(1600*((1/W948)-(1/298.15))))</f>
        <v>1.097002469958351E-3</v>
      </c>
      <c r="AI948">
        <f>V948*(K948/10^6)</f>
        <v>8.3626007787694829E-4</v>
      </c>
      <c r="AJ948">
        <f>(AI948*Y948)/(0.082057*W948)</f>
        <v>1.6272089253094892E-7</v>
      </c>
      <c r="AK948">
        <v>0</v>
      </c>
      <c r="AL948" s="12">
        <f>AI948*AN948*X948</f>
        <v>3.056485407263877E-7</v>
      </c>
      <c r="AM948" s="12">
        <f>AJ948+AL948</f>
        <v>4.6836943325733662E-7</v>
      </c>
      <c r="AN948" s="19">
        <f>101.325*(0.00033*EXP(2400*((1/W948)-(1/298.15))))</f>
        <v>2.2739189884214046E-2</v>
      </c>
      <c r="AO948" s="19"/>
      <c r="AP948" t="e">
        <f>V948*(L948/10^6)</f>
        <v>#VALUE!</v>
      </c>
      <c r="AQ948" t="e">
        <f>(AP948*Y948)/(0.082057*W948)</f>
        <v>#VALUE!</v>
      </c>
      <c r="AR948">
        <v>0</v>
      </c>
      <c r="AS948" s="12" t="e">
        <f>AP948*AU948*X948</f>
        <v>#VALUE!</v>
      </c>
      <c r="AT948" s="12" t="e">
        <f>AQ948+AS948</f>
        <v>#VALUE!</v>
      </c>
      <c r="AU948" s="19">
        <f>101.325*((2.4*10^-4)*EXP(2700*((1/W948)-(1/298.15))))</f>
        <v>1.5759424160826513E-2</v>
      </c>
      <c r="AW948">
        <f>100*(AF948-AE948)/AF948</f>
        <v>91.691182854478029</v>
      </c>
      <c r="AX948">
        <f>100*(AM948-AL948)/AM948</f>
        <v>34.741996590017656</v>
      </c>
      <c r="AY948" t="e">
        <f>100*(AT948-AS948)/AT948</f>
        <v>#VALUE!</v>
      </c>
    </row>
    <row r="949" spans="1:51" x14ac:dyDescent="0.25">
      <c r="A949" s="21">
        <v>43689</v>
      </c>
      <c r="B949" t="s">
        <v>295</v>
      </c>
      <c r="C949" t="s">
        <v>120</v>
      </c>
      <c r="D949" t="s">
        <v>121</v>
      </c>
      <c r="E949" s="2">
        <v>43690.737928240742</v>
      </c>
      <c r="F949">
        <v>49</v>
      </c>
      <c r="H949" s="6">
        <v>20</v>
      </c>
      <c r="I949" s="6">
        <v>30</v>
      </c>
      <c r="J949" s="6">
        <v>455904.41800000001</v>
      </c>
      <c r="K949" s="6">
        <v>456.67700000000002</v>
      </c>
      <c r="L949" s="6" t="s">
        <v>122</v>
      </c>
      <c r="M949" s="7">
        <f>1000000*(AF949-AD949)/X949</f>
        <v>6013.5600177099859</v>
      </c>
      <c r="N949" s="7">
        <f>1000000*(AM949-AK949)/X949</f>
        <v>15.89790108038032</v>
      </c>
      <c r="O949" s="7" t="e">
        <f>1000000*(AT949-AR949)/X949</f>
        <v>#VALUE!</v>
      </c>
      <c r="P949">
        <f>(M949*16)</f>
        <v>96216.960283359775</v>
      </c>
      <c r="Q949">
        <f>(N949*44)</f>
        <v>699.50764753673411</v>
      </c>
      <c r="R949">
        <f>1000000*(((AF949-AD949)*0.082057*W949)/(V949-Z949))/X949</f>
        <v>166821.8402339837</v>
      </c>
      <c r="S949">
        <f>1000000*(((AM949-AK949)*0.082057*W949)/(V949-Z949))/X949</f>
        <v>441.02280617078316</v>
      </c>
      <c r="T949">
        <f>N949*((1*0.082057*W949)/(V949-Z949))</f>
        <v>441.02280617078321</v>
      </c>
      <c r="V949" s="5">
        <f>((0.001316*((I949*25.4)-(2.5*2053/100)))*(273.15+40))/(273.15+H949)</f>
        <v>0.99905510880095516</v>
      </c>
      <c r="W949">
        <v>313.14999999999998</v>
      </c>
      <c r="X949">
        <f>(21.0733341666667/1000)-Y949</f>
        <v>1.6073334166666699E-2</v>
      </c>
      <c r="Y949">
        <v>5.0000000000000001E-3</v>
      </c>
      <c r="Z949">
        <f>(0.001316*10^(8.07131-(1730.63/(233.46+(W949-273.15)))))</f>
        <v>7.2765497523200454E-2</v>
      </c>
      <c r="AB949">
        <f>V949*(J949/10^6)</f>
        <v>0.45547363792782614</v>
      </c>
      <c r="AC949">
        <f>(AB949*Y949)/(0.082057*W949)</f>
        <v>8.8626826568229201E-5</v>
      </c>
      <c r="AD949">
        <v>0</v>
      </c>
      <c r="AE949" s="12">
        <f>AB949*AG949*X949</f>
        <v>8.0311331277295262E-6</v>
      </c>
      <c r="AF949" s="12">
        <f>AC949+AE949</f>
        <v>9.6657959695958722E-5</v>
      </c>
      <c r="AG949" s="19">
        <f>101.325*(0.000014*EXP(1600*((1/W949)-(1/298.15))))</f>
        <v>1.097002469958351E-3</v>
      </c>
      <c r="AI949">
        <f>V949*(K949/10^6)</f>
        <v>4.5624548992189383E-4</v>
      </c>
      <c r="AJ949">
        <f>(AI949*Y949)/(0.082057*W949)</f>
        <v>8.8777014827479045E-8</v>
      </c>
      <c r="AK949">
        <v>0</v>
      </c>
      <c r="AL949" s="12">
        <f>AI949*AN949*X949</f>
        <v>1.6675526178608539E-7</v>
      </c>
      <c r="AM949" s="12">
        <f>AJ949+AL949</f>
        <v>2.5553227661356442E-7</v>
      </c>
      <c r="AN949" s="19">
        <f>101.325*(0.00033*EXP(2400*((1/W949)-(1/298.15))))</f>
        <v>2.2739189884214046E-2</v>
      </c>
      <c r="AO949" s="19"/>
      <c r="AP949" t="e">
        <f>V949*(L949/10^6)</f>
        <v>#VALUE!</v>
      </c>
      <c r="AQ949" t="e">
        <f>(AP949*Y949)/(0.082057*W949)</f>
        <v>#VALUE!</v>
      </c>
      <c r="AR949">
        <v>0</v>
      </c>
      <c r="AS949" s="12" t="e">
        <f>AP949*AU949*X949</f>
        <v>#VALUE!</v>
      </c>
      <c r="AT949" s="12" t="e">
        <f>AQ949+AS949</f>
        <v>#VALUE!</v>
      </c>
      <c r="AU949" s="19">
        <f>101.325*((2.4*10^-4)*EXP(2700*((1/W949)-(1/298.15))))</f>
        <v>1.5759424160826513E-2</v>
      </c>
      <c r="AW949">
        <f>100*(AF949-AE949)/AF949</f>
        <v>91.691182854478058</v>
      </c>
      <c r="AX949">
        <f>100*(AM949-AL949)/AM949</f>
        <v>34.741996590017656</v>
      </c>
      <c r="AY949" t="e">
        <f>100*(AT949-AS949)/AT949</f>
        <v>#VALUE!</v>
      </c>
    </row>
    <row r="950" spans="1:51" x14ac:dyDescent="0.25">
      <c r="A950" s="21">
        <v>43689</v>
      </c>
      <c r="B950" t="s">
        <v>295</v>
      </c>
      <c r="C950" t="s">
        <v>120</v>
      </c>
      <c r="D950" t="s">
        <v>121</v>
      </c>
      <c r="E950" s="2">
        <v>43690.865659722222</v>
      </c>
      <c r="F950">
        <v>27</v>
      </c>
      <c r="H950" s="6">
        <v>20</v>
      </c>
      <c r="I950" s="6">
        <v>30</v>
      </c>
      <c r="J950" s="6">
        <v>451796.239</v>
      </c>
      <c r="K950" s="6">
        <v>5639.7870000000003</v>
      </c>
      <c r="L950" s="6" t="s">
        <v>122</v>
      </c>
      <c r="M950" s="7">
        <f>1000000*(AF950-AD950)/X950</f>
        <v>5959.371508003559</v>
      </c>
      <c r="N950" s="7">
        <f>1000000*(AM950-AK950)/X950</f>
        <v>196.3330227719261</v>
      </c>
      <c r="O950" s="7" t="e">
        <f>1000000*(AT950-AR950)/X950</f>
        <v>#VALUE!</v>
      </c>
      <c r="P950">
        <f>(M950*16)</f>
        <v>95349.944128056944</v>
      </c>
      <c r="Q950">
        <f>(N950*44)</f>
        <v>8638.6530019647489</v>
      </c>
      <c r="R950">
        <f>1000000*(((AF950-AD950)*0.082057*W950)/(V950-Z950))/X950</f>
        <v>165318.59974380137</v>
      </c>
      <c r="S950">
        <f>1000000*(((AM950-AK950)*0.082057*W950)/(V950-Z950))/X950</f>
        <v>5446.4636689509271</v>
      </c>
      <c r="T950">
        <f>N950*((1*0.082057*W950)/(V950-Z950))</f>
        <v>5446.463668950928</v>
      </c>
      <c r="V950" s="5">
        <f>((0.001316*((I950*25.4)-(2.5*2053/100)))*(273.15+40))/(273.15+H950)</f>
        <v>0.99905510880095516</v>
      </c>
      <c r="W950">
        <v>313.14999999999998</v>
      </c>
      <c r="X950">
        <f>(21.0733341666667/1000)-Y950</f>
        <v>1.6073334166666699E-2</v>
      </c>
      <c r="Y950">
        <v>5.0000000000000001E-3</v>
      </c>
      <c r="Z950">
        <f>(0.001316*10^(8.07131-(1730.63/(233.46+(W950-273.15)))))</f>
        <v>7.2765497523200454E-2</v>
      </c>
      <c r="AB950">
        <f>V950*(J950/10^6)</f>
        <v>0.45136934071000734</v>
      </c>
      <c r="AC950">
        <f>(AB950*Y950)/(0.082057*W950)</f>
        <v>8.7828205512215996E-5</v>
      </c>
      <c r="AD950">
        <v>0</v>
      </c>
      <c r="AE950" s="12">
        <f>AB950*AG950*X950</f>
        <v>7.9587641592376665E-6</v>
      </c>
      <c r="AF950" s="12">
        <f>AC950+AE950</f>
        <v>9.5786969671453668E-5</v>
      </c>
      <c r="AG950" s="19">
        <f>101.325*(0.000014*EXP(1600*((1/W950)-(1/298.15))))</f>
        <v>1.097002469958351E-3</v>
      </c>
      <c r="AI950">
        <f>V950*(K950/10^6)</f>
        <v>5.6344580148992131E-3</v>
      </c>
      <c r="AJ950">
        <f>(AI950*Y950)/(0.082057*W950)</f>
        <v>1.0963623176179743E-6</v>
      </c>
      <c r="AK950">
        <v>0</v>
      </c>
      <c r="AL950" s="12">
        <f>AI950*AN950*X950</f>
        <v>2.0593639653469766E-6</v>
      </c>
      <c r="AM950" s="12">
        <f>AJ950+AL950</f>
        <v>3.1557262829649509E-6</v>
      </c>
      <c r="AN950" s="19">
        <f>101.325*(0.00033*EXP(2400*((1/W950)-(1/298.15))))</f>
        <v>2.2739189884214046E-2</v>
      </c>
      <c r="AO950" s="19"/>
      <c r="AP950" t="e">
        <f>V950*(L950/10^6)</f>
        <v>#VALUE!</v>
      </c>
      <c r="AQ950" t="e">
        <f>(AP950*Y950)/(0.082057*W950)</f>
        <v>#VALUE!</v>
      </c>
      <c r="AR950">
        <v>0</v>
      </c>
      <c r="AS950" s="12" t="e">
        <f>AP950*AU950*X950</f>
        <v>#VALUE!</v>
      </c>
      <c r="AT950" s="12" t="e">
        <f>AQ950+AS950</f>
        <v>#VALUE!</v>
      </c>
      <c r="AU950" s="19">
        <f>101.325*((2.4*10^-4)*EXP(2700*((1/W950)-(1/298.15))))</f>
        <v>1.5759424160826513E-2</v>
      </c>
      <c r="AW950">
        <f>100*(AF950-AE950)/AF950</f>
        <v>91.691182854478029</v>
      </c>
      <c r="AX950">
        <f>100*(AM950-AL950)/AM950</f>
        <v>34.741996590017656</v>
      </c>
      <c r="AY950" t="e">
        <f>100*(AT950-AS950)/AT950</f>
        <v>#VALUE!</v>
      </c>
    </row>
    <row r="951" spans="1:51" x14ac:dyDescent="0.25">
      <c r="A951" s="21">
        <v>43689</v>
      </c>
      <c r="B951" t="s">
        <v>284</v>
      </c>
      <c r="C951" t="s">
        <v>120</v>
      </c>
      <c r="D951" t="s">
        <v>121</v>
      </c>
      <c r="E951" s="2">
        <v>43690.524988425925</v>
      </c>
      <c r="F951">
        <v>164</v>
      </c>
      <c r="H951" s="6">
        <v>20</v>
      </c>
      <c r="I951" s="6">
        <v>30</v>
      </c>
      <c r="J951" s="6">
        <v>516122.89799999999</v>
      </c>
      <c r="K951" s="6">
        <v>618.18399999999997</v>
      </c>
      <c r="L951" s="6" t="s">
        <v>122</v>
      </c>
      <c r="M951" s="7">
        <f>1000000*(AF951-AD951)/X951</f>
        <v>6807.8656426562839</v>
      </c>
      <c r="N951" s="7">
        <f>1000000*(AM951-AK951)/X951</f>
        <v>21.520304463491325</v>
      </c>
      <c r="O951" s="7" t="e">
        <f>1000000*(AT951-AR951)/X951</f>
        <v>#VALUE!</v>
      </c>
      <c r="P951">
        <f>(M951*16)</f>
        <v>108925.85028250054</v>
      </c>
      <c r="Q951">
        <f>(N951*44)</f>
        <v>946.89339639361833</v>
      </c>
      <c r="R951">
        <f>1000000*(((AF951-AD951)*0.082057*W951)/(V951-Z951))/X951</f>
        <v>188856.62922278733</v>
      </c>
      <c r="S951">
        <f>1000000*(((AM951-AK951)*0.082057*W951)/(V951-Z951))/X951</f>
        <v>596.99359155350362</v>
      </c>
      <c r="T951">
        <f>N951*((1*0.082057*W951)/(V951-Z951))</f>
        <v>596.99359155350373</v>
      </c>
      <c r="V951" s="5">
        <f>((0.001316*((I951*25.4)-(2.5*2053/100)))*(273.15+40))/(273.15+H951)</f>
        <v>0.99905510880095516</v>
      </c>
      <c r="W951">
        <v>313.14999999999998</v>
      </c>
      <c r="X951">
        <f>(21.0733341666667/1000)-Y951</f>
        <v>1.6073334166666699E-2</v>
      </c>
      <c r="Y951">
        <v>5.0000000000000001E-3</v>
      </c>
      <c r="Z951">
        <f>(0.001316*10^(8.07131-(1730.63/(233.46+(W951-273.15)))))</f>
        <v>7.2765497523200454E-2</v>
      </c>
      <c r="AB951">
        <f>V951*(J951/10^6)</f>
        <v>0.51563521801605428</v>
      </c>
      <c r="AC951">
        <f>(AB951*Y951)/(0.082057*W951)</f>
        <v>1.0033316801272552E-4</v>
      </c>
      <c r="AD951">
        <v>0</v>
      </c>
      <c r="AE951" s="12">
        <f>AB951*AG951*X951</f>
        <v>9.0919314234580808E-6</v>
      </c>
      <c r="AF951" s="12">
        <f>AC951+AE951</f>
        <v>1.094250994361836E-4</v>
      </c>
      <c r="AG951" s="19">
        <f>101.325*(0.000014*EXP(1600*((1/W951)-(1/298.15))))</f>
        <v>1.097002469958351E-3</v>
      </c>
      <c r="AI951">
        <f>V951*(K951/10^6)</f>
        <v>6.1759988337900962E-4</v>
      </c>
      <c r="AJ951">
        <f>(AI951*Y951)/(0.082057*W951)</f>
        <v>1.2017362410217792E-7</v>
      </c>
      <c r="AK951">
        <v>0</v>
      </c>
      <c r="AL951" s="12">
        <f>AI951*AN951*X951</f>
        <v>2.2572942090792706E-7</v>
      </c>
      <c r="AM951" s="12">
        <f>AJ951+AL951</f>
        <v>3.4590304501010497E-7</v>
      </c>
      <c r="AN951" s="19">
        <f>101.325*(0.00033*EXP(2400*((1/W951)-(1/298.15))))</f>
        <v>2.2739189884214046E-2</v>
      </c>
      <c r="AO951" s="19"/>
      <c r="AP951" t="e">
        <f>V951*(L951/10^6)</f>
        <v>#VALUE!</v>
      </c>
      <c r="AQ951" t="e">
        <f>(AP951*Y951)/(0.082057*W951)</f>
        <v>#VALUE!</v>
      </c>
      <c r="AR951">
        <v>0</v>
      </c>
      <c r="AS951" s="12" t="e">
        <f>AP951*AU951*X951</f>
        <v>#VALUE!</v>
      </c>
      <c r="AT951" s="12" t="e">
        <f>AQ951+AS951</f>
        <v>#VALUE!</v>
      </c>
      <c r="AU951" s="19">
        <f>101.325*((2.4*10^-4)*EXP(2700*((1/W951)-(1/298.15))))</f>
        <v>1.5759424160826513E-2</v>
      </c>
      <c r="AW951">
        <f>100*(AF951-AE951)/AF951</f>
        <v>91.691182854478043</v>
      </c>
      <c r="AX951">
        <f>100*(AM951-AL951)/AM951</f>
        <v>34.741996590017656</v>
      </c>
      <c r="AY951" t="e">
        <f>100*(AT951-AS951)/AT951</f>
        <v>#VALUE!</v>
      </c>
    </row>
    <row r="952" spans="1:51" x14ac:dyDescent="0.25">
      <c r="A952" s="21">
        <v>43689</v>
      </c>
      <c r="B952" t="s">
        <v>284</v>
      </c>
      <c r="C952" t="s">
        <v>120</v>
      </c>
      <c r="D952" t="s">
        <v>121</v>
      </c>
      <c r="E952" s="2">
        <v>43690.759212962963</v>
      </c>
      <c r="F952">
        <v>216</v>
      </c>
      <c r="H952" s="6">
        <v>20</v>
      </c>
      <c r="I952" s="6">
        <v>30</v>
      </c>
      <c r="J952" s="6">
        <v>517112.22700000001</v>
      </c>
      <c r="K952" s="6">
        <v>397.06900000000002</v>
      </c>
      <c r="L952" s="6" t="s">
        <v>122</v>
      </c>
      <c r="M952" s="7">
        <f>1000000*(AF952-AD952)/X952</f>
        <v>6820.9152843879019</v>
      </c>
      <c r="N952" s="7">
        <f>1000000*(AM952-AK952)/X952</f>
        <v>13.822819375807263</v>
      </c>
      <c r="O952" s="7" t="e">
        <f>1000000*(AT952-AR952)/X952</f>
        <v>#VALUE!</v>
      </c>
      <c r="P952">
        <f>(M952*16)</f>
        <v>109134.64455020643</v>
      </c>
      <c r="Q952">
        <f>(N952*44)</f>
        <v>608.20405253551962</v>
      </c>
      <c r="R952">
        <f>1000000*(((AF952-AD952)*0.082057*W952)/(V952-Z952))/X952</f>
        <v>189218.63862182075</v>
      </c>
      <c r="S952">
        <f>1000000*(((AM952-AK952)*0.082057*W952)/(V952-Z952))/X952</f>
        <v>383.4580778612164</v>
      </c>
      <c r="T952">
        <f>N952*((1*0.082057*W952)/(V952-Z952))</f>
        <v>383.4580778612164</v>
      </c>
      <c r="V952" s="5">
        <f>((0.001316*((I952*25.4)-(2.5*2053/100)))*(273.15+40))/(273.15+H952)</f>
        <v>0.99905510880095516</v>
      </c>
      <c r="W952">
        <v>313.14999999999998</v>
      </c>
      <c r="X952">
        <f>(21.0733341666667/1000)-Y952</f>
        <v>1.6073334166666699E-2</v>
      </c>
      <c r="Y952">
        <v>5.0000000000000001E-3</v>
      </c>
      <c r="Z952">
        <f>(0.001316*10^(8.07131-(1730.63/(233.46+(W952-273.15)))))</f>
        <v>7.2765497523200454E-2</v>
      </c>
      <c r="AB952">
        <f>V952*(J952/10^6)</f>
        <v>0.5166236122077893</v>
      </c>
      <c r="AC952">
        <f>(AB952*Y952)/(0.082057*W952)</f>
        <v>1.0052549141701841E-4</v>
      </c>
      <c r="AD952">
        <v>0</v>
      </c>
      <c r="AE952" s="12">
        <f>AB952*AG952*X952</f>
        <v>9.1093592714727576E-6</v>
      </c>
      <c r="AF952" s="12">
        <f>AC952+AE952</f>
        <v>1.0963485068849117E-4</v>
      </c>
      <c r="AG952" s="19">
        <f>101.325*(0.000014*EXP(1600*((1/W952)-(1/298.15))))</f>
        <v>1.097002469958351E-3</v>
      </c>
      <c r="AI952">
        <f>V952*(K952/10^6)</f>
        <v>3.9669381299648648E-4</v>
      </c>
      <c r="AJ952">
        <f>(AI952*Y952)/(0.082057*W952)</f>
        <v>7.7189349366252916E-8</v>
      </c>
      <c r="AK952">
        <v>0</v>
      </c>
      <c r="AL952" s="12">
        <f>AI952*AN952*X952</f>
        <v>1.4498944558657244E-7</v>
      </c>
      <c r="AM952" s="12">
        <f>AJ952+AL952</f>
        <v>2.2217879495282536E-7</v>
      </c>
      <c r="AN952" s="19">
        <f>101.325*(0.00033*EXP(2400*((1/W952)-(1/298.15))))</f>
        <v>2.2739189884214046E-2</v>
      </c>
      <c r="AO952" s="19"/>
      <c r="AP952" t="e">
        <f>V952*(L952/10^6)</f>
        <v>#VALUE!</v>
      </c>
      <c r="AQ952" t="e">
        <f>(AP952*Y952)/(0.082057*W952)</f>
        <v>#VALUE!</v>
      </c>
      <c r="AR952">
        <v>0</v>
      </c>
      <c r="AS952" s="12" t="e">
        <f>AP952*AU952*X952</f>
        <v>#VALUE!</v>
      </c>
      <c r="AT952" s="12" t="e">
        <f>AQ952+AS952</f>
        <v>#VALUE!</v>
      </c>
      <c r="AU952" s="19">
        <f>101.325*((2.4*10^-4)*EXP(2700*((1/W952)-(1/298.15))))</f>
        <v>1.5759424160826513E-2</v>
      </c>
      <c r="AW952">
        <f>100*(AF952-AE952)/AF952</f>
        <v>91.691182854478029</v>
      </c>
      <c r="AX952">
        <f>100*(AM952-AL952)/AM952</f>
        <v>34.741996590017671</v>
      </c>
      <c r="AY952" t="e">
        <f>100*(AT952-AS952)/AT952</f>
        <v>#VALUE!</v>
      </c>
    </row>
    <row r="953" spans="1:51" x14ac:dyDescent="0.25">
      <c r="A953" s="21">
        <v>43696</v>
      </c>
      <c r="B953">
        <v>0.1</v>
      </c>
      <c r="C953" t="s">
        <v>120</v>
      </c>
      <c r="D953" t="s">
        <v>121</v>
      </c>
      <c r="E953" s="2">
        <v>43697.511006944442</v>
      </c>
      <c r="F953">
        <v>25</v>
      </c>
      <c r="H953" s="6">
        <v>22.4</v>
      </c>
      <c r="I953" s="6">
        <v>30.09</v>
      </c>
      <c r="J953" s="6">
        <v>103.67</v>
      </c>
      <c r="K953" s="6">
        <v>199.93899999999999</v>
      </c>
      <c r="L953" s="6" t="s">
        <v>122</v>
      </c>
      <c r="M953" s="7">
        <f>1000000*(AF953-AD953)/X953</f>
        <v>0.5336221200740715</v>
      </c>
      <c r="N953" s="7">
        <f>1000000*(AM953-AK953)/X953</f>
        <v>5.330865458929992</v>
      </c>
      <c r="O953" s="7" t="e">
        <f>1000000*(AT953-AR953)/X953</f>
        <v>#VALUE!</v>
      </c>
      <c r="P953">
        <f>(M953*16)</f>
        <v>8.5379539211851441</v>
      </c>
      <c r="Q953">
        <f>(N953*44)</f>
        <v>234.55808019291965</v>
      </c>
      <c r="R953">
        <f>1000000*(((AF953-AD953)*0.082057*W953)/(V953-Z953))/X953</f>
        <v>14.882314165214821</v>
      </c>
      <c r="S953">
        <f>1000000*(((AM953-AK953)*0.082057*W953)/(V953-Z953))/X953</f>
        <v>148.6737740955636</v>
      </c>
      <c r="T953">
        <f>N953*((1*0.082057*W953)/(V953-Z953))</f>
        <v>148.67377409556363</v>
      </c>
      <c r="V953" s="5">
        <f>((0.001316*((I953*25.4)-(2.5*2053/100)))*(273.15+40))/(273.15+H953)</f>
        <v>0.99412985311926916</v>
      </c>
      <c r="W953">
        <v>313.14999999999998</v>
      </c>
      <c r="X953">
        <f>(21.0733341666667/1000)-Y953</f>
        <v>1.9073334166666699E-2</v>
      </c>
      <c r="Y953">
        <v>2E-3</v>
      </c>
      <c r="Z953">
        <f>(0.001316*10^(8.07131-(1730.63/(233.46+(W953-273.15)))))</f>
        <v>7.2765497523200454E-2</v>
      </c>
      <c r="AB953">
        <f>V953*(J953/10^6)</f>
        <v>1.0306144187287463E-4</v>
      </c>
      <c r="AC953">
        <f>(AB953*Y953)/(0.082057*W953)</f>
        <v>8.0215474830060395E-9</v>
      </c>
      <c r="AD953">
        <v>0</v>
      </c>
      <c r="AE953" s="12">
        <f>AB953*AG953*X953</f>
        <v>2.1564055318918689E-9</v>
      </c>
      <c r="AF953" s="12">
        <f>AC953+AE953</f>
        <v>1.0177953014897908E-8</v>
      </c>
      <c r="AG953" s="19">
        <f>101.325*(0.000014*EXP(1600*((1/W953)-(1/298.15))))</f>
        <v>1.097002469958351E-3</v>
      </c>
      <c r="AI953">
        <f>V953*(K953/10^6)</f>
        <v>1.9876532870281356E-4</v>
      </c>
      <c r="AJ953">
        <f>(AI953*Y953)/(0.082057*W953)</f>
        <v>1.5470436791788796E-8</v>
      </c>
      <c r="AK953">
        <v>0</v>
      </c>
      <c r="AL953" s="12">
        <f>AI953*AN953*X953</f>
        <v>8.6206941503923971E-8</v>
      </c>
      <c r="AM953" s="12">
        <f>AJ953+AL953</f>
        <v>1.0167737829571277E-7</v>
      </c>
      <c r="AN953" s="19">
        <f>101.325*(0.00033*EXP(2400*((1/W953)-(1/298.15))))</f>
        <v>2.2739189884214046E-2</v>
      </c>
      <c r="AO953" s="19"/>
      <c r="AP953" t="e">
        <f>V953*(L953/10^6)</f>
        <v>#VALUE!</v>
      </c>
      <c r="AQ953" t="e">
        <f>(AP953*Y953)/(0.082057*W953)</f>
        <v>#VALUE!</v>
      </c>
      <c r="AR953">
        <v>0</v>
      </c>
      <c r="AS953" s="12" t="e">
        <f>AP953*AU953*X953</f>
        <v>#VALUE!</v>
      </c>
      <c r="AT953" s="12" t="e">
        <f>AQ953+AS953</f>
        <v>#VALUE!</v>
      </c>
      <c r="AU953" s="19">
        <f>101.325*((2.4*10^-4)*EXP(2700*((1/W953)-(1/298.15))))</f>
        <v>1.5759424160826513E-2</v>
      </c>
      <c r="AW953">
        <f>100*(AF953-AE953)/AF953</f>
        <v>78.812974192989046</v>
      </c>
      <c r="AX953">
        <f>100*(AM953-AL953)/AM953</f>
        <v>15.215219993965075</v>
      </c>
      <c r="AY953" t="e">
        <f>100*(AT953-AS953)/AT953</f>
        <v>#VALUE!</v>
      </c>
    </row>
    <row r="954" spans="1:51" x14ac:dyDescent="0.25">
      <c r="A954" s="21">
        <v>43696</v>
      </c>
      <c r="B954">
        <v>0.1</v>
      </c>
      <c r="C954" t="s">
        <v>120</v>
      </c>
      <c r="D954" t="s">
        <v>121</v>
      </c>
      <c r="E954" s="2">
        <v>43697.766365740739</v>
      </c>
      <c r="F954">
        <v>111</v>
      </c>
      <c r="H954" s="6">
        <v>22.4</v>
      </c>
      <c r="I954" s="6">
        <v>30.09</v>
      </c>
      <c r="J954" s="6">
        <v>116.247</v>
      </c>
      <c r="K954" s="6">
        <v>64.058999999999997</v>
      </c>
      <c r="L954" s="6" t="s">
        <v>122</v>
      </c>
      <c r="M954" s="7">
        <f>1000000*(AF954-AD954)/X954</f>
        <v>0.59835989767773312</v>
      </c>
      <c r="N954" s="7">
        <f>1000000*(AM954-AK954)/X954</f>
        <v>1.7079704831653468</v>
      </c>
      <c r="O954" s="7" t="e">
        <f>1000000*(AT954-AR954)/X954</f>
        <v>#VALUE!</v>
      </c>
      <c r="P954">
        <f>(M954*16)</f>
        <v>9.5737583628437299</v>
      </c>
      <c r="Q954">
        <f>(N954*44)</f>
        <v>75.150701259275266</v>
      </c>
      <c r="R954">
        <f>1000000*(((AF954-AD954)*0.082057*W954)/(V954-Z954))/X954</f>
        <v>16.687801434973736</v>
      </c>
      <c r="S954">
        <f>1000000*(((AM954-AK954)*0.082057*W954)/(V954-Z954))/X954</f>
        <v>47.633994842365446</v>
      </c>
      <c r="T954">
        <f>N954*((1*0.082057*W954)/(V954-Z954))</f>
        <v>47.63399484236546</v>
      </c>
      <c r="V954" s="5">
        <f>((0.001316*((I954*25.4)-(2.5*2053/100)))*(273.15+40))/(273.15+H954)</f>
        <v>0.99412985311926916</v>
      </c>
      <c r="W954">
        <v>313.14999999999998</v>
      </c>
      <c r="X954">
        <f>(21.0733341666667/1000)-Y954</f>
        <v>1.9073334166666699E-2</v>
      </c>
      <c r="Y954">
        <v>2E-3</v>
      </c>
      <c r="Z954">
        <f>(0.001316*10^(8.07131-(1730.63/(233.46+(W954-273.15)))))</f>
        <v>7.2765497523200454E-2</v>
      </c>
      <c r="AB954">
        <f>V954*(J954/10^6)</f>
        <v>1.1556461303555568E-4</v>
      </c>
      <c r="AC954">
        <f>(AB954*Y954)/(0.082057*W954)</f>
        <v>8.9947027130028259E-9</v>
      </c>
      <c r="AD954">
        <v>0</v>
      </c>
      <c r="AE954" s="12">
        <f>AB954*AG954*X954</f>
        <v>2.4180155673370701E-9</v>
      </c>
      <c r="AF954" s="12">
        <f>AC954+AE954</f>
        <v>1.1412718280339896E-8</v>
      </c>
      <c r="AG954" s="19">
        <f>101.325*(0.000014*EXP(1600*((1/W954)-(1/298.15))))</f>
        <v>1.097002469958351E-3</v>
      </c>
      <c r="AI954">
        <f>V954*(K954/10^6)</f>
        <v>6.3682964260967248E-5</v>
      </c>
      <c r="AJ954">
        <f>(AI954*Y954)/(0.082057*W954)</f>
        <v>4.9566153198985608E-9</v>
      </c>
      <c r="AK954">
        <v>0</v>
      </c>
      <c r="AL954" s="12">
        <f>AI954*AN954*X954</f>
        <v>2.7620076452317278E-8</v>
      </c>
      <c r="AM954" s="12">
        <f>AJ954+AL954</f>
        <v>3.2576691772215836E-8</v>
      </c>
      <c r="AN954" s="19">
        <f>101.325*(0.00033*EXP(2400*((1/W954)-(1/298.15))))</f>
        <v>2.2739189884214046E-2</v>
      </c>
      <c r="AO954" s="19"/>
      <c r="AP954" t="e">
        <f>V954*(L954/10^6)</f>
        <v>#VALUE!</v>
      </c>
      <c r="AQ954" t="e">
        <f>(AP954*Y954)/(0.082057*W954)</f>
        <v>#VALUE!</v>
      </c>
      <c r="AR954">
        <v>0</v>
      </c>
      <c r="AS954" s="12" t="e">
        <f>AP954*AU954*X954</f>
        <v>#VALUE!</v>
      </c>
      <c r="AT954" s="12" t="e">
        <f>AQ954+AS954</f>
        <v>#VALUE!</v>
      </c>
      <c r="AU954" s="19">
        <f>101.325*((2.4*10^-4)*EXP(2700*((1/W954)-(1/298.15))))</f>
        <v>1.5759424160826513E-2</v>
      </c>
      <c r="AW954">
        <f>100*(AF954-AE954)/AF954</f>
        <v>78.812974192989046</v>
      </c>
      <c r="AX954">
        <f>100*(AM954-AL954)/AM954</f>
        <v>15.215219993965071</v>
      </c>
      <c r="AY954" t="e">
        <f>100*(AT954-AS954)/AT954</f>
        <v>#VALUE!</v>
      </c>
    </row>
    <row r="955" spans="1:51" x14ac:dyDescent="0.25">
      <c r="A955" s="21">
        <v>43696</v>
      </c>
      <c r="B955">
        <v>1.6</v>
      </c>
      <c r="C955" t="s">
        <v>120</v>
      </c>
      <c r="D955" t="s">
        <v>121</v>
      </c>
      <c r="E955" s="2">
        <v>43697.638692129629</v>
      </c>
      <c r="F955">
        <v>32</v>
      </c>
      <c r="H955" s="6">
        <v>22.4</v>
      </c>
      <c r="I955" s="6">
        <v>30.09</v>
      </c>
      <c r="J955" s="6">
        <v>118.348</v>
      </c>
      <c r="K955" s="6">
        <v>101.098</v>
      </c>
      <c r="L955" s="6" t="s">
        <v>122</v>
      </c>
      <c r="M955" s="7">
        <f>1000000*(AF955-AD955)/X955</f>
        <v>0.60917440596629902</v>
      </c>
      <c r="N955" s="7">
        <f>1000000*(AM955-AK955)/X955</f>
        <v>2.6955213148355464</v>
      </c>
      <c r="O955" s="7" t="e">
        <f>1000000*(AT955-AR955)/X955</f>
        <v>#VALUE!</v>
      </c>
      <c r="P955">
        <f>(M955*16)</f>
        <v>9.7467904954607842</v>
      </c>
      <c r="Q955">
        <f>(N955*44)</f>
        <v>118.60293785276404</v>
      </c>
      <c r="R955">
        <f>1000000*(((AF955-AD955)*0.082057*W955)/(V955-Z955))/X955</f>
        <v>16.989409827576385</v>
      </c>
      <c r="S955">
        <f>1000000*(((AM955-AK955)*0.082057*W955)/(V955-Z955))/X955</f>
        <v>75.176034758167688</v>
      </c>
      <c r="T955">
        <f>N955*((1*0.082057*W955)/(V955-Z955))</f>
        <v>75.176034758167688</v>
      </c>
      <c r="V955" s="5">
        <f>((0.001316*((I955*25.4)-(2.5*2053/100)))*(273.15+40))/(273.15+H955)</f>
        <v>0.99412985311926916</v>
      </c>
      <c r="W955">
        <v>313.14999999999998</v>
      </c>
      <c r="X955">
        <f>(21.0733341666667/1000)-Y955</f>
        <v>1.9073334166666699E-2</v>
      </c>
      <c r="Y955">
        <v>2E-3</v>
      </c>
      <c r="Z955">
        <f>(0.001316*10^(8.07131-(1730.63/(233.46+(W955-273.15)))))</f>
        <v>7.2765497523200454E-2</v>
      </c>
      <c r="AB955">
        <f>V955*(J955/10^6)</f>
        <v>1.1765327985695927E-4</v>
      </c>
      <c r="AC955">
        <f>(AB955*Y955)/(0.082057*W955)</f>
        <v>9.15726923428956E-9</v>
      </c>
      <c r="AD955">
        <v>0</v>
      </c>
      <c r="AE955" s="12">
        <f>AB955*AG955*X955</f>
        <v>2.4617177764863403E-9</v>
      </c>
      <c r="AF955" s="12">
        <f>AC955+AE955</f>
        <v>1.1618987010775901E-8</v>
      </c>
      <c r="AG955" s="19">
        <f>101.325*(0.000014*EXP(1600*((1/W955)-(1/298.15))))</f>
        <v>1.097002469958351E-3</v>
      </c>
      <c r="AI955">
        <f>V955*(K955/10^6)</f>
        <v>1.0050453989065188E-4</v>
      </c>
      <c r="AJ955">
        <f>(AI955*Y955)/(0.082057*W955)</f>
        <v>7.8225369676564535E-9</v>
      </c>
      <c r="AK955">
        <v>0</v>
      </c>
      <c r="AL955" s="12">
        <f>AI955*AN955*X955</f>
        <v>4.3590041823574719E-8</v>
      </c>
      <c r="AM955" s="12">
        <f>AJ955+AL955</f>
        <v>5.1412578791231174E-8</v>
      </c>
      <c r="AN955" s="19">
        <f>101.325*(0.00033*EXP(2400*((1/W955)-(1/298.15))))</f>
        <v>2.2739189884214046E-2</v>
      </c>
      <c r="AO955" s="19"/>
      <c r="AP955" t="e">
        <f>V955*(L955/10^6)</f>
        <v>#VALUE!</v>
      </c>
      <c r="AQ955" t="e">
        <f>(AP955*Y955)/(0.082057*W955)</f>
        <v>#VALUE!</v>
      </c>
      <c r="AR955">
        <v>0</v>
      </c>
      <c r="AS955" s="12" t="e">
        <f>AP955*AU955*X955</f>
        <v>#VALUE!</v>
      </c>
      <c r="AT955" s="12" t="e">
        <f>AQ955+AS955</f>
        <v>#VALUE!</v>
      </c>
      <c r="AU955" s="19">
        <f>101.325*((2.4*10^-4)*EXP(2700*((1/W955)-(1/298.15))))</f>
        <v>1.5759424160826513E-2</v>
      </c>
      <c r="AW955">
        <f>100*(AF955-AE955)/AF955</f>
        <v>78.812974192989046</v>
      </c>
      <c r="AX955">
        <f>100*(AM955-AL955)/AM955</f>
        <v>15.215219993965079</v>
      </c>
      <c r="AY955" t="e">
        <f>100*(AT955-AS955)/AT955</f>
        <v>#VALUE!</v>
      </c>
    </row>
    <row r="956" spans="1:51" x14ac:dyDescent="0.25">
      <c r="A956" s="21">
        <v>43696</v>
      </c>
      <c r="B956">
        <v>1.6</v>
      </c>
      <c r="C956" t="s">
        <v>120</v>
      </c>
      <c r="D956" t="s">
        <v>121</v>
      </c>
      <c r="E956" s="2">
        <v>43697.872708333336</v>
      </c>
      <c r="F956">
        <v>30</v>
      </c>
      <c r="H956" s="6">
        <v>22.4</v>
      </c>
      <c r="I956" s="6">
        <v>30.09</v>
      </c>
      <c r="J956" s="6">
        <v>125.46</v>
      </c>
      <c r="K956" s="6">
        <v>69.766000000000005</v>
      </c>
      <c r="L956" s="6" t="s">
        <v>122</v>
      </c>
      <c r="M956" s="7">
        <f>1000000*(AF956-AD956)/X956</f>
        <v>0.64578210846429052</v>
      </c>
      <c r="N956" s="7">
        <f>1000000*(AM956-AK956)/X956</f>
        <v>1.8601331386458362</v>
      </c>
      <c r="O956" s="7" t="e">
        <f>1000000*(AT956-AR956)/X956</f>
        <v>#VALUE!</v>
      </c>
      <c r="P956">
        <f>(M956*16)</f>
        <v>10.332513735428648</v>
      </c>
      <c r="Q956">
        <f>(N956*44)</f>
        <v>81.845858100416791</v>
      </c>
      <c r="R956">
        <f>1000000*(((AF956-AD956)*0.082057*W956)/(V956-Z956))/X956</f>
        <v>18.010370745325083</v>
      </c>
      <c r="S956">
        <f>1000000*(((AM956-AK956)*0.082057*W956)/(V956-Z956))/X956</f>
        <v>51.877695314826489</v>
      </c>
      <c r="T956">
        <f>N956*((1*0.082057*W956)/(V956-Z956))</f>
        <v>51.877695314826482</v>
      </c>
      <c r="V956" s="5">
        <f>((0.001316*((I956*25.4)-(2.5*2053/100)))*(273.15+40))/(273.15+H956)</f>
        <v>0.99412985311926916</v>
      </c>
      <c r="W956">
        <v>313.14999999999998</v>
      </c>
      <c r="X956">
        <f>(21.0733341666667/1000)-Y956</f>
        <v>1.9073334166666699E-2</v>
      </c>
      <c r="Y956">
        <v>2E-3</v>
      </c>
      <c r="Z956">
        <f>(0.001316*10^(8.07131-(1730.63/(233.46+(W956-273.15)))))</f>
        <v>7.2765497523200454E-2</v>
      </c>
      <c r="AB956">
        <f>V956*(J956/10^6)</f>
        <v>1.2472353137234348E-4</v>
      </c>
      <c r="AC956">
        <f>(AB956*Y956)/(0.082057*W956)</f>
        <v>9.7075658070602633E-9</v>
      </c>
      <c r="AD956">
        <v>0</v>
      </c>
      <c r="AE956" s="12">
        <f>AB956*AG956*X956</f>
        <v>2.6096521465337495E-9</v>
      </c>
      <c r="AF956" s="12">
        <f>AC956+AE956</f>
        <v>1.2317217953594013E-8</v>
      </c>
      <c r="AG956" s="19">
        <f>101.325*(0.000014*EXP(1600*((1/W956)-(1/298.15))))</f>
        <v>1.097002469958351E-3</v>
      </c>
      <c r="AI956">
        <f>V956*(K956/10^6)</f>
        <v>6.9356463332718944E-5</v>
      </c>
      <c r="AJ956">
        <f>(AI956*Y956)/(0.082057*W956)</f>
        <v>5.3981989167492951E-9</v>
      </c>
      <c r="AK956">
        <v>0</v>
      </c>
      <c r="AL956" s="12">
        <f>AI956*AN956*X956</f>
        <v>3.0080742031133298E-8</v>
      </c>
      <c r="AM956" s="12">
        <f>AJ956+AL956</f>
        <v>3.5478940947882593E-8</v>
      </c>
      <c r="AN956" s="19">
        <f>101.325*(0.00033*EXP(2400*((1/W956)-(1/298.15))))</f>
        <v>2.2739189884214046E-2</v>
      </c>
      <c r="AO956" s="19"/>
      <c r="AP956" t="e">
        <f>V956*(L956/10^6)</f>
        <v>#VALUE!</v>
      </c>
      <c r="AQ956" t="e">
        <f>(AP956*Y956)/(0.082057*W956)</f>
        <v>#VALUE!</v>
      </c>
      <c r="AR956">
        <v>0</v>
      </c>
      <c r="AS956" s="12" t="e">
        <f>AP956*AU956*X956</f>
        <v>#VALUE!</v>
      </c>
      <c r="AT956" s="12" t="e">
        <f>AQ956+AS956</f>
        <v>#VALUE!</v>
      </c>
      <c r="AU956" s="19">
        <f>101.325*((2.4*10^-4)*EXP(2700*((1/W956)-(1/298.15))))</f>
        <v>1.5759424160826513E-2</v>
      </c>
      <c r="AW956">
        <f>100*(AF956-AE956)/AF956</f>
        <v>78.812974192989046</v>
      </c>
      <c r="AX956">
        <f>100*(AM956-AL956)/AM956</f>
        <v>15.215219993965075</v>
      </c>
      <c r="AY956" t="e">
        <f>100*(AT956-AS956)/AT956</f>
        <v>#VALUE!</v>
      </c>
    </row>
    <row r="957" spans="1:51" x14ac:dyDescent="0.25">
      <c r="A957" s="21">
        <v>43696</v>
      </c>
      <c r="B957">
        <v>3.8</v>
      </c>
      <c r="C957" t="s">
        <v>120</v>
      </c>
      <c r="D957" t="s">
        <v>121</v>
      </c>
      <c r="E957" s="2">
        <v>43697.723807870374</v>
      </c>
      <c r="F957">
        <v>37</v>
      </c>
      <c r="H957" s="6">
        <v>22.4</v>
      </c>
      <c r="I957" s="6">
        <v>30.09</v>
      </c>
      <c r="J957" s="6">
        <v>758.61599999999999</v>
      </c>
      <c r="K957" s="6">
        <v>12222.605</v>
      </c>
      <c r="L957" s="6" t="s">
        <v>122</v>
      </c>
      <c r="M957" s="7">
        <f>1000000*(AF957-AD957)/X957</f>
        <v>3.9048353259584436</v>
      </c>
      <c r="N957" s="7">
        <f>1000000*(AM957-AK957)/X957</f>
        <v>325.88470889943943</v>
      </c>
      <c r="O957" s="7" t="e">
        <f>1000000*(AT957-AR957)/X957</f>
        <v>#VALUE!</v>
      </c>
      <c r="P957">
        <f>(M957*16)</f>
        <v>62.477365215335098</v>
      </c>
      <c r="Q957">
        <f>(N957*44)</f>
        <v>14338.927191575334</v>
      </c>
      <c r="R957">
        <f>1000000*(((AF957-AD957)*0.082057*W957)/(V957-Z957))/X957</f>
        <v>108.90288070568735</v>
      </c>
      <c r="S957">
        <f>1000000*(((AM957-AK957)*0.082057*W957)/(V957-Z957))/X957</f>
        <v>9088.6761193629372</v>
      </c>
      <c r="T957">
        <f>N957*((1*0.082057*W957)/(V957-Z957))</f>
        <v>9088.6761193629391</v>
      </c>
      <c r="V957" s="5">
        <f>((0.001316*((I957*25.4)-(2.5*2053/100)))*(273.15+40))/(273.15+H957)</f>
        <v>0.99412985311926916</v>
      </c>
      <c r="W957">
        <v>313.14999999999998</v>
      </c>
      <c r="X957">
        <f>(21.0733341666667/1000)-Y957</f>
        <v>1.9073334166666699E-2</v>
      </c>
      <c r="Y957">
        <v>2E-3</v>
      </c>
      <c r="Z957">
        <f>(0.001316*10^(8.07131-(1730.63/(233.46+(W957-273.15)))))</f>
        <v>7.2765497523200454E-2</v>
      </c>
      <c r="AB957">
        <f>V957*(J957/10^6)</f>
        <v>7.5416281265392739E-4</v>
      </c>
      <c r="AC957">
        <f>(AB957*Y957)/(0.082057*W957)</f>
        <v>5.8698507430964686E-8</v>
      </c>
      <c r="AD957">
        <v>0</v>
      </c>
      <c r="AE957" s="12">
        <f>AB957*AG957*X957</f>
        <v>1.5779721606845585E-8</v>
      </c>
      <c r="AF957" s="12">
        <f>AC957+AE957</f>
        <v>7.4478229037810277E-8</v>
      </c>
      <c r="AG957" s="19">
        <f>101.325*(0.000014*EXP(1600*((1/W957)-(1/298.15))))</f>
        <v>1.097002469958351E-3</v>
      </c>
      <c r="AI957">
        <f>V957*(K957/10^6)</f>
        <v>1.2150856513384845E-2</v>
      </c>
      <c r="AJ957">
        <f>(AI957*Y957)/(0.082057*W957)</f>
        <v>9.4573363917745759E-7</v>
      </c>
      <c r="AK957">
        <v>0</v>
      </c>
      <c r="AL957" s="12">
        <f>AI957*AN957*X957</f>
        <v>5.2699743134684514E-6</v>
      </c>
      <c r="AM957" s="12">
        <f>AJ957+AL957</f>
        <v>6.2157079526459089E-6</v>
      </c>
      <c r="AN957" s="19">
        <f>101.325*(0.00033*EXP(2400*((1/W957)-(1/298.15))))</f>
        <v>2.2739189884214046E-2</v>
      </c>
      <c r="AO957" s="19"/>
      <c r="AP957" t="e">
        <f>V957*(L957/10^6)</f>
        <v>#VALUE!</v>
      </c>
      <c r="AQ957" t="e">
        <f>(AP957*Y957)/(0.082057*W957)</f>
        <v>#VALUE!</v>
      </c>
      <c r="AR957">
        <v>0</v>
      </c>
      <c r="AS957" s="12" t="e">
        <f>AP957*AU957*X957</f>
        <v>#VALUE!</v>
      </c>
      <c r="AT957" s="12" t="e">
        <f>AQ957+AS957</f>
        <v>#VALUE!</v>
      </c>
      <c r="AU957" s="19">
        <f>101.325*((2.4*10^-4)*EXP(2700*((1/W957)-(1/298.15))))</f>
        <v>1.5759424160826513E-2</v>
      </c>
      <c r="AW957">
        <f>100*(AF957-AE957)/AF957</f>
        <v>78.81297419298906</v>
      </c>
      <c r="AX957">
        <f>100*(AM957-AL957)/AM957</f>
        <v>15.215219993965073</v>
      </c>
      <c r="AY957" t="e">
        <f>100*(AT957-AS957)/AT957</f>
        <v>#VALUE!</v>
      </c>
    </row>
    <row r="958" spans="1:51" x14ac:dyDescent="0.25">
      <c r="A958" s="21">
        <v>43696</v>
      </c>
      <c r="B958">
        <v>3.8</v>
      </c>
      <c r="C958" t="s">
        <v>120</v>
      </c>
      <c r="D958" t="s">
        <v>121</v>
      </c>
      <c r="E958" s="2">
        <v>43697.808900462966</v>
      </c>
      <c r="F958">
        <v>118</v>
      </c>
      <c r="H958" s="6">
        <v>22.4</v>
      </c>
      <c r="I958" s="6">
        <v>30.09</v>
      </c>
      <c r="J958" s="6">
        <v>795.28300000000002</v>
      </c>
      <c r="K958" s="6">
        <v>12946.682000000001</v>
      </c>
      <c r="L958" s="6" t="s">
        <v>122</v>
      </c>
      <c r="M958" s="7">
        <f>1000000*(AF958-AD958)/X958</f>
        <v>4.0935719158760282</v>
      </c>
      <c r="N958" s="7">
        <f>1000000*(AM958-AK958)/X958</f>
        <v>345.19038247440801</v>
      </c>
      <c r="O958" s="7" t="e">
        <f>1000000*(AT958-AR958)/X958</f>
        <v>#VALUE!</v>
      </c>
      <c r="P958">
        <f>(M958*16)</f>
        <v>65.497150654016451</v>
      </c>
      <c r="Q958">
        <f>(N958*44)</f>
        <v>15188.376828873952</v>
      </c>
      <c r="R958">
        <f>1000000*(((AF958-AD958)*0.082057*W958)/(V958-Z958))/X958</f>
        <v>114.16660033041903</v>
      </c>
      <c r="S958">
        <f>1000000*(((AM958-AK958)*0.082057*W958)/(V958-Z958))/X958</f>
        <v>9627.0966392504706</v>
      </c>
      <c r="T958">
        <f>N958*((1*0.082057*W958)/(V958-Z958))</f>
        <v>9627.0966392504706</v>
      </c>
      <c r="V958" s="5">
        <f>((0.001316*((I958*25.4)-(2.5*2053/100)))*(273.15+40))/(273.15+H958)</f>
        <v>0.99412985311926916</v>
      </c>
      <c r="W958">
        <v>313.14999999999998</v>
      </c>
      <c r="X958">
        <f>(21.0733341666667/1000)-Y958</f>
        <v>1.9073334166666699E-2</v>
      </c>
      <c r="Y958">
        <v>2E-3</v>
      </c>
      <c r="Z958">
        <f>(0.001316*10^(8.07131-(1730.63/(233.46+(W958-273.15)))))</f>
        <v>7.2765497523200454E-2</v>
      </c>
      <c r="AB958">
        <f>V958*(J958/10^6)</f>
        <v>7.9061457197825179E-4</v>
      </c>
      <c r="AC958">
        <f>(AB958*Y958)/(0.082057*W958)</f>
        <v>6.153564528723345E-8</v>
      </c>
      <c r="AD958">
        <v>0</v>
      </c>
      <c r="AE958" s="12">
        <f>AB958*AG958*X958</f>
        <v>1.654241979955205E-8</v>
      </c>
      <c r="AF958" s="12">
        <f>AC958+AE958</f>
        <v>7.8078065086785504E-8</v>
      </c>
      <c r="AG958" s="19">
        <f>101.325*(0.000014*EXP(1600*((1/W958)-(1/298.15))))</f>
        <v>1.097002469958351E-3</v>
      </c>
      <c r="AI958">
        <f>V958*(K958/10^6)</f>
        <v>1.2870683075041887E-2</v>
      </c>
      <c r="AJ958">
        <f>(AI958*Y958)/(0.082057*W958)</f>
        <v>1.0017596644195967E-6</v>
      </c>
      <c r="AK958">
        <v>0</v>
      </c>
      <c r="AL958" s="12">
        <f>AI958*AN958*X958</f>
        <v>5.5821718516342754E-6</v>
      </c>
      <c r="AM958" s="12">
        <f>AJ958+AL958</f>
        <v>6.5839315160538723E-6</v>
      </c>
      <c r="AN958" s="19">
        <f>101.325*(0.00033*EXP(2400*((1/W958)-(1/298.15))))</f>
        <v>2.2739189884214046E-2</v>
      </c>
      <c r="AO958" s="19"/>
      <c r="AP958" t="e">
        <f>V958*(L958/10^6)</f>
        <v>#VALUE!</v>
      </c>
      <c r="AQ958" t="e">
        <f>(AP958*Y958)/(0.082057*W958)</f>
        <v>#VALUE!</v>
      </c>
      <c r="AR958">
        <v>0</v>
      </c>
      <c r="AS958" s="12" t="e">
        <f>AP958*AU958*X958</f>
        <v>#VALUE!</v>
      </c>
      <c r="AT958" s="12" t="e">
        <f>AQ958+AS958</f>
        <v>#VALUE!</v>
      </c>
      <c r="AU958" s="19">
        <f>101.325*((2.4*10^-4)*EXP(2700*((1/W958)-(1/298.15))))</f>
        <v>1.5759424160826513E-2</v>
      </c>
      <c r="AW958">
        <f>100*(AF958-AE958)/AF958</f>
        <v>78.812974192989046</v>
      </c>
      <c r="AX958">
        <f>100*(AM958-AL958)/AM958</f>
        <v>15.21521999396508</v>
      </c>
      <c r="AY958" t="e">
        <f>100*(AT958-AS958)/AT958</f>
        <v>#VALUE!</v>
      </c>
    </row>
    <row r="959" spans="1:51" x14ac:dyDescent="0.25">
      <c r="A959" s="21">
        <v>43696</v>
      </c>
      <c r="B959">
        <v>5</v>
      </c>
      <c r="C959" t="s">
        <v>120</v>
      </c>
      <c r="D959" t="s">
        <v>121</v>
      </c>
      <c r="E959" s="2">
        <v>43697.468495370369</v>
      </c>
      <c r="F959">
        <v>170</v>
      </c>
      <c r="H959" s="6">
        <v>22.4</v>
      </c>
      <c r="I959" s="6">
        <v>30.09</v>
      </c>
      <c r="J959" s="6">
        <v>3392.53</v>
      </c>
      <c r="K959" s="6">
        <v>18636.234</v>
      </c>
      <c r="L959" s="6" t="s">
        <v>122</v>
      </c>
      <c r="M959" s="7">
        <f>1000000*(AF959-AD959)/X959</f>
        <v>17.462419706905472</v>
      </c>
      <c r="N959" s="7">
        <f>1000000*(AM959-AK959)/X959</f>
        <v>496.88783136424968</v>
      </c>
      <c r="O959" s="7" t="e">
        <f>1000000*(AT959-AR959)/X959</f>
        <v>#VALUE!</v>
      </c>
      <c r="P959">
        <f>(M959*16)</f>
        <v>279.39871531048755</v>
      </c>
      <c r="Q959">
        <f>(N959*44)</f>
        <v>21863.064580026985</v>
      </c>
      <c r="R959">
        <f>1000000*(((AF959-AD959)*0.082057*W959)/(V959-Z959))/X959</f>
        <v>487.01357456271109</v>
      </c>
      <c r="S959">
        <f>1000000*(((AM959-AK959)*0.082057*W959)/(V959-Z959))/X959</f>
        <v>13857.822854510936</v>
      </c>
      <c r="T959">
        <f>N959*((1*0.082057*W959)/(V959-Z959))</f>
        <v>13857.822854510934</v>
      </c>
      <c r="V959" s="5">
        <f>((0.001316*((I959*25.4)-(2.5*2053/100)))*(273.15+40))/(273.15+H959)</f>
        <v>0.99412985311926916</v>
      </c>
      <c r="W959">
        <v>313.14999999999998</v>
      </c>
      <c r="X959">
        <f>(21.0733341666667/1000)-Y959</f>
        <v>1.9073334166666699E-2</v>
      </c>
      <c r="Y959">
        <v>2E-3</v>
      </c>
      <c r="Z959">
        <f>(0.001316*10^(8.07131-(1730.63/(233.46+(W959-273.15)))))</f>
        <v>7.2765497523200454E-2</v>
      </c>
      <c r="AB959">
        <f>V959*(J959/10^6)</f>
        <v>3.3726153506027146E-3</v>
      </c>
      <c r="AC959">
        <f>(AB959*Y959)/(0.082057*W959)</f>
        <v>2.6249966704468489E-7</v>
      </c>
      <c r="AD959">
        <v>0</v>
      </c>
      <c r="AE959" s="12">
        <f>AB959*AG959*X959</f>
        <v>7.0566899383709105E-8</v>
      </c>
      <c r="AF959" s="12">
        <f>AC959+AE959</f>
        <v>3.3306656642839399E-7</v>
      </c>
      <c r="AG959" s="19">
        <f>101.325*(0.000014*EXP(1600*((1/W959)-(1/298.15))))</f>
        <v>1.097002469958351E-3</v>
      </c>
      <c r="AI959">
        <f>V959*(K959/10^6)</f>
        <v>1.8526836569116332E-2</v>
      </c>
      <c r="AJ959">
        <f>(AI959*Y959)/(0.082057*W959)</f>
        <v>1.4419932085985491E-6</v>
      </c>
      <c r="AK959">
        <v>0</v>
      </c>
      <c r="AL959" s="12">
        <f>AI959*AN959*X959</f>
        <v>8.0353144423621155E-6</v>
      </c>
      <c r="AM959" s="12">
        <f>AJ959+AL959</f>
        <v>9.4773076509606653E-6</v>
      </c>
      <c r="AN959" s="19">
        <f>101.325*(0.00033*EXP(2400*((1/W959)-(1/298.15))))</f>
        <v>2.2739189884214046E-2</v>
      </c>
      <c r="AO959" s="19"/>
      <c r="AP959" t="e">
        <f>V959*(L959/10^6)</f>
        <v>#VALUE!</v>
      </c>
      <c r="AQ959" t="e">
        <f>(AP959*Y959)/(0.082057*W959)</f>
        <v>#VALUE!</v>
      </c>
      <c r="AR959">
        <v>0</v>
      </c>
      <c r="AS959" s="12" t="e">
        <f>AP959*AU959*X959</f>
        <v>#VALUE!</v>
      </c>
      <c r="AT959" s="12" t="e">
        <f>AQ959+AS959</f>
        <v>#VALUE!</v>
      </c>
      <c r="AU959" s="19">
        <f>101.325*((2.4*10^-4)*EXP(2700*((1/W959)-(1/298.15))))</f>
        <v>1.5759424160826513E-2</v>
      </c>
      <c r="AW959">
        <f>100*(AF959-AE959)/AF959</f>
        <v>78.812974192989046</v>
      </c>
      <c r="AX959">
        <f>100*(AM959-AL959)/AM959</f>
        <v>15.215219993965084</v>
      </c>
      <c r="AY959" t="e">
        <f>100*(AT959-AS959)/AT959</f>
        <v>#VALUE!</v>
      </c>
    </row>
    <row r="960" spans="1:51" x14ac:dyDescent="0.25">
      <c r="A960" s="21">
        <v>43696</v>
      </c>
      <c r="B960">
        <v>5</v>
      </c>
      <c r="C960" t="s">
        <v>120</v>
      </c>
      <c r="D960" t="s">
        <v>121</v>
      </c>
      <c r="E960" s="2">
        <v>43697.702523148146</v>
      </c>
      <c r="F960">
        <v>90</v>
      </c>
      <c r="H960" s="6">
        <v>22.4</v>
      </c>
      <c r="I960" s="6">
        <v>30.09</v>
      </c>
      <c r="J960" s="6">
        <v>3870.03</v>
      </c>
      <c r="K960" s="6">
        <v>19740.47</v>
      </c>
      <c r="L960" s="6" t="s">
        <v>122</v>
      </c>
      <c r="M960" s="7">
        <f>1000000*(AF960-AD960)/X960</f>
        <v>19.920262499761346</v>
      </c>
      <c r="N960" s="7">
        <f>1000000*(AM960-AK960)/X960</f>
        <v>526.32947882125904</v>
      </c>
      <c r="O960" s="7" t="e">
        <f>1000000*(AT960-AR960)/X960</f>
        <v>#VALUE!</v>
      </c>
      <c r="P960">
        <f>(M960*16)</f>
        <v>318.72419999618154</v>
      </c>
      <c r="Q960">
        <f>(N960*44)</f>
        <v>23158.497068135399</v>
      </c>
      <c r="R960">
        <f>1000000*(((AF960-AD960)*0.082057*W960)/(V960-Z960))/X960</f>
        <v>555.56093651785773</v>
      </c>
      <c r="S960">
        <f>1000000*(((AM960-AK960)*0.082057*W960)/(V960-Z960))/X960</f>
        <v>14678.927959628938</v>
      </c>
      <c r="T960">
        <f>N960*((1*0.082057*W960)/(V960-Z960))</f>
        <v>14678.927959628936</v>
      </c>
      <c r="V960" s="5">
        <f>((0.001316*((I960*25.4)-(2.5*2053/100)))*(273.15+40))/(273.15+H960)</f>
        <v>0.99412985311926916</v>
      </c>
      <c r="W960">
        <v>313.14999999999998</v>
      </c>
      <c r="X960">
        <f>(21.0733341666667/1000)-Y960</f>
        <v>1.9073334166666699E-2</v>
      </c>
      <c r="Y960">
        <v>2E-3</v>
      </c>
      <c r="Z960">
        <f>(0.001316*10^(8.07131-(1730.63/(233.46+(W960-273.15)))))</f>
        <v>7.2765497523200454E-2</v>
      </c>
      <c r="AB960">
        <f>V960*(J960/10^6)</f>
        <v>3.8473123554671651E-3</v>
      </c>
      <c r="AC960">
        <f>(AB960*Y960)/(0.082057*W960)</f>
        <v>2.9944660370076069E-7</v>
      </c>
      <c r="AD960">
        <v>0</v>
      </c>
      <c r="AE960" s="12">
        <f>AB960*AG960*X960</f>
        <v>8.0499219644906797E-8</v>
      </c>
      <c r="AF960" s="12">
        <f>AC960+AE960</f>
        <v>3.7994582334566747E-7</v>
      </c>
      <c r="AG960" s="19">
        <f>101.325*(0.000014*EXP(1600*((1/W960)-(1/298.15))))</f>
        <v>1.097002469958351E-3</v>
      </c>
      <c r="AI960">
        <f>V960*(K960/10^6)</f>
        <v>1.9624590541605338E-2</v>
      </c>
      <c r="AJ960">
        <f>(AI960*Y960)/(0.082057*W960)</f>
        <v>1.527434334347991E-6</v>
      </c>
      <c r="AK960">
        <v>0</v>
      </c>
      <c r="AL960" s="12">
        <f>AI960*AN960*X960</f>
        <v>8.5114236969774073E-6</v>
      </c>
      <c r="AM960" s="12">
        <f>AJ960+AL960</f>
        <v>1.0038858031325397E-5</v>
      </c>
      <c r="AN960" s="19">
        <f>101.325*(0.00033*EXP(2400*((1/W960)-(1/298.15))))</f>
        <v>2.2739189884214046E-2</v>
      </c>
      <c r="AO960" s="19"/>
      <c r="AP960" t="e">
        <f>V960*(L960/10^6)</f>
        <v>#VALUE!</v>
      </c>
      <c r="AQ960" t="e">
        <f>(AP960*Y960)/(0.082057*W960)</f>
        <v>#VALUE!</v>
      </c>
      <c r="AR960">
        <v>0</v>
      </c>
      <c r="AS960" s="12" t="e">
        <f>AP960*AU960*X960</f>
        <v>#VALUE!</v>
      </c>
      <c r="AT960" s="12" t="e">
        <f>AQ960+AS960</f>
        <v>#VALUE!</v>
      </c>
      <c r="AU960" s="19">
        <f>101.325*((2.4*10^-4)*EXP(2700*((1/W960)-(1/298.15))))</f>
        <v>1.5759424160826513E-2</v>
      </c>
      <c r="AW960">
        <f>100*(AF960-AE960)/AF960</f>
        <v>78.81297419298906</v>
      </c>
      <c r="AX960">
        <f>100*(AM960-AL960)/AM960</f>
        <v>15.21521999396507</v>
      </c>
      <c r="AY960" t="e">
        <f>100*(AT960-AS960)/AT960</f>
        <v>#VALUE!</v>
      </c>
    </row>
    <row r="961" spans="1:51" x14ac:dyDescent="0.25">
      <c r="A961" s="21">
        <v>43696</v>
      </c>
      <c r="B961">
        <v>6.2</v>
      </c>
      <c r="C961" t="s">
        <v>120</v>
      </c>
      <c r="D961" t="s">
        <v>121</v>
      </c>
      <c r="E961" s="2">
        <v>43697.681226851855</v>
      </c>
      <c r="F961">
        <v>27</v>
      </c>
      <c r="H961" s="6">
        <v>22.4</v>
      </c>
      <c r="I961" s="6">
        <v>30.09</v>
      </c>
      <c r="J961" s="6">
        <v>607.62699999999995</v>
      </c>
      <c r="K961" s="6">
        <v>17480.762999999999</v>
      </c>
      <c r="L961" s="6" t="s">
        <v>122</v>
      </c>
      <c r="M961" s="7">
        <f>1000000*(AF961-AD961)/X961</f>
        <v>3.1276474192557902</v>
      </c>
      <c r="N961" s="7">
        <f>1000000*(AM961-AK961)/X961</f>
        <v>466.08013280271189</v>
      </c>
      <c r="O961" s="7" t="e">
        <f>1000000*(AT961-AR961)/X961</f>
        <v>#VALUE!</v>
      </c>
      <c r="P961">
        <f>(M961*16)</f>
        <v>50.042358708092642</v>
      </c>
      <c r="Q961">
        <f>(N961*44)</f>
        <v>20507.525843319323</v>
      </c>
      <c r="R961">
        <f>1000000*(((AF961-AD961)*0.082057*W961)/(V961-Z961))/X961</f>
        <v>87.227702414073349</v>
      </c>
      <c r="S961">
        <f>1000000*(((AM961-AK961)*0.082057*W961)/(V961-Z961))/X961</f>
        <v>12998.619625386176</v>
      </c>
      <c r="T961">
        <f>N961*((1*0.082057*W961)/(V961-Z961))</f>
        <v>12998.619625386176</v>
      </c>
      <c r="V961" s="5">
        <f>((0.001316*((I961*25.4)-(2.5*2053/100)))*(273.15+40))/(273.15+H961)</f>
        <v>0.99412985311926916</v>
      </c>
      <c r="W961">
        <v>313.14999999999998</v>
      </c>
      <c r="X961">
        <f>(21.0733341666667/1000)-Y961</f>
        <v>1.9073334166666699E-2</v>
      </c>
      <c r="Y961">
        <v>2E-3</v>
      </c>
      <c r="Z961">
        <f>(0.001316*10^(8.07131-(1730.63/(233.46+(W961-273.15)))))</f>
        <v>7.2765497523200454E-2</v>
      </c>
      <c r="AB961">
        <f>V961*(J961/10^6)</f>
        <v>6.0406014026130204E-4</v>
      </c>
      <c r="AC961">
        <f>(AB961*Y961)/(0.082057*W961)</f>
        <v>4.7015615245070986E-8</v>
      </c>
      <c r="AD961">
        <v>0</v>
      </c>
      <c r="AE961" s="12">
        <f>AB961*AG961*X961</f>
        <v>1.2639049137907402E-8</v>
      </c>
      <c r="AF961" s="12">
        <f>AC961+AE961</f>
        <v>5.9654664382978389E-8</v>
      </c>
      <c r="AG961" s="19">
        <f>101.325*(0.000014*EXP(1600*((1/W961)-(1/298.15))))</f>
        <v>1.097002469958351E-3</v>
      </c>
      <c r="AI961">
        <f>V961*(K961/10^6)</f>
        <v>1.7378148353602754E-2</v>
      </c>
      <c r="AJ961">
        <f>(AI961*Y961)/(0.082057*W961)</f>
        <v>1.3525877345777476E-6</v>
      </c>
      <c r="AK961">
        <v>0</v>
      </c>
      <c r="AL961" s="12">
        <f>AI961*AN961*X961</f>
        <v>7.5371143868127701E-6</v>
      </c>
      <c r="AM961" s="12">
        <f>AJ961+AL961</f>
        <v>8.8897021213905171E-6</v>
      </c>
      <c r="AN961" s="19">
        <f>101.325*(0.00033*EXP(2400*((1/W961)-(1/298.15))))</f>
        <v>2.2739189884214046E-2</v>
      </c>
      <c r="AO961" s="19"/>
      <c r="AP961" t="e">
        <f>V961*(L961/10^6)</f>
        <v>#VALUE!</v>
      </c>
      <c r="AQ961" t="e">
        <f>(AP961*Y961)/(0.082057*W961)</f>
        <v>#VALUE!</v>
      </c>
      <c r="AR961">
        <v>0</v>
      </c>
      <c r="AS961" s="12" t="e">
        <f>AP961*AU961*X961</f>
        <v>#VALUE!</v>
      </c>
      <c r="AT961" s="12" t="e">
        <f>AQ961+AS961</f>
        <v>#VALUE!</v>
      </c>
      <c r="AU961" s="19">
        <f>101.325*((2.4*10^-4)*EXP(2700*((1/W961)-(1/298.15))))</f>
        <v>1.5759424160826513E-2</v>
      </c>
      <c r="AW961">
        <f>100*(AF961-AE961)/AF961</f>
        <v>78.812974192989046</v>
      </c>
      <c r="AX961">
        <f>100*(AM961-AL961)/AM961</f>
        <v>15.21521999396507</v>
      </c>
      <c r="AY961" t="e">
        <f>100*(AT961-AS961)/AT961</f>
        <v>#VALUE!</v>
      </c>
    </row>
    <row r="962" spans="1:51" x14ac:dyDescent="0.25">
      <c r="A962" s="21">
        <v>43696</v>
      </c>
      <c r="B962">
        <v>6.2</v>
      </c>
      <c r="C962" t="s">
        <v>120</v>
      </c>
      <c r="D962" t="s">
        <v>121</v>
      </c>
      <c r="E962" s="2">
        <v>43697.787604166668</v>
      </c>
      <c r="F962">
        <v>8</v>
      </c>
      <c r="H962" s="6">
        <v>22.4</v>
      </c>
      <c r="I962" s="6">
        <v>30.09</v>
      </c>
      <c r="J962" s="6">
        <v>598.42600000000004</v>
      </c>
      <c r="K962" s="6">
        <v>18354.310000000001</v>
      </c>
      <c r="L962" s="6" t="s">
        <v>122</v>
      </c>
      <c r="M962" s="7">
        <f>1000000*(AF962-AD962)/X962</f>
        <v>3.0802869762462266</v>
      </c>
      <c r="N962" s="7">
        <f>1000000*(AM962-AK962)/X962</f>
        <v>489.37104417594043</v>
      </c>
      <c r="O962" s="7" t="e">
        <f>1000000*(AT962-AR962)/X962</f>
        <v>#VALUE!</v>
      </c>
      <c r="P962">
        <f>(M962*16)</f>
        <v>49.284591619939626</v>
      </c>
      <c r="Q962">
        <f>(N962*44)</f>
        <v>21532.32594374138</v>
      </c>
      <c r="R962">
        <f>1000000*(((AF962-AD962)*0.082057*W962)/(V962-Z962))/X962</f>
        <v>85.906855759938693</v>
      </c>
      <c r="S962">
        <f>1000000*(((AM962-AK962)*0.082057*W962)/(V962-Z962))/X962</f>
        <v>13648.185389643562</v>
      </c>
      <c r="T962">
        <f>N962*((1*0.082057*W962)/(V962-Z962))</f>
        <v>13648.185389643564</v>
      </c>
      <c r="V962" s="5">
        <f>((0.001316*((I962*25.4)-(2.5*2053/100)))*(273.15+40))/(273.15+H962)</f>
        <v>0.99412985311926916</v>
      </c>
      <c r="W962">
        <v>313.14999999999998</v>
      </c>
      <c r="X962">
        <f>(21.0733341666667/1000)-Y962</f>
        <v>1.9073334166666699E-2</v>
      </c>
      <c r="Y962">
        <v>2E-3</v>
      </c>
      <c r="Z962">
        <f>(0.001316*10^(8.07131-(1730.63/(233.46+(W962-273.15)))))</f>
        <v>7.2765497523200454E-2</v>
      </c>
      <c r="AB962">
        <f>V962*(J962/10^6)</f>
        <v>5.9491315148275177E-4</v>
      </c>
      <c r="AC962">
        <f>(AB962*Y962)/(0.082057*W962)</f>
        <v>4.6303680660416435E-8</v>
      </c>
      <c r="AD962">
        <v>0</v>
      </c>
      <c r="AE962" s="12">
        <f>AB962*AG962*X962</f>
        <v>1.2447662166759175E-8</v>
      </c>
      <c r="AF962" s="12">
        <f>AC962+AE962</f>
        <v>5.8751342827175607E-8</v>
      </c>
      <c r="AG962" s="19">
        <f>101.325*(0.000014*EXP(1600*((1/W962)-(1/298.15))))</f>
        <v>1.097002469958351E-3</v>
      </c>
      <c r="AI962">
        <f>V962*(K962/10^6)</f>
        <v>1.8246567504405536E-2</v>
      </c>
      <c r="AJ962">
        <f>(AI962*Y962)/(0.082057*W962)</f>
        <v>1.4201791181905335E-6</v>
      </c>
      <c r="AK962">
        <v>0</v>
      </c>
      <c r="AL962" s="12">
        <f>AI962*AN962*X962</f>
        <v>7.9137583388677893E-6</v>
      </c>
      <c r="AM962" s="12">
        <f>AJ962+AL962</f>
        <v>9.3339374570583228E-6</v>
      </c>
      <c r="AN962" s="19">
        <f>101.325*(0.00033*EXP(2400*((1/W962)-(1/298.15))))</f>
        <v>2.2739189884214046E-2</v>
      </c>
      <c r="AO962" s="19"/>
      <c r="AP962" t="e">
        <f>V962*(L962/10^6)</f>
        <v>#VALUE!</v>
      </c>
      <c r="AQ962" t="e">
        <f>(AP962*Y962)/(0.082057*W962)</f>
        <v>#VALUE!</v>
      </c>
      <c r="AR962">
        <v>0</v>
      </c>
      <c r="AS962" s="12" t="e">
        <f>AP962*AU962*X962</f>
        <v>#VALUE!</v>
      </c>
      <c r="AT962" s="12" t="e">
        <f>AQ962+AS962</f>
        <v>#VALUE!</v>
      </c>
      <c r="AU962" s="19">
        <f>101.325*((2.4*10^-4)*EXP(2700*((1/W962)-(1/298.15))))</f>
        <v>1.5759424160826513E-2</v>
      </c>
      <c r="AW962">
        <f>100*(AF962-AE962)/AF962</f>
        <v>78.812974192989046</v>
      </c>
      <c r="AX962">
        <f>100*(AM962-AL962)/AM962</f>
        <v>15.215219993965077</v>
      </c>
      <c r="AY962" t="e">
        <f>100*(AT962-AS962)/AT962</f>
        <v>#VALUE!</v>
      </c>
    </row>
    <row r="963" spans="1:51" x14ac:dyDescent="0.25">
      <c r="A963" s="21">
        <v>43696</v>
      </c>
      <c r="B963">
        <v>8</v>
      </c>
      <c r="C963" t="s">
        <v>120</v>
      </c>
      <c r="D963" t="s">
        <v>121</v>
      </c>
      <c r="E963" s="2">
        <v>43697.532280092593</v>
      </c>
      <c r="F963">
        <v>68</v>
      </c>
      <c r="H963" s="6">
        <v>22.4</v>
      </c>
      <c r="I963" s="6">
        <v>30.09</v>
      </c>
      <c r="J963" s="6">
        <v>183.17</v>
      </c>
      <c r="K963" s="6">
        <v>23122.936000000002</v>
      </c>
      <c r="L963" s="6" t="s">
        <v>122</v>
      </c>
      <c r="M963" s="7">
        <f>1000000*(AF963-AD963)/X963</f>
        <v>0.94283364265426517</v>
      </c>
      <c r="N963" s="7">
        <f>1000000*(AM963-AK963)/X963</f>
        <v>616.51434103125871</v>
      </c>
      <c r="O963" s="7" t="e">
        <f>1000000*(AT963-AR963)/X963</f>
        <v>#VALUE!</v>
      </c>
      <c r="P963">
        <f>(M963*16)</f>
        <v>15.085338282468243</v>
      </c>
      <c r="Q963">
        <f>(N963*44)</f>
        <v>27126.631005375384</v>
      </c>
      <c r="R963">
        <f>1000000*(((AF963-AD963)*0.082057*W963)/(V963-Z963))/X963</f>
        <v>26.294911600679065</v>
      </c>
      <c r="S963">
        <f>1000000*(((AM963-AK963)*0.082057*W963)/(V963-Z963))/X963</f>
        <v>17194.115021532445</v>
      </c>
      <c r="T963">
        <f>N963*((1*0.082057*W963)/(V963-Z963))</f>
        <v>17194.115021532445</v>
      </c>
      <c r="V963" s="5">
        <f>((0.001316*((I963*25.4)-(2.5*2053/100)))*(273.15+40))/(273.15+H963)</f>
        <v>0.99412985311926916</v>
      </c>
      <c r="W963">
        <v>313.14999999999998</v>
      </c>
      <c r="X963">
        <f>(21.0733341666667/1000)-Y963</f>
        <v>1.9073334166666699E-2</v>
      </c>
      <c r="Y963">
        <v>2E-3</v>
      </c>
      <c r="Z963">
        <f>(0.001316*10^(8.07131-(1730.63/(233.46+(W963-273.15)))))</f>
        <v>7.2765497523200454E-2</v>
      </c>
      <c r="AB963">
        <f>V963*(J963/10^6)</f>
        <v>1.8209476519585652E-4</v>
      </c>
      <c r="AC963">
        <f>(AB963*Y963)/(0.082057*W963)</f>
        <v>1.417292227705427E-8</v>
      </c>
      <c r="AD963">
        <v>0</v>
      </c>
      <c r="AE963" s="12">
        <f>AB963*AG963*X963</f>
        <v>3.8100588528661482E-9</v>
      </c>
      <c r="AF963" s="12">
        <f>AC963+AE963</f>
        <v>1.7982981129920418E-8</v>
      </c>
      <c r="AG963" s="19">
        <f>101.325*(0.000014*EXP(1600*((1/W963)-(1/298.15))))</f>
        <v>1.097002469958351E-3</v>
      </c>
      <c r="AI963">
        <f>V963*(K963/10^6)</f>
        <v>2.298720096936626E-2</v>
      </c>
      <c r="AJ963">
        <f>(AI963*Y963)/(0.082057*W963)</f>
        <v>1.7891552915067977E-6</v>
      </c>
      <c r="AK963">
        <v>0</v>
      </c>
      <c r="AL963" s="12">
        <f>AI963*AN963*X963</f>
        <v>9.9698287535247134E-6</v>
      </c>
      <c r="AM963" s="12">
        <f>AJ963+AL963</f>
        <v>1.175898404503151E-5</v>
      </c>
      <c r="AN963" s="19">
        <f>101.325*(0.00033*EXP(2400*((1/W963)-(1/298.15))))</f>
        <v>2.2739189884214046E-2</v>
      </c>
      <c r="AO963" s="19"/>
      <c r="AP963" t="e">
        <f>V963*(L963/10^6)</f>
        <v>#VALUE!</v>
      </c>
      <c r="AQ963" t="e">
        <f>(AP963*Y963)/(0.082057*W963)</f>
        <v>#VALUE!</v>
      </c>
      <c r="AR963">
        <v>0</v>
      </c>
      <c r="AS963" s="12" t="e">
        <f>AP963*AU963*X963</f>
        <v>#VALUE!</v>
      </c>
      <c r="AT963" s="12" t="e">
        <f>AQ963+AS963</f>
        <v>#VALUE!</v>
      </c>
      <c r="AU963" s="19">
        <f>101.325*((2.4*10^-4)*EXP(2700*((1/W963)-(1/298.15))))</f>
        <v>1.5759424160826513E-2</v>
      </c>
      <c r="AW963">
        <f>100*(AF963-AE963)/AF963</f>
        <v>78.81297419298906</v>
      </c>
      <c r="AX963">
        <f>100*(AM963-AL963)/AM963</f>
        <v>15.215219993965071</v>
      </c>
      <c r="AY963" t="e">
        <f>100*(AT963-AS963)/AT963</f>
        <v>#VALUE!</v>
      </c>
    </row>
    <row r="964" spans="1:51" x14ac:dyDescent="0.25">
      <c r="A964" s="21">
        <v>43696</v>
      </c>
      <c r="B964">
        <v>8</v>
      </c>
      <c r="C964" t="s">
        <v>120</v>
      </c>
      <c r="D964" t="s">
        <v>121</v>
      </c>
      <c r="E964" s="2">
        <v>43697.659953703704</v>
      </c>
      <c r="F964">
        <v>184</v>
      </c>
      <c r="H964" s="6">
        <v>22.4</v>
      </c>
      <c r="I964" s="6">
        <v>30.09</v>
      </c>
      <c r="J964" s="6">
        <v>179.71199999999999</v>
      </c>
      <c r="K964" s="6">
        <v>22251.294000000002</v>
      </c>
      <c r="L964" s="6" t="s">
        <v>122</v>
      </c>
      <c r="M964" s="7">
        <f>1000000*(AF964-AD964)/X964</f>
        <v>0.92503422825071402</v>
      </c>
      <c r="N964" s="7">
        <f>1000000*(AM964-AK964)/X964</f>
        <v>593.274221643082</v>
      </c>
      <c r="O964" s="7" t="e">
        <f>1000000*(AT964-AR964)/X964</f>
        <v>#VALUE!</v>
      </c>
      <c r="P964">
        <f>(M964*16)</f>
        <v>14.800547652011424</v>
      </c>
      <c r="Q964">
        <f>(N964*44)</f>
        <v>26104.06575229561</v>
      </c>
      <c r="R964">
        <f>1000000*(((AF964-AD964)*0.082057*W964)/(V964-Z964))/X964</f>
        <v>25.798499500907543</v>
      </c>
      <c r="S964">
        <f>1000000*(((AM964-AK964)*0.082057*W964)/(V964-Z964))/X964</f>
        <v>16545.965807020988</v>
      </c>
      <c r="T964">
        <f>N964*((1*0.082057*W964)/(V964-Z964))</f>
        <v>16545.965807020992</v>
      </c>
      <c r="V964" s="5">
        <f>((0.001316*((I964*25.4)-(2.5*2053/100)))*(273.15+40))/(273.15+H964)</f>
        <v>0.99412985311926916</v>
      </c>
      <c r="W964">
        <v>313.14999999999998</v>
      </c>
      <c r="X964">
        <f>(21.0733341666667/1000)-Y964</f>
        <v>1.9073334166666699E-2</v>
      </c>
      <c r="Y964">
        <v>2E-3</v>
      </c>
      <c r="Z964">
        <f>(0.001316*10^(8.07131-(1730.63/(233.46+(W964-273.15)))))</f>
        <v>7.2765497523200454E-2</v>
      </c>
      <c r="AB964">
        <f>V964*(J964/10^6)</f>
        <v>1.7865706416377006E-4</v>
      </c>
      <c r="AC964">
        <f>(AB964*Y964)/(0.082057*W964)</f>
        <v>1.3905356817459062E-8</v>
      </c>
      <c r="AD964">
        <v>0</v>
      </c>
      <c r="AE964" s="12">
        <f>AB964*AG964*X964</f>
        <v>3.738130133571443E-9</v>
      </c>
      <c r="AF964" s="12">
        <f>AC964+AE964</f>
        <v>1.7643486951030505E-8</v>
      </c>
      <c r="AG964" s="19">
        <f>101.325*(0.000014*EXP(1600*((1/W964)-(1/298.15))))</f>
        <v>1.097002469958351E-3</v>
      </c>
      <c r="AI964">
        <f>V964*(K964/10^6)</f>
        <v>2.2120675635933677E-2</v>
      </c>
      <c r="AJ964">
        <f>(AI964*Y964)/(0.082057*W964)</f>
        <v>1.7217113087617188E-6</v>
      </c>
      <c r="AK964">
        <v>0</v>
      </c>
      <c r="AL964" s="12">
        <f>AI964*AN964*X964</f>
        <v>9.59400617310587E-6</v>
      </c>
      <c r="AM964" s="12">
        <f>AJ964+AL964</f>
        <v>1.1315717481867588E-5</v>
      </c>
      <c r="AN964" s="19">
        <f>101.325*(0.00033*EXP(2400*((1/W964)-(1/298.15))))</f>
        <v>2.2739189884214046E-2</v>
      </c>
      <c r="AO964" s="19"/>
      <c r="AP964" t="e">
        <f>V964*(L964/10^6)</f>
        <v>#VALUE!</v>
      </c>
      <c r="AQ964" t="e">
        <f>(AP964*Y964)/(0.082057*W964)</f>
        <v>#VALUE!</v>
      </c>
      <c r="AR964">
        <v>0</v>
      </c>
      <c r="AS964" s="12" t="e">
        <f>AP964*AU964*X964</f>
        <v>#VALUE!</v>
      </c>
      <c r="AT964" s="12" t="e">
        <f>AQ964+AS964</f>
        <v>#VALUE!</v>
      </c>
      <c r="AU964" s="19">
        <f>101.325*((2.4*10^-4)*EXP(2700*((1/W964)-(1/298.15))))</f>
        <v>1.5759424160826513E-2</v>
      </c>
      <c r="AW964">
        <f>100*(AF964-AE964)/AF964</f>
        <v>78.812974192989046</v>
      </c>
      <c r="AX964">
        <f>100*(AM964-AL964)/AM964</f>
        <v>15.215219993965071</v>
      </c>
      <c r="AY964" t="e">
        <f>100*(AT964-AS964)/AT964</f>
        <v>#VALUE!</v>
      </c>
    </row>
    <row r="965" spans="1:51" x14ac:dyDescent="0.25">
      <c r="A965" s="21">
        <v>43696</v>
      </c>
      <c r="B965">
        <v>9</v>
      </c>
      <c r="C965" t="s">
        <v>120</v>
      </c>
      <c r="D965" t="s">
        <v>121</v>
      </c>
      <c r="E965" s="2">
        <v>43697.553541666668</v>
      </c>
      <c r="F965">
        <v>176</v>
      </c>
      <c r="H965" s="6">
        <v>22.4</v>
      </c>
      <c r="I965" s="6">
        <v>30.09</v>
      </c>
      <c r="J965" s="6">
        <v>12.675000000000001</v>
      </c>
      <c r="K965" s="6">
        <v>21395.33</v>
      </c>
      <c r="L965" s="6" t="s">
        <v>122</v>
      </c>
      <c r="M965" s="7">
        <f>1000000*(AF965-AD965)/X965</f>
        <v>6.524221444910637E-2</v>
      </c>
      <c r="N965" s="7">
        <f>1000000*(AM965-AK965)/X965</f>
        <v>570.45211629251241</v>
      </c>
      <c r="O965" s="7" t="e">
        <f>1000000*(AT965-AR965)/X965</f>
        <v>#VALUE!</v>
      </c>
      <c r="P965">
        <f>(M965*16)</f>
        <v>1.0438754311857019</v>
      </c>
      <c r="Q965">
        <f>(N965*44)</f>
        <v>25099.893116870546</v>
      </c>
      <c r="R965">
        <f>1000000*(((AF965-AD965)*0.082057*W965)/(V965-Z965))/X965</f>
        <v>1.8195556288617525</v>
      </c>
      <c r="S965">
        <f>1000000*(((AM965-AK965)*0.082057*W965)/(V965-Z965))/X965</f>
        <v>15909.474685379217</v>
      </c>
      <c r="T965">
        <f>N965*((1*0.082057*W965)/(V965-Z965))</f>
        <v>15909.474685379218</v>
      </c>
      <c r="V965" s="5">
        <f>((0.001316*((I965*25.4)-(2.5*2053/100)))*(273.15+40))/(273.15+H965)</f>
        <v>0.99412985311926916</v>
      </c>
      <c r="W965">
        <v>313.14999999999998</v>
      </c>
      <c r="X965">
        <f>(21.0733341666667/1000)-Y965</f>
        <v>1.9073334166666699E-2</v>
      </c>
      <c r="Y965">
        <v>2E-3</v>
      </c>
      <c r="Z965">
        <f>(0.001316*10^(8.07131-(1730.63/(233.46+(W965-273.15)))))</f>
        <v>7.2765497523200454E-2</v>
      </c>
      <c r="AB965">
        <f>V965*(J965/10^6)</f>
        <v>1.2600595888286737E-5</v>
      </c>
      <c r="AC965">
        <f>(AB965*Y965)/(0.082057*W965)</f>
        <v>9.807380567869349E-10</v>
      </c>
      <c r="AD965">
        <v>0</v>
      </c>
      <c r="AE965" s="12">
        <f>AB965*AG965*X965</f>
        <v>2.6364850117420123E-10</v>
      </c>
      <c r="AF965" s="12">
        <f>AC965+AE965</f>
        <v>1.2443865579611361E-9</v>
      </c>
      <c r="AG965" s="19">
        <f>101.325*(0.000014*EXP(1600*((1/W965)-(1/298.15))))</f>
        <v>1.097002469958351E-3</v>
      </c>
      <c r="AI965">
        <f>V965*(K965/10^6)</f>
        <v>2.1269736270338294E-2</v>
      </c>
      <c r="AJ965">
        <f>(AI965*Y965)/(0.082057*W965)</f>
        <v>1.6554804235514963E-6</v>
      </c>
      <c r="AK965">
        <v>0</v>
      </c>
      <c r="AL965" s="12">
        <f>AI965*AN965*X965</f>
        <v>9.2249434165778047E-6</v>
      </c>
      <c r="AM965" s="12">
        <f>AJ965+AL965</f>
        <v>1.0880423840129301E-5</v>
      </c>
      <c r="AN965" s="19">
        <f>101.325*(0.00033*EXP(2400*((1/W965)-(1/298.15))))</f>
        <v>2.2739189884214046E-2</v>
      </c>
      <c r="AO965" s="19"/>
      <c r="AP965" t="e">
        <f>V965*(L965/10^6)</f>
        <v>#VALUE!</v>
      </c>
      <c r="AQ965" t="e">
        <f>(AP965*Y965)/(0.082057*W965)</f>
        <v>#VALUE!</v>
      </c>
      <c r="AR965">
        <v>0</v>
      </c>
      <c r="AS965" s="12" t="e">
        <f>AP965*AU965*X965</f>
        <v>#VALUE!</v>
      </c>
      <c r="AT965" s="12" t="e">
        <f>AQ965+AS965</f>
        <v>#VALUE!</v>
      </c>
      <c r="AU965" s="19">
        <f>101.325*((2.4*10^-4)*EXP(2700*((1/W965)-(1/298.15))))</f>
        <v>1.5759424160826513E-2</v>
      </c>
      <c r="AW965">
        <f>100*(AF965-AE965)/AF965</f>
        <v>78.812974192989046</v>
      </c>
      <c r="AX965">
        <f>100*(AM965-AL965)/AM965</f>
        <v>15.21521999396508</v>
      </c>
      <c r="AY965" t="e">
        <f>100*(AT965-AS965)/AT965</f>
        <v>#VALUE!</v>
      </c>
    </row>
    <row r="966" spans="1:51" x14ac:dyDescent="0.25">
      <c r="A966" s="21">
        <v>43696</v>
      </c>
      <c r="B966">
        <v>9</v>
      </c>
      <c r="C966" t="s">
        <v>120</v>
      </c>
      <c r="D966" t="s">
        <v>121</v>
      </c>
      <c r="E966" s="2">
        <v>43697.830150462964</v>
      </c>
      <c r="F966">
        <v>24</v>
      </c>
      <c r="H966" s="6">
        <v>22.4</v>
      </c>
      <c r="I966" s="6">
        <v>30.09</v>
      </c>
      <c r="J966" s="6">
        <v>6.9189999999999996</v>
      </c>
      <c r="K966" s="6">
        <v>23166.483</v>
      </c>
      <c r="L966" s="6" t="s">
        <v>122</v>
      </c>
      <c r="M966" s="7">
        <f>1000000*(AF966-AD966)/X966</f>
        <v>3.5614270751350444E-2</v>
      </c>
      <c r="N966" s="7">
        <f>1000000*(AM966-AK966)/X966</f>
        <v>617.67541114834444</v>
      </c>
      <c r="O966" s="7" t="e">
        <f>1000000*(AT966-AR966)/X966</f>
        <v>#VALUE!</v>
      </c>
      <c r="P966">
        <f>(M966*16)</f>
        <v>0.5698283320216071</v>
      </c>
      <c r="Q966">
        <f>(N966*44)</f>
        <v>27177.718090527156</v>
      </c>
      <c r="R966">
        <f>1000000*(((AF966-AD966)*0.082057*W966)/(V966-Z966))/X966</f>
        <v>0.99325486359719628</v>
      </c>
      <c r="S966">
        <f>1000000*(((AM966-AK966)*0.082057*W966)/(V966-Z966))/X966</f>
        <v>17226.496382050096</v>
      </c>
      <c r="T966">
        <f>N966*((1*0.082057*W966)/(V966-Z966))</f>
        <v>17226.496382050096</v>
      </c>
      <c r="V966" s="5">
        <f>((0.001316*((I966*25.4)-(2.5*2053/100)))*(273.15+40))/(273.15+H966)</f>
        <v>0.99412985311926916</v>
      </c>
      <c r="W966">
        <v>313.14999999999998</v>
      </c>
      <c r="X966">
        <f>(21.0733341666667/1000)-Y966</f>
        <v>1.9073334166666699E-2</v>
      </c>
      <c r="Y966">
        <v>2E-3</v>
      </c>
      <c r="Z966">
        <f>(0.001316*10^(8.07131-(1730.63/(233.46+(W966-273.15)))))</f>
        <v>7.2765497523200454E-2</v>
      </c>
      <c r="AB966">
        <f>V966*(J966/10^6)</f>
        <v>6.878384453732223E-6</v>
      </c>
      <c r="AC966">
        <f>(AB966*Y966)/(0.082057*W966)</f>
        <v>5.3536304654112839E-10</v>
      </c>
      <c r="AD966">
        <v>0</v>
      </c>
      <c r="AE966" s="12">
        <f>AB966*AG966*X966</f>
        <v>1.4391984060152253E-10</v>
      </c>
      <c r="AF966" s="12">
        <f>AC966+AE966</f>
        <v>6.7928288714265089E-10</v>
      </c>
      <c r="AG966" s="19">
        <f>101.325*(0.000014*EXP(1600*((1/W966)-(1/298.15))))</f>
        <v>1.097002469958351E-3</v>
      </c>
      <c r="AI966">
        <f>V966*(K966/10^6)</f>
        <v>2.3030492342080048E-2</v>
      </c>
      <c r="AJ966">
        <f>(AI966*Y966)/(0.082057*W966)</f>
        <v>1.7925247747540487E-6</v>
      </c>
      <c r="AK966">
        <v>0</v>
      </c>
      <c r="AL966" s="12">
        <f>AI966*AN966*X966</f>
        <v>9.9886047486115716E-6</v>
      </c>
      <c r="AM966" s="12">
        <f>AJ966+AL966</f>
        <v>1.1781129523365619E-5</v>
      </c>
      <c r="AN966" s="19">
        <f>101.325*(0.00033*EXP(2400*((1/W966)-(1/298.15))))</f>
        <v>2.2739189884214046E-2</v>
      </c>
      <c r="AO966" s="19"/>
      <c r="AP966" t="e">
        <f>V966*(L966/10^6)</f>
        <v>#VALUE!</v>
      </c>
      <c r="AQ966" t="e">
        <f>(AP966*Y966)/(0.082057*W966)</f>
        <v>#VALUE!</v>
      </c>
      <c r="AR966">
        <v>0</v>
      </c>
      <c r="AS966" s="12" t="e">
        <f>AP966*AU966*X966</f>
        <v>#VALUE!</v>
      </c>
      <c r="AT966" s="12" t="e">
        <f>AQ966+AS966</f>
        <v>#VALUE!</v>
      </c>
      <c r="AU966" s="19">
        <f>101.325*((2.4*10^-4)*EXP(2700*((1/W966)-(1/298.15))))</f>
        <v>1.5759424160826513E-2</v>
      </c>
      <c r="AW966">
        <f>100*(AF966-AE966)/AF966</f>
        <v>78.812974192989046</v>
      </c>
      <c r="AX966">
        <f>100*(AM966-AL966)/AM966</f>
        <v>15.215219993965073</v>
      </c>
      <c r="AY966" t="e">
        <f>100*(AT966-AS966)/AT966</f>
        <v>#VALUE!</v>
      </c>
    </row>
    <row r="967" spans="1:51" x14ac:dyDescent="0.25">
      <c r="A967" s="21">
        <v>43696</v>
      </c>
      <c r="B967" t="s">
        <v>866</v>
      </c>
      <c r="C967" t="s">
        <v>120</v>
      </c>
      <c r="D967" t="s">
        <v>121</v>
      </c>
      <c r="E967" s="2">
        <v>43697.915289351855</v>
      </c>
      <c r="F967">
        <v>122</v>
      </c>
      <c r="H967" s="6">
        <v>22.4</v>
      </c>
      <c r="I967" s="6">
        <v>30.09</v>
      </c>
      <c r="J967" s="6">
        <v>20.026</v>
      </c>
      <c r="K967" s="6">
        <v>1135.471</v>
      </c>
      <c r="L967" s="6" t="s">
        <v>122</v>
      </c>
      <c r="M967" s="7">
        <f>1000000*(AF967-AD967)/X967</f>
        <v>0.10308012517221335</v>
      </c>
      <c r="N967" s="7">
        <f>1000000*(AM967-AK967)/X967</f>
        <v>30.274449374642757</v>
      </c>
      <c r="O967" s="7" t="e">
        <f>1000000*(AT967-AR967)/X967</f>
        <v>#VALUE!</v>
      </c>
      <c r="P967">
        <f>(M967*16)</f>
        <v>1.6492820027554136</v>
      </c>
      <c r="Q967">
        <f>(N967*44)</f>
        <v>1332.0757724842813</v>
      </c>
      <c r="R967">
        <f>1000000*(((AF967-AD967)*0.082057*W967)/(V967-Z967))/X967</f>
        <v>2.8748261162592073</v>
      </c>
      <c r="S967">
        <f>1000000*(((AM967-AK967)*0.082057*W967)/(V967-Z967))/X967</f>
        <v>844.33131578163204</v>
      </c>
      <c r="T967">
        <f>N967*((1*0.082057*W967)/(V967-Z967))</f>
        <v>844.33131578163216</v>
      </c>
      <c r="V967" s="5">
        <f>((0.001316*((I967*25.4)-(2.5*2053/100)))*(273.15+40))/(273.15+H967)</f>
        <v>0.99412985311926916</v>
      </c>
      <c r="W967">
        <v>313.14999999999998</v>
      </c>
      <c r="X967">
        <f>(21.0733341666667/1000)-Y967</f>
        <v>1.9073334166666699E-2</v>
      </c>
      <c r="Y967">
        <v>2E-3</v>
      </c>
      <c r="Z967">
        <f>(0.001316*10^(8.07131-(1730.63/(233.46+(W967-273.15)))))</f>
        <v>7.2765497523200454E-2</v>
      </c>
      <c r="AB967">
        <f>V967*(J967/10^6)</f>
        <v>1.9908444438566485E-5</v>
      </c>
      <c r="AC967">
        <f>(AB967*Y967)/(0.082057*W967)</f>
        <v>1.5495274418315709E-9</v>
      </c>
      <c r="AD967">
        <v>0</v>
      </c>
      <c r="AE967" s="12">
        <f>AB967*AG967*X967</f>
        <v>4.1655423151988585E-10</v>
      </c>
      <c r="AF967" s="12">
        <f>AC967+AE967</f>
        <v>1.9660816733514568E-9</v>
      </c>
      <c r="AG967" s="19">
        <f>101.325*(0.000014*EXP(1600*((1/W967)-(1/298.15))))</f>
        <v>1.097002469958351E-3</v>
      </c>
      <c r="AI967">
        <f>V967*(K967/10^6)</f>
        <v>1.1288056184511899E-3</v>
      </c>
      <c r="AJ967">
        <f>(AI967*Y967)/(0.082057*W967)</f>
        <v>8.7857958349342644E-8</v>
      </c>
      <c r="AK967">
        <v>0</v>
      </c>
      <c r="AL967" s="12">
        <f>AI967*AN967*X967</f>
        <v>4.8957673128505234E-7</v>
      </c>
      <c r="AM967" s="12">
        <f>AJ967+AL967</f>
        <v>5.7743468963439498E-7</v>
      </c>
      <c r="AN967" s="19">
        <f>101.325*(0.00033*EXP(2400*((1/W967)-(1/298.15))))</f>
        <v>2.2739189884214046E-2</v>
      </c>
      <c r="AO967" s="19"/>
      <c r="AP967" t="e">
        <f>V967*(L967/10^6)</f>
        <v>#VALUE!</v>
      </c>
      <c r="AQ967" t="e">
        <f>(AP967*Y967)/(0.082057*W967)</f>
        <v>#VALUE!</v>
      </c>
      <c r="AR967">
        <v>0</v>
      </c>
      <c r="AS967" s="12" t="e">
        <f>AP967*AU967*X967</f>
        <v>#VALUE!</v>
      </c>
      <c r="AT967" s="12" t="e">
        <f>AQ967+AS967</f>
        <v>#VALUE!</v>
      </c>
      <c r="AU967" s="19">
        <f>101.325*((2.4*10^-4)*EXP(2700*((1/W967)-(1/298.15))))</f>
        <v>1.5759424160826513E-2</v>
      </c>
      <c r="AW967">
        <f>100*(AF967-AE967)/AF967</f>
        <v>78.812974192989046</v>
      </c>
      <c r="AX967">
        <f>100*(AM967-AL967)/AM967</f>
        <v>15.215219993965073</v>
      </c>
      <c r="AY967" t="e">
        <f>100*(AT967-AS967)/AT967</f>
        <v>#VALUE!</v>
      </c>
    </row>
    <row r="968" spans="1:51" x14ac:dyDescent="0.25">
      <c r="A968" s="21">
        <v>43696</v>
      </c>
      <c r="B968" t="s">
        <v>866</v>
      </c>
      <c r="C968" t="s">
        <v>120</v>
      </c>
      <c r="D968" t="s">
        <v>121</v>
      </c>
      <c r="E968" s="2">
        <v>43697.957824074074</v>
      </c>
      <c r="F968">
        <v>153</v>
      </c>
      <c r="H968" s="6">
        <v>22.4</v>
      </c>
      <c r="I968" s="6">
        <v>30.09</v>
      </c>
      <c r="J968" s="6">
        <v>15.249000000000001</v>
      </c>
      <c r="K968" s="6">
        <v>1200.415</v>
      </c>
      <c r="L968" s="6" t="s">
        <v>122</v>
      </c>
      <c r="M968" s="7">
        <f>1000000*(AF968-AD968)/X968</f>
        <v>7.8491402614155673E-2</v>
      </c>
      <c r="N968" s="7">
        <f>1000000*(AM968-AK968)/X968</f>
        <v>32.006016134328199</v>
      </c>
      <c r="O968" s="7" t="e">
        <f>1000000*(AT968-AR968)/X968</f>
        <v>#VALUE!</v>
      </c>
      <c r="P968">
        <f>(M968*16)</f>
        <v>1.2558624418264908</v>
      </c>
      <c r="Q968">
        <f>(N968*44)</f>
        <v>1408.2647099104408</v>
      </c>
      <c r="R968">
        <f>1000000*(((AF968-AD968)*0.082057*W968)/(V968-Z968))/X968</f>
        <v>2.1890653873382937</v>
      </c>
      <c r="S968">
        <f>1000000*(((AM968-AK968)*0.082057*W968)/(V968-Z968))/X968</f>
        <v>892.6233927894308</v>
      </c>
      <c r="T968">
        <f>N968*((1*0.082057*W968)/(V968-Z968))</f>
        <v>892.62339278943068</v>
      </c>
      <c r="V968" s="5">
        <f>((0.001316*((I968*25.4)-(2.5*2053/100)))*(273.15+40))/(273.15+H968)</f>
        <v>0.99412985311926916</v>
      </c>
      <c r="W968">
        <v>313.14999999999998</v>
      </c>
      <c r="X968">
        <f>(21.0733341666667/1000)-Y968</f>
        <v>1.9073334166666699E-2</v>
      </c>
      <c r="Y968">
        <v>2E-3</v>
      </c>
      <c r="Z968">
        <f>(0.001316*10^(8.07131-(1730.63/(233.46+(W968-273.15)))))</f>
        <v>7.2765497523200454E-2</v>
      </c>
      <c r="AB968">
        <f>V968*(J968/10^6)</f>
        <v>1.5159486130215736E-5</v>
      </c>
      <c r="AC968">
        <f>(AB968*Y968)/(0.082057*W968)</f>
        <v>1.1799033237036666E-9</v>
      </c>
      <c r="AD968">
        <v>0</v>
      </c>
      <c r="AE968" s="12">
        <f>AB968*AG968*X968</f>
        <v>3.1718942756650057E-10</v>
      </c>
      <c r="AF968" s="12">
        <f>AC968+AE968</f>
        <v>1.4970927512701672E-9</v>
      </c>
      <c r="AG968" s="19">
        <f>101.325*(0.000014*EXP(1600*((1/W968)-(1/298.15))))</f>
        <v>1.097002469958351E-3</v>
      </c>
      <c r="AI968">
        <f>V968*(K968/10^6)</f>
        <v>1.1933683876321675E-3</v>
      </c>
      <c r="AJ968">
        <f>(AI968*Y968)/(0.082057*W968)</f>
        <v>9.2883051237703225E-8</v>
      </c>
      <c r="AK968">
        <v>0</v>
      </c>
      <c r="AL968" s="12">
        <f>AI968*AN968*X968</f>
        <v>5.1757838983606449E-7</v>
      </c>
      <c r="AM968" s="12">
        <f>AJ968+AL968</f>
        <v>6.1046144107376769E-7</v>
      </c>
      <c r="AN968" s="19">
        <f>101.325*(0.00033*EXP(2400*((1/W968)-(1/298.15))))</f>
        <v>2.2739189884214046E-2</v>
      </c>
      <c r="AO968" s="19"/>
      <c r="AP968" t="e">
        <f>V968*(L968/10^6)</f>
        <v>#VALUE!</v>
      </c>
      <c r="AQ968" t="e">
        <f>(AP968*Y968)/(0.082057*W968)</f>
        <v>#VALUE!</v>
      </c>
      <c r="AR968">
        <v>0</v>
      </c>
      <c r="AS968" s="12" t="e">
        <f>AP968*AU968*X968</f>
        <v>#VALUE!</v>
      </c>
      <c r="AT968" s="12" t="e">
        <f>AQ968+AS968</f>
        <v>#VALUE!</v>
      </c>
      <c r="AU968" s="19">
        <f>101.325*((2.4*10^-4)*EXP(2700*((1/W968)-(1/298.15))))</f>
        <v>1.5759424160826513E-2</v>
      </c>
      <c r="AW968">
        <f>100*(AF968-AE968)/AF968</f>
        <v>78.81297419298906</v>
      </c>
      <c r="AX968">
        <f>100*(AM968-AL968)/AM968</f>
        <v>15.215219993965071</v>
      </c>
      <c r="AY968" t="e">
        <f>100*(AT968-AS968)/AT968</f>
        <v>#VALUE!</v>
      </c>
    </row>
    <row r="969" spans="1:51" x14ac:dyDescent="0.25">
      <c r="A969" s="21">
        <v>43696</v>
      </c>
      <c r="B969" t="s">
        <v>129</v>
      </c>
      <c r="C969" t="s">
        <v>120</v>
      </c>
      <c r="D969" t="s">
        <v>121</v>
      </c>
      <c r="E969" s="2">
        <v>43697.574803240743</v>
      </c>
      <c r="F969">
        <v>91</v>
      </c>
      <c r="H969" s="6">
        <v>22.4</v>
      </c>
      <c r="I969" s="6">
        <v>30.09</v>
      </c>
      <c r="J969" s="6">
        <v>437.88600000000002</v>
      </c>
      <c r="K969" s="6">
        <v>4459.2910000000002</v>
      </c>
      <c r="L969" s="6" t="s">
        <v>122</v>
      </c>
      <c r="M969" s="7">
        <f>1000000*(AF969-AD969)/X969</f>
        <v>2.2539370663717069</v>
      </c>
      <c r="N969" s="7">
        <f>1000000*(AM969-AK969)/X969</f>
        <v>118.89566499391006</v>
      </c>
      <c r="O969" s="7" t="e">
        <f>1000000*(AT969-AR969)/X969</f>
        <v>#VALUE!</v>
      </c>
      <c r="P969">
        <f>(M969*16)</f>
        <v>36.06299306194731</v>
      </c>
      <c r="Q969">
        <f>(N969*44)</f>
        <v>5231.4092597320423</v>
      </c>
      <c r="R969">
        <f>1000000*(((AF969-AD969)*0.082057*W969)/(V969-Z969))/X969</f>
        <v>62.860586674537046</v>
      </c>
      <c r="S969">
        <f>1000000*(((AM969-AK969)*0.082057*W969)/(V969-Z969))/X969</f>
        <v>3315.9094661890877</v>
      </c>
      <c r="T969">
        <f>N969*((1*0.082057*W969)/(V969-Z969))</f>
        <v>3315.9094661890877</v>
      </c>
      <c r="V969" s="5">
        <f>((0.001316*((I969*25.4)-(2.5*2053/100)))*(273.15+40))/(273.15+H969)</f>
        <v>0.99412985311926916</v>
      </c>
      <c r="W969">
        <v>313.14999999999998</v>
      </c>
      <c r="X969">
        <f>(21.0733341666667/1000)-Y969</f>
        <v>1.9073334166666699E-2</v>
      </c>
      <c r="Y969">
        <v>2E-3</v>
      </c>
      <c r="Z969">
        <f>(0.001316*10^(8.07131-(1730.63/(233.46+(W969-273.15)))))</f>
        <v>7.2765497523200454E-2</v>
      </c>
      <c r="AB969">
        <f>V969*(J969/10^6)</f>
        <v>4.353155448629843E-4</v>
      </c>
      <c r="AC969">
        <f>(AB969*Y969)/(0.082057*W969)</f>
        <v>3.3881772365617654E-8</v>
      </c>
      <c r="AD969">
        <v>0</v>
      </c>
      <c r="AE969" s="12">
        <f>AB969*AG969*X969</f>
        <v>9.1083224919263316E-9</v>
      </c>
      <c r="AF969" s="12">
        <f>AC969+AE969</f>
        <v>4.2990094857543984E-8</v>
      </c>
      <c r="AG969" s="19">
        <f>101.325*(0.000014*EXP(1600*((1/W969)-(1/298.15))))</f>
        <v>1.097002469958351E-3</v>
      </c>
      <c r="AI969">
        <f>V969*(K969/10^6)</f>
        <v>4.4331143068460791E-3</v>
      </c>
      <c r="AJ969">
        <f>(AI969*Y969)/(0.082057*W969)</f>
        <v>3.4504113530473123E-7</v>
      </c>
      <c r="AK969">
        <v>0</v>
      </c>
      <c r="AL969" s="12">
        <f>AI969*AN969*X969</f>
        <v>1.9226956140921714E-6</v>
      </c>
      <c r="AM969" s="12">
        <f>AJ969+AL969</f>
        <v>2.2677367493969024E-6</v>
      </c>
      <c r="AN969" s="19">
        <f>101.325*(0.00033*EXP(2400*((1/W969)-(1/298.15))))</f>
        <v>2.2739189884214046E-2</v>
      </c>
      <c r="AO969" s="19"/>
      <c r="AP969" t="e">
        <f>V969*(L969/10^6)</f>
        <v>#VALUE!</v>
      </c>
      <c r="AQ969" t="e">
        <f>(AP969*Y969)/(0.082057*W969)</f>
        <v>#VALUE!</v>
      </c>
      <c r="AR969">
        <v>0</v>
      </c>
      <c r="AS969" s="12" t="e">
        <f>AP969*AU969*X969</f>
        <v>#VALUE!</v>
      </c>
      <c r="AT969" s="12" t="e">
        <f>AQ969+AS969</f>
        <v>#VALUE!</v>
      </c>
      <c r="AU969" s="19">
        <f>101.325*((2.4*10^-4)*EXP(2700*((1/W969)-(1/298.15))))</f>
        <v>1.5759424160826513E-2</v>
      </c>
      <c r="AW969">
        <f>100*(AF969-AE969)/AF969</f>
        <v>78.812974192989046</v>
      </c>
      <c r="AX969">
        <f>100*(AM969-AL969)/AM969</f>
        <v>15.21521999396507</v>
      </c>
      <c r="AY969" t="e">
        <f>100*(AT969-AS969)/AT969</f>
        <v>#VALUE!</v>
      </c>
    </row>
    <row r="970" spans="1:51" x14ac:dyDescent="0.25">
      <c r="A970" s="21">
        <v>43696</v>
      </c>
      <c r="B970" t="s">
        <v>129</v>
      </c>
      <c r="C970" t="s">
        <v>120</v>
      </c>
      <c r="D970" t="s">
        <v>121</v>
      </c>
      <c r="E970" s="2">
        <v>43697.59611111111</v>
      </c>
      <c r="F970">
        <v>198</v>
      </c>
      <c r="H970" s="6">
        <v>22.4</v>
      </c>
      <c r="I970" s="6">
        <v>30.09</v>
      </c>
      <c r="J970" s="6">
        <v>244.78399999999999</v>
      </c>
      <c r="K970" s="6">
        <v>4468.518</v>
      </c>
      <c r="L970" s="6" t="s">
        <v>122</v>
      </c>
      <c r="M970" s="7">
        <f>1000000*(AF970-AD970)/X970</f>
        <v>1.2599802936260396</v>
      </c>
      <c r="N970" s="7">
        <f>1000000*(AM970-AK970)/X970</f>
        <v>119.14167950628405</v>
      </c>
      <c r="O970" s="7" t="e">
        <f>1000000*(AT970-AR970)/X970</f>
        <v>#VALUE!</v>
      </c>
      <c r="P970">
        <f>(M970*16)</f>
        <v>20.159684698016633</v>
      </c>
      <c r="Q970">
        <f>(N970*44)</f>
        <v>5242.2338982764977</v>
      </c>
      <c r="R970">
        <f>1000000*(((AF970-AD970)*0.082057*W970)/(V970-Z970))/X970</f>
        <v>35.139889945190937</v>
      </c>
      <c r="S970">
        <f>1000000*(((AM970-AK970)*0.082057*W970)/(V970-Z970))/X970</f>
        <v>3322.7706234099387</v>
      </c>
      <c r="T970">
        <f>N970*((1*0.082057*W970)/(V970-Z970))</f>
        <v>3322.7706234099383</v>
      </c>
      <c r="V970" s="5">
        <f>((0.001316*((I970*25.4)-(2.5*2053/100)))*(273.15+40))/(273.15+H970)</f>
        <v>0.99412985311926916</v>
      </c>
      <c r="W970">
        <v>313.14999999999998</v>
      </c>
      <c r="X970">
        <f>(21.0733341666667/1000)-Y970</f>
        <v>1.9073334166666699E-2</v>
      </c>
      <c r="Y970">
        <v>2E-3</v>
      </c>
      <c r="Z970">
        <f>(0.001316*10^(8.07131-(1730.63/(233.46+(W970-273.15)))))</f>
        <v>7.2765497523200454E-2</v>
      </c>
      <c r="AB970">
        <f>V970*(J970/10^6)</f>
        <v>2.433470819659472E-4</v>
      </c>
      <c r="AC970">
        <f>(AB970*Y970)/(0.082057*W970)</f>
        <v>1.8940353806117007E-8</v>
      </c>
      <c r="AD970">
        <v>0</v>
      </c>
      <c r="AE970" s="12">
        <f>AB970*AG970*X970</f>
        <v>5.0916713776272713E-9</v>
      </c>
      <c r="AF970" s="12">
        <f>AC970+AE970</f>
        <v>2.4032025183744278E-8</v>
      </c>
      <c r="AG970" s="19">
        <f>101.325*(0.000014*EXP(1600*((1/W970)-(1/298.15))))</f>
        <v>1.097002469958351E-3</v>
      </c>
      <c r="AI970">
        <f>V970*(K970/10^6)</f>
        <v>4.4422871430008105E-3</v>
      </c>
      <c r="AJ970">
        <f>(AI970*Y970)/(0.082057*W970)</f>
        <v>3.4575508165975867E-7</v>
      </c>
      <c r="AK970">
        <v>0</v>
      </c>
      <c r="AL970" s="12">
        <f>AI970*AN970*X970</f>
        <v>1.9266739847415026E-6</v>
      </c>
      <c r="AM970" s="12">
        <f>AJ970+AL970</f>
        <v>2.2724290664012613E-6</v>
      </c>
      <c r="AN970" s="19">
        <f>101.325*(0.00033*EXP(2400*((1/W970)-(1/298.15))))</f>
        <v>2.2739189884214046E-2</v>
      </c>
      <c r="AO970" s="19"/>
      <c r="AP970" t="e">
        <f>V970*(L970/10^6)</f>
        <v>#VALUE!</v>
      </c>
      <c r="AQ970" t="e">
        <f>(AP970*Y970)/(0.082057*W970)</f>
        <v>#VALUE!</v>
      </c>
      <c r="AR970">
        <v>0</v>
      </c>
      <c r="AS970" s="12" t="e">
        <f>AP970*AU970*X970</f>
        <v>#VALUE!</v>
      </c>
      <c r="AT970" s="12" t="e">
        <f>AQ970+AS970</f>
        <v>#VALUE!</v>
      </c>
      <c r="AU970" s="19">
        <f>101.325*((2.4*10^-4)*EXP(2700*((1/W970)-(1/298.15))))</f>
        <v>1.5759424160826513E-2</v>
      </c>
      <c r="AW970">
        <f>100*(AF970-AE970)/AF970</f>
        <v>78.812974192989046</v>
      </c>
      <c r="AX970">
        <f>100*(AM970-AL970)/AM970</f>
        <v>15.215219993965084</v>
      </c>
      <c r="AY970" t="e">
        <f>100*(AT970-AS970)/AT970</f>
        <v>#VALUE!</v>
      </c>
    </row>
    <row r="971" spans="1:51" x14ac:dyDescent="0.25">
      <c r="A971" s="21">
        <v>43696</v>
      </c>
      <c r="B971" t="s">
        <v>282</v>
      </c>
      <c r="C971" t="s">
        <v>120</v>
      </c>
      <c r="D971" t="s">
        <v>121</v>
      </c>
      <c r="E971" s="2">
        <v>43697.745104166665</v>
      </c>
      <c r="F971">
        <v>117</v>
      </c>
      <c r="H971" s="6">
        <v>22.4</v>
      </c>
      <c r="I971" s="6">
        <v>30.09</v>
      </c>
      <c r="J971" s="6">
        <v>412223.038</v>
      </c>
      <c r="K971" s="6">
        <v>1631.0340000000001</v>
      </c>
      <c r="L971" s="6" t="s">
        <v>122</v>
      </c>
      <c r="M971" s="7">
        <f>1000000*(AF971-AD971)/X971</f>
        <v>5410.5794564968428</v>
      </c>
      <c r="N971" s="7">
        <f>1000000*(AM971-AK971)/X971</f>
        <v>56.499855342395882</v>
      </c>
      <c r="O971" s="7" t="e">
        <f>1000000*(AT971-AR971)/X971</f>
        <v>#VALUE!</v>
      </c>
      <c r="P971">
        <f>(M971*16)</f>
        <v>86569.271303949485</v>
      </c>
      <c r="Q971">
        <f>(N971*44)</f>
        <v>2485.9936350654189</v>
      </c>
      <c r="R971">
        <f>1000000*(((AF971-AD971)*0.082057*W971)/(V971-Z971))/X971</f>
        <v>150896.93672418621</v>
      </c>
      <c r="S971">
        <f>1000000*(((AM971-AK971)*0.082057*W971)/(V971-Z971))/X971</f>
        <v>1575.7378974057697</v>
      </c>
      <c r="T971">
        <f>N971*((1*0.082057*W971)/(V971-Z971))</f>
        <v>1575.7378974057697</v>
      </c>
      <c r="V971" s="5">
        <f>((0.001316*((I971*25.4)-(2.5*2053/100)))*(273.15+40))/(273.15+H971)</f>
        <v>0.99412985311926916</v>
      </c>
      <c r="W971">
        <v>313.14999999999998</v>
      </c>
      <c r="X971">
        <f>(21.0733341666667/1000)-Y971</f>
        <v>1.6073334166666699E-2</v>
      </c>
      <c r="Y971">
        <v>5.0000000000000001E-3</v>
      </c>
      <c r="Z971">
        <f>(0.001316*10^(8.07131-(1730.63/(233.46+(W971-273.15)))))</f>
        <v>7.2765497523200454E-2</v>
      </c>
      <c r="AB971">
        <f>V971*(J971/10^6)</f>
        <v>0.40980322821931892</v>
      </c>
      <c r="AC971">
        <f>(AB971*Y971)/(0.082057*W971)</f>
        <v>7.9740201430163096E-5</v>
      </c>
      <c r="AD971">
        <v>0</v>
      </c>
      <c r="AE971" s="12">
        <f>AB971*AG971*X971</f>
        <v>7.2258502094125447E-6</v>
      </c>
      <c r="AF971" s="12">
        <f>AC971+AE971</f>
        <v>8.6966051639575639E-5</v>
      </c>
      <c r="AG971" s="19">
        <f>101.325*(0.000014*EXP(1600*((1/W971)-(1/298.15))))</f>
        <v>1.097002469958351E-3</v>
      </c>
      <c r="AI971">
        <f>V971*(K971/10^6)</f>
        <v>1.6214595908525342E-3</v>
      </c>
      <c r="AJ971">
        <f>(AI971*Y971)/(0.082057*W971)</f>
        <v>3.15506334460241E-7</v>
      </c>
      <c r="AK971">
        <v>0</v>
      </c>
      <c r="AL971" s="12">
        <f>AI971*AN971*X971</f>
        <v>5.926347208264167E-7</v>
      </c>
      <c r="AM971" s="12">
        <f>AJ971+AL971</f>
        <v>9.0814105528665775E-7</v>
      </c>
      <c r="AN971" s="19">
        <f>101.325*(0.00033*EXP(2400*((1/W971)-(1/298.15))))</f>
        <v>2.2739189884214046E-2</v>
      </c>
      <c r="AO971" s="19"/>
      <c r="AP971" t="e">
        <f>V971*(L971/10^6)</f>
        <v>#VALUE!</v>
      </c>
      <c r="AQ971" t="e">
        <f>(AP971*Y971)/(0.082057*W971)</f>
        <v>#VALUE!</v>
      </c>
      <c r="AR971">
        <v>0</v>
      </c>
      <c r="AS971" s="12" t="e">
        <f>AP971*AU971*X971</f>
        <v>#VALUE!</v>
      </c>
      <c r="AT971" s="12" t="e">
        <f>AQ971+AS971</f>
        <v>#VALUE!</v>
      </c>
      <c r="AU971" s="19">
        <f>101.325*((2.4*10^-4)*EXP(2700*((1/W971)-(1/298.15))))</f>
        <v>1.5759424160826513E-2</v>
      </c>
      <c r="AW971">
        <f>100*(AF971-AE971)/AF971</f>
        <v>91.691182854478029</v>
      </c>
      <c r="AX971">
        <f>100*(AM971-AL971)/AM971</f>
        <v>34.741996590017663</v>
      </c>
      <c r="AY971" t="e">
        <f>100*(AT971-AS971)/AT971</f>
        <v>#VALUE!</v>
      </c>
    </row>
    <row r="972" spans="1:51" x14ac:dyDescent="0.25">
      <c r="A972" s="21">
        <v>43696</v>
      </c>
      <c r="B972" t="s">
        <v>282</v>
      </c>
      <c r="C972" t="s">
        <v>120</v>
      </c>
      <c r="D972" t="s">
        <v>121</v>
      </c>
      <c r="E972" s="2">
        <v>43697.936562499999</v>
      </c>
      <c r="F972">
        <v>89</v>
      </c>
      <c r="H972" s="6">
        <v>22.4</v>
      </c>
      <c r="I972" s="6">
        <v>30.09</v>
      </c>
      <c r="J972" s="6">
        <v>405910.96100000001</v>
      </c>
      <c r="K972" s="6">
        <v>1683.241</v>
      </c>
      <c r="L972" s="6" t="s">
        <v>122</v>
      </c>
      <c r="M972" s="7">
        <f>1000000*(AF972-AD972)/X972</f>
        <v>5327.7311171373467</v>
      </c>
      <c r="N972" s="7">
        <f>1000000*(AM972-AK972)/X972</f>
        <v>58.30833263217675</v>
      </c>
      <c r="O972" s="7" t="e">
        <f>1000000*(AT972-AR972)/X972</f>
        <v>#VALUE!</v>
      </c>
      <c r="P972">
        <f>(M972*16)</f>
        <v>85243.697874197547</v>
      </c>
      <c r="Q972">
        <f>(N972*44)</f>
        <v>2565.5666358157769</v>
      </c>
      <c r="R972">
        <f>1000000*(((AF972-AD972)*0.082057*W972)/(V972-Z972))/X972</f>
        <v>148586.35969217864</v>
      </c>
      <c r="S972">
        <f>1000000*(((AM972-AK972)*0.082057*W972)/(V972-Z972))/X972</f>
        <v>1626.1749504714091</v>
      </c>
      <c r="T972">
        <f>N972*((1*0.082057*W972)/(V972-Z972))</f>
        <v>1626.1749504714094</v>
      </c>
      <c r="V972" s="5">
        <f>((0.001316*((I972*25.4)-(2.5*2053/100)))*(273.15+40))/(273.15+H972)</f>
        <v>0.99412985311926916</v>
      </c>
      <c r="W972">
        <v>313.14999999999998</v>
      </c>
      <c r="X972">
        <f>(21.0733341666667/1000)-Y972</f>
        <v>1.6073334166666699E-2</v>
      </c>
      <c r="Y972">
        <v>5.0000000000000001E-3</v>
      </c>
      <c r="Z972">
        <f>(0.001316*10^(8.07131-(1730.63/(233.46+(W972-273.15)))))</f>
        <v>7.2765497523200454E-2</v>
      </c>
      <c r="AB972">
        <f>V972*(J972/10^6)</f>
        <v>0.40352820403843143</v>
      </c>
      <c r="AC972">
        <f>(AB972*Y972)/(0.082057*W972)</f>
        <v>7.8519196670543862E-5</v>
      </c>
      <c r="AD972">
        <v>0</v>
      </c>
      <c r="AE972" s="12">
        <f>AB972*AG972*X972</f>
        <v>7.1152059253532003E-6</v>
      </c>
      <c r="AF972" s="12">
        <f>AC972+AE972</f>
        <v>8.5634402595897064E-5</v>
      </c>
      <c r="AG972" s="19">
        <f>101.325*(0.000014*EXP(1600*((1/W972)-(1/298.15))))</f>
        <v>1.097002469958351E-3</v>
      </c>
      <c r="AI972">
        <f>V972*(K972/10^6)</f>
        <v>1.6733601280943318E-3</v>
      </c>
      <c r="AJ972">
        <f>(AI972*Y972)/(0.082057*W972)</f>
        <v>3.2560522829272137E-7</v>
      </c>
      <c r="AK972">
        <v>0</v>
      </c>
      <c r="AL972" s="12">
        <f>AI972*AN972*X972</f>
        <v>6.1160408680541207E-7</v>
      </c>
      <c r="AM972" s="12">
        <f>AJ972+AL972</f>
        <v>9.3720931509813344E-7</v>
      </c>
      <c r="AN972" s="19">
        <f>101.325*(0.00033*EXP(2400*((1/W972)-(1/298.15))))</f>
        <v>2.2739189884214046E-2</v>
      </c>
      <c r="AO972" s="19"/>
      <c r="AP972" t="e">
        <f>V972*(L972/10^6)</f>
        <v>#VALUE!</v>
      </c>
      <c r="AQ972" t="e">
        <f>(AP972*Y972)/(0.082057*W972)</f>
        <v>#VALUE!</v>
      </c>
      <c r="AR972">
        <v>0</v>
      </c>
      <c r="AS972" s="12" t="e">
        <f>AP972*AU972*X972</f>
        <v>#VALUE!</v>
      </c>
      <c r="AT972" s="12" t="e">
        <f>AQ972+AS972</f>
        <v>#VALUE!</v>
      </c>
      <c r="AU972" s="19">
        <f>101.325*((2.4*10^-4)*EXP(2700*((1/W972)-(1/298.15))))</f>
        <v>1.5759424160826513E-2</v>
      </c>
      <c r="AW972">
        <f>100*(AF972-AE972)/AF972</f>
        <v>91.691182854478043</v>
      </c>
      <c r="AX972">
        <f>100*(AM972-AL972)/AM972</f>
        <v>34.741996590017656</v>
      </c>
      <c r="AY972" t="e">
        <f>100*(AT972-AS972)/AT972</f>
        <v>#VALUE!</v>
      </c>
    </row>
    <row r="973" spans="1:51" x14ac:dyDescent="0.25">
      <c r="A973" s="21">
        <v>43696</v>
      </c>
      <c r="B973" t="s">
        <v>283</v>
      </c>
      <c r="C973" t="s">
        <v>120</v>
      </c>
      <c r="D973" t="s">
        <v>121</v>
      </c>
      <c r="E973" s="2">
        <v>43697.489745370367</v>
      </c>
      <c r="F973">
        <v>15</v>
      </c>
      <c r="H973" s="6">
        <v>22.4</v>
      </c>
      <c r="I973" s="6">
        <v>30.09</v>
      </c>
      <c r="J973" s="6">
        <v>559904.20400000003</v>
      </c>
      <c r="K973" s="6">
        <v>863.39499999999998</v>
      </c>
      <c r="L973" s="6" t="s">
        <v>122</v>
      </c>
      <c r="M973" s="7">
        <f>1000000*(AF973-AD973)/X973</f>
        <v>7348.9492447256607</v>
      </c>
      <c r="N973" s="7">
        <f>1000000*(AM973-AK973)/X973</f>
        <v>29.908446177914062</v>
      </c>
      <c r="O973" s="7" t="e">
        <f>1000000*(AT973-AR973)/X973</f>
        <v>#VALUE!</v>
      </c>
      <c r="P973">
        <f>(M973*16)</f>
        <v>117583.18791561057</v>
      </c>
      <c r="Q973">
        <f>(N973*44)</f>
        <v>1315.9716318282187</v>
      </c>
      <c r="R973">
        <f>1000000*(((AF973-AD973)*0.082057*W973)/(V973-Z973))/X973</f>
        <v>204956.5925585019</v>
      </c>
      <c r="S973">
        <f>1000000*(((AM973-AK973)*0.082057*W973)/(V973-Z973))/X973</f>
        <v>834.12376561779479</v>
      </c>
      <c r="T973">
        <f>N973*((1*0.082057*W973)/(V973-Z973))</f>
        <v>834.12376561779467</v>
      </c>
      <c r="V973" s="5">
        <f>((0.001316*((I973*25.4)-(2.5*2053/100)))*(273.15+40))/(273.15+H973)</f>
        <v>0.99412985311926916</v>
      </c>
      <c r="W973">
        <v>313.14999999999998</v>
      </c>
      <c r="X973">
        <f>(21.0733341666667/1000)-Y973</f>
        <v>1.6073334166666699E-2</v>
      </c>
      <c r="Y973">
        <v>5.0000000000000001E-3</v>
      </c>
      <c r="Z973">
        <f>(0.001316*10^(8.07131-(1730.63/(233.46+(W973-273.15)))))</f>
        <v>7.2765497523200454E-2</v>
      </c>
      <c r="AB973">
        <f>V973*(J973/10^6)</f>
        <v>0.55661748408338141</v>
      </c>
      <c r="AC973">
        <f>(AB973*Y973)/(0.082057*W973)</f>
        <v>1.0830756627569935E-4</v>
      </c>
      <c r="AD973">
        <v>0</v>
      </c>
      <c r="AE973" s="12">
        <f>AB973*AG973*X973</f>
        <v>9.8145507086490504E-6</v>
      </c>
      <c r="AF973" s="12">
        <f>AC973+AE973</f>
        <v>1.181221169843484E-4</v>
      </c>
      <c r="AG973" s="19">
        <f>101.325*(0.000014*EXP(1600*((1/W973)-(1/298.15))))</f>
        <v>1.097002469958351E-3</v>
      </c>
      <c r="AI973">
        <f>V973*(K973/10^6)</f>
        <v>8.5832674453391138E-4</v>
      </c>
      <c r="AJ973">
        <f>(AI973*Y973)/(0.082057*W973)</f>
        <v>1.670146616448828E-7</v>
      </c>
      <c r="AK973">
        <v>0</v>
      </c>
      <c r="AL973" s="12">
        <f>AI973*AN973*X973</f>
        <v>3.1371378817849536E-7</v>
      </c>
      <c r="AM973" s="12">
        <f>AJ973+AL973</f>
        <v>4.8072844982337815E-7</v>
      </c>
      <c r="AN973" s="19">
        <f>101.325*(0.00033*EXP(2400*((1/W973)-(1/298.15))))</f>
        <v>2.2739189884214046E-2</v>
      </c>
      <c r="AO973" s="19"/>
      <c r="AP973" t="e">
        <f>V973*(L973/10^6)</f>
        <v>#VALUE!</v>
      </c>
      <c r="AQ973" t="e">
        <f>(AP973*Y973)/(0.082057*W973)</f>
        <v>#VALUE!</v>
      </c>
      <c r="AR973">
        <v>0</v>
      </c>
      <c r="AS973" s="12" t="e">
        <f>AP973*AU973*X973</f>
        <v>#VALUE!</v>
      </c>
      <c r="AT973" s="12" t="e">
        <f>AQ973+AS973</f>
        <v>#VALUE!</v>
      </c>
      <c r="AU973" s="19">
        <f>101.325*((2.4*10^-4)*EXP(2700*((1/W973)-(1/298.15))))</f>
        <v>1.5759424160826513E-2</v>
      </c>
      <c r="AW973">
        <f>100*(AF973-AE973)/AF973</f>
        <v>91.691182854478043</v>
      </c>
      <c r="AX973">
        <f>100*(AM973-AL973)/AM973</f>
        <v>34.741996590017656</v>
      </c>
      <c r="AY973" t="e">
        <f>100*(AT973-AS973)/AT973</f>
        <v>#VALUE!</v>
      </c>
    </row>
    <row r="974" spans="1:51" x14ac:dyDescent="0.25">
      <c r="A974" s="21">
        <v>43696</v>
      </c>
      <c r="B974" t="s">
        <v>283</v>
      </c>
      <c r="C974" t="s">
        <v>120</v>
      </c>
      <c r="D974" t="s">
        <v>121</v>
      </c>
      <c r="E974" s="2">
        <v>43697.893993055557</v>
      </c>
      <c r="F974">
        <v>192</v>
      </c>
      <c r="H974" s="6">
        <v>22.4</v>
      </c>
      <c r="I974" s="6">
        <v>30.09</v>
      </c>
      <c r="J974" s="6">
        <v>588722.397</v>
      </c>
      <c r="K974" s="6">
        <v>835.31100000000004</v>
      </c>
      <c r="L974" s="6" t="s">
        <v>122</v>
      </c>
      <c r="M974" s="7">
        <f>1000000*(AF974-AD974)/X974</f>
        <v>7727.1986598375825</v>
      </c>
      <c r="N974" s="7">
        <f>1000000*(AM974-AK974)/X974</f>
        <v>28.935601995980488</v>
      </c>
      <c r="O974" s="7" t="e">
        <f>1000000*(AT974-AR974)/X974</f>
        <v>#VALUE!</v>
      </c>
      <c r="P974">
        <f>(M974*16)</f>
        <v>123635.17855740132</v>
      </c>
      <c r="Q974">
        <f>(N974*44)</f>
        <v>1273.1664878231416</v>
      </c>
      <c r="R974">
        <f>1000000*(((AF974-AD974)*0.082057*W974)/(V974-Z974))/X974</f>
        <v>215505.68041813376</v>
      </c>
      <c r="S974">
        <f>1000000*(((AM974-AK974)*0.082057*W974)/(V974-Z974))/X974</f>
        <v>806.99188295272234</v>
      </c>
      <c r="T974">
        <f>N974*((1*0.082057*W974)/(V974-Z974))</f>
        <v>806.99188295272234</v>
      </c>
      <c r="V974" s="5">
        <f>((0.001316*((I974*25.4)-(2.5*2053/100)))*(273.15+40))/(273.15+H974)</f>
        <v>0.99412985311926916</v>
      </c>
      <c r="W974">
        <v>313.14999999999998</v>
      </c>
      <c r="X974">
        <f>(21.0733341666667/1000)-Y974</f>
        <v>1.6073334166666699E-2</v>
      </c>
      <c r="Y974">
        <v>5.0000000000000001E-3</v>
      </c>
      <c r="Z974">
        <f>(0.001316*10^(8.07131-(1730.63/(233.46+(W974-273.15)))))</f>
        <v>7.2765497523200454E-2</v>
      </c>
      <c r="AB974">
        <f>V974*(J974/10^6)</f>
        <v>0.58526651005763397</v>
      </c>
      <c r="AC974">
        <f>(AB974*Y974)/(0.082057*W974)</f>
        <v>1.1388214193702689E-4</v>
      </c>
      <c r="AD974">
        <v>0</v>
      </c>
      <c r="AE974" s="12">
        <f>AB974*AG974*X974</f>
        <v>1.0319704294761672E-5</v>
      </c>
      <c r="AF974" s="12">
        <f>AC974+AE974</f>
        <v>1.2420184623178855E-4</v>
      </c>
      <c r="AG974" s="19">
        <f>101.325*(0.000014*EXP(1600*((1/W974)-(1/298.15))))</f>
        <v>1.097002469958351E-3</v>
      </c>
      <c r="AI974">
        <f>V974*(K974/10^6)</f>
        <v>8.3040760173890991E-4</v>
      </c>
      <c r="AJ974">
        <f>(AI974*Y974)/(0.082057*W974)</f>
        <v>1.615821078802271E-7</v>
      </c>
      <c r="AK974">
        <v>0</v>
      </c>
      <c r="AL974" s="12">
        <f>AI974*AN974*X974</f>
        <v>3.0350949231483522E-7</v>
      </c>
      <c r="AM974" s="12">
        <f>AJ974+AL974</f>
        <v>4.6509160019506229E-7</v>
      </c>
      <c r="AN974" s="19">
        <f>101.325*(0.00033*EXP(2400*((1/W974)-(1/298.15))))</f>
        <v>2.2739189884214046E-2</v>
      </c>
      <c r="AO974" s="19"/>
      <c r="AP974" t="e">
        <f>V974*(L974/10^6)</f>
        <v>#VALUE!</v>
      </c>
      <c r="AQ974" t="e">
        <f>(AP974*Y974)/(0.082057*W974)</f>
        <v>#VALUE!</v>
      </c>
      <c r="AR974">
        <v>0</v>
      </c>
      <c r="AS974" s="12" t="e">
        <f>AP974*AU974*X974</f>
        <v>#VALUE!</v>
      </c>
      <c r="AT974" s="12" t="e">
        <f>AQ974+AS974</f>
        <v>#VALUE!</v>
      </c>
      <c r="AU974" s="19">
        <f>101.325*((2.4*10^-4)*EXP(2700*((1/W974)-(1/298.15))))</f>
        <v>1.5759424160826513E-2</v>
      </c>
      <c r="AW974">
        <f>100*(AF974-AE974)/AF974</f>
        <v>91.691182854478043</v>
      </c>
      <c r="AX974">
        <f>100*(AM974-AL974)/AM974</f>
        <v>34.741996590017656</v>
      </c>
      <c r="AY974" t="e">
        <f>100*(AT974-AS974)/AT974</f>
        <v>#VALUE!</v>
      </c>
    </row>
    <row r="975" spans="1:51" x14ac:dyDescent="0.25">
      <c r="A975" s="21">
        <v>43696</v>
      </c>
      <c r="B975" t="s">
        <v>295</v>
      </c>
      <c r="C975" t="s">
        <v>120</v>
      </c>
      <c r="D975" t="s">
        <v>121</v>
      </c>
      <c r="E975" s="2">
        <v>43697.425995370373</v>
      </c>
      <c r="F975">
        <v>76</v>
      </c>
      <c r="H975" s="6">
        <v>22.4</v>
      </c>
      <c r="I975" s="6">
        <v>30.09</v>
      </c>
      <c r="J975" s="6">
        <v>325163.49400000001</v>
      </c>
      <c r="K975" s="6">
        <v>783.76300000000003</v>
      </c>
      <c r="L975" s="6" t="s">
        <v>122</v>
      </c>
      <c r="M975" s="7">
        <f>1000000*(AF975-AD975)/X975</f>
        <v>4267.8908223444168</v>
      </c>
      <c r="N975" s="7">
        <f>1000000*(AM975-AK975)/X975</f>
        <v>27.149952804614873</v>
      </c>
      <c r="O975" s="7" t="e">
        <f>1000000*(AT975-AR975)/X975</f>
        <v>#VALUE!</v>
      </c>
      <c r="P975">
        <f>(M975*16)</f>
        <v>68286.25315751067</v>
      </c>
      <c r="Q975">
        <f>(N975*44)</f>
        <v>1194.5979234030544</v>
      </c>
      <c r="R975">
        <f>1000000*(((AF975-AD975)*0.082057*W975)/(V975-Z975))/X975</f>
        <v>119028.22175390716</v>
      </c>
      <c r="S975">
        <f>1000000*(((AM975-AK975)*0.082057*W975)/(V975-Z975))/X975</f>
        <v>757.19148815073015</v>
      </c>
      <c r="T975">
        <f>N975*((1*0.082057*W975)/(V975-Z975))</f>
        <v>757.19148815073015</v>
      </c>
      <c r="V975" s="5">
        <f>((0.001316*((I975*25.4)-(2.5*2053/100)))*(273.15+40))/(273.15+H975)</f>
        <v>0.99412985311926916</v>
      </c>
      <c r="W975">
        <v>313.14999999999998</v>
      </c>
      <c r="X975">
        <f>(21.0733341666667/1000)-Y975</f>
        <v>1.6073334166666699E-2</v>
      </c>
      <c r="Y975">
        <v>5.0000000000000001E-3</v>
      </c>
      <c r="Z975">
        <f>(0.001316*10^(8.07131-(1730.63/(233.46+(W975-273.15)))))</f>
        <v>7.2765497523200454E-2</v>
      </c>
      <c r="AB975">
        <f>V975*(J975/10^6)</f>
        <v>0.32325473652996833</v>
      </c>
      <c r="AC975">
        <f>(AB975*Y975)/(0.082057*W975)</f>
        <v>6.289945034390733E-5</v>
      </c>
      <c r="AD975">
        <v>0</v>
      </c>
      <c r="AE975" s="12">
        <f>AB975*AG975*X975</f>
        <v>5.6997850304844302E-6</v>
      </c>
      <c r="AF975" s="12">
        <f>AC975+AE975</f>
        <v>6.8599235374391755E-5</v>
      </c>
      <c r="AG975" s="19">
        <f>101.325*(0.000014*EXP(1600*((1/W975)-(1/298.15))))</f>
        <v>1.097002469958351E-3</v>
      </c>
      <c r="AI975">
        <f>V975*(K975/10^6)</f>
        <v>7.7916219607031777E-4</v>
      </c>
      <c r="AJ975">
        <f>(AI975*Y975)/(0.082057*W975)</f>
        <v>1.5161069065118313E-7</v>
      </c>
      <c r="AK975">
        <v>0</v>
      </c>
      <c r="AL975" s="12">
        <f>AI975*AN975*X975</f>
        <v>2.8477957338662149E-7</v>
      </c>
      <c r="AM975" s="12">
        <f>AJ975+AL975</f>
        <v>4.3639026403780463E-7</v>
      </c>
      <c r="AN975" s="19">
        <f>101.325*(0.00033*EXP(2400*((1/W975)-(1/298.15))))</f>
        <v>2.2739189884214046E-2</v>
      </c>
      <c r="AO975" s="19"/>
      <c r="AP975" t="e">
        <f>V975*(L975/10^6)</f>
        <v>#VALUE!</v>
      </c>
      <c r="AQ975" t="e">
        <f>(AP975*Y975)/(0.082057*W975)</f>
        <v>#VALUE!</v>
      </c>
      <c r="AR975">
        <v>0</v>
      </c>
      <c r="AS975" s="12" t="e">
        <f>AP975*AU975*X975</f>
        <v>#VALUE!</v>
      </c>
      <c r="AT975" s="12" t="e">
        <f>AQ975+AS975</f>
        <v>#VALUE!</v>
      </c>
      <c r="AU975" s="19">
        <f>101.325*((2.4*10^-4)*EXP(2700*((1/W975)-(1/298.15))))</f>
        <v>1.5759424160826513E-2</v>
      </c>
      <c r="AW975">
        <f>100*(AF975-AE975)/AF975</f>
        <v>91.691182854478043</v>
      </c>
      <c r="AX975">
        <f>100*(AM975-AL975)/AM975</f>
        <v>34.741996590017656</v>
      </c>
      <c r="AY975" t="e">
        <f>100*(AT975-AS975)/AT975</f>
        <v>#VALUE!</v>
      </c>
    </row>
    <row r="976" spans="1:51" x14ac:dyDescent="0.25">
      <c r="A976" s="21">
        <v>43696</v>
      </c>
      <c r="B976" t="s">
        <v>295</v>
      </c>
      <c r="C976" t="s">
        <v>120</v>
      </c>
      <c r="D976" t="s">
        <v>121</v>
      </c>
      <c r="E976" s="2">
        <v>43697.447245370371</v>
      </c>
      <c r="F976">
        <v>204</v>
      </c>
      <c r="H976" s="6">
        <v>22.4</v>
      </c>
      <c r="I976" s="6">
        <v>30.09</v>
      </c>
      <c r="J976" s="6">
        <v>335904.43099999998</v>
      </c>
      <c r="K976" s="6">
        <v>603.56700000000001</v>
      </c>
      <c r="L976" s="6" t="s">
        <v>122</v>
      </c>
      <c r="M976" s="7">
        <f>1000000*(AF976-AD976)/X976</f>
        <v>4408.8695831572149</v>
      </c>
      <c r="N976" s="7">
        <f>1000000*(AM976-AK976)/X976</f>
        <v>20.907870828838547</v>
      </c>
      <c r="O976" s="7" t="e">
        <f>1000000*(AT976-AR976)/X976</f>
        <v>#VALUE!</v>
      </c>
      <c r="P976">
        <f>(M976*16)</f>
        <v>70541.913330515439</v>
      </c>
      <c r="Q976">
        <f>(N976*44)</f>
        <v>919.94631646889604</v>
      </c>
      <c r="R976">
        <f>1000000*(((AF976-AD976)*0.082057*W976)/(V976-Z976))/X976</f>
        <v>122960.01192922353</v>
      </c>
      <c r="S976">
        <f>1000000*(((AM976-AK976)*0.082057*W976)/(V976-Z976))/X976</f>
        <v>583.10457999251264</v>
      </c>
      <c r="T976">
        <f>N976*((1*0.082057*W976)/(V976-Z976))</f>
        <v>583.10457999251275</v>
      </c>
      <c r="V976" s="5">
        <f>((0.001316*((I976*25.4)-(2.5*2053/100)))*(273.15+40))/(273.15+H976)</f>
        <v>0.99412985311926916</v>
      </c>
      <c r="W976">
        <v>313.14999999999998</v>
      </c>
      <c r="X976">
        <f>(21.0733341666667/1000)-Y976</f>
        <v>1.6073334166666699E-2</v>
      </c>
      <c r="Y976">
        <v>5.0000000000000001E-3</v>
      </c>
      <c r="Z976">
        <f>(0.001316*10^(8.07131-(1730.63/(233.46+(W976-273.15)))))</f>
        <v>7.2765497523200454E-2</v>
      </c>
      <c r="AB976">
        <f>V976*(J976/10^6)</f>
        <v>0.33393262265214169</v>
      </c>
      <c r="AC976">
        <f>(AB976*Y976)/(0.082057*W976)</f>
        <v>6.4977171385613625E-5</v>
      </c>
      <c r="AD976">
        <v>0</v>
      </c>
      <c r="AE976" s="12">
        <f>AB976*AG976*X976</f>
        <v>5.8880627217248139E-6</v>
      </c>
      <c r="AF976" s="12">
        <f>AC976+AE976</f>
        <v>7.0865234107338434E-5</v>
      </c>
      <c r="AG976" s="19">
        <f>101.325*(0.000014*EXP(1600*((1/W976)-(1/298.15))))</f>
        <v>1.097002469958351E-3</v>
      </c>
      <c r="AI976">
        <f>V976*(K976/10^6)</f>
        <v>6.0002397305763803E-4</v>
      </c>
      <c r="AJ976">
        <f>(AI976*Y976)/(0.082057*W976)</f>
        <v>1.1675367390941223E-7</v>
      </c>
      <c r="AK976">
        <v>0</v>
      </c>
      <c r="AL976" s="12">
        <f>AI976*AN976*X976</f>
        <v>2.1930552063601239E-7</v>
      </c>
      <c r="AM976" s="12">
        <f>AJ976+AL976</f>
        <v>3.3605919454542463E-7</v>
      </c>
      <c r="AN976" s="19">
        <f>101.325*(0.00033*EXP(2400*((1/W976)-(1/298.15))))</f>
        <v>2.2739189884214046E-2</v>
      </c>
      <c r="AO976" s="19"/>
      <c r="AP976" t="e">
        <f>V976*(L976/10^6)</f>
        <v>#VALUE!</v>
      </c>
      <c r="AQ976" t="e">
        <f>(AP976*Y976)/(0.082057*W976)</f>
        <v>#VALUE!</v>
      </c>
      <c r="AR976">
        <v>0</v>
      </c>
      <c r="AS976" s="12" t="e">
        <f>AP976*AU976*X976</f>
        <v>#VALUE!</v>
      </c>
      <c r="AT976" s="12" t="e">
        <f>AQ976+AS976</f>
        <v>#VALUE!</v>
      </c>
      <c r="AU976" s="19">
        <f>101.325*((2.4*10^-4)*EXP(2700*((1/W976)-(1/298.15))))</f>
        <v>1.5759424160826513E-2</v>
      </c>
      <c r="AW976">
        <f>100*(AF976-AE976)/AF976</f>
        <v>91.691182854478043</v>
      </c>
      <c r="AX976">
        <f>100*(AM976-AL976)/AM976</f>
        <v>34.741996590017656</v>
      </c>
      <c r="AY976" t="e">
        <f>100*(AT976-AS976)/AT976</f>
        <v>#VALUE!</v>
      </c>
    </row>
    <row r="977" spans="1:51" x14ac:dyDescent="0.25">
      <c r="A977" s="21">
        <v>43696</v>
      </c>
      <c r="B977" t="s">
        <v>284</v>
      </c>
      <c r="C977" t="s">
        <v>120</v>
      </c>
      <c r="D977" t="s">
        <v>121</v>
      </c>
      <c r="E977" s="2">
        <v>43697.617407407408</v>
      </c>
      <c r="F977">
        <v>172</v>
      </c>
      <c r="H977" s="6">
        <v>22.4</v>
      </c>
      <c r="I977" s="6">
        <v>30.09</v>
      </c>
      <c r="J977" s="6">
        <v>506740.56599999999</v>
      </c>
      <c r="K977" s="6">
        <v>684.274</v>
      </c>
      <c r="L977" s="6" t="s">
        <v>122</v>
      </c>
      <c r="M977" s="7">
        <f>1000000*(AF977-AD977)/X977</f>
        <v>6651.1568821468491</v>
      </c>
      <c r="N977" s="7">
        <f>1000000*(AM977-AK977)/X977</f>
        <v>23.703602754180835</v>
      </c>
      <c r="O977" s="7" t="e">
        <f>1000000*(AT977-AR977)/X977</f>
        <v>#VALUE!</v>
      </c>
      <c r="P977">
        <f>(M977*16)</f>
        <v>106418.51011434958</v>
      </c>
      <c r="Q977">
        <f>(N977*44)</f>
        <v>1042.9585211839567</v>
      </c>
      <c r="R977">
        <f>1000000*(((AF977-AD977)*0.082057*W977)/(V977-Z977))/X977</f>
        <v>185495.69547173224</v>
      </c>
      <c r="S977">
        <f>1000000*(((AM977-AK977)*0.082057*W977)/(V977-Z977))/X977</f>
        <v>661.07541229026185</v>
      </c>
      <c r="T977">
        <f>N977*((1*0.082057*W977)/(V977-Z977))</f>
        <v>661.07541229026197</v>
      </c>
      <c r="V977" s="5">
        <f>((0.001316*((I977*25.4)-(2.5*2053/100)))*(273.15+40))/(273.15+H977)</f>
        <v>0.99412985311926916</v>
      </c>
      <c r="W977">
        <v>313.14999999999998</v>
      </c>
      <c r="X977">
        <f>(21.0733341666667/1000)-Y977</f>
        <v>1.6073334166666699E-2</v>
      </c>
      <c r="Y977">
        <v>5.0000000000000001E-3</v>
      </c>
      <c r="Z977">
        <f>(0.001316*10^(8.07131-(1730.63/(233.46+(W977-273.15)))))</f>
        <v>7.2765497523200454E-2</v>
      </c>
      <c r="AB977">
        <f>V977*(J977/10^6)</f>
        <v>0.50376592444715529</v>
      </c>
      <c r="AC977">
        <f>(AB977*Y977)/(0.082057*W977)</f>
        <v>9.8023620906104845E-5</v>
      </c>
      <c r="AD977">
        <v>0</v>
      </c>
      <c r="AE977" s="12">
        <f>AB977*AG977*X977</f>
        <v>8.8826462555664618E-6</v>
      </c>
      <c r="AF977" s="12">
        <f>AC977+AE977</f>
        <v>1.0690626716167131E-4</v>
      </c>
      <c r="AG977" s="19">
        <f>101.325*(0.000014*EXP(1600*((1/W977)-(1/298.15))))</f>
        <v>1.097002469958351E-3</v>
      </c>
      <c r="AI977">
        <f>V977*(K977/10^6)</f>
        <v>6.802572111133348E-4</v>
      </c>
      <c r="AJ977">
        <f>(AI977*Y977)/(0.082057*W977)</f>
        <v>1.3236559232146413E-7</v>
      </c>
      <c r="AK977">
        <v>0</v>
      </c>
      <c r="AL977" s="12">
        <f>AI977*AN977*X977</f>
        <v>2.4863033570040564E-7</v>
      </c>
      <c r="AM977" s="12">
        <f>AJ977+AL977</f>
        <v>3.8099592802186974E-7</v>
      </c>
      <c r="AN977" s="19">
        <f>101.325*(0.00033*EXP(2400*((1/W977)-(1/298.15))))</f>
        <v>2.2739189884214046E-2</v>
      </c>
      <c r="AO977" s="19"/>
      <c r="AP977" t="e">
        <f>V977*(L977/10^6)</f>
        <v>#VALUE!</v>
      </c>
      <c r="AQ977" t="e">
        <f>(AP977*Y977)/(0.082057*W977)</f>
        <v>#VALUE!</v>
      </c>
      <c r="AR977">
        <v>0</v>
      </c>
      <c r="AS977" s="12" t="e">
        <f>AP977*AU977*X977</f>
        <v>#VALUE!</v>
      </c>
      <c r="AT977" s="12" t="e">
        <f>AQ977+AS977</f>
        <v>#VALUE!</v>
      </c>
      <c r="AU977" s="19">
        <f>101.325*((2.4*10^-4)*EXP(2700*((1/W977)-(1/298.15))))</f>
        <v>1.5759424160826513E-2</v>
      </c>
      <c r="AW977">
        <f>100*(AF977-AE977)/AF977</f>
        <v>91.691182854478043</v>
      </c>
      <c r="AX977">
        <f>100*(AM977-AL977)/AM977</f>
        <v>34.741996590017656</v>
      </c>
      <c r="AY977" t="e">
        <f>100*(AT977-AS977)/AT977</f>
        <v>#VALUE!</v>
      </c>
    </row>
    <row r="978" spans="1:51" x14ac:dyDescent="0.25">
      <c r="A978" s="21">
        <v>43696</v>
      </c>
      <c r="B978" t="s">
        <v>284</v>
      </c>
      <c r="C978" t="s">
        <v>120</v>
      </c>
      <c r="D978" t="s">
        <v>121</v>
      </c>
      <c r="E978" s="2">
        <v>43697.851435185185</v>
      </c>
      <c r="F978">
        <v>31</v>
      </c>
      <c r="H978" s="6">
        <v>22.4</v>
      </c>
      <c r="I978" s="6">
        <v>30.09</v>
      </c>
      <c r="J978" s="6">
        <v>483236.81099999999</v>
      </c>
      <c r="K978" s="6">
        <v>867.84199999999998</v>
      </c>
      <c r="L978" s="6" t="s">
        <v>122</v>
      </c>
      <c r="M978" s="7">
        <f>1000000*(AF978-AD978)/X978</f>
        <v>6342.6614264573127</v>
      </c>
      <c r="N978" s="7">
        <f>1000000*(AM978-AK978)/X978</f>
        <v>30.062492541575168</v>
      </c>
      <c r="O978" s="7" t="e">
        <f>1000000*(AT978-AR978)/X978</f>
        <v>#VALUE!</v>
      </c>
      <c r="P978">
        <f>(M978*16)</f>
        <v>101482.582823317</v>
      </c>
      <c r="Q978">
        <f>(N978*44)</f>
        <v>1322.7496718293073</v>
      </c>
      <c r="R978">
        <f>1000000*(((AF978-AD978)*0.082057*W978)/(V978-Z978))/X978</f>
        <v>176891.99236910316</v>
      </c>
      <c r="S978">
        <f>1000000*(((AM978-AK978)*0.082057*W978)/(V978-Z978))/X978</f>
        <v>838.42000127552058</v>
      </c>
      <c r="T978">
        <f>N978*((1*0.082057*W978)/(V978-Z978))</f>
        <v>838.42000127552058</v>
      </c>
      <c r="V978" s="5">
        <f>((0.001316*((I978*25.4)-(2.5*2053/100)))*(273.15+40))/(273.15+H978)</f>
        <v>0.99412985311926916</v>
      </c>
      <c r="W978">
        <v>313.14999999999998</v>
      </c>
      <c r="X978">
        <f>(21.0733341666667/1000)-Y978</f>
        <v>1.6073334166666699E-2</v>
      </c>
      <c r="Y978">
        <v>5.0000000000000001E-3</v>
      </c>
      <c r="Z978">
        <f>(0.001316*10^(8.07131-(1730.63/(233.46+(W978-273.15)))))</f>
        <v>7.2765497523200454E-2</v>
      </c>
      <c r="AB978">
        <f>V978*(J978/10^6)</f>
        <v>0.48040013994125402</v>
      </c>
      <c r="AC978">
        <f>(AB978*Y978)/(0.082057*W978)</f>
        <v>9.3477067256026689E-5</v>
      </c>
      <c r="AD978">
        <v>0</v>
      </c>
      <c r="AE978" s="12">
        <f>AB978*AG978*X978</f>
        <v>8.4706493574485768E-6</v>
      </c>
      <c r="AF978" s="12">
        <f>AC978+AE978</f>
        <v>1.0194771661347527E-4</v>
      </c>
      <c r="AG978" s="19">
        <f>101.325*(0.000014*EXP(1600*((1/W978)-(1/298.15))))</f>
        <v>1.097002469958351E-3</v>
      </c>
      <c r="AI978">
        <f>V978*(K978/10^6)</f>
        <v>8.627476399907328E-4</v>
      </c>
      <c r="AJ978">
        <f>(AI978*Y978)/(0.082057*W978)</f>
        <v>1.6787488691875488E-7</v>
      </c>
      <c r="AK978">
        <v>0</v>
      </c>
      <c r="AL978" s="12">
        <f>AI978*AN978*X978</f>
        <v>3.1532960158490816E-7</v>
      </c>
      <c r="AM978" s="12">
        <f>AJ978+AL978</f>
        <v>4.8320448850366301E-7</v>
      </c>
      <c r="AN978" s="19">
        <f>101.325*(0.00033*EXP(2400*((1/W978)-(1/298.15))))</f>
        <v>2.2739189884214046E-2</v>
      </c>
      <c r="AO978" s="19"/>
      <c r="AP978" t="e">
        <f>V978*(L978/10^6)</f>
        <v>#VALUE!</v>
      </c>
      <c r="AQ978" t="e">
        <f>(AP978*Y978)/(0.082057*W978)</f>
        <v>#VALUE!</v>
      </c>
      <c r="AR978">
        <v>0</v>
      </c>
      <c r="AS978" s="12" t="e">
        <f>AP978*AU978*X978</f>
        <v>#VALUE!</v>
      </c>
      <c r="AT978" s="12" t="e">
        <f>AQ978+AS978</f>
        <v>#VALUE!</v>
      </c>
      <c r="AU978" s="19">
        <f>101.325*((2.4*10^-4)*EXP(2700*((1/W978)-(1/298.15))))</f>
        <v>1.5759424160826513E-2</v>
      </c>
      <c r="AW978">
        <f>100*(AF978-AE978)/AF978</f>
        <v>91.691182854478029</v>
      </c>
      <c r="AX978">
        <f>100*(AM978-AL978)/AM978</f>
        <v>34.741996590017649</v>
      </c>
      <c r="AY978" t="e">
        <f>100*(AT978-AS978)/AT978</f>
        <v>#VALUE!</v>
      </c>
    </row>
    <row r="979" spans="1:51" x14ac:dyDescent="0.25">
      <c r="H979" s="6">
        <v>20</v>
      </c>
      <c r="I979" s="6">
        <v>30</v>
      </c>
      <c r="J979" s="6">
        <v>1</v>
      </c>
      <c r="K979" s="6">
        <v>1</v>
      </c>
      <c r="L979" s="6" t="s">
        <v>122</v>
      </c>
      <c r="M979" s="7">
        <f>1000000*(AF979-AD979)/X979</f>
        <v>5.1728162884310709E-3</v>
      </c>
      <c r="N979" s="7">
        <f>1000000*(AM979-AK979)/X979</f>
        <v>2.6794554190270953E-2</v>
      </c>
      <c r="O979" s="7" t="e">
        <f>1000000*(AT979-AR979)/X979</f>
        <v>#VALUE!</v>
      </c>
      <c r="P979">
        <f>(M979*16)</f>
        <v>8.2765060614897135E-2</v>
      </c>
      <c r="Q979">
        <f>(N979*44)</f>
        <v>1.1789603843719219</v>
      </c>
      <c r="R979">
        <f>1000000*(((AF979-AD979)*0.082057*W979)/(V979-Z979))/X979</f>
        <v>0.14349881432745903</v>
      </c>
      <c r="S979">
        <f>1000000*(((AM979-AK979)*0.082057*W979)/(V979-Z979))/X979</f>
        <v>0.74330626535800015</v>
      </c>
      <c r="T979">
        <f>N979*((1*0.082057*W979)/(V979-Z979))</f>
        <v>0.74330626535800026</v>
      </c>
      <c r="V979" s="5">
        <f t="shared" ref="V966:V1029" si="0">((0.001316*((I979*25.4)-(2.5*2053/100)))*(273.15+40))/(273.15+H979)</f>
        <v>0.99905510880095516</v>
      </c>
      <c r="W979">
        <v>313.14999999999998</v>
      </c>
      <c r="X979">
        <f t="shared" ref="X966:X1029" si="1">(21.0733341666667/1000)-Y979</f>
        <v>1.9073334166666699E-2</v>
      </c>
      <c r="Y979">
        <v>2E-3</v>
      </c>
      <c r="Z979">
        <f t="shared" ref="Z965:Z1028" si="2">(0.001316*10^(8.07131-(1730.63/(233.46+(W979-273.15)))))</f>
        <v>7.2765497523200454E-2</v>
      </c>
      <c r="AB979">
        <f t="shared" ref="AB965:AB1028" si="3">V979*(J979/10^6)</f>
        <v>9.9905510880095509E-7</v>
      </c>
      <c r="AC979">
        <f t="shared" ref="AC965:AC1028" si="4">(AB979*Y979)/(0.082057*W979)</f>
        <v>7.7759129386834936E-11</v>
      </c>
      <c r="AD979">
        <v>0</v>
      </c>
      <c r="AE979" s="12">
        <f t="shared" ref="AE965:AE1028" si="5">AB979*AG979*X979</f>
        <v>2.0903724265187424E-11</v>
      </c>
      <c r="AF979" s="12">
        <f t="shared" ref="AF965:AF1028" si="6">AC979+AE979</f>
        <v>9.8662853652022362E-11</v>
      </c>
      <c r="AG979" s="19">
        <f t="shared" ref="AG965:AG1028" si="7">101.325*(0.000014*EXP(1600*((1/W979)-(1/298.15))))</f>
        <v>1.097002469958351E-3</v>
      </c>
      <c r="AI979">
        <f t="shared" ref="AI965:AI1028" si="8">V979*(K979/10^6)</f>
        <v>9.9905510880095509E-7</v>
      </c>
      <c r="AJ979">
        <f t="shared" ref="AJ965:AJ1028" si="9">(AI979*Y979)/(0.082057*W979)</f>
        <v>7.7759129386834936E-11</v>
      </c>
      <c r="AK979">
        <v>0</v>
      </c>
      <c r="AL979" s="12">
        <f t="shared" ref="AL965:AL1028" si="10">AI979*AN979*X979</f>
        <v>4.333023565310624E-10</v>
      </c>
      <c r="AM979" s="12">
        <f t="shared" ref="AM965:AM1028" si="11">AJ979+AL979</f>
        <v>5.1106148591789729E-10</v>
      </c>
      <c r="AN979" s="19">
        <f t="shared" ref="AN965:AN1028" si="12">101.325*(0.00033*EXP(2400*((1/W979)-(1/298.15))))</f>
        <v>2.2739189884214046E-2</v>
      </c>
      <c r="AO979" s="19"/>
      <c r="AP979" t="e">
        <f t="shared" ref="AP965:AP1028" si="13">V979*(L979/10^6)</f>
        <v>#VALUE!</v>
      </c>
      <c r="AQ979" t="e">
        <f t="shared" ref="AQ965:AQ1028" si="14">(AP979*Y979)/(0.082057*W979)</f>
        <v>#VALUE!</v>
      </c>
      <c r="AR979">
        <v>0</v>
      </c>
      <c r="AS979" s="12" t="e">
        <f t="shared" ref="AS965:AS1028" si="15">AP979*AU979*X979</f>
        <v>#VALUE!</v>
      </c>
      <c r="AT979" s="12" t="e">
        <f t="shared" ref="AT965:AT1028" si="16">AQ979+AS979</f>
        <v>#VALUE!</v>
      </c>
      <c r="AU979" s="19">
        <f t="shared" ref="AU965:AU1028" si="17">101.325*((2.4*10^-4)*EXP(2700*((1/W979)-(1/298.15))))</f>
        <v>1.5759424160826513E-2</v>
      </c>
      <c r="AW979">
        <f t="shared" ref="AW965:AW1028" si="18">100*(AF979-AE979)/AF979</f>
        <v>78.812974192989046</v>
      </c>
      <c r="AX979">
        <f t="shared" ref="AX965:AX1028" si="19">100*(AM979-AL979)/AM979</f>
        <v>15.215219993965071</v>
      </c>
      <c r="AY979" t="e">
        <f t="shared" ref="AY965:AY1028" si="20">100*(AT979-AS979)/AT979</f>
        <v>#VALUE!</v>
      </c>
    </row>
    <row r="980" spans="1:51" x14ac:dyDescent="0.25">
      <c r="H980" s="6">
        <v>20</v>
      </c>
      <c r="I980" s="6">
        <v>30</v>
      </c>
      <c r="J980" s="6">
        <v>1</v>
      </c>
      <c r="K980" s="6">
        <v>1</v>
      </c>
      <c r="L980" s="6" t="s">
        <v>122</v>
      </c>
      <c r="M980" s="7">
        <f>1000000*(AF980-AD980)/X980</f>
        <v>5.1728162884310709E-3</v>
      </c>
      <c r="N980" s="7">
        <f>1000000*(AM980-AK980)/X980</f>
        <v>2.6794554190270953E-2</v>
      </c>
      <c r="O980" s="7" t="e">
        <f>1000000*(AT980-AR980)/X980</f>
        <v>#VALUE!</v>
      </c>
      <c r="P980">
        <f>(M980*16)</f>
        <v>8.2765060614897135E-2</v>
      </c>
      <c r="Q980">
        <f>(N980*44)</f>
        <v>1.1789603843719219</v>
      </c>
      <c r="R980">
        <f>1000000*(((AF980-AD980)*0.082057*W980)/(V980-Z980))/X980</f>
        <v>0.14349881432745903</v>
      </c>
      <c r="S980">
        <f>1000000*(((AM980-AK980)*0.082057*W980)/(V980-Z980))/X980</f>
        <v>0.74330626535800015</v>
      </c>
      <c r="T980">
        <f>N980*((1*0.082057*W980)/(V980-Z980))</f>
        <v>0.74330626535800026</v>
      </c>
      <c r="V980" s="5">
        <f t="shared" si="0"/>
        <v>0.99905510880095516</v>
      </c>
      <c r="W980">
        <v>313.14999999999998</v>
      </c>
      <c r="X980">
        <f t="shared" si="1"/>
        <v>1.9073334166666699E-2</v>
      </c>
      <c r="Y980">
        <v>2E-3</v>
      </c>
      <c r="Z980">
        <f t="shared" si="2"/>
        <v>7.2765497523200454E-2</v>
      </c>
      <c r="AB980">
        <f t="shared" si="3"/>
        <v>9.9905510880095509E-7</v>
      </c>
      <c r="AC980">
        <f t="shared" si="4"/>
        <v>7.7759129386834936E-11</v>
      </c>
      <c r="AD980">
        <v>0</v>
      </c>
      <c r="AE980" s="12">
        <f t="shared" si="5"/>
        <v>2.0903724265187424E-11</v>
      </c>
      <c r="AF980" s="12">
        <f t="shared" si="6"/>
        <v>9.8662853652022362E-11</v>
      </c>
      <c r="AG980" s="19">
        <f t="shared" si="7"/>
        <v>1.097002469958351E-3</v>
      </c>
      <c r="AI980">
        <f t="shared" si="8"/>
        <v>9.9905510880095509E-7</v>
      </c>
      <c r="AJ980">
        <f t="shared" si="9"/>
        <v>7.7759129386834936E-11</v>
      </c>
      <c r="AK980">
        <v>0</v>
      </c>
      <c r="AL980" s="12">
        <f t="shared" si="10"/>
        <v>4.333023565310624E-10</v>
      </c>
      <c r="AM980" s="12">
        <f t="shared" si="11"/>
        <v>5.1106148591789729E-10</v>
      </c>
      <c r="AN980" s="19">
        <f t="shared" si="12"/>
        <v>2.2739189884214046E-2</v>
      </c>
      <c r="AO980" s="19"/>
      <c r="AP980" t="e">
        <f t="shared" si="13"/>
        <v>#VALUE!</v>
      </c>
      <c r="AQ980" t="e">
        <f t="shared" si="14"/>
        <v>#VALUE!</v>
      </c>
      <c r="AR980">
        <v>0</v>
      </c>
      <c r="AS980" s="12" t="e">
        <f t="shared" si="15"/>
        <v>#VALUE!</v>
      </c>
      <c r="AT980" s="12" t="e">
        <f t="shared" si="16"/>
        <v>#VALUE!</v>
      </c>
      <c r="AU980" s="19">
        <f t="shared" si="17"/>
        <v>1.5759424160826513E-2</v>
      </c>
      <c r="AW980">
        <f t="shared" si="18"/>
        <v>78.812974192989046</v>
      </c>
      <c r="AX980">
        <f t="shared" si="19"/>
        <v>15.215219993965071</v>
      </c>
      <c r="AY980" t="e">
        <f t="shared" si="20"/>
        <v>#VALUE!</v>
      </c>
    </row>
    <row r="981" spans="1:51" x14ac:dyDescent="0.25">
      <c r="H981" s="6">
        <v>20</v>
      </c>
      <c r="I981" s="6">
        <v>30</v>
      </c>
      <c r="J981" s="6">
        <v>1</v>
      </c>
      <c r="K981" s="6">
        <v>1</v>
      </c>
      <c r="L981" s="6" t="s">
        <v>122</v>
      </c>
      <c r="M981" s="7">
        <f>1000000*(AF981-AD981)/X981</f>
        <v>5.1728162884310709E-3</v>
      </c>
      <c r="N981" s="7">
        <f>1000000*(AM981-AK981)/X981</f>
        <v>2.6794554190270953E-2</v>
      </c>
      <c r="O981" s="7" t="e">
        <f>1000000*(AT981-AR981)/X981</f>
        <v>#VALUE!</v>
      </c>
      <c r="P981">
        <f>(M981*16)</f>
        <v>8.2765060614897135E-2</v>
      </c>
      <c r="Q981">
        <f>(N981*44)</f>
        <v>1.1789603843719219</v>
      </c>
      <c r="R981">
        <f>1000000*(((AF981-AD981)*0.082057*W981)/(V981-Z981))/X981</f>
        <v>0.14349881432745903</v>
      </c>
      <c r="S981">
        <f>1000000*(((AM981-AK981)*0.082057*W981)/(V981-Z981))/X981</f>
        <v>0.74330626535800015</v>
      </c>
      <c r="T981">
        <f>N981*((1*0.082057*W981)/(V981-Z981))</f>
        <v>0.74330626535800026</v>
      </c>
      <c r="V981" s="5">
        <f t="shared" si="0"/>
        <v>0.99905510880095516</v>
      </c>
      <c r="W981">
        <v>313.14999999999998</v>
      </c>
      <c r="X981">
        <f t="shared" si="1"/>
        <v>1.9073334166666699E-2</v>
      </c>
      <c r="Y981">
        <v>2E-3</v>
      </c>
      <c r="Z981">
        <f t="shared" si="2"/>
        <v>7.2765497523200454E-2</v>
      </c>
      <c r="AB981">
        <f t="shared" si="3"/>
        <v>9.9905510880095509E-7</v>
      </c>
      <c r="AC981">
        <f t="shared" si="4"/>
        <v>7.7759129386834936E-11</v>
      </c>
      <c r="AD981">
        <v>0</v>
      </c>
      <c r="AE981" s="12">
        <f t="shared" si="5"/>
        <v>2.0903724265187424E-11</v>
      </c>
      <c r="AF981" s="12">
        <f t="shared" si="6"/>
        <v>9.8662853652022362E-11</v>
      </c>
      <c r="AG981" s="19">
        <f t="shared" si="7"/>
        <v>1.097002469958351E-3</v>
      </c>
      <c r="AI981">
        <f t="shared" si="8"/>
        <v>9.9905510880095509E-7</v>
      </c>
      <c r="AJ981">
        <f t="shared" si="9"/>
        <v>7.7759129386834936E-11</v>
      </c>
      <c r="AK981">
        <v>0</v>
      </c>
      <c r="AL981" s="12">
        <f t="shared" si="10"/>
        <v>4.333023565310624E-10</v>
      </c>
      <c r="AM981" s="12">
        <f t="shared" si="11"/>
        <v>5.1106148591789729E-10</v>
      </c>
      <c r="AN981" s="19">
        <f t="shared" si="12"/>
        <v>2.2739189884214046E-2</v>
      </c>
      <c r="AO981" s="19"/>
      <c r="AP981" t="e">
        <f t="shared" si="13"/>
        <v>#VALUE!</v>
      </c>
      <c r="AQ981" t="e">
        <f t="shared" si="14"/>
        <v>#VALUE!</v>
      </c>
      <c r="AR981">
        <v>0</v>
      </c>
      <c r="AS981" s="12" t="e">
        <f t="shared" si="15"/>
        <v>#VALUE!</v>
      </c>
      <c r="AT981" s="12" t="e">
        <f t="shared" si="16"/>
        <v>#VALUE!</v>
      </c>
      <c r="AU981" s="19">
        <f t="shared" si="17"/>
        <v>1.5759424160826513E-2</v>
      </c>
      <c r="AW981">
        <f t="shared" si="18"/>
        <v>78.812974192989046</v>
      </c>
      <c r="AX981">
        <f t="shared" si="19"/>
        <v>15.215219993965071</v>
      </c>
      <c r="AY981" t="e">
        <f t="shared" si="20"/>
        <v>#VALUE!</v>
      </c>
    </row>
    <row r="982" spans="1:51" x14ac:dyDescent="0.25">
      <c r="H982" s="6">
        <v>20</v>
      </c>
      <c r="I982" s="6">
        <v>30</v>
      </c>
      <c r="J982" s="6">
        <v>1</v>
      </c>
      <c r="K982" s="6">
        <v>1</v>
      </c>
      <c r="L982" s="6" t="s">
        <v>122</v>
      </c>
      <c r="M982" s="7">
        <f>1000000*(AF982-AD982)/X982</f>
        <v>5.1728162884310709E-3</v>
      </c>
      <c r="N982" s="7">
        <f>1000000*(AM982-AK982)/X982</f>
        <v>2.6794554190270953E-2</v>
      </c>
      <c r="O982" s="7" t="e">
        <f>1000000*(AT982-AR982)/X982</f>
        <v>#VALUE!</v>
      </c>
      <c r="P982">
        <f>(M982*16)</f>
        <v>8.2765060614897135E-2</v>
      </c>
      <c r="Q982">
        <f>(N982*44)</f>
        <v>1.1789603843719219</v>
      </c>
      <c r="R982">
        <f>1000000*(((AF982-AD982)*0.082057*W982)/(V982-Z982))/X982</f>
        <v>0.14349881432745903</v>
      </c>
      <c r="S982">
        <f>1000000*(((AM982-AK982)*0.082057*W982)/(V982-Z982))/X982</f>
        <v>0.74330626535800015</v>
      </c>
      <c r="T982">
        <f>N982*((1*0.082057*W982)/(V982-Z982))</f>
        <v>0.74330626535800026</v>
      </c>
      <c r="V982" s="5">
        <f t="shared" si="0"/>
        <v>0.99905510880095516</v>
      </c>
      <c r="W982">
        <v>313.14999999999998</v>
      </c>
      <c r="X982">
        <f t="shared" si="1"/>
        <v>1.9073334166666699E-2</v>
      </c>
      <c r="Y982">
        <v>2E-3</v>
      </c>
      <c r="Z982">
        <f t="shared" si="2"/>
        <v>7.2765497523200454E-2</v>
      </c>
      <c r="AB982">
        <f t="shared" si="3"/>
        <v>9.9905510880095509E-7</v>
      </c>
      <c r="AC982">
        <f t="shared" si="4"/>
        <v>7.7759129386834936E-11</v>
      </c>
      <c r="AD982">
        <v>0</v>
      </c>
      <c r="AE982" s="12">
        <f t="shared" si="5"/>
        <v>2.0903724265187424E-11</v>
      </c>
      <c r="AF982" s="12">
        <f t="shared" si="6"/>
        <v>9.8662853652022362E-11</v>
      </c>
      <c r="AG982" s="19">
        <f t="shared" si="7"/>
        <v>1.097002469958351E-3</v>
      </c>
      <c r="AI982">
        <f t="shared" si="8"/>
        <v>9.9905510880095509E-7</v>
      </c>
      <c r="AJ982">
        <f t="shared" si="9"/>
        <v>7.7759129386834936E-11</v>
      </c>
      <c r="AK982">
        <v>0</v>
      </c>
      <c r="AL982" s="12">
        <f t="shared" si="10"/>
        <v>4.333023565310624E-10</v>
      </c>
      <c r="AM982" s="12">
        <f t="shared" si="11"/>
        <v>5.1106148591789729E-10</v>
      </c>
      <c r="AN982" s="19">
        <f t="shared" si="12"/>
        <v>2.2739189884214046E-2</v>
      </c>
      <c r="AO982" s="19"/>
      <c r="AP982" t="e">
        <f t="shared" si="13"/>
        <v>#VALUE!</v>
      </c>
      <c r="AQ982" t="e">
        <f t="shared" si="14"/>
        <v>#VALUE!</v>
      </c>
      <c r="AR982">
        <v>0</v>
      </c>
      <c r="AS982" s="12" t="e">
        <f t="shared" si="15"/>
        <v>#VALUE!</v>
      </c>
      <c r="AT982" s="12" t="e">
        <f t="shared" si="16"/>
        <v>#VALUE!</v>
      </c>
      <c r="AU982" s="19">
        <f t="shared" si="17"/>
        <v>1.5759424160826513E-2</v>
      </c>
      <c r="AW982">
        <f t="shared" si="18"/>
        <v>78.812974192989046</v>
      </c>
      <c r="AX982">
        <f t="shared" si="19"/>
        <v>15.215219993965071</v>
      </c>
      <c r="AY982" t="e">
        <f t="shared" si="20"/>
        <v>#VALUE!</v>
      </c>
    </row>
    <row r="983" spans="1:51" x14ac:dyDescent="0.25">
      <c r="H983" s="6">
        <v>20</v>
      </c>
      <c r="I983" s="6">
        <v>30</v>
      </c>
      <c r="J983" s="6">
        <v>1</v>
      </c>
      <c r="K983" s="6">
        <v>1</v>
      </c>
      <c r="L983" s="6" t="s">
        <v>122</v>
      </c>
      <c r="M983" s="7">
        <f>1000000*(AF983-AD983)/X983</f>
        <v>5.1728162884310709E-3</v>
      </c>
      <c r="N983" s="7">
        <f>1000000*(AM983-AK983)/X983</f>
        <v>2.6794554190270953E-2</v>
      </c>
      <c r="O983" s="7" t="e">
        <f>1000000*(AT983-AR983)/X983</f>
        <v>#VALUE!</v>
      </c>
      <c r="P983">
        <f>(M983*16)</f>
        <v>8.2765060614897135E-2</v>
      </c>
      <c r="Q983">
        <f>(N983*44)</f>
        <v>1.1789603843719219</v>
      </c>
      <c r="R983">
        <f>1000000*(((AF983-AD983)*0.082057*W983)/(V983-Z983))/X983</f>
        <v>0.14349881432745903</v>
      </c>
      <c r="S983">
        <f>1000000*(((AM983-AK983)*0.082057*W983)/(V983-Z983))/X983</f>
        <v>0.74330626535800015</v>
      </c>
      <c r="T983">
        <f>N983*((1*0.082057*W983)/(V983-Z983))</f>
        <v>0.74330626535800026</v>
      </c>
      <c r="V983" s="5">
        <f t="shared" si="0"/>
        <v>0.99905510880095516</v>
      </c>
      <c r="W983">
        <v>313.14999999999998</v>
      </c>
      <c r="X983">
        <f t="shared" si="1"/>
        <v>1.9073334166666699E-2</v>
      </c>
      <c r="Y983">
        <v>2E-3</v>
      </c>
      <c r="Z983">
        <f t="shared" si="2"/>
        <v>7.2765497523200454E-2</v>
      </c>
      <c r="AB983">
        <f t="shared" si="3"/>
        <v>9.9905510880095509E-7</v>
      </c>
      <c r="AC983">
        <f t="shared" si="4"/>
        <v>7.7759129386834936E-11</v>
      </c>
      <c r="AD983">
        <v>0</v>
      </c>
      <c r="AE983" s="12">
        <f t="shared" si="5"/>
        <v>2.0903724265187424E-11</v>
      </c>
      <c r="AF983" s="12">
        <f t="shared" si="6"/>
        <v>9.8662853652022362E-11</v>
      </c>
      <c r="AG983" s="19">
        <f t="shared" si="7"/>
        <v>1.097002469958351E-3</v>
      </c>
      <c r="AI983">
        <f t="shared" si="8"/>
        <v>9.9905510880095509E-7</v>
      </c>
      <c r="AJ983">
        <f t="shared" si="9"/>
        <v>7.7759129386834936E-11</v>
      </c>
      <c r="AK983">
        <v>0</v>
      </c>
      <c r="AL983" s="12">
        <f t="shared" si="10"/>
        <v>4.333023565310624E-10</v>
      </c>
      <c r="AM983" s="12">
        <f t="shared" si="11"/>
        <v>5.1106148591789729E-10</v>
      </c>
      <c r="AN983" s="19">
        <f t="shared" si="12"/>
        <v>2.2739189884214046E-2</v>
      </c>
      <c r="AO983" s="19"/>
      <c r="AP983" t="e">
        <f t="shared" si="13"/>
        <v>#VALUE!</v>
      </c>
      <c r="AQ983" t="e">
        <f t="shared" si="14"/>
        <v>#VALUE!</v>
      </c>
      <c r="AR983">
        <v>0</v>
      </c>
      <c r="AS983" s="12" t="e">
        <f t="shared" si="15"/>
        <v>#VALUE!</v>
      </c>
      <c r="AT983" s="12" t="e">
        <f t="shared" si="16"/>
        <v>#VALUE!</v>
      </c>
      <c r="AU983" s="19">
        <f t="shared" si="17"/>
        <v>1.5759424160826513E-2</v>
      </c>
      <c r="AW983">
        <f t="shared" si="18"/>
        <v>78.812974192989046</v>
      </c>
      <c r="AX983">
        <f t="shared" si="19"/>
        <v>15.215219993965071</v>
      </c>
      <c r="AY983" t="e">
        <f t="shared" si="20"/>
        <v>#VALUE!</v>
      </c>
    </row>
    <row r="984" spans="1:51" x14ac:dyDescent="0.25">
      <c r="H984" s="6">
        <v>20</v>
      </c>
      <c r="I984" s="6">
        <v>30</v>
      </c>
      <c r="J984" s="6">
        <v>1</v>
      </c>
      <c r="K984" s="6">
        <v>1</v>
      </c>
      <c r="L984" s="6" t="s">
        <v>122</v>
      </c>
      <c r="M984" s="7">
        <f>1000000*(AF984-AD984)/X984</f>
        <v>5.1728162884310709E-3</v>
      </c>
      <c r="N984" s="7">
        <f>1000000*(AM984-AK984)/X984</f>
        <v>2.6794554190270953E-2</v>
      </c>
      <c r="O984" s="7" t="e">
        <f>1000000*(AT984-AR984)/X984</f>
        <v>#VALUE!</v>
      </c>
      <c r="P984">
        <f>(M984*16)</f>
        <v>8.2765060614897135E-2</v>
      </c>
      <c r="Q984">
        <f>(N984*44)</f>
        <v>1.1789603843719219</v>
      </c>
      <c r="R984">
        <f>1000000*(((AF984-AD984)*0.082057*W984)/(V984-Z984))/X984</f>
        <v>0.14349881432745903</v>
      </c>
      <c r="S984">
        <f>1000000*(((AM984-AK984)*0.082057*W984)/(V984-Z984))/X984</f>
        <v>0.74330626535800015</v>
      </c>
      <c r="T984">
        <f>N984*((1*0.082057*W984)/(V984-Z984))</f>
        <v>0.74330626535800026</v>
      </c>
      <c r="V984" s="5">
        <f t="shared" si="0"/>
        <v>0.99905510880095516</v>
      </c>
      <c r="W984">
        <v>313.14999999999998</v>
      </c>
      <c r="X984">
        <f t="shared" si="1"/>
        <v>1.9073334166666699E-2</v>
      </c>
      <c r="Y984">
        <v>2E-3</v>
      </c>
      <c r="Z984">
        <f t="shared" si="2"/>
        <v>7.2765497523200454E-2</v>
      </c>
      <c r="AB984">
        <f t="shared" si="3"/>
        <v>9.9905510880095509E-7</v>
      </c>
      <c r="AC984">
        <f t="shared" si="4"/>
        <v>7.7759129386834936E-11</v>
      </c>
      <c r="AD984">
        <v>0</v>
      </c>
      <c r="AE984" s="12">
        <f t="shared" si="5"/>
        <v>2.0903724265187424E-11</v>
      </c>
      <c r="AF984" s="12">
        <f t="shared" si="6"/>
        <v>9.8662853652022362E-11</v>
      </c>
      <c r="AG984" s="19">
        <f t="shared" si="7"/>
        <v>1.097002469958351E-3</v>
      </c>
      <c r="AI984">
        <f t="shared" si="8"/>
        <v>9.9905510880095509E-7</v>
      </c>
      <c r="AJ984">
        <f t="shared" si="9"/>
        <v>7.7759129386834936E-11</v>
      </c>
      <c r="AK984">
        <v>0</v>
      </c>
      <c r="AL984" s="12">
        <f t="shared" si="10"/>
        <v>4.333023565310624E-10</v>
      </c>
      <c r="AM984" s="12">
        <f t="shared" si="11"/>
        <v>5.1106148591789729E-10</v>
      </c>
      <c r="AN984" s="19">
        <f t="shared" si="12"/>
        <v>2.2739189884214046E-2</v>
      </c>
      <c r="AO984" s="19"/>
      <c r="AP984" t="e">
        <f t="shared" si="13"/>
        <v>#VALUE!</v>
      </c>
      <c r="AQ984" t="e">
        <f t="shared" si="14"/>
        <v>#VALUE!</v>
      </c>
      <c r="AR984">
        <v>0</v>
      </c>
      <c r="AS984" s="12" t="e">
        <f t="shared" si="15"/>
        <v>#VALUE!</v>
      </c>
      <c r="AT984" s="12" t="e">
        <f t="shared" si="16"/>
        <v>#VALUE!</v>
      </c>
      <c r="AU984" s="19">
        <f t="shared" si="17"/>
        <v>1.5759424160826513E-2</v>
      </c>
      <c r="AW984">
        <f t="shared" si="18"/>
        <v>78.812974192989046</v>
      </c>
      <c r="AX984">
        <f t="shared" si="19"/>
        <v>15.215219993965071</v>
      </c>
      <c r="AY984" t="e">
        <f t="shared" si="20"/>
        <v>#VALUE!</v>
      </c>
    </row>
    <row r="985" spans="1:51" x14ac:dyDescent="0.25">
      <c r="H985" s="6">
        <v>20</v>
      </c>
      <c r="I985" s="6">
        <v>30</v>
      </c>
      <c r="J985" s="6">
        <v>1</v>
      </c>
      <c r="K985" s="6">
        <v>1</v>
      </c>
      <c r="L985" s="6" t="s">
        <v>122</v>
      </c>
      <c r="M985" s="7">
        <f>1000000*(AF985-AD985)/X985</f>
        <v>5.1728162884310709E-3</v>
      </c>
      <c r="N985" s="7">
        <f>1000000*(AM985-AK985)/X985</f>
        <v>2.6794554190270953E-2</v>
      </c>
      <c r="O985" s="7" t="e">
        <f>1000000*(AT985-AR985)/X985</f>
        <v>#VALUE!</v>
      </c>
      <c r="P985">
        <f>(M985*16)</f>
        <v>8.2765060614897135E-2</v>
      </c>
      <c r="Q985">
        <f>(N985*44)</f>
        <v>1.1789603843719219</v>
      </c>
      <c r="R985">
        <f>1000000*(((AF985-AD985)*0.082057*W985)/(V985-Z985))/X985</f>
        <v>0.14349881432745903</v>
      </c>
      <c r="S985">
        <f>1000000*(((AM985-AK985)*0.082057*W985)/(V985-Z985))/X985</f>
        <v>0.74330626535800015</v>
      </c>
      <c r="T985">
        <f>N985*((1*0.082057*W985)/(V985-Z985))</f>
        <v>0.74330626535800026</v>
      </c>
      <c r="V985" s="5">
        <f t="shared" si="0"/>
        <v>0.99905510880095516</v>
      </c>
      <c r="W985">
        <v>313.14999999999998</v>
      </c>
      <c r="X985">
        <f t="shared" si="1"/>
        <v>1.9073334166666699E-2</v>
      </c>
      <c r="Y985">
        <v>2E-3</v>
      </c>
      <c r="Z985">
        <f t="shared" si="2"/>
        <v>7.2765497523200454E-2</v>
      </c>
      <c r="AB985">
        <f t="shared" si="3"/>
        <v>9.9905510880095509E-7</v>
      </c>
      <c r="AC985">
        <f t="shared" si="4"/>
        <v>7.7759129386834936E-11</v>
      </c>
      <c r="AD985">
        <v>0</v>
      </c>
      <c r="AE985" s="12">
        <f t="shared" si="5"/>
        <v>2.0903724265187424E-11</v>
      </c>
      <c r="AF985" s="12">
        <f t="shared" si="6"/>
        <v>9.8662853652022362E-11</v>
      </c>
      <c r="AG985" s="19">
        <f t="shared" si="7"/>
        <v>1.097002469958351E-3</v>
      </c>
      <c r="AI985">
        <f t="shared" si="8"/>
        <v>9.9905510880095509E-7</v>
      </c>
      <c r="AJ985">
        <f t="shared" si="9"/>
        <v>7.7759129386834936E-11</v>
      </c>
      <c r="AK985">
        <v>0</v>
      </c>
      <c r="AL985" s="12">
        <f t="shared" si="10"/>
        <v>4.333023565310624E-10</v>
      </c>
      <c r="AM985" s="12">
        <f t="shared" si="11"/>
        <v>5.1106148591789729E-10</v>
      </c>
      <c r="AN985" s="19">
        <f t="shared" si="12"/>
        <v>2.2739189884214046E-2</v>
      </c>
      <c r="AO985" s="19"/>
      <c r="AP985" t="e">
        <f t="shared" si="13"/>
        <v>#VALUE!</v>
      </c>
      <c r="AQ985" t="e">
        <f t="shared" si="14"/>
        <v>#VALUE!</v>
      </c>
      <c r="AR985">
        <v>0</v>
      </c>
      <c r="AS985" s="12" t="e">
        <f t="shared" si="15"/>
        <v>#VALUE!</v>
      </c>
      <c r="AT985" s="12" t="e">
        <f t="shared" si="16"/>
        <v>#VALUE!</v>
      </c>
      <c r="AU985" s="19">
        <f t="shared" si="17"/>
        <v>1.5759424160826513E-2</v>
      </c>
      <c r="AW985">
        <f t="shared" si="18"/>
        <v>78.812974192989046</v>
      </c>
      <c r="AX985">
        <f t="shared" si="19"/>
        <v>15.215219993965071</v>
      </c>
      <c r="AY985" t="e">
        <f t="shared" si="20"/>
        <v>#VALUE!</v>
      </c>
    </row>
    <row r="986" spans="1:51" x14ac:dyDescent="0.25">
      <c r="H986" s="6">
        <v>20</v>
      </c>
      <c r="I986" s="6">
        <v>30</v>
      </c>
      <c r="J986" s="6">
        <v>1</v>
      </c>
      <c r="K986" s="6">
        <v>1</v>
      </c>
      <c r="L986" s="6" t="s">
        <v>122</v>
      </c>
      <c r="M986" s="7">
        <f>1000000*(AF986-AD986)/X986</f>
        <v>5.1728162884310709E-3</v>
      </c>
      <c r="N986" s="7">
        <f>1000000*(AM986-AK986)/X986</f>
        <v>2.6794554190270953E-2</v>
      </c>
      <c r="O986" s="7" t="e">
        <f>1000000*(AT986-AR986)/X986</f>
        <v>#VALUE!</v>
      </c>
      <c r="P986">
        <f>(M986*16)</f>
        <v>8.2765060614897135E-2</v>
      </c>
      <c r="Q986">
        <f>(N986*44)</f>
        <v>1.1789603843719219</v>
      </c>
      <c r="R986">
        <f>1000000*(((AF986-AD986)*0.082057*W986)/(V986-Z986))/X986</f>
        <v>0.14349881432745903</v>
      </c>
      <c r="S986">
        <f>1000000*(((AM986-AK986)*0.082057*W986)/(V986-Z986))/X986</f>
        <v>0.74330626535800015</v>
      </c>
      <c r="T986">
        <f>N986*((1*0.082057*W986)/(V986-Z986))</f>
        <v>0.74330626535800026</v>
      </c>
      <c r="V986" s="5">
        <f t="shared" si="0"/>
        <v>0.99905510880095516</v>
      </c>
      <c r="W986">
        <v>313.14999999999998</v>
      </c>
      <c r="X986">
        <f t="shared" si="1"/>
        <v>1.9073334166666699E-2</v>
      </c>
      <c r="Y986">
        <v>2E-3</v>
      </c>
      <c r="Z986">
        <f t="shared" si="2"/>
        <v>7.2765497523200454E-2</v>
      </c>
      <c r="AB986">
        <f t="shared" si="3"/>
        <v>9.9905510880095509E-7</v>
      </c>
      <c r="AC986">
        <f t="shared" si="4"/>
        <v>7.7759129386834936E-11</v>
      </c>
      <c r="AD986">
        <v>0</v>
      </c>
      <c r="AE986" s="12">
        <f t="shared" si="5"/>
        <v>2.0903724265187424E-11</v>
      </c>
      <c r="AF986" s="12">
        <f t="shared" si="6"/>
        <v>9.8662853652022362E-11</v>
      </c>
      <c r="AG986" s="19">
        <f t="shared" si="7"/>
        <v>1.097002469958351E-3</v>
      </c>
      <c r="AI986">
        <f t="shared" si="8"/>
        <v>9.9905510880095509E-7</v>
      </c>
      <c r="AJ986">
        <f t="shared" si="9"/>
        <v>7.7759129386834936E-11</v>
      </c>
      <c r="AK986">
        <v>0</v>
      </c>
      <c r="AL986" s="12">
        <f t="shared" si="10"/>
        <v>4.333023565310624E-10</v>
      </c>
      <c r="AM986" s="12">
        <f t="shared" si="11"/>
        <v>5.1106148591789729E-10</v>
      </c>
      <c r="AN986" s="19">
        <f t="shared" si="12"/>
        <v>2.2739189884214046E-2</v>
      </c>
      <c r="AO986" s="19"/>
      <c r="AP986" t="e">
        <f t="shared" si="13"/>
        <v>#VALUE!</v>
      </c>
      <c r="AQ986" t="e">
        <f t="shared" si="14"/>
        <v>#VALUE!</v>
      </c>
      <c r="AR986">
        <v>0</v>
      </c>
      <c r="AS986" s="12" t="e">
        <f t="shared" si="15"/>
        <v>#VALUE!</v>
      </c>
      <c r="AT986" s="12" t="e">
        <f t="shared" si="16"/>
        <v>#VALUE!</v>
      </c>
      <c r="AU986" s="19">
        <f t="shared" si="17"/>
        <v>1.5759424160826513E-2</v>
      </c>
      <c r="AW986">
        <f t="shared" si="18"/>
        <v>78.812974192989046</v>
      </c>
      <c r="AX986">
        <f t="shared" si="19"/>
        <v>15.215219993965071</v>
      </c>
      <c r="AY986" t="e">
        <f t="shared" si="20"/>
        <v>#VALUE!</v>
      </c>
    </row>
    <row r="987" spans="1:51" x14ac:dyDescent="0.25">
      <c r="H987" s="6">
        <v>20</v>
      </c>
      <c r="I987" s="6">
        <v>30</v>
      </c>
      <c r="J987" s="6">
        <v>1</v>
      </c>
      <c r="K987" s="6">
        <v>1</v>
      </c>
      <c r="L987" s="6" t="s">
        <v>122</v>
      </c>
      <c r="M987" s="7">
        <f>1000000*(AF987-AD987)/X987</f>
        <v>5.1728162884310709E-3</v>
      </c>
      <c r="N987" s="7">
        <f>1000000*(AM987-AK987)/X987</f>
        <v>2.6794554190270953E-2</v>
      </c>
      <c r="O987" s="7" t="e">
        <f>1000000*(AT987-AR987)/X987</f>
        <v>#VALUE!</v>
      </c>
      <c r="P987">
        <f>(M987*16)</f>
        <v>8.2765060614897135E-2</v>
      </c>
      <c r="Q987">
        <f>(N987*44)</f>
        <v>1.1789603843719219</v>
      </c>
      <c r="R987">
        <f>1000000*(((AF987-AD987)*0.082057*W987)/(V987-Z987))/X987</f>
        <v>0.14349881432745903</v>
      </c>
      <c r="S987">
        <f>1000000*(((AM987-AK987)*0.082057*W987)/(V987-Z987))/X987</f>
        <v>0.74330626535800015</v>
      </c>
      <c r="T987">
        <f>N987*((1*0.082057*W987)/(V987-Z987))</f>
        <v>0.74330626535800026</v>
      </c>
      <c r="V987" s="5">
        <f t="shared" si="0"/>
        <v>0.99905510880095516</v>
      </c>
      <c r="W987">
        <v>313.14999999999998</v>
      </c>
      <c r="X987">
        <f t="shared" si="1"/>
        <v>1.9073334166666699E-2</v>
      </c>
      <c r="Y987">
        <v>2E-3</v>
      </c>
      <c r="Z987">
        <f t="shared" si="2"/>
        <v>7.2765497523200454E-2</v>
      </c>
      <c r="AB987">
        <f t="shared" si="3"/>
        <v>9.9905510880095509E-7</v>
      </c>
      <c r="AC987">
        <f t="shared" si="4"/>
        <v>7.7759129386834936E-11</v>
      </c>
      <c r="AD987">
        <v>0</v>
      </c>
      <c r="AE987" s="12">
        <f t="shared" si="5"/>
        <v>2.0903724265187424E-11</v>
      </c>
      <c r="AF987" s="12">
        <f t="shared" si="6"/>
        <v>9.8662853652022362E-11</v>
      </c>
      <c r="AG987" s="19">
        <f t="shared" si="7"/>
        <v>1.097002469958351E-3</v>
      </c>
      <c r="AI987">
        <f t="shared" si="8"/>
        <v>9.9905510880095509E-7</v>
      </c>
      <c r="AJ987">
        <f t="shared" si="9"/>
        <v>7.7759129386834936E-11</v>
      </c>
      <c r="AK987">
        <v>0</v>
      </c>
      <c r="AL987" s="12">
        <f t="shared" si="10"/>
        <v>4.333023565310624E-10</v>
      </c>
      <c r="AM987" s="12">
        <f t="shared" si="11"/>
        <v>5.1106148591789729E-10</v>
      </c>
      <c r="AN987" s="19">
        <f t="shared" si="12"/>
        <v>2.2739189884214046E-2</v>
      </c>
      <c r="AO987" s="19"/>
      <c r="AP987" t="e">
        <f t="shared" si="13"/>
        <v>#VALUE!</v>
      </c>
      <c r="AQ987" t="e">
        <f t="shared" si="14"/>
        <v>#VALUE!</v>
      </c>
      <c r="AR987">
        <v>0</v>
      </c>
      <c r="AS987" s="12" t="e">
        <f t="shared" si="15"/>
        <v>#VALUE!</v>
      </c>
      <c r="AT987" s="12" t="e">
        <f t="shared" si="16"/>
        <v>#VALUE!</v>
      </c>
      <c r="AU987" s="19">
        <f t="shared" si="17"/>
        <v>1.5759424160826513E-2</v>
      </c>
      <c r="AW987">
        <f t="shared" si="18"/>
        <v>78.812974192989046</v>
      </c>
      <c r="AX987">
        <f t="shared" si="19"/>
        <v>15.215219993965071</v>
      </c>
      <c r="AY987" t="e">
        <f t="shared" si="20"/>
        <v>#VALUE!</v>
      </c>
    </row>
    <row r="988" spans="1:51" x14ac:dyDescent="0.25">
      <c r="H988" s="6">
        <v>20</v>
      </c>
      <c r="I988" s="6">
        <v>30</v>
      </c>
      <c r="J988" s="6">
        <v>1</v>
      </c>
      <c r="K988" s="6">
        <v>1</v>
      </c>
      <c r="L988" s="6" t="s">
        <v>122</v>
      </c>
      <c r="M988" s="7">
        <f>1000000*(AF988-AD988)/X988</f>
        <v>5.1728162884310709E-3</v>
      </c>
      <c r="N988" s="7">
        <f>1000000*(AM988-AK988)/X988</f>
        <v>2.6794554190270953E-2</v>
      </c>
      <c r="O988" s="7" t="e">
        <f>1000000*(AT988-AR988)/X988</f>
        <v>#VALUE!</v>
      </c>
      <c r="P988">
        <f>(M988*16)</f>
        <v>8.2765060614897135E-2</v>
      </c>
      <c r="Q988">
        <f>(N988*44)</f>
        <v>1.1789603843719219</v>
      </c>
      <c r="R988">
        <f>1000000*(((AF988-AD988)*0.082057*W988)/(V988-Z988))/X988</f>
        <v>0.14349881432745903</v>
      </c>
      <c r="S988">
        <f>1000000*(((AM988-AK988)*0.082057*W988)/(V988-Z988))/X988</f>
        <v>0.74330626535800015</v>
      </c>
      <c r="T988">
        <f>N988*((1*0.082057*W988)/(V988-Z988))</f>
        <v>0.74330626535800026</v>
      </c>
      <c r="V988" s="5">
        <f t="shared" si="0"/>
        <v>0.99905510880095516</v>
      </c>
      <c r="W988">
        <v>313.14999999999998</v>
      </c>
      <c r="X988">
        <f t="shared" si="1"/>
        <v>1.9073334166666699E-2</v>
      </c>
      <c r="Y988">
        <v>2E-3</v>
      </c>
      <c r="Z988">
        <f t="shared" si="2"/>
        <v>7.2765497523200454E-2</v>
      </c>
      <c r="AB988">
        <f t="shared" si="3"/>
        <v>9.9905510880095509E-7</v>
      </c>
      <c r="AC988">
        <f t="shared" si="4"/>
        <v>7.7759129386834936E-11</v>
      </c>
      <c r="AD988">
        <v>0</v>
      </c>
      <c r="AE988" s="12">
        <f t="shared" si="5"/>
        <v>2.0903724265187424E-11</v>
      </c>
      <c r="AF988" s="12">
        <f t="shared" si="6"/>
        <v>9.8662853652022362E-11</v>
      </c>
      <c r="AG988" s="19">
        <f t="shared" si="7"/>
        <v>1.097002469958351E-3</v>
      </c>
      <c r="AI988">
        <f t="shared" si="8"/>
        <v>9.9905510880095509E-7</v>
      </c>
      <c r="AJ988">
        <f t="shared" si="9"/>
        <v>7.7759129386834936E-11</v>
      </c>
      <c r="AK988">
        <v>0</v>
      </c>
      <c r="AL988" s="12">
        <f t="shared" si="10"/>
        <v>4.333023565310624E-10</v>
      </c>
      <c r="AM988" s="12">
        <f t="shared" si="11"/>
        <v>5.1106148591789729E-10</v>
      </c>
      <c r="AN988" s="19">
        <f t="shared" si="12"/>
        <v>2.2739189884214046E-2</v>
      </c>
      <c r="AO988" s="19"/>
      <c r="AP988" t="e">
        <f t="shared" si="13"/>
        <v>#VALUE!</v>
      </c>
      <c r="AQ988" t="e">
        <f t="shared" si="14"/>
        <v>#VALUE!</v>
      </c>
      <c r="AR988">
        <v>0</v>
      </c>
      <c r="AS988" s="12" t="e">
        <f t="shared" si="15"/>
        <v>#VALUE!</v>
      </c>
      <c r="AT988" s="12" t="e">
        <f t="shared" si="16"/>
        <v>#VALUE!</v>
      </c>
      <c r="AU988" s="19">
        <f t="shared" si="17"/>
        <v>1.5759424160826513E-2</v>
      </c>
      <c r="AW988">
        <f t="shared" si="18"/>
        <v>78.812974192989046</v>
      </c>
      <c r="AX988">
        <f t="shared" si="19"/>
        <v>15.215219993965071</v>
      </c>
      <c r="AY988" t="e">
        <f t="shared" si="20"/>
        <v>#VALUE!</v>
      </c>
    </row>
    <row r="989" spans="1:51" x14ac:dyDescent="0.25">
      <c r="H989" s="6">
        <v>20</v>
      </c>
      <c r="I989" s="6">
        <v>30</v>
      </c>
      <c r="J989" s="6">
        <v>1</v>
      </c>
      <c r="K989" s="6">
        <v>1</v>
      </c>
      <c r="L989" s="6" t="s">
        <v>122</v>
      </c>
      <c r="M989" s="7">
        <f>1000000*(AF989-AD989)/X989</f>
        <v>5.1728162884310709E-3</v>
      </c>
      <c r="N989" s="7">
        <f>1000000*(AM989-AK989)/X989</f>
        <v>2.6794554190270953E-2</v>
      </c>
      <c r="O989" s="7" t="e">
        <f>1000000*(AT989-AR989)/X989</f>
        <v>#VALUE!</v>
      </c>
      <c r="P989">
        <f>(M989*16)</f>
        <v>8.2765060614897135E-2</v>
      </c>
      <c r="Q989">
        <f>(N989*44)</f>
        <v>1.1789603843719219</v>
      </c>
      <c r="R989">
        <f>1000000*(((AF989-AD989)*0.082057*W989)/(V989-Z989))/X989</f>
        <v>0.14349881432745903</v>
      </c>
      <c r="S989">
        <f>1000000*(((AM989-AK989)*0.082057*W989)/(V989-Z989))/X989</f>
        <v>0.74330626535800015</v>
      </c>
      <c r="T989">
        <f>N989*((1*0.082057*W989)/(V989-Z989))</f>
        <v>0.74330626535800026</v>
      </c>
      <c r="V989" s="5">
        <f t="shared" si="0"/>
        <v>0.99905510880095516</v>
      </c>
      <c r="W989">
        <v>313.14999999999998</v>
      </c>
      <c r="X989">
        <f t="shared" si="1"/>
        <v>1.9073334166666699E-2</v>
      </c>
      <c r="Y989">
        <v>2E-3</v>
      </c>
      <c r="Z989">
        <f t="shared" si="2"/>
        <v>7.2765497523200454E-2</v>
      </c>
      <c r="AB989">
        <f t="shared" si="3"/>
        <v>9.9905510880095509E-7</v>
      </c>
      <c r="AC989">
        <f t="shared" si="4"/>
        <v>7.7759129386834936E-11</v>
      </c>
      <c r="AD989">
        <v>0</v>
      </c>
      <c r="AE989" s="12">
        <f t="shared" si="5"/>
        <v>2.0903724265187424E-11</v>
      </c>
      <c r="AF989" s="12">
        <f t="shared" si="6"/>
        <v>9.8662853652022362E-11</v>
      </c>
      <c r="AG989" s="19">
        <f t="shared" si="7"/>
        <v>1.097002469958351E-3</v>
      </c>
      <c r="AI989">
        <f t="shared" si="8"/>
        <v>9.9905510880095509E-7</v>
      </c>
      <c r="AJ989">
        <f t="shared" si="9"/>
        <v>7.7759129386834936E-11</v>
      </c>
      <c r="AK989">
        <v>0</v>
      </c>
      <c r="AL989" s="12">
        <f t="shared" si="10"/>
        <v>4.333023565310624E-10</v>
      </c>
      <c r="AM989" s="12">
        <f t="shared" si="11"/>
        <v>5.1106148591789729E-10</v>
      </c>
      <c r="AN989" s="19">
        <f t="shared" si="12"/>
        <v>2.2739189884214046E-2</v>
      </c>
      <c r="AO989" s="19"/>
      <c r="AP989" t="e">
        <f t="shared" si="13"/>
        <v>#VALUE!</v>
      </c>
      <c r="AQ989" t="e">
        <f t="shared" si="14"/>
        <v>#VALUE!</v>
      </c>
      <c r="AR989">
        <v>0</v>
      </c>
      <c r="AS989" s="12" t="e">
        <f t="shared" si="15"/>
        <v>#VALUE!</v>
      </c>
      <c r="AT989" s="12" t="e">
        <f t="shared" si="16"/>
        <v>#VALUE!</v>
      </c>
      <c r="AU989" s="19">
        <f t="shared" si="17"/>
        <v>1.5759424160826513E-2</v>
      </c>
      <c r="AW989">
        <f t="shared" si="18"/>
        <v>78.812974192989046</v>
      </c>
      <c r="AX989">
        <f t="shared" si="19"/>
        <v>15.215219993965071</v>
      </c>
      <c r="AY989" t="e">
        <f t="shared" si="20"/>
        <v>#VALUE!</v>
      </c>
    </row>
    <row r="990" spans="1:51" x14ac:dyDescent="0.25">
      <c r="H990" s="6">
        <v>20</v>
      </c>
      <c r="I990" s="6">
        <v>30</v>
      </c>
      <c r="J990" s="6">
        <v>1</v>
      </c>
      <c r="K990" s="6">
        <v>1</v>
      </c>
      <c r="L990" s="6" t="s">
        <v>122</v>
      </c>
      <c r="M990" s="7">
        <f>1000000*(AF990-AD990)/X990</f>
        <v>5.1728162884310709E-3</v>
      </c>
      <c r="N990" s="7">
        <f>1000000*(AM990-AK990)/X990</f>
        <v>2.6794554190270953E-2</v>
      </c>
      <c r="O990" s="7" t="e">
        <f>1000000*(AT990-AR990)/X990</f>
        <v>#VALUE!</v>
      </c>
      <c r="P990">
        <f>(M990*16)</f>
        <v>8.2765060614897135E-2</v>
      </c>
      <c r="Q990">
        <f>(N990*44)</f>
        <v>1.1789603843719219</v>
      </c>
      <c r="R990">
        <f>1000000*(((AF990-AD990)*0.082057*W990)/(V990-Z990))/X990</f>
        <v>0.14349881432745903</v>
      </c>
      <c r="S990">
        <f>1000000*(((AM990-AK990)*0.082057*W990)/(V990-Z990))/X990</f>
        <v>0.74330626535800015</v>
      </c>
      <c r="T990">
        <f>N990*((1*0.082057*W990)/(V990-Z990))</f>
        <v>0.74330626535800026</v>
      </c>
      <c r="V990" s="5">
        <f t="shared" si="0"/>
        <v>0.99905510880095516</v>
      </c>
      <c r="W990">
        <v>313.14999999999998</v>
      </c>
      <c r="X990">
        <f t="shared" si="1"/>
        <v>1.9073334166666699E-2</v>
      </c>
      <c r="Y990">
        <v>2E-3</v>
      </c>
      <c r="Z990">
        <f t="shared" si="2"/>
        <v>7.2765497523200454E-2</v>
      </c>
      <c r="AB990">
        <f t="shared" si="3"/>
        <v>9.9905510880095509E-7</v>
      </c>
      <c r="AC990">
        <f t="shared" si="4"/>
        <v>7.7759129386834936E-11</v>
      </c>
      <c r="AD990">
        <v>0</v>
      </c>
      <c r="AE990" s="12">
        <f t="shared" si="5"/>
        <v>2.0903724265187424E-11</v>
      </c>
      <c r="AF990" s="12">
        <f t="shared" si="6"/>
        <v>9.8662853652022362E-11</v>
      </c>
      <c r="AG990" s="19">
        <f t="shared" si="7"/>
        <v>1.097002469958351E-3</v>
      </c>
      <c r="AI990">
        <f t="shared" si="8"/>
        <v>9.9905510880095509E-7</v>
      </c>
      <c r="AJ990">
        <f t="shared" si="9"/>
        <v>7.7759129386834936E-11</v>
      </c>
      <c r="AK990">
        <v>0</v>
      </c>
      <c r="AL990" s="12">
        <f t="shared" si="10"/>
        <v>4.333023565310624E-10</v>
      </c>
      <c r="AM990" s="12">
        <f t="shared" si="11"/>
        <v>5.1106148591789729E-10</v>
      </c>
      <c r="AN990" s="19">
        <f t="shared" si="12"/>
        <v>2.2739189884214046E-2</v>
      </c>
      <c r="AO990" s="19"/>
      <c r="AP990" t="e">
        <f t="shared" si="13"/>
        <v>#VALUE!</v>
      </c>
      <c r="AQ990" t="e">
        <f t="shared" si="14"/>
        <v>#VALUE!</v>
      </c>
      <c r="AR990">
        <v>0</v>
      </c>
      <c r="AS990" s="12" t="e">
        <f t="shared" si="15"/>
        <v>#VALUE!</v>
      </c>
      <c r="AT990" s="12" t="e">
        <f t="shared" si="16"/>
        <v>#VALUE!</v>
      </c>
      <c r="AU990" s="19">
        <f t="shared" si="17"/>
        <v>1.5759424160826513E-2</v>
      </c>
      <c r="AW990">
        <f t="shared" si="18"/>
        <v>78.812974192989046</v>
      </c>
      <c r="AX990">
        <f t="shared" si="19"/>
        <v>15.215219993965071</v>
      </c>
      <c r="AY990" t="e">
        <f t="shared" si="20"/>
        <v>#VALUE!</v>
      </c>
    </row>
    <row r="991" spans="1:51" x14ac:dyDescent="0.25">
      <c r="H991" s="6">
        <v>20</v>
      </c>
      <c r="I991" s="6">
        <v>30</v>
      </c>
      <c r="J991" s="6">
        <v>1</v>
      </c>
      <c r="K991" s="6">
        <v>1</v>
      </c>
      <c r="L991" s="6" t="s">
        <v>122</v>
      </c>
      <c r="M991" s="7">
        <f>1000000*(AF991-AD991)/X991</f>
        <v>5.1728162884310709E-3</v>
      </c>
      <c r="N991" s="7">
        <f>1000000*(AM991-AK991)/X991</f>
        <v>2.6794554190270953E-2</v>
      </c>
      <c r="O991" s="7" t="e">
        <f>1000000*(AT991-AR991)/X991</f>
        <v>#VALUE!</v>
      </c>
      <c r="P991">
        <f>(M991*16)</f>
        <v>8.2765060614897135E-2</v>
      </c>
      <c r="Q991">
        <f>(N991*44)</f>
        <v>1.1789603843719219</v>
      </c>
      <c r="R991">
        <f>1000000*(((AF991-AD991)*0.082057*W991)/(V991-Z991))/X991</f>
        <v>0.14349881432745903</v>
      </c>
      <c r="S991">
        <f>1000000*(((AM991-AK991)*0.082057*W991)/(V991-Z991))/X991</f>
        <v>0.74330626535800015</v>
      </c>
      <c r="T991">
        <f>N991*((1*0.082057*W991)/(V991-Z991))</f>
        <v>0.74330626535800026</v>
      </c>
      <c r="V991" s="5">
        <f t="shared" si="0"/>
        <v>0.99905510880095516</v>
      </c>
      <c r="W991">
        <v>313.14999999999998</v>
      </c>
      <c r="X991">
        <f t="shared" si="1"/>
        <v>1.9073334166666699E-2</v>
      </c>
      <c r="Y991">
        <v>2E-3</v>
      </c>
      <c r="Z991">
        <f t="shared" si="2"/>
        <v>7.2765497523200454E-2</v>
      </c>
      <c r="AB991">
        <f t="shared" si="3"/>
        <v>9.9905510880095509E-7</v>
      </c>
      <c r="AC991">
        <f t="shared" si="4"/>
        <v>7.7759129386834936E-11</v>
      </c>
      <c r="AD991">
        <v>0</v>
      </c>
      <c r="AE991" s="12">
        <f t="shared" si="5"/>
        <v>2.0903724265187424E-11</v>
      </c>
      <c r="AF991" s="12">
        <f t="shared" si="6"/>
        <v>9.8662853652022362E-11</v>
      </c>
      <c r="AG991" s="19">
        <f t="shared" si="7"/>
        <v>1.097002469958351E-3</v>
      </c>
      <c r="AI991">
        <f t="shared" si="8"/>
        <v>9.9905510880095509E-7</v>
      </c>
      <c r="AJ991">
        <f t="shared" si="9"/>
        <v>7.7759129386834936E-11</v>
      </c>
      <c r="AK991">
        <v>0</v>
      </c>
      <c r="AL991" s="12">
        <f t="shared" si="10"/>
        <v>4.333023565310624E-10</v>
      </c>
      <c r="AM991" s="12">
        <f t="shared" si="11"/>
        <v>5.1106148591789729E-10</v>
      </c>
      <c r="AN991" s="19">
        <f t="shared" si="12"/>
        <v>2.2739189884214046E-2</v>
      </c>
      <c r="AO991" s="19"/>
      <c r="AP991" t="e">
        <f t="shared" si="13"/>
        <v>#VALUE!</v>
      </c>
      <c r="AQ991" t="e">
        <f t="shared" si="14"/>
        <v>#VALUE!</v>
      </c>
      <c r="AR991">
        <v>0</v>
      </c>
      <c r="AS991" s="12" t="e">
        <f t="shared" si="15"/>
        <v>#VALUE!</v>
      </c>
      <c r="AT991" s="12" t="e">
        <f t="shared" si="16"/>
        <v>#VALUE!</v>
      </c>
      <c r="AU991" s="19">
        <f t="shared" si="17"/>
        <v>1.5759424160826513E-2</v>
      </c>
      <c r="AW991">
        <f t="shared" si="18"/>
        <v>78.812974192989046</v>
      </c>
      <c r="AX991">
        <f t="shared" si="19"/>
        <v>15.215219993965071</v>
      </c>
      <c r="AY991" t="e">
        <f t="shared" si="20"/>
        <v>#VALUE!</v>
      </c>
    </row>
    <row r="992" spans="1:51" x14ac:dyDescent="0.25">
      <c r="H992" s="6">
        <v>20</v>
      </c>
      <c r="I992" s="6">
        <v>30</v>
      </c>
      <c r="J992" s="6">
        <v>1</v>
      </c>
      <c r="K992" s="6">
        <v>1</v>
      </c>
      <c r="L992" s="6" t="s">
        <v>122</v>
      </c>
      <c r="M992" s="7">
        <f>1000000*(AF992-AD992)/X992</f>
        <v>5.1728162884310709E-3</v>
      </c>
      <c r="N992" s="7">
        <f>1000000*(AM992-AK992)/X992</f>
        <v>2.6794554190270953E-2</v>
      </c>
      <c r="O992" s="7" t="e">
        <f>1000000*(AT992-AR992)/X992</f>
        <v>#VALUE!</v>
      </c>
      <c r="P992">
        <f>(M992*16)</f>
        <v>8.2765060614897135E-2</v>
      </c>
      <c r="Q992">
        <f>(N992*44)</f>
        <v>1.1789603843719219</v>
      </c>
      <c r="R992">
        <f>1000000*(((AF992-AD992)*0.082057*W992)/(V992-Z992))/X992</f>
        <v>0.14349881432745903</v>
      </c>
      <c r="S992">
        <f>1000000*(((AM992-AK992)*0.082057*W992)/(V992-Z992))/X992</f>
        <v>0.74330626535800015</v>
      </c>
      <c r="T992">
        <f>N992*((1*0.082057*W992)/(V992-Z992))</f>
        <v>0.74330626535800026</v>
      </c>
      <c r="V992" s="5">
        <f t="shared" si="0"/>
        <v>0.99905510880095516</v>
      </c>
      <c r="W992">
        <v>313.14999999999998</v>
      </c>
      <c r="X992">
        <f t="shared" si="1"/>
        <v>1.9073334166666699E-2</v>
      </c>
      <c r="Y992">
        <v>2E-3</v>
      </c>
      <c r="Z992">
        <f t="shared" si="2"/>
        <v>7.2765497523200454E-2</v>
      </c>
      <c r="AB992">
        <f t="shared" si="3"/>
        <v>9.9905510880095509E-7</v>
      </c>
      <c r="AC992">
        <f t="shared" si="4"/>
        <v>7.7759129386834936E-11</v>
      </c>
      <c r="AD992">
        <v>0</v>
      </c>
      <c r="AE992" s="12">
        <f t="shared" si="5"/>
        <v>2.0903724265187424E-11</v>
      </c>
      <c r="AF992" s="12">
        <f t="shared" si="6"/>
        <v>9.8662853652022362E-11</v>
      </c>
      <c r="AG992" s="19">
        <f t="shared" si="7"/>
        <v>1.097002469958351E-3</v>
      </c>
      <c r="AI992">
        <f t="shared" si="8"/>
        <v>9.9905510880095509E-7</v>
      </c>
      <c r="AJ992">
        <f t="shared" si="9"/>
        <v>7.7759129386834936E-11</v>
      </c>
      <c r="AK992">
        <v>0</v>
      </c>
      <c r="AL992" s="12">
        <f t="shared" si="10"/>
        <v>4.333023565310624E-10</v>
      </c>
      <c r="AM992" s="12">
        <f t="shared" si="11"/>
        <v>5.1106148591789729E-10</v>
      </c>
      <c r="AN992" s="19">
        <f t="shared" si="12"/>
        <v>2.2739189884214046E-2</v>
      </c>
      <c r="AO992" s="19"/>
      <c r="AP992" t="e">
        <f t="shared" si="13"/>
        <v>#VALUE!</v>
      </c>
      <c r="AQ992" t="e">
        <f t="shared" si="14"/>
        <v>#VALUE!</v>
      </c>
      <c r="AR992">
        <v>0</v>
      </c>
      <c r="AS992" s="12" t="e">
        <f t="shared" si="15"/>
        <v>#VALUE!</v>
      </c>
      <c r="AT992" s="12" t="e">
        <f t="shared" si="16"/>
        <v>#VALUE!</v>
      </c>
      <c r="AU992" s="19">
        <f t="shared" si="17"/>
        <v>1.5759424160826513E-2</v>
      </c>
      <c r="AW992">
        <f t="shared" si="18"/>
        <v>78.812974192989046</v>
      </c>
      <c r="AX992">
        <f t="shared" si="19"/>
        <v>15.215219993965071</v>
      </c>
      <c r="AY992" t="e">
        <f t="shared" si="20"/>
        <v>#VALUE!</v>
      </c>
    </row>
    <row r="993" spans="8:51" x14ac:dyDescent="0.25">
      <c r="H993" s="6">
        <v>20</v>
      </c>
      <c r="I993" s="6">
        <v>30</v>
      </c>
      <c r="J993" s="6">
        <v>1</v>
      </c>
      <c r="K993" s="6">
        <v>1</v>
      </c>
      <c r="L993" s="6" t="s">
        <v>122</v>
      </c>
      <c r="M993" s="7">
        <f>1000000*(AF993-AD993)/X993</f>
        <v>5.1728162884310709E-3</v>
      </c>
      <c r="N993" s="7">
        <f>1000000*(AM993-AK993)/X993</f>
        <v>2.6794554190270953E-2</v>
      </c>
      <c r="O993" s="7" t="e">
        <f>1000000*(AT993-AR993)/X993</f>
        <v>#VALUE!</v>
      </c>
      <c r="P993">
        <f>(M993*16)</f>
        <v>8.2765060614897135E-2</v>
      </c>
      <c r="Q993">
        <f>(N993*44)</f>
        <v>1.1789603843719219</v>
      </c>
      <c r="R993">
        <f>1000000*(((AF993-AD993)*0.082057*W993)/(V993-Z993))/X993</f>
        <v>0.14349881432745903</v>
      </c>
      <c r="S993">
        <f>1000000*(((AM993-AK993)*0.082057*W993)/(V993-Z993))/X993</f>
        <v>0.74330626535800015</v>
      </c>
      <c r="T993">
        <f>N993*((1*0.082057*W993)/(V993-Z993))</f>
        <v>0.74330626535800026</v>
      </c>
      <c r="V993" s="5">
        <f t="shared" si="0"/>
        <v>0.99905510880095516</v>
      </c>
      <c r="W993">
        <v>313.14999999999998</v>
      </c>
      <c r="X993">
        <f t="shared" si="1"/>
        <v>1.9073334166666699E-2</v>
      </c>
      <c r="Y993">
        <v>2E-3</v>
      </c>
      <c r="Z993">
        <f t="shared" si="2"/>
        <v>7.2765497523200454E-2</v>
      </c>
      <c r="AB993">
        <f t="shared" si="3"/>
        <v>9.9905510880095509E-7</v>
      </c>
      <c r="AC993">
        <f t="shared" si="4"/>
        <v>7.7759129386834936E-11</v>
      </c>
      <c r="AD993">
        <v>0</v>
      </c>
      <c r="AE993" s="12">
        <f t="shared" si="5"/>
        <v>2.0903724265187424E-11</v>
      </c>
      <c r="AF993" s="12">
        <f t="shared" si="6"/>
        <v>9.8662853652022362E-11</v>
      </c>
      <c r="AG993" s="19">
        <f t="shared" si="7"/>
        <v>1.097002469958351E-3</v>
      </c>
      <c r="AI993">
        <f t="shared" si="8"/>
        <v>9.9905510880095509E-7</v>
      </c>
      <c r="AJ993">
        <f t="shared" si="9"/>
        <v>7.7759129386834936E-11</v>
      </c>
      <c r="AK993">
        <v>0</v>
      </c>
      <c r="AL993" s="12">
        <f t="shared" si="10"/>
        <v>4.333023565310624E-10</v>
      </c>
      <c r="AM993" s="12">
        <f t="shared" si="11"/>
        <v>5.1106148591789729E-10</v>
      </c>
      <c r="AN993" s="19">
        <f t="shared" si="12"/>
        <v>2.2739189884214046E-2</v>
      </c>
      <c r="AO993" s="19"/>
      <c r="AP993" t="e">
        <f t="shared" si="13"/>
        <v>#VALUE!</v>
      </c>
      <c r="AQ993" t="e">
        <f t="shared" si="14"/>
        <v>#VALUE!</v>
      </c>
      <c r="AR993">
        <v>0</v>
      </c>
      <c r="AS993" s="12" t="e">
        <f t="shared" si="15"/>
        <v>#VALUE!</v>
      </c>
      <c r="AT993" s="12" t="e">
        <f t="shared" si="16"/>
        <v>#VALUE!</v>
      </c>
      <c r="AU993" s="19">
        <f t="shared" si="17"/>
        <v>1.5759424160826513E-2</v>
      </c>
      <c r="AW993">
        <f t="shared" si="18"/>
        <v>78.812974192989046</v>
      </c>
      <c r="AX993">
        <f t="shared" si="19"/>
        <v>15.215219993965071</v>
      </c>
      <c r="AY993" t="e">
        <f t="shared" si="20"/>
        <v>#VALUE!</v>
      </c>
    </row>
    <row r="994" spans="8:51" x14ac:dyDescent="0.25">
      <c r="H994" s="6">
        <v>20</v>
      </c>
      <c r="I994" s="6">
        <v>30</v>
      </c>
      <c r="J994" s="6">
        <v>1</v>
      </c>
      <c r="K994" s="6">
        <v>1</v>
      </c>
      <c r="L994" s="6" t="s">
        <v>122</v>
      </c>
      <c r="M994" s="7">
        <f>1000000*(AF994-AD994)/X994</f>
        <v>5.1728162884310709E-3</v>
      </c>
      <c r="N994" s="7">
        <f>1000000*(AM994-AK994)/X994</f>
        <v>2.6794554190270953E-2</v>
      </c>
      <c r="O994" s="7" t="e">
        <f>1000000*(AT994-AR994)/X994</f>
        <v>#VALUE!</v>
      </c>
      <c r="P994">
        <f>(M994*16)</f>
        <v>8.2765060614897135E-2</v>
      </c>
      <c r="Q994">
        <f>(N994*44)</f>
        <v>1.1789603843719219</v>
      </c>
      <c r="R994">
        <f>1000000*(((AF994-AD994)*0.082057*W994)/(V994-Z994))/X994</f>
        <v>0.14349881432745903</v>
      </c>
      <c r="S994">
        <f>1000000*(((AM994-AK994)*0.082057*W994)/(V994-Z994))/X994</f>
        <v>0.74330626535800015</v>
      </c>
      <c r="T994">
        <f>N994*((1*0.082057*W994)/(V994-Z994))</f>
        <v>0.74330626535800026</v>
      </c>
      <c r="V994" s="5">
        <f t="shared" si="0"/>
        <v>0.99905510880095516</v>
      </c>
      <c r="W994">
        <v>313.14999999999998</v>
      </c>
      <c r="X994">
        <f t="shared" si="1"/>
        <v>1.9073334166666699E-2</v>
      </c>
      <c r="Y994">
        <v>2E-3</v>
      </c>
      <c r="Z994">
        <f t="shared" si="2"/>
        <v>7.2765497523200454E-2</v>
      </c>
      <c r="AB994">
        <f t="shared" si="3"/>
        <v>9.9905510880095509E-7</v>
      </c>
      <c r="AC994">
        <f t="shared" si="4"/>
        <v>7.7759129386834936E-11</v>
      </c>
      <c r="AD994">
        <v>0</v>
      </c>
      <c r="AE994" s="12">
        <f t="shared" si="5"/>
        <v>2.0903724265187424E-11</v>
      </c>
      <c r="AF994" s="12">
        <f t="shared" si="6"/>
        <v>9.8662853652022362E-11</v>
      </c>
      <c r="AG994" s="19">
        <f t="shared" si="7"/>
        <v>1.097002469958351E-3</v>
      </c>
      <c r="AI994">
        <f t="shared" si="8"/>
        <v>9.9905510880095509E-7</v>
      </c>
      <c r="AJ994">
        <f t="shared" si="9"/>
        <v>7.7759129386834936E-11</v>
      </c>
      <c r="AK994">
        <v>0</v>
      </c>
      <c r="AL994" s="12">
        <f t="shared" si="10"/>
        <v>4.333023565310624E-10</v>
      </c>
      <c r="AM994" s="12">
        <f t="shared" si="11"/>
        <v>5.1106148591789729E-10</v>
      </c>
      <c r="AN994" s="19">
        <f t="shared" si="12"/>
        <v>2.2739189884214046E-2</v>
      </c>
      <c r="AO994" s="19"/>
      <c r="AP994" t="e">
        <f t="shared" si="13"/>
        <v>#VALUE!</v>
      </c>
      <c r="AQ994" t="e">
        <f t="shared" si="14"/>
        <v>#VALUE!</v>
      </c>
      <c r="AR994">
        <v>0</v>
      </c>
      <c r="AS994" s="12" t="e">
        <f t="shared" si="15"/>
        <v>#VALUE!</v>
      </c>
      <c r="AT994" s="12" t="e">
        <f t="shared" si="16"/>
        <v>#VALUE!</v>
      </c>
      <c r="AU994" s="19">
        <f t="shared" si="17"/>
        <v>1.5759424160826513E-2</v>
      </c>
      <c r="AW994">
        <f t="shared" si="18"/>
        <v>78.812974192989046</v>
      </c>
      <c r="AX994">
        <f t="shared" si="19"/>
        <v>15.215219993965071</v>
      </c>
      <c r="AY994" t="e">
        <f t="shared" si="20"/>
        <v>#VALUE!</v>
      </c>
    </row>
    <row r="995" spans="8:51" x14ac:dyDescent="0.25">
      <c r="H995" s="6">
        <v>20</v>
      </c>
      <c r="I995" s="6">
        <v>30</v>
      </c>
      <c r="J995" s="6">
        <v>1</v>
      </c>
      <c r="K995" s="6">
        <v>1</v>
      </c>
      <c r="L995" s="6" t="s">
        <v>122</v>
      </c>
      <c r="M995" s="7">
        <f>1000000*(AF995-AD995)/X995</f>
        <v>5.1728162884310709E-3</v>
      </c>
      <c r="N995" s="7">
        <f>1000000*(AM995-AK995)/X995</f>
        <v>2.6794554190270953E-2</v>
      </c>
      <c r="O995" s="7" t="e">
        <f>1000000*(AT995-AR995)/X995</f>
        <v>#VALUE!</v>
      </c>
      <c r="P995">
        <f>(M995*16)</f>
        <v>8.2765060614897135E-2</v>
      </c>
      <c r="Q995">
        <f>(N995*44)</f>
        <v>1.1789603843719219</v>
      </c>
      <c r="R995">
        <f>1000000*(((AF995-AD995)*0.082057*W995)/(V995-Z995))/X995</f>
        <v>0.14349881432745903</v>
      </c>
      <c r="S995">
        <f>1000000*(((AM995-AK995)*0.082057*W995)/(V995-Z995))/X995</f>
        <v>0.74330626535800015</v>
      </c>
      <c r="T995">
        <f>N995*((1*0.082057*W995)/(V995-Z995))</f>
        <v>0.74330626535800026</v>
      </c>
      <c r="V995" s="5">
        <f t="shared" si="0"/>
        <v>0.99905510880095516</v>
      </c>
      <c r="W995">
        <v>313.14999999999998</v>
      </c>
      <c r="X995">
        <f t="shared" si="1"/>
        <v>1.9073334166666699E-2</v>
      </c>
      <c r="Y995">
        <v>2E-3</v>
      </c>
      <c r="Z995">
        <f t="shared" si="2"/>
        <v>7.2765497523200454E-2</v>
      </c>
      <c r="AB995">
        <f t="shared" si="3"/>
        <v>9.9905510880095509E-7</v>
      </c>
      <c r="AC995">
        <f t="shared" si="4"/>
        <v>7.7759129386834936E-11</v>
      </c>
      <c r="AD995">
        <v>0</v>
      </c>
      <c r="AE995" s="12">
        <f t="shared" si="5"/>
        <v>2.0903724265187424E-11</v>
      </c>
      <c r="AF995" s="12">
        <f t="shared" si="6"/>
        <v>9.8662853652022362E-11</v>
      </c>
      <c r="AG995" s="19">
        <f t="shared" si="7"/>
        <v>1.097002469958351E-3</v>
      </c>
      <c r="AI995">
        <f t="shared" si="8"/>
        <v>9.9905510880095509E-7</v>
      </c>
      <c r="AJ995">
        <f t="shared" si="9"/>
        <v>7.7759129386834936E-11</v>
      </c>
      <c r="AK995">
        <v>0</v>
      </c>
      <c r="AL995" s="12">
        <f t="shared" si="10"/>
        <v>4.333023565310624E-10</v>
      </c>
      <c r="AM995" s="12">
        <f t="shared" si="11"/>
        <v>5.1106148591789729E-10</v>
      </c>
      <c r="AN995" s="19">
        <f t="shared" si="12"/>
        <v>2.2739189884214046E-2</v>
      </c>
      <c r="AO995" s="19"/>
      <c r="AP995" t="e">
        <f t="shared" si="13"/>
        <v>#VALUE!</v>
      </c>
      <c r="AQ995" t="e">
        <f t="shared" si="14"/>
        <v>#VALUE!</v>
      </c>
      <c r="AR995">
        <v>0</v>
      </c>
      <c r="AS995" s="12" t="e">
        <f t="shared" si="15"/>
        <v>#VALUE!</v>
      </c>
      <c r="AT995" s="12" t="e">
        <f t="shared" si="16"/>
        <v>#VALUE!</v>
      </c>
      <c r="AU995" s="19">
        <f t="shared" si="17"/>
        <v>1.5759424160826513E-2</v>
      </c>
      <c r="AW995">
        <f t="shared" si="18"/>
        <v>78.812974192989046</v>
      </c>
      <c r="AX995">
        <f t="shared" si="19"/>
        <v>15.215219993965071</v>
      </c>
      <c r="AY995" t="e">
        <f t="shared" si="20"/>
        <v>#VALUE!</v>
      </c>
    </row>
    <row r="996" spans="8:51" x14ac:dyDescent="0.25">
      <c r="H996" s="6">
        <v>20</v>
      </c>
      <c r="I996" s="6">
        <v>30</v>
      </c>
      <c r="J996" s="6">
        <v>1</v>
      </c>
      <c r="K996" s="6">
        <v>1</v>
      </c>
      <c r="L996" s="6" t="s">
        <v>122</v>
      </c>
      <c r="M996" s="7">
        <f>1000000*(AF996-AD996)/X996</f>
        <v>5.1728162884310709E-3</v>
      </c>
      <c r="N996" s="7">
        <f>1000000*(AM996-AK996)/X996</f>
        <v>2.6794554190270953E-2</v>
      </c>
      <c r="O996" s="7" t="e">
        <f>1000000*(AT996-AR996)/X996</f>
        <v>#VALUE!</v>
      </c>
      <c r="P996">
        <f>(M996*16)</f>
        <v>8.2765060614897135E-2</v>
      </c>
      <c r="Q996">
        <f>(N996*44)</f>
        <v>1.1789603843719219</v>
      </c>
      <c r="R996">
        <f>1000000*(((AF996-AD996)*0.082057*W996)/(V996-Z996))/X996</f>
        <v>0.14349881432745903</v>
      </c>
      <c r="S996">
        <f>1000000*(((AM996-AK996)*0.082057*W996)/(V996-Z996))/X996</f>
        <v>0.74330626535800015</v>
      </c>
      <c r="T996">
        <f>N996*((1*0.082057*W996)/(V996-Z996))</f>
        <v>0.74330626535800026</v>
      </c>
      <c r="V996" s="5">
        <f t="shared" si="0"/>
        <v>0.99905510880095516</v>
      </c>
      <c r="W996">
        <v>313.14999999999998</v>
      </c>
      <c r="X996">
        <f t="shared" si="1"/>
        <v>1.9073334166666699E-2</v>
      </c>
      <c r="Y996">
        <v>2E-3</v>
      </c>
      <c r="Z996">
        <f t="shared" si="2"/>
        <v>7.2765497523200454E-2</v>
      </c>
      <c r="AB996">
        <f t="shared" si="3"/>
        <v>9.9905510880095509E-7</v>
      </c>
      <c r="AC996">
        <f t="shared" si="4"/>
        <v>7.7759129386834936E-11</v>
      </c>
      <c r="AD996">
        <v>0</v>
      </c>
      <c r="AE996" s="12">
        <f t="shared" si="5"/>
        <v>2.0903724265187424E-11</v>
      </c>
      <c r="AF996" s="12">
        <f t="shared" si="6"/>
        <v>9.8662853652022362E-11</v>
      </c>
      <c r="AG996" s="19">
        <f t="shared" si="7"/>
        <v>1.097002469958351E-3</v>
      </c>
      <c r="AI996">
        <f t="shared" si="8"/>
        <v>9.9905510880095509E-7</v>
      </c>
      <c r="AJ996">
        <f t="shared" si="9"/>
        <v>7.7759129386834936E-11</v>
      </c>
      <c r="AK996">
        <v>0</v>
      </c>
      <c r="AL996" s="12">
        <f t="shared" si="10"/>
        <v>4.333023565310624E-10</v>
      </c>
      <c r="AM996" s="12">
        <f t="shared" si="11"/>
        <v>5.1106148591789729E-10</v>
      </c>
      <c r="AN996" s="19">
        <f t="shared" si="12"/>
        <v>2.2739189884214046E-2</v>
      </c>
      <c r="AO996" s="19"/>
      <c r="AP996" t="e">
        <f t="shared" si="13"/>
        <v>#VALUE!</v>
      </c>
      <c r="AQ996" t="e">
        <f t="shared" si="14"/>
        <v>#VALUE!</v>
      </c>
      <c r="AR996">
        <v>0</v>
      </c>
      <c r="AS996" s="12" t="e">
        <f t="shared" si="15"/>
        <v>#VALUE!</v>
      </c>
      <c r="AT996" s="12" t="e">
        <f t="shared" si="16"/>
        <v>#VALUE!</v>
      </c>
      <c r="AU996" s="19">
        <f t="shared" si="17"/>
        <v>1.5759424160826513E-2</v>
      </c>
      <c r="AW996">
        <f t="shared" si="18"/>
        <v>78.812974192989046</v>
      </c>
      <c r="AX996">
        <f t="shared" si="19"/>
        <v>15.215219993965071</v>
      </c>
      <c r="AY996" t="e">
        <f t="shared" si="20"/>
        <v>#VALUE!</v>
      </c>
    </row>
    <row r="997" spans="8:51" x14ac:dyDescent="0.25">
      <c r="H997" s="6">
        <v>20</v>
      </c>
      <c r="I997" s="6">
        <v>30</v>
      </c>
      <c r="J997" s="6">
        <v>1</v>
      </c>
      <c r="K997" s="6">
        <v>1</v>
      </c>
      <c r="L997" s="6" t="s">
        <v>122</v>
      </c>
      <c r="M997" s="7">
        <f>1000000*(AF997-AD997)/X997</f>
        <v>5.1728162884310709E-3</v>
      </c>
      <c r="N997" s="7">
        <f>1000000*(AM997-AK997)/X997</f>
        <v>2.6794554190270953E-2</v>
      </c>
      <c r="O997" s="7" t="e">
        <f>1000000*(AT997-AR997)/X997</f>
        <v>#VALUE!</v>
      </c>
      <c r="P997">
        <f>(M997*16)</f>
        <v>8.2765060614897135E-2</v>
      </c>
      <c r="Q997">
        <f>(N997*44)</f>
        <v>1.1789603843719219</v>
      </c>
      <c r="R997">
        <f>1000000*(((AF997-AD997)*0.082057*W997)/(V997-Z997))/X997</f>
        <v>0.14349881432745903</v>
      </c>
      <c r="S997">
        <f>1000000*(((AM997-AK997)*0.082057*W997)/(V997-Z997))/X997</f>
        <v>0.74330626535800015</v>
      </c>
      <c r="T997">
        <f>N997*((1*0.082057*W997)/(V997-Z997))</f>
        <v>0.74330626535800026</v>
      </c>
      <c r="V997" s="5">
        <f t="shared" si="0"/>
        <v>0.99905510880095516</v>
      </c>
      <c r="W997">
        <v>313.14999999999998</v>
      </c>
      <c r="X997">
        <f t="shared" si="1"/>
        <v>1.9073334166666699E-2</v>
      </c>
      <c r="Y997">
        <v>2E-3</v>
      </c>
      <c r="Z997">
        <f t="shared" si="2"/>
        <v>7.2765497523200454E-2</v>
      </c>
      <c r="AB997">
        <f t="shared" si="3"/>
        <v>9.9905510880095509E-7</v>
      </c>
      <c r="AC997">
        <f t="shared" si="4"/>
        <v>7.7759129386834936E-11</v>
      </c>
      <c r="AD997">
        <v>0</v>
      </c>
      <c r="AE997" s="12">
        <f t="shared" si="5"/>
        <v>2.0903724265187424E-11</v>
      </c>
      <c r="AF997" s="12">
        <f t="shared" si="6"/>
        <v>9.8662853652022362E-11</v>
      </c>
      <c r="AG997" s="19">
        <f t="shared" si="7"/>
        <v>1.097002469958351E-3</v>
      </c>
      <c r="AI997">
        <f t="shared" si="8"/>
        <v>9.9905510880095509E-7</v>
      </c>
      <c r="AJ997">
        <f t="shared" si="9"/>
        <v>7.7759129386834936E-11</v>
      </c>
      <c r="AK997">
        <v>0</v>
      </c>
      <c r="AL997" s="12">
        <f t="shared" si="10"/>
        <v>4.333023565310624E-10</v>
      </c>
      <c r="AM997" s="12">
        <f t="shared" si="11"/>
        <v>5.1106148591789729E-10</v>
      </c>
      <c r="AN997" s="19">
        <f t="shared" si="12"/>
        <v>2.2739189884214046E-2</v>
      </c>
      <c r="AO997" s="19"/>
      <c r="AP997" t="e">
        <f t="shared" si="13"/>
        <v>#VALUE!</v>
      </c>
      <c r="AQ997" t="e">
        <f t="shared" si="14"/>
        <v>#VALUE!</v>
      </c>
      <c r="AR997">
        <v>0</v>
      </c>
      <c r="AS997" s="12" t="e">
        <f t="shared" si="15"/>
        <v>#VALUE!</v>
      </c>
      <c r="AT997" s="12" t="e">
        <f t="shared" si="16"/>
        <v>#VALUE!</v>
      </c>
      <c r="AU997" s="19">
        <f t="shared" si="17"/>
        <v>1.5759424160826513E-2</v>
      </c>
      <c r="AW997">
        <f t="shared" si="18"/>
        <v>78.812974192989046</v>
      </c>
      <c r="AX997">
        <f t="shared" si="19"/>
        <v>15.215219993965071</v>
      </c>
      <c r="AY997" t="e">
        <f t="shared" si="20"/>
        <v>#VALUE!</v>
      </c>
    </row>
    <row r="998" spans="8:51" x14ac:dyDescent="0.25">
      <c r="H998" s="6">
        <v>20</v>
      </c>
      <c r="I998" s="6">
        <v>30</v>
      </c>
      <c r="J998" s="6">
        <v>1</v>
      </c>
      <c r="K998" s="6">
        <v>1</v>
      </c>
      <c r="L998" s="6" t="s">
        <v>122</v>
      </c>
      <c r="M998" s="7">
        <f>1000000*(AF998-AD998)/X998</f>
        <v>5.1728162884310709E-3</v>
      </c>
      <c r="N998" s="7">
        <f>1000000*(AM998-AK998)/X998</f>
        <v>2.6794554190270953E-2</v>
      </c>
      <c r="O998" s="7" t="e">
        <f>1000000*(AT998-AR998)/X998</f>
        <v>#VALUE!</v>
      </c>
      <c r="P998">
        <f>(M998*16)</f>
        <v>8.2765060614897135E-2</v>
      </c>
      <c r="Q998">
        <f>(N998*44)</f>
        <v>1.1789603843719219</v>
      </c>
      <c r="R998">
        <f>1000000*(((AF998-AD998)*0.082057*W998)/(V998-Z998))/X998</f>
        <v>0.14349881432745903</v>
      </c>
      <c r="S998">
        <f>1000000*(((AM998-AK998)*0.082057*W998)/(V998-Z998))/X998</f>
        <v>0.74330626535800015</v>
      </c>
      <c r="T998">
        <f>N998*((1*0.082057*W998)/(V998-Z998))</f>
        <v>0.74330626535800026</v>
      </c>
      <c r="V998" s="5">
        <f t="shared" si="0"/>
        <v>0.99905510880095516</v>
      </c>
      <c r="W998">
        <v>313.14999999999998</v>
      </c>
      <c r="X998">
        <f t="shared" si="1"/>
        <v>1.9073334166666699E-2</v>
      </c>
      <c r="Y998">
        <v>2E-3</v>
      </c>
      <c r="Z998">
        <f t="shared" si="2"/>
        <v>7.2765497523200454E-2</v>
      </c>
      <c r="AB998">
        <f t="shared" si="3"/>
        <v>9.9905510880095509E-7</v>
      </c>
      <c r="AC998">
        <f t="shared" si="4"/>
        <v>7.7759129386834936E-11</v>
      </c>
      <c r="AD998">
        <v>0</v>
      </c>
      <c r="AE998" s="12">
        <f t="shared" si="5"/>
        <v>2.0903724265187424E-11</v>
      </c>
      <c r="AF998" s="12">
        <f t="shared" si="6"/>
        <v>9.8662853652022362E-11</v>
      </c>
      <c r="AG998" s="19">
        <f t="shared" si="7"/>
        <v>1.097002469958351E-3</v>
      </c>
      <c r="AI998">
        <f t="shared" si="8"/>
        <v>9.9905510880095509E-7</v>
      </c>
      <c r="AJ998">
        <f t="shared" si="9"/>
        <v>7.7759129386834936E-11</v>
      </c>
      <c r="AK998">
        <v>0</v>
      </c>
      <c r="AL998" s="12">
        <f t="shared" si="10"/>
        <v>4.333023565310624E-10</v>
      </c>
      <c r="AM998" s="12">
        <f t="shared" si="11"/>
        <v>5.1106148591789729E-10</v>
      </c>
      <c r="AN998" s="19">
        <f t="shared" si="12"/>
        <v>2.2739189884214046E-2</v>
      </c>
      <c r="AO998" s="19"/>
      <c r="AP998" t="e">
        <f t="shared" si="13"/>
        <v>#VALUE!</v>
      </c>
      <c r="AQ998" t="e">
        <f t="shared" si="14"/>
        <v>#VALUE!</v>
      </c>
      <c r="AR998">
        <v>0</v>
      </c>
      <c r="AS998" s="12" t="e">
        <f t="shared" si="15"/>
        <v>#VALUE!</v>
      </c>
      <c r="AT998" s="12" t="e">
        <f t="shared" si="16"/>
        <v>#VALUE!</v>
      </c>
      <c r="AU998" s="19">
        <f t="shared" si="17"/>
        <v>1.5759424160826513E-2</v>
      </c>
      <c r="AW998">
        <f t="shared" si="18"/>
        <v>78.812974192989046</v>
      </c>
      <c r="AX998">
        <f t="shared" si="19"/>
        <v>15.215219993965071</v>
      </c>
      <c r="AY998" t="e">
        <f t="shared" si="20"/>
        <v>#VALUE!</v>
      </c>
    </row>
    <row r="999" spans="8:51" x14ac:dyDescent="0.25">
      <c r="H999" s="6">
        <v>20</v>
      </c>
      <c r="I999" s="6">
        <v>30</v>
      </c>
      <c r="J999" s="6">
        <v>1</v>
      </c>
      <c r="K999" s="6">
        <v>1</v>
      </c>
      <c r="L999" s="6" t="s">
        <v>122</v>
      </c>
      <c r="M999" s="7">
        <f>1000000*(AF999-AD999)/X999</f>
        <v>5.1728162884310709E-3</v>
      </c>
      <c r="N999" s="7">
        <f>1000000*(AM999-AK999)/X999</f>
        <v>2.6794554190270953E-2</v>
      </c>
      <c r="O999" s="7" t="e">
        <f>1000000*(AT999-AR999)/X999</f>
        <v>#VALUE!</v>
      </c>
      <c r="P999">
        <f>(M999*16)</f>
        <v>8.2765060614897135E-2</v>
      </c>
      <c r="Q999">
        <f>(N999*44)</f>
        <v>1.1789603843719219</v>
      </c>
      <c r="R999">
        <f>1000000*(((AF999-AD999)*0.082057*W999)/(V999-Z999))/X999</f>
        <v>0.14349881432745903</v>
      </c>
      <c r="S999">
        <f>1000000*(((AM999-AK999)*0.082057*W999)/(V999-Z999))/X999</f>
        <v>0.74330626535800015</v>
      </c>
      <c r="T999">
        <f>N999*((1*0.082057*W999)/(V999-Z999))</f>
        <v>0.74330626535800026</v>
      </c>
      <c r="V999" s="5">
        <f t="shared" si="0"/>
        <v>0.99905510880095516</v>
      </c>
      <c r="W999">
        <v>313.14999999999998</v>
      </c>
      <c r="X999">
        <f t="shared" si="1"/>
        <v>1.9073334166666699E-2</v>
      </c>
      <c r="Y999">
        <v>2E-3</v>
      </c>
      <c r="Z999">
        <f t="shared" si="2"/>
        <v>7.2765497523200454E-2</v>
      </c>
      <c r="AB999">
        <f t="shared" si="3"/>
        <v>9.9905510880095509E-7</v>
      </c>
      <c r="AC999">
        <f t="shared" si="4"/>
        <v>7.7759129386834936E-11</v>
      </c>
      <c r="AD999">
        <v>0</v>
      </c>
      <c r="AE999" s="12">
        <f t="shared" si="5"/>
        <v>2.0903724265187424E-11</v>
      </c>
      <c r="AF999" s="12">
        <f t="shared" si="6"/>
        <v>9.8662853652022362E-11</v>
      </c>
      <c r="AG999" s="19">
        <f t="shared" si="7"/>
        <v>1.097002469958351E-3</v>
      </c>
      <c r="AI999">
        <f t="shared" si="8"/>
        <v>9.9905510880095509E-7</v>
      </c>
      <c r="AJ999">
        <f t="shared" si="9"/>
        <v>7.7759129386834936E-11</v>
      </c>
      <c r="AK999">
        <v>0</v>
      </c>
      <c r="AL999" s="12">
        <f t="shared" si="10"/>
        <v>4.333023565310624E-10</v>
      </c>
      <c r="AM999" s="12">
        <f t="shared" si="11"/>
        <v>5.1106148591789729E-10</v>
      </c>
      <c r="AN999" s="19">
        <f t="shared" si="12"/>
        <v>2.2739189884214046E-2</v>
      </c>
      <c r="AO999" s="19"/>
      <c r="AP999" t="e">
        <f t="shared" si="13"/>
        <v>#VALUE!</v>
      </c>
      <c r="AQ999" t="e">
        <f t="shared" si="14"/>
        <v>#VALUE!</v>
      </c>
      <c r="AR999">
        <v>0</v>
      </c>
      <c r="AS999" s="12" t="e">
        <f t="shared" si="15"/>
        <v>#VALUE!</v>
      </c>
      <c r="AT999" s="12" t="e">
        <f t="shared" si="16"/>
        <v>#VALUE!</v>
      </c>
      <c r="AU999" s="19">
        <f t="shared" si="17"/>
        <v>1.5759424160826513E-2</v>
      </c>
      <c r="AW999">
        <f t="shared" si="18"/>
        <v>78.812974192989046</v>
      </c>
      <c r="AX999">
        <f t="shared" si="19"/>
        <v>15.215219993965071</v>
      </c>
      <c r="AY999" t="e">
        <f t="shared" si="20"/>
        <v>#VALUE!</v>
      </c>
    </row>
    <row r="1000" spans="8:51" x14ac:dyDescent="0.25">
      <c r="H1000" s="6">
        <v>20</v>
      </c>
      <c r="I1000" s="6">
        <v>30</v>
      </c>
      <c r="J1000" s="6">
        <v>1</v>
      </c>
      <c r="K1000" s="6">
        <v>1</v>
      </c>
      <c r="L1000" s="6" t="s">
        <v>122</v>
      </c>
      <c r="M1000" s="7">
        <f>1000000*(AF1000-AD1000)/X1000</f>
        <v>5.1728162884310709E-3</v>
      </c>
      <c r="N1000" s="7">
        <f>1000000*(AM1000-AK1000)/X1000</f>
        <v>2.6794554190270953E-2</v>
      </c>
      <c r="O1000" s="7" t="e">
        <f>1000000*(AT1000-AR1000)/X1000</f>
        <v>#VALUE!</v>
      </c>
      <c r="P1000">
        <f>(M1000*16)</f>
        <v>8.2765060614897135E-2</v>
      </c>
      <c r="Q1000">
        <f>(N1000*44)</f>
        <v>1.1789603843719219</v>
      </c>
      <c r="R1000">
        <f>1000000*(((AF1000-AD1000)*0.082057*W1000)/(V1000-Z1000))/X1000</f>
        <v>0.14349881432745903</v>
      </c>
      <c r="S1000">
        <f>1000000*(((AM1000-AK1000)*0.082057*W1000)/(V1000-Z1000))/X1000</f>
        <v>0.74330626535800015</v>
      </c>
      <c r="T1000">
        <f>N1000*((1*0.082057*W1000)/(V1000-Z1000))</f>
        <v>0.74330626535800026</v>
      </c>
      <c r="V1000" s="5">
        <f t="shared" si="0"/>
        <v>0.99905510880095516</v>
      </c>
      <c r="W1000">
        <v>313.14999999999998</v>
      </c>
      <c r="X1000">
        <f t="shared" si="1"/>
        <v>1.9073334166666699E-2</v>
      </c>
      <c r="Y1000">
        <v>2E-3</v>
      </c>
      <c r="Z1000">
        <f t="shared" si="2"/>
        <v>7.2765497523200454E-2</v>
      </c>
      <c r="AB1000">
        <f t="shared" si="3"/>
        <v>9.9905510880095509E-7</v>
      </c>
      <c r="AC1000">
        <f t="shared" si="4"/>
        <v>7.7759129386834936E-11</v>
      </c>
      <c r="AD1000">
        <v>0</v>
      </c>
      <c r="AE1000" s="12">
        <f t="shared" si="5"/>
        <v>2.0903724265187424E-11</v>
      </c>
      <c r="AF1000" s="12">
        <f t="shared" si="6"/>
        <v>9.8662853652022362E-11</v>
      </c>
      <c r="AG1000" s="19">
        <f t="shared" si="7"/>
        <v>1.097002469958351E-3</v>
      </c>
      <c r="AI1000">
        <f t="shared" si="8"/>
        <v>9.9905510880095509E-7</v>
      </c>
      <c r="AJ1000">
        <f t="shared" si="9"/>
        <v>7.7759129386834936E-11</v>
      </c>
      <c r="AK1000">
        <v>0</v>
      </c>
      <c r="AL1000" s="12">
        <f t="shared" si="10"/>
        <v>4.333023565310624E-10</v>
      </c>
      <c r="AM1000" s="12">
        <f t="shared" si="11"/>
        <v>5.1106148591789729E-10</v>
      </c>
      <c r="AN1000" s="19">
        <f t="shared" si="12"/>
        <v>2.2739189884214046E-2</v>
      </c>
      <c r="AO1000" s="19"/>
      <c r="AP1000" t="e">
        <f t="shared" si="13"/>
        <v>#VALUE!</v>
      </c>
      <c r="AQ1000" t="e">
        <f t="shared" si="14"/>
        <v>#VALUE!</v>
      </c>
      <c r="AR1000">
        <v>0</v>
      </c>
      <c r="AS1000" s="12" t="e">
        <f t="shared" si="15"/>
        <v>#VALUE!</v>
      </c>
      <c r="AT1000" s="12" t="e">
        <f t="shared" si="16"/>
        <v>#VALUE!</v>
      </c>
      <c r="AU1000" s="19">
        <f t="shared" si="17"/>
        <v>1.5759424160826513E-2</v>
      </c>
      <c r="AW1000">
        <f t="shared" si="18"/>
        <v>78.812974192989046</v>
      </c>
      <c r="AX1000">
        <f t="shared" si="19"/>
        <v>15.215219993965071</v>
      </c>
      <c r="AY1000" t="e">
        <f t="shared" si="20"/>
        <v>#VALUE!</v>
      </c>
    </row>
    <row r="1001" spans="8:51" x14ac:dyDescent="0.25">
      <c r="H1001" s="6">
        <v>20</v>
      </c>
      <c r="I1001" s="6">
        <v>30</v>
      </c>
      <c r="J1001" s="6">
        <v>1</v>
      </c>
      <c r="K1001" s="6">
        <v>1</v>
      </c>
      <c r="L1001" s="6" t="s">
        <v>122</v>
      </c>
      <c r="M1001" s="7">
        <f>1000000*(AF1001-AD1001)/X1001</f>
        <v>5.1728162884310709E-3</v>
      </c>
      <c r="N1001" s="7">
        <f>1000000*(AM1001-AK1001)/X1001</f>
        <v>2.6794554190270953E-2</v>
      </c>
      <c r="O1001" s="7" t="e">
        <f>1000000*(AT1001-AR1001)/X1001</f>
        <v>#VALUE!</v>
      </c>
      <c r="P1001">
        <f>(M1001*16)</f>
        <v>8.2765060614897135E-2</v>
      </c>
      <c r="Q1001">
        <f>(N1001*44)</f>
        <v>1.1789603843719219</v>
      </c>
      <c r="R1001">
        <f>1000000*(((AF1001-AD1001)*0.082057*W1001)/(V1001-Z1001))/X1001</f>
        <v>0.14349881432745903</v>
      </c>
      <c r="S1001">
        <f>1000000*(((AM1001-AK1001)*0.082057*W1001)/(V1001-Z1001))/X1001</f>
        <v>0.74330626535800015</v>
      </c>
      <c r="T1001">
        <f>N1001*((1*0.082057*W1001)/(V1001-Z1001))</f>
        <v>0.74330626535800026</v>
      </c>
      <c r="V1001" s="5">
        <f t="shared" si="0"/>
        <v>0.99905510880095516</v>
      </c>
      <c r="W1001">
        <v>313.14999999999998</v>
      </c>
      <c r="X1001">
        <f t="shared" si="1"/>
        <v>1.9073334166666699E-2</v>
      </c>
      <c r="Y1001">
        <v>2E-3</v>
      </c>
      <c r="Z1001">
        <f t="shared" si="2"/>
        <v>7.2765497523200454E-2</v>
      </c>
      <c r="AB1001">
        <f t="shared" si="3"/>
        <v>9.9905510880095509E-7</v>
      </c>
      <c r="AC1001">
        <f t="shared" si="4"/>
        <v>7.7759129386834936E-11</v>
      </c>
      <c r="AD1001">
        <v>0</v>
      </c>
      <c r="AE1001" s="12">
        <f t="shared" si="5"/>
        <v>2.0903724265187424E-11</v>
      </c>
      <c r="AF1001" s="12">
        <f t="shared" si="6"/>
        <v>9.8662853652022362E-11</v>
      </c>
      <c r="AG1001" s="19">
        <f t="shared" si="7"/>
        <v>1.097002469958351E-3</v>
      </c>
      <c r="AI1001">
        <f t="shared" si="8"/>
        <v>9.9905510880095509E-7</v>
      </c>
      <c r="AJ1001">
        <f t="shared" si="9"/>
        <v>7.7759129386834936E-11</v>
      </c>
      <c r="AK1001">
        <v>0</v>
      </c>
      <c r="AL1001" s="12">
        <f t="shared" si="10"/>
        <v>4.333023565310624E-10</v>
      </c>
      <c r="AM1001" s="12">
        <f t="shared" si="11"/>
        <v>5.1106148591789729E-10</v>
      </c>
      <c r="AN1001" s="19">
        <f t="shared" si="12"/>
        <v>2.2739189884214046E-2</v>
      </c>
      <c r="AO1001" s="19"/>
      <c r="AP1001" t="e">
        <f t="shared" si="13"/>
        <v>#VALUE!</v>
      </c>
      <c r="AQ1001" t="e">
        <f t="shared" si="14"/>
        <v>#VALUE!</v>
      </c>
      <c r="AR1001">
        <v>0</v>
      </c>
      <c r="AS1001" s="12" t="e">
        <f t="shared" si="15"/>
        <v>#VALUE!</v>
      </c>
      <c r="AT1001" s="12" t="e">
        <f t="shared" si="16"/>
        <v>#VALUE!</v>
      </c>
      <c r="AU1001" s="19">
        <f t="shared" si="17"/>
        <v>1.5759424160826513E-2</v>
      </c>
      <c r="AW1001">
        <f t="shared" si="18"/>
        <v>78.812974192989046</v>
      </c>
      <c r="AX1001">
        <f t="shared" si="19"/>
        <v>15.215219993965071</v>
      </c>
      <c r="AY1001" t="e">
        <f t="shared" si="20"/>
        <v>#VALUE!</v>
      </c>
    </row>
    <row r="1002" spans="8:51" x14ac:dyDescent="0.25">
      <c r="H1002" s="6">
        <v>20</v>
      </c>
      <c r="I1002" s="6">
        <v>30</v>
      </c>
      <c r="J1002" s="6">
        <v>1</v>
      </c>
      <c r="K1002" s="6">
        <v>1</v>
      </c>
      <c r="L1002" s="6" t="s">
        <v>122</v>
      </c>
      <c r="M1002" s="7">
        <f>1000000*(AF1002-AD1002)/X1002</f>
        <v>5.1728162884310709E-3</v>
      </c>
      <c r="N1002" s="7">
        <f>1000000*(AM1002-AK1002)/X1002</f>
        <v>2.6794554190270953E-2</v>
      </c>
      <c r="O1002" s="7" t="e">
        <f>1000000*(AT1002-AR1002)/X1002</f>
        <v>#VALUE!</v>
      </c>
      <c r="P1002">
        <f>(M1002*16)</f>
        <v>8.2765060614897135E-2</v>
      </c>
      <c r="Q1002">
        <f>(N1002*44)</f>
        <v>1.1789603843719219</v>
      </c>
      <c r="R1002">
        <f>1000000*(((AF1002-AD1002)*0.082057*W1002)/(V1002-Z1002))/X1002</f>
        <v>0.14349881432745903</v>
      </c>
      <c r="S1002">
        <f>1000000*(((AM1002-AK1002)*0.082057*W1002)/(V1002-Z1002))/X1002</f>
        <v>0.74330626535800015</v>
      </c>
      <c r="T1002">
        <f>N1002*((1*0.082057*W1002)/(V1002-Z1002))</f>
        <v>0.74330626535800026</v>
      </c>
      <c r="V1002" s="5">
        <f t="shared" si="0"/>
        <v>0.99905510880095516</v>
      </c>
      <c r="W1002">
        <v>313.14999999999998</v>
      </c>
      <c r="X1002">
        <f t="shared" si="1"/>
        <v>1.9073334166666699E-2</v>
      </c>
      <c r="Y1002">
        <v>2E-3</v>
      </c>
      <c r="Z1002">
        <f t="shared" si="2"/>
        <v>7.2765497523200454E-2</v>
      </c>
      <c r="AB1002">
        <f t="shared" si="3"/>
        <v>9.9905510880095509E-7</v>
      </c>
      <c r="AC1002">
        <f t="shared" si="4"/>
        <v>7.7759129386834936E-11</v>
      </c>
      <c r="AD1002">
        <v>0</v>
      </c>
      <c r="AE1002" s="12">
        <f t="shared" si="5"/>
        <v>2.0903724265187424E-11</v>
      </c>
      <c r="AF1002" s="12">
        <f t="shared" si="6"/>
        <v>9.8662853652022362E-11</v>
      </c>
      <c r="AG1002" s="19">
        <f t="shared" si="7"/>
        <v>1.097002469958351E-3</v>
      </c>
      <c r="AI1002">
        <f t="shared" si="8"/>
        <v>9.9905510880095509E-7</v>
      </c>
      <c r="AJ1002">
        <f t="shared" si="9"/>
        <v>7.7759129386834936E-11</v>
      </c>
      <c r="AK1002">
        <v>0</v>
      </c>
      <c r="AL1002" s="12">
        <f t="shared" si="10"/>
        <v>4.333023565310624E-10</v>
      </c>
      <c r="AM1002" s="12">
        <f t="shared" si="11"/>
        <v>5.1106148591789729E-10</v>
      </c>
      <c r="AN1002" s="19">
        <f t="shared" si="12"/>
        <v>2.2739189884214046E-2</v>
      </c>
      <c r="AO1002" s="19"/>
      <c r="AP1002" t="e">
        <f t="shared" si="13"/>
        <v>#VALUE!</v>
      </c>
      <c r="AQ1002" t="e">
        <f t="shared" si="14"/>
        <v>#VALUE!</v>
      </c>
      <c r="AR1002">
        <v>0</v>
      </c>
      <c r="AS1002" s="12" t="e">
        <f t="shared" si="15"/>
        <v>#VALUE!</v>
      </c>
      <c r="AT1002" s="12" t="e">
        <f t="shared" si="16"/>
        <v>#VALUE!</v>
      </c>
      <c r="AU1002" s="19">
        <f t="shared" si="17"/>
        <v>1.5759424160826513E-2</v>
      </c>
      <c r="AW1002">
        <f t="shared" si="18"/>
        <v>78.812974192989046</v>
      </c>
      <c r="AX1002">
        <f t="shared" si="19"/>
        <v>15.215219993965071</v>
      </c>
      <c r="AY1002" t="e">
        <f t="shared" si="20"/>
        <v>#VALUE!</v>
      </c>
    </row>
    <row r="1003" spans="8:51" x14ac:dyDescent="0.25">
      <c r="H1003" s="6">
        <v>20</v>
      </c>
      <c r="I1003" s="6">
        <v>30</v>
      </c>
      <c r="J1003" s="6">
        <v>1</v>
      </c>
      <c r="K1003" s="6">
        <v>1</v>
      </c>
      <c r="L1003" s="6" t="s">
        <v>122</v>
      </c>
      <c r="M1003" s="7">
        <f>1000000*(AF1003-AD1003)/X1003</f>
        <v>5.1728162884310709E-3</v>
      </c>
      <c r="N1003" s="7">
        <f>1000000*(AM1003-AK1003)/X1003</f>
        <v>2.6794554190270953E-2</v>
      </c>
      <c r="O1003" s="7" t="e">
        <f>1000000*(AT1003-AR1003)/X1003</f>
        <v>#VALUE!</v>
      </c>
      <c r="P1003">
        <f>(M1003*16)</f>
        <v>8.2765060614897135E-2</v>
      </c>
      <c r="Q1003">
        <f>(N1003*44)</f>
        <v>1.1789603843719219</v>
      </c>
      <c r="R1003">
        <f>1000000*(((AF1003-AD1003)*0.082057*W1003)/(V1003-Z1003))/X1003</f>
        <v>0.14349881432745903</v>
      </c>
      <c r="S1003">
        <f>1000000*(((AM1003-AK1003)*0.082057*W1003)/(V1003-Z1003))/X1003</f>
        <v>0.74330626535800015</v>
      </c>
      <c r="T1003">
        <f>N1003*((1*0.082057*W1003)/(V1003-Z1003))</f>
        <v>0.74330626535800026</v>
      </c>
      <c r="V1003" s="5">
        <f t="shared" si="0"/>
        <v>0.99905510880095516</v>
      </c>
      <c r="W1003">
        <v>313.14999999999998</v>
      </c>
      <c r="X1003">
        <f t="shared" si="1"/>
        <v>1.9073334166666699E-2</v>
      </c>
      <c r="Y1003">
        <v>2E-3</v>
      </c>
      <c r="Z1003">
        <f t="shared" si="2"/>
        <v>7.2765497523200454E-2</v>
      </c>
      <c r="AB1003">
        <f t="shared" si="3"/>
        <v>9.9905510880095509E-7</v>
      </c>
      <c r="AC1003">
        <f t="shared" si="4"/>
        <v>7.7759129386834936E-11</v>
      </c>
      <c r="AD1003">
        <v>0</v>
      </c>
      <c r="AE1003" s="12">
        <f t="shared" si="5"/>
        <v>2.0903724265187424E-11</v>
      </c>
      <c r="AF1003" s="12">
        <f t="shared" si="6"/>
        <v>9.8662853652022362E-11</v>
      </c>
      <c r="AG1003" s="19">
        <f t="shared" si="7"/>
        <v>1.097002469958351E-3</v>
      </c>
      <c r="AI1003">
        <f t="shared" si="8"/>
        <v>9.9905510880095509E-7</v>
      </c>
      <c r="AJ1003">
        <f t="shared" si="9"/>
        <v>7.7759129386834936E-11</v>
      </c>
      <c r="AK1003">
        <v>0</v>
      </c>
      <c r="AL1003" s="12">
        <f t="shared" si="10"/>
        <v>4.333023565310624E-10</v>
      </c>
      <c r="AM1003" s="12">
        <f t="shared" si="11"/>
        <v>5.1106148591789729E-10</v>
      </c>
      <c r="AN1003" s="19">
        <f t="shared" si="12"/>
        <v>2.2739189884214046E-2</v>
      </c>
      <c r="AO1003" s="19"/>
      <c r="AP1003" t="e">
        <f t="shared" si="13"/>
        <v>#VALUE!</v>
      </c>
      <c r="AQ1003" t="e">
        <f t="shared" si="14"/>
        <v>#VALUE!</v>
      </c>
      <c r="AR1003">
        <v>0</v>
      </c>
      <c r="AS1003" s="12" t="e">
        <f t="shared" si="15"/>
        <v>#VALUE!</v>
      </c>
      <c r="AT1003" s="12" t="e">
        <f t="shared" si="16"/>
        <v>#VALUE!</v>
      </c>
      <c r="AU1003" s="19">
        <f t="shared" si="17"/>
        <v>1.5759424160826513E-2</v>
      </c>
      <c r="AW1003">
        <f t="shared" si="18"/>
        <v>78.812974192989046</v>
      </c>
      <c r="AX1003">
        <f t="shared" si="19"/>
        <v>15.215219993965071</v>
      </c>
      <c r="AY1003" t="e">
        <f t="shared" si="20"/>
        <v>#VALUE!</v>
      </c>
    </row>
    <row r="1004" spans="8:51" x14ac:dyDescent="0.25">
      <c r="H1004" s="6">
        <v>20</v>
      </c>
      <c r="I1004" s="6">
        <v>30</v>
      </c>
      <c r="J1004" s="6">
        <v>1</v>
      </c>
      <c r="K1004" s="6">
        <v>1</v>
      </c>
      <c r="L1004" s="6" t="s">
        <v>122</v>
      </c>
      <c r="M1004" s="7">
        <f>1000000*(AF1004-AD1004)/X1004</f>
        <v>5.1728162884310709E-3</v>
      </c>
      <c r="N1004" s="7">
        <f>1000000*(AM1004-AK1004)/X1004</f>
        <v>2.6794554190270953E-2</v>
      </c>
      <c r="O1004" s="7" t="e">
        <f>1000000*(AT1004-AR1004)/X1004</f>
        <v>#VALUE!</v>
      </c>
      <c r="P1004">
        <f>(M1004*16)</f>
        <v>8.2765060614897135E-2</v>
      </c>
      <c r="Q1004">
        <f>(N1004*44)</f>
        <v>1.1789603843719219</v>
      </c>
      <c r="R1004">
        <f>1000000*(((AF1004-AD1004)*0.082057*W1004)/(V1004-Z1004))/X1004</f>
        <v>0.14349881432745903</v>
      </c>
      <c r="S1004">
        <f>1000000*(((AM1004-AK1004)*0.082057*W1004)/(V1004-Z1004))/X1004</f>
        <v>0.74330626535800015</v>
      </c>
      <c r="T1004">
        <f>N1004*((1*0.082057*W1004)/(V1004-Z1004))</f>
        <v>0.74330626535800026</v>
      </c>
      <c r="V1004" s="5">
        <f t="shared" si="0"/>
        <v>0.99905510880095516</v>
      </c>
      <c r="W1004">
        <v>313.14999999999998</v>
      </c>
      <c r="X1004">
        <f t="shared" si="1"/>
        <v>1.9073334166666699E-2</v>
      </c>
      <c r="Y1004">
        <v>2E-3</v>
      </c>
      <c r="Z1004">
        <f t="shared" si="2"/>
        <v>7.2765497523200454E-2</v>
      </c>
      <c r="AB1004">
        <f t="shared" si="3"/>
        <v>9.9905510880095509E-7</v>
      </c>
      <c r="AC1004">
        <f t="shared" si="4"/>
        <v>7.7759129386834936E-11</v>
      </c>
      <c r="AD1004">
        <v>0</v>
      </c>
      <c r="AE1004" s="12">
        <f t="shared" si="5"/>
        <v>2.0903724265187424E-11</v>
      </c>
      <c r="AF1004" s="12">
        <f t="shared" si="6"/>
        <v>9.8662853652022362E-11</v>
      </c>
      <c r="AG1004" s="19">
        <f t="shared" si="7"/>
        <v>1.097002469958351E-3</v>
      </c>
      <c r="AI1004">
        <f t="shared" si="8"/>
        <v>9.9905510880095509E-7</v>
      </c>
      <c r="AJ1004">
        <f t="shared" si="9"/>
        <v>7.7759129386834936E-11</v>
      </c>
      <c r="AK1004">
        <v>0</v>
      </c>
      <c r="AL1004" s="12">
        <f t="shared" si="10"/>
        <v>4.333023565310624E-10</v>
      </c>
      <c r="AM1004" s="12">
        <f t="shared" si="11"/>
        <v>5.1106148591789729E-10</v>
      </c>
      <c r="AN1004" s="19">
        <f t="shared" si="12"/>
        <v>2.2739189884214046E-2</v>
      </c>
      <c r="AO1004" s="19"/>
      <c r="AP1004" t="e">
        <f t="shared" si="13"/>
        <v>#VALUE!</v>
      </c>
      <c r="AQ1004" t="e">
        <f t="shared" si="14"/>
        <v>#VALUE!</v>
      </c>
      <c r="AR1004">
        <v>0</v>
      </c>
      <c r="AS1004" s="12" t="e">
        <f t="shared" si="15"/>
        <v>#VALUE!</v>
      </c>
      <c r="AT1004" s="12" t="e">
        <f t="shared" si="16"/>
        <v>#VALUE!</v>
      </c>
      <c r="AU1004" s="19">
        <f t="shared" si="17"/>
        <v>1.5759424160826513E-2</v>
      </c>
      <c r="AW1004">
        <f t="shared" si="18"/>
        <v>78.812974192989046</v>
      </c>
      <c r="AX1004">
        <f t="shared" si="19"/>
        <v>15.215219993965071</v>
      </c>
      <c r="AY1004" t="e">
        <f t="shared" si="20"/>
        <v>#VALUE!</v>
      </c>
    </row>
    <row r="1005" spans="8:51" x14ac:dyDescent="0.25">
      <c r="H1005" s="6">
        <v>20</v>
      </c>
      <c r="I1005" s="6">
        <v>30</v>
      </c>
      <c r="J1005" s="6">
        <v>1</v>
      </c>
      <c r="K1005" s="6">
        <v>1</v>
      </c>
      <c r="L1005" s="6" t="s">
        <v>122</v>
      </c>
      <c r="M1005" s="7">
        <f>1000000*(AF1005-AD1005)/X1005</f>
        <v>5.1728162884310709E-3</v>
      </c>
      <c r="N1005" s="7">
        <f>1000000*(AM1005-AK1005)/X1005</f>
        <v>2.6794554190270953E-2</v>
      </c>
      <c r="O1005" s="7" t="e">
        <f>1000000*(AT1005-AR1005)/X1005</f>
        <v>#VALUE!</v>
      </c>
      <c r="P1005">
        <f>(M1005*16)</f>
        <v>8.2765060614897135E-2</v>
      </c>
      <c r="Q1005">
        <f>(N1005*44)</f>
        <v>1.1789603843719219</v>
      </c>
      <c r="R1005">
        <f>1000000*(((AF1005-AD1005)*0.082057*W1005)/(V1005-Z1005))/X1005</f>
        <v>0.14349881432745903</v>
      </c>
      <c r="S1005">
        <f>1000000*(((AM1005-AK1005)*0.082057*W1005)/(V1005-Z1005))/X1005</f>
        <v>0.74330626535800015</v>
      </c>
      <c r="T1005">
        <f>N1005*((1*0.082057*W1005)/(V1005-Z1005))</f>
        <v>0.74330626535800026</v>
      </c>
      <c r="V1005" s="5">
        <f t="shared" si="0"/>
        <v>0.99905510880095516</v>
      </c>
      <c r="W1005">
        <v>313.14999999999998</v>
      </c>
      <c r="X1005">
        <f t="shared" si="1"/>
        <v>1.9073334166666699E-2</v>
      </c>
      <c r="Y1005">
        <v>2E-3</v>
      </c>
      <c r="Z1005">
        <f t="shared" si="2"/>
        <v>7.2765497523200454E-2</v>
      </c>
      <c r="AB1005">
        <f t="shared" si="3"/>
        <v>9.9905510880095509E-7</v>
      </c>
      <c r="AC1005">
        <f t="shared" si="4"/>
        <v>7.7759129386834936E-11</v>
      </c>
      <c r="AD1005">
        <v>0</v>
      </c>
      <c r="AE1005" s="12">
        <f t="shared" si="5"/>
        <v>2.0903724265187424E-11</v>
      </c>
      <c r="AF1005" s="12">
        <f t="shared" si="6"/>
        <v>9.8662853652022362E-11</v>
      </c>
      <c r="AG1005" s="19">
        <f t="shared" si="7"/>
        <v>1.097002469958351E-3</v>
      </c>
      <c r="AI1005">
        <f t="shared" si="8"/>
        <v>9.9905510880095509E-7</v>
      </c>
      <c r="AJ1005">
        <f t="shared" si="9"/>
        <v>7.7759129386834936E-11</v>
      </c>
      <c r="AK1005">
        <v>0</v>
      </c>
      <c r="AL1005" s="12">
        <f t="shared" si="10"/>
        <v>4.333023565310624E-10</v>
      </c>
      <c r="AM1005" s="12">
        <f t="shared" si="11"/>
        <v>5.1106148591789729E-10</v>
      </c>
      <c r="AN1005" s="19">
        <f t="shared" si="12"/>
        <v>2.2739189884214046E-2</v>
      </c>
      <c r="AO1005" s="19"/>
      <c r="AP1005" t="e">
        <f t="shared" si="13"/>
        <v>#VALUE!</v>
      </c>
      <c r="AQ1005" t="e">
        <f t="shared" si="14"/>
        <v>#VALUE!</v>
      </c>
      <c r="AR1005">
        <v>0</v>
      </c>
      <c r="AS1005" s="12" t="e">
        <f t="shared" si="15"/>
        <v>#VALUE!</v>
      </c>
      <c r="AT1005" s="12" t="e">
        <f t="shared" si="16"/>
        <v>#VALUE!</v>
      </c>
      <c r="AU1005" s="19">
        <f t="shared" si="17"/>
        <v>1.5759424160826513E-2</v>
      </c>
      <c r="AW1005">
        <f t="shared" si="18"/>
        <v>78.812974192989046</v>
      </c>
      <c r="AX1005">
        <f t="shared" si="19"/>
        <v>15.215219993965071</v>
      </c>
      <c r="AY1005" t="e">
        <f t="shared" si="20"/>
        <v>#VALUE!</v>
      </c>
    </row>
    <row r="1006" spans="8:51" x14ac:dyDescent="0.25">
      <c r="H1006" s="6">
        <v>20</v>
      </c>
      <c r="I1006" s="6">
        <v>30</v>
      </c>
      <c r="J1006" s="6">
        <v>1</v>
      </c>
      <c r="K1006" s="6">
        <v>1</v>
      </c>
      <c r="L1006" s="6" t="s">
        <v>122</v>
      </c>
      <c r="M1006" s="7">
        <f>1000000*(AF1006-AD1006)/X1006</f>
        <v>5.1728162884310709E-3</v>
      </c>
      <c r="N1006" s="7">
        <f>1000000*(AM1006-AK1006)/X1006</f>
        <v>2.6794554190270953E-2</v>
      </c>
      <c r="O1006" s="7" t="e">
        <f>1000000*(AT1006-AR1006)/X1006</f>
        <v>#VALUE!</v>
      </c>
      <c r="P1006">
        <f>(M1006*16)</f>
        <v>8.2765060614897135E-2</v>
      </c>
      <c r="Q1006">
        <f>(N1006*44)</f>
        <v>1.1789603843719219</v>
      </c>
      <c r="R1006">
        <f>1000000*(((AF1006-AD1006)*0.082057*W1006)/(V1006-Z1006))/X1006</f>
        <v>0.14349881432745903</v>
      </c>
      <c r="S1006">
        <f>1000000*(((AM1006-AK1006)*0.082057*W1006)/(V1006-Z1006))/X1006</f>
        <v>0.74330626535800015</v>
      </c>
      <c r="T1006">
        <f>N1006*((1*0.082057*W1006)/(V1006-Z1006))</f>
        <v>0.74330626535800026</v>
      </c>
      <c r="V1006" s="5">
        <f t="shared" si="0"/>
        <v>0.99905510880095516</v>
      </c>
      <c r="W1006">
        <v>313.14999999999998</v>
      </c>
      <c r="X1006">
        <f t="shared" si="1"/>
        <v>1.9073334166666699E-2</v>
      </c>
      <c r="Y1006">
        <v>2E-3</v>
      </c>
      <c r="Z1006">
        <f t="shared" si="2"/>
        <v>7.2765497523200454E-2</v>
      </c>
      <c r="AB1006">
        <f t="shared" si="3"/>
        <v>9.9905510880095509E-7</v>
      </c>
      <c r="AC1006">
        <f t="shared" si="4"/>
        <v>7.7759129386834936E-11</v>
      </c>
      <c r="AD1006">
        <v>0</v>
      </c>
      <c r="AE1006" s="12">
        <f t="shared" si="5"/>
        <v>2.0903724265187424E-11</v>
      </c>
      <c r="AF1006" s="12">
        <f t="shared" si="6"/>
        <v>9.8662853652022362E-11</v>
      </c>
      <c r="AG1006" s="19">
        <f t="shared" si="7"/>
        <v>1.097002469958351E-3</v>
      </c>
      <c r="AI1006">
        <f t="shared" si="8"/>
        <v>9.9905510880095509E-7</v>
      </c>
      <c r="AJ1006">
        <f t="shared" si="9"/>
        <v>7.7759129386834936E-11</v>
      </c>
      <c r="AK1006">
        <v>0</v>
      </c>
      <c r="AL1006" s="12">
        <f t="shared" si="10"/>
        <v>4.333023565310624E-10</v>
      </c>
      <c r="AM1006" s="12">
        <f t="shared" si="11"/>
        <v>5.1106148591789729E-10</v>
      </c>
      <c r="AN1006" s="19">
        <f t="shared" si="12"/>
        <v>2.2739189884214046E-2</v>
      </c>
      <c r="AO1006" s="19"/>
      <c r="AP1006" t="e">
        <f t="shared" si="13"/>
        <v>#VALUE!</v>
      </c>
      <c r="AQ1006" t="e">
        <f t="shared" si="14"/>
        <v>#VALUE!</v>
      </c>
      <c r="AR1006">
        <v>0</v>
      </c>
      <c r="AS1006" s="12" t="e">
        <f t="shared" si="15"/>
        <v>#VALUE!</v>
      </c>
      <c r="AT1006" s="12" t="e">
        <f t="shared" si="16"/>
        <v>#VALUE!</v>
      </c>
      <c r="AU1006" s="19">
        <f t="shared" si="17"/>
        <v>1.5759424160826513E-2</v>
      </c>
      <c r="AW1006">
        <f t="shared" si="18"/>
        <v>78.812974192989046</v>
      </c>
      <c r="AX1006">
        <f t="shared" si="19"/>
        <v>15.215219993965071</v>
      </c>
      <c r="AY1006" t="e">
        <f t="shared" si="20"/>
        <v>#VALUE!</v>
      </c>
    </row>
    <row r="1007" spans="8:51" x14ac:dyDescent="0.25">
      <c r="H1007" s="6">
        <v>20</v>
      </c>
      <c r="I1007" s="6">
        <v>30</v>
      </c>
      <c r="J1007" s="6">
        <v>1</v>
      </c>
      <c r="K1007" s="6">
        <v>1</v>
      </c>
      <c r="L1007" s="6" t="s">
        <v>122</v>
      </c>
      <c r="M1007" s="7">
        <f>1000000*(AF1007-AD1007)/X1007</f>
        <v>5.1728162884310709E-3</v>
      </c>
      <c r="N1007" s="7">
        <f>1000000*(AM1007-AK1007)/X1007</f>
        <v>2.6794554190270953E-2</v>
      </c>
      <c r="O1007" s="7" t="e">
        <f>1000000*(AT1007-AR1007)/X1007</f>
        <v>#VALUE!</v>
      </c>
      <c r="P1007">
        <f>(M1007*16)</f>
        <v>8.2765060614897135E-2</v>
      </c>
      <c r="Q1007">
        <f>(N1007*44)</f>
        <v>1.1789603843719219</v>
      </c>
      <c r="R1007">
        <f>1000000*(((AF1007-AD1007)*0.082057*W1007)/(V1007-Z1007))/X1007</f>
        <v>0.14349881432745903</v>
      </c>
      <c r="S1007">
        <f>1000000*(((AM1007-AK1007)*0.082057*W1007)/(V1007-Z1007))/X1007</f>
        <v>0.74330626535800015</v>
      </c>
      <c r="T1007">
        <f>N1007*((1*0.082057*W1007)/(V1007-Z1007))</f>
        <v>0.74330626535800026</v>
      </c>
      <c r="V1007" s="5">
        <f t="shared" si="0"/>
        <v>0.99905510880095516</v>
      </c>
      <c r="W1007">
        <v>313.14999999999998</v>
      </c>
      <c r="X1007">
        <f t="shared" si="1"/>
        <v>1.9073334166666699E-2</v>
      </c>
      <c r="Y1007">
        <v>2E-3</v>
      </c>
      <c r="Z1007">
        <f t="shared" si="2"/>
        <v>7.2765497523200454E-2</v>
      </c>
      <c r="AB1007">
        <f t="shared" si="3"/>
        <v>9.9905510880095509E-7</v>
      </c>
      <c r="AC1007">
        <f t="shared" si="4"/>
        <v>7.7759129386834936E-11</v>
      </c>
      <c r="AD1007">
        <v>0</v>
      </c>
      <c r="AE1007" s="12">
        <f t="shared" si="5"/>
        <v>2.0903724265187424E-11</v>
      </c>
      <c r="AF1007" s="12">
        <f t="shared" si="6"/>
        <v>9.8662853652022362E-11</v>
      </c>
      <c r="AG1007" s="19">
        <f t="shared" si="7"/>
        <v>1.097002469958351E-3</v>
      </c>
      <c r="AI1007">
        <f t="shared" si="8"/>
        <v>9.9905510880095509E-7</v>
      </c>
      <c r="AJ1007">
        <f t="shared" si="9"/>
        <v>7.7759129386834936E-11</v>
      </c>
      <c r="AK1007">
        <v>0</v>
      </c>
      <c r="AL1007" s="12">
        <f t="shared" si="10"/>
        <v>4.333023565310624E-10</v>
      </c>
      <c r="AM1007" s="12">
        <f t="shared" si="11"/>
        <v>5.1106148591789729E-10</v>
      </c>
      <c r="AN1007" s="19">
        <f t="shared" si="12"/>
        <v>2.2739189884214046E-2</v>
      </c>
      <c r="AO1007" s="19"/>
      <c r="AP1007" t="e">
        <f t="shared" si="13"/>
        <v>#VALUE!</v>
      </c>
      <c r="AQ1007" t="e">
        <f t="shared" si="14"/>
        <v>#VALUE!</v>
      </c>
      <c r="AR1007">
        <v>0</v>
      </c>
      <c r="AS1007" s="12" t="e">
        <f t="shared" si="15"/>
        <v>#VALUE!</v>
      </c>
      <c r="AT1007" s="12" t="e">
        <f t="shared" si="16"/>
        <v>#VALUE!</v>
      </c>
      <c r="AU1007" s="19">
        <f t="shared" si="17"/>
        <v>1.5759424160826513E-2</v>
      </c>
      <c r="AW1007">
        <f t="shared" si="18"/>
        <v>78.812974192989046</v>
      </c>
      <c r="AX1007">
        <f t="shared" si="19"/>
        <v>15.215219993965071</v>
      </c>
      <c r="AY1007" t="e">
        <f t="shared" si="20"/>
        <v>#VALUE!</v>
      </c>
    </row>
    <row r="1008" spans="8:51" x14ac:dyDescent="0.25">
      <c r="H1008" s="6">
        <v>20</v>
      </c>
      <c r="I1008" s="6">
        <v>30</v>
      </c>
      <c r="J1008" s="6">
        <v>1</v>
      </c>
      <c r="K1008" s="6">
        <v>1</v>
      </c>
      <c r="L1008" s="6" t="s">
        <v>122</v>
      </c>
      <c r="M1008" s="7">
        <f>1000000*(AF1008-AD1008)/X1008</f>
        <v>5.1728162884310709E-3</v>
      </c>
      <c r="N1008" s="7">
        <f>1000000*(AM1008-AK1008)/X1008</f>
        <v>2.6794554190270953E-2</v>
      </c>
      <c r="O1008" s="7" t="e">
        <f>1000000*(AT1008-AR1008)/X1008</f>
        <v>#VALUE!</v>
      </c>
      <c r="P1008">
        <f>(M1008*16)</f>
        <v>8.2765060614897135E-2</v>
      </c>
      <c r="Q1008">
        <f>(N1008*44)</f>
        <v>1.1789603843719219</v>
      </c>
      <c r="R1008">
        <f>1000000*(((AF1008-AD1008)*0.082057*W1008)/(V1008-Z1008))/X1008</f>
        <v>0.14349881432745903</v>
      </c>
      <c r="S1008">
        <f>1000000*(((AM1008-AK1008)*0.082057*W1008)/(V1008-Z1008))/X1008</f>
        <v>0.74330626535800015</v>
      </c>
      <c r="T1008">
        <f>N1008*((1*0.082057*W1008)/(V1008-Z1008))</f>
        <v>0.74330626535800026</v>
      </c>
      <c r="V1008" s="5">
        <f t="shared" si="0"/>
        <v>0.99905510880095516</v>
      </c>
      <c r="W1008">
        <v>313.14999999999998</v>
      </c>
      <c r="X1008">
        <f t="shared" si="1"/>
        <v>1.9073334166666699E-2</v>
      </c>
      <c r="Y1008">
        <v>2E-3</v>
      </c>
      <c r="Z1008">
        <f t="shared" si="2"/>
        <v>7.2765497523200454E-2</v>
      </c>
      <c r="AB1008">
        <f t="shared" si="3"/>
        <v>9.9905510880095509E-7</v>
      </c>
      <c r="AC1008">
        <f t="shared" si="4"/>
        <v>7.7759129386834936E-11</v>
      </c>
      <c r="AD1008">
        <v>0</v>
      </c>
      <c r="AE1008" s="12">
        <f t="shared" si="5"/>
        <v>2.0903724265187424E-11</v>
      </c>
      <c r="AF1008" s="12">
        <f t="shared" si="6"/>
        <v>9.8662853652022362E-11</v>
      </c>
      <c r="AG1008" s="19">
        <f t="shared" si="7"/>
        <v>1.097002469958351E-3</v>
      </c>
      <c r="AI1008">
        <f t="shared" si="8"/>
        <v>9.9905510880095509E-7</v>
      </c>
      <c r="AJ1008">
        <f t="shared" si="9"/>
        <v>7.7759129386834936E-11</v>
      </c>
      <c r="AK1008">
        <v>0</v>
      </c>
      <c r="AL1008" s="12">
        <f t="shared" si="10"/>
        <v>4.333023565310624E-10</v>
      </c>
      <c r="AM1008" s="12">
        <f t="shared" si="11"/>
        <v>5.1106148591789729E-10</v>
      </c>
      <c r="AN1008" s="19">
        <f t="shared" si="12"/>
        <v>2.2739189884214046E-2</v>
      </c>
      <c r="AO1008" s="19"/>
      <c r="AP1008" t="e">
        <f t="shared" si="13"/>
        <v>#VALUE!</v>
      </c>
      <c r="AQ1008" t="e">
        <f t="shared" si="14"/>
        <v>#VALUE!</v>
      </c>
      <c r="AR1008">
        <v>0</v>
      </c>
      <c r="AS1008" s="12" t="e">
        <f t="shared" si="15"/>
        <v>#VALUE!</v>
      </c>
      <c r="AT1008" s="12" t="e">
        <f t="shared" si="16"/>
        <v>#VALUE!</v>
      </c>
      <c r="AU1008" s="19">
        <f t="shared" si="17"/>
        <v>1.5759424160826513E-2</v>
      </c>
      <c r="AW1008">
        <f t="shared" si="18"/>
        <v>78.812974192989046</v>
      </c>
      <c r="AX1008">
        <f t="shared" si="19"/>
        <v>15.215219993965071</v>
      </c>
      <c r="AY1008" t="e">
        <f t="shared" si="20"/>
        <v>#VALUE!</v>
      </c>
    </row>
    <row r="1009" spans="8:51" x14ac:dyDescent="0.25">
      <c r="H1009" s="6">
        <v>20</v>
      </c>
      <c r="I1009" s="6">
        <v>30</v>
      </c>
      <c r="J1009" s="6">
        <v>1</v>
      </c>
      <c r="K1009" s="6">
        <v>1</v>
      </c>
      <c r="L1009" s="6" t="s">
        <v>122</v>
      </c>
      <c r="M1009" s="7">
        <f>1000000*(AF1009-AD1009)/X1009</f>
        <v>5.1728162884310709E-3</v>
      </c>
      <c r="N1009" s="7">
        <f>1000000*(AM1009-AK1009)/X1009</f>
        <v>2.6794554190270953E-2</v>
      </c>
      <c r="O1009" s="7" t="e">
        <f>1000000*(AT1009-AR1009)/X1009</f>
        <v>#VALUE!</v>
      </c>
      <c r="P1009">
        <f>(M1009*16)</f>
        <v>8.2765060614897135E-2</v>
      </c>
      <c r="Q1009">
        <f>(N1009*44)</f>
        <v>1.1789603843719219</v>
      </c>
      <c r="R1009">
        <f>1000000*(((AF1009-AD1009)*0.082057*W1009)/(V1009-Z1009))/X1009</f>
        <v>0.14349881432745903</v>
      </c>
      <c r="S1009">
        <f>1000000*(((AM1009-AK1009)*0.082057*W1009)/(V1009-Z1009))/X1009</f>
        <v>0.74330626535800015</v>
      </c>
      <c r="T1009">
        <f>N1009*((1*0.082057*W1009)/(V1009-Z1009))</f>
        <v>0.74330626535800026</v>
      </c>
      <c r="V1009" s="5">
        <f t="shared" si="0"/>
        <v>0.99905510880095516</v>
      </c>
      <c r="W1009">
        <v>313.14999999999998</v>
      </c>
      <c r="X1009">
        <f t="shared" si="1"/>
        <v>1.9073334166666699E-2</v>
      </c>
      <c r="Y1009">
        <v>2E-3</v>
      </c>
      <c r="Z1009">
        <f t="shared" si="2"/>
        <v>7.2765497523200454E-2</v>
      </c>
      <c r="AB1009">
        <f t="shared" si="3"/>
        <v>9.9905510880095509E-7</v>
      </c>
      <c r="AC1009">
        <f t="shared" si="4"/>
        <v>7.7759129386834936E-11</v>
      </c>
      <c r="AD1009">
        <v>0</v>
      </c>
      <c r="AE1009" s="12">
        <f t="shared" si="5"/>
        <v>2.0903724265187424E-11</v>
      </c>
      <c r="AF1009" s="12">
        <f t="shared" si="6"/>
        <v>9.8662853652022362E-11</v>
      </c>
      <c r="AG1009" s="19">
        <f t="shared" si="7"/>
        <v>1.097002469958351E-3</v>
      </c>
      <c r="AI1009">
        <f t="shared" si="8"/>
        <v>9.9905510880095509E-7</v>
      </c>
      <c r="AJ1009">
        <f t="shared" si="9"/>
        <v>7.7759129386834936E-11</v>
      </c>
      <c r="AK1009">
        <v>0</v>
      </c>
      <c r="AL1009" s="12">
        <f t="shared" si="10"/>
        <v>4.333023565310624E-10</v>
      </c>
      <c r="AM1009" s="12">
        <f t="shared" si="11"/>
        <v>5.1106148591789729E-10</v>
      </c>
      <c r="AN1009" s="19">
        <f t="shared" si="12"/>
        <v>2.2739189884214046E-2</v>
      </c>
      <c r="AO1009" s="19"/>
      <c r="AP1009" t="e">
        <f t="shared" si="13"/>
        <v>#VALUE!</v>
      </c>
      <c r="AQ1009" t="e">
        <f t="shared" si="14"/>
        <v>#VALUE!</v>
      </c>
      <c r="AR1009">
        <v>0</v>
      </c>
      <c r="AS1009" s="12" t="e">
        <f t="shared" si="15"/>
        <v>#VALUE!</v>
      </c>
      <c r="AT1009" s="12" t="e">
        <f t="shared" si="16"/>
        <v>#VALUE!</v>
      </c>
      <c r="AU1009" s="19">
        <f t="shared" si="17"/>
        <v>1.5759424160826513E-2</v>
      </c>
      <c r="AW1009">
        <f t="shared" si="18"/>
        <v>78.812974192989046</v>
      </c>
      <c r="AX1009">
        <f t="shared" si="19"/>
        <v>15.215219993965071</v>
      </c>
      <c r="AY1009" t="e">
        <f t="shared" si="20"/>
        <v>#VALUE!</v>
      </c>
    </row>
    <row r="1010" spans="8:51" x14ac:dyDescent="0.25">
      <c r="H1010" s="6">
        <v>20</v>
      </c>
      <c r="I1010" s="6">
        <v>30</v>
      </c>
      <c r="J1010" s="6">
        <v>1</v>
      </c>
      <c r="K1010" s="6">
        <v>1</v>
      </c>
      <c r="L1010" s="6" t="s">
        <v>122</v>
      </c>
      <c r="M1010" s="7">
        <f>1000000*(AF1010-AD1010)/X1010</f>
        <v>5.1728162884310709E-3</v>
      </c>
      <c r="N1010" s="7">
        <f>1000000*(AM1010-AK1010)/X1010</f>
        <v>2.6794554190270953E-2</v>
      </c>
      <c r="O1010" s="7" t="e">
        <f>1000000*(AT1010-AR1010)/X1010</f>
        <v>#VALUE!</v>
      </c>
      <c r="P1010">
        <f>(M1010*16)</f>
        <v>8.2765060614897135E-2</v>
      </c>
      <c r="Q1010">
        <f>(N1010*44)</f>
        <v>1.1789603843719219</v>
      </c>
      <c r="R1010">
        <f>1000000*(((AF1010-AD1010)*0.082057*W1010)/(V1010-Z1010))/X1010</f>
        <v>0.14349881432745903</v>
      </c>
      <c r="S1010">
        <f>1000000*(((AM1010-AK1010)*0.082057*W1010)/(V1010-Z1010))/X1010</f>
        <v>0.74330626535800015</v>
      </c>
      <c r="T1010">
        <f>N1010*((1*0.082057*W1010)/(V1010-Z1010))</f>
        <v>0.74330626535800026</v>
      </c>
      <c r="V1010" s="5">
        <f t="shared" si="0"/>
        <v>0.99905510880095516</v>
      </c>
      <c r="W1010">
        <v>313.14999999999998</v>
      </c>
      <c r="X1010">
        <f t="shared" si="1"/>
        <v>1.9073334166666699E-2</v>
      </c>
      <c r="Y1010">
        <v>2E-3</v>
      </c>
      <c r="Z1010">
        <f t="shared" si="2"/>
        <v>7.2765497523200454E-2</v>
      </c>
      <c r="AB1010">
        <f t="shared" si="3"/>
        <v>9.9905510880095509E-7</v>
      </c>
      <c r="AC1010">
        <f t="shared" si="4"/>
        <v>7.7759129386834936E-11</v>
      </c>
      <c r="AD1010">
        <v>0</v>
      </c>
      <c r="AE1010" s="12">
        <f t="shared" si="5"/>
        <v>2.0903724265187424E-11</v>
      </c>
      <c r="AF1010" s="12">
        <f t="shared" si="6"/>
        <v>9.8662853652022362E-11</v>
      </c>
      <c r="AG1010" s="19">
        <f t="shared" si="7"/>
        <v>1.097002469958351E-3</v>
      </c>
      <c r="AI1010">
        <f t="shared" si="8"/>
        <v>9.9905510880095509E-7</v>
      </c>
      <c r="AJ1010">
        <f t="shared" si="9"/>
        <v>7.7759129386834936E-11</v>
      </c>
      <c r="AK1010">
        <v>0</v>
      </c>
      <c r="AL1010" s="12">
        <f t="shared" si="10"/>
        <v>4.333023565310624E-10</v>
      </c>
      <c r="AM1010" s="12">
        <f t="shared" si="11"/>
        <v>5.1106148591789729E-10</v>
      </c>
      <c r="AN1010" s="19">
        <f t="shared" si="12"/>
        <v>2.2739189884214046E-2</v>
      </c>
      <c r="AO1010" s="19"/>
      <c r="AP1010" t="e">
        <f t="shared" si="13"/>
        <v>#VALUE!</v>
      </c>
      <c r="AQ1010" t="e">
        <f t="shared" si="14"/>
        <v>#VALUE!</v>
      </c>
      <c r="AR1010">
        <v>0</v>
      </c>
      <c r="AS1010" s="12" t="e">
        <f t="shared" si="15"/>
        <v>#VALUE!</v>
      </c>
      <c r="AT1010" s="12" t="e">
        <f t="shared" si="16"/>
        <v>#VALUE!</v>
      </c>
      <c r="AU1010" s="19">
        <f t="shared" si="17"/>
        <v>1.5759424160826513E-2</v>
      </c>
      <c r="AW1010">
        <f t="shared" si="18"/>
        <v>78.812974192989046</v>
      </c>
      <c r="AX1010">
        <f t="shared" si="19"/>
        <v>15.215219993965071</v>
      </c>
      <c r="AY1010" t="e">
        <f t="shared" si="20"/>
        <v>#VALUE!</v>
      </c>
    </row>
    <row r="1011" spans="8:51" x14ac:dyDescent="0.25">
      <c r="H1011" s="6">
        <v>20</v>
      </c>
      <c r="I1011" s="6">
        <v>30</v>
      </c>
      <c r="J1011" s="6">
        <v>1</v>
      </c>
      <c r="K1011" s="6">
        <v>1</v>
      </c>
      <c r="L1011" s="6" t="s">
        <v>122</v>
      </c>
      <c r="M1011" s="7">
        <f>1000000*(AF1011-AD1011)/X1011</f>
        <v>5.1728162884310709E-3</v>
      </c>
      <c r="N1011" s="7">
        <f>1000000*(AM1011-AK1011)/X1011</f>
        <v>2.6794554190270953E-2</v>
      </c>
      <c r="O1011" s="7" t="e">
        <f>1000000*(AT1011-AR1011)/X1011</f>
        <v>#VALUE!</v>
      </c>
      <c r="P1011">
        <f>(M1011*16)</f>
        <v>8.2765060614897135E-2</v>
      </c>
      <c r="Q1011">
        <f>(N1011*44)</f>
        <v>1.1789603843719219</v>
      </c>
      <c r="R1011">
        <f>1000000*(((AF1011-AD1011)*0.082057*W1011)/(V1011-Z1011))/X1011</f>
        <v>0.14349881432745903</v>
      </c>
      <c r="S1011">
        <f>1000000*(((AM1011-AK1011)*0.082057*W1011)/(V1011-Z1011))/X1011</f>
        <v>0.74330626535800015</v>
      </c>
      <c r="T1011">
        <f>N1011*((1*0.082057*W1011)/(V1011-Z1011))</f>
        <v>0.74330626535800026</v>
      </c>
      <c r="V1011" s="5">
        <f t="shared" si="0"/>
        <v>0.99905510880095516</v>
      </c>
      <c r="W1011">
        <v>313.14999999999998</v>
      </c>
      <c r="X1011">
        <f t="shared" si="1"/>
        <v>1.9073334166666699E-2</v>
      </c>
      <c r="Y1011">
        <v>2E-3</v>
      </c>
      <c r="Z1011">
        <f t="shared" si="2"/>
        <v>7.2765497523200454E-2</v>
      </c>
      <c r="AB1011">
        <f t="shared" si="3"/>
        <v>9.9905510880095509E-7</v>
      </c>
      <c r="AC1011">
        <f t="shared" si="4"/>
        <v>7.7759129386834936E-11</v>
      </c>
      <c r="AD1011">
        <v>0</v>
      </c>
      <c r="AE1011" s="12">
        <f t="shared" si="5"/>
        <v>2.0903724265187424E-11</v>
      </c>
      <c r="AF1011" s="12">
        <f t="shared" si="6"/>
        <v>9.8662853652022362E-11</v>
      </c>
      <c r="AG1011" s="19">
        <f t="shared" si="7"/>
        <v>1.097002469958351E-3</v>
      </c>
      <c r="AI1011">
        <f t="shared" si="8"/>
        <v>9.9905510880095509E-7</v>
      </c>
      <c r="AJ1011">
        <f t="shared" si="9"/>
        <v>7.7759129386834936E-11</v>
      </c>
      <c r="AK1011">
        <v>0</v>
      </c>
      <c r="AL1011" s="12">
        <f t="shared" si="10"/>
        <v>4.333023565310624E-10</v>
      </c>
      <c r="AM1011" s="12">
        <f t="shared" si="11"/>
        <v>5.1106148591789729E-10</v>
      </c>
      <c r="AN1011" s="19">
        <f t="shared" si="12"/>
        <v>2.2739189884214046E-2</v>
      </c>
      <c r="AO1011" s="19"/>
      <c r="AP1011" t="e">
        <f t="shared" si="13"/>
        <v>#VALUE!</v>
      </c>
      <c r="AQ1011" t="e">
        <f t="shared" si="14"/>
        <v>#VALUE!</v>
      </c>
      <c r="AR1011">
        <v>0</v>
      </c>
      <c r="AS1011" s="12" t="e">
        <f t="shared" si="15"/>
        <v>#VALUE!</v>
      </c>
      <c r="AT1011" s="12" t="e">
        <f t="shared" si="16"/>
        <v>#VALUE!</v>
      </c>
      <c r="AU1011" s="19">
        <f t="shared" si="17"/>
        <v>1.5759424160826513E-2</v>
      </c>
      <c r="AW1011">
        <f t="shared" si="18"/>
        <v>78.812974192989046</v>
      </c>
      <c r="AX1011">
        <f t="shared" si="19"/>
        <v>15.215219993965071</v>
      </c>
      <c r="AY1011" t="e">
        <f t="shared" si="20"/>
        <v>#VALUE!</v>
      </c>
    </row>
    <row r="1012" spans="8:51" x14ac:dyDescent="0.25">
      <c r="H1012" s="6">
        <v>20</v>
      </c>
      <c r="I1012" s="6">
        <v>30</v>
      </c>
      <c r="J1012" s="6">
        <v>1</v>
      </c>
      <c r="K1012" s="6">
        <v>1</v>
      </c>
      <c r="L1012" s="6" t="s">
        <v>122</v>
      </c>
      <c r="M1012" s="7">
        <f>1000000*(AF1012-AD1012)/X1012</f>
        <v>5.1728162884310709E-3</v>
      </c>
      <c r="N1012" s="7">
        <f>1000000*(AM1012-AK1012)/X1012</f>
        <v>2.6794554190270953E-2</v>
      </c>
      <c r="O1012" s="7" t="e">
        <f>1000000*(AT1012-AR1012)/X1012</f>
        <v>#VALUE!</v>
      </c>
      <c r="P1012">
        <f>(M1012*16)</f>
        <v>8.2765060614897135E-2</v>
      </c>
      <c r="Q1012">
        <f>(N1012*44)</f>
        <v>1.1789603843719219</v>
      </c>
      <c r="R1012">
        <f>1000000*(((AF1012-AD1012)*0.082057*W1012)/(V1012-Z1012))/X1012</f>
        <v>0.14349881432745903</v>
      </c>
      <c r="S1012">
        <f>1000000*(((AM1012-AK1012)*0.082057*W1012)/(V1012-Z1012))/X1012</f>
        <v>0.74330626535800015</v>
      </c>
      <c r="T1012">
        <f>N1012*((1*0.082057*W1012)/(V1012-Z1012))</f>
        <v>0.74330626535800026</v>
      </c>
      <c r="V1012" s="5">
        <f t="shared" si="0"/>
        <v>0.99905510880095516</v>
      </c>
      <c r="W1012">
        <v>313.14999999999998</v>
      </c>
      <c r="X1012">
        <f t="shared" si="1"/>
        <v>1.9073334166666699E-2</v>
      </c>
      <c r="Y1012">
        <v>2E-3</v>
      </c>
      <c r="Z1012">
        <f t="shared" si="2"/>
        <v>7.2765497523200454E-2</v>
      </c>
      <c r="AB1012">
        <f t="shared" si="3"/>
        <v>9.9905510880095509E-7</v>
      </c>
      <c r="AC1012">
        <f t="shared" si="4"/>
        <v>7.7759129386834936E-11</v>
      </c>
      <c r="AD1012">
        <v>0</v>
      </c>
      <c r="AE1012" s="12">
        <f t="shared" si="5"/>
        <v>2.0903724265187424E-11</v>
      </c>
      <c r="AF1012" s="12">
        <f t="shared" si="6"/>
        <v>9.8662853652022362E-11</v>
      </c>
      <c r="AG1012" s="19">
        <f t="shared" si="7"/>
        <v>1.097002469958351E-3</v>
      </c>
      <c r="AI1012">
        <f t="shared" si="8"/>
        <v>9.9905510880095509E-7</v>
      </c>
      <c r="AJ1012">
        <f t="shared" si="9"/>
        <v>7.7759129386834936E-11</v>
      </c>
      <c r="AK1012">
        <v>0</v>
      </c>
      <c r="AL1012" s="12">
        <f t="shared" si="10"/>
        <v>4.333023565310624E-10</v>
      </c>
      <c r="AM1012" s="12">
        <f t="shared" si="11"/>
        <v>5.1106148591789729E-10</v>
      </c>
      <c r="AN1012" s="19">
        <f t="shared" si="12"/>
        <v>2.2739189884214046E-2</v>
      </c>
      <c r="AO1012" s="19"/>
      <c r="AP1012" t="e">
        <f t="shared" si="13"/>
        <v>#VALUE!</v>
      </c>
      <c r="AQ1012" t="e">
        <f t="shared" si="14"/>
        <v>#VALUE!</v>
      </c>
      <c r="AR1012">
        <v>0</v>
      </c>
      <c r="AS1012" s="12" t="e">
        <f t="shared" si="15"/>
        <v>#VALUE!</v>
      </c>
      <c r="AT1012" s="12" t="e">
        <f t="shared" si="16"/>
        <v>#VALUE!</v>
      </c>
      <c r="AU1012" s="19">
        <f t="shared" si="17"/>
        <v>1.5759424160826513E-2</v>
      </c>
      <c r="AW1012">
        <f t="shared" si="18"/>
        <v>78.812974192989046</v>
      </c>
      <c r="AX1012">
        <f t="shared" si="19"/>
        <v>15.215219993965071</v>
      </c>
      <c r="AY1012" t="e">
        <f t="shared" si="20"/>
        <v>#VALUE!</v>
      </c>
    </row>
    <row r="1013" spans="8:51" x14ac:dyDescent="0.25">
      <c r="H1013" s="6">
        <v>20</v>
      </c>
      <c r="I1013" s="6">
        <v>30</v>
      </c>
      <c r="J1013" s="6">
        <v>1</v>
      </c>
      <c r="K1013" s="6">
        <v>1</v>
      </c>
      <c r="L1013" s="6" t="s">
        <v>122</v>
      </c>
      <c r="M1013" s="7">
        <f>1000000*(AF1013-AD1013)/X1013</f>
        <v>5.1728162884310709E-3</v>
      </c>
      <c r="N1013" s="7">
        <f>1000000*(AM1013-AK1013)/X1013</f>
        <v>2.6794554190270953E-2</v>
      </c>
      <c r="O1013" s="7" t="e">
        <f>1000000*(AT1013-AR1013)/X1013</f>
        <v>#VALUE!</v>
      </c>
      <c r="P1013">
        <f>(M1013*16)</f>
        <v>8.2765060614897135E-2</v>
      </c>
      <c r="Q1013">
        <f>(N1013*44)</f>
        <v>1.1789603843719219</v>
      </c>
      <c r="R1013">
        <f>1000000*(((AF1013-AD1013)*0.082057*W1013)/(V1013-Z1013))/X1013</f>
        <v>0.14349881432745903</v>
      </c>
      <c r="S1013">
        <f>1000000*(((AM1013-AK1013)*0.082057*W1013)/(V1013-Z1013))/X1013</f>
        <v>0.74330626535800015</v>
      </c>
      <c r="T1013">
        <f>N1013*((1*0.082057*W1013)/(V1013-Z1013))</f>
        <v>0.74330626535800026</v>
      </c>
      <c r="V1013" s="5">
        <f t="shared" si="0"/>
        <v>0.99905510880095516</v>
      </c>
      <c r="W1013">
        <v>313.14999999999998</v>
      </c>
      <c r="X1013">
        <f t="shared" si="1"/>
        <v>1.9073334166666699E-2</v>
      </c>
      <c r="Y1013">
        <v>2E-3</v>
      </c>
      <c r="Z1013">
        <f t="shared" si="2"/>
        <v>7.2765497523200454E-2</v>
      </c>
      <c r="AB1013">
        <f t="shared" si="3"/>
        <v>9.9905510880095509E-7</v>
      </c>
      <c r="AC1013">
        <f t="shared" si="4"/>
        <v>7.7759129386834936E-11</v>
      </c>
      <c r="AD1013">
        <v>0</v>
      </c>
      <c r="AE1013" s="12">
        <f t="shared" si="5"/>
        <v>2.0903724265187424E-11</v>
      </c>
      <c r="AF1013" s="12">
        <f t="shared" si="6"/>
        <v>9.8662853652022362E-11</v>
      </c>
      <c r="AG1013" s="19">
        <f t="shared" si="7"/>
        <v>1.097002469958351E-3</v>
      </c>
      <c r="AI1013">
        <f t="shared" si="8"/>
        <v>9.9905510880095509E-7</v>
      </c>
      <c r="AJ1013">
        <f t="shared" si="9"/>
        <v>7.7759129386834936E-11</v>
      </c>
      <c r="AK1013">
        <v>0</v>
      </c>
      <c r="AL1013" s="12">
        <f t="shared" si="10"/>
        <v>4.333023565310624E-10</v>
      </c>
      <c r="AM1013" s="12">
        <f t="shared" si="11"/>
        <v>5.1106148591789729E-10</v>
      </c>
      <c r="AN1013" s="19">
        <f t="shared" si="12"/>
        <v>2.2739189884214046E-2</v>
      </c>
      <c r="AO1013" s="19"/>
      <c r="AP1013" t="e">
        <f t="shared" si="13"/>
        <v>#VALUE!</v>
      </c>
      <c r="AQ1013" t="e">
        <f t="shared" si="14"/>
        <v>#VALUE!</v>
      </c>
      <c r="AR1013">
        <v>0</v>
      </c>
      <c r="AS1013" s="12" t="e">
        <f t="shared" si="15"/>
        <v>#VALUE!</v>
      </c>
      <c r="AT1013" s="12" t="e">
        <f t="shared" si="16"/>
        <v>#VALUE!</v>
      </c>
      <c r="AU1013" s="19">
        <f t="shared" si="17"/>
        <v>1.5759424160826513E-2</v>
      </c>
      <c r="AW1013">
        <f t="shared" si="18"/>
        <v>78.812974192989046</v>
      </c>
      <c r="AX1013">
        <f t="shared" si="19"/>
        <v>15.215219993965071</v>
      </c>
      <c r="AY1013" t="e">
        <f t="shared" si="20"/>
        <v>#VALUE!</v>
      </c>
    </row>
    <row r="1014" spans="8:51" x14ac:dyDescent="0.25">
      <c r="H1014" s="6">
        <v>20</v>
      </c>
      <c r="I1014" s="6">
        <v>30</v>
      </c>
      <c r="J1014" s="6">
        <v>1</v>
      </c>
      <c r="K1014" s="6">
        <v>1</v>
      </c>
      <c r="L1014" s="6" t="s">
        <v>122</v>
      </c>
      <c r="M1014" s="7">
        <f>1000000*(AF1014-AD1014)/X1014</f>
        <v>5.1728162884310709E-3</v>
      </c>
      <c r="N1014" s="7">
        <f>1000000*(AM1014-AK1014)/X1014</f>
        <v>2.6794554190270953E-2</v>
      </c>
      <c r="O1014" s="7" t="e">
        <f>1000000*(AT1014-AR1014)/X1014</f>
        <v>#VALUE!</v>
      </c>
      <c r="P1014">
        <f>(M1014*16)</f>
        <v>8.2765060614897135E-2</v>
      </c>
      <c r="Q1014">
        <f>(N1014*44)</f>
        <v>1.1789603843719219</v>
      </c>
      <c r="R1014">
        <f>1000000*(((AF1014-AD1014)*0.082057*W1014)/(V1014-Z1014))/X1014</f>
        <v>0.14349881432745903</v>
      </c>
      <c r="S1014">
        <f>1000000*(((AM1014-AK1014)*0.082057*W1014)/(V1014-Z1014))/X1014</f>
        <v>0.74330626535800015</v>
      </c>
      <c r="T1014">
        <f>N1014*((1*0.082057*W1014)/(V1014-Z1014))</f>
        <v>0.74330626535800026</v>
      </c>
      <c r="V1014" s="5">
        <f t="shared" si="0"/>
        <v>0.99905510880095516</v>
      </c>
      <c r="W1014">
        <v>313.14999999999998</v>
      </c>
      <c r="X1014">
        <f t="shared" si="1"/>
        <v>1.9073334166666699E-2</v>
      </c>
      <c r="Y1014">
        <v>2E-3</v>
      </c>
      <c r="Z1014">
        <f t="shared" si="2"/>
        <v>7.2765497523200454E-2</v>
      </c>
      <c r="AB1014">
        <f t="shared" si="3"/>
        <v>9.9905510880095509E-7</v>
      </c>
      <c r="AC1014">
        <f t="shared" si="4"/>
        <v>7.7759129386834936E-11</v>
      </c>
      <c r="AD1014">
        <v>0</v>
      </c>
      <c r="AE1014" s="12">
        <f t="shared" si="5"/>
        <v>2.0903724265187424E-11</v>
      </c>
      <c r="AF1014" s="12">
        <f t="shared" si="6"/>
        <v>9.8662853652022362E-11</v>
      </c>
      <c r="AG1014" s="19">
        <f t="shared" si="7"/>
        <v>1.097002469958351E-3</v>
      </c>
      <c r="AI1014">
        <f t="shared" si="8"/>
        <v>9.9905510880095509E-7</v>
      </c>
      <c r="AJ1014">
        <f t="shared" si="9"/>
        <v>7.7759129386834936E-11</v>
      </c>
      <c r="AK1014">
        <v>0</v>
      </c>
      <c r="AL1014" s="12">
        <f t="shared" si="10"/>
        <v>4.333023565310624E-10</v>
      </c>
      <c r="AM1014" s="12">
        <f t="shared" si="11"/>
        <v>5.1106148591789729E-10</v>
      </c>
      <c r="AN1014" s="19">
        <f t="shared" si="12"/>
        <v>2.2739189884214046E-2</v>
      </c>
      <c r="AO1014" s="19"/>
      <c r="AP1014" t="e">
        <f t="shared" si="13"/>
        <v>#VALUE!</v>
      </c>
      <c r="AQ1014" t="e">
        <f t="shared" si="14"/>
        <v>#VALUE!</v>
      </c>
      <c r="AR1014">
        <v>0</v>
      </c>
      <c r="AS1014" s="12" t="e">
        <f t="shared" si="15"/>
        <v>#VALUE!</v>
      </c>
      <c r="AT1014" s="12" t="e">
        <f t="shared" si="16"/>
        <v>#VALUE!</v>
      </c>
      <c r="AU1014" s="19">
        <f t="shared" si="17"/>
        <v>1.5759424160826513E-2</v>
      </c>
      <c r="AW1014">
        <f t="shared" si="18"/>
        <v>78.812974192989046</v>
      </c>
      <c r="AX1014">
        <f t="shared" si="19"/>
        <v>15.215219993965071</v>
      </c>
      <c r="AY1014" t="e">
        <f t="shared" si="20"/>
        <v>#VALUE!</v>
      </c>
    </row>
    <row r="1015" spans="8:51" x14ac:dyDescent="0.25">
      <c r="H1015" s="6">
        <v>20</v>
      </c>
      <c r="I1015" s="6">
        <v>30</v>
      </c>
      <c r="J1015" s="6">
        <v>1</v>
      </c>
      <c r="K1015" s="6">
        <v>1</v>
      </c>
      <c r="L1015" s="6" t="s">
        <v>122</v>
      </c>
      <c r="M1015" s="7">
        <f>1000000*(AF1015-AD1015)/X1015</f>
        <v>5.1728162884310709E-3</v>
      </c>
      <c r="N1015" s="7">
        <f>1000000*(AM1015-AK1015)/X1015</f>
        <v>2.6794554190270953E-2</v>
      </c>
      <c r="O1015" s="7" t="e">
        <f>1000000*(AT1015-AR1015)/X1015</f>
        <v>#VALUE!</v>
      </c>
      <c r="P1015">
        <f>(M1015*16)</f>
        <v>8.2765060614897135E-2</v>
      </c>
      <c r="Q1015">
        <f>(N1015*44)</f>
        <v>1.1789603843719219</v>
      </c>
      <c r="R1015">
        <f>1000000*(((AF1015-AD1015)*0.082057*W1015)/(V1015-Z1015))/X1015</f>
        <v>0.14349881432745903</v>
      </c>
      <c r="S1015">
        <f>1000000*(((AM1015-AK1015)*0.082057*W1015)/(V1015-Z1015))/X1015</f>
        <v>0.74330626535800015</v>
      </c>
      <c r="T1015">
        <f>N1015*((1*0.082057*W1015)/(V1015-Z1015))</f>
        <v>0.74330626535800026</v>
      </c>
      <c r="V1015" s="5">
        <f t="shared" si="0"/>
        <v>0.99905510880095516</v>
      </c>
      <c r="W1015">
        <v>313.14999999999998</v>
      </c>
      <c r="X1015">
        <f t="shared" si="1"/>
        <v>1.9073334166666699E-2</v>
      </c>
      <c r="Y1015">
        <v>2E-3</v>
      </c>
      <c r="Z1015">
        <f t="shared" si="2"/>
        <v>7.2765497523200454E-2</v>
      </c>
      <c r="AB1015">
        <f t="shared" si="3"/>
        <v>9.9905510880095509E-7</v>
      </c>
      <c r="AC1015">
        <f t="shared" si="4"/>
        <v>7.7759129386834936E-11</v>
      </c>
      <c r="AD1015">
        <v>0</v>
      </c>
      <c r="AE1015" s="12">
        <f t="shared" si="5"/>
        <v>2.0903724265187424E-11</v>
      </c>
      <c r="AF1015" s="12">
        <f t="shared" si="6"/>
        <v>9.8662853652022362E-11</v>
      </c>
      <c r="AG1015" s="19">
        <f t="shared" si="7"/>
        <v>1.097002469958351E-3</v>
      </c>
      <c r="AI1015">
        <f t="shared" si="8"/>
        <v>9.9905510880095509E-7</v>
      </c>
      <c r="AJ1015">
        <f t="shared" si="9"/>
        <v>7.7759129386834936E-11</v>
      </c>
      <c r="AK1015">
        <v>0</v>
      </c>
      <c r="AL1015" s="12">
        <f t="shared" si="10"/>
        <v>4.333023565310624E-10</v>
      </c>
      <c r="AM1015" s="12">
        <f t="shared" si="11"/>
        <v>5.1106148591789729E-10</v>
      </c>
      <c r="AN1015" s="19">
        <f t="shared" si="12"/>
        <v>2.2739189884214046E-2</v>
      </c>
      <c r="AO1015" s="19"/>
      <c r="AP1015" t="e">
        <f t="shared" si="13"/>
        <v>#VALUE!</v>
      </c>
      <c r="AQ1015" t="e">
        <f t="shared" si="14"/>
        <v>#VALUE!</v>
      </c>
      <c r="AR1015">
        <v>0</v>
      </c>
      <c r="AS1015" s="12" t="e">
        <f t="shared" si="15"/>
        <v>#VALUE!</v>
      </c>
      <c r="AT1015" s="12" t="e">
        <f t="shared" si="16"/>
        <v>#VALUE!</v>
      </c>
      <c r="AU1015" s="19">
        <f t="shared" si="17"/>
        <v>1.5759424160826513E-2</v>
      </c>
      <c r="AW1015">
        <f t="shared" si="18"/>
        <v>78.812974192989046</v>
      </c>
      <c r="AX1015">
        <f t="shared" si="19"/>
        <v>15.215219993965071</v>
      </c>
      <c r="AY1015" t="e">
        <f t="shared" si="20"/>
        <v>#VALUE!</v>
      </c>
    </row>
    <row r="1016" spans="8:51" x14ac:dyDescent="0.25">
      <c r="H1016" s="6">
        <v>20</v>
      </c>
      <c r="I1016" s="6">
        <v>30</v>
      </c>
      <c r="J1016" s="6">
        <v>1</v>
      </c>
      <c r="K1016" s="6">
        <v>1</v>
      </c>
      <c r="L1016" s="6" t="s">
        <v>122</v>
      </c>
      <c r="M1016" s="7">
        <f>1000000*(AF1016-AD1016)/X1016</f>
        <v>5.1728162884310709E-3</v>
      </c>
      <c r="N1016" s="7">
        <f>1000000*(AM1016-AK1016)/X1016</f>
        <v>2.6794554190270953E-2</v>
      </c>
      <c r="O1016" s="7" t="e">
        <f>1000000*(AT1016-AR1016)/X1016</f>
        <v>#VALUE!</v>
      </c>
      <c r="P1016">
        <f>(M1016*16)</f>
        <v>8.2765060614897135E-2</v>
      </c>
      <c r="Q1016">
        <f>(N1016*44)</f>
        <v>1.1789603843719219</v>
      </c>
      <c r="R1016">
        <f>1000000*(((AF1016-AD1016)*0.082057*W1016)/(V1016-Z1016))/X1016</f>
        <v>0.14349881432745903</v>
      </c>
      <c r="S1016">
        <f>1000000*(((AM1016-AK1016)*0.082057*W1016)/(V1016-Z1016))/X1016</f>
        <v>0.74330626535800015</v>
      </c>
      <c r="T1016">
        <f>N1016*((1*0.082057*W1016)/(V1016-Z1016))</f>
        <v>0.74330626535800026</v>
      </c>
      <c r="V1016" s="5">
        <f t="shared" si="0"/>
        <v>0.99905510880095516</v>
      </c>
      <c r="W1016">
        <v>313.14999999999998</v>
      </c>
      <c r="X1016">
        <f t="shared" si="1"/>
        <v>1.9073334166666699E-2</v>
      </c>
      <c r="Y1016">
        <v>2E-3</v>
      </c>
      <c r="Z1016">
        <f t="shared" si="2"/>
        <v>7.2765497523200454E-2</v>
      </c>
      <c r="AB1016">
        <f t="shared" si="3"/>
        <v>9.9905510880095509E-7</v>
      </c>
      <c r="AC1016">
        <f t="shared" si="4"/>
        <v>7.7759129386834936E-11</v>
      </c>
      <c r="AD1016">
        <v>0</v>
      </c>
      <c r="AE1016" s="12">
        <f t="shared" si="5"/>
        <v>2.0903724265187424E-11</v>
      </c>
      <c r="AF1016" s="12">
        <f t="shared" si="6"/>
        <v>9.8662853652022362E-11</v>
      </c>
      <c r="AG1016" s="19">
        <f t="shared" si="7"/>
        <v>1.097002469958351E-3</v>
      </c>
      <c r="AI1016">
        <f t="shared" si="8"/>
        <v>9.9905510880095509E-7</v>
      </c>
      <c r="AJ1016">
        <f t="shared" si="9"/>
        <v>7.7759129386834936E-11</v>
      </c>
      <c r="AK1016">
        <v>0</v>
      </c>
      <c r="AL1016" s="12">
        <f t="shared" si="10"/>
        <v>4.333023565310624E-10</v>
      </c>
      <c r="AM1016" s="12">
        <f t="shared" si="11"/>
        <v>5.1106148591789729E-10</v>
      </c>
      <c r="AN1016" s="19">
        <f t="shared" si="12"/>
        <v>2.2739189884214046E-2</v>
      </c>
      <c r="AO1016" s="19"/>
      <c r="AP1016" t="e">
        <f t="shared" si="13"/>
        <v>#VALUE!</v>
      </c>
      <c r="AQ1016" t="e">
        <f t="shared" si="14"/>
        <v>#VALUE!</v>
      </c>
      <c r="AR1016">
        <v>0</v>
      </c>
      <c r="AS1016" s="12" t="e">
        <f t="shared" si="15"/>
        <v>#VALUE!</v>
      </c>
      <c r="AT1016" s="12" t="e">
        <f t="shared" si="16"/>
        <v>#VALUE!</v>
      </c>
      <c r="AU1016" s="19">
        <f t="shared" si="17"/>
        <v>1.5759424160826513E-2</v>
      </c>
      <c r="AW1016">
        <f t="shared" si="18"/>
        <v>78.812974192989046</v>
      </c>
      <c r="AX1016">
        <f t="shared" si="19"/>
        <v>15.215219993965071</v>
      </c>
      <c r="AY1016" t="e">
        <f t="shared" si="20"/>
        <v>#VALUE!</v>
      </c>
    </row>
    <row r="1017" spans="8:51" x14ac:dyDescent="0.25">
      <c r="H1017" s="6">
        <v>20</v>
      </c>
      <c r="I1017" s="6">
        <v>30</v>
      </c>
      <c r="J1017" s="6">
        <v>1</v>
      </c>
      <c r="K1017" s="6">
        <v>1</v>
      </c>
      <c r="L1017" s="6" t="s">
        <v>122</v>
      </c>
      <c r="M1017" s="7">
        <f>1000000*(AF1017-AD1017)/X1017</f>
        <v>5.1728162884310709E-3</v>
      </c>
      <c r="N1017" s="7">
        <f>1000000*(AM1017-AK1017)/X1017</f>
        <v>2.6794554190270953E-2</v>
      </c>
      <c r="O1017" s="7" t="e">
        <f>1000000*(AT1017-AR1017)/X1017</f>
        <v>#VALUE!</v>
      </c>
      <c r="P1017">
        <f>(M1017*16)</f>
        <v>8.2765060614897135E-2</v>
      </c>
      <c r="Q1017">
        <f>(N1017*44)</f>
        <v>1.1789603843719219</v>
      </c>
      <c r="R1017">
        <f>1000000*(((AF1017-AD1017)*0.082057*W1017)/(V1017-Z1017))/X1017</f>
        <v>0.14349881432745903</v>
      </c>
      <c r="S1017">
        <f>1000000*(((AM1017-AK1017)*0.082057*W1017)/(V1017-Z1017))/X1017</f>
        <v>0.74330626535800015</v>
      </c>
      <c r="T1017">
        <f>N1017*((1*0.082057*W1017)/(V1017-Z1017))</f>
        <v>0.74330626535800026</v>
      </c>
      <c r="V1017" s="5">
        <f t="shared" si="0"/>
        <v>0.99905510880095516</v>
      </c>
      <c r="W1017">
        <v>313.14999999999998</v>
      </c>
      <c r="X1017">
        <f t="shared" si="1"/>
        <v>1.9073334166666699E-2</v>
      </c>
      <c r="Y1017">
        <v>2E-3</v>
      </c>
      <c r="Z1017">
        <f t="shared" si="2"/>
        <v>7.2765497523200454E-2</v>
      </c>
      <c r="AB1017">
        <f t="shared" si="3"/>
        <v>9.9905510880095509E-7</v>
      </c>
      <c r="AC1017">
        <f t="shared" si="4"/>
        <v>7.7759129386834936E-11</v>
      </c>
      <c r="AD1017">
        <v>0</v>
      </c>
      <c r="AE1017" s="12">
        <f t="shared" si="5"/>
        <v>2.0903724265187424E-11</v>
      </c>
      <c r="AF1017" s="12">
        <f t="shared" si="6"/>
        <v>9.8662853652022362E-11</v>
      </c>
      <c r="AG1017" s="19">
        <f t="shared" si="7"/>
        <v>1.097002469958351E-3</v>
      </c>
      <c r="AI1017">
        <f t="shared" si="8"/>
        <v>9.9905510880095509E-7</v>
      </c>
      <c r="AJ1017">
        <f t="shared" si="9"/>
        <v>7.7759129386834936E-11</v>
      </c>
      <c r="AK1017">
        <v>0</v>
      </c>
      <c r="AL1017" s="12">
        <f t="shared" si="10"/>
        <v>4.333023565310624E-10</v>
      </c>
      <c r="AM1017" s="12">
        <f t="shared" si="11"/>
        <v>5.1106148591789729E-10</v>
      </c>
      <c r="AN1017" s="19">
        <f t="shared" si="12"/>
        <v>2.2739189884214046E-2</v>
      </c>
      <c r="AO1017" s="19"/>
      <c r="AP1017" t="e">
        <f t="shared" si="13"/>
        <v>#VALUE!</v>
      </c>
      <c r="AQ1017" t="e">
        <f t="shared" si="14"/>
        <v>#VALUE!</v>
      </c>
      <c r="AR1017">
        <v>0</v>
      </c>
      <c r="AS1017" s="12" t="e">
        <f t="shared" si="15"/>
        <v>#VALUE!</v>
      </c>
      <c r="AT1017" s="12" t="e">
        <f t="shared" si="16"/>
        <v>#VALUE!</v>
      </c>
      <c r="AU1017" s="19">
        <f t="shared" si="17"/>
        <v>1.5759424160826513E-2</v>
      </c>
      <c r="AW1017">
        <f t="shared" si="18"/>
        <v>78.812974192989046</v>
      </c>
      <c r="AX1017">
        <f t="shared" si="19"/>
        <v>15.215219993965071</v>
      </c>
      <c r="AY1017" t="e">
        <f t="shared" si="20"/>
        <v>#VALUE!</v>
      </c>
    </row>
    <row r="1018" spans="8:51" x14ac:dyDescent="0.25">
      <c r="H1018" s="6">
        <v>20</v>
      </c>
      <c r="I1018" s="6">
        <v>30</v>
      </c>
      <c r="J1018" s="6">
        <v>1</v>
      </c>
      <c r="K1018" s="6">
        <v>1</v>
      </c>
      <c r="L1018" s="6" t="s">
        <v>122</v>
      </c>
      <c r="M1018" s="7">
        <f>1000000*(AF1018-AD1018)/X1018</f>
        <v>5.1728162884310709E-3</v>
      </c>
      <c r="N1018" s="7">
        <f>1000000*(AM1018-AK1018)/X1018</f>
        <v>2.6794554190270953E-2</v>
      </c>
      <c r="O1018" s="7" t="e">
        <f>1000000*(AT1018-AR1018)/X1018</f>
        <v>#VALUE!</v>
      </c>
      <c r="P1018">
        <f>(M1018*16)</f>
        <v>8.2765060614897135E-2</v>
      </c>
      <c r="Q1018">
        <f>(N1018*44)</f>
        <v>1.1789603843719219</v>
      </c>
      <c r="R1018">
        <f>1000000*(((AF1018-AD1018)*0.082057*W1018)/(V1018-Z1018))/X1018</f>
        <v>0.14349881432745903</v>
      </c>
      <c r="S1018">
        <f>1000000*(((AM1018-AK1018)*0.082057*W1018)/(V1018-Z1018))/X1018</f>
        <v>0.74330626535800015</v>
      </c>
      <c r="T1018">
        <f>N1018*((1*0.082057*W1018)/(V1018-Z1018))</f>
        <v>0.74330626535800026</v>
      </c>
      <c r="V1018" s="5">
        <f t="shared" si="0"/>
        <v>0.99905510880095516</v>
      </c>
      <c r="W1018">
        <v>313.14999999999998</v>
      </c>
      <c r="X1018">
        <f t="shared" si="1"/>
        <v>1.9073334166666699E-2</v>
      </c>
      <c r="Y1018">
        <v>2E-3</v>
      </c>
      <c r="Z1018">
        <f t="shared" si="2"/>
        <v>7.2765497523200454E-2</v>
      </c>
      <c r="AB1018">
        <f t="shared" si="3"/>
        <v>9.9905510880095509E-7</v>
      </c>
      <c r="AC1018">
        <f t="shared" si="4"/>
        <v>7.7759129386834936E-11</v>
      </c>
      <c r="AD1018">
        <v>0</v>
      </c>
      <c r="AE1018" s="12">
        <f t="shared" si="5"/>
        <v>2.0903724265187424E-11</v>
      </c>
      <c r="AF1018" s="12">
        <f t="shared" si="6"/>
        <v>9.8662853652022362E-11</v>
      </c>
      <c r="AG1018" s="19">
        <f t="shared" si="7"/>
        <v>1.097002469958351E-3</v>
      </c>
      <c r="AI1018">
        <f t="shared" si="8"/>
        <v>9.9905510880095509E-7</v>
      </c>
      <c r="AJ1018">
        <f t="shared" si="9"/>
        <v>7.7759129386834936E-11</v>
      </c>
      <c r="AK1018">
        <v>0</v>
      </c>
      <c r="AL1018" s="12">
        <f t="shared" si="10"/>
        <v>4.333023565310624E-10</v>
      </c>
      <c r="AM1018" s="12">
        <f t="shared" si="11"/>
        <v>5.1106148591789729E-10</v>
      </c>
      <c r="AN1018" s="19">
        <f t="shared" si="12"/>
        <v>2.2739189884214046E-2</v>
      </c>
      <c r="AO1018" s="19"/>
      <c r="AP1018" t="e">
        <f t="shared" si="13"/>
        <v>#VALUE!</v>
      </c>
      <c r="AQ1018" t="e">
        <f t="shared" si="14"/>
        <v>#VALUE!</v>
      </c>
      <c r="AR1018">
        <v>0</v>
      </c>
      <c r="AS1018" s="12" t="e">
        <f t="shared" si="15"/>
        <v>#VALUE!</v>
      </c>
      <c r="AT1018" s="12" t="e">
        <f t="shared" si="16"/>
        <v>#VALUE!</v>
      </c>
      <c r="AU1018" s="19">
        <f t="shared" si="17"/>
        <v>1.5759424160826513E-2</v>
      </c>
      <c r="AW1018">
        <f t="shared" si="18"/>
        <v>78.812974192989046</v>
      </c>
      <c r="AX1018">
        <f t="shared" si="19"/>
        <v>15.215219993965071</v>
      </c>
      <c r="AY1018" t="e">
        <f t="shared" si="20"/>
        <v>#VALUE!</v>
      </c>
    </row>
    <row r="1019" spans="8:51" x14ac:dyDescent="0.25">
      <c r="H1019" s="6">
        <v>20</v>
      </c>
      <c r="I1019" s="6">
        <v>30</v>
      </c>
      <c r="J1019" s="6">
        <v>1</v>
      </c>
      <c r="K1019" s="6">
        <v>1</v>
      </c>
      <c r="L1019" s="6" t="s">
        <v>122</v>
      </c>
      <c r="M1019" s="7">
        <f>1000000*(AF1019-AD1019)/X1019</f>
        <v>5.1728162884310709E-3</v>
      </c>
      <c r="N1019" s="7">
        <f>1000000*(AM1019-AK1019)/X1019</f>
        <v>2.6794554190270953E-2</v>
      </c>
      <c r="O1019" s="7" t="e">
        <f>1000000*(AT1019-AR1019)/X1019</f>
        <v>#VALUE!</v>
      </c>
      <c r="P1019">
        <f>(M1019*16)</f>
        <v>8.2765060614897135E-2</v>
      </c>
      <c r="Q1019">
        <f>(N1019*44)</f>
        <v>1.1789603843719219</v>
      </c>
      <c r="R1019">
        <f>1000000*(((AF1019-AD1019)*0.082057*W1019)/(V1019-Z1019))/X1019</f>
        <v>0.14349881432745903</v>
      </c>
      <c r="S1019">
        <f>1000000*(((AM1019-AK1019)*0.082057*W1019)/(V1019-Z1019))/X1019</f>
        <v>0.74330626535800015</v>
      </c>
      <c r="T1019">
        <f>N1019*((1*0.082057*W1019)/(V1019-Z1019))</f>
        <v>0.74330626535800026</v>
      </c>
      <c r="V1019" s="5">
        <f t="shared" si="0"/>
        <v>0.99905510880095516</v>
      </c>
      <c r="W1019">
        <v>313.14999999999998</v>
      </c>
      <c r="X1019">
        <f t="shared" si="1"/>
        <v>1.9073334166666699E-2</v>
      </c>
      <c r="Y1019">
        <v>2E-3</v>
      </c>
      <c r="Z1019">
        <f t="shared" si="2"/>
        <v>7.2765497523200454E-2</v>
      </c>
      <c r="AB1019">
        <f t="shared" si="3"/>
        <v>9.9905510880095509E-7</v>
      </c>
      <c r="AC1019">
        <f t="shared" si="4"/>
        <v>7.7759129386834936E-11</v>
      </c>
      <c r="AD1019">
        <v>0</v>
      </c>
      <c r="AE1019" s="12">
        <f t="shared" si="5"/>
        <v>2.0903724265187424E-11</v>
      </c>
      <c r="AF1019" s="12">
        <f t="shared" si="6"/>
        <v>9.8662853652022362E-11</v>
      </c>
      <c r="AG1019" s="19">
        <f t="shared" si="7"/>
        <v>1.097002469958351E-3</v>
      </c>
      <c r="AI1019">
        <f t="shared" si="8"/>
        <v>9.9905510880095509E-7</v>
      </c>
      <c r="AJ1019">
        <f t="shared" si="9"/>
        <v>7.7759129386834936E-11</v>
      </c>
      <c r="AK1019">
        <v>0</v>
      </c>
      <c r="AL1019" s="12">
        <f t="shared" si="10"/>
        <v>4.333023565310624E-10</v>
      </c>
      <c r="AM1019" s="12">
        <f t="shared" si="11"/>
        <v>5.1106148591789729E-10</v>
      </c>
      <c r="AN1019" s="19">
        <f t="shared" si="12"/>
        <v>2.2739189884214046E-2</v>
      </c>
      <c r="AO1019" s="19"/>
      <c r="AP1019" t="e">
        <f t="shared" si="13"/>
        <v>#VALUE!</v>
      </c>
      <c r="AQ1019" t="e">
        <f t="shared" si="14"/>
        <v>#VALUE!</v>
      </c>
      <c r="AR1019">
        <v>0</v>
      </c>
      <c r="AS1019" s="12" t="e">
        <f t="shared" si="15"/>
        <v>#VALUE!</v>
      </c>
      <c r="AT1019" s="12" t="e">
        <f t="shared" si="16"/>
        <v>#VALUE!</v>
      </c>
      <c r="AU1019" s="19">
        <f t="shared" si="17"/>
        <v>1.5759424160826513E-2</v>
      </c>
      <c r="AW1019">
        <f t="shared" si="18"/>
        <v>78.812974192989046</v>
      </c>
      <c r="AX1019">
        <f t="shared" si="19"/>
        <v>15.215219993965071</v>
      </c>
      <c r="AY1019" t="e">
        <f t="shared" si="20"/>
        <v>#VALUE!</v>
      </c>
    </row>
    <row r="1020" spans="8:51" x14ac:dyDescent="0.25">
      <c r="H1020" s="6">
        <v>20</v>
      </c>
      <c r="I1020" s="6">
        <v>30</v>
      </c>
      <c r="J1020" s="6">
        <v>1</v>
      </c>
      <c r="K1020" s="6">
        <v>1</v>
      </c>
      <c r="L1020" s="6" t="s">
        <v>122</v>
      </c>
      <c r="M1020" s="7">
        <f>1000000*(AF1020-AD1020)/X1020</f>
        <v>5.1728162884310709E-3</v>
      </c>
      <c r="N1020" s="7">
        <f>1000000*(AM1020-AK1020)/X1020</f>
        <v>2.6794554190270953E-2</v>
      </c>
      <c r="O1020" s="7" t="e">
        <f>1000000*(AT1020-AR1020)/X1020</f>
        <v>#VALUE!</v>
      </c>
      <c r="P1020">
        <f>(M1020*16)</f>
        <v>8.2765060614897135E-2</v>
      </c>
      <c r="Q1020">
        <f>(N1020*44)</f>
        <v>1.1789603843719219</v>
      </c>
      <c r="R1020">
        <f>1000000*(((AF1020-AD1020)*0.082057*W1020)/(V1020-Z1020))/X1020</f>
        <v>0.14349881432745903</v>
      </c>
      <c r="S1020">
        <f>1000000*(((AM1020-AK1020)*0.082057*W1020)/(V1020-Z1020))/X1020</f>
        <v>0.74330626535800015</v>
      </c>
      <c r="T1020">
        <f>N1020*((1*0.082057*W1020)/(V1020-Z1020))</f>
        <v>0.74330626535800026</v>
      </c>
      <c r="V1020" s="5">
        <f t="shared" si="0"/>
        <v>0.99905510880095516</v>
      </c>
      <c r="W1020">
        <v>313.14999999999998</v>
      </c>
      <c r="X1020">
        <f t="shared" si="1"/>
        <v>1.9073334166666699E-2</v>
      </c>
      <c r="Y1020">
        <v>2E-3</v>
      </c>
      <c r="Z1020">
        <f t="shared" si="2"/>
        <v>7.2765497523200454E-2</v>
      </c>
      <c r="AB1020">
        <f t="shared" si="3"/>
        <v>9.9905510880095509E-7</v>
      </c>
      <c r="AC1020">
        <f t="shared" si="4"/>
        <v>7.7759129386834936E-11</v>
      </c>
      <c r="AD1020">
        <v>0</v>
      </c>
      <c r="AE1020" s="12">
        <f t="shared" si="5"/>
        <v>2.0903724265187424E-11</v>
      </c>
      <c r="AF1020" s="12">
        <f t="shared" si="6"/>
        <v>9.8662853652022362E-11</v>
      </c>
      <c r="AG1020" s="19">
        <f t="shared" si="7"/>
        <v>1.097002469958351E-3</v>
      </c>
      <c r="AI1020">
        <f t="shared" si="8"/>
        <v>9.9905510880095509E-7</v>
      </c>
      <c r="AJ1020">
        <f t="shared" si="9"/>
        <v>7.7759129386834936E-11</v>
      </c>
      <c r="AK1020">
        <v>0</v>
      </c>
      <c r="AL1020" s="12">
        <f t="shared" si="10"/>
        <v>4.333023565310624E-10</v>
      </c>
      <c r="AM1020" s="12">
        <f t="shared" si="11"/>
        <v>5.1106148591789729E-10</v>
      </c>
      <c r="AN1020" s="19">
        <f t="shared" si="12"/>
        <v>2.2739189884214046E-2</v>
      </c>
      <c r="AO1020" s="19"/>
      <c r="AP1020" t="e">
        <f t="shared" si="13"/>
        <v>#VALUE!</v>
      </c>
      <c r="AQ1020" t="e">
        <f t="shared" si="14"/>
        <v>#VALUE!</v>
      </c>
      <c r="AR1020">
        <v>0</v>
      </c>
      <c r="AS1020" s="12" t="e">
        <f t="shared" si="15"/>
        <v>#VALUE!</v>
      </c>
      <c r="AT1020" s="12" t="e">
        <f t="shared" si="16"/>
        <v>#VALUE!</v>
      </c>
      <c r="AU1020" s="19">
        <f t="shared" si="17"/>
        <v>1.5759424160826513E-2</v>
      </c>
      <c r="AW1020">
        <f t="shared" si="18"/>
        <v>78.812974192989046</v>
      </c>
      <c r="AX1020">
        <f t="shared" si="19"/>
        <v>15.215219993965071</v>
      </c>
      <c r="AY1020" t="e">
        <f t="shared" si="20"/>
        <v>#VALUE!</v>
      </c>
    </row>
    <row r="1021" spans="8:51" x14ac:dyDescent="0.25">
      <c r="H1021" s="6">
        <v>20</v>
      </c>
      <c r="I1021" s="6">
        <v>30</v>
      </c>
      <c r="J1021" s="6">
        <v>1</v>
      </c>
      <c r="K1021" s="6">
        <v>1</v>
      </c>
      <c r="L1021" s="6" t="s">
        <v>122</v>
      </c>
      <c r="M1021" s="7">
        <f>1000000*(AF1021-AD1021)/X1021</f>
        <v>5.1728162884310709E-3</v>
      </c>
      <c r="N1021" s="7">
        <f>1000000*(AM1021-AK1021)/X1021</f>
        <v>2.6794554190270953E-2</v>
      </c>
      <c r="O1021" s="7" t="e">
        <f>1000000*(AT1021-AR1021)/X1021</f>
        <v>#VALUE!</v>
      </c>
      <c r="P1021">
        <f>(M1021*16)</f>
        <v>8.2765060614897135E-2</v>
      </c>
      <c r="Q1021">
        <f>(N1021*44)</f>
        <v>1.1789603843719219</v>
      </c>
      <c r="R1021">
        <f>1000000*(((AF1021-AD1021)*0.082057*W1021)/(V1021-Z1021))/X1021</f>
        <v>0.14349881432745903</v>
      </c>
      <c r="S1021">
        <f>1000000*(((AM1021-AK1021)*0.082057*W1021)/(V1021-Z1021))/X1021</f>
        <v>0.74330626535800015</v>
      </c>
      <c r="T1021">
        <f>N1021*((1*0.082057*W1021)/(V1021-Z1021))</f>
        <v>0.74330626535800026</v>
      </c>
      <c r="V1021" s="5">
        <f t="shared" si="0"/>
        <v>0.99905510880095516</v>
      </c>
      <c r="W1021">
        <v>313.14999999999998</v>
      </c>
      <c r="X1021">
        <f t="shared" si="1"/>
        <v>1.9073334166666699E-2</v>
      </c>
      <c r="Y1021">
        <v>2E-3</v>
      </c>
      <c r="Z1021">
        <f t="shared" si="2"/>
        <v>7.2765497523200454E-2</v>
      </c>
      <c r="AB1021">
        <f t="shared" si="3"/>
        <v>9.9905510880095509E-7</v>
      </c>
      <c r="AC1021">
        <f t="shared" si="4"/>
        <v>7.7759129386834936E-11</v>
      </c>
      <c r="AD1021">
        <v>0</v>
      </c>
      <c r="AE1021" s="12">
        <f t="shared" si="5"/>
        <v>2.0903724265187424E-11</v>
      </c>
      <c r="AF1021" s="12">
        <f t="shared" si="6"/>
        <v>9.8662853652022362E-11</v>
      </c>
      <c r="AG1021" s="19">
        <f t="shared" si="7"/>
        <v>1.097002469958351E-3</v>
      </c>
      <c r="AI1021">
        <f t="shared" si="8"/>
        <v>9.9905510880095509E-7</v>
      </c>
      <c r="AJ1021">
        <f t="shared" si="9"/>
        <v>7.7759129386834936E-11</v>
      </c>
      <c r="AK1021">
        <v>0</v>
      </c>
      <c r="AL1021" s="12">
        <f t="shared" si="10"/>
        <v>4.333023565310624E-10</v>
      </c>
      <c r="AM1021" s="12">
        <f t="shared" si="11"/>
        <v>5.1106148591789729E-10</v>
      </c>
      <c r="AN1021" s="19">
        <f t="shared" si="12"/>
        <v>2.2739189884214046E-2</v>
      </c>
      <c r="AO1021" s="19"/>
      <c r="AP1021" t="e">
        <f t="shared" si="13"/>
        <v>#VALUE!</v>
      </c>
      <c r="AQ1021" t="e">
        <f t="shared" si="14"/>
        <v>#VALUE!</v>
      </c>
      <c r="AR1021">
        <v>0</v>
      </c>
      <c r="AS1021" s="12" t="e">
        <f t="shared" si="15"/>
        <v>#VALUE!</v>
      </c>
      <c r="AT1021" s="12" t="e">
        <f t="shared" si="16"/>
        <v>#VALUE!</v>
      </c>
      <c r="AU1021" s="19">
        <f t="shared" si="17"/>
        <v>1.5759424160826513E-2</v>
      </c>
      <c r="AW1021">
        <f t="shared" si="18"/>
        <v>78.812974192989046</v>
      </c>
      <c r="AX1021">
        <f t="shared" si="19"/>
        <v>15.215219993965071</v>
      </c>
      <c r="AY1021" t="e">
        <f t="shared" si="20"/>
        <v>#VALUE!</v>
      </c>
    </row>
    <row r="1022" spans="8:51" x14ac:dyDescent="0.25">
      <c r="H1022" s="6">
        <v>20</v>
      </c>
      <c r="I1022" s="6">
        <v>30</v>
      </c>
      <c r="J1022" s="6">
        <v>1</v>
      </c>
      <c r="K1022" s="6">
        <v>1</v>
      </c>
      <c r="L1022" s="6" t="s">
        <v>122</v>
      </c>
      <c r="M1022" s="7">
        <f>1000000*(AF1022-AD1022)/X1022</f>
        <v>5.1728162884310709E-3</v>
      </c>
      <c r="N1022" s="7">
        <f>1000000*(AM1022-AK1022)/X1022</f>
        <v>2.6794554190270953E-2</v>
      </c>
      <c r="O1022" s="7" t="e">
        <f>1000000*(AT1022-AR1022)/X1022</f>
        <v>#VALUE!</v>
      </c>
      <c r="P1022">
        <f>(M1022*16)</f>
        <v>8.2765060614897135E-2</v>
      </c>
      <c r="Q1022">
        <f>(N1022*44)</f>
        <v>1.1789603843719219</v>
      </c>
      <c r="R1022">
        <f>1000000*(((AF1022-AD1022)*0.082057*W1022)/(V1022-Z1022))/X1022</f>
        <v>0.14349881432745903</v>
      </c>
      <c r="S1022">
        <f>1000000*(((AM1022-AK1022)*0.082057*W1022)/(V1022-Z1022))/X1022</f>
        <v>0.74330626535800015</v>
      </c>
      <c r="T1022">
        <f>N1022*((1*0.082057*W1022)/(V1022-Z1022))</f>
        <v>0.74330626535800026</v>
      </c>
      <c r="V1022" s="5">
        <f t="shared" si="0"/>
        <v>0.99905510880095516</v>
      </c>
      <c r="W1022">
        <v>313.14999999999998</v>
      </c>
      <c r="X1022">
        <f t="shared" si="1"/>
        <v>1.9073334166666699E-2</v>
      </c>
      <c r="Y1022">
        <v>2E-3</v>
      </c>
      <c r="Z1022">
        <f t="shared" si="2"/>
        <v>7.2765497523200454E-2</v>
      </c>
      <c r="AB1022">
        <f t="shared" si="3"/>
        <v>9.9905510880095509E-7</v>
      </c>
      <c r="AC1022">
        <f t="shared" si="4"/>
        <v>7.7759129386834936E-11</v>
      </c>
      <c r="AD1022">
        <v>0</v>
      </c>
      <c r="AE1022" s="12">
        <f t="shared" si="5"/>
        <v>2.0903724265187424E-11</v>
      </c>
      <c r="AF1022" s="12">
        <f t="shared" si="6"/>
        <v>9.8662853652022362E-11</v>
      </c>
      <c r="AG1022" s="19">
        <f t="shared" si="7"/>
        <v>1.097002469958351E-3</v>
      </c>
      <c r="AI1022">
        <f t="shared" si="8"/>
        <v>9.9905510880095509E-7</v>
      </c>
      <c r="AJ1022">
        <f t="shared" si="9"/>
        <v>7.7759129386834936E-11</v>
      </c>
      <c r="AK1022">
        <v>0</v>
      </c>
      <c r="AL1022" s="12">
        <f t="shared" si="10"/>
        <v>4.333023565310624E-10</v>
      </c>
      <c r="AM1022" s="12">
        <f t="shared" si="11"/>
        <v>5.1106148591789729E-10</v>
      </c>
      <c r="AN1022" s="19">
        <f t="shared" si="12"/>
        <v>2.2739189884214046E-2</v>
      </c>
      <c r="AO1022" s="19"/>
      <c r="AP1022" t="e">
        <f t="shared" si="13"/>
        <v>#VALUE!</v>
      </c>
      <c r="AQ1022" t="e">
        <f t="shared" si="14"/>
        <v>#VALUE!</v>
      </c>
      <c r="AR1022">
        <v>0</v>
      </c>
      <c r="AS1022" s="12" t="e">
        <f t="shared" si="15"/>
        <v>#VALUE!</v>
      </c>
      <c r="AT1022" s="12" t="e">
        <f t="shared" si="16"/>
        <v>#VALUE!</v>
      </c>
      <c r="AU1022" s="19">
        <f t="shared" si="17"/>
        <v>1.5759424160826513E-2</v>
      </c>
      <c r="AW1022">
        <f t="shared" si="18"/>
        <v>78.812974192989046</v>
      </c>
      <c r="AX1022">
        <f t="shared" si="19"/>
        <v>15.215219993965071</v>
      </c>
      <c r="AY1022" t="e">
        <f t="shared" si="20"/>
        <v>#VALUE!</v>
      </c>
    </row>
    <row r="1023" spans="8:51" x14ac:dyDescent="0.25">
      <c r="H1023" s="6">
        <v>20</v>
      </c>
      <c r="I1023" s="6">
        <v>30</v>
      </c>
      <c r="J1023" s="6">
        <v>1</v>
      </c>
      <c r="K1023" s="6">
        <v>1</v>
      </c>
      <c r="L1023" s="6" t="s">
        <v>122</v>
      </c>
      <c r="M1023" s="7">
        <f>1000000*(AF1023-AD1023)/X1023</f>
        <v>5.1728162884310709E-3</v>
      </c>
      <c r="N1023" s="7">
        <f>1000000*(AM1023-AK1023)/X1023</f>
        <v>2.6794554190270953E-2</v>
      </c>
      <c r="O1023" s="7" t="e">
        <f>1000000*(AT1023-AR1023)/X1023</f>
        <v>#VALUE!</v>
      </c>
      <c r="P1023">
        <f>(M1023*16)</f>
        <v>8.2765060614897135E-2</v>
      </c>
      <c r="Q1023">
        <f>(N1023*44)</f>
        <v>1.1789603843719219</v>
      </c>
      <c r="R1023">
        <f>1000000*(((AF1023-AD1023)*0.082057*W1023)/(V1023-Z1023))/X1023</f>
        <v>0.14349881432745903</v>
      </c>
      <c r="S1023">
        <f>1000000*(((AM1023-AK1023)*0.082057*W1023)/(V1023-Z1023))/X1023</f>
        <v>0.74330626535800015</v>
      </c>
      <c r="T1023">
        <f>N1023*((1*0.082057*W1023)/(V1023-Z1023))</f>
        <v>0.74330626535800026</v>
      </c>
      <c r="V1023" s="5">
        <f t="shared" si="0"/>
        <v>0.99905510880095516</v>
      </c>
      <c r="W1023">
        <v>313.14999999999998</v>
      </c>
      <c r="X1023">
        <f t="shared" si="1"/>
        <v>1.9073334166666699E-2</v>
      </c>
      <c r="Y1023">
        <v>2E-3</v>
      </c>
      <c r="Z1023">
        <f t="shared" si="2"/>
        <v>7.2765497523200454E-2</v>
      </c>
      <c r="AB1023">
        <f t="shared" si="3"/>
        <v>9.9905510880095509E-7</v>
      </c>
      <c r="AC1023">
        <f t="shared" si="4"/>
        <v>7.7759129386834936E-11</v>
      </c>
      <c r="AD1023">
        <v>0</v>
      </c>
      <c r="AE1023" s="12">
        <f t="shared" si="5"/>
        <v>2.0903724265187424E-11</v>
      </c>
      <c r="AF1023" s="12">
        <f t="shared" si="6"/>
        <v>9.8662853652022362E-11</v>
      </c>
      <c r="AG1023" s="19">
        <f t="shared" si="7"/>
        <v>1.097002469958351E-3</v>
      </c>
      <c r="AI1023">
        <f t="shared" si="8"/>
        <v>9.9905510880095509E-7</v>
      </c>
      <c r="AJ1023">
        <f t="shared" si="9"/>
        <v>7.7759129386834936E-11</v>
      </c>
      <c r="AK1023">
        <v>0</v>
      </c>
      <c r="AL1023" s="12">
        <f t="shared" si="10"/>
        <v>4.333023565310624E-10</v>
      </c>
      <c r="AM1023" s="12">
        <f t="shared" si="11"/>
        <v>5.1106148591789729E-10</v>
      </c>
      <c r="AN1023" s="19">
        <f t="shared" si="12"/>
        <v>2.2739189884214046E-2</v>
      </c>
      <c r="AO1023" s="19"/>
      <c r="AP1023" t="e">
        <f t="shared" si="13"/>
        <v>#VALUE!</v>
      </c>
      <c r="AQ1023" t="e">
        <f t="shared" si="14"/>
        <v>#VALUE!</v>
      </c>
      <c r="AR1023">
        <v>0</v>
      </c>
      <c r="AS1023" s="12" t="e">
        <f t="shared" si="15"/>
        <v>#VALUE!</v>
      </c>
      <c r="AT1023" s="12" t="e">
        <f t="shared" si="16"/>
        <v>#VALUE!</v>
      </c>
      <c r="AU1023" s="19">
        <f t="shared" si="17"/>
        <v>1.5759424160826513E-2</v>
      </c>
      <c r="AW1023">
        <f t="shared" si="18"/>
        <v>78.812974192989046</v>
      </c>
      <c r="AX1023">
        <f t="shared" si="19"/>
        <v>15.215219993965071</v>
      </c>
      <c r="AY1023" t="e">
        <f t="shared" si="20"/>
        <v>#VALUE!</v>
      </c>
    </row>
    <row r="1024" spans="8:51" x14ac:dyDescent="0.25">
      <c r="H1024" s="6">
        <v>20</v>
      </c>
      <c r="I1024" s="6">
        <v>30</v>
      </c>
      <c r="J1024" s="6">
        <v>1</v>
      </c>
      <c r="K1024" s="6">
        <v>1</v>
      </c>
      <c r="L1024" s="6" t="s">
        <v>122</v>
      </c>
      <c r="M1024" s="7">
        <f>1000000*(AF1024-AD1024)/X1024</f>
        <v>5.1728162884310709E-3</v>
      </c>
      <c r="N1024" s="7">
        <f>1000000*(AM1024-AK1024)/X1024</f>
        <v>2.6794554190270953E-2</v>
      </c>
      <c r="O1024" s="7" t="e">
        <f>1000000*(AT1024-AR1024)/X1024</f>
        <v>#VALUE!</v>
      </c>
      <c r="P1024">
        <f>(M1024*16)</f>
        <v>8.2765060614897135E-2</v>
      </c>
      <c r="Q1024">
        <f>(N1024*44)</f>
        <v>1.1789603843719219</v>
      </c>
      <c r="R1024">
        <f>1000000*(((AF1024-AD1024)*0.082057*W1024)/(V1024-Z1024))/X1024</f>
        <v>0.14349881432745903</v>
      </c>
      <c r="S1024">
        <f>1000000*(((AM1024-AK1024)*0.082057*W1024)/(V1024-Z1024))/X1024</f>
        <v>0.74330626535800015</v>
      </c>
      <c r="T1024">
        <f>N1024*((1*0.082057*W1024)/(V1024-Z1024))</f>
        <v>0.74330626535800026</v>
      </c>
      <c r="V1024" s="5">
        <f t="shared" si="0"/>
        <v>0.99905510880095516</v>
      </c>
      <c r="W1024">
        <v>313.14999999999998</v>
      </c>
      <c r="X1024">
        <f t="shared" si="1"/>
        <v>1.9073334166666699E-2</v>
      </c>
      <c r="Y1024">
        <v>2E-3</v>
      </c>
      <c r="Z1024">
        <f t="shared" si="2"/>
        <v>7.2765497523200454E-2</v>
      </c>
      <c r="AB1024">
        <f t="shared" si="3"/>
        <v>9.9905510880095509E-7</v>
      </c>
      <c r="AC1024">
        <f t="shared" si="4"/>
        <v>7.7759129386834936E-11</v>
      </c>
      <c r="AD1024">
        <v>0</v>
      </c>
      <c r="AE1024" s="12">
        <f t="shared" si="5"/>
        <v>2.0903724265187424E-11</v>
      </c>
      <c r="AF1024" s="12">
        <f t="shared" si="6"/>
        <v>9.8662853652022362E-11</v>
      </c>
      <c r="AG1024" s="19">
        <f t="shared" si="7"/>
        <v>1.097002469958351E-3</v>
      </c>
      <c r="AI1024">
        <f t="shared" si="8"/>
        <v>9.9905510880095509E-7</v>
      </c>
      <c r="AJ1024">
        <f t="shared" si="9"/>
        <v>7.7759129386834936E-11</v>
      </c>
      <c r="AK1024">
        <v>0</v>
      </c>
      <c r="AL1024" s="12">
        <f t="shared" si="10"/>
        <v>4.333023565310624E-10</v>
      </c>
      <c r="AM1024" s="12">
        <f t="shared" si="11"/>
        <v>5.1106148591789729E-10</v>
      </c>
      <c r="AN1024" s="19">
        <f t="shared" si="12"/>
        <v>2.2739189884214046E-2</v>
      </c>
      <c r="AO1024" s="19"/>
      <c r="AP1024" t="e">
        <f t="shared" si="13"/>
        <v>#VALUE!</v>
      </c>
      <c r="AQ1024" t="e">
        <f t="shared" si="14"/>
        <v>#VALUE!</v>
      </c>
      <c r="AR1024">
        <v>0</v>
      </c>
      <c r="AS1024" s="12" t="e">
        <f t="shared" si="15"/>
        <v>#VALUE!</v>
      </c>
      <c r="AT1024" s="12" t="e">
        <f t="shared" si="16"/>
        <v>#VALUE!</v>
      </c>
      <c r="AU1024" s="19">
        <f t="shared" si="17"/>
        <v>1.5759424160826513E-2</v>
      </c>
      <c r="AW1024">
        <f t="shared" si="18"/>
        <v>78.812974192989046</v>
      </c>
      <c r="AX1024">
        <f t="shared" si="19"/>
        <v>15.215219993965071</v>
      </c>
      <c r="AY1024" t="e">
        <f t="shared" si="20"/>
        <v>#VALUE!</v>
      </c>
    </row>
    <row r="1025" spans="8:51" x14ac:dyDescent="0.25">
      <c r="H1025" s="6">
        <v>20</v>
      </c>
      <c r="I1025" s="6">
        <v>30</v>
      </c>
      <c r="J1025" s="6">
        <v>1</v>
      </c>
      <c r="K1025" s="6">
        <v>1</v>
      </c>
      <c r="L1025" s="6" t="s">
        <v>122</v>
      </c>
      <c r="M1025" s="7">
        <f>1000000*(AF1025-AD1025)/X1025</f>
        <v>5.1728162884310709E-3</v>
      </c>
      <c r="N1025" s="7">
        <f>1000000*(AM1025-AK1025)/X1025</f>
        <v>2.6794554190270953E-2</v>
      </c>
      <c r="O1025" s="7" t="e">
        <f>1000000*(AT1025-AR1025)/X1025</f>
        <v>#VALUE!</v>
      </c>
      <c r="P1025">
        <f>(M1025*16)</f>
        <v>8.2765060614897135E-2</v>
      </c>
      <c r="Q1025">
        <f>(N1025*44)</f>
        <v>1.1789603843719219</v>
      </c>
      <c r="R1025">
        <f>1000000*(((AF1025-AD1025)*0.082057*W1025)/(V1025-Z1025))/X1025</f>
        <v>0.14349881432745903</v>
      </c>
      <c r="S1025">
        <f>1000000*(((AM1025-AK1025)*0.082057*W1025)/(V1025-Z1025))/X1025</f>
        <v>0.74330626535800015</v>
      </c>
      <c r="T1025">
        <f>N1025*((1*0.082057*W1025)/(V1025-Z1025))</f>
        <v>0.74330626535800026</v>
      </c>
      <c r="V1025" s="5">
        <f t="shared" si="0"/>
        <v>0.99905510880095516</v>
      </c>
      <c r="W1025">
        <v>313.14999999999998</v>
      </c>
      <c r="X1025">
        <f t="shared" si="1"/>
        <v>1.9073334166666699E-2</v>
      </c>
      <c r="Y1025">
        <v>2E-3</v>
      </c>
      <c r="Z1025">
        <f t="shared" si="2"/>
        <v>7.2765497523200454E-2</v>
      </c>
      <c r="AB1025">
        <f t="shared" si="3"/>
        <v>9.9905510880095509E-7</v>
      </c>
      <c r="AC1025">
        <f t="shared" si="4"/>
        <v>7.7759129386834936E-11</v>
      </c>
      <c r="AD1025">
        <v>0</v>
      </c>
      <c r="AE1025" s="12">
        <f t="shared" si="5"/>
        <v>2.0903724265187424E-11</v>
      </c>
      <c r="AF1025" s="12">
        <f t="shared" si="6"/>
        <v>9.8662853652022362E-11</v>
      </c>
      <c r="AG1025" s="19">
        <f t="shared" si="7"/>
        <v>1.097002469958351E-3</v>
      </c>
      <c r="AI1025">
        <f t="shared" si="8"/>
        <v>9.9905510880095509E-7</v>
      </c>
      <c r="AJ1025">
        <f t="shared" si="9"/>
        <v>7.7759129386834936E-11</v>
      </c>
      <c r="AK1025">
        <v>0</v>
      </c>
      <c r="AL1025" s="12">
        <f t="shared" si="10"/>
        <v>4.333023565310624E-10</v>
      </c>
      <c r="AM1025" s="12">
        <f t="shared" si="11"/>
        <v>5.1106148591789729E-10</v>
      </c>
      <c r="AN1025" s="19">
        <f t="shared" si="12"/>
        <v>2.2739189884214046E-2</v>
      </c>
      <c r="AO1025" s="19"/>
      <c r="AP1025" t="e">
        <f t="shared" si="13"/>
        <v>#VALUE!</v>
      </c>
      <c r="AQ1025" t="e">
        <f t="shared" si="14"/>
        <v>#VALUE!</v>
      </c>
      <c r="AR1025">
        <v>0</v>
      </c>
      <c r="AS1025" s="12" t="e">
        <f t="shared" si="15"/>
        <v>#VALUE!</v>
      </c>
      <c r="AT1025" s="12" t="e">
        <f t="shared" si="16"/>
        <v>#VALUE!</v>
      </c>
      <c r="AU1025" s="19">
        <f t="shared" si="17"/>
        <v>1.5759424160826513E-2</v>
      </c>
      <c r="AW1025">
        <f t="shared" si="18"/>
        <v>78.812974192989046</v>
      </c>
      <c r="AX1025">
        <f t="shared" si="19"/>
        <v>15.215219993965071</v>
      </c>
      <c r="AY1025" t="e">
        <f t="shared" si="20"/>
        <v>#VALUE!</v>
      </c>
    </row>
    <row r="1026" spans="8:51" x14ac:dyDescent="0.25">
      <c r="H1026" s="6">
        <v>20</v>
      </c>
      <c r="I1026" s="6">
        <v>30</v>
      </c>
      <c r="J1026" s="6">
        <v>1</v>
      </c>
      <c r="K1026" s="6">
        <v>1</v>
      </c>
      <c r="L1026" s="6" t="s">
        <v>122</v>
      </c>
      <c r="M1026" s="7">
        <f>1000000*(AF1026-AD1026)/X1026</f>
        <v>5.1728162884310709E-3</v>
      </c>
      <c r="N1026" s="7">
        <f>1000000*(AM1026-AK1026)/X1026</f>
        <v>2.6794554190270953E-2</v>
      </c>
      <c r="O1026" s="7" t="e">
        <f>1000000*(AT1026-AR1026)/X1026</f>
        <v>#VALUE!</v>
      </c>
      <c r="P1026">
        <f>(M1026*16)</f>
        <v>8.2765060614897135E-2</v>
      </c>
      <c r="Q1026">
        <f>(N1026*44)</f>
        <v>1.1789603843719219</v>
      </c>
      <c r="R1026">
        <f>1000000*(((AF1026-AD1026)*0.082057*W1026)/(V1026-Z1026))/X1026</f>
        <v>0.14349881432745903</v>
      </c>
      <c r="S1026">
        <f>1000000*(((AM1026-AK1026)*0.082057*W1026)/(V1026-Z1026))/X1026</f>
        <v>0.74330626535800015</v>
      </c>
      <c r="T1026">
        <f>N1026*((1*0.082057*W1026)/(V1026-Z1026))</f>
        <v>0.74330626535800026</v>
      </c>
      <c r="V1026" s="5">
        <f t="shared" si="0"/>
        <v>0.99905510880095516</v>
      </c>
      <c r="W1026">
        <v>313.14999999999998</v>
      </c>
      <c r="X1026">
        <f t="shared" si="1"/>
        <v>1.9073334166666699E-2</v>
      </c>
      <c r="Y1026">
        <v>2E-3</v>
      </c>
      <c r="Z1026">
        <f t="shared" si="2"/>
        <v>7.2765497523200454E-2</v>
      </c>
      <c r="AB1026">
        <f t="shared" si="3"/>
        <v>9.9905510880095509E-7</v>
      </c>
      <c r="AC1026">
        <f t="shared" si="4"/>
        <v>7.7759129386834936E-11</v>
      </c>
      <c r="AD1026">
        <v>0</v>
      </c>
      <c r="AE1026" s="12">
        <f t="shared" si="5"/>
        <v>2.0903724265187424E-11</v>
      </c>
      <c r="AF1026" s="12">
        <f t="shared" si="6"/>
        <v>9.8662853652022362E-11</v>
      </c>
      <c r="AG1026" s="19">
        <f t="shared" si="7"/>
        <v>1.097002469958351E-3</v>
      </c>
      <c r="AI1026">
        <f t="shared" si="8"/>
        <v>9.9905510880095509E-7</v>
      </c>
      <c r="AJ1026">
        <f t="shared" si="9"/>
        <v>7.7759129386834936E-11</v>
      </c>
      <c r="AK1026">
        <v>0</v>
      </c>
      <c r="AL1026" s="12">
        <f t="shared" si="10"/>
        <v>4.333023565310624E-10</v>
      </c>
      <c r="AM1026" s="12">
        <f t="shared" si="11"/>
        <v>5.1106148591789729E-10</v>
      </c>
      <c r="AN1026" s="19">
        <f t="shared" si="12"/>
        <v>2.2739189884214046E-2</v>
      </c>
      <c r="AO1026" s="19"/>
      <c r="AP1026" t="e">
        <f t="shared" si="13"/>
        <v>#VALUE!</v>
      </c>
      <c r="AQ1026" t="e">
        <f t="shared" si="14"/>
        <v>#VALUE!</v>
      </c>
      <c r="AR1026">
        <v>0</v>
      </c>
      <c r="AS1026" s="12" t="e">
        <f t="shared" si="15"/>
        <v>#VALUE!</v>
      </c>
      <c r="AT1026" s="12" t="e">
        <f t="shared" si="16"/>
        <v>#VALUE!</v>
      </c>
      <c r="AU1026" s="19">
        <f t="shared" si="17"/>
        <v>1.5759424160826513E-2</v>
      </c>
      <c r="AW1026">
        <f t="shared" si="18"/>
        <v>78.812974192989046</v>
      </c>
      <c r="AX1026">
        <f t="shared" si="19"/>
        <v>15.215219993965071</v>
      </c>
      <c r="AY1026" t="e">
        <f t="shared" si="20"/>
        <v>#VALUE!</v>
      </c>
    </row>
    <row r="1027" spans="8:51" x14ac:dyDescent="0.25">
      <c r="H1027" s="6">
        <v>20</v>
      </c>
      <c r="I1027" s="6">
        <v>30</v>
      </c>
      <c r="J1027" s="6">
        <v>1</v>
      </c>
      <c r="K1027" s="6">
        <v>1</v>
      </c>
      <c r="L1027" s="6" t="s">
        <v>122</v>
      </c>
      <c r="M1027" s="7">
        <f>1000000*(AF1027-AD1027)/X1027</f>
        <v>5.1728162884310709E-3</v>
      </c>
      <c r="N1027" s="7">
        <f>1000000*(AM1027-AK1027)/X1027</f>
        <v>2.6794554190270953E-2</v>
      </c>
      <c r="O1027" s="7" t="e">
        <f>1000000*(AT1027-AR1027)/X1027</f>
        <v>#VALUE!</v>
      </c>
      <c r="P1027">
        <f>(M1027*16)</f>
        <v>8.2765060614897135E-2</v>
      </c>
      <c r="Q1027">
        <f>(N1027*44)</f>
        <v>1.1789603843719219</v>
      </c>
      <c r="R1027">
        <f>1000000*(((AF1027-AD1027)*0.082057*W1027)/(V1027-Z1027))/X1027</f>
        <v>0.14349881432745903</v>
      </c>
      <c r="S1027">
        <f>1000000*(((AM1027-AK1027)*0.082057*W1027)/(V1027-Z1027))/X1027</f>
        <v>0.74330626535800015</v>
      </c>
      <c r="T1027">
        <f>N1027*((1*0.082057*W1027)/(V1027-Z1027))</f>
        <v>0.74330626535800026</v>
      </c>
      <c r="V1027" s="5">
        <f t="shared" si="0"/>
        <v>0.99905510880095516</v>
      </c>
      <c r="W1027">
        <v>313.14999999999998</v>
      </c>
      <c r="X1027">
        <f t="shared" si="1"/>
        <v>1.9073334166666699E-2</v>
      </c>
      <c r="Y1027">
        <v>2E-3</v>
      </c>
      <c r="Z1027">
        <f t="shared" si="2"/>
        <v>7.2765497523200454E-2</v>
      </c>
      <c r="AB1027">
        <f t="shared" si="3"/>
        <v>9.9905510880095509E-7</v>
      </c>
      <c r="AC1027">
        <f t="shared" si="4"/>
        <v>7.7759129386834936E-11</v>
      </c>
      <c r="AD1027">
        <v>0</v>
      </c>
      <c r="AE1027" s="12">
        <f t="shared" si="5"/>
        <v>2.0903724265187424E-11</v>
      </c>
      <c r="AF1027" s="12">
        <f t="shared" si="6"/>
        <v>9.8662853652022362E-11</v>
      </c>
      <c r="AG1027" s="19">
        <f t="shared" si="7"/>
        <v>1.097002469958351E-3</v>
      </c>
      <c r="AI1027">
        <f t="shared" si="8"/>
        <v>9.9905510880095509E-7</v>
      </c>
      <c r="AJ1027">
        <f t="shared" si="9"/>
        <v>7.7759129386834936E-11</v>
      </c>
      <c r="AK1027">
        <v>0</v>
      </c>
      <c r="AL1027" s="12">
        <f t="shared" si="10"/>
        <v>4.333023565310624E-10</v>
      </c>
      <c r="AM1027" s="12">
        <f t="shared" si="11"/>
        <v>5.1106148591789729E-10</v>
      </c>
      <c r="AN1027" s="19">
        <f t="shared" si="12"/>
        <v>2.2739189884214046E-2</v>
      </c>
      <c r="AO1027" s="19"/>
      <c r="AP1027" t="e">
        <f t="shared" si="13"/>
        <v>#VALUE!</v>
      </c>
      <c r="AQ1027" t="e">
        <f t="shared" si="14"/>
        <v>#VALUE!</v>
      </c>
      <c r="AR1027">
        <v>0</v>
      </c>
      <c r="AS1027" s="12" t="e">
        <f t="shared" si="15"/>
        <v>#VALUE!</v>
      </c>
      <c r="AT1027" s="12" t="e">
        <f t="shared" si="16"/>
        <v>#VALUE!</v>
      </c>
      <c r="AU1027" s="19">
        <f t="shared" si="17"/>
        <v>1.5759424160826513E-2</v>
      </c>
      <c r="AW1027">
        <f t="shared" si="18"/>
        <v>78.812974192989046</v>
      </c>
      <c r="AX1027">
        <f t="shared" si="19"/>
        <v>15.215219993965071</v>
      </c>
      <c r="AY1027" t="e">
        <f t="shared" si="20"/>
        <v>#VALUE!</v>
      </c>
    </row>
    <row r="1028" spans="8:51" x14ac:dyDescent="0.25">
      <c r="H1028" s="6">
        <v>20</v>
      </c>
      <c r="I1028" s="6">
        <v>30</v>
      </c>
      <c r="J1028" s="6">
        <v>1</v>
      </c>
      <c r="K1028" s="6">
        <v>1</v>
      </c>
      <c r="L1028" s="6" t="s">
        <v>122</v>
      </c>
      <c r="M1028" s="7">
        <f>1000000*(AF1028-AD1028)/X1028</f>
        <v>5.1728162884310709E-3</v>
      </c>
      <c r="N1028" s="7">
        <f>1000000*(AM1028-AK1028)/X1028</f>
        <v>2.6794554190270953E-2</v>
      </c>
      <c r="O1028" s="7" t="e">
        <f>1000000*(AT1028-AR1028)/X1028</f>
        <v>#VALUE!</v>
      </c>
      <c r="P1028">
        <f>(M1028*16)</f>
        <v>8.2765060614897135E-2</v>
      </c>
      <c r="Q1028">
        <f>(N1028*44)</f>
        <v>1.1789603843719219</v>
      </c>
      <c r="R1028">
        <f>1000000*(((AF1028-AD1028)*0.082057*W1028)/(V1028-Z1028))/X1028</f>
        <v>0.14349881432745903</v>
      </c>
      <c r="S1028">
        <f>1000000*(((AM1028-AK1028)*0.082057*W1028)/(V1028-Z1028))/X1028</f>
        <v>0.74330626535800015</v>
      </c>
      <c r="T1028">
        <f>N1028*((1*0.082057*W1028)/(V1028-Z1028))</f>
        <v>0.74330626535800026</v>
      </c>
      <c r="V1028" s="5">
        <f t="shared" si="0"/>
        <v>0.99905510880095516</v>
      </c>
      <c r="W1028">
        <v>313.14999999999998</v>
      </c>
      <c r="X1028">
        <f t="shared" si="1"/>
        <v>1.9073334166666699E-2</v>
      </c>
      <c r="Y1028">
        <v>2E-3</v>
      </c>
      <c r="Z1028">
        <f t="shared" si="2"/>
        <v>7.2765497523200454E-2</v>
      </c>
      <c r="AB1028">
        <f t="shared" si="3"/>
        <v>9.9905510880095509E-7</v>
      </c>
      <c r="AC1028">
        <f t="shared" si="4"/>
        <v>7.7759129386834936E-11</v>
      </c>
      <c r="AD1028">
        <v>0</v>
      </c>
      <c r="AE1028" s="12">
        <f t="shared" si="5"/>
        <v>2.0903724265187424E-11</v>
      </c>
      <c r="AF1028" s="12">
        <f t="shared" si="6"/>
        <v>9.8662853652022362E-11</v>
      </c>
      <c r="AG1028" s="19">
        <f t="shared" si="7"/>
        <v>1.097002469958351E-3</v>
      </c>
      <c r="AI1028">
        <f t="shared" si="8"/>
        <v>9.9905510880095509E-7</v>
      </c>
      <c r="AJ1028">
        <f t="shared" si="9"/>
        <v>7.7759129386834936E-11</v>
      </c>
      <c r="AK1028">
        <v>0</v>
      </c>
      <c r="AL1028" s="12">
        <f t="shared" si="10"/>
        <v>4.333023565310624E-10</v>
      </c>
      <c r="AM1028" s="12">
        <f t="shared" si="11"/>
        <v>5.1106148591789729E-10</v>
      </c>
      <c r="AN1028" s="19">
        <f t="shared" si="12"/>
        <v>2.2739189884214046E-2</v>
      </c>
      <c r="AO1028" s="19"/>
      <c r="AP1028" t="e">
        <f t="shared" si="13"/>
        <v>#VALUE!</v>
      </c>
      <c r="AQ1028" t="e">
        <f t="shared" si="14"/>
        <v>#VALUE!</v>
      </c>
      <c r="AR1028">
        <v>0</v>
      </c>
      <c r="AS1028" s="12" t="e">
        <f t="shared" si="15"/>
        <v>#VALUE!</v>
      </c>
      <c r="AT1028" s="12" t="e">
        <f t="shared" si="16"/>
        <v>#VALUE!</v>
      </c>
      <c r="AU1028" s="19">
        <f t="shared" si="17"/>
        <v>1.5759424160826513E-2</v>
      </c>
      <c r="AW1028">
        <f t="shared" si="18"/>
        <v>78.812974192989046</v>
      </c>
      <c r="AX1028">
        <f t="shared" si="19"/>
        <v>15.215219993965071</v>
      </c>
      <c r="AY1028" t="e">
        <f t="shared" si="20"/>
        <v>#VALUE!</v>
      </c>
    </row>
    <row r="1029" spans="8:51" x14ac:dyDescent="0.25">
      <c r="H1029" s="6">
        <v>20</v>
      </c>
      <c r="I1029" s="6">
        <v>30</v>
      </c>
      <c r="J1029" s="6">
        <v>1</v>
      </c>
      <c r="K1029" s="6">
        <v>1</v>
      </c>
      <c r="L1029" s="6" t="s">
        <v>122</v>
      </c>
      <c r="M1029" s="7">
        <f>1000000*(AF1029-AD1029)/X1029</f>
        <v>5.1728162884310709E-3</v>
      </c>
      <c r="N1029" s="7">
        <f>1000000*(AM1029-AK1029)/X1029</f>
        <v>2.6794554190270953E-2</v>
      </c>
      <c r="O1029" s="7" t="e">
        <f>1000000*(AT1029-AR1029)/X1029</f>
        <v>#VALUE!</v>
      </c>
      <c r="P1029">
        <f>(M1029*16)</f>
        <v>8.2765060614897135E-2</v>
      </c>
      <c r="Q1029">
        <f>(N1029*44)</f>
        <v>1.1789603843719219</v>
      </c>
      <c r="R1029">
        <f>1000000*(((AF1029-AD1029)*0.082057*W1029)/(V1029-Z1029))/X1029</f>
        <v>0.14349881432745903</v>
      </c>
      <c r="S1029">
        <f>1000000*(((AM1029-AK1029)*0.082057*W1029)/(V1029-Z1029))/X1029</f>
        <v>0.74330626535800015</v>
      </c>
      <c r="T1029">
        <f>N1029*((1*0.082057*W1029)/(V1029-Z1029))</f>
        <v>0.74330626535800026</v>
      </c>
      <c r="V1029" s="5">
        <f t="shared" si="0"/>
        <v>0.99905510880095516</v>
      </c>
      <c r="W1029">
        <v>313.14999999999998</v>
      </c>
      <c r="X1029">
        <f t="shared" si="1"/>
        <v>1.9073334166666699E-2</v>
      </c>
      <c r="Y1029">
        <v>2E-3</v>
      </c>
      <c r="Z1029">
        <f t="shared" ref="Z1029:Z1092" si="21">(0.001316*10^(8.07131-(1730.63/(233.46+(W1029-273.15)))))</f>
        <v>7.2765497523200454E-2</v>
      </c>
      <c r="AB1029">
        <f t="shared" ref="AB1029:AB1092" si="22">V1029*(J1029/10^6)</f>
        <v>9.9905510880095509E-7</v>
      </c>
      <c r="AC1029">
        <f t="shared" ref="AC1029:AC1092" si="23">(AB1029*Y1029)/(0.082057*W1029)</f>
        <v>7.7759129386834936E-11</v>
      </c>
      <c r="AD1029">
        <v>0</v>
      </c>
      <c r="AE1029" s="12">
        <f t="shared" ref="AE1029:AE1092" si="24">AB1029*AG1029*X1029</f>
        <v>2.0903724265187424E-11</v>
      </c>
      <c r="AF1029" s="12">
        <f t="shared" ref="AF1029:AF1092" si="25">AC1029+AE1029</f>
        <v>9.8662853652022362E-11</v>
      </c>
      <c r="AG1029" s="19">
        <f t="shared" ref="AG1029:AG1092" si="26">101.325*(0.000014*EXP(1600*((1/W1029)-(1/298.15))))</f>
        <v>1.097002469958351E-3</v>
      </c>
      <c r="AI1029">
        <f t="shared" ref="AI1029:AI1092" si="27">V1029*(K1029/10^6)</f>
        <v>9.9905510880095509E-7</v>
      </c>
      <c r="AJ1029">
        <f t="shared" ref="AJ1029:AJ1092" si="28">(AI1029*Y1029)/(0.082057*W1029)</f>
        <v>7.7759129386834936E-11</v>
      </c>
      <c r="AK1029">
        <v>0</v>
      </c>
      <c r="AL1029" s="12">
        <f t="shared" ref="AL1029:AL1092" si="29">AI1029*AN1029*X1029</f>
        <v>4.333023565310624E-10</v>
      </c>
      <c r="AM1029" s="12">
        <f t="shared" ref="AM1029:AM1092" si="30">AJ1029+AL1029</f>
        <v>5.1106148591789729E-10</v>
      </c>
      <c r="AN1029" s="19">
        <f t="shared" ref="AN1029:AN1092" si="31">101.325*(0.00033*EXP(2400*((1/W1029)-(1/298.15))))</f>
        <v>2.2739189884214046E-2</v>
      </c>
      <c r="AO1029" s="19"/>
      <c r="AP1029" t="e">
        <f t="shared" ref="AP1029:AP1092" si="32">V1029*(L1029/10^6)</f>
        <v>#VALUE!</v>
      </c>
      <c r="AQ1029" t="e">
        <f t="shared" ref="AQ1029:AQ1092" si="33">(AP1029*Y1029)/(0.082057*W1029)</f>
        <v>#VALUE!</v>
      </c>
      <c r="AR1029">
        <v>0</v>
      </c>
      <c r="AS1029" s="12" t="e">
        <f t="shared" ref="AS1029:AS1092" si="34">AP1029*AU1029*X1029</f>
        <v>#VALUE!</v>
      </c>
      <c r="AT1029" s="12" t="e">
        <f t="shared" ref="AT1029:AT1092" si="35">AQ1029+AS1029</f>
        <v>#VALUE!</v>
      </c>
      <c r="AU1029" s="19">
        <f t="shared" ref="AU1029:AU1092" si="36">101.325*((2.4*10^-4)*EXP(2700*((1/W1029)-(1/298.15))))</f>
        <v>1.5759424160826513E-2</v>
      </c>
      <c r="AW1029">
        <f t="shared" ref="AW1029:AW1092" si="37">100*(AF1029-AE1029)/AF1029</f>
        <v>78.812974192989046</v>
      </c>
      <c r="AX1029">
        <f t="shared" ref="AX1029:AX1092" si="38">100*(AM1029-AL1029)/AM1029</f>
        <v>15.215219993965071</v>
      </c>
      <c r="AY1029" t="e">
        <f t="shared" ref="AY1029:AY1092" si="39">100*(AT1029-AS1029)/AT1029</f>
        <v>#VALUE!</v>
      </c>
    </row>
    <row r="1030" spans="8:51" x14ac:dyDescent="0.25">
      <c r="H1030" s="6">
        <v>20</v>
      </c>
      <c r="I1030" s="6">
        <v>30</v>
      </c>
      <c r="J1030" s="6">
        <v>1</v>
      </c>
      <c r="K1030" s="6">
        <v>1</v>
      </c>
      <c r="L1030" s="6" t="s">
        <v>122</v>
      </c>
      <c r="M1030" s="7">
        <f>1000000*(AF1030-AD1030)/X1030</f>
        <v>5.1728162884310709E-3</v>
      </c>
      <c r="N1030" s="7">
        <f>1000000*(AM1030-AK1030)/X1030</f>
        <v>2.6794554190270953E-2</v>
      </c>
      <c r="O1030" s="7" t="e">
        <f>1000000*(AT1030-AR1030)/X1030</f>
        <v>#VALUE!</v>
      </c>
      <c r="P1030">
        <f>(M1030*16)</f>
        <v>8.2765060614897135E-2</v>
      </c>
      <c r="Q1030">
        <f>(N1030*44)</f>
        <v>1.1789603843719219</v>
      </c>
      <c r="R1030">
        <f>1000000*(((AF1030-AD1030)*0.082057*W1030)/(V1030-Z1030))/X1030</f>
        <v>0.14349881432745903</v>
      </c>
      <c r="S1030">
        <f>1000000*(((AM1030-AK1030)*0.082057*W1030)/(V1030-Z1030))/X1030</f>
        <v>0.74330626535800015</v>
      </c>
      <c r="T1030">
        <f>N1030*((1*0.082057*W1030)/(V1030-Z1030))</f>
        <v>0.74330626535800026</v>
      </c>
      <c r="V1030" s="5">
        <f t="shared" ref="V1030:V1093" si="40">((0.001316*((I1030*25.4)-(2.5*2053/100)))*(273.15+40))/(273.15+H1030)</f>
        <v>0.99905510880095516</v>
      </c>
      <c r="W1030">
        <v>313.14999999999998</v>
      </c>
      <c r="X1030">
        <f t="shared" ref="X1030:X1093" si="41">(21.0733341666667/1000)-Y1030</f>
        <v>1.9073334166666699E-2</v>
      </c>
      <c r="Y1030">
        <v>2E-3</v>
      </c>
      <c r="Z1030">
        <f t="shared" si="21"/>
        <v>7.2765497523200454E-2</v>
      </c>
      <c r="AB1030">
        <f t="shared" si="22"/>
        <v>9.9905510880095509E-7</v>
      </c>
      <c r="AC1030">
        <f t="shared" si="23"/>
        <v>7.7759129386834936E-11</v>
      </c>
      <c r="AD1030">
        <v>0</v>
      </c>
      <c r="AE1030" s="12">
        <f t="shared" si="24"/>
        <v>2.0903724265187424E-11</v>
      </c>
      <c r="AF1030" s="12">
        <f t="shared" si="25"/>
        <v>9.8662853652022362E-11</v>
      </c>
      <c r="AG1030" s="19">
        <f t="shared" si="26"/>
        <v>1.097002469958351E-3</v>
      </c>
      <c r="AI1030">
        <f t="shared" si="27"/>
        <v>9.9905510880095509E-7</v>
      </c>
      <c r="AJ1030">
        <f t="shared" si="28"/>
        <v>7.7759129386834936E-11</v>
      </c>
      <c r="AK1030">
        <v>0</v>
      </c>
      <c r="AL1030" s="12">
        <f t="shared" si="29"/>
        <v>4.333023565310624E-10</v>
      </c>
      <c r="AM1030" s="12">
        <f t="shared" si="30"/>
        <v>5.1106148591789729E-10</v>
      </c>
      <c r="AN1030" s="19">
        <f t="shared" si="31"/>
        <v>2.2739189884214046E-2</v>
      </c>
      <c r="AO1030" s="19"/>
      <c r="AP1030" t="e">
        <f t="shared" si="32"/>
        <v>#VALUE!</v>
      </c>
      <c r="AQ1030" t="e">
        <f t="shared" si="33"/>
        <v>#VALUE!</v>
      </c>
      <c r="AR1030">
        <v>0</v>
      </c>
      <c r="AS1030" s="12" t="e">
        <f t="shared" si="34"/>
        <v>#VALUE!</v>
      </c>
      <c r="AT1030" s="12" t="e">
        <f t="shared" si="35"/>
        <v>#VALUE!</v>
      </c>
      <c r="AU1030" s="19">
        <f t="shared" si="36"/>
        <v>1.5759424160826513E-2</v>
      </c>
      <c r="AW1030">
        <f t="shared" si="37"/>
        <v>78.812974192989046</v>
      </c>
      <c r="AX1030">
        <f t="shared" si="38"/>
        <v>15.215219993965071</v>
      </c>
      <c r="AY1030" t="e">
        <f t="shared" si="39"/>
        <v>#VALUE!</v>
      </c>
    </row>
    <row r="1031" spans="8:51" x14ac:dyDescent="0.25">
      <c r="H1031" s="6">
        <v>20</v>
      </c>
      <c r="I1031" s="6">
        <v>30</v>
      </c>
      <c r="J1031" s="6">
        <v>1</v>
      </c>
      <c r="K1031" s="6">
        <v>1</v>
      </c>
      <c r="L1031" s="6" t="s">
        <v>122</v>
      </c>
      <c r="M1031" s="7">
        <f>1000000*(AF1031-AD1031)/X1031</f>
        <v>5.1728162884310709E-3</v>
      </c>
      <c r="N1031" s="7">
        <f>1000000*(AM1031-AK1031)/X1031</f>
        <v>2.6794554190270953E-2</v>
      </c>
      <c r="O1031" s="7" t="e">
        <f>1000000*(AT1031-AR1031)/X1031</f>
        <v>#VALUE!</v>
      </c>
      <c r="P1031">
        <f>(M1031*16)</f>
        <v>8.2765060614897135E-2</v>
      </c>
      <c r="Q1031">
        <f>(N1031*44)</f>
        <v>1.1789603843719219</v>
      </c>
      <c r="R1031">
        <f>1000000*(((AF1031-AD1031)*0.082057*W1031)/(V1031-Z1031))/X1031</f>
        <v>0.14349881432745903</v>
      </c>
      <c r="S1031">
        <f>1000000*(((AM1031-AK1031)*0.082057*W1031)/(V1031-Z1031))/X1031</f>
        <v>0.74330626535800015</v>
      </c>
      <c r="T1031">
        <f>N1031*((1*0.082057*W1031)/(V1031-Z1031))</f>
        <v>0.74330626535800026</v>
      </c>
      <c r="V1031" s="5">
        <f t="shared" si="40"/>
        <v>0.99905510880095516</v>
      </c>
      <c r="W1031">
        <v>313.14999999999998</v>
      </c>
      <c r="X1031">
        <f t="shared" si="41"/>
        <v>1.9073334166666699E-2</v>
      </c>
      <c r="Y1031">
        <v>2E-3</v>
      </c>
      <c r="Z1031">
        <f t="shared" si="21"/>
        <v>7.2765497523200454E-2</v>
      </c>
      <c r="AB1031">
        <f t="shared" si="22"/>
        <v>9.9905510880095509E-7</v>
      </c>
      <c r="AC1031">
        <f t="shared" si="23"/>
        <v>7.7759129386834936E-11</v>
      </c>
      <c r="AD1031">
        <v>0</v>
      </c>
      <c r="AE1031" s="12">
        <f t="shared" si="24"/>
        <v>2.0903724265187424E-11</v>
      </c>
      <c r="AF1031" s="12">
        <f t="shared" si="25"/>
        <v>9.8662853652022362E-11</v>
      </c>
      <c r="AG1031" s="19">
        <f t="shared" si="26"/>
        <v>1.097002469958351E-3</v>
      </c>
      <c r="AI1031">
        <f t="shared" si="27"/>
        <v>9.9905510880095509E-7</v>
      </c>
      <c r="AJ1031">
        <f t="shared" si="28"/>
        <v>7.7759129386834936E-11</v>
      </c>
      <c r="AK1031">
        <v>0</v>
      </c>
      <c r="AL1031" s="12">
        <f t="shared" si="29"/>
        <v>4.333023565310624E-10</v>
      </c>
      <c r="AM1031" s="12">
        <f t="shared" si="30"/>
        <v>5.1106148591789729E-10</v>
      </c>
      <c r="AN1031" s="19">
        <f t="shared" si="31"/>
        <v>2.2739189884214046E-2</v>
      </c>
      <c r="AO1031" s="19"/>
      <c r="AP1031" t="e">
        <f t="shared" si="32"/>
        <v>#VALUE!</v>
      </c>
      <c r="AQ1031" t="e">
        <f t="shared" si="33"/>
        <v>#VALUE!</v>
      </c>
      <c r="AR1031">
        <v>0</v>
      </c>
      <c r="AS1031" s="12" t="e">
        <f t="shared" si="34"/>
        <v>#VALUE!</v>
      </c>
      <c r="AT1031" s="12" t="e">
        <f t="shared" si="35"/>
        <v>#VALUE!</v>
      </c>
      <c r="AU1031" s="19">
        <f t="shared" si="36"/>
        <v>1.5759424160826513E-2</v>
      </c>
      <c r="AW1031">
        <f t="shared" si="37"/>
        <v>78.812974192989046</v>
      </c>
      <c r="AX1031">
        <f t="shared" si="38"/>
        <v>15.215219993965071</v>
      </c>
      <c r="AY1031" t="e">
        <f t="shared" si="39"/>
        <v>#VALUE!</v>
      </c>
    </row>
    <row r="1032" spans="8:51" x14ac:dyDescent="0.25">
      <c r="H1032" s="6">
        <v>20</v>
      </c>
      <c r="I1032" s="6">
        <v>30</v>
      </c>
      <c r="J1032" s="6">
        <v>1</v>
      </c>
      <c r="K1032" s="6">
        <v>1</v>
      </c>
      <c r="L1032" s="6" t="s">
        <v>122</v>
      </c>
      <c r="M1032" s="7">
        <f>1000000*(AF1032-AD1032)/X1032</f>
        <v>5.1728162884310709E-3</v>
      </c>
      <c r="N1032" s="7">
        <f>1000000*(AM1032-AK1032)/X1032</f>
        <v>2.6794554190270953E-2</v>
      </c>
      <c r="O1032" s="7" t="e">
        <f>1000000*(AT1032-AR1032)/X1032</f>
        <v>#VALUE!</v>
      </c>
      <c r="P1032">
        <f>(M1032*16)</f>
        <v>8.2765060614897135E-2</v>
      </c>
      <c r="Q1032">
        <f>(N1032*44)</f>
        <v>1.1789603843719219</v>
      </c>
      <c r="R1032">
        <f>1000000*(((AF1032-AD1032)*0.082057*W1032)/(V1032-Z1032))/X1032</f>
        <v>0.14349881432745903</v>
      </c>
      <c r="S1032">
        <f>1000000*(((AM1032-AK1032)*0.082057*W1032)/(V1032-Z1032))/X1032</f>
        <v>0.74330626535800015</v>
      </c>
      <c r="T1032">
        <f>N1032*((1*0.082057*W1032)/(V1032-Z1032))</f>
        <v>0.74330626535800026</v>
      </c>
      <c r="V1032" s="5">
        <f t="shared" si="40"/>
        <v>0.99905510880095516</v>
      </c>
      <c r="W1032">
        <v>313.14999999999998</v>
      </c>
      <c r="X1032">
        <f t="shared" si="41"/>
        <v>1.9073334166666699E-2</v>
      </c>
      <c r="Y1032">
        <v>2E-3</v>
      </c>
      <c r="Z1032">
        <f t="shared" si="21"/>
        <v>7.2765497523200454E-2</v>
      </c>
      <c r="AB1032">
        <f t="shared" si="22"/>
        <v>9.9905510880095509E-7</v>
      </c>
      <c r="AC1032">
        <f t="shared" si="23"/>
        <v>7.7759129386834936E-11</v>
      </c>
      <c r="AD1032">
        <v>0</v>
      </c>
      <c r="AE1032" s="12">
        <f t="shared" si="24"/>
        <v>2.0903724265187424E-11</v>
      </c>
      <c r="AF1032" s="12">
        <f t="shared" si="25"/>
        <v>9.8662853652022362E-11</v>
      </c>
      <c r="AG1032" s="19">
        <f t="shared" si="26"/>
        <v>1.097002469958351E-3</v>
      </c>
      <c r="AI1032">
        <f t="shared" si="27"/>
        <v>9.9905510880095509E-7</v>
      </c>
      <c r="AJ1032">
        <f t="shared" si="28"/>
        <v>7.7759129386834936E-11</v>
      </c>
      <c r="AK1032">
        <v>0</v>
      </c>
      <c r="AL1032" s="12">
        <f t="shared" si="29"/>
        <v>4.333023565310624E-10</v>
      </c>
      <c r="AM1032" s="12">
        <f t="shared" si="30"/>
        <v>5.1106148591789729E-10</v>
      </c>
      <c r="AN1032" s="19">
        <f t="shared" si="31"/>
        <v>2.2739189884214046E-2</v>
      </c>
      <c r="AO1032" s="19"/>
      <c r="AP1032" t="e">
        <f t="shared" si="32"/>
        <v>#VALUE!</v>
      </c>
      <c r="AQ1032" t="e">
        <f t="shared" si="33"/>
        <v>#VALUE!</v>
      </c>
      <c r="AR1032">
        <v>0</v>
      </c>
      <c r="AS1032" s="12" t="e">
        <f t="shared" si="34"/>
        <v>#VALUE!</v>
      </c>
      <c r="AT1032" s="12" t="e">
        <f t="shared" si="35"/>
        <v>#VALUE!</v>
      </c>
      <c r="AU1032" s="19">
        <f t="shared" si="36"/>
        <v>1.5759424160826513E-2</v>
      </c>
      <c r="AW1032">
        <f t="shared" si="37"/>
        <v>78.812974192989046</v>
      </c>
      <c r="AX1032">
        <f t="shared" si="38"/>
        <v>15.215219993965071</v>
      </c>
      <c r="AY1032" t="e">
        <f t="shared" si="39"/>
        <v>#VALUE!</v>
      </c>
    </row>
    <row r="1033" spans="8:51" x14ac:dyDescent="0.25">
      <c r="H1033" s="6">
        <v>20</v>
      </c>
      <c r="I1033" s="6">
        <v>30</v>
      </c>
      <c r="J1033" s="6">
        <v>1</v>
      </c>
      <c r="K1033" s="6">
        <v>1</v>
      </c>
      <c r="L1033" s="6" t="s">
        <v>122</v>
      </c>
      <c r="M1033" s="7">
        <f>1000000*(AF1033-AD1033)/X1033</f>
        <v>5.1728162884310709E-3</v>
      </c>
      <c r="N1033" s="7">
        <f>1000000*(AM1033-AK1033)/X1033</f>
        <v>2.6794554190270953E-2</v>
      </c>
      <c r="O1033" s="7" t="e">
        <f>1000000*(AT1033-AR1033)/X1033</f>
        <v>#VALUE!</v>
      </c>
      <c r="P1033">
        <f>(M1033*16)</f>
        <v>8.2765060614897135E-2</v>
      </c>
      <c r="Q1033">
        <f>(N1033*44)</f>
        <v>1.1789603843719219</v>
      </c>
      <c r="R1033">
        <f>1000000*(((AF1033-AD1033)*0.082057*W1033)/(V1033-Z1033))/X1033</f>
        <v>0.14349881432745903</v>
      </c>
      <c r="S1033">
        <f>1000000*(((AM1033-AK1033)*0.082057*W1033)/(V1033-Z1033))/X1033</f>
        <v>0.74330626535800015</v>
      </c>
      <c r="T1033">
        <f>N1033*((1*0.082057*W1033)/(V1033-Z1033))</f>
        <v>0.74330626535800026</v>
      </c>
      <c r="V1033" s="5">
        <f t="shared" si="40"/>
        <v>0.99905510880095516</v>
      </c>
      <c r="W1033">
        <v>313.14999999999998</v>
      </c>
      <c r="X1033">
        <f t="shared" si="41"/>
        <v>1.9073334166666699E-2</v>
      </c>
      <c r="Y1033">
        <v>2E-3</v>
      </c>
      <c r="Z1033">
        <f t="shared" si="21"/>
        <v>7.2765497523200454E-2</v>
      </c>
      <c r="AB1033">
        <f t="shared" si="22"/>
        <v>9.9905510880095509E-7</v>
      </c>
      <c r="AC1033">
        <f t="shared" si="23"/>
        <v>7.7759129386834936E-11</v>
      </c>
      <c r="AD1033">
        <v>0</v>
      </c>
      <c r="AE1033" s="12">
        <f t="shared" si="24"/>
        <v>2.0903724265187424E-11</v>
      </c>
      <c r="AF1033" s="12">
        <f t="shared" si="25"/>
        <v>9.8662853652022362E-11</v>
      </c>
      <c r="AG1033" s="19">
        <f t="shared" si="26"/>
        <v>1.097002469958351E-3</v>
      </c>
      <c r="AI1033">
        <f t="shared" si="27"/>
        <v>9.9905510880095509E-7</v>
      </c>
      <c r="AJ1033">
        <f t="shared" si="28"/>
        <v>7.7759129386834936E-11</v>
      </c>
      <c r="AK1033">
        <v>0</v>
      </c>
      <c r="AL1033" s="12">
        <f t="shared" si="29"/>
        <v>4.333023565310624E-10</v>
      </c>
      <c r="AM1033" s="12">
        <f t="shared" si="30"/>
        <v>5.1106148591789729E-10</v>
      </c>
      <c r="AN1033" s="19">
        <f t="shared" si="31"/>
        <v>2.2739189884214046E-2</v>
      </c>
      <c r="AO1033" s="19"/>
      <c r="AP1033" t="e">
        <f t="shared" si="32"/>
        <v>#VALUE!</v>
      </c>
      <c r="AQ1033" t="e">
        <f t="shared" si="33"/>
        <v>#VALUE!</v>
      </c>
      <c r="AR1033">
        <v>0</v>
      </c>
      <c r="AS1033" s="12" t="e">
        <f t="shared" si="34"/>
        <v>#VALUE!</v>
      </c>
      <c r="AT1033" s="12" t="e">
        <f t="shared" si="35"/>
        <v>#VALUE!</v>
      </c>
      <c r="AU1033" s="19">
        <f t="shared" si="36"/>
        <v>1.5759424160826513E-2</v>
      </c>
      <c r="AW1033">
        <f t="shared" si="37"/>
        <v>78.812974192989046</v>
      </c>
      <c r="AX1033">
        <f t="shared" si="38"/>
        <v>15.215219993965071</v>
      </c>
      <c r="AY1033" t="e">
        <f t="shared" si="39"/>
        <v>#VALUE!</v>
      </c>
    </row>
    <row r="1034" spans="8:51" x14ac:dyDescent="0.25">
      <c r="H1034" s="6">
        <v>20</v>
      </c>
      <c r="I1034" s="6">
        <v>30</v>
      </c>
      <c r="J1034" s="6">
        <v>1</v>
      </c>
      <c r="K1034" s="6">
        <v>1</v>
      </c>
      <c r="L1034" s="6" t="s">
        <v>122</v>
      </c>
      <c r="M1034" s="7">
        <f>1000000*(AF1034-AD1034)/X1034</f>
        <v>5.1728162884310709E-3</v>
      </c>
      <c r="N1034" s="7">
        <f>1000000*(AM1034-AK1034)/X1034</f>
        <v>2.6794554190270953E-2</v>
      </c>
      <c r="O1034" s="7" t="e">
        <f>1000000*(AT1034-AR1034)/X1034</f>
        <v>#VALUE!</v>
      </c>
      <c r="P1034">
        <f>(M1034*16)</f>
        <v>8.2765060614897135E-2</v>
      </c>
      <c r="Q1034">
        <f>(N1034*44)</f>
        <v>1.1789603843719219</v>
      </c>
      <c r="R1034">
        <f>1000000*(((AF1034-AD1034)*0.082057*W1034)/(V1034-Z1034))/X1034</f>
        <v>0.14349881432745903</v>
      </c>
      <c r="S1034">
        <f>1000000*(((AM1034-AK1034)*0.082057*W1034)/(V1034-Z1034))/X1034</f>
        <v>0.74330626535800015</v>
      </c>
      <c r="T1034">
        <f>N1034*((1*0.082057*W1034)/(V1034-Z1034))</f>
        <v>0.74330626535800026</v>
      </c>
      <c r="V1034" s="5">
        <f t="shared" si="40"/>
        <v>0.99905510880095516</v>
      </c>
      <c r="W1034">
        <v>313.14999999999998</v>
      </c>
      <c r="X1034">
        <f t="shared" si="41"/>
        <v>1.9073334166666699E-2</v>
      </c>
      <c r="Y1034">
        <v>2E-3</v>
      </c>
      <c r="Z1034">
        <f t="shared" si="21"/>
        <v>7.2765497523200454E-2</v>
      </c>
      <c r="AB1034">
        <f t="shared" si="22"/>
        <v>9.9905510880095509E-7</v>
      </c>
      <c r="AC1034">
        <f t="shared" si="23"/>
        <v>7.7759129386834936E-11</v>
      </c>
      <c r="AD1034">
        <v>0</v>
      </c>
      <c r="AE1034" s="12">
        <f t="shared" si="24"/>
        <v>2.0903724265187424E-11</v>
      </c>
      <c r="AF1034" s="12">
        <f t="shared" si="25"/>
        <v>9.8662853652022362E-11</v>
      </c>
      <c r="AG1034" s="19">
        <f t="shared" si="26"/>
        <v>1.097002469958351E-3</v>
      </c>
      <c r="AI1034">
        <f t="shared" si="27"/>
        <v>9.9905510880095509E-7</v>
      </c>
      <c r="AJ1034">
        <f t="shared" si="28"/>
        <v>7.7759129386834936E-11</v>
      </c>
      <c r="AK1034">
        <v>0</v>
      </c>
      <c r="AL1034" s="12">
        <f t="shared" si="29"/>
        <v>4.333023565310624E-10</v>
      </c>
      <c r="AM1034" s="12">
        <f t="shared" si="30"/>
        <v>5.1106148591789729E-10</v>
      </c>
      <c r="AN1034" s="19">
        <f t="shared" si="31"/>
        <v>2.2739189884214046E-2</v>
      </c>
      <c r="AO1034" s="19"/>
      <c r="AP1034" t="e">
        <f t="shared" si="32"/>
        <v>#VALUE!</v>
      </c>
      <c r="AQ1034" t="e">
        <f t="shared" si="33"/>
        <v>#VALUE!</v>
      </c>
      <c r="AR1034">
        <v>0</v>
      </c>
      <c r="AS1034" s="12" t="e">
        <f t="shared" si="34"/>
        <v>#VALUE!</v>
      </c>
      <c r="AT1034" s="12" t="e">
        <f t="shared" si="35"/>
        <v>#VALUE!</v>
      </c>
      <c r="AU1034" s="19">
        <f t="shared" si="36"/>
        <v>1.5759424160826513E-2</v>
      </c>
      <c r="AW1034">
        <f t="shared" si="37"/>
        <v>78.812974192989046</v>
      </c>
      <c r="AX1034">
        <f t="shared" si="38"/>
        <v>15.215219993965071</v>
      </c>
      <c r="AY1034" t="e">
        <f t="shared" si="39"/>
        <v>#VALUE!</v>
      </c>
    </row>
    <row r="1035" spans="8:51" x14ac:dyDescent="0.25">
      <c r="H1035" s="6">
        <v>20</v>
      </c>
      <c r="I1035" s="6">
        <v>30</v>
      </c>
      <c r="J1035" s="6">
        <v>1</v>
      </c>
      <c r="K1035" s="6">
        <v>1</v>
      </c>
      <c r="L1035" s="6" t="s">
        <v>122</v>
      </c>
      <c r="M1035" s="7">
        <f>1000000*(AF1035-AD1035)/X1035</f>
        <v>5.1728162884310709E-3</v>
      </c>
      <c r="N1035" s="7">
        <f>1000000*(AM1035-AK1035)/X1035</f>
        <v>2.6794554190270953E-2</v>
      </c>
      <c r="O1035" s="7" t="e">
        <f>1000000*(AT1035-AR1035)/X1035</f>
        <v>#VALUE!</v>
      </c>
      <c r="P1035">
        <f>(M1035*16)</f>
        <v>8.2765060614897135E-2</v>
      </c>
      <c r="Q1035">
        <f>(N1035*44)</f>
        <v>1.1789603843719219</v>
      </c>
      <c r="R1035">
        <f>1000000*(((AF1035-AD1035)*0.082057*W1035)/(V1035-Z1035))/X1035</f>
        <v>0.14349881432745903</v>
      </c>
      <c r="S1035">
        <f>1000000*(((AM1035-AK1035)*0.082057*W1035)/(V1035-Z1035))/X1035</f>
        <v>0.74330626535800015</v>
      </c>
      <c r="T1035">
        <f>N1035*((1*0.082057*W1035)/(V1035-Z1035))</f>
        <v>0.74330626535800026</v>
      </c>
      <c r="V1035" s="5">
        <f t="shared" si="40"/>
        <v>0.99905510880095516</v>
      </c>
      <c r="W1035">
        <v>313.14999999999998</v>
      </c>
      <c r="X1035">
        <f t="shared" si="41"/>
        <v>1.9073334166666699E-2</v>
      </c>
      <c r="Y1035">
        <v>2E-3</v>
      </c>
      <c r="Z1035">
        <f t="shared" si="21"/>
        <v>7.2765497523200454E-2</v>
      </c>
      <c r="AB1035">
        <f t="shared" si="22"/>
        <v>9.9905510880095509E-7</v>
      </c>
      <c r="AC1035">
        <f t="shared" si="23"/>
        <v>7.7759129386834936E-11</v>
      </c>
      <c r="AD1035">
        <v>0</v>
      </c>
      <c r="AE1035" s="12">
        <f t="shared" si="24"/>
        <v>2.0903724265187424E-11</v>
      </c>
      <c r="AF1035" s="12">
        <f t="shared" si="25"/>
        <v>9.8662853652022362E-11</v>
      </c>
      <c r="AG1035" s="19">
        <f t="shared" si="26"/>
        <v>1.097002469958351E-3</v>
      </c>
      <c r="AI1035">
        <f t="shared" si="27"/>
        <v>9.9905510880095509E-7</v>
      </c>
      <c r="AJ1035">
        <f t="shared" si="28"/>
        <v>7.7759129386834936E-11</v>
      </c>
      <c r="AK1035">
        <v>0</v>
      </c>
      <c r="AL1035" s="12">
        <f t="shared" si="29"/>
        <v>4.333023565310624E-10</v>
      </c>
      <c r="AM1035" s="12">
        <f t="shared" si="30"/>
        <v>5.1106148591789729E-10</v>
      </c>
      <c r="AN1035" s="19">
        <f t="shared" si="31"/>
        <v>2.2739189884214046E-2</v>
      </c>
      <c r="AO1035" s="19"/>
      <c r="AP1035" t="e">
        <f t="shared" si="32"/>
        <v>#VALUE!</v>
      </c>
      <c r="AQ1035" t="e">
        <f t="shared" si="33"/>
        <v>#VALUE!</v>
      </c>
      <c r="AR1035">
        <v>0</v>
      </c>
      <c r="AS1035" s="12" t="e">
        <f t="shared" si="34"/>
        <v>#VALUE!</v>
      </c>
      <c r="AT1035" s="12" t="e">
        <f t="shared" si="35"/>
        <v>#VALUE!</v>
      </c>
      <c r="AU1035" s="19">
        <f t="shared" si="36"/>
        <v>1.5759424160826513E-2</v>
      </c>
      <c r="AW1035">
        <f t="shared" si="37"/>
        <v>78.812974192989046</v>
      </c>
      <c r="AX1035">
        <f t="shared" si="38"/>
        <v>15.215219993965071</v>
      </c>
      <c r="AY1035" t="e">
        <f t="shared" si="39"/>
        <v>#VALUE!</v>
      </c>
    </row>
    <row r="1036" spans="8:51" x14ac:dyDescent="0.25">
      <c r="H1036" s="6">
        <v>20</v>
      </c>
      <c r="I1036" s="6">
        <v>30</v>
      </c>
      <c r="J1036" s="6">
        <v>1</v>
      </c>
      <c r="K1036" s="6">
        <v>1</v>
      </c>
      <c r="L1036" s="6" t="s">
        <v>122</v>
      </c>
      <c r="M1036" s="7">
        <f>1000000*(AF1036-AD1036)/X1036</f>
        <v>5.1728162884310709E-3</v>
      </c>
      <c r="N1036" s="7">
        <f>1000000*(AM1036-AK1036)/X1036</f>
        <v>2.6794554190270953E-2</v>
      </c>
      <c r="O1036" s="7" t="e">
        <f>1000000*(AT1036-AR1036)/X1036</f>
        <v>#VALUE!</v>
      </c>
      <c r="P1036">
        <f>(M1036*16)</f>
        <v>8.2765060614897135E-2</v>
      </c>
      <c r="Q1036">
        <f>(N1036*44)</f>
        <v>1.1789603843719219</v>
      </c>
      <c r="R1036">
        <f>1000000*(((AF1036-AD1036)*0.082057*W1036)/(V1036-Z1036))/X1036</f>
        <v>0.14349881432745903</v>
      </c>
      <c r="S1036">
        <f>1000000*(((AM1036-AK1036)*0.082057*W1036)/(V1036-Z1036))/X1036</f>
        <v>0.74330626535800015</v>
      </c>
      <c r="T1036">
        <f>N1036*((1*0.082057*W1036)/(V1036-Z1036))</f>
        <v>0.74330626535800026</v>
      </c>
      <c r="V1036" s="5">
        <f t="shared" si="40"/>
        <v>0.99905510880095516</v>
      </c>
      <c r="W1036">
        <v>313.14999999999998</v>
      </c>
      <c r="X1036">
        <f t="shared" si="41"/>
        <v>1.9073334166666699E-2</v>
      </c>
      <c r="Y1036">
        <v>2E-3</v>
      </c>
      <c r="Z1036">
        <f t="shared" si="21"/>
        <v>7.2765497523200454E-2</v>
      </c>
      <c r="AB1036">
        <f t="shared" si="22"/>
        <v>9.9905510880095509E-7</v>
      </c>
      <c r="AC1036">
        <f t="shared" si="23"/>
        <v>7.7759129386834936E-11</v>
      </c>
      <c r="AD1036">
        <v>0</v>
      </c>
      <c r="AE1036" s="12">
        <f t="shared" si="24"/>
        <v>2.0903724265187424E-11</v>
      </c>
      <c r="AF1036" s="12">
        <f t="shared" si="25"/>
        <v>9.8662853652022362E-11</v>
      </c>
      <c r="AG1036" s="19">
        <f t="shared" si="26"/>
        <v>1.097002469958351E-3</v>
      </c>
      <c r="AI1036">
        <f t="shared" si="27"/>
        <v>9.9905510880095509E-7</v>
      </c>
      <c r="AJ1036">
        <f t="shared" si="28"/>
        <v>7.7759129386834936E-11</v>
      </c>
      <c r="AK1036">
        <v>0</v>
      </c>
      <c r="AL1036" s="12">
        <f t="shared" si="29"/>
        <v>4.333023565310624E-10</v>
      </c>
      <c r="AM1036" s="12">
        <f t="shared" si="30"/>
        <v>5.1106148591789729E-10</v>
      </c>
      <c r="AN1036" s="19">
        <f t="shared" si="31"/>
        <v>2.2739189884214046E-2</v>
      </c>
      <c r="AO1036" s="19"/>
      <c r="AP1036" t="e">
        <f t="shared" si="32"/>
        <v>#VALUE!</v>
      </c>
      <c r="AQ1036" t="e">
        <f t="shared" si="33"/>
        <v>#VALUE!</v>
      </c>
      <c r="AR1036">
        <v>0</v>
      </c>
      <c r="AS1036" s="12" t="e">
        <f t="shared" si="34"/>
        <v>#VALUE!</v>
      </c>
      <c r="AT1036" s="12" t="e">
        <f t="shared" si="35"/>
        <v>#VALUE!</v>
      </c>
      <c r="AU1036" s="19">
        <f t="shared" si="36"/>
        <v>1.5759424160826513E-2</v>
      </c>
      <c r="AW1036">
        <f t="shared" si="37"/>
        <v>78.812974192989046</v>
      </c>
      <c r="AX1036">
        <f t="shared" si="38"/>
        <v>15.215219993965071</v>
      </c>
      <c r="AY1036" t="e">
        <f t="shared" si="39"/>
        <v>#VALUE!</v>
      </c>
    </row>
    <row r="1037" spans="8:51" x14ac:dyDescent="0.25">
      <c r="H1037" s="6">
        <v>20</v>
      </c>
      <c r="I1037" s="6">
        <v>30</v>
      </c>
      <c r="J1037" s="6">
        <v>1</v>
      </c>
      <c r="K1037" s="6">
        <v>1</v>
      </c>
      <c r="L1037" s="6" t="s">
        <v>122</v>
      </c>
      <c r="M1037" s="7">
        <f>1000000*(AF1037-AD1037)/X1037</f>
        <v>5.1728162884310709E-3</v>
      </c>
      <c r="N1037" s="7">
        <f>1000000*(AM1037-AK1037)/X1037</f>
        <v>2.6794554190270953E-2</v>
      </c>
      <c r="O1037" s="7" t="e">
        <f>1000000*(AT1037-AR1037)/X1037</f>
        <v>#VALUE!</v>
      </c>
      <c r="P1037">
        <f>(M1037*16)</f>
        <v>8.2765060614897135E-2</v>
      </c>
      <c r="Q1037">
        <f>(N1037*44)</f>
        <v>1.1789603843719219</v>
      </c>
      <c r="R1037">
        <f>1000000*(((AF1037-AD1037)*0.082057*W1037)/(V1037-Z1037))/X1037</f>
        <v>0.14349881432745903</v>
      </c>
      <c r="S1037">
        <f>1000000*(((AM1037-AK1037)*0.082057*W1037)/(V1037-Z1037))/X1037</f>
        <v>0.74330626535800015</v>
      </c>
      <c r="T1037">
        <f>N1037*((1*0.082057*W1037)/(V1037-Z1037))</f>
        <v>0.74330626535800026</v>
      </c>
      <c r="V1037" s="5">
        <f t="shared" si="40"/>
        <v>0.99905510880095516</v>
      </c>
      <c r="W1037">
        <v>313.14999999999998</v>
      </c>
      <c r="X1037">
        <f t="shared" si="41"/>
        <v>1.9073334166666699E-2</v>
      </c>
      <c r="Y1037">
        <v>2E-3</v>
      </c>
      <c r="Z1037">
        <f t="shared" si="21"/>
        <v>7.2765497523200454E-2</v>
      </c>
      <c r="AB1037">
        <f t="shared" si="22"/>
        <v>9.9905510880095509E-7</v>
      </c>
      <c r="AC1037">
        <f t="shared" si="23"/>
        <v>7.7759129386834936E-11</v>
      </c>
      <c r="AD1037">
        <v>0</v>
      </c>
      <c r="AE1037" s="12">
        <f t="shared" si="24"/>
        <v>2.0903724265187424E-11</v>
      </c>
      <c r="AF1037" s="12">
        <f t="shared" si="25"/>
        <v>9.8662853652022362E-11</v>
      </c>
      <c r="AG1037" s="19">
        <f t="shared" si="26"/>
        <v>1.097002469958351E-3</v>
      </c>
      <c r="AI1037">
        <f t="shared" si="27"/>
        <v>9.9905510880095509E-7</v>
      </c>
      <c r="AJ1037">
        <f t="shared" si="28"/>
        <v>7.7759129386834936E-11</v>
      </c>
      <c r="AK1037">
        <v>0</v>
      </c>
      <c r="AL1037" s="12">
        <f t="shared" si="29"/>
        <v>4.333023565310624E-10</v>
      </c>
      <c r="AM1037" s="12">
        <f t="shared" si="30"/>
        <v>5.1106148591789729E-10</v>
      </c>
      <c r="AN1037" s="19">
        <f t="shared" si="31"/>
        <v>2.2739189884214046E-2</v>
      </c>
      <c r="AO1037" s="19"/>
      <c r="AP1037" t="e">
        <f t="shared" si="32"/>
        <v>#VALUE!</v>
      </c>
      <c r="AQ1037" t="e">
        <f t="shared" si="33"/>
        <v>#VALUE!</v>
      </c>
      <c r="AR1037">
        <v>0</v>
      </c>
      <c r="AS1037" s="12" t="e">
        <f t="shared" si="34"/>
        <v>#VALUE!</v>
      </c>
      <c r="AT1037" s="12" t="e">
        <f t="shared" si="35"/>
        <v>#VALUE!</v>
      </c>
      <c r="AU1037" s="19">
        <f t="shared" si="36"/>
        <v>1.5759424160826513E-2</v>
      </c>
      <c r="AW1037">
        <f t="shared" si="37"/>
        <v>78.812974192989046</v>
      </c>
      <c r="AX1037">
        <f t="shared" si="38"/>
        <v>15.215219993965071</v>
      </c>
      <c r="AY1037" t="e">
        <f t="shared" si="39"/>
        <v>#VALUE!</v>
      </c>
    </row>
    <row r="1038" spans="8:51" x14ac:dyDescent="0.25">
      <c r="H1038" s="6">
        <v>20</v>
      </c>
      <c r="I1038" s="6">
        <v>30</v>
      </c>
      <c r="J1038" s="6">
        <v>1</v>
      </c>
      <c r="K1038" s="6">
        <v>1</v>
      </c>
      <c r="L1038" s="6" t="s">
        <v>122</v>
      </c>
      <c r="M1038" s="7">
        <f>1000000*(AF1038-AD1038)/X1038</f>
        <v>5.1728162884310709E-3</v>
      </c>
      <c r="N1038" s="7">
        <f>1000000*(AM1038-AK1038)/X1038</f>
        <v>2.6794554190270953E-2</v>
      </c>
      <c r="O1038" s="7" t="e">
        <f>1000000*(AT1038-AR1038)/X1038</f>
        <v>#VALUE!</v>
      </c>
      <c r="P1038">
        <f>(M1038*16)</f>
        <v>8.2765060614897135E-2</v>
      </c>
      <c r="Q1038">
        <f>(N1038*44)</f>
        <v>1.1789603843719219</v>
      </c>
      <c r="R1038">
        <f>1000000*(((AF1038-AD1038)*0.082057*W1038)/(V1038-Z1038))/X1038</f>
        <v>0.14349881432745903</v>
      </c>
      <c r="S1038">
        <f>1000000*(((AM1038-AK1038)*0.082057*W1038)/(V1038-Z1038))/X1038</f>
        <v>0.74330626535800015</v>
      </c>
      <c r="T1038">
        <f>N1038*((1*0.082057*W1038)/(V1038-Z1038))</f>
        <v>0.74330626535800026</v>
      </c>
      <c r="V1038" s="5">
        <f t="shared" si="40"/>
        <v>0.99905510880095516</v>
      </c>
      <c r="W1038">
        <v>313.14999999999998</v>
      </c>
      <c r="X1038">
        <f t="shared" si="41"/>
        <v>1.9073334166666699E-2</v>
      </c>
      <c r="Y1038">
        <v>2E-3</v>
      </c>
      <c r="Z1038">
        <f t="shared" si="21"/>
        <v>7.2765497523200454E-2</v>
      </c>
      <c r="AB1038">
        <f t="shared" si="22"/>
        <v>9.9905510880095509E-7</v>
      </c>
      <c r="AC1038">
        <f t="shared" si="23"/>
        <v>7.7759129386834936E-11</v>
      </c>
      <c r="AD1038">
        <v>0</v>
      </c>
      <c r="AE1038" s="12">
        <f t="shared" si="24"/>
        <v>2.0903724265187424E-11</v>
      </c>
      <c r="AF1038" s="12">
        <f t="shared" si="25"/>
        <v>9.8662853652022362E-11</v>
      </c>
      <c r="AG1038" s="19">
        <f t="shared" si="26"/>
        <v>1.097002469958351E-3</v>
      </c>
      <c r="AI1038">
        <f t="shared" si="27"/>
        <v>9.9905510880095509E-7</v>
      </c>
      <c r="AJ1038">
        <f t="shared" si="28"/>
        <v>7.7759129386834936E-11</v>
      </c>
      <c r="AK1038">
        <v>0</v>
      </c>
      <c r="AL1038" s="12">
        <f t="shared" si="29"/>
        <v>4.333023565310624E-10</v>
      </c>
      <c r="AM1038" s="12">
        <f t="shared" si="30"/>
        <v>5.1106148591789729E-10</v>
      </c>
      <c r="AN1038" s="19">
        <f t="shared" si="31"/>
        <v>2.2739189884214046E-2</v>
      </c>
      <c r="AO1038" s="19"/>
      <c r="AP1038" t="e">
        <f t="shared" si="32"/>
        <v>#VALUE!</v>
      </c>
      <c r="AQ1038" t="e">
        <f t="shared" si="33"/>
        <v>#VALUE!</v>
      </c>
      <c r="AR1038">
        <v>0</v>
      </c>
      <c r="AS1038" s="12" t="e">
        <f t="shared" si="34"/>
        <v>#VALUE!</v>
      </c>
      <c r="AT1038" s="12" t="e">
        <f t="shared" si="35"/>
        <v>#VALUE!</v>
      </c>
      <c r="AU1038" s="19">
        <f t="shared" si="36"/>
        <v>1.5759424160826513E-2</v>
      </c>
      <c r="AW1038">
        <f t="shared" si="37"/>
        <v>78.812974192989046</v>
      </c>
      <c r="AX1038">
        <f t="shared" si="38"/>
        <v>15.215219993965071</v>
      </c>
      <c r="AY1038" t="e">
        <f t="shared" si="39"/>
        <v>#VALUE!</v>
      </c>
    </row>
    <row r="1039" spans="8:51" x14ac:dyDescent="0.25">
      <c r="H1039" s="6">
        <v>20</v>
      </c>
      <c r="I1039" s="6">
        <v>30</v>
      </c>
      <c r="J1039" s="6">
        <v>1</v>
      </c>
      <c r="K1039" s="6">
        <v>1</v>
      </c>
      <c r="L1039" s="6" t="s">
        <v>122</v>
      </c>
      <c r="M1039" s="7">
        <f>1000000*(AF1039-AD1039)/X1039</f>
        <v>5.1728162884310709E-3</v>
      </c>
      <c r="N1039" s="7">
        <f>1000000*(AM1039-AK1039)/X1039</f>
        <v>2.6794554190270953E-2</v>
      </c>
      <c r="O1039" s="7" t="e">
        <f>1000000*(AT1039-AR1039)/X1039</f>
        <v>#VALUE!</v>
      </c>
      <c r="P1039">
        <f>(M1039*16)</f>
        <v>8.2765060614897135E-2</v>
      </c>
      <c r="Q1039">
        <f>(N1039*44)</f>
        <v>1.1789603843719219</v>
      </c>
      <c r="R1039">
        <f>1000000*(((AF1039-AD1039)*0.082057*W1039)/(V1039-Z1039))/X1039</f>
        <v>0.14349881432745903</v>
      </c>
      <c r="S1039">
        <f>1000000*(((AM1039-AK1039)*0.082057*W1039)/(V1039-Z1039))/X1039</f>
        <v>0.74330626535800015</v>
      </c>
      <c r="T1039">
        <f>N1039*((1*0.082057*W1039)/(V1039-Z1039))</f>
        <v>0.74330626535800026</v>
      </c>
      <c r="V1039" s="5">
        <f t="shared" si="40"/>
        <v>0.99905510880095516</v>
      </c>
      <c r="W1039">
        <v>313.14999999999998</v>
      </c>
      <c r="X1039">
        <f t="shared" si="41"/>
        <v>1.9073334166666699E-2</v>
      </c>
      <c r="Y1039">
        <v>2E-3</v>
      </c>
      <c r="Z1039">
        <f t="shared" si="21"/>
        <v>7.2765497523200454E-2</v>
      </c>
      <c r="AB1039">
        <f t="shared" si="22"/>
        <v>9.9905510880095509E-7</v>
      </c>
      <c r="AC1039">
        <f t="shared" si="23"/>
        <v>7.7759129386834936E-11</v>
      </c>
      <c r="AD1039">
        <v>0</v>
      </c>
      <c r="AE1039" s="12">
        <f t="shared" si="24"/>
        <v>2.0903724265187424E-11</v>
      </c>
      <c r="AF1039" s="12">
        <f t="shared" si="25"/>
        <v>9.8662853652022362E-11</v>
      </c>
      <c r="AG1039" s="19">
        <f t="shared" si="26"/>
        <v>1.097002469958351E-3</v>
      </c>
      <c r="AI1039">
        <f t="shared" si="27"/>
        <v>9.9905510880095509E-7</v>
      </c>
      <c r="AJ1039">
        <f t="shared" si="28"/>
        <v>7.7759129386834936E-11</v>
      </c>
      <c r="AK1039">
        <v>0</v>
      </c>
      <c r="AL1039" s="12">
        <f t="shared" si="29"/>
        <v>4.333023565310624E-10</v>
      </c>
      <c r="AM1039" s="12">
        <f t="shared" si="30"/>
        <v>5.1106148591789729E-10</v>
      </c>
      <c r="AN1039" s="19">
        <f t="shared" si="31"/>
        <v>2.2739189884214046E-2</v>
      </c>
      <c r="AO1039" s="19"/>
      <c r="AP1039" t="e">
        <f t="shared" si="32"/>
        <v>#VALUE!</v>
      </c>
      <c r="AQ1039" t="e">
        <f t="shared" si="33"/>
        <v>#VALUE!</v>
      </c>
      <c r="AR1039">
        <v>0</v>
      </c>
      <c r="AS1039" s="12" t="e">
        <f t="shared" si="34"/>
        <v>#VALUE!</v>
      </c>
      <c r="AT1039" s="12" t="e">
        <f t="shared" si="35"/>
        <v>#VALUE!</v>
      </c>
      <c r="AU1039" s="19">
        <f t="shared" si="36"/>
        <v>1.5759424160826513E-2</v>
      </c>
      <c r="AW1039">
        <f t="shared" si="37"/>
        <v>78.812974192989046</v>
      </c>
      <c r="AX1039">
        <f t="shared" si="38"/>
        <v>15.215219993965071</v>
      </c>
      <c r="AY1039" t="e">
        <f t="shared" si="39"/>
        <v>#VALUE!</v>
      </c>
    </row>
    <row r="1040" spans="8:51" x14ac:dyDescent="0.25">
      <c r="H1040" s="6">
        <v>20</v>
      </c>
      <c r="I1040" s="6">
        <v>30</v>
      </c>
      <c r="J1040" s="6">
        <v>1</v>
      </c>
      <c r="K1040" s="6">
        <v>1</v>
      </c>
      <c r="L1040" s="6" t="s">
        <v>122</v>
      </c>
      <c r="M1040" s="7">
        <f>1000000*(AF1040-AD1040)/X1040</f>
        <v>5.1728162884310709E-3</v>
      </c>
      <c r="N1040" s="7">
        <f>1000000*(AM1040-AK1040)/X1040</f>
        <v>2.6794554190270953E-2</v>
      </c>
      <c r="O1040" s="7" t="e">
        <f>1000000*(AT1040-AR1040)/X1040</f>
        <v>#VALUE!</v>
      </c>
      <c r="P1040">
        <f>(M1040*16)</f>
        <v>8.2765060614897135E-2</v>
      </c>
      <c r="Q1040">
        <f>(N1040*44)</f>
        <v>1.1789603843719219</v>
      </c>
      <c r="R1040">
        <f>1000000*(((AF1040-AD1040)*0.082057*W1040)/(V1040-Z1040))/X1040</f>
        <v>0.14349881432745903</v>
      </c>
      <c r="S1040">
        <f>1000000*(((AM1040-AK1040)*0.082057*W1040)/(V1040-Z1040))/X1040</f>
        <v>0.74330626535800015</v>
      </c>
      <c r="T1040">
        <f>N1040*((1*0.082057*W1040)/(V1040-Z1040))</f>
        <v>0.74330626535800026</v>
      </c>
      <c r="V1040" s="5">
        <f t="shared" si="40"/>
        <v>0.99905510880095516</v>
      </c>
      <c r="W1040">
        <v>313.14999999999998</v>
      </c>
      <c r="X1040">
        <f t="shared" si="41"/>
        <v>1.9073334166666699E-2</v>
      </c>
      <c r="Y1040">
        <v>2E-3</v>
      </c>
      <c r="Z1040">
        <f t="shared" si="21"/>
        <v>7.2765497523200454E-2</v>
      </c>
      <c r="AB1040">
        <f t="shared" si="22"/>
        <v>9.9905510880095509E-7</v>
      </c>
      <c r="AC1040">
        <f t="shared" si="23"/>
        <v>7.7759129386834936E-11</v>
      </c>
      <c r="AD1040">
        <v>0</v>
      </c>
      <c r="AE1040" s="12">
        <f t="shared" si="24"/>
        <v>2.0903724265187424E-11</v>
      </c>
      <c r="AF1040" s="12">
        <f t="shared" si="25"/>
        <v>9.8662853652022362E-11</v>
      </c>
      <c r="AG1040" s="19">
        <f t="shared" si="26"/>
        <v>1.097002469958351E-3</v>
      </c>
      <c r="AI1040">
        <f t="shared" si="27"/>
        <v>9.9905510880095509E-7</v>
      </c>
      <c r="AJ1040">
        <f t="shared" si="28"/>
        <v>7.7759129386834936E-11</v>
      </c>
      <c r="AK1040">
        <v>0</v>
      </c>
      <c r="AL1040" s="12">
        <f t="shared" si="29"/>
        <v>4.333023565310624E-10</v>
      </c>
      <c r="AM1040" s="12">
        <f t="shared" si="30"/>
        <v>5.1106148591789729E-10</v>
      </c>
      <c r="AN1040" s="19">
        <f t="shared" si="31"/>
        <v>2.2739189884214046E-2</v>
      </c>
      <c r="AO1040" s="19"/>
      <c r="AP1040" t="e">
        <f t="shared" si="32"/>
        <v>#VALUE!</v>
      </c>
      <c r="AQ1040" t="e">
        <f t="shared" si="33"/>
        <v>#VALUE!</v>
      </c>
      <c r="AR1040">
        <v>0</v>
      </c>
      <c r="AS1040" s="12" t="e">
        <f t="shared" si="34"/>
        <v>#VALUE!</v>
      </c>
      <c r="AT1040" s="12" t="e">
        <f t="shared" si="35"/>
        <v>#VALUE!</v>
      </c>
      <c r="AU1040" s="19">
        <f t="shared" si="36"/>
        <v>1.5759424160826513E-2</v>
      </c>
      <c r="AW1040">
        <f t="shared" si="37"/>
        <v>78.812974192989046</v>
      </c>
      <c r="AX1040">
        <f t="shared" si="38"/>
        <v>15.215219993965071</v>
      </c>
      <c r="AY1040" t="e">
        <f t="shared" si="39"/>
        <v>#VALUE!</v>
      </c>
    </row>
    <row r="1041" spans="8:51" x14ac:dyDescent="0.25">
      <c r="H1041" s="6">
        <v>20</v>
      </c>
      <c r="I1041" s="6">
        <v>30</v>
      </c>
      <c r="J1041" s="6">
        <v>1</v>
      </c>
      <c r="K1041" s="6">
        <v>1</v>
      </c>
      <c r="L1041" s="6" t="s">
        <v>122</v>
      </c>
      <c r="M1041" s="7">
        <f>1000000*(AF1041-AD1041)/X1041</f>
        <v>5.1728162884310709E-3</v>
      </c>
      <c r="N1041" s="7">
        <f>1000000*(AM1041-AK1041)/X1041</f>
        <v>2.6794554190270953E-2</v>
      </c>
      <c r="O1041" s="7" t="e">
        <f>1000000*(AT1041-AR1041)/X1041</f>
        <v>#VALUE!</v>
      </c>
      <c r="P1041">
        <f>(M1041*16)</f>
        <v>8.2765060614897135E-2</v>
      </c>
      <c r="Q1041">
        <f>(N1041*44)</f>
        <v>1.1789603843719219</v>
      </c>
      <c r="R1041">
        <f>1000000*(((AF1041-AD1041)*0.082057*W1041)/(V1041-Z1041))/X1041</f>
        <v>0.14349881432745903</v>
      </c>
      <c r="S1041">
        <f>1000000*(((AM1041-AK1041)*0.082057*W1041)/(V1041-Z1041))/X1041</f>
        <v>0.74330626535800015</v>
      </c>
      <c r="T1041">
        <f>N1041*((1*0.082057*W1041)/(V1041-Z1041))</f>
        <v>0.74330626535800026</v>
      </c>
      <c r="V1041" s="5">
        <f t="shared" si="40"/>
        <v>0.99905510880095516</v>
      </c>
      <c r="W1041">
        <v>313.14999999999998</v>
      </c>
      <c r="X1041">
        <f t="shared" si="41"/>
        <v>1.9073334166666699E-2</v>
      </c>
      <c r="Y1041">
        <v>2E-3</v>
      </c>
      <c r="Z1041">
        <f t="shared" si="21"/>
        <v>7.2765497523200454E-2</v>
      </c>
      <c r="AB1041">
        <f t="shared" si="22"/>
        <v>9.9905510880095509E-7</v>
      </c>
      <c r="AC1041">
        <f t="shared" si="23"/>
        <v>7.7759129386834936E-11</v>
      </c>
      <c r="AD1041">
        <v>0</v>
      </c>
      <c r="AE1041" s="12">
        <f t="shared" si="24"/>
        <v>2.0903724265187424E-11</v>
      </c>
      <c r="AF1041" s="12">
        <f t="shared" si="25"/>
        <v>9.8662853652022362E-11</v>
      </c>
      <c r="AG1041" s="19">
        <f t="shared" si="26"/>
        <v>1.097002469958351E-3</v>
      </c>
      <c r="AI1041">
        <f t="shared" si="27"/>
        <v>9.9905510880095509E-7</v>
      </c>
      <c r="AJ1041">
        <f t="shared" si="28"/>
        <v>7.7759129386834936E-11</v>
      </c>
      <c r="AK1041">
        <v>0</v>
      </c>
      <c r="AL1041" s="12">
        <f t="shared" si="29"/>
        <v>4.333023565310624E-10</v>
      </c>
      <c r="AM1041" s="12">
        <f t="shared" si="30"/>
        <v>5.1106148591789729E-10</v>
      </c>
      <c r="AN1041" s="19">
        <f t="shared" si="31"/>
        <v>2.2739189884214046E-2</v>
      </c>
      <c r="AO1041" s="19"/>
      <c r="AP1041" t="e">
        <f t="shared" si="32"/>
        <v>#VALUE!</v>
      </c>
      <c r="AQ1041" t="e">
        <f t="shared" si="33"/>
        <v>#VALUE!</v>
      </c>
      <c r="AR1041">
        <v>0</v>
      </c>
      <c r="AS1041" s="12" t="e">
        <f t="shared" si="34"/>
        <v>#VALUE!</v>
      </c>
      <c r="AT1041" s="12" t="e">
        <f t="shared" si="35"/>
        <v>#VALUE!</v>
      </c>
      <c r="AU1041" s="19">
        <f t="shared" si="36"/>
        <v>1.5759424160826513E-2</v>
      </c>
      <c r="AW1041">
        <f t="shared" si="37"/>
        <v>78.812974192989046</v>
      </c>
      <c r="AX1041">
        <f t="shared" si="38"/>
        <v>15.215219993965071</v>
      </c>
      <c r="AY1041" t="e">
        <f t="shared" si="39"/>
        <v>#VALUE!</v>
      </c>
    </row>
    <row r="1042" spans="8:51" x14ac:dyDescent="0.25">
      <c r="H1042" s="6">
        <v>20</v>
      </c>
      <c r="I1042" s="6">
        <v>30</v>
      </c>
      <c r="J1042" s="6">
        <v>1</v>
      </c>
      <c r="K1042" s="6">
        <v>1</v>
      </c>
      <c r="L1042" s="6" t="s">
        <v>122</v>
      </c>
      <c r="M1042" s="7">
        <f>1000000*(AF1042-AD1042)/X1042</f>
        <v>5.1728162884310709E-3</v>
      </c>
      <c r="N1042" s="7">
        <f>1000000*(AM1042-AK1042)/X1042</f>
        <v>2.6794554190270953E-2</v>
      </c>
      <c r="O1042" s="7" t="e">
        <f>1000000*(AT1042-AR1042)/X1042</f>
        <v>#VALUE!</v>
      </c>
      <c r="P1042">
        <f>(M1042*16)</f>
        <v>8.2765060614897135E-2</v>
      </c>
      <c r="Q1042">
        <f>(N1042*44)</f>
        <v>1.1789603843719219</v>
      </c>
      <c r="R1042">
        <f>1000000*(((AF1042-AD1042)*0.082057*W1042)/(V1042-Z1042))/X1042</f>
        <v>0.14349881432745903</v>
      </c>
      <c r="S1042">
        <f>1000000*(((AM1042-AK1042)*0.082057*W1042)/(V1042-Z1042))/X1042</f>
        <v>0.74330626535800015</v>
      </c>
      <c r="T1042">
        <f>N1042*((1*0.082057*W1042)/(V1042-Z1042))</f>
        <v>0.74330626535800026</v>
      </c>
      <c r="V1042" s="5">
        <f t="shared" si="40"/>
        <v>0.99905510880095516</v>
      </c>
      <c r="W1042">
        <v>313.14999999999998</v>
      </c>
      <c r="X1042">
        <f t="shared" si="41"/>
        <v>1.9073334166666699E-2</v>
      </c>
      <c r="Y1042">
        <v>2E-3</v>
      </c>
      <c r="Z1042">
        <f t="shared" si="21"/>
        <v>7.2765497523200454E-2</v>
      </c>
      <c r="AB1042">
        <f t="shared" si="22"/>
        <v>9.9905510880095509E-7</v>
      </c>
      <c r="AC1042">
        <f t="shared" si="23"/>
        <v>7.7759129386834936E-11</v>
      </c>
      <c r="AD1042">
        <v>0</v>
      </c>
      <c r="AE1042" s="12">
        <f t="shared" si="24"/>
        <v>2.0903724265187424E-11</v>
      </c>
      <c r="AF1042" s="12">
        <f t="shared" si="25"/>
        <v>9.8662853652022362E-11</v>
      </c>
      <c r="AG1042" s="19">
        <f t="shared" si="26"/>
        <v>1.097002469958351E-3</v>
      </c>
      <c r="AI1042">
        <f t="shared" si="27"/>
        <v>9.9905510880095509E-7</v>
      </c>
      <c r="AJ1042">
        <f t="shared" si="28"/>
        <v>7.7759129386834936E-11</v>
      </c>
      <c r="AK1042">
        <v>0</v>
      </c>
      <c r="AL1042" s="12">
        <f t="shared" si="29"/>
        <v>4.333023565310624E-10</v>
      </c>
      <c r="AM1042" s="12">
        <f t="shared" si="30"/>
        <v>5.1106148591789729E-10</v>
      </c>
      <c r="AN1042" s="19">
        <f t="shared" si="31"/>
        <v>2.2739189884214046E-2</v>
      </c>
      <c r="AO1042" s="19"/>
      <c r="AP1042" t="e">
        <f t="shared" si="32"/>
        <v>#VALUE!</v>
      </c>
      <c r="AQ1042" t="e">
        <f t="shared" si="33"/>
        <v>#VALUE!</v>
      </c>
      <c r="AR1042">
        <v>0</v>
      </c>
      <c r="AS1042" s="12" t="e">
        <f t="shared" si="34"/>
        <v>#VALUE!</v>
      </c>
      <c r="AT1042" s="12" t="e">
        <f t="shared" si="35"/>
        <v>#VALUE!</v>
      </c>
      <c r="AU1042" s="19">
        <f t="shared" si="36"/>
        <v>1.5759424160826513E-2</v>
      </c>
      <c r="AW1042">
        <f t="shared" si="37"/>
        <v>78.812974192989046</v>
      </c>
      <c r="AX1042">
        <f t="shared" si="38"/>
        <v>15.215219993965071</v>
      </c>
      <c r="AY1042" t="e">
        <f t="shared" si="39"/>
        <v>#VALUE!</v>
      </c>
    </row>
    <row r="1043" spans="8:51" x14ac:dyDescent="0.25">
      <c r="H1043" s="6">
        <v>20</v>
      </c>
      <c r="I1043" s="6">
        <v>30</v>
      </c>
      <c r="J1043" s="6">
        <v>1</v>
      </c>
      <c r="K1043" s="6">
        <v>1</v>
      </c>
      <c r="L1043" s="6" t="s">
        <v>122</v>
      </c>
      <c r="M1043" s="7">
        <f>1000000*(AF1043-AD1043)/X1043</f>
        <v>5.1728162884310709E-3</v>
      </c>
      <c r="N1043" s="7">
        <f>1000000*(AM1043-AK1043)/X1043</f>
        <v>2.6794554190270953E-2</v>
      </c>
      <c r="O1043" s="7" t="e">
        <f>1000000*(AT1043-AR1043)/X1043</f>
        <v>#VALUE!</v>
      </c>
      <c r="P1043">
        <f>(M1043*16)</f>
        <v>8.2765060614897135E-2</v>
      </c>
      <c r="Q1043">
        <f>(N1043*44)</f>
        <v>1.1789603843719219</v>
      </c>
      <c r="R1043">
        <f>1000000*(((AF1043-AD1043)*0.082057*W1043)/(V1043-Z1043))/X1043</f>
        <v>0.14349881432745903</v>
      </c>
      <c r="S1043">
        <f>1000000*(((AM1043-AK1043)*0.082057*W1043)/(V1043-Z1043))/X1043</f>
        <v>0.74330626535800015</v>
      </c>
      <c r="T1043">
        <f>N1043*((1*0.082057*W1043)/(V1043-Z1043))</f>
        <v>0.74330626535800026</v>
      </c>
      <c r="V1043" s="5">
        <f t="shared" si="40"/>
        <v>0.99905510880095516</v>
      </c>
      <c r="W1043">
        <v>313.14999999999998</v>
      </c>
      <c r="X1043">
        <f t="shared" si="41"/>
        <v>1.9073334166666699E-2</v>
      </c>
      <c r="Y1043">
        <v>2E-3</v>
      </c>
      <c r="Z1043">
        <f t="shared" si="21"/>
        <v>7.2765497523200454E-2</v>
      </c>
      <c r="AB1043">
        <f t="shared" si="22"/>
        <v>9.9905510880095509E-7</v>
      </c>
      <c r="AC1043">
        <f t="shared" si="23"/>
        <v>7.7759129386834936E-11</v>
      </c>
      <c r="AD1043">
        <v>0</v>
      </c>
      <c r="AE1043" s="12">
        <f t="shared" si="24"/>
        <v>2.0903724265187424E-11</v>
      </c>
      <c r="AF1043" s="12">
        <f t="shared" si="25"/>
        <v>9.8662853652022362E-11</v>
      </c>
      <c r="AG1043" s="19">
        <f t="shared" si="26"/>
        <v>1.097002469958351E-3</v>
      </c>
      <c r="AI1043">
        <f t="shared" si="27"/>
        <v>9.9905510880095509E-7</v>
      </c>
      <c r="AJ1043">
        <f t="shared" si="28"/>
        <v>7.7759129386834936E-11</v>
      </c>
      <c r="AK1043">
        <v>0</v>
      </c>
      <c r="AL1043" s="12">
        <f t="shared" si="29"/>
        <v>4.333023565310624E-10</v>
      </c>
      <c r="AM1043" s="12">
        <f t="shared" si="30"/>
        <v>5.1106148591789729E-10</v>
      </c>
      <c r="AN1043" s="19">
        <f t="shared" si="31"/>
        <v>2.2739189884214046E-2</v>
      </c>
      <c r="AO1043" s="19"/>
      <c r="AP1043" t="e">
        <f t="shared" si="32"/>
        <v>#VALUE!</v>
      </c>
      <c r="AQ1043" t="e">
        <f t="shared" si="33"/>
        <v>#VALUE!</v>
      </c>
      <c r="AR1043">
        <v>0</v>
      </c>
      <c r="AS1043" s="12" t="e">
        <f t="shared" si="34"/>
        <v>#VALUE!</v>
      </c>
      <c r="AT1043" s="12" t="e">
        <f t="shared" si="35"/>
        <v>#VALUE!</v>
      </c>
      <c r="AU1043" s="19">
        <f t="shared" si="36"/>
        <v>1.5759424160826513E-2</v>
      </c>
      <c r="AW1043">
        <f t="shared" si="37"/>
        <v>78.812974192989046</v>
      </c>
      <c r="AX1043">
        <f t="shared" si="38"/>
        <v>15.215219993965071</v>
      </c>
      <c r="AY1043" t="e">
        <f t="shared" si="39"/>
        <v>#VALUE!</v>
      </c>
    </row>
    <row r="1044" spans="8:51" x14ac:dyDescent="0.25">
      <c r="H1044" s="6">
        <v>20</v>
      </c>
      <c r="I1044" s="6">
        <v>30</v>
      </c>
      <c r="J1044" s="6">
        <v>1</v>
      </c>
      <c r="K1044" s="6">
        <v>1</v>
      </c>
      <c r="L1044" s="6" t="s">
        <v>122</v>
      </c>
      <c r="M1044" s="7">
        <f>1000000*(AF1044-AD1044)/X1044</f>
        <v>5.1728162884310709E-3</v>
      </c>
      <c r="N1044" s="7">
        <f>1000000*(AM1044-AK1044)/X1044</f>
        <v>2.6794554190270953E-2</v>
      </c>
      <c r="O1044" s="7" t="e">
        <f>1000000*(AT1044-AR1044)/X1044</f>
        <v>#VALUE!</v>
      </c>
      <c r="P1044">
        <f>(M1044*16)</f>
        <v>8.2765060614897135E-2</v>
      </c>
      <c r="Q1044">
        <f>(N1044*44)</f>
        <v>1.1789603843719219</v>
      </c>
      <c r="R1044">
        <f>1000000*(((AF1044-AD1044)*0.082057*W1044)/(V1044-Z1044))/X1044</f>
        <v>0.14349881432745903</v>
      </c>
      <c r="S1044">
        <f>1000000*(((AM1044-AK1044)*0.082057*W1044)/(V1044-Z1044))/X1044</f>
        <v>0.74330626535800015</v>
      </c>
      <c r="T1044">
        <f>N1044*((1*0.082057*W1044)/(V1044-Z1044))</f>
        <v>0.74330626535800026</v>
      </c>
      <c r="V1044" s="5">
        <f t="shared" si="40"/>
        <v>0.99905510880095516</v>
      </c>
      <c r="W1044">
        <v>313.14999999999998</v>
      </c>
      <c r="X1044">
        <f t="shared" si="41"/>
        <v>1.9073334166666699E-2</v>
      </c>
      <c r="Y1044">
        <v>2E-3</v>
      </c>
      <c r="Z1044">
        <f t="shared" si="21"/>
        <v>7.2765497523200454E-2</v>
      </c>
      <c r="AB1044">
        <f t="shared" si="22"/>
        <v>9.9905510880095509E-7</v>
      </c>
      <c r="AC1044">
        <f t="shared" si="23"/>
        <v>7.7759129386834936E-11</v>
      </c>
      <c r="AD1044">
        <v>0</v>
      </c>
      <c r="AE1044" s="12">
        <f t="shared" si="24"/>
        <v>2.0903724265187424E-11</v>
      </c>
      <c r="AF1044" s="12">
        <f t="shared" si="25"/>
        <v>9.8662853652022362E-11</v>
      </c>
      <c r="AG1044" s="19">
        <f t="shared" si="26"/>
        <v>1.097002469958351E-3</v>
      </c>
      <c r="AI1044">
        <f t="shared" si="27"/>
        <v>9.9905510880095509E-7</v>
      </c>
      <c r="AJ1044">
        <f t="shared" si="28"/>
        <v>7.7759129386834936E-11</v>
      </c>
      <c r="AK1044">
        <v>0</v>
      </c>
      <c r="AL1044" s="12">
        <f t="shared" si="29"/>
        <v>4.333023565310624E-10</v>
      </c>
      <c r="AM1044" s="12">
        <f t="shared" si="30"/>
        <v>5.1106148591789729E-10</v>
      </c>
      <c r="AN1044" s="19">
        <f t="shared" si="31"/>
        <v>2.2739189884214046E-2</v>
      </c>
      <c r="AO1044" s="19"/>
      <c r="AP1044" t="e">
        <f t="shared" si="32"/>
        <v>#VALUE!</v>
      </c>
      <c r="AQ1044" t="e">
        <f t="shared" si="33"/>
        <v>#VALUE!</v>
      </c>
      <c r="AR1044">
        <v>0</v>
      </c>
      <c r="AS1044" s="12" t="e">
        <f t="shared" si="34"/>
        <v>#VALUE!</v>
      </c>
      <c r="AT1044" s="12" t="e">
        <f t="shared" si="35"/>
        <v>#VALUE!</v>
      </c>
      <c r="AU1044" s="19">
        <f t="shared" si="36"/>
        <v>1.5759424160826513E-2</v>
      </c>
      <c r="AW1044">
        <f t="shared" si="37"/>
        <v>78.812974192989046</v>
      </c>
      <c r="AX1044">
        <f t="shared" si="38"/>
        <v>15.215219993965071</v>
      </c>
      <c r="AY1044" t="e">
        <f t="shared" si="39"/>
        <v>#VALUE!</v>
      </c>
    </row>
    <row r="1045" spans="8:51" x14ac:dyDescent="0.25">
      <c r="H1045" s="6">
        <v>20</v>
      </c>
      <c r="I1045" s="6">
        <v>30</v>
      </c>
      <c r="J1045" s="6">
        <v>1</v>
      </c>
      <c r="K1045" s="6">
        <v>1</v>
      </c>
      <c r="L1045" s="6" t="s">
        <v>122</v>
      </c>
      <c r="M1045" s="7">
        <f>1000000*(AF1045-AD1045)/X1045</f>
        <v>5.1728162884310709E-3</v>
      </c>
      <c r="N1045" s="7">
        <f>1000000*(AM1045-AK1045)/X1045</f>
        <v>2.6794554190270953E-2</v>
      </c>
      <c r="O1045" s="7" t="e">
        <f>1000000*(AT1045-AR1045)/X1045</f>
        <v>#VALUE!</v>
      </c>
      <c r="P1045">
        <f>(M1045*16)</f>
        <v>8.2765060614897135E-2</v>
      </c>
      <c r="Q1045">
        <f>(N1045*44)</f>
        <v>1.1789603843719219</v>
      </c>
      <c r="R1045">
        <f>1000000*(((AF1045-AD1045)*0.082057*W1045)/(V1045-Z1045))/X1045</f>
        <v>0.14349881432745903</v>
      </c>
      <c r="S1045">
        <f>1000000*(((AM1045-AK1045)*0.082057*W1045)/(V1045-Z1045))/X1045</f>
        <v>0.74330626535800015</v>
      </c>
      <c r="T1045">
        <f>N1045*((1*0.082057*W1045)/(V1045-Z1045))</f>
        <v>0.74330626535800026</v>
      </c>
      <c r="V1045" s="5">
        <f t="shared" si="40"/>
        <v>0.99905510880095516</v>
      </c>
      <c r="W1045">
        <v>313.14999999999998</v>
      </c>
      <c r="X1045">
        <f t="shared" si="41"/>
        <v>1.9073334166666699E-2</v>
      </c>
      <c r="Y1045">
        <v>2E-3</v>
      </c>
      <c r="Z1045">
        <f t="shared" si="21"/>
        <v>7.2765497523200454E-2</v>
      </c>
      <c r="AB1045">
        <f t="shared" si="22"/>
        <v>9.9905510880095509E-7</v>
      </c>
      <c r="AC1045">
        <f t="shared" si="23"/>
        <v>7.7759129386834936E-11</v>
      </c>
      <c r="AD1045">
        <v>0</v>
      </c>
      <c r="AE1045" s="12">
        <f t="shared" si="24"/>
        <v>2.0903724265187424E-11</v>
      </c>
      <c r="AF1045" s="12">
        <f t="shared" si="25"/>
        <v>9.8662853652022362E-11</v>
      </c>
      <c r="AG1045" s="19">
        <f t="shared" si="26"/>
        <v>1.097002469958351E-3</v>
      </c>
      <c r="AI1045">
        <f t="shared" si="27"/>
        <v>9.9905510880095509E-7</v>
      </c>
      <c r="AJ1045">
        <f t="shared" si="28"/>
        <v>7.7759129386834936E-11</v>
      </c>
      <c r="AK1045">
        <v>0</v>
      </c>
      <c r="AL1045" s="12">
        <f t="shared" si="29"/>
        <v>4.333023565310624E-10</v>
      </c>
      <c r="AM1045" s="12">
        <f t="shared" si="30"/>
        <v>5.1106148591789729E-10</v>
      </c>
      <c r="AN1045" s="19">
        <f t="shared" si="31"/>
        <v>2.2739189884214046E-2</v>
      </c>
      <c r="AO1045" s="19"/>
      <c r="AP1045" t="e">
        <f t="shared" si="32"/>
        <v>#VALUE!</v>
      </c>
      <c r="AQ1045" t="e">
        <f t="shared" si="33"/>
        <v>#VALUE!</v>
      </c>
      <c r="AR1045">
        <v>0</v>
      </c>
      <c r="AS1045" s="12" t="e">
        <f t="shared" si="34"/>
        <v>#VALUE!</v>
      </c>
      <c r="AT1045" s="12" t="e">
        <f t="shared" si="35"/>
        <v>#VALUE!</v>
      </c>
      <c r="AU1045" s="19">
        <f t="shared" si="36"/>
        <v>1.5759424160826513E-2</v>
      </c>
      <c r="AW1045">
        <f t="shared" si="37"/>
        <v>78.812974192989046</v>
      </c>
      <c r="AX1045">
        <f t="shared" si="38"/>
        <v>15.215219993965071</v>
      </c>
      <c r="AY1045" t="e">
        <f t="shared" si="39"/>
        <v>#VALUE!</v>
      </c>
    </row>
    <row r="1046" spans="8:51" x14ac:dyDescent="0.25">
      <c r="H1046" s="6">
        <v>20</v>
      </c>
      <c r="I1046" s="6">
        <v>30</v>
      </c>
      <c r="J1046" s="6">
        <v>1</v>
      </c>
      <c r="K1046" s="6">
        <v>1</v>
      </c>
      <c r="L1046" s="6" t="s">
        <v>122</v>
      </c>
      <c r="M1046" s="7">
        <f>1000000*(AF1046-AD1046)/X1046</f>
        <v>5.1728162884310709E-3</v>
      </c>
      <c r="N1046" s="7">
        <f>1000000*(AM1046-AK1046)/X1046</f>
        <v>2.6794554190270953E-2</v>
      </c>
      <c r="O1046" s="7" t="e">
        <f>1000000*(AT1046-AR1046)/X1046</f>
        <v>#VALUE!</v>
      </c>
      <c r="P1046">
        <f>(M1046*16)</f>
        <v>8.2765060614897135E-2</v>
      </c>
      <c r="Q1046">
        <f>(N1046*44)</f>
        <v>1.1789603843719219</v>
      </c>
      <c r="R1046">
        <f>1000000*(((AF1046-AD1046)*0.082057*W1046)/(V1046-Z1046))/X1046</f>
        <v>0.14349881432745903</v>
      </c>
      <c r="S1046">
        <f>1000000*(((AM1046-AK1046)*0.082057*W1046)/(V1046-Z1046))/X1046</f>
        <v>0.74330626535800015</v>
      </c>
      <c r="T1046">
        <f>N1046*((1*0.082057*W1046)/(V1046-Z1046))</f>
        <v>0.74330626535800026</v>
      </c>
      <c r="V1046" s="5">
        <f t="shared" si="40"/>
        <v>0.99905510880095516</v>
      </c>
      <c r="W1046">
        <v>313.14999999999998</v>
      </c>
      <c r="X1046">
        <f t="shared" si="41"/>
        <v>1.9073334166666699E-2</v>
      </c>
      <c r="Y1046">
        <v>2E-3</v>
      </c>
      <c r="Z1046">
        <f t="shared" si="21"/>
        <v>7.2765497523200454E-2</v>
      </c>
      <c r="AB1046">
        <f t="shared" si="22"/>
        <v>9.9905510880095509E-7</v>
      </c>
      <c r="AC1046">
        <f t="shared" si="23"/>
        <v>7.7759129386834936E-11</v>
      </c>
      <c r="AD1046">
        <v>0</v>
      </c>
      <c r="AE1046" s="12">
        <f t="shared" si="24"/>
        <v>2.0903724265187424E-11</v>
      </c>
      <c r="AF1046" s="12">
        <f t="shared" si="25"/>
        <v>9.8662853652022362E-11</v>
      </c>
      <c r="AG1046" s="19">
        <f t="shared" si="26"/>
        <v>1.097002469958351E-3</v>
      </c>
      <c r="AI1046">
        <f t="shared" si="27"/>
        <v>9.9905510880095509E-7</v>
      </c>
      <c r="AJ1046">
        <f t="shared" si="28"/>
        <v>7.7759129386834936E-11</v>
      </c>
      <c r="AK1046">
        <v>0</v>
      </c>
      <c r="AL1046" s="12">
        <f t="shared" si="29"/>
        <v>4.333023565310624E-10</v>
      </c>
      <c r="AM1046" s="12">
        <f t="shared" si="30"/>
        <v>5.1106148591789729E-10</v>
      </c>
      <c r="AN1046" s="19">
        <f t="shared" si="31"/>
        <v>2.2739189884214046E-2</v>
      </c>
      <c r="AO1046" s="19"/>
      <c r="AP1046" t="e">
        <f t="shared" si="32"/>
        <v>#VALUE!</v>
      </c>
      <c r="AQ1046" t="e">
        <f t="shared" si="33"/>
        <v>#VALUE!</v>
      </c>
      <c r="AR1046">
        <v>0</v>
      </c>
      <c r="AS1046" s="12" t="e">
        <f t="shared" si="34"/>
        <v>#VALUE!</v>
      </c>
      <c r="AT1046" s="12" t="e">
        <f t="shared" si="35"/>
        <v>#VALUE!</v>
      </c>
      <c r="AU1046" s="19">
        <f t="shared" si="36"/>
        <v>1.5759424160826513E-2</v>
      </c>
      <c r="AW1046">
        <f t="shared" si="37"/>
        <v>78.812974192989046</v>
      </c>
      <c r="AX1046">
        <f t="shared" si="38"/>
        <v>15.215219993965071</v>
      </c>
      <c r="AY1046" t="e">
        <f t="shared" si="39"/>
        <v>#VALUE!</v>
      </c>
    </row>
    <row r="1047" spans="8:51" x14ac:dyDescent="0.25">
      <c r="H1047" s="6">
        <v>20</v>
      </c>
      <c r="I1047" s="6">
        <v>30</v>
      </c>
      <c r="J1047" s="6">
        <v>1</v>
      </c>
      <c r="K1047" s="6">
        <v>1</v>
      </c>
      <c r="L1047" s="6" t="s">
        <v>122</v>
      </c>
      <c r="M1047" s="7">
        <f>1000000*(AF1047-AD1047)/X1047</f>
        <v>5.1728162884310709E-3</v>
      </c>
      <c r="N1047" s="7">
        <f>1000000*(AM1047-AK1047)/X1047</f>
        <v>2.6794554190270953E-2</v>
      </c>
      <c r="O1047" s="7" t="e">
        <f>1000000*(AT1047-AR1047)/X1047</f>
        <v>#VALUE!</v>
      </c>
      <c r="P1047">
        <f>(M1047*16)</f>
        <v>8.2765060614897135E-2</v>
      </c>
      <c r="Q1047">
        <f>(N1047*44)</f>
        <v>1.1789603843719219</v>
      </c>
      <c r="R1047">
        <f>1000000*(((AF1047-AD1047)*0.082057*W1047)/(V1047-Z1047))/X1047</f>
        <v>0.14349881432745903</v>
      </c>
      <c r="S1047">
        <f>1000000*(((AM1047-AK1047)*0.082057*W1047)/(V1047-Z1047))/X1047</f>
        <v>0.74330626535800015</v>
      </c>
      <c r="T1047">
        <f>N1047*((1*0.082057*W1047)/(V1047-Z1047))</f>
        <v>0.74330626535800026</v>
      </c>
      <c r="V1047" s="5">
        <f t="shared" si="40"/>
        <v>0.99905510880095516</v>
      </c>
      <c r="W1047">
        <v>313.14999999999998</v>
      </c>
      <c r="X1047">
        <f t="shared" si="41"/>
        <v>1.9073334166666699E-2</v>
      </c>
      <c r="Y1047">
        <v>2E-3</v>
      </c>
      <c r="Z1047">
        <f t="shared" si="21"/>
        <v>7.2765497523200454E-2</v>
      </c>
      <c r="AB1047">
        <f t="shared" si="22"/>
        <v>9.9905510880095509E-7</v>
      </c>
      <c r="AC1047">
        <f t="shared" si="23"/>
        <v>7.7759129386834936E-11</v>
      </c>
      <c r="AD1047">
        <v>0</v>
      </c>
      <c r="AE1047" s="12">
        <f t="shared" si="24"/>
        <v>2.0903724265187424E-11</v>
      </c>
      <c r="AF1047" s="12">
        <f t="shared" si="25"/>
        <v>9.8662853652022362E-11</v>
      </c>
      <c r="AG1047" s="19">
        <f t="shared" si="26"/>
        <v>1.097002469958351E-3</v>
      </c>
      <c r="AI1047">
        <f t="shared" si="27"/>
        <v>9.9905510880095509E-7</v>
      </c>
      <c r="AJ1047">
        <f t="shared" si="28"/>
        <v>7.7759129386834936E-11</v>
      </c>
      <c r="AK1047">
        <v>0</v>
      </c>
      <c r="AL1047" s="12">
        <f t="shared" si="29"/>
        <v>4.333023565310624E-10</v>
      </c>
      <c r="AM1047" s="12">
        <f t="shared" si="30"/>
        <v>5.1106148591789729E-10</v>
      </c>
      <c r="AN1047" s="19">
        <f t="shared" si="31"/>
        <v>2.2739189884214046E-2</v>
      </c>
      <c r="AO1047" s="19"/>
      <c r="AP1047" t="e">
        <f t="shared" si="32"/>
        <v>#VALUE!</v>
      </c>
      <c r="AQ1047" t="e">
        <f t="shared" si="33"/>
        <v>#VALUE!</v>
      </c>
      <c r="AR1047">
        <v>0</v>
      </c>
      <c r="AS1047" s="12" t="e">
        <f t="shared" si="34"/>
        <v>#VALUE!</v>
      </c>
      <c r="AT1047" s="12" t="e">
        <f t="shared" si="35"/>
        <v>#VALUE!</v>
      </c>
      <c r="AU1047" s="19">
        <f t="shared" si="36"/>
        <v>1.5759424160826513E-2</v>
      </c>
      <c r="AW1047">
        <f t="shared" si="37"/>
        <v>78.812974192989046</v>
      </c>
      <c r="AX1047">
        <f t="shared" si="38"/>
        <v>15.215219993965071</v>
      </c>
      <c r="AY1047" t="e">
        <f t="shared" si="39"/>
        <v>#VALUE!</v>
      </c>
    </row>
    <row r="1048" spans="8:51" x14ac:dyDescent="0.25">
      <c r="H1048" s="6">
        <v>20</v>
      </c>
      <c r="I1048" s="6">
        <v>30</v>
      </c>
      <c r="J1048" s="6">
        <v>1</v>
      </c>
      <c r="K1048" s="6">
        <v>1</v>
      </c>
      <c r="L1048" s="6" t="s">
        <v>122</v>
      </c>
      <c r="M1048" s="7">
        <f>1000000*(AF1048-AD1048)/X1048</f>
        <v>5.1728162884310709E-3</v>
      </c>
      <c r="N1048" s="7">
        <f>1000000*(AM1048-AK1048)/X1048</f>
        <v>2.6794554190270953E-2</v>
      </c>
      <c r="O1048" s="7" t="e">
        <f>1000000*(AT1048-AR1048)/X1048</f>
        <v>#VALUE!</v>
      </c>
      <c r="P1048">
        <f>(M1048*16)</f>
        <v>8.2765060614897135E-2</v>
      </c>
      <c r="Q1048">
        <f>(N1048*44)</f>
        <v>1.1789603843719219</v>
      </c>
      <c r="R1048">
        <f>1000000*(((AF1048-AD1048)*0.082057*W1048)/(V1048-Z1048))/X1048</f>
        <v>0.14349881432745903</v>
      </c>
      <c r="S1048">
        <f>1000000*(((AM1048-AK1048)*0.082057*W1048)/(V1048-Z1048))/X1048</f>
        <v>0.74330626535800015</v>
      </c>
      <c r="T1048">
        <f>N1048*((1*0.082057*W1048)/(V1048-Z1048))</f>
        <v>0.74330626535800026</v>
      </c>
      <c r="V1048" s="5">
        <f t="shared" si="40"/>
        <v>0.99905510880095516</v>
      </c>
      <c r="W1048">
        <v>313.14999999999998</v>
      </c>
      <c r="X1048">
        <f t="shared" si="41"/>
        <v>1.9073334166666699E-2</v>
      </c>
      <c r="Y1048">
        <v>2E-3</v>
      </c>
      <c r="Z1048">
        <f t="shared" si="21"/>
        <v>7.2765497523200454E-2</v>
      </c>
      <c r="AB1048">
        <f t="shared" si="22"/>
        <v>9.9905510880095509E-7</v>
      </c>
      <c r="AC1048">
        <f t="shared" si="23"/>
        <v>7.7759129386834936E-11</v>
      </c>
      <c r="AD1048">
        <v>0</v>
      </c>
      <c r="AE1048" s="12">
        <f t="shared" si="24"/>
        <v>2.0903724265187424E-11</v>
      </c>
      <c r="AF1048" s="12">
        <f t="shared" si="25"/>
        <v>9.8662853652022362E-11</v>
      </c>
      <c r="AG1048" s="19">
        <f t="shared" si="26"/>
        <v>1.097002469958351E-3</v>
      </c>
      <c r="AI1048">
        <f t="shared" si="27"/>
        <v>9.9905510880095509E-7</v>
      </c>
      <c r="AJ1048">
        <f t="shared" si="28"/>
        <v>7.7759129386834936E-11</v>
      </c>
      <c r="AK1048">
        <v>0</v>
      </c>
      <c r="AL1048" s="12">
        <f t="shared" si="29"/>
        <v>4.333023565310624E-10</v>
      </c>
      <c r="AM1048" s="12">
        <f t="shared" si="30"/>
        <v>5.1106148591789729E-10</v>
      </c>
      <c r="AN1048" s="19">
        <f t="shared" si="31"/>
        <v>2.2739189884214046E-2</v>
      </c>
      <c r="AO1048" s="19"/>
      <c r="AP1048" t="e">
        <f t="shared" si="32"/>
        <v>#VALUE!</v>
      </c>
      <c r="AQ1048" t="e">
        <f t="shared" si="33"/>
        <v>#VALUE!</v>
      </c>
      <c r="AR1048">
        <v>0</v>
      </c>
      <c r="AS1048" s="12" t="e">
        <f t="shared" si="34"/>
        <v>#VALUE!</v>
      </c>
      <c r="AT1048" s="12" t="e">
        <f t="shared" si="35"/>
        <v>#VALUE!</v>
      </c>
      <c r="AU1048" s="19">
        <f t="shared" si="36"/>
        <v>1.5759424160826513E-2</v>
      </c>
      <c r="AW1048">
        <f t="shared" si="37"/>
        <v>78.812974192989046</v>
      </c>
      <c r="AX1048">
        <f t="shared" si="38"/>
        <v>15.215219993965071</v>
      </c>
      <c r="AY1048" t="e">
        <f t="shared" si="39"/>
        <v>#VALUE!</v>
      </c>
    </row>
    <row r="1049" spans="8:51" x14ac:dyDescent="0.25">
      <c r="H1049" s="6">
        <v>20</v>
      </c>
      <c r="I1049" s="6">
        <v>30</v>
      </c>
      <c r="J1049" s="6">
        <v>1</v>
      </c>
      <c r="K1049" s="6">
        <v>1</v>
      </c>
      <c r="L1049" s="6" t="s">
        <v>122</v>
      </c>
      <c r="M1049" s="7">
        <f>1000000*(AF1049-AD1049)/X1049</f>
        <v>5.1728162884310709E-3</v>
      </c>
      <c r="N1049" s="7">
        <f>1000000*(AM1049-AK1049)/X1049</f>
        <v>2.6794554190270953E-2</v>
      </c>
      <c r="O1049" s="7" t="e">
        <f>1000000*(AT1049-AR1049)/X1049</f>
        <v>#VALUE!</v>
      </c>
      <c r="P1049">
        <f>(M1049*16)</f>
        <v>8.2765060614897135E-2</v>
      </c>
      <c r="Q1049">
        <f>(N1049*44)</f>
        <v>1.1789603843719219</v>
      </c>
      <c r="R1049">
        <f>1000000*(((AF1049-AD1049)*0.082057*W1049)/(V1049-Z1049))/X1049</f>
        <v>0.14349881432745903</v>
      </c>
      <c r="S1049">
        <f>1000000*(((AM1049-AK1049)*0.082057*W1049)/(V1049-Z1049))/X1049</f>
        <v>0.74330626535800015</v>
      </c>
      <c r="T1049">
        <f>N1049*((1*0.082057*W1049)/(V1049-Z1049))</f>
        <v>0.74330626535800026</v>
      </c>
      <c r="V1049" s="5">
        <f t="shared" si="40"/>
        <v>0.99905510880095516</v>
      </c>
      <c r="W1049">
        <v>313.14999999999998</v>
      </c>
      <c r="X1049">
        <f t="shared" si="41"/>
        <v>1.9073334166666699E-2</v>
      </c>
      <c r="Y1049">
        <v>2E-3</v>
      </c>
      <c r="Z1049">
        <f t="shared" si="21"/>
        <v>7.2765497523200454E-2</v>
      </c>
      <c r="AB1049">
        <f t="shared" si="22"/>
        <v>9.9905510880095509E-7</v>
      </c>
      <c r="AC1049">
        <f t="shared" si="23"/>
        <v>7.7759129386834936E-11</v>
      </c>
      <c r="AD1049">
        <v>0</v>
      </c>
      <c r="AE1049" s="12">
        <f t="shared" si="24"/>
        <v>2.0903724265187424E-11</v>
      </c>
      <c r="AF1049" s="12">
        <f t="shared" si="25"/>
        <v>9.8662853652022362E-11</v>
      </c>
      <c r="AG1049" s="19">
        <f t="shared" si="26"/>
        <v>1.097002469958351E-3</v>
      </c>
      <c r="AI1049">
        <f t="shared" si="27"/>
        <v>9.9905510880095509E-7</v>
      </c>
      <c r="AJ1049">
        <f t="shared" si="28"/>
        <v>7.7759129386834936E-11</v>
      </c>
      <c r="AK1049">
        <v>0</v>
      </c>
      <c r="AL1049" s="12">
        <f t="shared" si="29"/>
        <v>4.333023565310624E-10</v>
      </c>
      <c r="AM1049" s="12">
        <f t="shared" si="30"/>
        <v>5.1106148591789729E-10</v>
      </c>
      <c r="AN1049" s="19">
        <f t="shared" si="31"/>
        <v>2.2739189884214046E-2</v>
      </c>
      <c r="AO1049" s="19"/>
      <c r="AP1049" t="e">
        <f t="shared" si="32"/>
        <v>#VALUE!</v>
      </c>
      <c r="AQ1049" t="e">
        <f t="shared" si="33"/>
        <v>#VALUE!</v>
      </c>
      <c r="AR1049">
        <v>0</v>
      </c>
      <c r="AS1049" s="12" t="e">
        <f t="shared" si="34"/>
        <v>#VALUE!</v>
      </c>
      <c r="AT1049" s="12" t="e">
        <f t="shared" si="35"/>
        <v>#VALUE!</v>
      </c>
      <c r="AU1049" s="19">
        <f t="shared" si="36"/>
        <v>1.5759424160826513E-2</v>
      </c>
      <c r="AW1049">
        <f t="shared" si="37"/>
        <v>78.812974192989046</v>
      </c>
      <c r="AX1049">
        <f t="shared" si="38"/>
        <v>15.215219993965071</v>
      </c>
      <c r="AY1049" t="e">
        <f t="shared" si="39"/>
        <v>#VALUE!</v>
      </c>
    </row>
    <row r="1050" spans="8:51" x14ac:dyDescent="0.25">
      <c r="H1050" s="6">
        <v>20</v>
      </c>
      <c r="I1050" s="6">
        <v>30</v>
      </c>
      <c r="J1050" s="6">
        <v>1</v>
      </c>
      <c r="K1050" s="6">
        <v>1</v>
      </c>
      <c r="L1050" s="6" t="s">
        <v>122</v>
      </c>
      <c r="M1050" s="7">
        <f>1000000*(AF1050-AD1050)/X1050</f>
        <v>5.1728162884310709E-3</v>
      </c>
      <c r="N1050" s="7">
        <f>1000000*(AM1050-AK1050)/X1050</f>
        <v>2.6794554190270953E-2</v>
      </c>
      <c r="O1050" s="7" t="e">
        <f>1000000*(AT1050-AR1050)/X1050</f>
        <v>#VALUE!</v>
      </c>
      <c r="P1050">
        <f>(M1050*16)</f>
        <v>8.2765060614897135E-2</v>
      </c>
      <c r="Q1050">
        <f>(N1050*44)</f>
        <v>1.1789603843719219</v>
      </c>
      <c r="R1050">
        <f>1000000*(((AF1050-AD1050)*0.082057*W1050)/(V1050-Z1050))/X1050</f>
        <v>0.14349881432745903</v>
      </c>
      <c r="S1050">
        <f>1000000*(((AM1050-AK1050)*0.082057*W1050)/(V1050-Z1050))/X1050</f>
        <v>0.74330626535800015</v>
      </c>
      <c r="T1050">
        <f>N1050*((1*0.082057*W1050)/(V1050-Z1050))</f>
        <v>0.74330626535800026</v>
      </c>
      <c r="V1050" s="5">
        <f t="shared" si="40"/>
        <v>0.99905510880095516</v>
      </c>
      <c r="W1050">
        <v>313.14999999999998</v>
      </c>
      <c r="X1050">
        <f t="shared" si="41"/>
        <v>1.9073334166666699E-2</v>
      </c>
      <c r="Y1050">
        <v>2E-3</v>
      </c>
      <c r="Z1050">
        <f t="shared" si="21"/>
        <v>7.2765497523200454E-2</v>
      </c>
      <c r="AB1050">
        <f t="shared" si="22"/>
        <v>9.9905510880095509E-7</v>
      </c>
      <c r="AC1050">
        <f t="shared" si="23"/>
        <v>7.7759129386834936E-11</v>
      </c>
      <c r="AD1050">
        <v>0</v>
      </c>
      <c r="AE1050" s="12">
        <f t="shared" si="24"/>
        <v>2.0903724265187424E-11</v>
      </c>
      <c r="AF1050" s="12">
        <f t="shared" si="25"/>
        <v>9.8662853652022362E-11</v>
      </c>
      <c r="AG1050" s="19">
        <f t="shared" si="26"/>
        <v>1.097002469958351E-3</v>
      </c>
      <c r="AI1050">
        <f t="shared" si="27"/>
        <v>9.9905510880095509E-7</v>
      </c>
      <c r="AJ1050">
        <f t="shared" si="28"/>
        <v>7.7759129386834936E-11</v>
      </c>
      <c r="AK1050">
        <v>0</v>
      </c>
      <c r="AL1050" s="12">
        <f t="shared" si="29"/>
        <v>4.333023565310624E-10</v>
      </c>
      <c r="AM1050" s="12">
        <f t="shared" si="30"/>
        <v>5.1106148591789729E-10</v>
      </c>
      <c r="AN1050" s="19">
        <f t="shared" si="31"/>
        <v>2.2739189884214046E-2</v>
      </c>
      <c r="AO1050" s="19"/>
      <c r="AP1050" t="e">
        <f t="shared" si="32"/>
        <v>#VALUE!</v>
      </c>
      <c r="AQ1050" t="e">
        <f t="shared" si="33"/>
        <v>#VALUE!</v>
      </c>
      <c r="AR1050">
        <v>0</v>
      </c>
      <c r="AS1050" s="12" t="e">
        <f t="shared" si="34"/>
        <v>#VALUE!</v>
      </c>
      <c r="AT1050" s="12" t="e">
        <f t="shared" si="35"/>
        <v>#VALUE!</v>
      </c>
      <c r="AU1050" s="19">
        <f t="shared" si="36"/>
        <v>1.5759424160826513E-2</v>
      </c>
      <c r="AW1050">
        <f t="shared" si="37"/>
        <v>78.812974192989046</v>
      </c>
      <c r="AX1050">
        <f t="shared" si="38"/>
        <v>15.215219993965071</v>
      </c>
      <c r="AY1050" t="e">
        <f t="shared" si="39"/>
        <v>#VALUE!</v>
      </c>
    </row>
    <row r="1051" spans="8:51" x14ac:dyDescent="0.25">
      <c r="H1051" s="6">
        <v>20</v>
      </c>
      <c r="I1051" s="6">
        <v>30</v>
      </c>
      <c r="J1051" s="6">
        <v>1</v>
      </c>
      <c r="K1051" s="6">
        <v>1</v>
      </c>
      <c r="L1051" s="6" t="s">
        <v>122</v>
      </c>
      <c r="M1051" s="7">
        <f>1000000*(AF1051-AD1051)/X1051</f>
        <v>5.1728162884310709E-3</v>
      </c>
      <c r="N1051" s="7">
        <f>1000000*(AM1051-AK1051)/X1051</f>
        <v>2.6794554190270953E-2</v>
      </c>
      <c r="O1051" s="7" t="e">
        <f>1000000*(AT1051-AR1051)/X1051</f>
        <v>#VALUE!</v>
      </c>
      <c r="P1051">
        <f>(M1051*16)</f>
        <v>8.2765060614897135E-2</v>
      </c>
      <c r="Q1051">
        <f>(N1051*44)</f>
        <v>1.1789603843719219</v>
      </c>
      <c r="R1051">
        <f>1000000*(((AF1051-AD1051)*0.082057*W1051)/(V1051-Z1051))/X1051</f>
        <v>0.14349881432745903</v>
      </c>
      <c r="S1051">
        <f>1000000*(((AM1051-AK1051)*0.082057*W1051)/(V1051-Z1051))/X1051</f>
        <v>0.74330626535800015</v>
      </c>
      <c r="T1051">
        <f>N1051*((1*0.082057*W1051)/(V1051-Z1051))</f>
        <v>0.74330626535800026</v>
      </c>
      <c r="V1051" s="5">
        <f t="shared" si="40"/>
        <v>0.99905510880095516</v>
      </c>
      <c r="W1051">
        <v>313.14999999999998</v>
      </c>
      <c r="X1051">
        <f t="shared" si="41"/>
        <v>1.9073334166666699E-2</v>
      </c>
      <c r="Y1051">
        <v>2E-3</v>
      </c>
      <c r="Z1051">
        <f t="shared" si="21"/>
        <v>7.2765497523200454E-2</v>
      </c>
      <c r="AB1051">
        <f t="shared" si="22"/>
        <v>9.9905510880095509E-7</v>
      </c>
      <c r="AC1051">
        <f t="shared" si="23"/>
        <v>7.7759129386834936E-11</v>
      </c>
      <c r="AD1051">
        <v>0</v>
      </c>
      <c r="AE1051" s="12">
        <f t="shared" si="24"/>
        <v>2.0903724265187424E-11</v>
      </c>
      <c r="AF1051" s="12">
        <f t="shared" si="25"/>
        <v>9.8662853652022362E-11</v>
      </c>
      <c r="AG1051" s="19">
        <f t="shared" si="26"/>
        <v>1.097002469958351E-3</v>
      </c>
      <c r="AI1051">
        <f t="shared" si="27"/>
        <v>9.9905510880095509E-7</v>
      </c>
      <c r="AJ1051">
        <f t="shared" si="28"/>
        <v>7.7759129386834936E-11</v>
      </c>
      <c r="AK1051">
        <v>0</v>
      </c>
      <c r="AL1051" s="12">
        <f t="shared" si="29"/>
        <v>4.333023565310624E-10</v>
      </c>
      <c r="AM1051" s="12">
        <f t="shared" si="30"/>
        <v>5.1106148591789729E-10</v>
      </c>
      <c r="AN1051" s="19">
        <f t="shared" si="31"/>
        <v>2.2739189884214046E-2</v>
      </c>
      <c r="AO1051" s="19"/>
      <c r="AP1051" t="e">
        <f t="shared" si="32"/>
        <v>#VALUE!</v>
      </c>
      <c r="AQ1051" t="e">
        <f t="shared" si="33"/>
        <v>#VALUE!</v>
      </c>
      <c r="AR1051">
        <v>0</v>
      </c>
      <c r="AS1051" s="12" t="e">
        <f t="shared" si="34"/>
        <v>#VALUE!</v>
      </c>
      <c r="AT1051" s="12" t="e">
        <f t="shared" si="35"/>
        <v>#VALUE!</v>
      </c>
      <c r="AU1051" s="19">
        <f t="shared" si="36"/>
        <v>1.5759424160826513E-2</v>
      </c>
      <c r="AW1051">
        <f t="shared" si="37"/>
        <v>78.812974192989046</v>
      </c>
      <c r="AX1051">
        <f t="shared" si="38"/>
        <v>15.215219993965071</v>
      </c>
      <c r="AY1051" t="e">
        <f t="shared" si="39"/>
        <v>#VALUE!</v>
      </c>
    </row>
    <row r="1052" spans="8:51" x14ac:dyDescent="0.25">
      <c r="H1052" s="6">
        <v>20</v>
      </c>
      <c r="I1052" s="6">
        <v>30</v>
      </c>
      <c r="J1052" s="6">
        <v>1</v>
      </c>
      <c r="K1052" s="6">
        <v>1</v>
      </c>
      <c r="L1052" s="6" t="s">
        <v>122</v>
      </c>
      <c r="M1052" s="7">
        <f>1000000*(AF1052-AD1052)/X1052</f>
        <v>5.1728162884310709E-3</v>
      </c>
      <c r="N1052" s="7">
        <f>1000000*(AM1052-AK1052)/X1052</f>
        <v>2.6794554190270953E-2</v>
      </c>
      <c r="O1052" s="7" t="e">
        <f>1000000*(AT1052-AR1052)/X1052</f>
        <v>#VALUE!</v>
      </c>
      <c r="P1052">
        <f>(M1052*16)</f>
        <v>8.2765060614897135E-2</v>
      </c>
      <c r="Q1052">
        <f>(N1052*44)</f>
        <v>1.1789603843719219</v>
      </c>
      <c r="R1052">
        <f>1000000*(((AF1052-AD1052)*0.082057*W1052)/(V1052-Z1052))/X1052</f>
        <v>0.14349881432745903</v>
      </c>
      <c r="S1052">
        <f>1000000*(((AM1052-AK1052)*0.082057*W1052)/(V1052-Z1052))/X1052</f>
        <v>0.74330626535800015</v>
      </c>
      <c r="T1052">
        <f>N1052*((1*0.082057*W1052)/(V1052-Z1052))</f>
        <v>0.74330626535800026</v>
      </c>
      <c r="V1052" s="5">
        <f t="shared" si="40"/>
        <v>0.99905510880095516</v>
      </c>
      <c r="W1052">
        <v>313.14999999999998</v>
      </c>
      <c r="X1052">
        <f t="shared" si="41"/>
        <v>1.9073334166666699E-2</v>
      </c>
      <c r="Y1052">
        <v>2E-3</v>
      </c>
      <c r="Z1052">
        <f t="shared" si="21"/>
        <v>7.2765497523200454E-2</v>
      </c>
      <c r="AB1052">
        <f t="shared" si="22"/>
        <v>9.9905510880095509E-7</v>
      </c>
      <c r="AC1052">
        <f t="shared" si="23"/>
        <v>7.7759129386834936E-11</v>
      </c>
      <c r="AD1052">
        <v>0</v>
      </c>
      <c r="AE1052" s="12">
        <f t="shared" si="24"/>
        <v>2.0903724265187424E-11</v>
      </c>
      <c r="AF1052" s="12">
        <f t="shared" si="25"/>
        <v>9.8662853652022362E-11</v>
      </c>
      <c r="AG1052" s="19">
        <f t="shared" si="26"/>
        <v>1.097002469958351E-3</v>
      </c>
      <c r="AI1052">
        <f t="shared" si="27"/>
        <v>9.9905510880095509E-7</v>
      </c>
      <c r="AJ1052">
        <f t="shared" si="28"/>
        <v>7.7759129386834936E-11</v>
      </c>
      <c r="AK1052">
        <v>0</v>
      </c>
      <c r="AL1052" s="12">
        <f t="shared" si="29"/>
        <v>4.333023565310624E-10</v>
      </c>
      <c r="AM1052" s="12">
        <f t="shared" si="30"/>
        <v>5.1106148591789729E-10</v>
      </c>
      <c r="AN1052" s="19">
        <f t="shared" si="31"/>
        <v>2.2739189884214046E-2</v>
      </c>
      <c r="AO1052" s="19"/>
      <c r="AP1052" t="e">
        <f t="shared" si="32"/>
        <v>#VALUE!</v>
      </c>
      <c r="AQ1052" t="e">
        <f t="shared" si="33"/>
        <v>#VALUE!</v>
      </c>
      <c r="AR1052">
        <v>0</v>
      </c>
      <c r="AS1052" s="12" t="e">
        <f t="shared" si="34"/>
        <v>#VALUE!</v>
      </c>
      <c r="AT1052" s="12" t="e">
        <f t="shared" si="35"/>
        <v>#VALUE!</v>
      </c>
      <c r="AU1052" s="19">
        <f t="shared" si="36"/>
        <v>1.5759424160826513E-2</v>
      </c>
      <c r="AW1052">
        <f t="shared" si="37"/>
        <v>78.812974192989046</v>
      </c>
      <c r="AX1052">
        <f t="shared" si="38"/>
        <v>15.215219993965071</v>
      </c>
      <c r="AY1052" t="e">
        <f t="shared" si="39"/>
        <v>#VALUE!</v>
      </c>
    </row>
    <row r="1053" spans="8:51" x14ac:dyDescent="0.25">
      <c r="H1053" s="6">
        <v>20</v>
      </c>
      <c r="I1053" s="6">
        <v>30</v>
      </c>
      <c r="J1053" s="6">
        <v>1</v>
      </c>
      <c r="K1053" s="6">
        <v>1</v>
      </c>
      <c r="L1053" s="6" t="s">
        <v>122</v>
      </c>
      <c r="M1053" s="7">
        <f>1000000*(AF1053-AD1053)/X1053</f>
        <v>5.1728162884310709E-3</v>
      </c>
      <c r="N1053" s="7">
        <f>1000000*(AM1053-AK1053)/X1053</f>
        <v>2.6794554190270953E-2</v>
      </c>
      <c r="O1053" s="7" t="e">
        <f>1000000*(AT1053-AR1053)/X1053</f>
        <v>#VALUE!</v>
      </c>
      <c r="P1053">
        <f>(M1053*16)</f>
        <v>8.2765060614897135E-2</v>
      </c>
      <c r="Q1053">
        <f>(N1053*44)</f>
        <v>1.1789603843719219</v>
      </c>
      <c r="R1053">
        <f>1000000*(((AF1053-AD1053)*0.082057*W1053)/(V1053-Z1053))/X1053</f>
        <v>0.14349881432745903</v>
      </c>
      <c r="S1053">
        <f>1000000*(((AM1053-AK1053)*0.082057*W1053)/(V1053-Z1053))/X1053</f>
        <v>0.74330626535800015</v>
      </c>
      <c r="T1053">
        <f>N1053*((1*0.082057*W1053)/(V1053-Z1053))</f>
        <v>0.74330626535800026</v>
      </c>
      <c r="V1053" s="5">
        <f t="shared" si="40"/>
        <v>0.99905510880095516</v>
      </c>
      <c r="W1053">
        <v>313.14999999999998</v>
      </c>
      <c r="X1053">
        <f t="shared" si="41"/>
        <v>1.9073334166666699E-2</v>
      </c>
      <c r="Y1053">
        <v>2E-3</v>
      </c>
      <c r="Z1053">
        <f t="shared" si="21"/>
        <v>7.2765497523200454E-2</v>
      </c>
      <c r="AB1053">
        <f t="shared" si="22"/>
        <v>9.9905510880095509E-7</v>
      </c>
      <c r="AC1053">
        <f t="shared" si="23"/>
        <v>7.7759129386834936E-11</v>
      </c>
      <c r="AD1053">
        <v>0</v>
      </c>
      <c r="AE1053" s="12">
        <f t="shared" si="24"/>
        <v>2.0903724265187424E-11</v>
      </c>
      <c r="AF1053" s="12">
        <f t="shared" si="25"/>
        <v>9.8662853652022362E-11</v>
      </c>
      <c r="AG1053" s="19">
        <f t="shared" si="26"/>
        <v>1.097002469958351E-3</v>
      </c>
      <c r="AI1053">
        <f t="shared" si="27"/>
        <v>9.9905510880095509E-7</v>
      </c>
      <c r="AJ1053">
        <f t="shared" si="28"/>
        <v>7.7759129386834936E-11</v>
      </c>
      <c r="AK1053">
        <v>0</v>
      </c>
      <c r="AL1053" s="12">
        <f t="shared" si="29"/>
        <v>4.333023565310624E-10</v>
      </c>
      <c r="AM1053" s="12">
        <f t="shared" si="30"/>
        <v>5.1106148591789729E-10</v>
      </c>
      <c r="AN1053" s="19">
        <f t="shared" si="31"/>
        <v>2.2739189884214046E-2</v>
      </c>
      <c r="AO1053" s="19"/>
      <c r="AP1053" t="e">
        <f t="shared" si="32"/>
        <v>#VALUE!</v>
      </c>
      <c r="AQ1053" t="e">
        <f t="shared" si="33"/>
        <v>#VALUE!</v>
      </c>
      <c r="AR1053">
        <v>0</v>
      </c>
      <c r="AS1053" s="12" t="e">
        <f t="shared" si="34"/>
        <v>#VALUE!</v>
      </c>
      <c r="AT1053" s="12" t="e">
        <f t="shared" si="35"/>
        <v>#VALUE!</v>
      </c>
      <c r="AU1053" s="19">
        <f t="shared" si="36"/>
        <v>1.5759424160826513E-2</v>
      </c>
      <c r="AW1053">
        <f t="shared" si="37"/>
        <v>78.812974192989046</v>
      </c>
      <c r="AX1053">
        <f t="shared" si="38"/>
        <v>15.215219993965071</v>
      </c>
      <c r="AY1053" t="e">
        <f t="shared" si="39"/>
        <v>#VALUE!</v>
      </c>
    </row>
    <row r="1054" spans="8:51" x14ac:dyDescent="0.25">
      <c r="H1054" s="6">
        <v>20</v>
      </c>
      <c r="I1054" s="6">
        <v>30</v>
      </c>
      <c r="J1054" s="6">
        <v>1</v>
      </c>
      <c r="K1054" s="6">
        <v>1</v>
      </c>
      <c r="L1054" s="6" t="s">
        <v>122</v>
      </c>
      <c r="M1054" s="7">
        <f>1000000*(AF1054-AD1054)/X1054</f>
        <v>5.1728162884310709E-3</v>
      </c>
      <c r="N1054" s="7">
        <f>1000000*(AM1054-AK1054)/X1054</f>
        <v>2.6794554190270953E-2</v>
      </c>
      <c r="O1054" s="7" t="e">
        <f>1000000*(AT1054-AR1054)/X1054</f>
        <v>#VALUE!</v>
      </c>
      <c r="P1054">
        <f>(M1054*16)</f>
        <v>8.2765060614897135E-2</v>
      </c>
      <c r="Q1054">
        <f>(N1054*44)</f>
        <v>1.1789603843719219</v>
      </c>
      <c r="R1054">
        <f>1000000*(((AF1054-AD1054)*0.082057*W1054)/(V1054-Z1054))/X1054</f>
        <v>0.14349881432745903</v>
      </c>
      <c r="S1054">
        <f>1000000*(((AM1054-AK1054)*0.082057*W1054)/(V1054-Z1054))/X1054</f>
        <v>0.74330626535800015</v>
      </c>
      <c r="T1054">
        <f>N1054*((1*0.082057*W1054)/(V1054-Z1054))</f>
        <v>0.74330626535800026</v>
      </c>
      <c r="V1054" s="5">
        <f t="shared" si="40"/>
        <v>0.99905510880095516</v>
      </c>
      <c r="W1054">
        <v>313.14999999999998</v>
      </c>
      <c r="X1054">
        <f t="shared" si="41"/>
        <v>1.9073334166666699E-2</v>
      </c>
      <c r="Y1054">
        <v>2E-3</v>
      </c>
      <c r="Z1054">
        <f t="shared" si="21"/>
        <v>7.2765497523200454E-2</v>
      </c>
      <c r="AB1054">
        <f t="shared" si="22"/>
        <v>9.9905510880095509E-7</v>
      </c>
      <c r="AC1054">
        <f t="shared" si="23"/>
        <v>7.7759129386834936E-11</v>
      </c>
      <c r="AD1054">
        <v>0</v>
      </c>
      <c r="AE1054" s="12">
        <f t="shared" si="24"/>
        <v>2.0903724265187424E-11</v>
      </c>
      <c r="AF1054" s="12">
        <f t="shared" si="25"/>
        <v>9.8662853652022362E-11</v>
      </c>
      <c r="AG1054" s="19">
        <f t="shared" si="26"/>
        <v>1.097002469958351E-3</v>
      </c>
      <c r="AI1054">
        <f t="shared" si="27"/>
        <v>9.9905510880095509E-7</v>
      </c>
      <c r="AJ1054">
        <f t="shared" si="28"/>
        <v>7.7759129386834936E-11</v>
      </c>
      <c r="AK1054">
        <v>0</v>
      </c>
      <c r="AL1054" s="12">
        <f t="shared" si="29"/>
        <v>4.333023565310624E-10</v>
      </c>
      <c r="AM1054" s="12">
        <f t="shared" si="30"/>
        <v>5.1106148591789729E-10</v>
      </c>
      <c r="AN1054" s="19">
        <f t="shared" si="31"/>
        <v>2.2739189884214046E-2</v>
      </c>
      <c r="AO1054" s="19"/>
      <c r="AP1054" t="e">
        <f t="shared" si="32"/>
        <v>#VALUE!</v>
      </c>
      <c r="AQ1054" t="e">
        <f t="shared" si="33"/>
        <v>#VALUE!</v>
      </c>
      <c r="AR1054">
        <v>0</v>
      </c>
      <c r="AS1054" s="12" t="e">
        <f t="shared" si="34"/>
        <v>#VALUE!</v>
      </c>
      <c r="AT1054" s="12" t="e">
        <f t="shared" si="35"/>
        <v>#VALUE!</v>
      </c>
      <c r="AU1054" s="19">
        <f t="shared" si="36"/>
        <v>1.5759424160826513E-2</v>
      </c>
      <c r="AW1054">
        <f t="shared" si="37"/>
        <v>78.812974192989046</v>
      </c>
      <c r="AX1054">
        <f t="shared" si="38"/>
        <v>15.215219993965071</v>
      </c>
      <c r="AY1054" t="e">
        <f t="shared" si="39"/>
        <v>#VALUE!</v>
      </c>
    </row>
    <row r="1055" spans="8:51" x14ac:dyDescent="0.25">
      <c r="H1055" s="6">
        <v>20</v>
      </c>
      <c r="I1055" s="6">
        <v>30</v>
      </c>
      <c r="J1055" s="6">
        <v>1</v>
      </c>
      <c r="K1055" s="6">
        <v>1</v>
      </c>
      <c r="L1055" s="6" t="s">
        <v>122</v>
      </c>
      <c r="M1055" s="7">
        <f>1000000*(AF1055-AD1055)/X1055</f>
        <v>5.1728162884310709E-3</v>
      </c>
      <c r="N1055" s="7">
        <f>1000000*(AM1055-AK1055)/X1055</f>
        <v>2.6794554190270953E-2</v>
      </c>
      <c r="O1055" s="7" t="e">
        <f>1000000*(AT1055-AR1055)/X1055</f>
        <v>#VALUE!</v>
      </c>
      <c r="P1055">
        <f>(M1055*16)</f>
        <v>8.2765060614897135E-2</v>
      </c>
      <c r="Q1055">
        <f>(N1055*44)</f>
        <v>1.1789603843719219</v>
      </c>
      <c r="R1055">
        <f>1000000*(((AF1055-AD1055)*0.082057*W1055)/(V1055-Z1055))/X1055</f>
        <v>0.14349881432745903</v>
      </c>
      <c r="S1055">
        <f>1000000*(((AM1055-AK1055)*0.082057*W1055)/(V1055-Z1055))/X1055</f>
        <v>0.74330626535800015</v>
      </c>
      <c r="T1055">
        <f>N1055*((1*0.082057*W1055)/(V1055-Z1055))</f>
        <v>0.74330626535800026</v>
      </c>
      <c r="V1055" s="5">
        <f t="shared" si="40"/>
        <v>0.99905510880095516</v>
      </c>
      <c r="W1055">
        <v>313.14999999999998</v>
      </c>
      <c r="X1055">
        <f t="shared" si="41"/>
        <v>1.9073334166666699E-2</v>
      </c>
      <c r="Y1055">
        <v>2E-3</v>
      </c>
      <c r="Z1055">
        <f t="shared" si="21"/>
        <v>7.2765497523200454E-2</v>
      </c>
      <c r="AB1055">
        <f t="shared" si="22"/>
        <v>9.9905510880095509E-7</v>
      </c>
      <c r="AC1055">
        <f t="shared" si="23"/>
        <v>7.7759129386834936E-11</v>
      </c>
      <c r="AD1055">
        <v>0</v>
      </c>
      <c r="AE1055" s="12">
        <f t="shared" si="24"/>
        <v>2.0903724265187424E-11</v>
      </c>
      <c r="AF1055" s="12">
        <f t="shared" si="25"/>
        <v>9.8662853652022362E-11</v>
      </c>
      <c r="AG1055" s="19">
        <f t="shared" si="26"/>
        <v>1.097002469958351E-3</v>
      </c>
      <c r="AI1055">
        <f t="shared" si="27"/>
        <v>9.9905510880095509E-7</v>
      </c>
      <c r="AJ1055">
        <f t="shared" si="28"/>
        <v>7.7759129386834936E-11</v>
      </c>
      <c r="AK1055">
        <v>0</v>
      </c>
      <c r="AL1055" s="12">
        <f t="shared" si="29"/>
        <v>4.333023565310624E-10</v>
      </c>
      <c r="AM1055" s="12">
        <f t="shared" si="30"/>
        <v>5.1106148591789729E-10</v>
      </c>
      <c r="AN1055" s="19">
        <f t="shared" si="31"/>
        <v>2.2739189884214046E-2</v>
      </c>
      <c r="AO1055" s="19"/>
      <c r="AP1055" t="e">
        <f t="shared" si="32"/>
        <v>#VALUE!</v>
      </c>
      <c r="AQ1055" t="e">
        <f t="shared" si="33"/>
        <v>#VALUE!</v>
      </c>
      <c r="AR1055">
        <v>0</v>
      </c>
      <c r="AS1055" s="12" t="e">
        <f t="shared" si="34"/>
        <v>#VALUE!</v>
      </c>
      <c r="AT1055" s="12" t="e">
        <f t="shared" si="35"/>
        <v>#VALUE!</v>
      </c>
      <c r="AU1055" s="19">
        <f t="shared" si="36"/>
        <v>1.5759424160826513E-2</v>
      </c>
      <c r="AW1055">
        <f t="shared" si="37"/>
        <v>78.812974192989046</v>
      </c>
      <c r="AX1055">
        <f t="shared" si="38"/>
        <v>15.215219993965071</v>
      </c>
      <c r="AY1055" t="e">
        <f t="shared" si="39"/>
        <v>#VALUE!</v>
      </c>
    </row>
    <row r="1056" spans="8:51" x14ac:dyDescent="0.25">
      <c r="H1056" s="6">
        <v>20</v>
      </c>
      <c r="I1056" s="6">
        <v>30</v>
      </c>
      <c r="J1056" s="6">
        <v>1</v>
      </c>
      <c r="K1056" s="6">
        <v>1</v>
      </c>
      <c r="L1056" s="6" t="s">
        <v>122</v>
      </c>
      <c r="M1056" s="7">
        <f>1000000*(AF1056-AD1056)/X1056</f>
        <v>5.1728162884310709E-3</v>
      </c>
      <c r="N1056" s="7">
        <f>1000000*(AM1056-AK1056)/X1056</f>
        <v>2.6794554190270953E-2</v>
      </c>
      <c r="O1056" s="7" t="e">
        <f>1000000*(AT1056-AR1056)/X1056</f>
        <v>#VALUE!</v>
      </c>
      <c r="P1056">
        <f>(M1056*16)</f>
        <v>8.2765060614897135E-2</v>
      </c>
      <c r="Q1056">
        <f>(N1056*44)</f>
        <v>1.1789603843719219</v>
      </c>
      <c r="R1056">
        <f>1000000*(((AF1056-AD1056)*0.082057*W1056)/(V1056-Z1056))/X1056</f>
        <v>0.14349881432745903</v>
      </c>
      <c r="S1056">
        <f>1000000*(((AM1056-AK1056)*0.082057*W1056)/(V1056-Z1056))/X1056</f>
        <v>0.74330626535800015</v>
      </c>
      <c r="T1056">
        <f>N1056*((1*0.082057*W1056)/(V1056-Z1056))</f>
        <v>0.74330626535800026</v>
      </c>
      <c r="V1056" s="5">
        <f t="shared" si="40"/>
        <v>0.99905510880095516</v>
      </c>
      <c r="W1056">
        <v>313.14999999999998</v>
      </c>
      <c r="X1056">
        <f t="shared" si="41"/>
        <v>1.9073334166666699E-2</v>
      </c>
      <c r="Y1056">
        <v>2E-3</v>
      </c>
      <c r="Z1056">
        <f t="shared" si="21"/>
        <v>7.2765497523200454E-2</v>
      </c>
      <c r="AB1056">
        <f t="shared" si="22"/>
        <v>9.9905510880095509E-7</v>
      </c>
      <c r="AC1056">
        <f t="shared" si="23"/>
        <v>7.7759129386834936E-11</v>
      </c>
      <c r="AD1056">
        <v>0</v>
      </c>
      <c r="AE1056" s="12">
        <f t="shared" si="24"/>
        <v>2.0903724265187424E-11</v>
      </c>
      <c r="AF1056" s="12">
        <f t="shared" si="25"/>
        <v>9.8662853652022362E-11</v>
      </c>
      <c r="AG1056" s="19">
        <f t="shared" si="26"/>
        <v>1.097002469958351E-3</v>
      </c>
      <c r="AI1056">
        <f t="shared" si="27"/>
        <v>9.9905510880095509E-7</v>
      </c>
      <c r="AJ1056">
        <f t="shared" si="28"/>
        <v>7.7759129386834936E-11</v>
      </c>
      <c r="AK1056">
        <v>0</v>
      </c>
      <c r="AL1056" s="12">
        <f t="shared" si="29"/>
        <v>4.333023565310624E-10</v>
      </c>
      <c r="AM1056" s="12">
        <f t="shared" si="30"/>
        <v>5.1106148591789729E-10</v>
      </c>
      <c r="AN1056" s="19">
        <f t="shared" si="31"/>
        <v>2.2739189884214046E-2</v>
      </c>
      <c r="AO1056" s="19"/>
      <c r="AP1056" t="e">
        <f t="shared" si="32"/>
        <v>#VALUE!</v>
      </c>
      <c r="AQ1056" t="e">
        <f t="shared" si="33"/>
        <v>#VALUE!</v>
      </c>
      <c r="AR1056">
        <v>0</v>
      </c>
      <c r="AS1056" s="12" t="e">
        <f t="shared" si="34"/>
        <v>#VALUE!</v>
      </c>
      <c r="AT1056" s="12" t="e">
        <f t="shared" si="35"/>
        <v>#VALUE!</v>
      </c>
      <c r="AU1056" s="19">
        <f t="shared" si="36"/>
        <v>1.5759424160826513E-2</v>
      </c>
      <c r="AW1056">
        <f t="shared" si="37"/>
        <v>78.812974192989046</v>
      </c>
      <c r="AX1056">
        <f t="shared" si="38"/>
        <v>15.215219993965071</v>
      </c>
      <c r="AY1056" t="e">
        <f t="shared" si="39"/>
        <v>#VALUE!</v>
      </c>
    </row>
    <row r="1057" spans="8:51" x14ac:dyDescent="0.25">
      <c r="H1057" s="6">
        <v>20</v>
      </c>
      <c r="I1057" s="6">
        <v>30</v>
      </c>
      <c r="J1057" s="6">
        <v>1</v>
      </c>
      <c r="K1057" s="6">
        <v>1</v>
      </c>
      <c r="L1057" s="6" t="s">
        <v>122</v>
      </c>
      <c r="M1057" s="7">
        <f>1000000*(AF1057-AD1057)/X1057</f>
        <v>5.1728162884310709E-3</v>
      </c>
      <c r="N1057" s="7">
        <f>1000000*(AM1057-AK1057)/X1057</f>
        <v>2.6794554190270953E-2</v>
      </c>
      <c r="O1057" s="7" t="e">
        <f>1000000*(AT1057-AR1057)/X1057</f>
        <v>#VALUE!</v>
      </c>
      <c r="P1057">
        <f>(M1057*16)</f>
        <v>8.2765060614897135E-2</v>
      </c>
      <c r="Q1057">
        <f>(N1057*44)</f>
        <v>1.1789603843719219</v>
      </c>
      <c r="R1057">
        <f>1000000*(((AF1057-AD1057)*0.082057*W1057)/(V1057-Z1057))/X1057</f>
        <v>0.14349881432745903</v>
      </c>
      <c r="S1057">
        <f>1000000*(((AM1057-AK1057)*0.082057*W1057)/(V1057-Z1057))/X1057</f>
        <v>0.74330626535800015</v>
      </c>
      <c r="T1057">
        <f>N1057*((1*0.082057*W1057)/(V1057-Z1057))</f>
        <v>0.74330626535800026</v>
      </c>
      <c r="V1057" s="5">
        <f t="shared" si="40"/>
        <v>0.99905510880095516</v>
      </c>
      <c r="W1057">
        <v>313.14999999999998</v>
      </c>
      <c r="X1057">
        <f t="shared" si="41"/>
        <v>1.9073334166666699E-2</v>
      </c>
      <c r="Y1057">
        <v>2E-3</v>
      </c>
      <c r="Z1057">
        <f t="shared" si="21"/>
        <v>7.2765497523200454E-2</v>
      </c>
      <c r="AB1057">
        <f t="shared" si="22"/>
        <v>9.9905510880095509E-7</v>
      </c>
      <c r="AC1057">
        <f t="shared" si="23"/>
        <v>7.7759129386834936E-11</v>
      </c>
      <c r="AD1057">
        <v>0</v>
      </c>
      <c r="AE1057" s="12">
        <f t="shared" si="24"/>
        <v>2.0903724265187424E-11</v>
      </c>
      <c r="AF1057" s="12">
        <f t="shared" si="25"/>
        <v>9.8662853652022362E-11</v>
      </c>
      <c r="AG1057" s="19">
        <f t="shared" si="26"/>
        <v>1.097002469958351E-3</v>
      </c>
      <c r="AI1057">
        <f t="shared" si="27"/>
        <v>9.9905510880095509E-7</v>
      </c>
      <c r="AJ1057">
        <f t="shared" si="28"/>
        <v>7.7759129386834936E-11</v>
      </c>
      <c r="AK1057">
        <v>0</v>
      </c>
      <c r="AL1057" s="12">
        <f t="shared" si="29"/>
        <v>4.333023565310624E-10</v>
      </c>
      <c r="AM1057" s="12">
        <f t="shared" si="30"/>
        <v>5.1106148591789729E-10</v>
      </c>
      <c r="AN1057" s="19">
        <f t="shared" si="31"/>
        <v>2.2739189884214046E-2</v>
      </c>
      <c r="AO1057" s="19"/>
      <c r="AP1057" t="e">
        <f t="shared" si="32"/>
        <v>#VALUE!</v>
      </c>
      <c r="AQ1057" t="e">
        <f t="shared" si="33"/>
        <v>#VALUE!</v>
      </c>
      <c r="AR1057">
        <v>0</v>
      </c>
      <c r="AS1057" s="12" t="e">
        <f t="shared" si="34"/>
        <v>#VALUE!</v>
      </c>
      <c r="AT1057" s="12" t="e">
        <f t="shared" si="35"/>
        <v>#VALUE!</v>
      </c>
      <c r="AU1057" s="19">
        <f t="shared" si="36"/>
        <v>1.5759424160826513E-2</v>
      </c>
      <c r="AW1057">
        <f t="shared" si="37"/>
        <v>78.812974192989046</v>
      </c>
      <c r="AX1057">
        <f t="shared" si="38"/>
        <v>15.215219993965071</v>
      </c>
      <c r="AY1057" t="e">
        <f t="shared" si="39"/>
        <v>#VALUE!</v>
      </c>
    </row>
    <row r="1058" spans="8:51" x14ac:dyDescent="0.25">
      <c r="H1058" s="6">
        <v>20</v>
      </c>
      <c r="I1058" s="6">
        <v>30</v>
      </c>
      <c r="J1058" s="6">
        <v>1</v>
      </c>
      <c r="K1058" s="6">
        <v>1</v>
      </c>
      <c r="L1058" s="6" t="s">
        <v>122</v>
      </c>
      <c r="M1058" s="7">
        <f>1000000*(AF1058-AD1058)/X1058</f>
        <v>5.1728162884310709E-3</v>
      </c>
      <c r="N1058" s="7">
        <f>1000000*(AM1058-AK1058)/X1058</f>
        <v>2.6794554190270953E-2</v>
      </c>
      <c r="O1058" s="7" t="e">
        <f>1000000*(AT1058-AR1058)/X1058</f>
        <v>#VALUE!</v>
      </c>
      <c r="P1058">
        <f>(M1058*16)</f>
        <v>8.2765060614897135E-2</v>
      </c>
      <c r="Q1058">
        <f>(N1058*44)</f>
        <v>1.1789603843719219</v>
      </c>
      <c r="R1058">
        <f>1000000*(((AF1058-AD1058)*0.082057*W1058)/(V1058-Z1058))/X1058</f>
        <v>0.14349881432745903</v>
      </c>
      <c r="S1058">
        <f>1000000*(((AM1058-AK1058)*0.082057*W1058)/(V1058-Z1058))/X1058</f>
        <v>0.74330626535800015</v>
      </c>
      <c r="T1058">
        <f>N1058*((1*0.082057*W1058)/(V1058-Z1058))</f>
        <v>0.74330626535800026</v>
      </c>
      <c r="V1058" s="5">
        <f t="shared" si="40"/>
        <v>0.99905510880095516</v>
      </c>
      <c r="W1058">
        <v>313.14999999999998</v>
      </c>
      <c r="X1058">
        <f t="shared" si="41"/>
        <v>1.9073334166666699E-2</v>
      </c>
      <c r="Y1058">
        <v>2E-3</v>
      </c>
      <c r="Z1058">
        <f t="shared" si="21"/>
        <v>7.2765497523200454E-2</v>
      </c>
      <c r="AB1058">
        <f t="shared" si="22"/>
        <v>9.9905510880095509E-7</v>
      </c>
      <c r="AC1058">
        <f t="shared" si="23"/>
        <v>7.7759129386834936E-11</v>
      </c>
      <c r="AD1058">
        <v>0</v>
      </c>
      <c r="AE1058" s="12">
        <f t="shared" si="24"/>
        <v>2.0903724265187424E-11</v>
      </c>
      <c r="AF1058" s="12">
        <f t="shared" si="25"/>
        <v>9.8662853652022362E-11</v>
      </c>
      <c r="AG1058" s="19">
        <f t="shared" si="26"/>
        <v>1.097002469958351E-3</v>
      </c>
      <c r="AI1058">
        <f t="shared" si="27"/>
        <v>9.9905510880095509E-7</v>
      </c>
      <c r="AJ1058">
        <f t="shared" si="28"/>
        <v>7.7759129386834936E-11</v>
      </c>
      <c r="AK1058">
        <v>0</v>
      </c>
      <c r="AL1058" s="12">
        <f t="shared" si="29"/>
        <v>4.333023565310624E-10</v>
      </c>
      <c r="AM1058" s="12">
        <f t="shared" si="30"/>
        <v>5.1106148591789729E-10</v>
      </c>
      <c r="AN1058" s="19">
        <f t="shared" si="31"/>
        <v>2.2739189884214046E-2</v>
      </c>
      <c r="AO1058" s="19"/>
      <c r="AP1058" t="e">
        <f t="shared" si="32"/>
        <v>#VALUE!</v>
      </c>
      <c r="AQ1058" t="e">
        <f t="shared" si="33"/>
        <v>#VALUE!</v>
      </c>
      <c r="AR1058">
        <v>0</v>
      </c>
      <c r="AS1058" s="12" t="e">
        <f t="shared" si="34"/>
        <v>#VALUE!</v>
      </c>
      <c r="AT1058" s="12" t="e">
        <f t="shared" si="35"/>
        <v>#VALUE!</v>
      </c>
      <c r="AU1058" s="19">
        <f t="shared" si="36"/>
        <v>1.5759424160826513E-2</v>
      </c>
      <c r="AW1058">
        <f t="shared" si="37"/>
        <v>78.812974192989046</v>
      </c>
      <c r="AX1058">
        <f t="shared" si="38"/>
        <v>15.215219993965071</v>
      </c>
      <c r="AY1058" t="e">
        <f t="shared" si="39"/>
        <v>#VALUE!</v>
      </c>
    </row>
    <row r="1059" spans="8:51" x14ac:dyDescent="0.25">
      <c r="H1059" s="6">
        <v>20</v>
      </c>
      <c r="I1059" s="6">
        <v>30</v>
      </c>
      <c r="J1059" s="6">
        <v>1</v>
      </c>
      <c r="K1059" s="6">
        <v>1</v>
      </c>
      <c r="L1059" s="6" t="s">
        <v>122</v>
      </c>
      <c r="M1059" s="7">
        <f>1000000*(AF1059-AD1059)/X1059</f>
        <v>5.1728162884310709E-3</v>
      </c>
      <c r="N1059" s="7">
        <f>1000000*(AM1059-AK1059)/X1059</f>
        <v>2.6794554190270953E-2</v>
      </c>
      <c r="O1059" s="7" t="e">
        <f>1000000*(AT1059-AR1059)/X1059</f>
        <v>#VALUE!</v>
      </c>
      <c r="P1059">
        <f>(M1059*16)</f>
        <v>8.2765060614897135E-2</v>
      </c>
      <c r="Q1059">
        <f>(N1059*44)</f>
        <v>1.1789603843719219</v>
      </c>
      <c r="R1059">
        <f>1000000*(((AF1059-AD1059)*0.082057*W1059)/(V1059-Z1059))/X1059</f>
        <v>0.14349881432745903</v>
      </c>
      <c r="S1059">
        <f>1000000*(((AM1059-AK1059)*0.082057*W1059)/(V1059-Z1059))/X1059</f>
        <v>0.74330626535800015</v>
      </c>
      <c r="T1059">
        <f>N1059*((1*0.082057*W1059)/(V1059-Z1059))</f>
        <v>0.74330626535800026</v>
      </c>
      <c r="V1059" s="5">
        <f t="shared" si="40"/>
        <v>0.99905510880095516</v>
      </c>
      <c r="W1059">
        <v>313.14999999999998</v>
      </c>
      <c r="X1059">
        <f t="shared" si="41"/>
        <v>1.9073334166666699E-2</v>
      </c>
      <c r="Y1059">
        <v>2E-3</v>
      </c>
      <c r="Z1059">
        <f t="shared" si="21"/>
        <v>7.2765497523200454E-2</v>
      </c>
      <c r="AB1059">
        <f t="shared" si="22"/>
        <v>9.9905510880095509E-7</v>
      </c>
      <c r="AC1059">
        <f t="shared" si="23"/>
        <v>7.7759129386834936E-11</v>
      </c>
      <c r="AD1059">
        <v>0</v>
      </c>
      <c r="AE1059" s="12">
        <f t="shared" si="24"/>
        <v>2.0903724265187424E-11</v>
      </c>
      <c r="AF1059" s="12">
        <f t="shared" si="25"/>
        <v>9.8662853652022362E-11</v>
      </c>
      <c r="AG1059" s="19">
        <f t="shared" si="26"/>
        <v>1.097002469958351E-3</v>
      </c>
      <c r="AI1059">
        <f t="shared" si="27"/>
        <v>9.9905510880095509E-7</v>
      </c>
      <c r="AJ1059">
        <f t="shared" si="28"/>
        <v>7.7759129386834936E-11</v>
      </c>
      <c r="AK1059">
        <v>0</v>
      </c>
      <c r="AL1059" s="12">
        <f t="shared" si="29"/>
        <v>4.333023565310624E-10</v>
      </c>
      <c r="AM1059" s="12">
        <f t="shared" si="30"/>
        <v>5.1106148591789729E-10</v>
      </c>
      <c r="AN1059" s="19">
        <f t="shared" si="31"/>
        <v>2.2739189884214046E-2</v>
      </c>
      <c r="AO1059" s="19"/>
      <c r="AP1059" t="e">
        <f t="shared" si="32"/>
        <v>#VALUE!</v>
      </c>
      <c r="AQ1059" t="e">
        <f t="shared" si="33"/>
        <v>#VALUE!</v>
      </c>
      <c r="AR1059">
        <v>0</v>
      </c>
      <c r="AS1059" s="12" t="e">
        <f t="shared" si="34"/>
        <v>#VALUE!</v>
      </c>
      <c r="AT1059" s="12" t="e">
        <f t="shared" si="35"/>
        <v>#VALUE!</v>
      </c>
      <c r="AU1059" s="19">
        <f t="shared" si="36"/>
        <v>1.5759424160826513E-2</v>
      </c>
      <c r="AW1059">
        <f t="shared" si="37"/>
        <v>78.812974192989046</v>
      </c>
      <c r="AX1059">
        <f t="shared" si="38"/>
        <v>15.215219993965071</v>
      </c>
      <c r="AY1059" t="e">
        <f t="shared" si="39"/>
        <v>#VALUE!</v>
      </c>
    </row>
    <row r="1060" spans="8:51" x14ac:dyDescent="0.25">
      <c r="H1060" s="6">
        <v>20</v>
      </c>
      <c r="I1060" s="6">
        <v>30</v>
      </c>
      <c r="J1060" s="6">
        <v>1</v>
      </c>
      <c r="K1060" s="6">
        <v>1</v>
      </c>
      <c r="L1060" s="6" t="s">
        <v>122</v>
      </c>
      <c r="M1060" s="7">
        <f>1000000*(AF1060-AD1060)/X1060</f>
        <v>5.1728162884310709E-3</v>
      </c>
      <c r="N1060" s="7">
        <f>1000000*(AM1060-AK1060)/X1060</f>
        <v>2.6794554190270953E-2</v>
      </c>
      <c r="O1060" s="7" t="e">
        <f>1000000*(AT1060-AR1060)/X1060</f>
        <v>#VALUE!</v>
      </c>
      <c r="P1060">
        <f>(M1060*16)</f>
        <v>8.2765060614897135E-2</v>
      </c>
      <c r="Q1060">
        <f>(N1060*44)</f>
        <v>1.1789603843719219</v>
      </c>
      <c r="R1060">
        <f>1000000*(((AF1060-AD1060)*0.082057*W1060)/(V1060-Z1060))/X1060</f>
        <v>0.14349881432745903</v>
      </c>
      <c r="S1060">
        <f>1000000*(((AM1060-AK1060)*0.082057*W1060)/(V1060-Z1060))/X1060</f>
        <v>0.74330626535800015</v>
      </c>
      <c r="T1060">
        <f>N1060*((1*0.082057*W1060)/(V1060-Z1060))</f>
        <v>0.74330626535800026</v>
      </c>
      <c r="V1060" s="5">
        <f t="shared" si="40"/>
        <v>0.99905510880095516</v>
      </c>
      <c r="W1060">
        <v>313.14999999999998</v>
      </c>
      <c r="X1060">
        <f t="shared" si="41"/>
        <v>1.9073334166666699E-2</v>
      </c>
      <c r="Y1060">
        <v>2E-3</v>
      </c>
      <c r="Z1060">
        <f t="shared" si="21"/>
        <v>7.2765497523200454E-2</v>
      </c>
      <c r="AB1060">
        <f t="shared" si="22"/>
        <v>9.9905510880095509E-7</v>
      </c>
      <c r="AC1060">
        <f t="shared" si="23"/>
        <v>7.7759129386834936E-11</v>
      </c>
      <c r="AD1060">
        <v>0</v>
      </c>
      <c r="AE1060" s="12">
        <f t="shared" si="24"/>
        <v>2.0903724265187424E-11</v>
      </c>
      <c r="AF1060" s="12">
        <f t="shared" si="25"/>
        <v>9.8662853652022362E-11</v>
      </c>
      <c r="AG1060" s="19">
        <f t="shared" si="26"/>
        <v>1.097002469958351E-3</v>
      </c>
      <c r="AI1060">
        <f t="shared" si="27"/>
        <v>9.9905510880095509E-7</v>
      </c>
      <c r="AJ1060">
        <f t="shared" si="28"/>
        <v>7.7759129386834936E-11</v>
      </c>
      <c r="AK1060">
        <v>0</v>
      </c>
      <c r="AL1060" s="12">
        <f t="shared" si="29"/>
        <v>4.333023565310624E-10</v>
      </c>
      <c r="AM1060" s="12">
        <f t="shared" si="30"/>
        <v>5.1106148591789729E-10</v>
      </c>
      <c r="AN1060" s="19">
        <f t="shared" si="31"/>
        <v>2.2739189884214046E-2</v>
      </c>
      <c r="AO1060" s="19"/>
      <c r="AP1060" t="e">
        <f t="shared" si="32"/>
        <v>#VALUE!</v>
      </c>
      <c r="AQ1060" t="e">
        <f t="shared" si="33"/>
        <v>#VALUE!</v>
      </c>
      <c r="AR1060">
        <v>0</v>
      </c>
      <c r="AS1060" s="12" t="e">
        <f t="shared" si="34"/>
        <v>#VALUE!</v>
      </c>
      <c r="AT1060" s="12" t="e">
        <f t="shared" si="35"/>
        <v>#VALUE!</v>
      </c>
      <c r="AU1060" s="19">
        <f t="shared" si="36"/>
        <v>1.5759424160826513E-2</v>
      </c>
      <c r="AW1060">
        <f t="shared" si="37"/>
        <v>78.812974192989046</v>
      </c>
      <c r="AX1060">
        <f t="shared" si="38"/>
        <v>15.215219993965071</v>
      </c>
      <c r="AY1060" t="e">
        <f t="shared" si="39"/>
        <v>#VALUE!</v>
      </c>
    </row>
    <row r="1061" spans="8:51" x14ac:dyDescent="0.25">
      <c r="H1061" s="6">
        <v>20</v>
      </c>
      <c r="I1061" s="6">
        <v>30</v>
      </c>
      <c r="J1061" s="6">
        <v>1</v>
      </c>
      <c r="K1061" s="6">
        <v>1</v>
      </c>
      <c r="L1061" s="6" t="s">
        <v>122</v>
      </c>
      <c r="M1061" s="7">
        <f>1000000*(AF1061-AD1061)/X1061</f>
        <v>5.1728162884310709E-3</v>
      </c>
      <c r="N1061" s="7">
        <f>1000000*(AM1061-AK1061)/X1061</f>
        <v>2.6794554190270953E-2</v>
      </c>
      <c r="O1061" s="7" t="e">
        <f>1000000*(AT1061-AR1061)/X1061</f>
        <v>#VALUE!</v>
      </c>
      <c r="P1061">
        <f>(M1061*16)</f>
        <v>8.2765060614897135E-2</v>
      </c>
      <c r="Q1061">
        <f>(N1061*44)</f>
        <v>1.1789603843719219</v>
      </c>
      <c r="R1061">
        <f>1000000*(((AF1061-AD1061)*0.082057*W1061)/(V1061-Z1061))/X1061</f>
        <v>0.14349881432745903</v>
      </c>
      <c r="S1061">
        <f>1000000*(((AM1061-AK1061)*0.082057*W1061)/(V1061-Z1061))/X1061</f>
        <v>0.74330626535800015</v>
      </c>
      <c r="T1061">
        <f>N1061*((1*0.082057*W1061)/(V1061-Z1061))</f>
        <v>0.74330626535800026</v>
      </c>
      <c r="V1061" s="5">
        <f t="shared" si="40"/>
        <v>0.99905510880095516</v>
      </c>
      <c r="W1061">
        <v>313.14999999999998</v>
      </c>
      <c r="X1061">
        <f t="shared" si="41"/>
        <v>1.9073334166666699E-2</v>
      </c>
      <c r="Y1061">
        <v>2E-3</v>
      </c>
      <c r="Z1061">
        <f t="shared" si="21"/>
        <v>7.2765497523200454E-2</v>
      </c>
      <c r="AB1061">
        <f t="shared" si="22"/>
        <v>9.9905510880095509E-7</v>
      </c>
      <c r="AC1061">
        <f t="shared" si="23"/>
        <v>7.7759129386834936E-11</v>
      </c>
      <c r="AD1061">
        <v>0</v>
      </c>
      <c r="AE1061" s="12">
        <f t="shared" si="24"/>
        <v>2.0903724265187424E-11</v>
      </c>
      <c r="AF1061" s="12">
        <f t="shared" si="25"/>
        <v>9.8662853652022362E-11</v>
      </c>
      <c r="AG1061" s="19">
        <f t="shared" si="26"/>
        <v>1.097002469958351E-3</v>
      </c>
      <c r="AI1061">
        <f t="shared" si="27"/>
        <v>9.9905510880095509E-7</v>
      </c>
      <c r="AJ1061">
        <f t="shared" si="28"/>
        <v>7.7759129386834936E-11</v>
      </c>
      <c r="AK1061">
        <v>0</v>
      </c>
      <c r="AL1061" s="12">
        <f t="shared" si="29"/>
        <v>4.333023565310624E-10</v>
      </c>
      <c r="AM1061" s="12">
        <f t="shared" si="30"/>
        <v>5.1106148591789729E-10</v>
      </c>
      <c r="AN1061" s="19">
        <f t="shared" si="31"/>
        <v>2.2739189884214046E-2</v>
      </c>
      <c r="AO1061" s="19"/>
      <c r="AP1061" t="e">
        <f t="shared" si="32"/>
        <v>#VALUE!</v>
      </c>
      <c r="AQ1061" t="e">
        <f t="shared" si="33"/>
        <v>#VALUE!</v>
      </c>
      <c r="AR1061">
        <v>0</v>
      </c>
      <c r="AS1061" s="12" t="e">
        <f t="shared" si="34"/>
        <v>#VALUE!</v>
      </c>
      <c r="AT1061" s="12" t="e">
        <f t="shared" si="35"/>
        <v>#VALUE!</v>
      </c>
      <c r="AU1061" s="19">
        <f t="shared" si="36"/>
        <v>1.5759424160826513E-2</v>
      </c>
      <c r="AW1061">
        <f t="shared" si="37"/>
        <v>78.812974192989046</v>
      </c>
      <c r="AX1061">
        <f t="shared" si="38"/>
        <v>15.215219993965071</v>
      </c>
      <c r="AY1061" t="e">
        <f t="shared" si="39"/>
        <v>#VALUE!</v>
      </c>
    </row>
    <row r="1062" spans="8:51" x14ac:dyDescent="0.25">
      <c r="H1062" s="6">
        <v>20</v>
      </c>
      <c r="I1062" s="6">
        <v>30</v>
      </c>
      <c r="J1062" s="6">
        <v>1</v>
      </c>
      <c r="K1062" s="6">
        <v>1</v>
      </c>
      <c r="L1062" s="6" t="s">
        <v>122</v>
      </c>
      <c r="M1062" s="7">
        <f>1000000*(AF1062-AD1062)/X1062</f>
        <v>5.1728162884310709E-3</v>
      </c>
      <c r="N1062" s="7">
        <f>1000000*(AM1062-AK1062)/X1062</f>
        <v>2.6794554190270953E-2</v>
      </c>
      <c r="O1062" s="7" t="e">
        <f>1000000*(AT1062-AR1062)/X1062</f>
        <v>#VALUE!</v>
      </c>
      <c r="P1062">
        <f>(M1062*16)</f>
        <v>8.2765060614897135E-2</v>
      </c>
      <c r="Q1062">
        <f>(N1062*44)</f>
        <v>1.1789603843719219</v>
      </c>
      <c r="R1062">
        <f>1000000*(((AF1062-AD1062)*0.082057*W1062)/(V1062-Z1062))/X1062</f>
        <v>0.14349881432745903</v>
      </c>
      <c r="S1062">
        <f>1000000*(((AM1062-AK1062)*0.082057*W1062)/(V1062-Z1062))/X1062</f>
        <v>0.74330626535800015</v>
      </c>
      <c r="T1062">
        <f>N1062*((1*0.082057*W1062)/(V1062-Z1062))</f>
        <v>0.74330626535800026</v>
      </c>
      <c r="V1062" s="5">
        <f t="shared" si="40"/>
        <v>0.99905510880095516</v>
      </c>
      <c r="W1062">
        <v>313.14999999999998</v>
      </c>
      <c r="X1062">
        <f t="shared" si="41"/>
        <v>1.9073334166666699E-2</v>
      </c>
      <c r="Y1062">
        <v>2E-3</v>
      </c>
      <c r="Z1062">
        <f t="shared" si="21"/>
        <v>7.2765497523200454E-2</v>
      </c>
      <c r="AB1062">
        <f t="shared" si="22"/>
        <v>9.9905510880095509E-7</v>
      </c>
      <c r="AC1062">
        <f t="shared" si="23"/>
        <v>7.7759129386834936E-11</v>
      </c>
      <c r="AD1062">
        <v>0</v>
      </c>
      <c r="AE1062" s="12">
        <f t="shared" si="24"/>
        <v>2.0903724265187424E-11</v>
      </c>
      <c r="AF1062" s="12">
        <f t="shared" si="25"/>
        <v>9.8662853652022362E-11</v>
      </c>
      <c r="AG1062" s="19">
        <f t="shared" si="26"/>
        <v>1.097002469958351E-3</v>
      </c>
      <c r="AI1062">
        <f t="shared" si="27"/>
        <v>9.9905510880095509E-7</v>
      </c>
      <c r="AJ1062">
        <f t="shared" si="28"/>
        <v>7.7759129386834936E-11</v>
      </c>
      <c r="AK1062">
        <v>0</v>
      </c>
      <c r="AL1062" s="12">
        <f t="shared" si="29"/>
        <v>4.333023565310624E-10</v>
      </c>
      <c r="AM1062" s="12">
        <f t="shared" si="30"/>
        <v>5.1106148591789729E-10</v>
      </c>
      <c r="AN1062" s="19">
        <f t="shared" si="31"/>
        <v>2.2739189884214046E-2</v>
      </c>
      <c r="AO1062" s="19"/>
      <c r="AP1062" t="e">
        <f t="shared" si="32"/>
        <v>#VALUE!</v>
      </c>
      <c r="AQ1062" t="e">
        <f t="shared" si="33"/>
        <v>#VALUE!</v>
      </c>
      <c r="AR1062">
        <v>0</v>
      </c>
      <c r="AS1062" s="12" t="e">
        <f t="shared" si="34"/>
        <v>#VALUE!</v>
      </c>
      <c r="AT1062" s="12" t="e">
        <f t="shared" si="35"/>
        <v>#VALUE!</v>
      </c>
      <c r="AU1062" s="19">
        <f t="shared" si="36"/>
        <v>1.5759424160826513E-2</v>
      </c>
      <c r="AW1062">
        <f t="shared" si="37"/>
        <v>78.812974192989046</v>
      </c>
      <c r="AX1062">
        <f t="shared" si="38"/>
        <v>15.215219993965071</v>
      </c>
      <c r="AY1062" t="e">
        <f t="shared" si="39"/>
        <v>#VALUE!</v>
      </c>
    </row>
    <row r="1063" spans="8:51" x14ac:dyDescent="0.25">
      <c r="H1063" s="6">
        <v>20</v>
      </c>
      <c r="I1063" s="6">
        <v>30</v>
      </c>
      <c r="J1063" s="6">
        <v>1</v>
      </c>
      <c r="K1063" s="6">
        <v>1</v>
      </c>
      <c r="L1063" s="6" t="s">
        <v>122</v>
      </c>
      <c r="M1063" s="7">
        <f>1000000*(AF1063-AD1063)/X1063</f>
        <v>5.1728162884310709E-3</v>
      </c>
      <c r="N1063" s="7">
        <f>1000000*(AM1063-AK1063)/X1063</f>
        <v>2.6794554190270953E-2</v>
      </c>
      <c r="O1063" s="7" t="e">
        <f>1000000*(AT1063-AR1063)/X1063</f>
        <v>#VALUE!</v>
      </c>
      <c r="P1063">
        <f>(M1063*16)</f>
        <v>8.2765060614897135E-2</v>
      </c>
      <c r="Q1063">
        <f>(N1063*44)</f>
        <v>1.1789603843719219</v>
      </c>
      <c r="R1063">
        <f>1000000*(((AF1063-AD1063)*0.082057*W1063)/(V1063-Z1063))/X1063</f>
        <v>0.14349881432745903</v>
      </c>
      <c r="S1063">
        <f>1000000*(((AM1063-AK1063)*0.082057*W1063)/(V1063-Z1063))/X1063</f>
        <v>0.74330626535800015</v>
      </c>
      <c r="T1063">
        <f>N1063*((1*0.082057*W1063)/(V1063-Z1063))</f>
        <v>0.74330626535800026</v>
      </c>
      <c r="V1063" s="5">
        <f t="shared" si="40"/>
        <v>0.99905510880095516</v>
      </c>
      <c r="W1063">
        <v>313.14999999999998</v>
      </c>
      <c r="X1063">
        <f t="shared" si="41"/>
        <v>1.9073334166666699E-2</v>
      </c>
      <c r="Y1063">
        <v>2E-3</v>
      </c>
      <c r="Z1063">
        <f t="shared" si="21"/>
        <v>7.2765497523200454E-2</v>
      </c>
      <c r="AB1063">
        <f t="shared" si="22"/>
        <v>9.9905510880095509E-7</v>
      </c>
      <c r="AC1063">
        <f t="shared" si="23"/>
        <v>7.7759129386834936E-11</v>
      </c>
      <c r="AD1063">
        <v>0</v>
      </c>
      <c r="AE1063" s="12">
        <f t="shared" si="24"/>
        <v>2.0903724265187424E-11</v>
      </c>
      <c r="AF1063" s="12">
        <f t="shared" si="25"/>
        <v>9.8662853652022362E-11</v>
      </c>
      <c r="AG1063" s="19">
        <f t="shared" si="26"/>
        <v>1.097002469958351E-3</v>
      </c>
      <c r="AI1063">
        <f t="shared" si="27"/>
        <v>9.9905510880095509E-7</v>
      </c>
      <c r="AJ1063">
        <f t="shared" si="28"/>
        <v>7.7759129386834936E-11</v>
      </c>
      <c r="AK1063">
        <v>0</v>
      </c>
      <c r="AL1063" s="12">
        <f t="shared" si="29"/>
        <v>4.333023565310624E-10</v>
      </c>
      <c r="AM1063" s="12">
        <f t="shared" si="30"/>
        <v>5.1106148591789729E-10</v>
      </c>
      <c r="AN1063" s="19">
        <f t="shared" si="31"/>
        <v>2.2739189884214046E-2</v>
      </c>
      <c r="AO1063" s="19"/>
      <c r="AP1063" t="e">
        <f t="shared" si="32"/>
        <v>#VALUE!</v>
      </c>
      <c r="AQ1063" t="e">
        <f t="shared" si="33"/>
        <v>#VALUE!</v>
      </c>
      <c r="AR1063">
        <v>0</v>
      </c>
      <c r="AS1063" s="12" t="e">
        <f t="shared" si="34"/>
        <v>#VALUE!</v>
      </c>
      <c r="AT1063" s="12" t="e">
        <f t="shared" si="35"/>
        <v>#VALUE!</v>
      </c>
      <c r="AU1063" s="19">
        <f t="shared" si="36"/>
        <v>1.5759424160826513E-2</v>
      </c>
      <c r="AW1063">
        <f t="shared" si="37"/>
        <v>78.812974192989046</v>
      </c>
      <c r="AX1063">
        <f t="shared" si="38"/>
        <v>15.215219993965071</v>
      </c>
      <c r="AY1063" t="e">
        <f t="shared" si="39"/>
        <v>#VALUE!</v>
      </c>
    </row>
    <row r="1064" spans="8:51" x14ac:dyDescent="0.25">
      <c r="H1064" s="6">
        <v>20</v>
      </c>
      <c r="I1064" s="6">
        <v>30</v>
      </c>
      <c r="J1064" s="6">
        <v>1</v>
      </c>
      <c r="K1064" s="6">
        <v>1</v>
      </c>
      <c r="L1064" s="6" t="s">
        <v>122</v>
      </c>
      <c r="M1064" s="7">
        <f>1000000*(AF1064-AD1064)/X1064</f>
        <v>5.1728162884310709E-3</v>
      </c>
      <c r="N1064" s="7">
        <f>1000000*(AM1064-AK1064)/X1064</f>
        <v>2.6794554190270953E-2</v>
      </c>
      <c r="O1064" s="7" t="e">
        <f>1000000*(AT1064-AR1064)/X1064</f>
        <v>#VALUE!</v>
      </c>
      <c r="P1064">
        <f>(M1064*16)</f>
        <v>8.2765060614897135E-2</v>
      </c>
      <c r="Q1064">
        <f>(N1064*44)</f>
        <v>1.1789603843719219</v>
      </c>
      <c r="R1064">
        <f>1000000*(((AF1064-AD1064)*0.082057*W1064)/(V1064-Z1064))/X1064</f>
        <v>0.14349881432745903</v>
      </c>
      <c r="S1064">
        <f>1000000*(((AM1064-AK1064)*0.082057*W1064)/(V1064-Z1064))/X1064</f>
        <v>0.74330626535800015</v>
      </c>
      <c r="T1064">
        <f>N1064*((1*0.082057*W1064)/(V1064-Z1064))</f>
        <v>0.74330626535800026</v>
      </c>
      <c r="V1064" s="5">
        <f t="shared" si="40"/>
        <v>0.99905510880095516</v>
      </c>
      <c r="W1064">
        <v>313.14999999999998</v>
      </c>
      <c r="X1064">
        <f t="shared" si="41"/>
        <v>1.9073334166666699E-2</v>
      </c>
      <c r="Y1064">
        <v>2E-3</v>
      </c>
      <c r="Z1064">
        <f t="shared" si="21"/>
        <v>7.2765497523200454E-2</v>
      </c>
      <c r="AB1064">
        <f t="shared" si="22"/>
        <v>9.9905510880095509E-7</v>
      </c>
      <c r="AC1064">
        <f t="shared" si="23"/>
        <v>7.7759129386834936E-11</v>
      </c>
      <c r="AD1064">
        <v>0</v>
      </c>
      <c r="AE1064" s="12">
        <f t="shared" si="24"/>
        <v>2.0903724265187424E-11</v>
      </c>
      <c r="AF1064" s="12">
        <f t="shared" si="25"/>
        <v>9.8662853652022362E-11</v>
      </c>
      <c r="AG1064" s="19">
        <f t="shared" si="26"/>
        <v>1.097002469958351E-3</v>
      </c>
      <c r="AI1064">
        <f t="shared" si="27"/>
        <v>9.9905510880095509E-7</v>
      </c>
      <c r="AJ1064">
        <f t="shared" si="28"/>
        <v>7.7759129386834936E-11</v>
      </c>
      <c r="AK1064">
        <v>0</v>
      </c>
      <c r="AL1064" s="12">
        <f t="shared" si="29"/>
        <v>4.333023565310624E-10</v>
      </c>
      <c r="AM1064" s="12">
        <f t="shared" si="30"/>
        <v>5.1106148591789729E-10</v>
      </c>
      <c r="AN1064" s="19">
        <f t="shared" si="31"/>
        <v>2.2739189884214046E-2</v>
      </c>
      <c r="AO1064" s="19"/>
      <c r="AP1064" t="e">
        <f t="shared" si="32"/>
        <v>#VALUE!</v>
      </c>
      <c r="AQ1064" t="e">
        <f t="shared" si="33"/>
        <v>#VALUE!</v>
      </c>
      <c r="AR1064">
        <v>0</v>
      </c>
      <c r="AS1064" s="12" t="e">
        <f t="shared" si="34"/>
        <v>#VALUE!</v>
      </c>
      <c r="AT1064" s="12" t="e">
        <f t="shared" si="35"/>
        <v>#VALUE!</v>
      </c>
      <c r="AU1064" s="19">
        <f t="shared" si="36"/>
        <v>1.5759424160826513E-2</v>
      </c>
      <c r="AW1064">
        <f t="shared" si="37"/>
        <v>78.812974192989046</v>
      </c>
      <c r="AX1064">
        <f t="shared" si="38"/>
        <v>15.215219993965071</v>
      </c>
      <c r="AY1064" t="e">
        <f t="shared" si="39"/>
        <v>#VALUE!</v>
      </c>
    </row>
    <row r="1065" spans="8:51" x14ac:dyDescent="0.25">
      <c r="H1065" s="6">
        <v>20</v>
      </c>
      <c r="I1065" s="6">
        <v>30</v>
      </c>
      <c r="J1065" s="6">
        <v>1</v>
      </c>
      <c r="K1065" s="6">
        <v>1</v>
      </c>
      <c r="L1065" s="6" t="s">
        <v>122</v>
      </c>
      <c r="M1065" s="7">
        <f>1000000*(AF1065-AD1065)/X1065</f>
        <v>5.1728162884310709E-3</v>
      </c>
      <c r="N1065" s="7">
        <f>1000000*(AM1065-AK1065)/X1065</f>
        <v>2.6794554190270953E-2</v>
      </c>
      <c r="O1065" s="7" t="e">
        <f>1000000*(AT1065-AR1065)/X1065</f>
        <v>#VALUE!</v>
      </c>
      <c r="P1065">
        <f>(M1065*16)</f>
        <v>8.2765060614897135E-2</v>
      </c>
      <c r="Q1065">
        <f>(N1065*44)</f>
        <v>1.1789603843719219</v>
      </c>
      <c r="R1065">
        <f>1000000*(((AF1065-AD1065)*0.082057*W1065)/(V1065-Z1065))/X1065</f>
        <v>0.14349881432745903</v>
      </c>
      <c r="S1065">
        <f>1000000*(((AM1065-AK1065)*0.082057*W1065)/(V1065-Z1065))/X1065</f>
        <v>0.74330626535800015</v>
      </c>
      <c r="T1065">
        <f>N1065*((1*0.082057*W1065)/(V1065-Z1065))</f>
        <v>0.74330626535800026</v>
      </c>
      <c r="V1065" s="5">
        <f t="shared" si="40"/>
        <v>0.99905510880095516</v>
      </c>
      <c r="W1065">
        <v>313.14999999999998</v>
      </c>
      <c r="X1065">
        <f t="shared" si="41"/>
        <v>1.9073334166666699E-2</v>
      </c>
      <c r="Y1065">
        <v>2E-3</v>
      </c>
      <c r="Z1065">
        <f t="shared" si="21"/>
        <v>7.2765497523200454E-2</v>
      </c>
      <c r="AB1065">
        <f t="shared" si="22"/>
        <v>9.9905510880095509E-7</v>
      </c>
      <c r="AC1065">
        <f t="shared" si="23"/>
        <v>7.7759129386834936E-11</v>
      </c>
      <c r="AD1065">
        <v>0</v>
      </c>
      <c r="AE1065" s="12">
        <f t="shared" si="24"/>
        <v>2.0903724265187424E-11</v>
      </c>
      <c r="AF1065" s="12">
        <f t="shared" si="25"/>
        <v>9.8662853652022362E-11</v>
      </c>
      <c r="AG1065" s="19">
        <f t="shared" si="26"/>
        <v>1.097002469958351E-3</v>
      </c>
      <c r="AI1065">
        <f t="shared" si="27"/>
        <v>9.9905510880095509E-7</v>
      </c>
      <c r="AJ1065">
        <f t="shared" si="28"/>
        <v>7.7759129386834936E-11</v>
      </c>
      <c r="AK1065">
        <v>0</v>
      </c>
      <c r="AL1065" s="12">
        <f t="shared" si="29"/>
        <v>4.333023565310624E-10</v>
      </c>
      <c r="AM1065" s="12">
        <f t="shared" si="30"/>
        <v>5.1106148591789729E-10</v>
      </c>
      <c r="AN1065" s="19">
        <f t="shared" si="31"/>
        <v>2.2739189884214046E-2</v>
      </c>
      <c r="AO1065" s="19"/>
      <c r="AP1065" t="e">
        <f t="shared" si="32"/>
        <v>#VALUE!</v>
      </c>
      <c r="AQ1065" t="e">
        <f t="shared" si="33"/>
        <v>#VALUE!</v>
      </c>
      <c r="AR1065">
        <v>0</v>
      </c>
      <c r="AS1065" s="12" t="e">
        <f t="shared" si="34"/>
        <v>#VALUE!</v>
      </c>
      <c r="AT1065" s="12" t="e">
        <f t="shared" si="35"/>
        <v>#VALUE!</v>
      </c>
      <c r="AU1065" s="19">
        <f t="shared" si="36"/>
        <v>1.5759424160826513E-2</v>
      </c>
      <c r="AW1065">
        <f t="shared" si="37"/>
        <v>78.812974192989046</v>
      </c>
      <c r="AX1065">
        <f t="shared" si="38"/>
        <v>15.215219993965071</v>
      </c>
      <c r="AY1065" t="e">
        <f t="shared" si="39"/>
        <v>#VALUE!</v>
      </c>
    </row>
    <row r="1066" spans="8:51" x14ac:dyDescent="0.25">
      <c r="H1066" s="6">
        <v>20</v>
      </c>
      <c r="I1066" s="6">
        <v>30</v>
      </c>
      <c r="J1066" s="6">
        <v>1</v>
      </c>
      <c r="K1066" s="6">
        <v>1</v>
      </c>
      <c r="L1066" s="6" t="s">
        <v>122</v>
      </c>
      <c r="M1066" s="7">
        <f>1000000*(AF1066-AD1066)/X1066</f>
        <v>5.1728162884310709E-3</v>
      </c>
      <c r="N1066" s="7">
        <f>1000000*(AM1066-AK1066)/X1066</f>
        <v>2.6794554190270953E-2</v>
      </c>
      <c r="O1066" s="7" t="e">
        <f>1000000*(AT1066-AR1066)/X1066</f>
        <v>#VALUE!</v>
      </c>
      <c r="P1066">
        <f>(M1066*16)</f>
        <v>8.2765060614897135E-2</v>
      </c>
      <c r="Q1066">
        <f>(N1066*44)</f>
        <v>1.1789603843719219</v>
      </c>
      <c r="R1066">
        <f>1000000*(((AF1066-AD1066)*0.082057*W1066)/(V1066-Z1066))/X1066</f>
        <v>0.14349881432745903</v>
      </c>
      <c r="S1066">
        <f>1000000*(((AM1066-AK1066)*0.082057*W1066)/(V1066-Z1066))/X1066</f>
        <v>0.74330626535800015</v>
      </c>
      <c r="T1066">
        <f>N1066*((1*0.082057*W1066)/(V1066-Z1066))</f>
        <v>0.74330626535800026</v>
      </c>
      <c r="V1066" s="5">
        <f t="shared" si="40"/>
        <v>0.99905510880095516</v>
      </c>
      <c r="W1066">
        <v>313.14999999999998</v>
      </c>
      <c r="X1066">
        <f t="shared" si="41"/>
        <v>1.9073334166666699E-2</v>
      </c>
      <c r="Y1066">
        <v>2E-3</v>
      </c>
      <c r="Z1066">
        <f t="shared" si="21"/>
        <v>7.2765497523200454E-2</v>
      </c>
      <c r="AB1066">
        <f t="shared" si="22"/>
        <v>9.9905510880095509E-7</v>
      </c>
      <c r="AC1066">
        <f t="shared" si="23"/>
        <v>7.7759129386834936E-11</v>
      </c>
      <c r="AD1066">
        <v>0</v>
      </c>
      <c r="AE1066" s="12">
        <f t="shared" si="24"/>
        <v>2.0903724265187424E-11</v>
      </c>
      <c r="AF1066" s="12">
        <f t="shared" si="25"/>
        <v>9.8662853652022362E-11</v>
      </c>
      <c r="AG1066" s="19">
        <f t="shared" si="26"/>
        <v>1.097002469958351E-3</v>
      </c>
      <c r="AI1066">
        <f t="shared" si="27"/>
        <v>9.9905510880095509E-7</v>
      </c>
      <c r="AJ1066">
        <f t="shared" si="28"/>
        <v>7.7759129386834936E-11</v>
      </c>
      <c r="AK1066">
        <v>0</v>
      </c>
      <c r="AL1066" s="12">
        <f t="shared" si="29"/>
        <v>4.333023565310624E-10</v>
      </c>
      <c r="AM1066" s="12">
        <f t="shared" si="30"/>
        <v>5.1106148591789729E-10</v>
      </c>
      <c r="AN1066" s="19">
        <f t="shared" si="31"/>
        <v>2.2739189884214046E-2</v>
      </c>
      <c r="AO1066" s="19"/>
      <c r="AP1066" t="e">
        <f t="shared" si="32"/>
        <v>#VALUE!</v>
      </c>
      <c r="AQ1066" t="e">
        <f t="shared" si="33"/>
        <v>#VALUE!</v>
      </c>
      <c r="AR1066">
        <v>0</v>
      </c>
      <c r="AS1066" s="12" t="e">
        <f t="shared" si="34"/>
        <v>#VALUE!</v>
      </c>
      <c r="AT1066" s="12" t="e">
        <f t="shared" si="35"/>
        <v>#VALUE!</v>
      </c>
      <c r="AU1066" s="19">
        <f t="shared" si="36"/>
        <v>1.5759424160826513E-2</v>
      </c>
      <c r="AW1066">
        <f t="shared" si="37"/>
        <v>78.812974192989046</v>
      </c>
      <c r="AX1066">
        <f t="shared" si="38"/>
        <v>15.215219993965071</v>
      </c>
      <c r="AY1066" t="e">
        <f t="shared" si="39"/>
        <v>#VALUE!</v>
      </c>
    </row>
    <row r="1067" spans="8:51" x14ac:dyDescent="0.25">
      <c r="H1067" s="6">
        <v>20</v>
      </c>
      <c r="I1067" s="6">
        <v>30</v>
      </c>
      <c r="J1067" s="6">
        <v>1</v>
      </c>
      <c r="K1067" s="6">
        <v>1</v>
      </c>
      <c r="L1067" s="6" t="s">
        <v>122</v>
      </c>
      <c r="M1067" s="7">
        <f>1000000*(AF1067-AD1067)/X1067</f>
        <v>5.1728162884310709E-3</v>
      </c>
      <c r="N1067" s="7">
        <f>1000000*(AM1067-AK1067)/X1067</f>
        <v>2.6794554190270953E-2</v>
      </c>
      <c r="O1067" s="7" t="e">
        <f>1000000*(AT1067-AR1067)/X1067</f>
        <v>#VALUE!</v>
      </c>
      <c r="P1067">
        <f>(M1067*16)</f>
        <v>8.2765060614897135E-2</v>
      </c>
      <c r="Q1067">
        <f>(N1067*44)</f>
        <v>1.1789603843719219</v>
      </c>
      <c r="R1067">
        <f>1000000*(((AF1067-AD1067)*0.082057*W1067)/(V1067-Z1067))/X1067</f>
        <v>0.14349881432745903</v>
      </c>
      <c r="S1067">
        <f>1000000*(((AM1067-AK1067)*0.082057*W1067)/(V1067-Z1067))/X1067</f>
        <v>0.74330626535800015</v>
      </c>
      <c r="T1067">
        <f>N1067*((1*0.082057*W1067)/(V1067-Z1067))</f>
        <v>0.74330626535800026</v>
      </c>
      <c r="V1067" s="5">
        <f t="shared" si="40"/>
        <v>0.99905510880095516</v>
      </c>
      <c r="W1067">
        <v>313.14999999999998</v>
      </c>
      <c r="X1067">
        <f t="shared" si="41"/>
        <v>1.9073334166666699E-2</v>
      </c>
      <c r="Y1067">
        <v>2E-3</v>
      </c>
      <c r="Z1067">
        <f t="shared" si="21"/>
        <v>7.2765497523200454E-2</v>
      </c>
      <c r="AB1067">
        <f t="shared" si="22"/>
        <v>9.9905510880095509E-7</v>
      </c>
      <c r="AC1067">
        <f t="shared" si="23"/>
        <v>7.7759129386834936E-11</v>
      </c>
      <c r="AD1067">
        <v>0</v>
      </c>
      <c r="AE1067" s="12">
        <f t="shared" si="24"/>
        <v>2.0903724265187424E-11</v>
      </c>
      <c r="AF1067" s="12">
        <f t="shared" si="25"/>
        <v>9.8662853652022362E-11</v>
      </c>
      <c r="AG1067" s="19">
        <f t="shared" si="26"/>
        <v>1.097002469958351E-3</v>
      </c>
      <c r="AI1067">
        <f t="shared" si="27"/>
        <v>9.9905510880095509E-7</v>
      </c>
      <c r="AJ1067">
        <f t="shared" si="28"/>
        <v>7.7759129386834936E-11</v>
      </c>
      <c r="AK1067">
        <v>0</v>
      </c>
      <c r="AL1067" s="12">
        <f t="shared" si="29"/>
        <v>4.333023565310624E-10</v>
      </c>
      <c r="AM1067" s="12">
        <f t="shared" si="30"/>
        <v>5.1106148591789729E-10</v>
      </c>
      <c r="AN1067" s="19">
        <f t="shared" si="31"/>
        <v>2.2739189884214046E-2</v>
      </c>
      <c r="AO1067" s="19"/>
      <c r="AP1067" t="e">
        <f t="shared" si="32"/>
        <v>#VALUE!</v>
      </c>
      <c r="AQ1067" t="e">
        <f t="shared" si="33"/>
        <v>#VALUE!</v>
      </c>
      <c r="AR1067">
        <v>0</v>
      </c>
      <c r="AS1067" s="12" t="e">
        <f t="shared" si="34"/>
        <v>#VALUE!</v>
      </c>
      <c r="AT1067" s="12" t="e">
        <f t="shared" si="35"/>
        <v>#VALUE!</v>
      </c>
      <c r="AU1067" s="19">
        <f t="shared" si="36"/>
        <v>1.5759424160826513E-2</v>
      </c>
      <c r="AW1067">
        <f t="shared" si="37"/>
        <v>78.812974192989046</v>
      </c>
      <c r="AX1067">
        <f t="shared" si="38"/>
        <v>15.215219993965071</v>
      </c>
      <c r="AY1067" t="e">
        <f t="shared" si="39"/>
        <v>#VALUE!</v>
      </c>
    </row>
    <row r="1068" spans="8:51" x14ac:dyDescent="0.25">
      <c r="H1068" s="6">
        <v>20</v>
      </c>
      <c r="I1068" s="6">
        <v>30</v>
      </c>
      <c r="J1068" s="6">
        <v>1</v>
      </c>
      <c r="K1068" s="6">
        <v>1</v>
      </c>
      <c r="L1068" s="6" t="s">
        <v>122</v>
      </c>
      <c r="M1068" s="7">
        <f>1000000*(AF1068-AD1068)/X1068</f>
        <v>5.1728162884310709E-3</v>
      </c>
      <c r="N1068" s="7">
        <f>1000000*(AM1068-AK1068)/X1068</f>
        <v>2.6794554190270953E-2</v>
      </c>
      <c r="O1068" s="7" t="e">
        <f>1000000*(AT1068-AR1068)/X1068</f>
        <v>#VALUE!</v>
      </c>
      <c r="P1068">
        <f>(M1068*16)</f>
        <v>8.2765060614897135E-2</v>
      </c>
      <c r="Q1068">
        <f>(N1068*44)</f>
        <v>1.1789603843719219</v>
      </c>
      <c r="R1068">
        <f>1000000*(((AF1068-AD1068)*0.082057*W1068)/(V1068-Z1068))/X1068</f>
        <v>0.14349881432745903</v>
      </c>
      <c r="S1068">
        <f>1000000*(((AM1068-AK1068)*0.082057*W1068)/(V1068-Z1068))/X1068</f>
        <v>0.74330626535800015</v>
      </c>
      <c r="T1068">
        <f>N1068*((1*0.082057*W1068)/(V1068-Z1068))</f>
        <v>0.74330626535800026</v>
      </c>
      <c r="V1068" s="5">
        <f t="shared" si="40"/>
        <v>0.99905510880095516</v>
      </c>
      <c r="W1068">
        <v>313.14999999999998</v>
      </c>
      <c r="X1068">
        <f t="shared" si="41"/>
        <v>1.9073334166666699E-2</v>
      </c>
      <c r="Y1068">
        <v>2E-3</v>
      </c>
      <c r="Z1068">
        <f t="shared" si="21"/>
        <v>7.2765497523200454E-2</v>
      </c>
      <c r="AB1068">
        <f t="shared" si="22"/>
        <v>9.9905510880095509E-7</v>
      </c>
      <c r="AC1068">
        <f t="shared" si="23"/>
        <v>7.7759129386834936E-11</v>
      </c>
      <c r="AD1068">
        <v>0</v>
      </c>
      <c r="AE1068" s="12">
        <f t="shared" si="24"/>
        <v>2.0903724265187424E-11</v>
      </c>
      <c r="AF1068" s="12">
        <f t="shared" si="25"/>
        <v>9.8662853652022362E-11</v>
      </c>
      <c r="AG1068" s="19">
        <f t="shared" si="26"/>
        <v>1.097002469958351E-3</v>
      </c>
      <c r="AI1068">
        <f t="shared" si="27"/>
        <v>9.9905510880095509E-7</v>
      </c>
      <c r="AJ1068">
        <f t="shared" si="28"/>
        <v>7.7759129386834936E-11</v>
      </c>
      <c r="AK1068">
        <v>0</v>
      </c>
      <c r="AL1068" s="12">
        <f t="shared" si="29"/>
        <v>4.333023565310624E-10</v>
      </c>
      <c r="AM1068" s="12">
        <f t="shared" si="30"/>
        <v>5.1106148591789729E-10</v>
      </c>
      <c r="AN1068" s="19">
        <f t="shared" si="31"/>
        <v>2.2739189884214046E-2</v>
      </c>
      <c r="AO1068" s="19"/>
      <c r="AP1068" t="e">
        <f t="shared" si="32"/>
        <v>#VALUE!</v>
      </c>
      <c r="AQ1068" t="e">
        <f t="shared" si="33"/>
        <v>#VALUE!</v>
      </c>
      <c r="AR1068">
        <v>0</v>
      </c>
      <c r="AS1068" s="12" t="e">
        <f t="shared" si="34"/>
        <v>#VALUE!</v>
      </c>
      <c r="AT1068" s="12" t="e">
        <f t="shared" si="35"/>
        <v>#VALUE!</v>
      </c>
      <c r="AU1068" s="19">
        <f t="shared" si="36"/>
        <v>1.5759424160826513E-2</v>
      </c>
      <c r="AW1068">
        <f t="shared" si="37"/>
        <v>78.812974192989046</v>
      </c>
      <c r="AX1068">
        <f t="shared" si="38"/>
        <v>15.215219993965071</v>
      </c>
      <c r="AY1068" t="e">
        <f t="shared" si="39"/>
        <v>#VALUE!</v>
      </c>
    </row>
    <row r="1069" spans="8:51" x14ac:dyDescent="0.25">
      <c r="H1069" s="6">
        <v>20</v>
      </c>
      <c r="I1069" s="6">
        <v>30</v>
      </c>
      <c r="J1069" s="6">
        <v>1</v>
      </c>
      <c r="K1069" s="6">
        <v>1</v>
      </c>
      <c r="L1069" s="6" t="s">
        <v>122</v>
      </c>
      <c r="M1069" s="7">
        <f>1000000*(AF1069-AD1069)/X1069</f>
        <v>5.1728162884310709E-3</v>
      </c>
      <c r="N1069" s="7">
        <f>1000000*(AM1069-AK1069)/X1069</f>
        <v>2.6794554190270953E-2</v>
      </c>
      <c r="O1069" s="7" t="e">
        <f>1000000*(AT1069-AR1069)/X1069</f>
        <v>#VALUE!</v>
      </c>
      <c r="P1069">
        <f>(M1069*16)</f>
        <v>8.2765060614897135E-2</v>
      </c>
      <c r="Q1069">
        <f>(N1069*44)</f>
        <v>1.1789603843719219</v>
      </c>
      <c r="R1069">
        <f>1000000*(((AF1069-AD1069)*0.082057*W1069)/(V1069-Z1069))/X1069</f>
        <v>0.14349881432745903</v>
      </c>
      <c r="S1069">
        <f>1000000*(((AM1069-AK1069)*0.082057*W1069)/(V1069-Z1069))/X1069</f>
        <v>0.74330626535800015</v>
      </c>
      <c r="T1069">
        <f>N1069*((1*0.082057*W1069)/(V1069-Z1069))</f>
        <v>0.74330626535800026</v>
      </c>
      <c r="V1069" s="5">
        <f t="shared" si="40"/>
        <v>0.99905510880095516</v>
      </c>
      <c r="W1069">
        <v>313.14999999999998</v>
      </c>
      <c r="X1069">
        <f t="shared" si="41"/>
        <v>1.9073334166666699E-2</v>
      </c>
      <c r="Y1069">
        <v>2E-3</v>
      </c>
      <c r="Z1069">
        <f t="shared" si="21"/>
        <v>7.2765497523200454E-2</v>
      </c>
      <c r="AB1069">
        <f t="shared" si="22"/>
        <v>9.9905510880095509E-7</v>
      </c>
      <c r="AC1069">
        <f t="shared" si="23"/>
        <v>7.7759129386834936E-11</v>
      </c>
      <c r="AD1069">
        <v>0</v>
      </c>
      <c r="AE1069" s="12">
        <f t="shared" si="24"/>
        <v>2.0903724265187424E-11</v>
      </c>
      <c r="AF1069" s="12">
        <f t="shared" si="25"/>
        <v>9.8662853652022362E-11</v>
      </c>
      <c r="AG1069" s="19">
        <f t="shared" si="26"/>
        <v>1.097002469958351E-3</v>
      </c>
      <c r="AI1069">
        <f t="shared" si="27"/>
        <v>9.9905510880095509E-7</v>
      </c>
      <c r="AJ1069">
        <f t="shared" si="28"/>
        <v>7.7759129386834936E-11</v>
      </c>
      <c r="AK1069">
        <v>0</v>
      </c>
      <c r="AL1069" s="12">
        <f t="shared" si="29"/>
        <v>4.333023565310624E-10</v>
      </c>
      <c r="AM1069" s="12">
        <f t="shared" si="30"/>
        <v>5.1106148591789729E-10</v>
      </c>
      <c r="AN1069" s="19">
        <f t="shared" si="31"/>
        <v>2.2739189884214046E-2</v>
      </c>
      <c r="AO1069" s="19"/>
      <c r="AP1069" t="e">
        <f t="shared" si="32"/>
        <v>#VALUE!</v>
      </c>
      <c r="AQ1069" t="e">
        <f t="shared" si="33"/>
        <v>#VALUE!</v>
      </c>
      <c r="AR1069">
        <v>0</v>
      </c>
      <c r="AS1069" s="12" t="e">
        <f t="shared" si="34"/>
        <v>#VALUE!</v>
      </c>
      <c r="AT1069" s="12" t="e">
        <f t="shared" si="35"/>
        <v>#VALUE!</v>
      </c>
      <c r="AU1069" s="19">
        <f t="shared" si="36"/>
        <v>1.5759424160826513E-2</v>
      </c>
      <c r="AW1069">
        <f t="shared" si="37"/>
        <v>78.812974192989046</v>
      </c>
      <c r="AX1069">
        <f t="shared" si="38"/>
        <v>15.215219993965071</v>
      </c>
      <c r="AY1069" t="e">
        <f t="shared" si="39"/>
        <v>#VALUE!</v>
      </c>
    </row>
    <row r="1070" spans="8:51" x14ac:dyDescent="0.25">
      <c r="H1070" s="6">
        <v>20</v>
      </c>
      <c r="I1070" s="6">
        <v>30</v>
      </c>
      <c r="J1070" s="6">
        <v>1</v>
      </c>
      <c r="K1070" s="6">
        <v>1</v>
      </c>
      <c r="L1070" s="6" t="s">
        <v>122</v>
      </c>
      <c r="M1070" s="7">
        <f>1000000*(AF1070-AD1070)/X1070</f>
        <v>5.1728162884310709E-3</v>
      </c>
      <c r="N1070" s="7">
        <f>1000000*(AM1070-AK1070)/X1070</f>
        <v>2.6794554190270953E-2</v>
      </c>
      <c r="O1070" s="7" t="e">
        <f>1000000*(AT1070-AR1070)/X1070</f>
        <v>#VALUE!</v>
      </c>
      <c r="P1070">
        <f>(M1070*16)</f>
        <v>8.2765060614897135E-2</v>
      </c>
      <c r="Q1070">
        <f>(N1070*44)</f>
        <v>1.1789603843719219</v>
      </c>
      <c r="R1070">
        <f>1000000*(((AF1070-AD1070)*0.082057*W1070)/(V1070-Z1070))/X1070</f>
        <v>0.14349881432745903</v>
      </c>
      <c r="S1070">
        <f>1000000*(((AM1070-AK1070)*0.082057*W1070)/(V1070-Z1070))/X1070</f>
        <v>0.74330626535800015</v>
      </c>
      <c r="T1070">
        <f>N1070*((1*0.082057*W1070)/(V1070-Z1070))</f>
        <v>0.74330626535800026</v>
      </c>
      <c r="V1070" s="5">
        <f t="shared" si="40"/>
        <v>0.99905510880095516</v>
      </c>
      <c r="W1070">
        <v>313.14999999999998</v>
      </c>
      <c r="X1070">
        <f t="shared" si="41"/>
        <v>1.9073334166666699E-2</v>
      </c>
      <c r="Y1070">
        <v>2E-3</v>
      </c>
      <c r="Z1070">
        <f t="shared" si="21"/>
        <v>7.2765497523200454E-2</v>
      </c>
      <c r="AB1070">
        <f t="shared" si="22"/>
        <v>9.9905510880095509E-7</v>
      </c>
      <c r="AC1070">
        <f t="shared" si="23"/>
        <v>7.7759129386834936E-11</v>
      </c>
      <c r="AD1070">
        <v>0</v>
      </c>
      <c r="AE1070" s="12">
        <f t="shared" si="24"/>
        <v>2.0903724265187424E-11</v>
      </c>
      <c r="AF1070" s="12">
        <f t="shared" si="25"/>
        <v>9.8662853652022362E-11</v>
      </c>
      <c r="AG1070" s="19">
        <f t="shared" si="26"/>
        <v>1.097002469958351E-3</v>
      </c>
      <c r="AI1070">
        <f t="shared" si="27"/>
        <v>9.9905510880095509E-7</v>
      </c>
      <c r="AJ1070">
        <f t="shared" si="28"/>
        <v>7.7759129386834936E-11</v>
      </c>
      <c r="AK1070">
        <v>0</v>
      </c>
      <c r="AL1070" s="12">
        <f t="shared" si="29"/>
        <v>4.333023565310624E-10</v>
      </c>
      <c r="AM1070" s="12">
        <f t="shared" si="30"/>
        <v>5.1106148591789729E-10</v>
      </c>
      <c r="AN1070" s="19">
        <f t="shared" si="31"/>
        <v>2.2739189884214046E-2</v>
      </c>
      <c r="AO1070" s="19"/>
      <c r="AP1070" t="e">
        <f t="shared" si="32"/>
        <v>#VALUE!</v>
      </c>
      <c r="AQ1070" t="e">
        <f t="shared" si="33"/>
        <v>#VALUE!</v>
      </c>
      <c r="AR1070">
        <v>0</v>
      </c>
      <c r="AS1070" s="12" t="e">
        <f t="shared" si="34"/>
        <v>#VALUE!</v>
      </c>
      <c r="AT1070" s="12" t="e">
        <f t="shared" si="35"/>
        <v>#VALUE!</v>
      </c>
      <c r="AU1070" s="19">
        <f t="shared" si="36"/>
        <v>1.5759424160826513E-2</v>
      </c>
      <c r="AW1070">
        <f t="shared" si="37"/>
        <v>78.812974192989046</v>
      </c>
      <c r="AX1070">
        <f t="shared" si="38"/>
        <v>15.215219993965071</v>
      </c>
      <c r="AY1070" t="e">
        <f t="shared" si="39"/>
        <v>#VALUE!</v>
      </c>
    </row>
    <row r="1071" spans="8:51" x14ac:dyDescent="0.25">
      <c r="H1071" s="6">
        <v>20</v>
      </c>
      <c r="I1071" s="6">
        <v>30</v>
      </c>
      <c r="J1071" s="6">
        <v>1</v>
      </c>
      <c r="K1071" s="6">
        <v>1</v>
      </c>
      <c r="L1071" s="6" t="s">
        <v>122</v>
      </c>
      <c r="M1071" s="7">
        <f>1000000*(AF1071-AD1071)/X1071</f>
        <v>5.1728162884310709E-3</v>
      </c>
      <c r="N1071" s="7">
        <f>1000000*(AM1071-AK1071)/X1071</f>
        <v>2.6794554190270953E-2</v>
      </c>
      <c r="O1071" s="7" t="e">
        <f>1000000*(AT1071-AR1071)/X1071</f>
        <v>#VALUE!</v>
      </c>
      <c r="P1071">
        <f>(M1071*16)</f>
        <v>8.2765060614897135E-2</v>
      </c>
      <c r="Q1071">
        <f>(N1071*44)</f>
        <v>1.1789603843719219</v>
      </c>
      <c r="R1071">
        <f>1000000*(((AF1071-AD1071)*0.082057*W1071)/(V1071-Z1071))/X1071</f>
        <v>0.14349881432745903</v>
      </c>
      <c r="S1071">
        <f>1000000*(((AM1071-AK1071)*0.082057*W1071)/(V1071-Z1071))/X1071</f>
        <v>0.74330626535800015</v>
      </c>
      <c r="T1071">
        <f>N1071*((1*0.082057*W1071)/(V1071-Z1071))</f>
        <v>0.74330626535800026</v>
      </c>
      <c r="V1071" s="5">
        <f t="shared" si="40"/>
        <v>0.99905510880095516</v>
      </c>
      <c r="W1071">
        <v>313.14999999999998</v>
      </c>
      <c r="X1071">
        <f t="shared" si="41"/>
        <v>1.9073334166666699E-2</v>
      </c>
      <c r="Y1071">
        <v>2E-3</v>
      </c>
      <c r="Z1071">
        <f t="shared" si="21"/>
        <v>7.2765497523200454E-2</v>
      </c>
      <c r="AB1071">
        <f t="shared" si="22"/>
        <v>9.9905510880095509E-7</v>
      </c>
      <c r="AC1071">
        <f t="shared" si="23"/>
        <v>7.7759129386834936E-11</v>
      </c>
      <c r="AD1071">
        <v>0</v>
      </c>
      <c r="AE1071" s="12">
        <f t="shared" si="24"/>
        <v>2.0903724265187424E-11</v>
      </c>
      <c r="AF1071" s="12">
        <f t="shared" si="25"/>
        <v>9.8662853652022362E-11</v>
      </c>
      <c r="AG1071" s="19">
        <f t="shared" si="26"/>
        <v>1.097002469958351E-3</v>
      </c>
      <c r="AI1071">
        <f t="shared" si="27"/>
        <v>9.9905510880095509E-7</v>
      </c>
      <c r="AJ1071">
        <f t="shared" si="28"/>
        <v>7.7759129386834936E-11</v>
      </c>
      <c r="AK1071">
        <v>0</v>
      </c>
      <c r="AL1071" s="12">
        <f t="shared" si="29"/>
        <v>4.333023565310624E-10</v>
      </c>
      <c r="AM1071" s="12">
        <f t="shared" si="30"/>
        <v>5.1106148591789729E-10</v>
      </c>
      <c r="AN1071" s="19">
        <f t="shared" si="31"/>
        <v>2.2739189884214046E-2</v>
      </c>
      <c r="AO1071" s="19"/>
      <c r="AP1071" t="e">
        <f t="shared" si="32"/>
        <v>#VALUE!</v>
      </c>
      <c r="AQ1071" t="e">
        <f t="shared" si="33"/>
        <v>#VALUE!</v>
      </c>
      <c r="AR1071">
        <v>0</v>
      </c>
      <c r="AS1071" s="12" t="e">
        <f t="shared" si="34"/>
        <v>#VALUE!</v>
      </c>
      <c r="AT1071" s="12" t="e">
        <f t="shared" si="35"/>
        <v>#VALUE!</v>
      </c>
      <c r="AU1071" s="19">
        <f t="shared" si="36"/>
        <v>1.5759424160826513E-2</v>
      </c>
      <c r="AW1071">
        <f t="shared" si="37"/>
        <v>78.812974192989046</v>
      </c>
      <c r="AX1071">
        <f t="shared" si="38"/>
        <v>15.215219993965071</v>
      </c>
      <c r="AY1071" t="e">
        <f t="shared" si="39"/>
        <v>#VALUE!</v>
      </c>
    </row>
    <row r="1072" spans="8:51" x14ac:dyDescent="0.25">
      <c r="H1072" s="6">
        <v>20</v>
      </c>
      <c r="I1072" s="6">
        <v>30</v>
      </c>
      <c r="J1072" s="6">
        <v>1</v>
      </c>
      <c r="K1072" s="6">
        <v>1</v>
      </c>
      <c r="L1072" s="6" t="s">
        <v>122</v>
      </c>
      <c r="M1072" s="7">
        <f>1000000*(AF1072-AD1072)/X1072</f>
        <v>5.1728162884310709E-3</v>
      </c>
      <c r="N1072" s="7">
        <f>1000000*(AM1072-AK1072)/X1072</f>
        <v>2.6794554190270953E-2</v>
      </c>
      <c r="O1072" s="7" t="e">
        <f>1000000*(AT1072-AR1072)/X1072</f>
        <v>#VALUE!</v>
      </c>
      <c r="P1072">
        <f>(M1072*16)</f>
        <v>8.2765060614897135E-2</v>
      </c>
      <c r="Q1072">
        <f>(N1072*44)</f>
        <v>1.1789603843719219</v>
      </c>
      <c r="R1072">
        <f>1000000*(((AF1072-AD1072)*0.082057*W1072)/(V1072-Z1072))/X1072</f>
        <v>0.14349881432745903</v>
      </c>
      <c r="S1072">
        <f>1000000*(((AM1072-AK1072)*0.082057*W1072)/(V1072-Z1072))/X1072</f>
        <v>0.74330626535800015</v>
      </c>
      <c r="T1072">
        <f>N1072*((1*0.082057*W1072)/(V1072-Z1072))</f>
        <v>0.74330626535800026</v>
      </c>
      <c r="V1072" s="5">
        <f t="shared" si="40"/>
        <v>0.99905510880095516</v>
      </c>
      <c r="W1072">
        <v>313.14999999999998</v>
      </c>
      <c r="X1072">
        <f t="shared" si="41"/>
        <v>1.9073334166666699E-2</v>
      </c>
      <c r="Y1072">
        <v>2E-3</v>
      </c>
      <c r="Z1072">
        <f t="shared" si="21"/>
        <v>7.2765497523200454E-2</v>
      </c>
      <c r="AB1072">
        <f t="shared" si="22"/>
        <v>9.9905510880095509E-7</v>
      </c>
      <c r="AC1072">
        <f t="shared" si="23"/>
        <v>7.7759129386834936E-11</v>
      </c>
      <c r="AD1072">
        <v>0</v>
      </c>
      <c r="AE1072" s="12">
        <f t="shared" si="24"/>
        <v>2.0903724265187424E-11</v>
      </c>
      <c r="AF1072" s="12">
        <f t="shared" si="25"/>
        <v>9.8662853652022362E-11</v>
      </c>
      <c r="AG1072" s="19">
        <f t="shared" si="26"/>
        <v>1.097002469958351E-3</v>
      </c>
      <c r="AI1072">
        <f t="shared" si="27"/>
        <v>9.9905510880095509E-7</v>
      </c>
      <c r="AJ1072">
        <f t="shared" si="28"/>
        <v>7.7759129386834936E-11</v>
      </c>
      <c r="AK1072">
        <v>0</v>
      </c>
      <c r="AL1072" s="12">
        <f t="shared" si="29"/>
        <v>4.333023565310624E-10</v>
      </c>
      <c r="AM1072" s="12">
        <f t="shared" si="30"/>
        <v>5.1106148591789729E-10</v>
      </c>
      <c r="AN1072" s="19">
        <f t="shared" si="31"/>
        <v>2.2739189884214046E-2</v>
      </c>
      <c r="AO1072" s="19"/>
      <c r="AP1072" t="e">
        <f t="shared" si="32"/>
        <v>#VALUE!</v>
      </c>
      <c r="AQ1072" t="e">
        <f t="shared" si="33"/>
        <v>#VALUE!</v>
      </c>
      <c r="AR1072">
        <v>0</v>
      </c>
      <c r="AS1072" s="12" t="e">
        <f t="shared" si="34"/>
        <v>#VALUE!</v>
      </c>
      <c r="AT1072" s="12" t="e">
        <f t="shared" si="35"/>
        <v>#VALUE!</v>
      </c>
      <c r="AU1072" s="19">
        <f t="shared" si="36"/>
        <v>1.5759424160826513E-2</v>
      </c>
      <c r="AW1072">
        <f t="shared" si="37"/>
        <v>78.812974192989046</v>
      </c>
      <c r="AX1072">
        <f t="shared" si="38"/>
        <v>15.215219993965071</v>
      </c>
      <c r="AY1072" t="e">
        <f t="shared" si="39"/>
        <v>#VALUE!</v>
      </c>
    </row>
    <row r="1073" spans="8:51" x14ac:dyDescent="0.25">
      <c r="H1073" s="6">
        <v>20</v>
      </c>
      <c r="I1073" s="6">
        <v>30</v>
      </c>
      <c r="J1073" s="6">
        <v>1</v>
      </c>
      <c r="K1073" s="6">
        <v>1</v>
      </c>
      <c r="L1073" s="6" t="s">
        <v>122</v>
      </c>
      <c r="M1073" s="7">
        <f>1000000*(AF1073-AD1073)/X1073</f>
        <v>5.1728162884310709E-3</v>
      </c>
      <c r="N1073" s="7">
        <f>1000000*(AM1073-AK1073)/X1073</f>
        <v>2.6794554190270953E-2</v>
      </c>
      <c r="O1073" s="7" t="e">
        <f>1000000*(AT1073-AR1073)/X1073</f>
        <v>#VALUE!</v>
      </c>
      <c r="P1073">
        <f>(M1073*16)</f>
        <v>8.2765060614897135E-2</v>
      </c>
      <c r="Q1073">
        <f>(N1073*44)</f>
        <v>1.1789603843719219</v>
      </c>
      <c r="R1073">
        <f>1000000*(((AF1073-AD1073)*0.082057*W1073)/(V1073-Z1073))/X1073</f>
        <v>0.14349881432745903</v>
      </c>
      <c r="S1073">
        <f>1000000*(((AM1073-AK1073)*0.082057*W1073)/(V1073-Z1073))/X1073</f>
        <v>0.74330626535800015</v>
      </c>
      <c r="T1073">
        <f>N1073*((1*0.082057*W1073)/(V1073-Z1073))</f>
        <v>0.74330626535800026</v>
      </c>
      <c r="V1073" s="5">
        <f t="shared" si="40"/>
        <v>0.99905510880095516</v>
      </c>
      <c r="W1073">
        <v>313.14999999999998</v>
      </c>
      <c r="X1073">
        <f t="shared" si="41"/>
        <v>1.9073334166666699E-2</v>
      </c>
      <c r="Y1073">
        <v>2E-3</v>
      </c>
      <c r="Z1073">
        <f t="shared" si="21"/>
        <v>7.2765497523200454E-2</v>
      </c>
      <c r="AB1073">
        <f t="shared" si="22"/>
        <v>9.9905510880095509E-7</v>
      </c>
      <c r="AC1073">
        <f t="shared" si="23"/>
        <v>7.7759129386834936E-11</v>
      </c>
      <c r="AD1073">
        <v>0</v>
      </c>
      <c r="AE1073" s="12">
        <f t="shared" si="24"/>
        <v>2.0903724265187424E-11</v>
      </c>
      <c r="AF1073" s="12">
        <f t="shared" si="25"/>
        <v>9.8662853652022362E-11</v>
      </c>
      <c r="AG1073" s="19">
        <f t="shared" si="26"/>
        <v>1.097002469958351E-3</v>
      </c>
      <c r="AI1073">
        <f t="shared" si="27"/>
        <v>9.9905510880095509E-7</v>
      </c>
      <c r="AJ1073">
        <f t="shared" si="28"/>
        <v>7.7759129386834936E-11</v>
      </c>
      <c r="AK1073">
        <v>0</v>
      </c>
      <c r="AL1073" s="12">
        <f t="shared" si="29"/>
        <v>4.333023565310624E-10</v>
      </c>
      <c r="AM1073" s="12">
        <f t="shared" si="30"/>
        <v>5.1106148591789729E-10</v>
      </c>
      <c r="AN1073" s="19">
        <f t="shared" si="31"/>
        <v>2.2739189884214046E-2</v>
      </c>
      <c r="AO1073" s="19"/>
      <c r="AP1073" t="e">
        <f t="shared" si="32"/>
        <v>#VALUE!</v>
      </c>
      <c r="AQ1073" t="e">
        <f t="shared" si="33"/>
        <v>#VALUE!</v>
      </c>
      <c r="AR1073">
        <v>0</v>
      </c>
      <c r="AS1073" s="12" t="e">
        <f t="shared" si="34"/>
        <v>#VALUE!</v>
      </c>
      <c r="AT1073" s="12" t="e">
        <f t="shared" si="35"/>
        <v>#VALUE!</v>
      </c>
      <c r="AU1073" s="19">
        <f t="shared" si="36"/>
        <v>1.5759424160826513E-2</v>
      </c>
      <c r="AW1073">
        <f t="shared" si="37"/>
        <v>78.812974192989046</v>
      </c>
      <c r="AX1073">
        <f t="shared" si="38"/>
        <v>15.215219993965071</v>
      </c>
      <c r="AY1073" t="e">
        <f t="shared" si="39"/>
        <v>#VALUE!</v>
      </c>
    </row>
    <row r="1074" spans="8:51" x14ac:dyDescent="0.25">
      <c r="H1074" s="6">
        <v>20</v>
      </c>
      <c r="I1074" s="6">
        <v>30</v>
      </c>
      <c r="J1074" s="6">
        <v>1</v>
      </c>
      <c r="K1074" s="6">
        <v>1</v>
      </c>
      <c r="L1074" s="6" t="s">
        <v>122</v>
      </c>
      <c r="M1074" s="7">
        <f>1000000*(AF1074-AD1074)/X1074</f>
        <v>5.1728162884310709E-3</v>
      </c>
      <c r="N1074" s="7">
        <f>1000000*(AM1074-AK1074)/X1074</f>
        <v>2.6794554190270953E-2</v>
      </c>
      <c r="O1074" s="7" t="e">
        <f>1000000*(AT1074-AR1074)/X1074</f>
        <v>#VALUE!</v>
      </c>
      <c r="P1074">
        <f>(M1074*16)</f>
        <v>8.2765060614897135E-2</v>
      </c>
      <c r="Q1074">
        <f>(N1074*44)</f>
        <v>1.1789603843719219</v>
      </c>
      <c r="R1074">
        <f>1000000*(((AF1074-AD1074)*0.082057*W1074)/(V1074-Z1074))/X1074</f>
        <v>0.14349881432745903</v>
      </c>
      <c r="S1074">
        <f>1000000*(((AM1074-AK1074)*0.082057*W1074)/(V1074-Z1074))/X1074</f>
        <v>0.74330626535800015</v>
      </c>
      <c r="T1074">
        <f>N1074*((1*0.082057*W1074)/(V1074-Z1074))</f>
        <v>0.74330626535800026</v>
      </c>
      <c r="V1074" s="5">
        <f t="shared" si="40"/>
        <v>0.99905510880095516</v>
      </c>
      <c r="W1074">
        <v>313.14999999999998</v>
      </c>
      <c r="X1074">
        <f t="shared" si="41"/>
        <v>1.9073334166666699E-2</v>
      </c>
      <c r="Y1074">
        <v>2E-3</v>
      </c>
      <c r="Z1074">
        <f t="shared" si="21"/>
        <v>7.2765497523200454E-2</v>
      </c>
      <c r="AB1074">
        <f t="shared" si="22"/>
        <v>9.9905510880095509E-7</v>
      </c>
      <c r="AC1074">
        <f t="shared" si="23"/>
        <v>7.7759129386834936E-11</v>
      </c>
      <c r="AD1074">
        <v>0</v>
      </c>
      <c r="AE1074" s="12">
        <f t="shared" si="24"/>
        <v>2.0903724265187424E-11</v>
      </c>
      <c r="AF1074" s="12">
        <f t="shared" si="25"/>
        <v>9.8662853652022362E-11</v>
      </c>
      <c r="AG1074" s="19">
        <f t="shared" si="26"/>
        <v>1.097002469958351E-3</v>
      </c>
      <c r="AI1074">
        <f t="shared" si="27"/>
        <v>9.9905510880095509E-7</v>
      </c>
      <c r="AJ1074">
        <f t="shared" si="28"/>
        <v>7.7759129386834936E-11</v>
      </c>
      <c r="AK1074">
        <v>0</v>
      </c>
      <c r="AL1074" s="12">
        <f t="shared" si="29"/>
        <v>4.333023565310624E-10</v>
      </c>
      <c r="AM1074" s="12">
        <f t="shared" si="30"/>
        <v>5.1106148591789729E-10</v>
      </c>
      <c r="AN1074" s="19">
        <f t="shared" si="31"/>
        <v>2.2739189884214046E-2</v>
      </c>
      <c r="AO1074" s="19"/>
      <c r="AP1074" t="e">
        <f t="shared" si="32"/>
        <v>#VALUE!</v>
      </c>
      <c r="AQ1074" t="e">
        <f t="shared" si="33"/>
        <v>#VALUE!</v>
      </c>
      <c r="AR1074">
        <v>0</v>
      </c>
      <c r="AS1074" s="12" t="e">
        <f t="shared" si="34"/>
        <v>#VALUE!</v>
      </c>
      <c r="AT1074" s="12" t="e">
        <f t="shared" si="35"/>
        <v>#VALUE!</v>
      </c>
      <c r="AU1074" s="19">
        <f t="shared" si="36"/>
        <v>1.5759424160826513E-2</v>
      </c>
      <c r="AW1074">
        <f t="shared" si="37"/>
        <v>78.812974192989046</v>
      </c>
      <c r="AX1074">
        <f t="shared" si="38"/>
        <v>15.215219993965071</v>
      </c>
      <c r="AY1074" t="e">
        <f t="shared" si="39"/>
        <v>#VALUE!</v>
      </c>
    </row>
    <row r="1075" spans="8:51" x14ac:dyDescent="0.25">
      <c r="H1075" s="6">
        <v>20</v>
      </c>
      <c r="I1075" s="6">
        <v>30</v>
      </c>
      <c r="J1075" s="6">
        <v>1</v>
      </c>
      <c r="K1075" s="6">
        <v>1</v>
      </c>
      <c r="L1075" s="6" t="s">
        <v>122</v>
      </c>
      <c r="M1075" s="7">
        <f>1000000*(AF1075-AD1075)/X1075</f>
        <v>5.1728162884310709E-3</v>
      </c>
      <c r="N1075" s="7">
        <f>1000000*(AM1075-AK1075)/X1075</f>
        <v>2.6794554190270953E-2</v>
      </c>
      <c r="O1075" s="7" t="e">
        <f>1000000*(AT1075-AR1075)/X1075</f>
        <v>#VALUE!</v>
      </c>
      <c r="P1075">
        <f>(M1075*16)</f>
        <v>8.2765060614897135E-2</v>
      </c>
      <c r="Q1075">
        <f>(N1075*44)</f>
        <v>1.1789603843719219</v>
      </c>
      <c r="R1075">
        <f>1000000*(((AF1075-AD1075)*0.082057*W1075)/(V1075-Z1075))/X1075</f>
        <v>0.14349881432745903</v>
      </c>
      <c r="S1075">
        <f>1000000*(((AM1075-AK1075)*0.082057*W1075)/(V1075-Z1075))/X1075</f>
        <v>0.74330626535800015</v>
      </c>
      <c r="T1075">
        <f>N1075*((1*0.082057*W1075)/(V1075-Z1075))</f>
        <v>0.74330626535800026</v>
      </c>
      <c r="V1075" s="5">
        <f t="shared" si="40"/>
        <v>0.99905510880095516</v>
      </c>
      <c r="W1075">
        <v>313.14999999999998</v>
      </c>
      <c r="X1075">
        <f t="shared" si="41"/>
        <v>1.9073334166666699E-2</v>
      </c>
      <c r="Y1075">
        <v>2E-3</v>
      </c>
      <c r="Z1075">
        <f t="shared" si="21"/>
        <v>7.2765497523200454E-2</v>
      </c>
      <c r="AB1075">
        <f t="shared" si="22"/>
        <v>9.9905510880095509E-7</v>
      </c>
      <c r="AC1075">
        <f t="shared" si="23"/>
        <v>7.7759129386834936E-11</v>
      </c>
      <c r="AD1075">
        <v>0</v>
      </c>
      <c r="AE1075" s="12">
        <f t="shared" si="24"/>
        <v>2.0903724265187424E-11</v>
      </c>
      <c r="AF1075" s="12">
        <f t="shared" si="25"/>
        <v>9.8662853652022362E-11</v>
      </c>
      <c r="AG1075" s="19">
        <f t="shared" si="26"/>
        <v>1.097002469958351E-3</v>
      </c>
      <c r="AI1075">
        <f t="shared" si="27"/>
        <v>9.9905510880095509E-7</v>
      </c>
      <c r="AJ1075">
        <f t="shared" si="28"/>
        <v>7.7759129386834936E-11</v>
      </c>
      <c r="AK1075">
        <v>0</v>
      </c>
      <c r="AL1075" s="12">
        <f t="shared" si="29"/>
        <v>4.333023565310624E-10</v>
      </c>
      <c r="AM1075" s="12">
        <f t="shared" si="30"/>
        <v>5.1106148591789729E-10</v>
      </c>
      <c r="AN1075" s="19">
        <f t="shared" si="31"/>
        <v>2.2739189884214046E-2</v>
      </c>
      <c r="AO1075" s="19"/>
      <c r="AP1075" t="e">
        <f t="shared" si="32"/>
        <v>#VALUE!</v>
      </c>
      <c r="AQ1075" t="e">
        <f t="shared" si="33"/>
        <v>#VALUE!</v>
      </c>
      <c r="AR1075">
        <v>0</v>
      </c>
      <c r="AS1075" s="12" t="e">
        <f t="shared" si="34"/>
        <v>#VALUE!</v>
      </c>
      <c r="AT1075" s="12" t="e">
        <f t="shared" si="35"/>
        <v>#VALUE!</v>
      </c>
      <c r="AU1075" s="19">
        <f t="shared" si="36"/>
        <v>1.5759424160826513E-2</v>
      </c>
      <c r="AW1075">
        <f t="shared" si="37"/>
        <v>78.812974192989046</v>
      </c>
      <c r="AX1075">
        <f t="shared" si="38"/>
        <v>15.215219993965071</v>
      </c>
      <c r="AY1075" t="e">
        <f t="shared" si="39"/>
        <v>#VALUE!</v>
      </c>
    </row>
    <row r="1076" spans="8:51" x14ac:dyDescent="0.25">
      <c r="H1076" s="6">
        <v>20</v>
      </c>
      <c r="I1076" s="6">
        <v>30</v>
      </c>
      <c r="J1076" s="6">
        <v>1</v>
      </c>
      <c r="K1076" s="6">
        <v>1</v>
      </c>
      <c r="L1076" s="6" t="s">
        <v>122</v>
      </c>
      <c r="M1076" s="7">
        <f>1000000*(AF1076-AD1076)/X1076</f>
        <v>5.1728162884310709E-3</v>
      </c>
      <c r="N1076" s="7">
        <f>1000000*(AM1076-AK1076)/X1076</f>
        <v>2.6794554190270953E-2</v>
      </c>
      <c r="O1076" s="7" t="e">
        <f>1000000*(AT1076-AR1076)/X1076</f>
        <v>#VALUE!</v>
      </c>
      <c r="P1076">
        <f>(M1076*16)</f>
        <v>8.2765060614897135E-2</v>
      </c>
      <c r="Q1076">
        <f>(N1076*44)</f>
        <v>1.1789603843719219</v>
      </c>
      <c r="R1076">
        <f>1000000*(((AF1076-AD1076)*0.082057*W1076)/(V1076-Z1076))/X1076</f>
        <v>0.14349881432745903</v>
      </c>
      <c r="S1076">
        <f>1000000*(((AM1076-AK1076)*0.082057*W1076)/(V1076-Z1076))/X1076</f>
        <v>0.74330626535800015</v>
      </c>
      <c r="T1076">
        <f>N1076*((1*0.082057*W1076)/(V1076-Z1076))</f>
        <v>0.74330626535800026</v>
      </c>
      <c r="V1076" s="5">
        <f t="shared" si="40"/>
        <v>0.99905510880095516</v>
      </c>
      <c r="W1076">
        <v>313.14999999999998</v>
      </c>
      <c r="X1076">
        <f t="shared" si="41"/>
        <v>1.9073334166666699E-2</v>
      </c>
      <c r="Y1076">
        <v>2E-3</v>
      </c>
      <c r="Z1076">
        <f t="shared" si="21"/>
        <v>7.2765497523200454E-2</v>
      </c>
      <c r="AB1076">
        <f t="shared" si="22"/>
        <v>9.9905510880095509E-7</v>
      </c>
      <c r="AC1076">
        <f t="shared" si="23"/>
        <v>7.7759129386834936E-11</v>
      </c>
      <c r="AD1076">
        <v>0</v>
      </c>
      <c r="AE1076" s="12">
        <f t="shared" si="24"/>
        <v>2.0903724265187424E-11</v>
      </c>
      <c r="AF1076" s="12">
        <f t="shared" si="25"/>
        <v>9.8662853652022362E-11</v>
      </c>
      <c r="AG1076" s="19">
        <f t="shared" si="26"/>
        <v>1.097002469958351E-3</v>
      </c>
      <c r="AI1076">
        <f t="shared" si="27"/>
        <v>9.9905510880095509E-7</v>
      </c>
      <c r="AJ1076">
        <f t="shared" si="28"/>
        <v>7.7759129386834936E-11</v>
      </c>
      <c r="AK1076">
        <v>0</v>
      </c>
      <c r="AL1076" s="12">
        <f t="shared" si="29"/>
        <v>4.333023565310624E-10</v>
      </c>
      <c r="AM1076" s="12">
        <f t="shared" si="30"/>
        <v>5.1106148591789729E-10</v>
      </c>
      <c r="AN1076" s="19">
        <f t="shared" si="31"/>
        <v>2.2739189884214046E-2</v>
      </c>
      <c r="AO1076" s="19"/>
      <c r="AP1076" t="e">
        <f t="shared" si="32"/>
        <v>#VALUE!</v>
      </c>
      <c r="AQ1076" t="e">
        <f t="shared" si="33"/>
        <v>#VALUE!</v>
      </c>
      <c r="AR1076">
        <v>0</v>
      </c>
      <c r="AS1076" s="12" t="e">
        <f t="shared" si="34"/>
        <v>#VALUE!</v>
      </c>
      <c r="AT1076" s="12" t="e">
        <f t="shared" si="35"/>
        <v>#VALUE!</v>
      </c>
      <c r="AU1076" s="19">
        <f t="shared" si="36"/>
        <v>1.5759424160826513E-2</v>
      </c>
      <c r="AW1076">
        <f t="shared" si="37"/>
        <v>78.812974192989046</v>
      </c>
      <c r="AX1076">
        <f t="shared" si="38"/>
        <v>15.215219993965071</v>
      </c>
      <c r="AY1076" t="e">
        <f t="shared" si="39"/>
        <v>#VALUE!</v>
      </c>
    </row>
    <row r="1077" spans="8:51" x14ac:dyDescent="0.25">
      <c r="H1077" s="6">
        <v>20</v>
      </c>
      <c r="I1077" s="6">
        <v>30</v>
      </c>
      <c r="J1077" s="6">
        <v>1</v>
      </c>
      <c r="K1077" s="6">
        <v>1</v>
      </c>
      <c r="L1077" s="6" t="s">
        <v>122</v>
      </c>
      <c r="M1077" s="7">
        <f>1000000*(AF1077-AD1077)/X1077</f>
        <v>5.1728162884310709E-3</v>
      </c>
      <c r="N1077" s="7">
        <f>1000000*(AM1077-AK1077)/X1077</f>
        <v>2.6794554190270953E-2</v>
      </c>
      <c r="O1077" s="7" t="e">
        <f>1000000*(AT1077-AR1077)/X1077</f>
        <v>#VALUE!</v>
      </c>
      <c r="P1077">
        <f>(M1077*16)</f>
        <v>8.2765060614897135E-2</v>
      </c>
      <c r="Q1077">
        <f>(N1077*44)</f>
        <v>1.1789603843719219</v>
      </c>
      <c r="R1077">
        <f>1000000*(((AF1077-AD1077)*0.082057*W1077)/(V1077-Z1077))/X1077</f>
        <v>0.14349881432745903</v>
      </c>
      <c r="S1077">
        <f>1000000*(((AM1077-AK1077)*0.082057*W1077)/(V1077-Z1077))/X1077</f>
        <v>0.74330626535800015</v>
      </c>
      <c r="T1077">
        <f>N1077*((1*0.082057*W1077)/(V1077-Z1077))</f>
        <v>0.74330626535800026</v>
      </c>
      <c r="V1077" s="5">
        <f t="shared" si="40"/>
        <v>0.99905510880095516</v>
      </c>
      <c r="W1077">
        <v>313.14999999999998</v>
      </c>
      <c r="X1077">
        <f t="shared" si="41"/>
        <v>1.9073334166666699E-2</v>
      </c>
      <c r="Y1077">
        <v>2E-3</v>
      </c>
      <c r="Z1077">
        <f t="shared" si="21"/>
        <v>7.2765497523200454E-2</v>
      </c>
      <c r="AB1077">
        <f t="shared" si="22"/>
        <v>9.9905510880095509E-7</v>
      </c>
      <c r="AC1077">
        <f t="shared" si="23"/>
        <v>7.7759129386834936E-11</v>
      </c>
      <c r="AD1077">
        <v>0</v>
      </c>
      <c r="AE1077" s="12">
        <f t="shared" si="24"/>
        <v>2.0903724265187424E-11</v>
      </c>
      <c r="AF1077" s="12">
        <f t="shared" si="25"/>
        <v>9.8662853652022362E-11</v>
      </c>
      <c r="AG1077" s="19">
        <f t="shared" si="26"/>
        <v>1.097002469958351E-3</v>
      </c>
      <c r="AI1077">
        <f t="shared" si="27"/>
        <v>9.9905510880095509E-7</v>
      </c>
      <c r="AJ1077">
        <f t="shared" si="28"/>
        <v>7.7759129386834936E-11</v>
      </c>
      <c r="AK1077">
        <v>0</v>
      </c>
      <c r="AL1077" s="12">
        <f t="shared" si="29"/>
        <v>4.333023565310624E-10</v>
      </c>
      <c r="AM1077" s="12">
        <f t="shared" si="30"/>
        <v>5.1106148591789729E-10</v>
      </c>
      <c r="AN1077" s="19">
        <f t="shared" si="31"/>
        <v>2.2739189884214046E-2</v>
      </c>
      <c r="AO1077" s="19"/>
      <c r="AP1077" t="e">
        <f t="shared" si="32"/>
        <v>#VALUE!</v>
      </c>
      <c r="AQ1077" t="e">
        <f t="shared" si="33"/>
        <v>#VALUE!</v>
      </c>
      <c r="AR1077">
        <v>0</v>
      </c>
      <c r="AS1077" s="12" t="e">
        <f t="shared" si="34"/>
        <v>#VALUE!</v>
      </c>
      <c r="AT1077" s="12" t="e">
        <f t="shared" si="35"/>
        <v>#VALUE!</v>
      </c>
      <c r="AU1077" s="19">
        <f t="shared" si="36"/>
        <v>1.5759424160826513E-2</v>
      </c>
      <c r="AW1077">
        <f t="shared" si="37"/>
        <v>78.812974192989046</v>
      </c>
      <c r="AX1077">
        <f t="shared" si="38"/>
        <v>15.215219993965071</v>
      </c>
      <c r="AY1077" t="e">
        <f t="shared" si="39"/>
        <v>#VALUE!</v>
      </c>
    </row>
    <row r="1078" spans="8:51" x14ac:dyDescent="0.25">
      <c r="H1078" s="6">
        <v>20</v>
      </c>
      <c r="I1078" s="6">
        <v>30</v>
      </c>
      <c r="J1078" s="6">
        <v>1</v>
      </c>
      <c r="K1078" s="6">
        <v>1</v>
      </c>
      <c r="L1078" s="6" t="s">
        <v>122</v>
      </c>
      <c r="M1078" s="7">
        <f>1000000*(AF1078-AD1078)/X1078</f>
        <v>5.1728162884310709E-3</v>
      </c>
      <c r="N1078" s="7">
        <f>1000000*(AM1078-AK1078)/X1078</f>
        <v>2.6794554190270953E-2</v>
      </c>
      <c r="O1078" s="7" t="e">
        <f>1000000*(AT1078-AR1078)/X1078</f>
        <v>#VALUE!</v>
      </c>
      <c r="P1078">
        <f>(M1078*16)</f>
        <v>8.2765060614897135E-2</v>
      </c>
      <c r="Q1078">
        <f>(N1078*44)</f>
        <v>1.1789603843719219</v>
      </c>
      <c r="R1078">
        <f>1000000*(((AF1078-AD1078)*0.082057*W1078)/(V1078-Z1078))/X1078</f>
        <v>0.14349881432745903</v>
      </c>
      <c r="S1078">
        <f>1000000*(((AM1078-AK1078)*0.082057*W1078)/(V1078-Z1078))/X1078</f>
        <v>0.74330626535800015</v>
      </c>
      <c r="T1078">
        <f>N1078*((1*0.082057*W1078)/(V1078-Z1078))</f>
        <v>0.74330626535800026</v>
      </c>
      <c r="V1078" s="5">
        <f t="shared" si="40"/>
        <v>0.99905510880095516</v>
      </c>
      <c r="W1078">
        <v>313.14999999999998</v>
      </c>
      <c r="X1078">
        <f t="shared" si="41"/>
        <v>1.9073334166666699E-2</v>
      </c>
      <c r="Y1078">
        <v>2E-3</v>
      </c>
      <c r="Z1078">
        <f t="shared" si="21"/>
        <v>7.2765497523200454E-2</v>
      </c>
      <c r="AB1078">
        <f t="shared" si="22"/>
        <v>9.9905510880095509E-7</v>
      </c>
      <c r="AC1078">
        <f t="shared" si="23"/>
        <v>7.7759129386834936E-11</v>
      </c>
      <c r="AD1078">
        <v>0</v>
      </c>
      <c r="AE1078" s="12">
        <f t="shared" si="24"/>
        <v>2.0903724265187424E-11</v>
      </c>
      <c r="AF1078" s="12">
        <f t="shared" si="25"/>
        <v>9.8662853652022362E-11</v>
      </c>
      <c r="AG1078" s="19">
        <f t="shared" si="26"/>
        <v>1.097002469958351E-3</v>
      </c>
      <c r="AI1078">
        <f t="shared" si="27"/>
        <v>9.9905510880095509E-7</v>
      </c>
      <c r="AJ1078">
        <f t="shared" si="28"/>
        <v>7.7759129386834936E-11</v>
      </c>
      <c r="AK1078">
        <v>0</v>
      </c>
      <c r="AL1078" s="12">
        <f t="shared" si="29"/>
        <v>4.333023565310624E-10</v>
      </c>
      <c r="AM1078" s="12">
        <f t="shared" si="30"/>
        <v>5.1106148591789729E-10</v>
      </c>
      <c r="AN1078" s="19">
        <f t="shared" si="31"/>
        <v>2.2739189884214046E-2</v>
      </c>
      <c r="AO1078" s="19"/>
      <c r="AP1078" t="e">
        <f t="shared" si="32"/>
        <v>#VALUE!</v>
      </c>
      <c r="AQ1078" t="e">
        <f t="shared" si="33"/>
        <v>#VALUE!</v>
      </c>
      <c r="AR1078">
        <v>0</v>
      </c>
      <c r="AS1078" s="12" t="e">
        <f t="shared" si="34"/>
        <v>#VALUE!</v>
      </c>
      <c r="AT1078" s="12" t="e">
        <f t="shared" si="35"/>
        <v>#VALUE!</v>
      </c>
      <c r="AU1078" s="19">
        <f t="shared" si="36"/>
        <v>1.5759424160826513E-2</v>
      </c>
      <c r="AW1078">
        <f t="shared" si="37"/>
        <v>78.812974192989046</v>
      </c>
      <c r="AX1078">
        <f t="shared" si="38"/>
        <v>15.215219993965071</v>
      </c>
      <c r="AY1078" t="e">
        <f t="shared" si="39"/>
        <v>#VALUE!</v>
      </c>
    </row>
    <row r="1079" spans="8:51" x14ac:dyDescent="0.25">
      <c r="H1079" s="6">
        <v>20</v>
      </c>
      <c r="I1079" s="6">
        <v>30</v>
      </c>
      <c r="J1079" s="6">
        <v>1</v>
      </c>
      <c r="K1079" s="6">
        <v>1</v>
      </c>
      <c r="L1079" s="6" t="s">
        <v>122</v>
      </c>
      <c r="M1079" s="7">
        <f>1000000*(AF1079-AD1079)/X1079</f>
        <v>5.1728162884310709E-3</v>
      </c>
      <c r="N1079" s="7">
        <f>1000000*(AM1079-AK1079)/X1079</f>
        <v>2.6794554190270953E-2</v>
      </c>
      <c r="O1079" s="7" t="e">
        <f>1000000*(AT1079-AR1079)/X1079</f>
        <v>#VALUE!</v>
      </c>
      <c r="P1079">
        <f>(M1079*16)</f>
        <v>8.2765060614897135E-2</v>
      </c>
      <c r="Q1079">
        <f>(N1079*44)</f>
        <v>1.1789603843719219</v>
      </c>
      <c r="R1079">
        <f>1000000*(((AF1079-AD1079)*0.082057*W1079)/(V1079-Z1079))/X1079</f>
        <v>0.14349881432745903</v>
      </c>
      <c r="S1079">
        <f>1000000*(((AM1079-AK1079)*0.082057*W1079)/(V1079-Z1079))/X1079</f>
        <v>0.74330626535800015</v>
      </c>
      <c r="T1079">
        <f>N1079*((1*0.082057*W1079)/(V1079-Z1079))</f>
        <v>0.74330626535800026</v>
      </c>
      <c r="V1079" s="5">
        <f t="shared" si="40"/>
        <v>0.99905510880095516</v>
      </c>
      <c r="W1079">
        <v>313.14999999999998</v>
      </c>
      <c r="X1079">
        <f t="shared" si="41"/>
        <v>1.9073334166666699E-2</v>
      </c>
      <c r="Y1079">
        <v>2E-3</v>
      </c>
      <c r="Z1079">
        <f t="shared" si="21"/>
        <v>7.2765497523200454E-2</v>
      </c>
      <c r="AB1079">
        <f t="shared" si="22"/>
        <v>9.9905510880095509E-7</v>
      </c>
      <c r="AC1079">
        <f t="shared" si="23"/>
        <v>7.7759129386834936E-11</v>
      </c>
      <c r="AD1079">
        <v>0</v>
      </c>
      <c r="AE1079" s="12">
        <f t="shared" si="24"/>
        <v>2.0903724265187424E-11</v>
      </c>
      <c r="AF1079" s="12">
        <f t="shared" si="25"/>
        <v>9.8662853652022362E-11</v>
      </c>
      <c r="AG1079" s="19">
        <f t="shared" si="26"/>
        <v>1.097002469958351E-3</v>
      </c>
      <c r="AI1079">
        <f t="shared" si="27"/>
        <v>9.9905510880095509E-7</v>
      </c>
      <c r="AJ1079">
        <f t="shared" si="28"/>
        <v>7.7759129386834936E-11</v>
      </c>
      <c r="AK1079">
        <v>0</v>
      </c>
      <c r="AL1079" s="12">
        <f t="shared" si="29"/>
        <v>4.333023565310624E-10</v>
      </c>
      <c r="AM1079" s="12">
        <f t="shared" si="30"/>
        <v>5.1106148591789729E-10</v>
      </c>
      <c r="AN1079" s="19">
        <f t="shared" si="31"/>
        <v>2.2739189884214046E-2</v>
      </c>
      <c r="AO1079" s="19"/>
      <c r="AP1079" t="e">
        <f t="shared" si="32"/>
        <v>#VALUE!</v>
      </c>
      <c r="AQ1079" t="e">
        <f t="shared" si="33"/>
        <v>#VALUE!</v>
      </c>
      <c r="AR1079">
        <v>0</v>
      </c>
      <c r="AS1079" s="12" t="e">
        <f t="shared" si="34"/>
        <v>#VALUE!</v>
      </c>
      <c r="AT1079" s="12" t="e">
        <f t="shared" si="35"/>
        <v>#VALUE!</v>
      </c>
      <c r="AU1079" s="19">
        <f t="shared" si="36"/>
        <v>1.5759424160826513E-2</v>
      </c>
      <c r="AW1079">
        <f t="shared" si="37"/>
        <v>78.812974192989046</v>
      </c>
      <c r="AX1079">
        <f t="shared" si="38"/>
        <v>15.215219993965071</v>
      </c>
      <c r="AY1079" t="e">
        <f t="shared" si="39"/>
        <v>#VALUE!</v>
      </c>
    </row>
    <row r="1080" spans="8:51" x14ac:dyDescent="0.25">
      <c r="H1080" s="6">
        <v>20</v>
      </c>
      <c r="I1080" s="6">
        <v>30</v>
      </c>
      <c r="J1080" s="6">
        <v>1</v>
      </c>
      <c r="K1080" s="6">
        <v>1</v>
      </c>
      <c r="L1080" s="6" t="s">
        <v>122</v>
      </c>
      <c r="M1080" s="7">
        <f>1000000*(AF1080-AD1080)/X1080</f>
        <v>5.1728162884310709E-3</v>
      </c>
      <c r="N1080" s="7">
        <f>1000000*(AM1080-AK1080)/X1080</f>
        <v>2.6794554190270953E-2</v>
      </c>
      <c r="O1080" s="7" t="e">
        <f>1000000*(AT1080-AR1080)/X1080</f>
        <v>#VALUE!</v>
      </c>
      <c r="P1080">
        <f>(M1080*16)</f>
        <v>8.2765060614897135E-2</v>
      </c>
      <c r="Q1080">
        <f>(N1080*44)</f>
        <v>1.1789603843719219</v>
      </c>
      <c r="R1080">
        <f>1000000*(((AF1080-AD1080)*0.082057*W1080)/(V1080-Z1080))/X1080</f>
        <v>0.14349881432745903</v>
      </c>
      <c r="S1080">
        <f>1000000*(((AM1080-AK1080)*0.082057*W1080)/(V1080-Z1080))/X1080</f>
        <v>0.74330626535800015</v>
      </c>
      <c r="T1080">
        <f>N1080*((1*0.082057*W1080)/(V1080-Z1080))</f>
        <v>0.74330626535800026</v>
      </c>
      <c r="V1080" s="5">
        <f t="shared" si="40"/>
        <v>0.99905510880095516</v>
      </c>
      <c r="W1080">
        <v>313.14999999999998</v>
      </c>
      <c r="X1080">
        <f t="shared" si="41"/>
        <v>1.9073334166666699E-2</v>
      </c>
      <c r="Y1080">
        <v>2E-3</v>
      </c>
      <c r="Z1080">
        <f t="shared" si="21"/>
        <v>7.2765497523200454E-2</v>
      </c>
      <c r="AB1080">
        <f t="shared" si="22"/>
        <v>9.9905510880095509E-7</v>
      </c>
      <c r="AC1080">
        <f t="shared" si="23"/>
        <v>7.7759129386834936E-11</v>
      </c>
      <c r="AD1080">
        <v>0</v>
      </c>
      <c r="AE1080" s="12">
        <f t="shared" si="24"/>
        <v>2.0903724265187424E-11</v>
      </c>
      <c r="AF1080" s="12">
        <f t="shared" si="25"/>
        <v>9.8662853652022362E-11</v>
      </c>
      <c r="AG1080" s="19">
        <f t="shared" si="26"/>
        <v>1.097002469958351E-3</v>
      </c>
      <c r="AI1080">
        <f t="shared" si="27"/>
        <v>9.9905510880095509E-7</v>
      </c>
      <c r="AJ1080">
        <f t="shared" si="28"/>
        <v>7.7759129386834936E-11</v>
      </c>
      <c r="AK1080">
        <v>0</v>
      </c>
      <c r="AL1080" s="12">
        <f t="shared" si="29"/>
        <v>4.333023565310624E-10</v>
      </c>
      <c r="AM1080" s="12">
        <f t="shared" si="30"/>
        <v>5.1106148591789729E-10</v>
      </c>
      <c r="AN1080" s="19">
        <f t="shared" si="31"/>
        <v>2.2739189884214046E-2</v>
      </c>
      <c r="AO1080" s="19"/>
      <c r="AP1080" t="e">
        <f t="shared" si="32"/>
        <v>#VALUE!</v>
      </c>
      <c r="AQ1080" t="e">
        <f t="shared" si="33"/>
        <v>#VALUE!</v>
      </c>
      <c r="AR1080">
        <v>0</v>
      </c>
      <c r="AS1080" s="12" t="e">
        <f t="shared" si="34"/>
        <v>#VALUE!</v>
      </c>
      <c r="AT1080" s="12" t="e">
        <f t="shared" si="35"/>
        <v>#VALUE!</v>
      </c>
      <c r="AU1080" s="19">
        <f t="shared" si="36"/>
        <v>1.5759424160826513E-2</v>
      </c>
      <c r="AW1080">
        <f t="shared" si="37"/>
        <v>78.812974192989046</v>
      </c>
      <c r="AX1080">
        <f t="shared" si="38"/>
        <v>15.215219993965071</v>
      </c>
      <c r="AY1080" t="e">
        <f t="shared" si="39"/>
        <v>#VALUE!</v>
      </c>
    </row>
    <row r="1081" spans="8:51" x14ac:dyDescent="0.25">
      <c r="H1081" s="6">
        <v>20</v>
      </c>
      <c r="I1081" s="6">
        <v>30</v>
      </c>
      <c r="J1081" s="6">
        <v>1</v>
      </c>
      <c r="K1081" s="6">
        <v>1</v>
      </c>
      <c r="L1081" s="6" t="s">
        <v>122</v>
      </c>
      <c r="M1081" s="7">
        <f>1000000*(AF1081-AD1081)/X1081</f>
        <v>5.1728162884310709E-3</v>
      </c>
      <c r="N1081" s="7">
        <f>1000000*(AM1081-AK1081)/X1081</f>
        <v>2.6794554190270953E-2</v>
      </c>
      <c r="O1081" s="7" t="e">
        <f>1000000*(AT1081-AR1081)/X1081</f>
        <v>#VALUE!</v>
      </c>
      <c r="P1081">
        <f>(M1081*16)</f>
        <v>8.2765060614897135E-2</v>
      </c>
      <c r="Q1081">
        <f>(N1081*44)</f>
        <v>1.1789603843719219</v>
      </c>
      <c r="R1081">
        <f>1000000*(((AF1081-AD1081)*0.082057*W1081)/(V1081-Z1081))/X1081</f>
        <v>0.14349881432745903</v>
      </c>
      <c r="S1081">
        <f>1000000*(((AM1081-AK1081)*0.082057*W1081)/(V1081-Z1081))/X1081</f>
        <v>0.74330626535800015</v>
      </c>
      <c r="T1081">
        <f>N1081*((1*0.082057*W1081)/(V1081-Z1081))</f>
        <v>0.74330626535800026</v>
      </c>
      <c r="V1081" s="5">
        <f t="shared" si="40"/>
        <v>0.99905510880095516</v>
      </c>
      <c r="W1081">
        <v>313.14999999999998</v>
      </c>
      <c r="X1081">
        <f t="shared" si="41"/>
        <v>1.9073334166666699E-2</v>
      </c>
      <c r="Y1081">
        <v>2E-3</v>
      </c>
      <c r="Z1081">
        <f t="shared" si="21"/>
        <v>7.2765497523200454E-2</v>
      </c>
      <c r="AB1081">
        <f t="shared" si="22"/>
        <v>9.9905510880095509E-7</v>
      </c>
      <c r="AC1081">
        <f t="shared" si="23"/>
        <v>7.7759129386834936E-11</v>
      </c>
      <c r="AD1081">
        <v>0</v>
      </c>
      <c r="AE1081" s="12">
        <f t="shared" si="24"/>
        <v>2.0903724265187424E-11</v>
      </c>
      <c r="AF1081" s="12">
        <f t="shared" si="25"/>
        <v>9.8662853652022362E-11</v>
      </c>
      <c r="AG1081" s="19">
        <f t="shared" si="26"/>
        <v>1.097002469958351E-3</v>
      </c>
      <c r="AI1081">
        <f t="shared" si="27"/>
        <v>9.9905510880095509E-7</v>
      </c>
      <c r="AJ1081">
        <f t="shared" si="28"/>
        <v>7.7759129386834936E-11</v>
      </c>
      <c r="AK1081">
        <v>0</v>
      </c>
      <c r="AL1081" s="12">
        <f t="shared" si="29"/>
        <v>4.333023565310624E-10</v>
      </c>
      <c r="AM1081" s="12">
        <f t="shared" si="30"/>
        <v>5.1106148591789729E-10</v>
      </c>
      <c r="AN1081" s="19">
        <f t="shared" si="31"/>
        <v>2.2739189884214046E-2</v>
      </c>
      <c r="AO1081" s="19"/>
      <c r="AP1081" t="e">
        <f t="shared" si="32"/>
        <v>#VALUE!</v>
      </c>
      <c r="AQ1081" t="e">
        <f t="shared" si="33"/>
        <v>#VALUE!</v>
      </c>
      <c r="AR1081">
        <v>0</v>
      </c>
      <c r="AS1081" s="12" t="e">
        <f t="shared" si="34"/>
        <v>#VALUE!</v>
      </c>
      <c r="AT1081" s="12" t="e">
        <f t="shared" si="35"/>
        <v>#VALUE!</v>
      </c>
      <c r="AU1081" s="19">
        <f t="shared" si="36"/>
        <v>1.5759424160826513E-2</v>
      </c>
      <c r="AW1081">
        <f t="shared" si="37"/>
        <v>78.812974192989046</v>
      </c>
      <c r="AX1081">
        <f t="shared" si="38"/>
        <v>15.215219993965071</v>
      </c>
      <c r="AY1081" t="e">
        <f t="shared" si="39"/>
        <v>#VALUE!</v>
      </c>
    </row>
    <row r="1082" spans="8:51" x14ac:dyDescent="0.25">
      <c r="H1082" s="6">
        <v>20</v>
      </c>
      <c r="I1082" s="6">
        <v>30</v>
      </c>
      <c r="J1082" s="6">
        <v>1</v>
      </c>
      <c r="K1082" s="6">
        <v>1</v>
      </c>
      <c r="L1082" s="6" t="s">
        <v>122</v>
      </c>
      <c r="M1082" s="7">
        <f>1000000*(AF1082-AD1082)/X1082</f>
        <v>5.1728162884310709E-3</v>
      </c>
      <c r="N1082" s="7">
        <f>1000000*(AM1082-AK1082)/X1082</f>
        <v>2.6794554190270953E-2</v>
      </c>
      <c r="O1082" s="7" t="e">
        <f>1000000*(AT1082-AR1082)/X1082</f>
        <v>#VALUE!</v>
      </c>
      <c r="P1082">
        <f>(M1082*16)</f>
        <v>8.2765060614897135E-2</v>
      </c>
      <c r="Q1082">
        <f>(N1082*44)</f>
        <v>1.1789603843719219</v>
      </c>
      <c r="R1082">
        <f>1000000*(((AF1082-AD1082)*0.082057*W1082)/(V1082-Z1082))/X1082</f>
        <v>0.14349881432745903</v>
      </c>
      <c r="S1082">
        <f>1000000*(((AM1082-AK1082)*0.082057*W1082)/(V1082-Z1082))/X1082</f>
        <v>0.74330626535800015</v>
      </c>
      <c r="T1082">
        <f>N1082*((1*0.082057*W1082)/(V1082-Z1082))</f>
        <v>0.74330626535800026</v>
      </c>
      <c r="V1082" s="5">
        <f t="shared" si="40"/>
        <v>0.99905510880095516</v>
      </c>
      <c r="W1082">
        <v>313.14999999999998</v>
      </c>
      <c r="X1082">
        <f t="shared" si="41"/>
        <v>1.9073334166666699E-2</v>
      </c>
      <c r="Y1082">
        <v>2E-3</v>
      </c>
      <c r="Z1082">
        <f t="shared" si="21"/>
        <v>7.2765497523200454E-2</v>
      </c>
      <c r="AB1082">
        <f t="shared" si="22"/>
        <v>9.9905510880095509E-7</v>
      </c>
      <c r="AC1082">
        <f t="shared" si="23"/>
        <v>7.7759129386834936E-11</v>
      </c>
      <c r="AD1082">
        <v>0</v>
      </c>
      <c r="AE1082" s="12">
        <f t="shared" si="24"/>
        <v>2.0903724265187424E-11</v>
      </c>
      <c r="AF1082" s="12">
        <f t="shared" si="25"/>
        <v>9.8662853652022362E-11</v>
      </c>
      <c r="AG1082" s="19">
        <f t="shared" si="26"/>
        <v>1.097002469958351E-3</v>
      </c>
      <c r="AI1082">
        <f t="shared" si="27"/>
        <v>9.9905510880095509E-7</v>
      </c>
      <c r="AJ1082">
        <f t="shared" si="28"/>
        <v>7.7759129386834936E-11</v>
      </c>
      <c r="AK1082">
        <v>0</v>
      </c>
      <c r="AL1082" s="12">
        <f t="shared" si="29"/>
        <v>4.333023565310624E-10</v>
      </c>
      <c r="AM1082" s="12">
        <f t="shared" si="30"/>
        <v>5.1106148591789729E-10</v>
      </c>
      <c r="AN1082" s="19">
        <f t="shared" si="31"/>
        <v>2.2739189884214046E-2</v>
      </c>
      <c r="AO1082" s="19"/>
      <c r="AP1082" t="e">
        <f t="shared" si="32"/>
        <v>#VALUE!</v>
      </c>
      <c r="AQ1082" t="e">
        <f t="shared" si="33"/>
        <v>#VALUE!</v>
      </c>
      <c r="AR1082">
        <v>0</v>
      </c>
      <c r="AS1082" s="12" t="e">
        <f t="shared" si="34"/>
        <v>#VALUE!</v>
      </c>
      <c r="AT1082" s="12" t="e">
        <f t="shared" si="35"/>
        <v>#VALUE!</v>
      </c>
      <c r="AU1082" s="19">
        <f t="shared" si="36"/>
        <v>1.5759424160826513E-2</v>
      </c>
      <c r="AW1082">
        <f t="shared" si="37"/>
        <v>78.812974192989046</v>
      </c>
      <c r="AX1082">
        <f t="shared" si="38"/>
        <v>15.215219993965071</v>
      </c>
      <c r="AY1082" t="e">
        <f t="shared" si="39"/>
        <v>#VALUE!</v>
      </c>
    </row>
    <row r="1083" spans="8:51" x14ac:dyDescent="0.25">
      <c r="H1083" s="6">
        <v>20</v>
      </c>
      <c r="I1083" s="6">
        <v>30</v>
      </c>
      <c r="J1083" s="6">
        <v>1</v>
      </c>
      <c r="K1083" s="6">
        <v>1</v>
      </c>
      <c r="L1083" s="6" t="s">
        <v>122</v>
      </c>
      <c r="M1083" s="7">
        <f>1000000*(AF1083-AD1083)/X1083</f>
        <v>5.1728162884310709E-3</v>
      </c>
      <c r="N1083" s="7">
        <f>1000000*(AM1083-AK1083)/X1083</f>
        <v>2.6794554190270953E-2</v>
      </c>
      <c r="O1083" s="7" t="e">
        <f>1000000*(AT1083-AR1083)/X1083</f>
        <v>#VALUE!</v>
      </c>
      <c r="P1083">
        <f>(M1083*16)</f>
        <v>8.2765060614897135E-2</v>
      </c>
      <c r="Q1083">
        <f>(N1083*44)</f>
        <v>1.1789603843719219</v>
      </c>
      <c r="R1083">
        <f>1000000*(((AF1083-AD1083)*0.082057*W1083)/(V1083-Z1083))/X1083</f>
        <v>0.14349881432745903</v>
      </c>
      <c r="S1083">
        <f>1000000*(((AM1083-AK1083)*0.082057*W1083)/(V1083-Z1083))/X1083</f>
        <v>0.74330626535800015</v>
      </c>
      <c r="T1083">
        <f>N1083*((1*0.082057*W1083)/(V1083-Z1083))</f>
        <v>0.74330626535800026</v>
      </c>
      <c r="V1083" s="5">
        <f t="shared" si="40"/>
        <v>0.99905510880095516</v>
      </c>
      <c r="W1083">
        <v>313.14999999999998</v>
      </c>
      <c r="X1083">
        <f t="shared" si="41"/>
        <v>1.9073334166666699E-2</v>
      </c>
      <c r="Y1083">
        <v>2E-3</v>
      </c>
      <c r="Z1083">
        <f t="shared" si="21"/>
        <v>7.2765497523200454E-2</v>
      </c>
      <c r="AB1083">
        <f t="shared" si="22"/>
        <v>9.9905510880095509E-7</v>
      </c>
      <c r="AC1083">
        <f t="shared" si="23"/>
        <v>7.7759129386834936E-11</v>
      </c>
      <c r="AD1083">
        <v>0</v>
      </c>
      <c r="AE1083" s="12">
        <f t="shared" si="24"/>
        <v>2.0903724265187424E-11</v>
      </c>
      <c r="AF1083" s="12">
        <f t="shared" si="25"/>
        <v>9.8662853652022362E-11</v>
      </c>
      <c r="AG1083" s="19">
        <f t="shared" si="26"/>
        <v>1.097002469958351E-3</v>
      </c>
      <c r="AI1083">
        <f t="shared" si="27"/>
        <v>9.9905510880095509E-7</v>
      </c>
      <c r="AJ1083">
        <f t="shared" si="28"/>
        <v>7.7759129386834936E-11</v>
      </c>
      <c r="AK1083">
        <v>0</v>
      </c>
      <c r="AL1083" s="12">
        <f t="shared" si="29"/>
        <v>4.333023565310624E-10</v>
      </c>
      <c r="AM1083" s="12">
        <f t="shared" si="30"/>
        <v>5.1106148591789729E-10</v>
      </c>
      <c r="AN1083" s="19">
        <f t="shared" si="31"/>
        <v>2.2739189884214046E-2</v>
      </c>
      <c r="AO1083" s="19"/>
      <c r="AP1083" t="e">
        <f t="shared" si="32"/>
        <v>#VALUE!</v>
      </c>
      <c r="AQ1083" t="e">
        <f t="shared" si="33"/>
        <v>#VALUE!</v>
      </c>
      <c r="AR1083">
        <v>0</v>
      </c>
      <c r="AS1083" s="12" t="e">
        <f t="shared" si="34"/>
        <v>#VALUE!</v>
      </c>
      <c r="AT1083" s="12" t="e">
        <f t="shared" si="35"/>
        <v>#VALUE!</v>
      </c>
      <c r="AU1083" s="19">
        <f t="shared" si="36"/>
        <v>1.5759424160826513E-2</v>
      </c>
      <c r="AW1083">
        <f t="shared" si="37"/>
        <v>78.812974192989046</v>
      </c>
      <c r="AX1083">
        <f t="shared" si="38"/>
        <v>15.215219993965071</v>
      </c>
      <c r="AY1083" t="e">
        <f t="shared" si="39"/>
        <v>#VALUE!</v>
      </c>
    </row>
    <row r="1084" spans="8:51" x14ac:dyDescent="0.25">
      <c r="H1084" s="6">
        <v>20</v>
      </c>
      <c r="I1084" s="6">
        <v>30</v>
      </c>
      <c r="J1084" s="6">
        <v>1</v>
      </c>
      <c r="K1084" s="6">
        <v>1</v>
      </c>
      <c r="L1084" s="6" t="s">
        <v>122</v>
      </c>
      <c r="M1084" s="7">
        <f>1000000*(AF1084-AD1084)/X1084</f>
        <v>5.1728162884310709E-3</v>
      </c>
      <c r="N1084" s="7">
        <f>1000000*(AM1084-AK1084)/X1084</f>
        <v>2.6794554190270953E-2</v>
      </c>
      <c r="O1084" s="7" t="e">
        <f>1000000*(AT1084-AR1084)/X1084</f>
        <v>#VALUE!</v>
      </c>
      <c r="P1084">
        <f>(M1084*16)</f>
        <v>8.2765060614897135E-2</v>
      </c>
      <c r="Q1084">
        <f>(N1084*44)</f>
        <v>1.1789603843719219</v>
      </c>
      <c r="R1084">
        <f>1000000*(((AF1084-AD1084)*0.082057*W1084)/(V1084-Z1084))/X1084</f>
        <v>0.14349881432745903</v>
      </c>
      <c r="S1084">
        <f>1000000*(((AM1084-AK1084)*0.082057*W1084)/(V1084-Z1084))/X1084</f>
        <v>0.74330626535800015</v>
      </c>
      <c r="T1084">
        <f>N1084*((1*0.082057*W1084)/(V1084-Z1084))</f>
        <v>0.74330626535800026</v>
      </c>
      <c r="V1084" s="5">
        <f t="shared" si="40"/>
        <v>0.99905510880095516</v>
      </c>
      <c r="W1084">
        <v>313.14999999999998</v>
      </c>
      <c r="X1084">
        <f t="shared" si="41"/>
        <v>1.9073334166666699E-2</v>
      </c>
      <c r="Y1084">
        <v>2E-3</v>
      </c>
      <c r="Z1084">
        <f t="shared" si="21"/>
        <v>7.2765497523200454E-2</v>
      </c>
      <c r="AB1084">
        <f t="shared" si="22"/>
        <v>9.9905510880095509E-7</v>
      </c>
      <c r="AC1084">
        <f t="shared" si="23"/>
        <v>7.7759129386834936E-11</v>
      </c>
      <c r="AD1084">
        <v>0</v>
      </c>
      <c r="AE1084" s="12">
        <f t="shared" si="24"/>
        <v>2.0903724265187424E-11</v>
      </c>
      <c r="AF1084" s="12">
        <f t="shared" si="25"/>
        <v>9.8662853652022362E-11</v>
      </c>
      <c r="AG1084" s="19">
        <f t="shared" si="26"/>
        <v>1.097002469958351E-3</v>
      </c>
      <c r="AI1084">
        <f t="shared" si="27"/>
        <v>9.9905510880095509E-7</v>
      </c>
      <c r="AJ1084">
        <f t="shared" si="28"/>
        <v>7.7759129386834936E-11</v>
      </c>
      <c r="AK1084">
        <v>0</v>
      </c>
      <c r="AL1084" s="12">
        <f t="shared" si="29"/>
        <v>4.333023565310624E-10</v>
      </c>
      <c r="AM1084" s="12">
        <f t="shared" si="30"/>
        <v>5.1106148591789729E-10</v>
      </c>
      <c r="AN1084" s="19">
        <f t="shared" si="31"/>
        <v>2.2739189884214046E-2</v>
      </c>
      <c r="AO1084" s="19"/>
      <c r="AP1084" t="e">
        <f t="shared" si="32"/>
        <v>#VALUE!</v>
      </c>
      <c r="AQ1084" t="e">
        <f t="shared" si="33"/>
        <v>#VALUE!</v>
      </c>
      <c r="AR1084">
        <v>0</v>
      </c>
      <c r="AS1084" s="12" t="e">
        <f t="shared" si="34"/>
        <v>#VALUE!</v>
      </c>
      <c r="AT1084" s="12" t="e">
        <f t="shared" si="35"/>
        <v>#VALUE!</v>
      </c>
      <c r="AU1084" s="19">
        <f t="shared" si="36"/>
        <v>1.5759424160826513E-2</v>
      </c>
      <c r="AW1084">
        <f t="shared" si="37"/>
        <v>78.812974192989046</v>
      </c>
      <c r="AX1084">
        <f t="shared" si="38"/>
        <v>15.215219993965071</v>
      </c>
      <c r="AY1084" t="e">
        <f t="shared" si="39"/>
        <v>#VALUE!</v>
      </c>
    </row>
    <row r="1085" spans="8:51" x14ac:dyDescent="0.25">
      <c r="H1085" s="6">
        <v>20</v>
      </c>
      <c r="I1085" s="6">
        <v>30</v>
      </c>
      <c r="J1085" s="6">
        <v>1</v>
      </c>
      <c r="K1085" s="6">
        <v>1</v>
      </c>
      <c r="L1085" s="6" t="s">
        <v>122</v>
      </c>
      <c r="M1085" s="7">
        <f>1000000*(AF1085-AD1085)/X1085</f>
        <v>5.1728162884310709E-3</v>
      </c>
      <c r="N1085" s="7">
        <f>1000000*(AM1085-AK1085)/X1085</f>
        <v>2.6794554190270953E-2</v>
      </c>
      <c r="O1085" s="7" t="e">
        <f>1000000*(AT1085-AR1085)/X1085</f>
        <v>#VALUE!</v>
      </c>
      <c r="P1085">
        <f>(M1085*16)</f>
        <v>8.2765060614897135E-2</v>
      </c>
      <c r="Q1085">
        <f>(N1085*44)</f>
        <v>1.1789603843719219</v>
      </c>
      <c r="R1085">
        <f>1000000*(((AF1085-AD1085)*0.082057*W1085)/(V1085-Z1085))/X1085</f>
        <v>0.14349881432745903</v>
      </c>
      <c r="S1085">
        <f>1000000*(((AM1085-AK1085)*0.082057*W1085)/(V1085-Z1085))/X1085</f>
        <v>0.74330626535800015</v>
      </c>
      <c r="T1085">
        <f>N1085*((1*0.082057*W1085)/(V1085-Z1085))</f>
        <v>0.74330626535800026</v>
      </c>
      <c r="V1085" s="5">
        <f t="shared" si="40"/>
        <v>0.99905510880095516</v>
      </c>
      <c r="W1085">
        <v>313.14999999999998</v>
      </c>
      <c r="X1085">
        <f t="shared" si="41"/>
        <v>1.9073334166666699E-2</v>
      </c>
      <c r="Y1085">
        <v>2E-3</v>
      </c>
      <c r="Z1085">
        <f t="shared" si="21"/>
        <v>7.2765497523200454E-2</v>
      </c>
      <c r="AB1085">
        <f t="shared" si="22"/>
        <v>9.9905510880095509E-7</v>
      </c>
      <c r="AC1085">
        <f t="shared" si="23"/>
        <v>7.7759129386834936E-11</v>
      </c>
      <c r="AD1085">
        <v>0</v>
      </c>
      <c r="AE1085" s="12">
        <f t="shared" si="24"/>
        <v>2.0903724265187424E-11</v>
      </c>
      <c r="AF1085" s="12">
        <f t="shared" si="25"/>
        <v>9.8662853652022362E-11</v>
      </c>
      <c r="AG1085" s="19">
        <f t="shared" si="26"/>
        <v>1.097002469958351E-3</v>
      </c>
      <c r="AI1085">
        <f t="shared" si="27"/>
        <v>9.9905510880095509E-7</v>
      </c>
      <c r="AJ1085">
        <f t="shared" si="28"/>
        <v>7.7759129386834936E-11</v>
      </c>
      <c r="AK1085">
        <v>0</v>
      </c>
      <c r="AL1085" s="12">
        <f t="shared" si="29"/>
        <v>4.333023565310624E-10</v>
      </c>
      <c r="AM1085" s="12">
        <f t="shared" si="30"/>
        <v>5.1106148591789729E-10</v>
      </c>
      <c r="AN1085" s="19">
        <f t="shared" si="31"/>
        <v>2.2739189884214046E-2</v>
      </c>
      <c r="AO1085" s="19"/>
      <c r="AP1085" t="e">
        <f t="shared" si="32"/>
        <v>#VALUE!</v>
      </c>
      <c r="AQ1085" t="e">
        <f t="shared" si="33"/>
        <v>#VALUE!</v>
      </c>
      <c r="AR1085">
        <v>0</v>
      </c>
      <c r="AS1085" s="12" t="e">
        <f t="shared" si="34"/>
        <v>#VALUE!</v>
      </c>
      <c r="AT1085" s="12" t="e">
        <f t="shared" si="35"/>
        <v>#VALUE!</v>
      </c>
      <c r="AU1085" s="19">
        <f t="shared" si="36"/>
        <v>1.5759424160826513E-2</v>
      </c>
      <c r="AW1085">
        <f t="shared" si="37"/>
        <v>78.812974192989046</v>
      </c>
      <c r="AX1085">
        <f t="shared" si="38"/>
        <v>15.215219993965071</v>
      </c>
      <c r="AY1085" t="e">
        <f t="shared" si="39"/>
        <v>#VALUE!</v>
      </c>
    </row>
    <row r="1086" spans="8:51" x14ac:dyDescent="0.25">
      <c r="H1086" s="6">
        <v>20</v>
      </c>
      <c r="I1086" s="6">
        <v>30</v>
      </c>
      <c r="J1086" s="6">
        <v>1</v>
      </c>
      <c r="K1086" s="6">
        <v>1</v>
      </c>
      <c r="L1086" s="6" t="s">
        <v>122</v>
      </c>
      <c r="M1086" s="7">
        <f>1000000*(AF1086-AD1086)/X1086</f>
        <v>5.1728162884310709E-3</v>
      </c>
      <c r="N1086" s="7">
        <f>1000000*(AM1086-AK1086)/X1086</f>
        <v>2.6794554190270953E-2</v>
      </c>
      <c r="O1086" s="7" t="e">
        <f>1000000*(AT1086-AR1086)/X1086</f>
        <v>#VALUE!</v>
      </c>
      <c r="P1086">
        <f>(M1086*16)</f>
        <v>8.2765060614897135E-2</v>
      </c>
      <c r="Q1086">
        <f>(N1086*44)</f>
        <v>1.1789603843719219</v>
      </c>
      <c r="R1086">
        <f>1000000*(((AF1086-AD1086)*0.082057*W1086)/(V1086-Z1086))/X1086</f>
        <v>0.14349881432745903</v>
      </c>
      <c r="S1086">
        <f>1000000*(((AM1086-AK1086)*0.082057*W1086)/(V1086-Z1086))/X1086</f>
        <v>0.74330626535800015</v>
      </c>
      <c r="T1086">
        <f>N1086*((1*0.082057*W1086)/(V1086-Z1086))</f>
        <v>0.74330626535800026</v>
      </c>
      <c r="V1086" s="5">
        <f t="shared" si="40"/>
        <v>0.99905510880095516</v>
      </c>
      <c r="W1086">
        <v>313.14999999999998</v>
      </c>
      <c r="X1086">
        <f t="shared" si="41"/>
        <v>1.9073334166666699E-2</v>
      </c>
      <c r="Y1086">
        <v>2E-3</v>
      </c>
      <c r="Z1086">
        <f t="shared" si="21"/>
        <v>7.2765497523200454E-2</v>
      </c>
      <c r="AB1086">
        <f t="shared" si="22"/>
        <v>9.9905510880095509E-7</v>
      </c>
      <c r="AC1086">
        <f t="shared" si="23"/>
        <v>7.7759129386834936E-11</v>
      </c>
      <c r="AD1086">
        <v>0</v>
      </c>
      <c r="AE1086" s="12">
        <f t="shared" si="24"/>
        <v>2.0903724265187424E-11</v>
      </c>
      <c r="AF1086" s="12">
        <f t="shared" si="25"/>
        <v>9.8662853652022362E-11</v>
      </c>
      <c r="AG1086" s="19">
        <f t="shared" si="26"/>
        <v>1.097002469958351E-3</v>
      </c>
      <c r="AI1086">
        <f t="shared" si="27"/>
        <v>9.9905510880095509E-7</v>
      </c>
      <c r="AJ1086">
        <f t="shared" si="28"/>
        <v>7.7759129386834936E-11</v>
      </c>
      <c r="AK1086">
        <v>0</v>
      </c>
      <c r="AL1086" s="12">
        <f t="shared" si="29"/>
        <v>4.333023565310624E-10</v>
      </c>
      <c r="AM1086" s="12">
        <f t="shared" si="30"/>
        <v>5.1106148591789729E-10</v>
      </c>
      <c r="AN1086" s="19">
        <f t="shared" si="31"/>
        <v>2.2739189884214046E-2</v>
      </c>
      <c r="AO1086" s="19"/>
      <c r="AP1086" t="e">
        <f t="shared" si="32"/>
        <v>#VALUE!</v>
      </c>
      <c r="AQ1086" t="e">
        <f t="shared" si="33"/>
        <v>#VALUE!</v>
      </c>
      <c r="AR1086">
        <v>0</v>
      </c>
      <c r="AS1086" s="12" t="e">
        <f t="shared" si="34"/>
        <v>#VALUE!</v>
      </c>
      <c r="AT1086" s="12" t="e">
        <f t="shared" si="35"/>
        <v>#VALUE!</v>
      </c>
      <c r="AU1086" s="19">
        <f t="shared" si="36"/>
        <v>1.5759424160826513E-2</v>
      </c>
      <c r="AW1086">
        <f t="shared" si="37"/>
        <v>78.812974192989046</v>
      </c>
      <c r="AX1086">
        <f t="shared" si="38"/>
        <v>15.215219993965071</v>
      </c>
      <c r="AY1086" t="e">
        <f t="shared" si="39"/>
        <v>#VALUE!</v>
      </c>
    </row>
    <row r="1087" spans="8:51" x14ac:dyDescent="0.25">
      <c r="H1087" s="6">
        <v>20</v>
      </c>
      <c r="I1087" s="6">
        <v>30</v>
      </c>
      <c r="J1087" s="6">
        <v>1</v>
      </c>
      <c r="K1087" s="6">
        <v>1</v>
      </c>
      <c r="L1087" s="6" t="s">
        <v>122</v>
      </c>
      <c r="M1087" s="7">
        <f>1000000*(AF1087-AD1087)/X1087</f>
        <v>5.1728162884310709E-3</v>
      </c>
      <c r="N1087" s="7">
        <f>1000000*(AM1087-AK1087)/X1087</f>
        <v>2.6794554190270953E-2</v>
      </c>
      <c r="O1087" s="7" t="e">
        <f>1000000*(AT1087-AR1087)/X1087</f>
        <v>#VALUE!</v>
      </c>
      <c r="P1087">
        <f>(M1087*16)</f>
        <v>8.2765060614897135E-2</v>
      </c>
      <c r="Q1087">
        <f>(N1087*44)</f>
        <v>1.1789603843719219</v>
      </c>
      <c r="R1087">
        <f>1000000*(((AF1087-AD1087)*0.082057*W1087)/(V1087-Z1087))/X1087</f>
        <v>0.14349881432745903</v>
      </c>
      <c r="S1087">
        <f>1000000*(((AM1087-AK1087)*0.082057*W1087)/(V1087-Z1087))/X1087</f>
        <v>0.74330626535800015</v>
      </c>
      <c r="T1087">
        <f>N1087*((1*0.082057*W1087)/(V1087-Z1087))</f>
        <v>0.74330626535800026</v>
      </c>
      <c r="V1087" s="5">
        <f t="shared" si="40"/>
        <v>0.99905510880095516</v>
      </c>
      <c r="W1087">
        <v>313.14999999999998</v>
      </c>
      <c r="X1087">
        <f t="shared" si="41"/>
        <v>1.9073334166666699E-2</v>
      </c>
      <c r="Y1087">
        <v>2E-3</v>
      </c>
      <c r="Z1087">
        <f t="shared" si="21"/>
        <v>7.2765497523200454E-2</v>
      </c>
      <c r="AB1087">
        <f t="shared" si="22"/>
        <v>9.9905510880095509E-7</v>
      </c>
      <c r="AC1087">
        <f t="shared" si="23"/>
        <v>7.7759129386834936E-11</v>
      </c>
      <c r="AD1087">
        <v>0</v>
      </c>
      <c r="AE1087" s="12">
        <f t="shared" si="24"/>
        <v>2.0903724265187424E-11</v>
      </c>
      <c r="AF1087" s="12">
        <f t="shared" si="25"/>
        <v>9.8662853652022362E-11</v>
      </c>
      <c r="AG1087" s="19">
        <f t="shared" si="26"/>
        <v>1.097002469958351E-3</v>
      </c>
      <c r="AI1087">
        <f t="shared" si="27"/>
        <v>9.9905510880095509E-7</v>
      </c>
      <c r="AJ1087">
        <f t="shared" si="28"/>
        <v>7.7759129386834936E-11</v>
      </c>
      <c r="AK1087">
        <v>0</v>
      </c>
      <c r="AL1087" s="12">
        <f t="shared" si="29"/>
        <v>4.333023565310624E-10</v>
      </c>
      <c r="AM1087" s="12">
        <f t="shared" si="30"/>
        <v>5.1106148591789729E-10</v>
      </c>
      <c r="AN1087" s="19">
        <f t="shared" si="31"/>
        <v>2.2739189884214046E-2</v>
      </c>
      <c r="AO1087" s="19"/>
      <c r="AP1087" t="e">
        <f t="shared" si="32"/>
        <v>#VALUE!</v>
      </c>
      <c r="AQ1087" t="e">
        <f t="shared" si="33"/>
        <v>#VALUE!</v>
      </c>
      <c r="AR1087">
        <v>0</v>
      </c>
      <c r="AS1087" s="12" t="e">
        <f t="shared" si="34"/>
        <v>#VALUE!</v>
      </c>
      <c r="AT1087" s="12" t="e">
        <f t="shared" si="35"/>
        <v>#VALUE!</v>
      </c>
      <c r="AU1087" s="19">
        <f t="shared" si="36"/>
        <v>1.5759424160826513E-2</v>
      </c>
      <c r="AW1087">
        <f t="shared" si="37"/>
        <v>78.812974192989046</v>
      </c>
      <c r="AX1087">
        <f t="shared" si="38"/>
        <v>15.215219993965071</v>
      </c>
      <c r="AY1087" t="e">
        <f t="shared" si="39"/>
        <v>#VALUE!</v>
      </c>
    </row>
    <row r="1088" spans="8:51" x14ac:dyDescent="0.25">
      <c r="H1088" s="6">
        <v>20</v>
      </c>
      <c r="I1088" s="6">
        <v>30</v>
      </c>
      <c r="J1088" s="6">
        <v>1</v>
      </c>
      <c r="K1088" s="6">
        <v>1</v>
      </c>
      <c r="L1088" s="6" t="s">
        <v>122</v>
      </c>
      <c r="M1088" s="7">
        <f>1000000*(AF1088-AD1088)/X1088</f>
        <v>5.1728162884310709E-3</v>
      </c>
      <c r="N1088" s="7">
        <f>1000000*(AM1088-AK1088)/X1088</f>
        <v>2.6794554190270953E-2</v>
      </c>
      <c r="O1088" s="7" t="e">
        <f>1000000*(AT1088-AR1088)/X1088</f>
        <v>#VALUE!</v>
      </c>
      <c r="P1088">
        <f>(M1088*16)</f>
        <v>8.2765060614897135E-2</v>
      </c>
      <c r="Q1088">
        <f>(N1088*44)</f>
        <v>1.1789603843719219</v>
      </c>
      <c r="R1088">
        <f>1000000*(((AF1088-AD1088)*0.082057*W1088)/(V1088-Z1088))/X1088</f>
        <v>0.14349881432745903</v>
      </c>
      <c r="S1088">
        <f>1000000*(((AM1088-AK1088)*0.082057*W1088)/(V1088-Z1088))/X1088</f>
        <v>0.74330626535800015</v>
      </c>
      <c r="T1088">
        <f>N1088*((1*0.082057*W1088)/(V1088-Z1088))</f>
        <v>0.74330626535800026</v>
      </c>
      <c r="V1088" s="5">
        <f t="shared" si="40"/>
        <v>0.99905510880095516</v>
      </c>
      <c r="W1088">
        <v>313.14999999999998</v>
      </c>
      <c r="X1088">
        <f t="shared" si="41"/>
        <v>1.9073334166666699E-2</v>
      </c>
      <c r="Y1088">
        <v>2E-3</v>
      </c>
      <c r="Z1088">
        <f t="shared" si="21"/>
        <v>7.2765497523200454E-2</v>
      </c>
      <c r="AB1088">
        <f t="shared" si="22"/>
        <v>9.9905510880095509E-7</v>
      </c>
      <c r="AC1088">
        <f t="shared" si="23"/>
        <v>7.7759129386834936E-11</v>
      </c>
      <c r="AD1088">
        <v>0</v>
      </c>
      <c r="AE1088" s="12">
        <f t="shared" si="24"/>
        <v>2.0903724265187424E-11</v>
      </c>
      <c r="AF1088" s="12">
        <f t="shared" si="25"/>
        <v>9.8662853652022362E-11</v>
      </c>
      <c r="AG1088" s="19">
        <f t="shared" si="26"/>
        <v>1.097002469958351E-3</v>
      </c>
      <c r="AI1088">
        <f t="shared" si="27"/>
        <v>9.9905510880095509E-7</v>
      </c>
      <c r="AJ1088">
        <f t="shared" si="28"/>
        <v>7.7759129386834936E-11</v>
      </c>
      <c r="AK1088">
        <v>0</v>
      </c>
      <c r="AL1088" s="12">
        <f t="shared" si="29"/>
        <v>4.333023565310624E-10</v>
      </c>
      <c r="AM1088" s="12">
        <f t="shared" si="30"/>
        <v>5.1106148591789729E-10</v>
      </c>
      <c r="AN1088" s="19">
        <f t="shared" si="31"/>
        <v>2.2739189884214046E-2</v>
      </c>
      <c r="AO1088" s="19"/>
      <c r="AP1088" t="e">
        <f t="shared" si="32"/>
        <v>#VALUE!</v>
      </c>
      <c r="AQ1088" t="e">
        <f t="shared" si="33"/>
        <v>#VALUE!</v>
      </c>
      <c r="AR1088">
        <v>0</v>
      </c>
      <c r="AS1088" s="12" t="e">
        <f t="shared" si="34"/>
        <v>#VALUE!</v>
      </c>
      <c r="AT1088" s="12" t="e">
        <f t="shared" si="35"/>
        <v>#VALUE!</v>
      </c>
      <c r="AU1088" s="19">
        <f t="shared" si="36"/>
        <v>1.5759424160826513E-2</v>
      </c>
      <c r="AW1088">
        <f t="shared" si="37"/>
        <v>78.812974192989046</v>
      </c>
      <c r="AX1088">
        <f t="shared" si="38"/>
        <v>15.215219993965071</v>
      </c>
      <c r="AY1088" t="e">
        <f t="shared" si="39"/>
        <v>#VALUE!</v>
      </c>
    </row>
    <row r="1089" spans="8:51" x14ac:dyDescent="0.25">
      <c r="H1089" s="6">
        <v>20</v>
      </c>
      <c r="I1089" s="6">
        <v>30</v>
      </c>
      <c r="J1089" s="6">
        <v>1</v>
      </c>
      <c r="K1089" s="6">
        <v>1</v>
      </c>
      <c r="L1089" s="6" t="s">
        <v>122</v>
      </c>
      <c r="M1089" s="7">
        <f>1000000*(AF1089-AD1089)/X1089</f>
        <v>5.1728162884310709E-3</v>
      </c>
      <c r="N1089" s="7">
        <f>1000000*(AM1089-AK1089)/X1089</f>
        <v>2.6794554190270953E-2</v>
      </c>
      <c r="O1089" s="7" t="e">
        <f>1000000*(AT1089-AR1089)/X1089</f>
        <v>#VALUE!</v>
      </c>
      <c r="P1089">
        <f>(M1089*16)</f>
        <v>8.2765060614897135E-2</v>
      </c>
      <c r="Q1089">
        <f>(N1089*44)</f>
        <v>1.1789603843719219</v>
      </c>
      <c r="R1089">
        <f>1000000*(((AF1089-AD1089)*0.082057*W1089)/(V1089-Z1089))/X1089</f>
        <v>0.14349881432745903</v>
      </c>
      <c r="S1089">
        <f>1000000*(((AM1089-AK1089)*0.082057*W1089)/(V1089-Z1089))/X1089</f>
        <v>0.74330626535800015</v>
      </c>
      <c r="T1089">
        <f>N1089*((1*0.082057*W1089)/(V1089-Z1089))</f>
        <v>0.74330626535800026</v>
      </c>
      <c r="V1089" s="5">
        <f t="shared" si="40"/>
        <v>0.99905510880095516</v>
      </c>
      <c r="W1089">
        <v>313.14999999999998</v>
      </c>
      <c r="X1089">
        <f t="shared" si="41"/>
        <v>1.9073334166666699E-2</v>
      </c>
      <c r="Y1089">
        <v>2E-3</v>
      </c>
      <c r="Z1089">
        <f t="shared" si="21"/>
        <v>7.2765497523200454E-2</v>
      </c>
      <c r="AB1089">
        <f t="shared" si="22"/>
        <v>9.9905510880095509E-7</v>
      </c>
      <c r="AC1089">
        <f t="shared" si="23"/>
        <v>7.7759129386834936E-11</v>
      </c>
      <c r="AD1089">
        <v>0</v>
      </c>
      <c r="AE1089" s="12">
        <f t="shared" si="24"/>
        <v>2.0903724265187424E-11</v>
      </c>
      <c r="AF1089" s="12">
        <f t="shared" si="25"/>
        <v>9.8662853652022362E-11</v>
      </c>
      <c r="AG1089" s="19">
        <f t="shared" si="26"/>
        <v>1.097002469958351E-3</v>
      </c>
      <c r="AI1089">
        <f t="shared" si="27"/>
        <v>9.9905510880095509E-7</v>
      </c>
      <c r="AJ1089">
        <f t="shared" si="28"/>
        <v>7.7759129386834936E-11</v>
      </c>
      <c r="AK1089">
        <v>0</v>
      </c>
      <c r="AL1089" s="12">
        <f t="shared" si="29"/>
        <v>4.333023565310624E-10</v>
      </c>
      <c r="AM1089" s="12">
        <f t="shared" si="30"/>
        <v>5.1106148591789729E-10</v>
      </c>
      <c r="AN1089" s="19">
        <f t="shared" si="31"/>
        <v>2.2739189884214046E-2</v>
      </c>
      <c r="AO1089" s="19"/>
      <c r="AP1089" t="e">
        <f t="shared" si="32"/>
        <v>#VALUE!</v>
      </c>
      <c r="AQ1089" t="e">
        <f t="shared" si="33"/>
        <v>#VALUE!</v>
      </c>
      <c r="AR1089">
        <v>0</v>
      </c>
      <c r="AS1089" s="12" t="e">
        <f t="shared" si="34"/>
        <v>#VALUE!</v>
      </c>
      <c r="AT1089" s="12" t="e">
        <f t="shared" si="35"/>
        <v>#VALUE!</v>
      </c>
      <c r="AU1089" s="19">
        <f t="shared" si="36"/>
        <v>1.5759424160826513E-2</v>
      </c>
      <c r="AW1089">
        <f t="shared" si="37"/>
        <v>78.812974192989046</v>
      </c>
      <c r="AX1089">
        <f t="shared" si="38"/>
        <v>15.215219993965071</v>
      </c>
      <c r="AY1089" t="e">
        <f t="shared" si="39"/>
        <v>#VALUE!</v>
      </c>
    </row>
    <row r="1090" spans="8:51" x14ac:dyDescent="0.25">
      <c r="H1090" s="6">
        <v>20</v>
      </c>
      <c r="I1090" s="6">
        <v>30</v>
      </c>
      <c r="J1090" s="6">
        <v>1</v>
      </c>
      <c r="K1090" s="6">
        <v>1</v>
      </c>
      <c r="L1090" s="6" t="s">
        <v>122</v>
      </c>
      <c r="M1090" s="7">
        <f>1000000*(AF1090-AD1090)/X1090</f>
        <v>5.1728162884310709E-3</v>
      </c>
      <c r="N1090" s="7">
        <f>1000000*(AM1090-AK1090)/X1090</f>
        <v>2.6794554190270953E-2</v>
      </c>
      <c r="O1090" s="7" t="e">
        <f>1000000*(AT1090-AR1090)/X1090</f>
        <v>#VALUE!</v>
      </c>
      <c r="P1090">
        <f>(M1090*16)</f>
        <v>8.2765060614897135E-2</v>
      </c>
      <c r="Q1090">
        <f>(N1090*44)</f>
        <v>1.1789603843719219</v>
      </c>
      <c r="R1090">
        <f>1000000*(((AF1090-AD1090)*0.082057*W1090)/(V1090-Z1090))/X1090</f>
        <v>0.14349881432745903</v>
      </c>
      <c r="S1090">
        <f>1000000*(((AM1090-AK1090)*0.082057*W1090)/(V1090-Z1090))/X1090</f>
        <v>0.74330626535800015</v>
      </c>
      <c r="T1090">
        <f>N1090*((1*0.082057*W1090)/(V1090-Z1090))</f>
        <v>0.74330626535800026</v>
      </c>
      <c r="V1090" s="5">
        <f t="shared" si="40"/>
        <v>0.99905510880095516</v>
      </c>
      <c r="W1090">
        <v>313.14999999999998</v>
      </c>
      <c r="X1090">
        <f t="shared" si="41"/>
        <v>1.9073334166666699E-2</v>
      </c>
      <c r="Y1090">
        <v>2E-3</v>
      </c>
      <c r="Z1090">
        <f t="shared" si="21"/>
        <v>7.2765497523200454E-2</v>
      </c>
      <c r="AB1090">
        <f t="shared" si="22"/>
        <v>9.9905510880095509E-7</v>
      </c>
      <c r="AC1090">
        <f t="shared" si="23"/>
        <v>7.7759129386834936E-11</v>
      </c>
      <c r="AD1090">
        <v>0</v>
      </c>
      <c r="AE1090" s="12">
        <f t="shared" si="24"/>
        <v>2.0903724265187424E-11</v>
      </c>
      <c r="AF1090" s="12">
        <f t="shared" si="25"/>
        <v>9.8662853652022362E-11</v>
      </c>
      <c r="AG1090" s="19">
        <f t="shared" si="26"/>
        <v>1.097002469958351E-3</v>
      </c>
      <c r="AI1090">
        <f t="shared" si="27"/>
        <v>9.9905510880095509E-7</v>
      </c>
      <c r="AJ1090">
        <f t="shared" si="28"/>
        <v>7.7759129386834936E-11</v>
      </c>
      <c r="AK1090">
        <v>0</v>
      </c>
      <c r="AL1090" s="12">
        <f t="shared" si="29"/>
        <v>4.333023565310624E-10</v>
      </c>
      <c r="AM1090" s="12">
        <f t="shared" si="30"/>
        <v>5.1106148591789729E-10</v>
      </c>
      <c r="AN1090" s="19">
        <f t="shared" si="31"/>
        <v>2.2739189884214046E-2</v>
      </c>
      <c r="AO1090" s="19"/>
      <c r="AP1090" t="e">
        <f t="shared" si="32"/>
        <v>#VALUE!</v>
      </c>
      <c r="AQ1090" t="e">
        <f t="shared" si="33"/>
        <v>#VALUE!</v>
      </c>
      <c r="AR1090">
        <v>0</v>
      </c>
      <c r="AS1090" s="12" t="e">
        <f t="shared" si="34"/>
        <v>#VALUE!</v>
      </c>
      <c r="AT1090" s="12" t="e">
        <f t="shared" si="35"/>
        <v>#VALUE!</v>
      </c>
      <c r="AU1090" s="19">
        <f t="shared" si="36"/>
        <v>1.5759424160826513E-2</v>
      </c>
      <c r="AW1090">
        <f t="shared" si="37"/>
        <v>78.812974192989046</v>
      </c>
      <c r="AX1090">
        <f t="shared" si="38"/>
        <v>15.215219993965071</v>
      </c>
      <c r="AY1090" t="e">
        <f t="shared" si="39"/>
        <v>#VALUE!</v>
      </c>
    </row>
    <row r="1091" spans="8:51" x14ac:dyDescent="0.25">
      <c r="H1091" s="6">
        <v>20</v>
      </c>
      <c r="I1091" s="6">
        <v>30</v>
      </c>
      <c r="J1091" s="6">
        <v>1</v>
      </c>
      <c r="K1091" s="6">
        <v>1</v>
      </c>
      <c r="L1091" s="6" t="s">
        <v>122</v>
      </c>
      <c r="M1091" s="7">
        <f>1000000*(AF1091-AD1091)/X1091</f>
        <v>5.1728162884310709E-3</v>
      </c>
      <c r="N1091" s="7">
        <f>1000000*(AM1091-AK1091)/X1091</f>
        <v>2.6794554190270953E-2</v>
      </c>
      <c r="O1091" s="7" t="e">
        <f>1000000*(AT1091-AR1091)/X1091</f>
        <v>#VALUE!</v>
      </c>
      <c r="P1091">
        <f>(M1091*16)</f>
        <v>8.2765060614897135E-2</v>
      </c>
      <c r="Q1091">
        <f>(N1091*44)</f>
        <v>1.1789603843719219</v>
      </c>
      <c r="R1091">
        <f>1000000*(((AF1091-AD1091)*0.082057*W1091)/(V1091-Z1091))/X1091</f>
        <v>0.14349881432745903</v>
      </c>
      <c r="S1091">
        <f>1000000*(((AM1091-AK1091)*0.082057*W1091)/(V1091-Z1091))/X1091</f>
        <v>0.74330626535800015</v>
      </c>
      <c r="T1091">
        <f>N1091*((1*0.082057*W1091)/(V1091-Z1091))</f>
        <v>0.74330626535800026</v>
      </c>
      <c r="V1091" s="5">
        <f t="shared" si="40"/>
        <v>0.99905510880095516</v>
      </c>
      <c r="W1091">
        <v>313.14999999999998</v>
      </c>
      <c r="X1091">
        <f t="shared" si="41"/>
        <v>1.9073334166666699E-2</v>
      </c>
      <c r="Y1091">
        <v>2E-3</v>
      </c>
      <c r="Z1091">
        <f t="shared" si="21"/>
        <v>7.2765497523200454E-2</v>
      </c>
      <c r="AB1091">
        <f t="shared" si="22"/>
        <v>9.9905510880095509E-7</v>
      </c>
      <c r="AC1091">
        <f t="shared" si="23"/>
        <v>7.7759129386834936E-11</v>
      </c>
      <c r="AD1091">
        <v>0</v>
      </c>
      <c r="AE1091" s="12">
        <f t="shared" si="24"/>
        <v>2.0903724265187424E-11</v>
      </c>
      <c r="AF1091" s="12">
        <f t="shared" si="25"/>
        <v>9.8662853652022362E-11</v>
      </c>
      <c r="AG1091" s="19">
        <f t="shared" si="26"/>
        <v>1.097002469958351E-3</v>
      </c>
      <c r="AI1091">
        <f t="shared" si="27"/>
        <v>9.9905510880095509E-7</v>
      </c>
      <c r="AJ1091">
        <f t="shared" si="28"/>
        <v>7.7759129386834936E-11</v>
      </c>
      <c r="AK1091">
        <v>0</v>
      </c>
      <c r="AL1091" s="12">
        <f t="shared" si="29"/>
        <v>4.333023565310624E-10</v>
      </c>
      <c r="AM1091" s="12">
        <f t="shared" si="30"/>
        <v>5.1106148591789729E-10</v>
      </c>
      <c r="AN1091" s="19">
        <f t="shared" si="31"/>
        <v>2.2739189884214046E-2</v>
      </c>
      <c r="AO1091" s="19"/>
      <c r="AP1091" t="e">
        <f t="shared" si="32"/>
        <v>#VALUE!</v>
      </c>
      <c r="AQ1091" t="e">
        <f t="shared" si="33"/>
        <v>#VALUE!</v>
      </c>
      <c r="AR1091">
        <v>0</v>
      </c>
      <c r="AS1091" s="12" t="e">
        <f t="shared" si="34"/>
        <v>#VALUE!</v>
      </c>
      <c r="AT1091" s="12" t="e">
        <f t="shared" si="35"/>
        <v>#VALUE!</v>
      </c>
      <c r="AU1091" s="19">
        <f t="shared" si="36"/>
        <v>1.5759424160826513E-2</v>
      </c>
      <c r="AW1091">
        <f t="shared" si="37"/>
        <v>78.812974192989046</v>
      </c>
      <c r="AX1091">
        <f t="shared" si="38"/>
        <v>15.215219993965071</v>
      </c>
      <c r="AY1091" t="e">
        <f t="shared" si="39"/>
        <v>#VALUE!</v>
      </c>
    </row>
    <row r="1092" spans="8:51" x14ac:dyDescent="0.25">
      <c r="H1092" s="6">
        <v>20</v>
      </c>
      <c r="I1092" s="6">
        <v>30</v>
      </c>
      <c r="J1092" s="6">
        <v>1</v>
      </c>
      <c r="K1092" s="6">
        <v>1</v>
      </c>
      <c r="L1092" s="6" t="s">
        <v>122</v>
      </c>
      <c r="M1092" s="7">
        <f>1000000*(AF1092-AD1092)/X1092</f>
        <v>5.1728162884310709E-3</v>
      </c>
      <c r="N1092" s="7">
        <f>1000000*(AM1092-AK1092)/X1092</f>
        <v>2.6794554190270953E-2</v>
      </c>
      <c r="O1092" s="7" t="e">
        <f>1000000*(AT1092-AR1092)/X1092</f>
        <v>#VALUE!</v>
      </c>
      <c r="P1092">
        <f>(M1092*16)</f>
        <v>8.2765060614897135E-2</v>
      </c>
      <c r="Q1092">
        <f>(N1092*44)</f>
        <v>1.1789603843719219</v>
      </c>
      <c r="R1092">
        <f>1000000*(((AF1092-AD1092)*0.082057*W1092)/(V1092-Z1092))/X1092</f>
        <v>0.14349881432745903</v>
      </c>
      <c r="S1092">
        <f>1000000*(((AM1092-AK1092)*0.082057*W1092)/(V1092-Z1092))/X1092</f>
        <v>0.74330626535800015</v>
      </c>
      <c r="T1092">
        <f>N1092*((1*0.082057*W1092)/(V1092-Z1092))</f>
        <v>0.74330626535800026</v>
      </c>
      <c r="V1092" s="5">
        <f t="shared" si="40"/>
        <v>0.99905510880095516</v>
      </c>
      <c r="W1092">
        <v>313.14999999999998</v>
      </c>
      <c r="X1092">
        <f t="shared" si="41"/>
        <v>1.9073334166666699E-2</v>
      </c>
      <c r="Y1092">
        <v>2E-3</v>
      </c>
      <c r="Z1092">
        <f t="shared" si="21"/>
        <v>7.2765497523200454E-2</v>
      </c>
      <c r="AB1092">
        <f t="shared" si="22"/>
        <v>9.9905510880095509E-7</v>
      </c>
      <c r="AC1092">
        <f t="shared" si="23"/>
        <v>7.7759129386834936E-11</v>
      </c>
      <c r="AD1092">
        <v>0</v>
      </c>
      <c r="AE1092" s="12">
        <f t="shared" si="24"/>
        <v>2.0903724265187424E-11</v>
      </c>
      <c r="AF1092" s="12">
        <f t="shared" si="25"/>
        <v>9.8662853652022362E-11</v>
      </c>
      <c r="AG1092" s="19">
        <f t="shared" si="26"/>
        <v>1.097002469958351E-3</v>
      </c>
      <c r="AI1092">
        <f t="shared" si="27"/>
        <v>9.9905510880095509E-7</v>
      </c>
      <c r="AJ1092">
        <f t="shared" si="28"/>
        <v>7.7759129386834936E-11</v>
      </c>
      <c r="AK1092">
        <v>0</v>
      </c>
      <c r="AL1092" s="12">
        <f t="shared" si="29"/>
        <v>4.333023565310624E-10</v>
      </c>
      <c r="AM1092" s="12">
        <f t="shared" si="30"/>
        <v>5.1106148591789729E-10</v>
      </c>
      <c r="AN1092" s="19">
        <f t="shared" si="31"/>
        <v>2.2739189884214046E-2</v>
      </c>
      <c r="AO1092" s="19"/>
      <c r="AP1092" t="e">
        <f t="shared" si="32"/>
        <v>#VALUE!</v>
      </c>
      <c r="AQ1092" t="e">
        <f t="shared" si="33"/>
        <v>#VALUE!</v>
      </c>
      <c r="AR1092">
        <v>0</v>
      </c>
      <c r="AS1092" s="12" t="e">
        <f t="shared" si="34"/>
        <v>#VALUE!</v>
      </c>
      <c r="AT1092" s="12" t="e">
        <f t="shared" si="35"/>
        <v>#VALUE!</v>
      </c>
      <c r="AU1092" s="19">
        <f t="shared" si="36"/>
        <v>1.5759424160826513E-2</v>
      </c>
      <c r="AW1092">
        <f t="shared" si="37"/>
        <v>78.812974192989046</v>
      </c>
      <c r="AX1092">
        <f t="shared" si="38"/>
        <v>15.215219993965071</v>
      </c>
      <c r="AY1092" t="e">
        <f t="shared" si="39"/>
        <v>#VALUE!</v>
      </c>
    </row>
    <row r="1093" spans="8:51" x14ac:dyDescent="0.25">
      <c r="H1093" s="6">
        <v>20</v>
      </c>
      <c r="I1093" s="6">
        <v>30</v>
      </c>
      <c r="J1093" s="6">
        <v>1</v>
      </c>
      <c r="K1093" s="6">
        <v>1</v>
      </c>
      <c r="L1093" s="6" t="s">
        <v>122</v>
      </c>
      <c r="M1093" s="7">
        <f>1000000*(AF1093-AD1093)/X1093</f>
        <v>5.1728162884310709E-3</v>
      </c>
      <c r="N1093" s="7">
        <f>1000000*(AM1093-AK1093)/X1093</f>
        <v>2.6794554190270953E-2</v>
      </c>
      <c r="O1093" s="7" t="e">
        <f>1000000*(AT1093-AR1093)/X1093</f>
        <v>#VALUE!</v>
      </c>
      <c r="P1093">
        <f>(M1093*16)</f>
        <v>8.2765060614897135E-2</v>
      </c>
      <c r="Q1093">
        <f>(N1093*44)</f>
        <v>1.1789603843719219</v>
      </c>
      <c r="R1093">
        <f>1000000*(((AF1093-AD1093)*0.082057*W1093)/(V1093-Z1093))/X1093</f>
        <v>0.14349881432745903</v>
      </c>
      <c r="S1093">
        <f>1000000*(((AM1093-AK1093)*0.082057*W1093)/(V1093-Z1093))/X1093</f>
        <v>0.74330626535800015</v>
      </c>
      <c r="T1093">
        <f>N1093*((1*0.082057*W1093)/(V1093-Z1093))</f>
        <v>0.74330626535800026</v>
      </c>
      <c r="V1093" s="5">
        <f t="shared" si="40"/>
        <v>0.99905510880095516</v>
      </c>
      <c r="W1093">
        <v>313.14999999999998</v>
      </c>
      <c r="X1093">
        <f t="shared" si="41"/>
        <v>1.9073334166666699E-2</v>
      </c>
      <c r="Y1093">
        <v>2E-3</v>
      </c>
      <c r="Z1093">
        <f t="shared" ref="Z1093:Z1156" si="42">(0.001316*10^(8.07131-(1730.63/(233.46+(W1093-273.15)))))</f>
        <v>7.2765497523200454E-2</v>
      </c>
      <c r="AB1093">
        <f t="shared" ref="AB1093:AB1156" si="43">V1093*(J1093/10^6)</f>
        <v>9.9905510880095509E-7</v>
      </c>
      <c r="AC1093">
        <f t="shared" ref="AC1093:AC1156" si="44">(AB1093*Y1093)/(0.082057*W1093)</f>
        <v>7.7759129386834936E-11</v>
      </c>
      <c r="AD1093">
        <v>0</v>
      </c>
      <c r="AE1093" s="12">
        <f t="shared" ref="AE1093:AE1156" si="45">AB1093*AG1093*X1093</f>
        <v>2.0903724265187424E-11</v>
      </c>
      <c r="AF1093" s="12">
        <f t="shared" ref="AF1093:AF1156" si="46">AC1093+AE1093</f>
        <v>9.8662853652022362E-11</v>
      </c>
      <c r="AG1093" s="19">
        <f t="shared" ref="AG1093:AG1156" si="47">101.325*(0.000014*EXP(1600*((1/W1093)-(1/298.15))))</f>
        <v>1.097002469958351E-3</v>
      </c>
      <c r="AI1093">
        <f t="shared" ref="AI1093:AI1156" si="48">V1093*(K1093/10^6)</f>
        <v>9.9905510880095509E-7</v>
      </c>
      <c r="AJ1093">
        <f t="shared" ref="AJ1093:AJ1156" si="49">(AI1093*Y1093)/(0.082057*W1093)</f>
        <v>7.7759129386834936E-11</v>
      </c>
      <c r="AK1093">
        <v>0</v>
      </c>
      <c r="AL1093" s="12">
        <f t="shared" ref="AL1093:AL1156" si="50">AI1093*AN1093*X1093</f>
        <v>4.333023565310624E-10</v>
      </c>
      <c r="AM1093" s="12">
        <f t="shared" ref="AM1093:AM1156" si="51">AJ1093+AL1093</f>
        <v>5.1106148591789729E-10</v>
      </c>
      <c r="AN1093" s="19">
        <f t="shared" ref="AN1093:AN1156" si="52">101.325*(0.00033*EXP(2400*((1/W1093)-(1/298.15))))</f>
        <v>2.2739189884214046E-2</v>
      </c>
      <c r="AO1093" s="19"/>
      <c r="AP1093" t="e">
        <f t="shared" ref="AP1093:AP1156" si="53">V1093*(L1093/10^6)</f>
        <v>#VALUE!</v>
      </c>
      <c r="AQ1093" t="e">
        <f t="shared" ref="AQ1093:AQ1156" si="54">(AP1093*Y1093)/(0.082057*W1093)</f>
        <v>#VALUE!</v>
      </c>
      <c r="AR1093">
        <v>0</v>
      </c>
      <c r="AS1093" s="12" t="e">
        <f t="shared" ref="AS1093:AS1156" si="55">AP1093*AU1093*X1093</f>
        <v>#VALUE!</v>
      </c>
      <c r="AT1093" s="12" t="e">
        <f t="shared" ref="AT1093:AT1156" si="56">AQ1093+AS1093</f>
        <v>#VALUE!</v>
      </c>
      <c r="AU1093" s="19">
        <f t="shared" ref="AU1093:AU1156" si="57">101.325*((2.4*10^-4)*EXP(2700*((1/W1093)-(1/298.15))))</f>
        <v>1.5759424160826513E-2</v>
      </c>
      <c r="AW1093">
        <f t="shared" ref="AW1093:AW1156" si="58">100*(AF1093-AE1093)/AF1093</f>
        <v>78.812974192989046</v>
      </c>
      <c r="AX1093">
        <f t="shared" ref="AX1093:AX1156" si="59">100*(AM1093-AL1093)/AM1093</f>
        <v>15.215219993965071</v>
      </c>
      <c r="AY1093" t="e">
        <f t="shared" ref="AY1093:AY1156" si="60">100*(AT1093-AS1093)/AT1093</f>
        <v>#VALUE!</v>
      </c>
    </row>
    <row r="1094" spans="8:51" x14ac:dyDescent="0.25">
      <c r="H1094" s="6">
        <v>20</v>
      </c>
      <c r="I1094" s="6">
        <v>30</v>
      </c>
      <c r="J1094" s="6">
        <v>1</v>
      </c>
      <c r="K1094" s="6">
        <v>1</v>
      </c>
      <c r="L1094" s="6" t="s">
        <v>122</v>
      </c>
      <c r="M1094" s="7">
        <f>1000000*(AF1094-AD1094)/X1094</f>
        <v>5.1728162884310709E-3</v>
      </c>
      <c r="N1094" s="7">
        <f>1000000*(AM1094-AK1094)/X1094</f>
        <v>2.6794554190270953E-2</v>
      </c>
      <c r="O1094" s="7" t="e">
        <f>1000000*(AT1094-AR1094)/X1094</f>
        <v>#VALUE!</v>
      </c>
      <c r="P1094">
        <f>(M1094*16)</f>
        <v>8.2765060614897135E-2</v>
      </c>
      <c r="Q1094">
        <f>(N1094*44)</f>
        <v>1.1789603843719219</v>
      </c>
      <c r="R1094">
        <f>1000000*(((AF1094-AD1094)*0.082057*W1094)/(V1094-Z1094))/X1094</f>
        <v>0.14349881432745903</v>
      </c>
      <c r="S1094">
        <f>1000000*(((AM1094-AK1094)*0.082057*W1094)/(V1094-Z1094))/X1094</f>
        <v>0.74330626535800015</v>
      </c>
      <c r="T1094">
        <f>N1094*((1*0.082057*W1094)/(V1094-Z1094))</f>
        <v>0.74330626535800026</v>
      </c>
      <c r="V1094" s="5">
        <f t="shared" ref="V1094:V1157" si="61">((0.001316*((I1094*25.4)-(2.5*2053/100)))*(273.15+40))/(273.15+H1094)</f>
        <v>0.99905510880095516</v>
      </c>
      <c r="W1094">
        <v>313.14999999999998</v>
      </c>
      <c r="X1094">
        <f t="shared" ref="X1094:X1157" si="62">(21.0733341666667/1000)-Y1094</f>
        <v>1.9073334166666699E-2</v>
      </c>
      <c r="Y1094">
        <v>2E-3</v>
      </c>
      <c r="Z1094">
        <f t="shared" si="42"/>
        <v>7.2765497523200454E-2</v>
      </c>
      <c r="AB1094">
        <f t="shared" si="43"/>
        <v>9.9905510880095509E-7</v>
      </c>
      <c r="AC1094">
        <f t="shared" si="44"/>
        <v>7.7759129386834936E-11</v>
      </c>
      <c r="AD1094">
        <v>0</v>
      </c>
      <c r="AE1094" s="12">
        <f t="shared" si="45"/>
        <v>2.0903724265187424E-11</v>
      </c>
      <c r="AF1094" s="12">
        <f t="shared" si="46"/>
        <v>9.8662853652022362E-11</v>
      </c>
      <c r="AG1094" s="19">
        <f t="shared" si="47"/>
        <v>1.097002469958351E-3</v>
      </c>
      <c r="AI1094">
        <f t="shared" si="48"/>
        <v>9.9905510880095509E-7</v>
      </c>
      <c r="AJ1094">
        <f t="shared" si="49"/>
        <v>7.7759129386834936E-11</v>
      </c>
      <c r="AK1094">
        <v>0</v>
      </c>
      <c r="AL1094" s="12">
        <f t="shared" si="50"/>
        <v>4.333023565310624E-10</v>
      </c>
      <c r="AM1094" s="12">
        <f t="shared" si="51"/>
        <v>5.1106148591789729E-10</v>
      </c>
      <c r="AN1094" s="19">
        <f t="shared" si="52"/>
        <v>2.2739189884214046E-2</v>
      </c>
      <c r="AO1094" s="19"/>
      <c r="AP1094" t="e">
        <f t="shared" si="53"/>
        <v>#VALUE!</v>
      </c>
      <c r="AQ1094" t="e">
        <f t="shared" si="54"/>
        <v>#VALUE!</v>
      </c>
      <c r="AR1094">
        <v>0</v>
      </c>
      <c r="AS1094" s="12" t="e">
        <f t="shared" si="55"/>
        <v>#VALUE!</v>
      </c>
      <c r="AT1094" s="12" t="e">
        <f t="shared" si="56"/>
        <v>#VALUE!</v>
      </c>
      <c r="AU1094" s="19">
        <f t="shared" si="57"/>
        <v>1.5759424160826513E-2</v>
      </c>
      <c r="AW1094">
        <f t="shared" si="58"/>
        <v>78.812974192989046</v>
      </c>
      <c r="AX1094">
        <f t="shared" si="59"/>
        <v>15.215219993965071</v>
      </c>
      <c r="AY1094" t="e">
        <f t="shared" si="60"/>
        <v>#VALUE!</v>
      </c>
    </row>
    <row r="1095" spans="8:51" x14ac:dyDescent="0.25">
      <c r="H1095" s="6">
        <v>20</v>
      </c>
      <c r="I1095" s="6">
        <v>30</v>
      </c>
      <c r="J1095" s="6">
        <v>1</v>
      </c>
      <c r="K1095" s="6">
        <v>1</v>
      </c>
      <c r="L1095" s="6" t="s">
        <v>122</v>
      </c>
      <c r="M1095" s="7">
        <f>1000000*(AF1095-AD1095)/X1095</f>
        <v>5.1728162884310709E-3</v>
      </c>
      <c r="N1095" s="7">
        <f>1000000*(AM1095-AK1095)/X1095</f>
        <v>2.6794554190270953E-2</v>
      </c>
      <c r="O1095" s="7" t="e">
        <f>1000000*(AT1095-AR1095)/X1095</f>
        <v>#VALUE!</v>
      </c>
      <c r="P1095">
        <f>(M1095*16)</f>
        <v>8.2765060614897135E-2</v>
      </c>
      <c r="Q1095">
        <f>(N1095*44)</f>
        <v>1.1789603843719219</v>
      </c>
      <c r="R1095">
        <f>1000000*(((AF1095-AD1095)*0.082057*W1095)/(V1095-Z1095))/X1095</f>
        <v>0.14349881432745903</v>
      </c>
      <c r="S1095">
        <f>1000000*(((AM1095-AK1095)*0.082057*W1095)/(V1095-Z1095))/X1095</f>
        <v>0.74330626535800015</v>
      </c>
      <c r="T1095">
        <f>N1095*((1*0.082057*W1095)/(V1095-Z1095))</f>
        <v>0.74330626535800026</v>
      </c>
      <c r="V1095" s="5">
        <f t="shared" si="61"/>
        <v>0.99905510880095516</v>
      </c>
      <c r="W1095">
        <v>313.14999999999998</v>
      </c>
      <c r="X1095">
        <f t="shared" si="62"/>
        <v>1.9073334166666699E-2</v>
      </c>
      <c r="Y1095">
        <v>2E-3</v>
      </c>
      <c r="Z1095">
        <f t="shared" si="42"/>
        <v>7.2765497523200454E-2</v>
      </c>
      <c r="AB1095">
        <f t="shared" si="43"/>
        <v>9.9905510880095509E-7</v>
      </c>
      <c r="AC1095">
        <f t="shared" si="44"/>
        <v>7.7759129386834936E-11</v>
      </c>
      <c r="AD1095">
        <v>0</v>
      </c>
      <c r="AE1095" s="12">
        <f t="shared" si="45"/>
        <v>2.0903724265187424E-11</v>
      </c>
      <c r="AF1095" s="12">
        <f t="shared" si="46"/>
        <v>9.8662853652022362E-11</v>
      </c>
      <c r="AG1095" s="19">
        <f t="shared" si="47"/>
        <v>1.097002469958351E-3</v>
      </c>
      <c r="AI1095">
        <f t="shared" si="48"/>
        <v>9.9905510880095509E-7</v>
      </c>
      <c r="AJ1095">
        <f t="shared" si="49"/>
        <v>7.7759129386834936E-11</v>
      </c>
      <c r="AK1095">
        <v>0</v>
      </c>
      <c r="AL1095" s="12">
        <f t="shared" si="50"/>
        <v>4.333023565310624E-10</v>
      </c>
      <c r="AM1095" s="12">
        <f t="shared" si="51"/>
        <v>5.1106148591789729E-10</v>
      </c>
      <c r="AN1095" s="19">
        <f t="shared" si="52"/>
        <v>2.2739189884214046E-2</v>
      </c>
      <c r="AO1095" s="19"/>
      <c r="AP1095" t="e">
        <f t="shared" si="53"/>
        <v>#VALUE!</v>
      </c>
      <c r="AQ1095" t="e">
        <f t="shared" si="54"/>
        <v>#VALUE!</v>
      </c>
      <c r="AR1095">
        <v>0</v>
      </c>
      <c r="AS1095" s="12" t="e">
        <f t="shared" si="55"/>
        <v>#VALUE!</v>
      </c>
      <c r="AT1095" s="12" t="e">
        <f t="shared" si="56"/>
        <v>#VALUE!</v>
      </c>
      <c r="AU1095" s="19">
        <f t="shared" si="57"/>
        <v>1.5759424160826513E-2</v>
      </c>
      <c r="AW1095">
        <f t="shared" si="58"/>
        <v>78.812974192989046</v>
      </c>
      <c r="AX1095">
        <f t="shared" si="59"/>
        <v>15.215219993965071</v>
      </c>
      <c r="AY1095" t="e">
        <f t="shared" si="60"/>
        <v>#VALUE!</v>
      </c>
    </row>
    <row r="1096" spans="8:51" x14ac:dyDescent="0.25">
      <c r="H1096" s="6">
        <v>20</v>
      </c>
      <c r="I1096" s="6">
        <v>30</v>
      </c>
      <c r="J1096" s="6">
        <v>1</v>
      </c>
      <c r="K1096" s="6">
        <v>1</v>
      </c>
      <c r="L1096" s="6" t="s">
        <v>122</v>
      </c>
      <c r="M1096" s="7">
        <f>1000000*(AF1096-AD1096)/X1096</f>
        <v>5.1728162884310709E-3</v>
      </c>
      <c r="N1096" s="7">
        <f>1000000*(AM1096-AK1096)/X1096</f>
        <v>2.6794554190270953E-2</v>
      </c>
      <c r="O1096" s="7" t="e">
        <f>1000000*(AT1096-AR1096)/X1096</f>
        <v>#VALUE!</v>
      </c>
      <c r="P1096">
        <f>(M1096*16)</f>
        <v>8.2765060614897135E-2</v>
      </c>
      <c r="Q1096">
        <f>(N1096*44)</f>
        <v>1.1789603843719219</v>
      </c>
      <c r="R1096">
        <f>1000000*(((AF1096-AD1096)*0.082057*W1096)/(V1096-Z1096))/X1096</f>
        <v>0.14349881432745903</v>
      </c>
      <c r="S1096">
        <f>1000000*(((AM1096-AK1096)*0.082057*W1096)/(V1096-Z1096))/X1096</f>
        <v>0.74330626535800015</v>
      </c>
      <c r="T1096">
        <f>N1096*((1*0.082057*W1096)/(V1096-Z1096))</f>
        <v>0.74330626535800026</v>
      </c>
      <c r="V1096" s="5">
        <f t="shared" si="61"/>
        <v>0.99905510880095516</v>
      </c>
      <c r="W1096">
        <v>313.14999999999998</v>
      </c>
      <c r="X1096">
        <f t="shared" si="62"/>
        <v>1.9073334166666699E-2</v>
      </c>
      <c r="Y1096">
        <v>2E-3</v>
      </c>
      <c r="Z1096">
        <f t="shared" si="42"/>
        <v>7.2765497523200454E-2</v>
      </c>
      <c r="AB1096">
        <f t="shared" si="43"/>
        <v>9.9905510880095509E-7</v>
      </c>
      <c r="AC1096">
        <f t="shared" si="44"/>
        <v>7.7759129386834936E-11</v>
      </c>
      <c r="AD1096">
        <v>0</v>
      </c>
      <c r="AE1096" s="12">
        <f t="shared" si="45"/>
        <v>2.0903724265187424E-11</v>
      </c>
      <c r="AF1096" s="12">
        <f t="shared" si="46"/>
        <v>9.8662853652022362E-11</v>
      </c>
      <c r="AG1096" s="19">
        <f t="shared" si="47"/>
        <v>1.097002469958351E-3</v>
      </c>
      <c r="AI1096">
        <f t="shared" si="48"/>
        <v>9.9905510880095509E-7</v>
      </c>
      <c r="AJ1096">
        <f t="shared" si="49"/>
        <v>7.7759129386834936E-11</v>
      </c>
      <c r="AK1096">
        <v>0</v>
      </c>
      <c r="AL1096" s="12">
        <f t="shared" si="50"/>
        <v>4.333023565310624E-10</v>
      </c>
      <c r="AM1096" s="12">
        <f t="shared" si="51"/>
        <v>5.1106148591789729E-10</v>
      </c>
      <c r="AN1096" s="19">
        <f t="shared" si="52"/>
        <v>2.2739189884214046E-2</v>
      </c>
      <c r="AO1096" s="19"/>
      <c r="AP1096" t="e">
        <f t="shared" si="53"/>
        <v>#VALUE!</v>
      </c>
      <c r="AQ1096" t="e">
        <f t="shared" si="54"/>
        <v>#VALUE!</v>
      </c>
      <c r="AR1096">
        <v>0</v>
      </c>
      <c r="AS1096" s="12" t="e">
        <f t="shared" si="55"/>
        <v>#VALUE!</v>
      </c>
      <c r="AT1096" s="12" t="e">
        <f t="shared" si="56"/>
        <v>#VALUE!</v>
      </c>
      <c r="AU1096" s="19">
        <f t="shared" si="57"/>
        <v>1.5759424160826513E-2</v>
      </c>
      <c r="AW1096">
        <f t="shared" si="58"/>
        <v>78.812974192989046</v>
      </c>
      <c r="AX1096">
        <f t="shared" si="59"/>
        <v>15.215219993965071</v>
      </c>
      <c r="AY1096" t="e">
        <f t="shared" si="60"/>
        <v>#VALUE!</v>
      </c>
    </row>
    <row r="1097" spans="8:51" x14ac:dyDescent="0.25">
      <c r="H1097" s="6">
        <v>20</v>
      </c>
      <c r="I1097" s="6">
        <v>30</v>
      </c>
      <c r="J1097" s="6">
        <v>1</v>
      </c>
      <c r="K1097" s="6">
        <v>1</v>
      </c>
      <c r="L1097" s="6" t="s">
        <v>122</v>
      </c>
      <c r="M1097" s="7">
        <f>1000000*(AF1097-AD1097)/X1097</f>
        <v>5.1728162884310709E-3</v>
      </c>
      <c r="N1097" s="7">
        <f>1000000*(AM1097-AK1097)/X1097</f>
        <v>2.6794554190270953E-2</v>
      </c>
      <c r="O1097" s="7" t="e">
        <f>1000000*(AT1097-AR1097)/X1097</f>
        <v>#VALUE!</v>
      </c>
      <c r="P1097">
        <f>(M1097*16)</f>
        <v>8.2765060614897135E-2</v>
      </c>
      <c r="Q1097">
        <f>(N1097*44)</f>
        <v>1.1789603843719219</v>
      </c>
      <c r="R1097">
        <f>1000000*(((AF1097-AD1097)*0.082057*W1097)/(V1097-Z1097))/X1097</f>
        <v>0.14349881432745903</v>
      </c>
      <c r="S1097">
        <f>1000000*(((AM1097-AK1097)*0.082057*W1097)/(V1097-Z1097))/X1097</f>
        <v>0.74330626535800015</v>
      </c>
      <c r="T1097">
        <f>N1097*((1*0.082057*W1097)/(V1097-Z1097))</f>
        <v>0.74330626535800026</v>
      </c>
      <c r="V1097" s="5">
        <f t="shared" si="61"/>
        <v>0.99905510880095516</v>
      </c>
      <c r="W1097">
        <v>313.14999999999998</v>
      </c>
      <c r="X1097">
        <f t="shared" si="62"/>
        <v>1.9073334166666699E-2</v>
      </c>
      <c r="Y1097">
        <v>2E-3</v>
      </c>
      <c r="Z1097">
        <f t="shared" si="42"/>
        <v>7.2765497523200454E-2</v>
      </c>
      <c r="AB1097">
        <f t="shared" si="43"/>
        <v>9.9905510880095509E-7</v>
      </c>
      <c r="AC1097">
        <f t="shared" si="44"/>
        <v>7.7759129386834936E-11</v>
      </c>
      <c r="AD1097">
        <v>0</v>
      </c>
      <c r="AE1097" s="12">
        <f t="shared" si="45"/>
        <v>2.0903724265187424E-11</v>
      </c>
      <c r="AF1097" s="12">
        <f t="shared" si="46"/>
        <v>9.8662853652022362E-11</v>
      </c>
      <c r="AG1097" s="19">
        <f t="shared" si="47"/>
        <v>1.097002469958351E-3</v>
      </c>
      <c r="AI1097">
        <f t="shared" si="48"/>
        <v>9.9905510880095509E-7</v>
      </c>
      <c r="AJ1097">
        <f t="shared" si="49"/>
        <v>7.7759129386834936E-11</v>
      </c>
      <c r="AK1097">
        <v>0</v>
      </c>
      <c r="AL1097" s="12">
        <f t="shared" si="50"/>
        <v>4.333023565310624E-10</v>
      </c>
      <c r="AM1097" s="12">
        <f t="shared" si="51"/>
        <v>5.1106148591789729E-10</v>
      </c>
      <c r="AN1097" s="19">
        <f t="shared" si="52"/>
        <v>2.2739189884214046E-2</v>
      </c>
      <c r="AO1097" s="19"/>
      <c r="AP1097" t="e">
        <f t="shared" si="53"/>
        <v>#VALUE!</v>
      </c>
      <c r="AQ1097" t="e">
        <f t="shared" si="54"/>
        <v>#VALUE!</v>
      </c>
      <c r="AR1097">
        <v>0</v>
      </c>
      <c r="AS1097" s="12" t="e">
        <f t="shared" si="55"/>
        <v>#VALUE!</v>
      </c>
      <c r="AT1097" s="12" t="e">
        <f t="shared" si="56"/>
        <v>#VALUE!</v>
      </c>
      <c r="AU1097" s="19">
        <f t="shared" si="57"/>
        <v>1.5759424160826513E-2</v>
      </c>
      <c r="AW1097">
        <f t="shared" si="58"/>
        <v>78.812974192989046</v>
      </c>
      <c r="AX1097">
        <f t="shared" si="59"/>
        <v>15.215219993965071</v>
      </c>
      <c r="AY1097" t="e">
        <f t="shared" si="60"/>
        <v>#VALUE!</v>
      </c>
    </row>
    <row r="1098" spans="8:51" x14ac:dyDescent="0.25">
      <c r="H1098" s="6">
        <v>20</v>
      </c>
      <c r="I1098" s="6">
        <v>30</v>
      </c>
      <c r="J1098" s="6">
        <v>1</v>
      </c>
      <c r="K1098" s="6">
        <v>1</v>
      </c>
      <c r="L1098" s="6" t="s">
        <v>122</v>
      </c>
      <c r="M1098" s="7">
        <f>1000000*(AF1098-AD1098)/X1098</f>
        <v>5.1728162884310709E-3</v>
      </c>
      <c r="N1098" s="7">
        <f>1000000*(AM1098-AK1098)/X1098</f>
        <v>2.6794554190270953E-2</v>
      </c>
      <c r="O1098" s="7" t="e">
        <f>1000000*(AT1098-AR1098)/X1098</f>
        <v>#VALUE!</v>
      </c>
      <c r="P1098">
        <f>(M1098*16)</f>
        <v>8.2765060614897135E-2</v>
      </c>
      <c r="Q1098">
        <f>(N1098*44)</f>
        <v>1.1789603843719219</v>
      </c>
      <c r="R1098">
        <f>1000000*(((AF1098-AD1098)*0.082057*W1098)/(V1098-Z1098))/X1098</f>
        <v>0.14349881432745903</v>
      </c>
      <c r="S1098">
        <f>1000000*(((AM1098-AK1098)*0.082057*W1098)/(V1098-Z1098))/X1098</f>
        <v>0.74330626535800015</v>
      </c>
      <c r="T1098">
        <f>N1098*((1*0.082057*W1098)/(V1098-Z1098))</f>
        <v>0.74330626535800026</v>
      </c>
      <c r="V1098" s="5">
        <f t="shared" si="61"/>
        <v>0.99905510880095516</v>
      </c>
      <c r="W1098">
        <v>313.14999999999998</v>
      </c>
      <c r="X1098">
        <f t="shared" si="62"/>
        <v>1.9073334166666699E-2</v>
      </c>
      <c r="Y1098">
        <v>2E-3</v>
      </c>
      <c r="Z1098">
        <f t="shared" si="42"/>
        <v>7.2765497523200454E-2</v>
      </c>
      <c r="AB1098">
        <f t="shared" si="43"/>
        <v>9.9905510880095509E-7</v>
      </c>
      <c r="AC1098">
        <f t="shared" si="44"/>
        <v>7.7759129386834936E-11</v>
      </c>
      <c r="AD1098">
        <v>0</v>
      </c>
      <c r="AE1098" s="12">
        <f t="shared" si="45"/>
        <v>2.0903724265187424E-11</v>
      </c>
      <c r="AF1098" s="12">
        <f t="shared" si="46"/>
        <v>9.8662853652022362E-11</v>
      </c>
      <c r="AG1098" s="19">
        <f t="shared" si="47"/>
        <v>1.097002469958351E-3</v>
      </c>
      <c r="AI1098">
        <f t="shared" si="48"/>
        <v>9.9905510880095509E-7</v>
      </c>
      <c r="AJ1098">
        <f t="shared" si="49"/>
        <v>7.7759129386834936E-11</v>
      </c>
      <c r="AK1098">
        <v>0</v>
      </c>
      <c r="AL1098" s="12">
        <f t="shared" si="50"/>
        <v>4.333023565310624E-10</v>
      </c>
      <c r="AM1098" s="12">
        <f t="shared" si="51"/>
        <v>5.1106148591789729E-10</v>
      </c>
      <c r="AN1098" s="19">
        <f t="shared" si="52"/>
        <v>2.2739189884214046E-2</v>
      </c>
      <c r="AO1098" s="19"/>
      <c r="AP1098" t="e">
        <f t="shared" si="53"/>
        <v>#VALUE!</v>
      </c>
      <c r="AQ1098" t="e">
        <f t="shared" si="54"/>
        <v>#VALUE!</v>
      </c>
      <c r="AR1098">
        <v>0</v>
      </c>
      <c r="AS1098" s="12" t="e">
        <f t="shared" si="55"/>
        <v>#VALUE!</v>
      </c>
      <c r="AT1098" s="12" t="e">
        <f t="shared" si="56"/>
        <v>#VALUE!</v>
      </c>
      <c r="AU1098" s="19">
        <f t="shared" si="57"/>
        <v>1.5759424160826513E-2</v>
      </c>
      <c r="AW1098">
        <f t="shared" si="58"/>
        <v>78.812974192989046</v>
      </c>
      <c r="AX1098">
        <f t="shared" si="59"/>
        <v>15.215219993965071</v>
      </c>
      <c r="AY1098" t="e">
        <f t="shared" si="60"/>
        <v>#VALUE!</v>
      </c>
    </row>
    <row r="1099" spans="8:51" x14ac:dyDescent="0.25">
      <c r="H1099" s="6">
        <v>20</v>
      </c>
      <c r="I1099" s="6">
        <v>30</v>
      </c>
      <c r="J1099" s="6">
        <v>1</v>
      </c>
      <c r="K1099" s="6">
        <v>1</v>
      </c>
      <c r="L1099" s="6" t="s">
        <v>122</v>
      </c>
      <c r="M1099" s="7">
        <f>1000000*(AF1099-AD1099)/X1099</f>
        <v>5.1728162884310709E-3</v>
      </c>
      <c r="N1099" s="7">
        <f>1000000*(AM1099-AK1099)/X1099</f>
        <v>2.6794554190270953E-2</v>
      </c>
      <c r="O1099" s="7" t="e">
        <f>1000000*(AT1099-AR1099)/X1099</f>
        <v>#VALUE!</v>
      </c>
      <c r="P1099">
        <f>(M1099*16)</f>
        <v>8.2765060614897135E-2</v>
      </c>
      <c r="Q1099">
        <f>(N1099*44)</f>
        <v>1.1789603843719219</v>
      </c>
      <c r="R1099">
        <f>1000000*(((AF1099-AD1099)*0.082057*W1099)/(V1099-Z1099))/X1099</f>
        <v>0.14349881432745903</v>
      </c>
      <c r="S1099">
        <f>1000000*(((AM1099-AK1099)*0.082057*W1099)/(V1099-Z1099))/X1099</f>
        <v>0.74330626535800015</v>
      </c>
      <c r="T1099">
        <f>N1099*((1*0.082057*W1099)/(V1099-Z1099))</f>
        <v>0.74330626535800026</v>
      </c>
      <c r="V1099" s="5">
        <f t="shared" si="61"/>
        <v>0.99905510880095516</v>
      </c>
      <c r="W1099">
        <v>313.14999999999998</v>
      </c>
      <c r="X1099">
        <f t="shared" si="62"/>
        <v>1.9073334166666699E-2</v>
      </c>
      <c r="Y1099">
        <v>2E-3</v>
      </c>
      <c r="Z1099">
        <f t="shared" si="42"/>
        <v>7.2765497523200454E-2</v>
      </c>
      <c r="AB1099">
        <f t="shared" si="43"/>
        <v>9.9905510880095509E-7</v>
      </c>
      <c r="AC1099">
        <f t="shared" si="44"/>
        <v>7.7759129386834936E-11</v>
      </c>
      <c r="AD1099">
        <v>0</v>
      </c>
      <c r="AE1099" s="12">
        <f t="shared" si="45"/>
        <v>2.0903724265187424E-11</v>
      </c>
      <c r="AF1099" s="12">
        <f t="shared" si="46"/>
        <v>9.8662853652022362E-11</v>
      </c>
      <c r="AG1099" s="19">
        <f t="shared" si="47"/>
        <v>1.097002469958351E-3</v>
      </c>
      <c r="AI1099">
        <f t="shared" si="48"/>
        <v>9.9905510880095509E-7</v>
      </c>
      <c r="AJ1099">
        <f t="shared" si="49"/>
        <v>7.7759129386834936E-11</v>
      </c>
      <c r="AK1099">
        <v>0</v>
      </c>
      <c r="AL1099" s="12">
        <f t="shared" si="50"/>
        <v>4.333023565310624E-10</v>
      </c>
      <c r="AM1099" s="12">
        <f t="shared" si="51"/>
        <v>5.1106148591789729E-10</v>
      </c>
      <c r="AN1099" s="19">
        <f t="shared" si="52"/>
        <v>2.2739189884214046E-2</v>
      </c>
      <c r="AO1099" s="19"/>
      <c r="AP1099" t="e">
        <f t="shared" si="53"/>
        <v>#VALUE!</v>
      </c>
      <c r="AQ1099" t="e">
        <f t="shared" si="54"/>
        <v>#VALUE!</v>
      </c>
      <c r="AR1099">
        <v>0</v>
      </c>
      <c r="AS1099" s="12" t="e">
        <f t="shared" si="55"/>
        <v>#VALUE!</v>
      </c>
      <c r="AT1099" s="12" t="e">
        <f t="shared" si="56"/>
        <v>#VALUE!</v>
      </c>
      <c r="AU1099" s="19">
        <f t="shared" si="57"/>
        <v>1.5759424160826513E-2</v>
      </c>
      <c r="AW1099">
        <f t="shared" si="58"/>
        <v>78.812974192989046</v>
      </c>
      <c r="AX1099">
        <f t="shared" si="59"/>
        <v>15.215219993965071</v>
      </c>
      <c r="AY1099" t="e">
        <f t="shared" si="60"/>
        <v>#VALUE!</v>
      </c>
    </row>
    <row r="1100" spans="8:51" x14ac:dyDescent="0.25">
      <c r="H1100" s="6">
        <v>20</v>
      </c>
      <c r="I1100" s="6">
        <v>30</v>
      </c>
      <c r="J1100" s="6">
        <v>1</v>
      </c>
      <c r="K1100" s="6">
        <v>1</v>
      </c>
      <c r="L1100" s="6" t="s">
        <v>122</v>
      </c>
      <c r="M1100" s="7">
        <f>1000000*(AF1100-AD1100)/X1100</f>
        <v>5.1728162884310709E-3</v>
      </c>
      <c r="N1100" s="7">
        <f>1000000*(AM1100-AK1100)/X1100</f>
        <v>2.6794554190270953E-2</v>
      </c>
      <c r="O1100" s="7" t="e">
        <f>1000000*(AT1100-AR1100)/X1100</f>
        <v>#VALUE!</v>
      </c>
      <c r="P1100">
        <f>(M1100*16)</f>
        <v>8.2765060614897135E-2</v>
      </c>
      <c r="Q1100">
        <f>(N1100*44)</f>
        <v>1.1789603843719219</v>
      </c>
      <c r="R1100">
        <f>1000000*(((AF1100-AD1100)*0.082057*W1100)/(V1100-Z1100))/X1100</f>
        <v>0.14349881432745903</v>
      </c>
      <c r="S1100">
        <f>1000000*(((AM1100-AK1100)*0.082057*W1100)/(V1100-Z1100))/X1100</f>
        <v>0.74330626535800015</v>
      </c>
      <c r="T1100">
        <f>N1100*((1*0.082057*W1100)/(V1100-Z1100))</f>
        <v>0.74330626535800026</v>
      </c>
      <c r="V1100" s="5">
        <f t="shared" si="61"/>
        <v>0.99905510880095516</v>
      </c>
      <c r="W1100">
        <v>313.14999999999998</v>
      </c>
      <c r="X1100">
        <f t="shared" si="62"/>
        <v>1.9073334166666699E-2</v>
      </c>
      <c r="Y1100">
        <v>2E-3</v>
      </c>
      <c r="Z1100">
        <f t="shared" si="42"/>
        <v>7.2765497523200454E-2</v>
      </c>
      <c r="AB1100">
        <f t="shared" si="43"/>
        <v>9.9905510880095509E-7</v>
      </c>
      <c r="AC1100">
        <f t="shared" si="44"/>
        <v>7.7759129386834936E-11</v>
      </c>
      <c r="AD1100">
        <v>0</v>
      </c>
      <c r="AE1100" s="12">
        <f t="shared" si="45"/>
        <v>2.0903724265187424E-11</v>
      </c>
      <c r="AF1100" s="12">
        <f t="shared" si="46"/>
        <v>9.8662853652022362E-11</v>
      </c>
      <c r="AG1100" s="19">
        <f t="shared" si="47"/>
        <v>1.097002469958351E-3</v>
      </c>
      <c r="AI1100">
        <f t="shared" si="48"/>
        <v>9.9905510880095509E-7</v>
      </c>
      <c r="AJ1100">
        <f t="shared" si="49"/>
        <v>7.7759129386834936E-11</v>
      </c>
      <c r="AK1100">
        <v>0</v>
      </c>
      <c r="AL1100" s="12">
        <f t="shared" si="50"/>
        <v>4.333023565310624E-10</v>
      </c>
      <c r="AM1100" s="12">
        <f t="shared" si="51"/>
        <v>5.1106148591789729E-10</v>
      </c>
      <c r="AN1100" s="19">
        <f t="shared" si="52"/>
        <v>2.2739189884214046E-2</v>
      </c>
      <c r="AO1100" s="19"/>
      <c r="AP1100" t="e">
        <f t="shared" si="53"/>
        <v>#VALUE!</v>
      </c>
      <c r="AQ1100" t="e">
        <f t="shared" si="54"/>
        <v>#VALUE!</v>
      </c>
      <c r="AR1100">
        <v>0</v>
      </c>
      <c r="AS1100" s="12" t="e">
        <f t="shared" si="55"/>
        <v>#VALUE!</v>
      </c>
      <c r="AT1100" s="12" t="e">
        <f t="shared" si="56"/>
        <v>#VALUE!</v>
      </c>
      <c r="AU1100" s="19">
        <f t="shared" si="57"/>
        <v>1.5759424160826513E-2</v>
      </c>
      <c r="AW1100">
        <f t="shared" si="58"/>
        <v>78.812974192989046</v>
      </c>
      <c r="AX1100">
        <f t="shared" si="59"/>
        <v>15.215219993965071</v>
      </c>
      <c r="AY1100" t="e">
        <f t="shared" si="60"/>
        <v>#VALUE!</v>
      </c>
    </row>
    <row r="1101" spans="8:51" x14ac:dyDescent="0.25">
      <c r="H1101" s="6">
        <v>20</v>
      </c>
      <c r="I1101" s="6">
        <v>30</v>
      </c>
      <c r="J1101" s="6">
        <v>1</v>
      </c>
      <c r="K1101" s="6">
        <v>1</v>
      </c>
      <c r="L1101" s="6" t="s">
        <v>122</v>
      </c>
      <c r="M1101" s="7">
        <f>1000000*(AF1101-AD1101)/X1101</f>
        <v>5.1728162884310709E-3</v>
      </c>
      <c r="N1101" s="7">
        <f>1000000*(AM1101-AK1101)/X1101</f>
        <v>2.6794554190270953E-2</v>
      </c>
      <c r="O1101" s="7" t="e">
        <f>1000000*(AT1101-AR1101)/X1101</f>
        <v>#VALUE!</v>
      </c>
      <c r="P1101">
        <f>(M1101*16)</f>
        <v>8.2765060614897135E-2</v>
      </c>
      <c r="Q1101">
        <f>(N1101*44)</f>
        <v>1.1789603843719219</v>
      </c>
      <c r="R1101">
        <f>1000000*(((AF1101-AD1101)*0.082057*W1101)/(V1101-Z1101))/X1101</f>
        <v>0.14349881432745903</v>
      </c>
      <c r="S1101">
        <f>1000000*(((AM1101-AK1101)*0.082057*W1101)/(V1101-Z1101))/X1101</f>
        <v>0.74330626535800015</v>
      </c>
      <c r="T1101">
        <f>N1101*((1*0.082057*W1101)/(V1101-Z1101))</f>
        <v>0.74330626535800026</v>
      </c>
      <c r="V1101" s="5">
        <f t="shared" si="61"/>
        <v>0.99905510880095516</v>
      </c>
      <c r="W1101">
        <v>313.14999999999998</v>
      </c>
      <c r="X1101">
        <f t="shared" si="62"/>
        <v>1.9073334166666699E-2</v>
      </c>
      <c r="Y1101">
        <v>2E-3</v>
      </c>
      <c r="Z1101">
        <f t="shared" si="42"/>
        <v>7.2765497523200454E-2</v>
      </c>
      <c r="AB1101">
        <f t="shared" si="43"/>
        <v>9.9905510880095509E-7</v>
      </c>
      <c r="AC1101">
        <f t="shared" si="44"/>
        <v>7.7759129386834936E-11</v>
      </c>
      <c r="AD1101">
        <v>0</v>
      </c>
      <c r="AE1101" s="12">
        <f t="shared" si="45"/>
        <v>2.0903724265187424E-11</v>
      </c>
      <c r="AF1101" s="12">
        <f t="shared" si="46"/>
        <v>9.8662853652022362E-11</v>
      </c>
      <c r="AG1101" s="19">
        <f t="shared" si="47"/>
        <v>1.097002469958351E-3</v>
      </c>
      <c r="AI1101">
        <f t="shared" si="48"/>
        <v>9.9905510880095509E-7</v>
      </c>
      <c r="AJ1101">
        <f t="shared" si="49"/>
        <v>7.7759129386834936E-11</v>
      </c>
      <c r="AK1101">
        <v>0</v>
      </c>
      <c r="AL1101" s="12">
        <f t="shared" si="50"/>
        <v>4.333023565310624E-10</v>
      </c>
      <c r="AM1101" s="12">
        <f t="shared" si="51"/>
        <v>5.1106148591789729E-10</v>
      </c>
      <c r="AN1101" s="19">
        <f t="shared" si="52"/>
        <v>2.2739189884214046E-2</v>
      </c>
      <c r="AO1101" s="19"/>
      <c r="AP1101" t="e">
        <f t="shared" si="53"/>
        <v>#VALUE!</v>
      </c>
      <c r="AQ1101" t="e">
        <f t="shared" si="54"/>
        <v>#VALUE!</v>
      </c>
      <c r="AR1101">
        <v>0</v>
      </c>
      <c r="AS1101" s="12" t="e">
        <f t="shared" si="55"/>
        <v>#VALUE!</v>
      </c>
      <c r="AT1101" s="12" t="e">
        <f t="shared" si="56"/>
        <v>#VALUE!</v>
      </c>
      <c r="AU1101" s="19">
        <f t="shared" si="57"/>
        <v>1.5759424160826513E-2</v>
      </c>
      <c r="AW1101">
        <f t="shared" si="58"/>
        <v>78.812974192989046</v>
      </c>
      <c r="AX1101">
        <f t="shared" si="59"/>
        <v>15.215219993965071</v>
      </c>
      <c r="AY1101" t="e">
        <f t="shared" si="60"/>
        <v>#VALUE!</v>
      </c>
    </row>
    <row r="1102" spans="8:51" x14ac:dyDescent="0.25">
      <c r="H1102" s="6">
        <v>20</v>
      </c>
      <c r="I1102" s="6">
        <v>30</v>
      </c>
      <c r="J1102" s="6">
        <v>1</v>
      </c>
      <c r="K1102" s="6">
        <v>1</v>
      </c>
      <c r="L1102" s="6" t="s">
        <v>122</v>
      </c>
      <c r="M1102" s="7">
        <f>1000000*(AF1102-AD1102)/X1102</f>
        <v>5.1728162884310709E-3</v>
      </c>
      <c r="N1102" s="7">
        <f>1000000*(AM1102-AK1102)/X1102</f>
        <v>2.6794554190270953E-2</v>
      </c>
      <c r="O1102" s="7" t="e">
        <f>1000000*(AT1102-AR1102)/X1102</f>
        <v>#VALUE!</v>
      </c>
      <c r="P1102">
        <f>(M1102*16)</f>
        <v>8.2765060614897135E-2</v>
      </c>
      <c r="Q1102">
        <f>(N1102*44)</f>
        <v>1.1789603843719219</v>
      </c>
      <c r="R1102">
        <f>1000000*(((AF1102-AD1102)*0.082057*W1102)/(V1102-Z1102))/X1102</f>
        <v>0.14349881432745903</v>
      </c>
      <c r="S1102">
        <f>1000000*(((AM1102-AK1102)*0.082057*W1102)/(V1102-Z1102))/X1102</f>
        <v>0.74330626535800015</v>
      </c>
      <c r="T1102">
        <f>N1102*((1*0.082057*W1102)/(V1102-Z1102))</f>
        <v>0.74330626535800026</v>
      </c>
      <c r="V1102" s="5">
        <f t="shared" si="61"/>
        <v>0.99905510880095516</v>
      </c>
      <c r="W1102">
        <v>313.14999999999998</v>
      </c>
      <c r="X1102">
        <f t="shared" si="62"/>
        <v>1.9073334166666699E-2</v>
      </c>
      <c r="Y1102">
        <v>2E-3</v>
      </c>
      <c r="Z1102">
        <f t="shared" si="42"/>
        <v>7.2765497523200454E-2</v>
      </c>
      <c r="AB1102">
        <f t="shared" si="43"/>
        <v>9.9905510880095509E-7</v>
      </c>
      <c r="AC1102">
        <f t="shared" si="44"/>
        <v>7.7759129386834936E-11</v>
      </c>
      <c r="AD1102">
        <v>0</v>
      </c>
      <c r="AE1102" s="12">
        <f t="shared" si="45"/>
        <v>2.0903724265187424E-11</v>
      </c>
      <c r="AF1102" s="12">
        <f t="shared" si="46"/>
        <v>9.8662853652022362E-11</v>
      </c>
      <c r="AG1102" s="19">
        <f t="shared" si="47"/>
        <v>1.097002469958351E-3</v>
      </c>
      <c r="AI1102">
        <f t="shared" si="48"/>
        <v>9.9905510880095509E-7</v>
      </c>
      <c r="AJ1102">
        <f t="shared" si="49"/>
        <v>7.7759129386834936E-11</v>
      </c>
      <c r="AK1102">
        <v>0</v>
      </c>
      <c r="AL1102" s="12">
        <f t="shared" si="50"/>
        <v>4.333023565310624E-10</v>
      </c>
      <c r="AM1102" s="12">
        <f t="shared" si="51"/>
        <v>5.1106148591789729E-10</v>
      </c>
      <c r="AN1102" s="19">
        <f t="shared" si="52"/>
        <v>2.2739189884214046E-2</v>
      </c>
      <c r="AO1102" s="19"/>
      <c r="AP1102" t="e">
        <f t="shared" si="53"/>
        <v>#VALUE!</v>
      </c>
      <c r="AQ1102" t="e">
        <f t="shared" si="54"/>
        <v>#VALUE!</v>
      </c>
      <c r="AR1102">
        <v>0</v>
      </c>
      <c r="AS1102" s="12" t="e">
        <f t="shared" si="55"/>
        <v>#VALUE!</v>
      </c>
      <c r="AT1102" s="12" t="e">
        <f t="shared" si="56"/>
        <v>#VALUE!</v>
      </c>
      <c r="AU1102" s="19">
        <f t="shared" si="57"/>
        <v>1.5759424160826513E-2</v>
      </c>
      <c r="AW1102">
        <f t="shared" si="58"/>
        <v>78.812974192989046</v>
      </c>
      <c r="AX1102">
        <f t="shared" si="59"/>
        <v>15.215219993965071</v>
      </c>
      <c r="AY1102" t="e">
        <f t="shared" si="60"/>
        <v>#VALUE!</v>
      </c>
    </row>
    <row r="1103" spans="8:51" x14ac:dyDescent="0.25">
      <c r="H1103" s="6">
        <v>20</v>
      </c>
      <c r="I1103" s="6">
        <v>30</v>
      </c>
      <c r="J1103" s="6">
        <v>1</v>
      </c>
      <c r="K1103" s="6">
        <v>1</v>
      </c>
      <c r="L1103" s="6" t="s">
        <v>122</v>
      </c>
      <c r="M1103" s="7">
        <f>1000000*(AF1103-AD1103)/X1103</f>
        <v>5.1728162884310709E-3</v>
      </c>
      <c r="N1103" s="7">
        <f>1000000*(AM1103-AK1103)/X1103</f>
        <v>2.6794554190270953E-2</v>
      </c>
      <c r="O1103" s="7" t="e">
        <f>1000000*(AT1103-AR1103)/X1103</f>
        <v>#VALUE!</v>
      </c>
      <c r="P1103">
        <f>(M1103*16)</f>
        <v>8.2765060614897135E-2</v>
      </c>
      <c r="Q1103">
        <f>(N1103*44)</f>
        <v>1.1789603843719219</v>
      </c>
      <c r="R1103">
        <f>1000000*(((AF1103-AD1103)*0.082057*W1103)/(V1103-Z1103))/X1103</f>
        <v>0.14349881432745903</v>
      </c>
      <c r="S1103">
        <f>1000000*(((AM1103-AK1103)*0.082057*W1103)/(V1103-Z1103))/X1103</f>
        <v>0.74330626535800015</v>
      </c>
      <c r="T1103">
        <f>N1103*((1*0.082057*W1103)/(V1103-Z1103))</f>
        <v>0.74330626535800026</v>
      </c>
      <c r="V1103" s="5">
        <f t="shared" si="61"/>
        <v>0.99905510880095516</v>
      </c>
      <c r="W1103">
        <v>313.14999999999998</v>
      </c>
      <c r="X1103">
        <f t="shared" si="62"/>
        <v>1.9073334166666699E-2</v>
      </c>
      <c r="Y1103">
        <v>2E-3</v>
      </c>
      <c r="Z1103">
        <f t="shared" si="42"/>
        <v>7.2765497523200454E-2</v>
      </c>
      <c r="AB1103">
        <f t="shared" si="43"/>
        <v>9.9905510880095509E-7</v>
      </c>
      <c r="AC1103">
        <f t="shared" si="44"/>
        <v>7.7759129386834936E-11</v>
      </c>
      <c r="AD1103">
        <v>0</v>
      </c>
      <c r="AE1103" s="12">
        <f t="shared" si="45"/>
        <v>2.0903724265187424E-11</v>
      </c>
      <c r="AF1103" s="12">
        <f t="shared" si="46"/>
        <v>9.8662853652022362E-11</v>
      </c>
      <c r="AG1103" s="19">
        <f t="shared" si="47"/>
        <v>1.097002469958351E-3</v>
      </c>
      <c r="AI1103">
        <f t="shared" si="48"/>
        <v>9.9905510880095509E-7</v>
      </c>
      <c r="AJ1103">
        <f t="shared" si="49"/>
        <v>7.7759129386834936E-11</v>
      </c>
      <c r="AK1103">
        <v>0</v>
      </c>
      <c r="AL1103" s="12">
        <f t="shared" si="50"/>
        <v>4.333023565310624E-10</v>
      </c>
      <c r="AM1103" s="12">
        <f t="shared" si="51"/>
        <v>5.1106148591789729E-10</v>
      </c>
      <c r="AN1103" s="19">
        <f t="shared" si="52"/>
        <v>2.2739189884214046E-2</v>
      </c>
      <c r="AO1103" s="19"/>
      <c r="AP1103" t="e">
        <f t="shared" si="53"/>
        <v>#VALUE!</v>
      </c>
      <c r="AQ1103" t="e">
        <f t="shared" si="54"/>
        <v>#VALUE!</v>
      </c>
      <c r="AR1103">
        <v>0</v>
      </c>
      <c r="AS1103" s="12" t="e">
        <f t="shared" si="55"/>
        <v>#VALUE!</v>
      </c>
      <c r="AT1103" s="12" t="e">
        <f t="shared" si="56"/>
        <v>#VALUE!</v>
      </c>
      <c r="AU1103" s="19">
        <f t="shared" si="57"/>
        <v>1.5759424160826513E-2</v>
      </c>
      <c r="AW1103">
        <f t="shared" si="58"/>
        <v>78.812974192989046</v>
      </c>
      <c r="AX1103">
        <f t="shared" si="59"/>
        <v>15.215219993965071</v>
      </c>
      <c r="AY1103" t="e">
        <f t="shared" si="60"/>
        <v>#VALUE!</v>
      </c>
    </row>
    <row r="1104" spans="8:51" x14ac:dyDescent="0.25">
      <c r="H1104" s="6">
        <v>20</v>
      </c>
      <c r="I1104" s="6">
        <v>30</v>
      </c>
      <c r="J1104" s="6">
        <v>1</v>
      </c>
      <c r="K1104" s="6">
        <v>1</v>
      </c>
      <c r="L1104" s="6" t="s">
        <v>122</v>
      </c>
      <c r="M1104" s="7">
        <f>1000000*(AF1104-AD1104)/X1104</f>
        <v>5.1728162884310709E-3</v>
      </c>
      <c r="N1104" s="7">
        <f>1000000*(AM1104-AK1104)/X1104</f>
        <v>2.6794554190270953E-2</v>
      </c>
      <c r="O1104" s="7" t="e">
        <f>1000000*(AT1104-AR1104)/X1104</f>
        <v>#VALUE!</v>
      </c>
      <c r="P1104">
        <f>(M1104*16)</f>
        <v>8.2765060614897135E-2</v>
      </c>
      <c r="Q1104">
        <f>(N1104*44)</f>
        <v>1.1789603843719219</v>
      </c>
      <c r="R1104">
        <f>1000000*(((AF1104-AD1104)*0.082057*W1104)/(V1104-Z1104))/X1104</f>
        <v>0.14349881432745903</v>
      </c>
      <c r="S1104">
        <f>1000000*(((AM1104-AK1104)*0.082057*W1104)/(V1104-Z1104))/X1104</f>
        <v>0.74330626535800015</v>
      </c>
      <c r="T1104">
        <f>N1104*((1*0.082057*W1104)/(V1104-Z1104))</f>
        <v>0.74330626535800026</v>
      </c>
      <c r="V1104" s="5">
        <f t="shared" si="61"/>
        <v>0.99905510880095516</v>
      </c>
      <c r="W1104">
        <v>313.14999999999998</v>
      </c>
      <c r="X1104">
        <f t="shared" si="62"/>
        <v>1.9073334166666699E-2</v>
      </c>
      <c r="Y1104">
        <v>2E-3</v>
      </c>
      <c r="Z1104">
        <f t="shared" si="42"/>
        <v>7.2765497523200454E-2</v>
      </c>
      <c r="AB1104">
        <f t="shared" si="43"/>
        <v>9.9905510880095509E-7</v>
      </c>
      <c r="AC1104">
        <f t="shared" si="44"/>
        <v>7.7759129386834936E-11</v>
      </c>
      <c r="AD1104">
        <v>0</v>
      </c>
      <c r="AE1104" s="12">
        <f t="shared" si="45"/>
        <v>2.0903724265187424E-11</v>
      </c>
      <c r="AF1104" s="12">
        <f t="shared" si="46"/>
        <v>9.8662853652022362E-11</v>
      </c>
      <c r="AG1104" s="19">
        <f t="shared" si="47"/>
        <v>1.097002469958351E-3</v>
      </c>
      <c r="AI1104">
        <f t="shared" si="48"/>
        <v>9.9905510880095509E-7</v>
      </c>
      <c r="AJ1104">
        <f t="shared" si="49"/>
        <v>7.7759129386834936E-11</v>
      </c>
      <c r="AK1104">
        <v>0</v>
      </c>
      <c r="AL1104" s="12">
        <f t="shared" si="50"/>
        <v>4.333023565310624E-10</v>
      </c>
      <c r="AM1104" s="12">
        <f t="shared" si="51"/>
        <v>5.1106148591789729E-10</v>
      </c>
      <c r="AN1104" s="19">
        <f t="shared" si="52"/>
        <v>2.2739189884214046E-2</v>
      </c>
      <c r="AO1104" s="19"/>
      <c r="AP1104" t="e">
        <f t="shared" si="53"/>
        <v>#VALUE!</v>
      </c>
      <c r="AQ1104" t="e">
        <f t="shared" si="54"/>
        <v>#VALUE!</v>
      </c>
      <c r="AR1104">
        <v>0</v>
      </c>
      <c r="AS1104" s="12" t="e">
        <f t="shared" si="55"/>
        <v>#VALUE!</v>
      </c>
      <c r="AT1104" s="12" t="e">
        <f t="shared" si="56"/>
        <v>#VALUE!</v>
      </c>
      <c r="AU1104" s="19">
        <f t="shared" si="57"/>
        <v>1.5759424160826513E-2</v>
      </c>
      <c r="AW1104">
        <f t="shared" si="58"/>
        <v>78.812974192989046</v>
      </c>
      <c r="AX1104">
        <f t="shared" si="59"/>
        <v>15.215219993965071</v>
      </c>
      <c r="AY1104" t="e">
        <f t="shared" si="60"/>
        <v>#VALUE!</v>
      </c>
    </row>
    <row r="1105" spans="8:51" x14ac:dyDescent="0.25">
      <c r="H1105" s="6">
        <v>20</v>
      </c>
      <c r="I1105" s="6">
        <v>30</v>
      </c>
      <c r="J1105" s="6">
        <v>1</v>
      </c>
      <c r="K1105" s="6">
        <v>1</v>
      </c>
      <c r="L1105" s="6" t="s">
        <v>122</v>
      </c>
      <c r="M1105" s="7">
        <f>1000000*(AF1105-AD1105)/X1105</f>
        <v>5.1728162884310709E-3</v>
      </c>
      <c r="N1105" s="7">
        <f>1000000*(AM1105-AK1105)/X1105</f>
        <v>2.6794554190270953E-2</v>
      </c>
      <c r="O1105" s="7" t="e">
        <f>1000000*(AT1105-AR1105)/X1105</f>
        <v>#VALUE!</v>
      </c>
      <c r="P1105">
        <f>(M1105*16)</f>
        <v>8.2765060614897135E-2</v>
      </c>
      <c r="Q1105">
        <f>(N1105*44)</f>
        <v>1.1789603843719219</v>
      </c>
      <c r="R1105">
        <f>1000000*(((AF1105-AD1105)*0.082057*W1105)/(V1105-Z1105))/X1105</f>
        <v>0.14349881432745903</v>
      </c>
      <c r="S1105">
        <f>1000000*(((AM1105-AK1105)*0.082057*W1105)/(V1105-Z1105))/X1105</f>
        <v>0.74330626535800015</v>
      </c>
      <c r="T1105">
        <f>N1105*((1*0.082057*W1105)/(V1105-Z1105))</f>
        <v>0.74330626535800026</v>
      </c>
      <c r="V1105" s="5">
        <f t="shared" si="61"/>
        <v>0.99905510880095516</v>
      </c>
      <c r="W1105">
        <v>313.14999999999998</v>
      </c>
      <c r="X1105">
        <f t="shared" si="62"/>
        <v>1.9073334166666699E-2</v>
      </c>
      <c r="Y1105">
        <v>2E-3</v>
      </c>
      <c r="Z1105">
        <f t="shared" si="42"/>
        <v>7.2765497523200454E-2</v>
      </c>
      <c r="AB1105">
        <f t="shared" si="43"/>
        <v>9.9905510880095509E-7</v>
      </c>
      <c r="AC1105">
        <f t="shared" si="44"/>
        <v>7.7759129386834936E-11</v>
      </c>
      <c r="AD1105">
        <v>0</v>
      </c>
      <c r="AE1105" s="12">
        <f t="shared" si="45"/>
        <v>2.0903724265187424E-11</v>
      </c>
      <c r="AF1105" s="12">
        <f t="shared" si="46"/>
        <v>9.8662853652022362E-11</v>
      </c>
      <c r="AG1105" s="19">
        <f t="shared" si="47"/>
        <v>1.097002469958351E-3</v>
      </c>
      <c r="AI1105">
        <f t="shared" si="48"/>
        <v>9.9905510880095509E-7</v>
      </c>
      <c r="AJ1105">
        <f t="shared" si="49"/>
        <v>7.7759129386834936E-11</v>
      </c>
      <c r="AK1105">
        <v>0</v>
      </c>
      <c r="AL1105" s="12">
        <f t="shared" si="50"/>
        <v>4.333023565310624E-10</v>
      </c>
      <c r="AM1105" s="12">
        <f t="shared" si="51"/>
        <v>5.1106148591789729E-10</v>
      </c>
      <c r="AN1105" s="19">
        <f t="shared" si="52"/>
        <v>2.2739189884214046E-2</v>
      </c>
      <c r="AO1105" s="19"/>
      <c r="AP1105" t="e">
        <f t="shared" si="53"/>
        <v>#VALUE!</v>
      </c>
      <c r="AQ1105" t="e">
        <f t="shared" si="54"/>
        <v>#VALUE!</v>
      </c>
      <c r="AR1105">
        <v>0</v>
      </c>
      <c r="AS1105" s="12" t="e">
        <f t="shared" si="55"/>
        <v>#VALUE!</v>
      </c>
      <c r="AT1105" s="12" t="e">
        <f t="shared" si="56"/>
        <v>#VALUE!</v>
      </c>
      <c r="AU1105" s="19">
        <f t="shared" si="57"/>
        <v>1.5759424160826513E-2</v>
      </c>
      <c r="AW1105">
        <f t="shared" si="58"/>
        <v>78.812974192989046</v>
      </c>
      <c r="AX1105">
        <f t="shared" si="59"/>
        <v>15.215219993965071</v>
      </c>
      <c r="AY1105" t="e">
        <f t="shared" si="60"/>
        <v>#VALUE!</v>
      </c>
    </row>
    <row r="1106" spans="8:51" x14ac:dyDescent="0.25">
      <c r="H1106" s="6">
        <v>20</v>
      </c>
      <c r="I1106" s="6">
        <v>30</v>
      </c>
      <c r="J1106" s="6">
        <v>1</v>
      </c>
      <c r="K1106" s="6">
        <v>1</v>
      </c>
      <c r="L1106" s="6" t="s">
        <v>122</v>
      </c>
      <c r="M1106" s="7">
        <f>1000000*(AF1106-AD1106)/X1106</f>
        <v>5.1728162884310709E-3</v>
      </c>
      <c r="N1106" s="7">
        <f>1000000*(AM1106-AK1106)/X1106</f>
        <v>2.6794554190270953E-2</v>
      </c>
      <c r="O1106" s="7" t="e">
        <f>1000000*(AT1106-AR1106)/X1106</f>
        <v>#VALUE!</v>
      </c>
      <c r="P1106">
        <f>(M1106*16)</f>
        <v>8.2765060614897135E-2</v>
      </c>
      <c r="Q1106">
        <f>(N1106*44)</f>
        <v>1.1789603843719219</v>
      </c>
      <c r="R1106">
        <f>1000000*(((AF1106-AD1106)*0.082057*W1106)/(V1106-Z1106))/X1106</f>
        <v>0.14349881432745903</v>
      </c>
      <c r="S1106">
        <f>1000000*(((AM1106-AK1106)*0.082057*W1106)/(V1106-Z1106))/X1106</f>
        <v>0.74330626535800015</v>
      </c>
      <c r="T1106">
        <f>N1106*((1*0.082057*W1106)/(V1106-Z1106))</f>
        <v>0.74330626535800026</v>
      </c>
      <c r="V1106" s="5">
        <f t="shared" si="61"/>
        <v>0.99905510880095516</v>
      </c>
      <c r="W1106">
        <v>313.14999999999998</v>
      </c>
      <c r="X1106">
        <f t="shared" si="62"/>
        <v>1.9073334166666699E-2</v>
      </c>
      <c r="Y1106">
        <v>2E-3</v>
      </c>
      <c r="Z1106">
        <f t="shared" si="42"/>
        <v>7.2765497523200454E-2</v>
      </c>
      <c r="AB1106">
        <f t="shared" si="43"/>
        <v>9.9905510880095509E-7</v>
      </c>
      <c r="AC1106">
        <f t="shared" si="44"/>
        <v>7.7759129386834936E-11</v>
      </c>
      <c r="AD1106">
        <v>0</v>
      </c>
      <c r="AE1106" s="12">
        <f t="shared" si="45"/>
        <v>2.0903724265187424E-11</v>
      </c>
      <c r="AF1106" s="12">
        <f t="shared" si="46"/>
        <v>9.8662853652022362E-11</v>
      </c>
      <c r="AG1106" s="19">
        <f t="shared" si="47"/>
        <v>1.097002469958351E-3</v>
      </c>
      <c r="AI1106">
        <f t="shared" si="48"/>
        <v>9.9905510880095509E-7</v>
      </c>
      <c r="AJ1106">
        <f t="shared" si="49"/>
        <v>7.7759129386834936E-11</v>
      </c>
      <c r="AK1106">
        <v>0</v>
      </c>
      <c r="AL1106" s="12">
        <f t="shared" si="50"/>
        <v>4.333023565310624E-10</v>
      </c>
      <c r="AM1106" s="12">
        <f t="shared" si="51"/>
        <v>5.1106148591789729E-10</v>
      </c>
      <c r="AN1106" s="19">
        <f t="shared" si="52"/>
        <v>2.2739189884214046E-2</v>
      </c>
      <c r="AO1106" s="19"/>
      <c r="AP1106" t="e">
        <f t="shared" si="53"/>
        <v>#VALUE!</v>
      </c>
      <c r="AQ1106" t="e">
        <f t="shared" si="54"/>
        <v>#VALUE!</v>
      </c>
      <c r="AR1106">
        <v>0</v>
      </c>
      <c r="AS1106" s="12" t="e">
        <f t="shared" si="55"/>
        <v>#VALUE!</v>
      </c>
      <c r="AT1106" s="12" t="e">
        <f t="shared" si="56"/>
        <v>#VALUE!</v>
      </c>
      <c r="AU1106" s="19">
        <f t="shared" si="57"/>
        <v>1.5759424160826513E-2</v>
      </c>
      <c r="AW1106">
        <f t="shared" si="58"/>
        <v>78.812974192989046</v>
      </c>
      <c r="AX1106">
        <f t="shared" si="59"/>
        <v>15.215219993965071</v>
      </c>
      <c r="AY1106" t="e">
        <f t="shared" si="60"/>
        <v>#VALUE!</v>
      </c>
    </row>
    <row r="1107" spans="8:51" x14ac:dyDescent="0.25">
      <c r="H1107" s="6">
        <v>20</v>
      </c>
      <c r="I1107" s="6">
        <v>30</v>
      </c>
      <c r="J1107" s="6">
        <v>1</v>
      </c>
      <c r="K1107" s="6">
        <v>1</v>
      </c>
      <c r="L1107" s="6" t="s">
        <v>122</v>
      </c>
      <c r="M1107" s="7">
        <f>1000000*(AF1107-AD1107)/X1107</f>
        <v>5.1728162884310709E-3</v>
      </c>
      <c r="N1107" s="7">
        <f>1000000*(AM1107-AK1107)/X1107</f>
        <v>2.6794554190270953E-2</v>
      </c>
      <c r="O1107" s="7" t="e">
        <f>1000000*(AT1107-AR1107)/X1107</f>
        <v>#VALUE!</v>
      </c>
      <c r="P1107">
        <f>(M1107*16)</f>
        <v>8.2765060614897135E-2</v>
      </c>
      <c r="Q1107">
        <f>(N1107*44)</f>
        <v>1.1789603843719219</v>
      </c>
      <c r="R1107">
        <f>1000000*(((AF1107-AD1107)*0.082057*W1107)/(V1107-Z1107))/X1107</f>
        <v>0.14349881432745903</v>
      </c>
      <c r="S1107">
        <f>1000000*(((AM1107-AK1107)*0.082057*W1107)/(V1107-Z1107))/X1107</f>
        <v>0.74330626535800015</v>
      </c>
      <c r="T1107">
        <f>N1107*((1*0.082057*W1107)/(V1107-Z1107))</f>
        <v>0.74330626535800026</v>
      </c>
      <c r="V1107" s="5">
        <f t="shared" si="61"/>
        <v>0.99905510880095516</v>
      </c>
      <c r="W1107">
        <v>313.14999999999998</v>
      </c>
      <c r="X1107">
        <f t="shared" si="62"/>
        <v>1.9073334166666699E-2</v>
      </c>
      <c r="Y1107">
        <v>2E-3</v>
      </c>
      <c r="Z1107">
        <f t="shared" si="42"/>
        <v>7.2765497523200454E-2</v>
      </c>
      <c r="AB1107">
        <f t="shared" si="43"/>
        <v>9.9905510880095509E-7</v>
      </c>
      <c r="AC1107">
        <f t="shared" si="44"/>
        <v>7.7759129386834936E-11</v>
      </c>
      <c r="AD1107">
        <v>0</v>
      </c>
      <c r="AE1107" s="12">
        <f t="shared" si="45"/>
        <v>2.0903724265187424E-11</v>
      </c>
      <c r="AF1107" s="12">
        <f t="shared" si="46"/>
        <v>9.8662853652022362E-11</v>
      </c>
      <c r="AG1107" s="19">
        <f t="shared" si="47"/>
        <v>1.097002469958351E-3</v>
      </c>
      <c r="AI1107">
        <f t="shared" si="48"/>
        <v>9.9905510880095509E-7</v>
      </c>
      <c r="AJ1107">
        <f t="shared" si="49"/>
        <v>7.7759129386834936E-11</v>
      </c>
      <c r="AK1107">
        <v>0</v>
      </c>
      <c r="AL1107" s="12">
        <f t="shared" si="50"/>
        <v>4.333023565310624E-10</v>
      </c>
      <c r="AM1107" s="12">
        <f t="shared" si="51"/>
        <v>5.1106148591789729E-10</v>
      </c>
      <c r="AN1107" s="19">
        <f t="shared" si="52"/>
        <v>2.2739189884214046E-2</v>
      </c>
      <c r="AO1107" s="19"/>
      <c r="AP1107" t="e">
        <f t="shared" si="53"/>
        <v>#VALUE!</v>
      </c>
      <c r="AQ1107" t="e">
        <f t="shared" si="54"/>
        <v>#VALUE!</v>
      </c>
      <c r="AR1107">
        <v>0</v>
      </c>
      <c r="AS1107" s="12" t="e">
        <f t="shared" si="55"/>
        <v>#VALUE!</v>
      </c>
      <c r="AT1107" s="12" t="e">
        <f t="shared" si="56"/>
        <v>#VALUE!</v>
      </c>
      <c r="AU1107" s="19">
        <f t="shared" si="57"/>
        <v>1.5759424160826513E-2</v>
      </c>
      <c r="AW1107">
        <f t="shared" si="58"/>
        <v>78.812974192989046</v>
      </c>
      <c r="AX1107">
        <f t="shared" si="59"/>
        <v>15.215219993965071</v>
      </c>
      <c r="AY1107" t="e">
        <f t="shared" si="60"/>
        <v>#VALUE!</v>
      </c>
    </row>
    <row r="1108" spans="8:51" x14ac:dyDescent="0.25">
      <c r="H1108" s="6">
        <v>20</v>
      </c>
      <c r="I1108" s="6">
        <v>30</v>
      </c>
      <c r="J1108" s="6">
        <v>1</v>
      </c>
      <c r="K1108" s="6">
        <v>1</v>
      </c>
      <c r="L1108" s="6" t="s">
        <v>122</v>
      </c>
      <c r="M1108" s="7">
        <f>1000000*(AF1108-AD1108)/X1108</f>
        <v>5.1728162884310709E-3</v>
      </c>
      <c r="N1108" s="7">
        <f>1000000*(AM1108-AK1108)/X1108</f>
        <v>2.6794554190270953E-2</v>
      </c>
      <c r="O1108" s="7" t="e">
        <f>1000000*(AT1108-AR1108)/X1108</f>
        <v>#VALUE!</v>
      </c>
      <c r="P1108">
        <f>(M1108*16)</f>
        <v>8.2765060614897135E-2</v>
      </c>
      <c r="Q1108">
        <f>(N1108*44)</f>
        <v>1.1789603843719219</v>
      </c>
      <c r="R1108">
        <f>1000000*(((AF1108-AD1108)*0.082057*W1108)/(V1108-Z1108))/X1108</f>
        <v>0.14349881432745903</v>
      </c>
      <c r="S1108">
        <f>1000000*(((AM1108-AK1108)*0.082057*W1108)/(V1108-Z1108))/X1108</f>
        <v>0.74330626535800015</v>
      </c>
      <c r="T1108">
        <f>N1108*((1*0.082057*W1108)/(V1108-Z1108))</f>
        <v>0.74330626535800026</v>
      </c>
      <c r="V1108" s="5">
        <f t="shared" si="61"/>
        <v>0.99905510880095516</v>
      </c>
      <c r="W1108">
        <v>313.14999999999998</v>
      </c>
      <c r="X1108">
        <f t="shared" si="62"/>
        <v>1.9073334166666699E-2</v>
      </c>
      <c r="Y1108">
        <v>2E-3</v>
      </c>
      <c r="Z1108">
        <f t="shared" si="42"/>
        <v>7.2765497523200454E-2</v>
      </c>
      <c r="AB1108">
        <f t="shared" si="43"/>
        <v>9.9905510880095509E-7</v>
      </c>
      <c r="AC1108">
        <f t="shared" si="44"/>
        <v>7.7759129386834936E-11</v>
      </c>
      <c r="AD1108">
        <v>0</v>
      </c>
      <c r="AE1108" s="12">
        <f t="shared" si="45"/>
        <v>2.0903724265187424E-11</v>
      </c>
      <c r="AF1108" s="12">
        <f t="shared" si="46"/>
        <v>9.8662853652022362E-11</v>
      </c>
      <c r="AG1108" s="19">
        <f t="shared" si="47"/>
        <v>1.097002469958351E-3</v>
      </c>
      <c r="AI1108">
        <f t="shared" si="48"/>
        <v>9.9905510880095509E-7</v>
      </c>
      <c r="AJ1108">
        <f t="shared" si="49"/>
        <v>7.7759129386834936E-11</v>
      </c>
      <c r="AK1108">
        <v>0</v>
      </c>
      <c r="AL1108" s="12">
        <f t="shared" si="50"/>
        <v>4.333023565310624E-10</v>
      </c>
      <c r="AM1108" s="12">
        <f t="shared" si="51"/>
        <v>5.1106148591789729E-10</v>
      </c>
      <c r="AN1108" s="19">
        <f t="shared" si="52"/>
        <v>2.2739189884214046E-2</v>
      </c>
      <c r="AO1108" s="19"/>
      <c r="AP1108" t="e">
        <f t="shared" si="53"/>
        <v>#VALUE!</v>
      </c>
      <c r="AQ1108" t="e">
        <f t="shared" si="54"/>
        <v>#VALUE!</v>
      </c>
      <c r="AR1108">
        <v>0</v>
      </c>
      <c r="AS1108" s="12" t="e">
        <f t="shared" si="55"/>
        <v>#VALUE!</v>
      </c>
      <c r="AT1108" s="12" t="e">
        <f t="shared" si="56"/>
        <v>#VALUE!</v>
      </c>
      <c r="AU1108" s="19">
        <f t="shared" si="57"/>
        <v>1.5759424160826513E-2</v>
      </c>
      <c r="AW1108">
        <f t="shared" si="58"/>
        <v>78.812974192989046</v>
      </c>
      <c r="AX1108">
        <f t="shared" si="59"/>
        <v>15.215219993965071</v>
      </c>
      <c r="AY1108" t="e">
        <f t="shared" si="60"/>
        <v>#VALUE!</v>
      </c>
    </row>
    <row r="1109" spans="8:51" x14ac:dyDescent="0.25">
      <c r="H1109" s="6">
        <v>20</v>
      </c>
      <c r="I1109" s="6">
        <v>30</v>
      </c>
      <c r="J1109" s="6">
        <v>1</v>
      </c>
      <c r="K1109" s="6">
        <v>1</v>
      </c>
      <c r="L1109" s="6" t="s">
        <v>122</v>
      </c>
      <c r="M1109" s="7">
        <f>1000000*(AF1109-AD1109)/X1109</f>
        <v>5.1728162884310709E-3</v>
      </c>
      <c r="N1109" s="7">
        <f>1000000*(AM1109-AK1109)/X1109</f>
        <v>2.6794554190270953E-2</v>
      </c>
      <c r="O1109" s="7" t="e">
        <f>1000000*(AT1109-AR1109)/X1109</f>
        <v>#VALUE!</v>
      </c>
      <c r="P1109">
        <f>(M1109*16)</f>
        <v>8.2765060614897135E-2</v>
      </c>
      <c r="Q1109">
        <f>(N1109*44)</f>
        <v>1.1789603843719219</v>
      </c>
      <c r="R1109">
        <f>1000000*(((AF1109-AD1109)*0.082057*W1109)/(V1109-Z1109))/X1109</f>
        <v>0.14349881432745903</v>
      </c>
      <c r="S1109">
        <f>1000000*(((AM1109-AK1109)*0.082057*W1109)/(V1109-Z1109))/X1109</f>
        <v>0.74330626535800015</v>
      </c>
      <c r="T1109">
        <f>N1109*((1*0.082057*W1109)/(V1109-Z1109))</f>
        <v>0.74330626535800026</v>
      </c>
      <c r="V1109" s="5">
        <f t="shared" si="61"/>
        <v>0.99905510880095516</v>
      </c>
      <c r="W1109">
        <v>313.14999999999998</v>
      </c>
      <c r="X1109">
        <f t="shared" si="62"/>
        <v>1.9073334166666699E-2</v>
      </c>
      <c r="Y1109">
        <v>2E-3</v>
      </c>
      <c r="Z1109">
        <f t="shared" si="42"/>
        <v>7.2765497523200454E-2</v>
      </c>
      <c r="AB1109">
        <f t="shared" si="43"/>
        <v>9.9905510880095509E-7</v>
      </c>
      <c r="AC1109">
        <f t="shared" si="44"/>
        <v>7.7759129386834936E-11</v>
      </c>
      <c r="AD1109">
        <v>0</v>
      </c>
      <c r="AE1109" s="12">
        <f t="shared" si="45"/>
        <v>2.0903724265187424E-11</v>
      </c>
      <c r="AF1109" s="12">
        <f t="shared" si="46"/>
        <v>9.8662853652022362E-11</v>
      </c>
      <c r="AG1109" s="19">
        <f t="shared" si="47"/>
        <v>1.097002469958351E-3</v>
      </c>
      <c r="AI1109">
        <f t="shared" si="48"/>
        <v>9.9905510880095509E-7</v>
      </c>
      <c r="AJ1109">
        <f t="shared" si="49"/>
        <v>7.7759129386834936E-11</v>
      </c>
      <c r="AK1109">
        <v>0</v>
      </c>
      <c r="AL1109" s="12">
        <f t="shared" si="50"/>
        <v>4.333023565310624E-10</v>
      </c>
      <c r="AM1109" s="12">
        <f t="shared" si="51"/>
        <v>5.1106148591789729E-10</v>
      </c>
      <c r="AN1109" s="19">
        <f t="shared" si="52"/>
        <v>2.2739189884214046E-2</v>
      </c>
      <c r="AO1109" s="19"/>
      <c r="AP1109" t="e">
        <f t="shared" si="53"/>
        <v>#VALUE!</v>
      </c>
      <c r="AQ1109" t="e">
        <f t="shared" si="54"/>
        <v>#VALUE!</v>
      </c>
      <c r="AR1109">
        <v>0</v>
      </c>
      <c r="AS1109" s="12" t="e">
        <f t="shared" si="55"/>
        <v>#VALUE!</v>
      </c>
      <c r="AT1109" s="12" t="e">
        <f t="shared" si="56"/>
        <v>#VALUE!</v>
      </c>
      <c r="AU1109" s="19">
        <f t="shared" si="57"/>
        <v>1.5759424160826513E-2</v>
      </c>
      <c r="AW1109">
        <f t="shared" si="58"/>
        <v>78.812974192989046</v>
      </c>
      <c r="AX1109">
        <f t="shared" si="59"/>
        <v>15.215219993965071</v>
      </c>
      <c r="AY1109" t="e">
        <f t="shared" si="60"/>
        <v>#VALUE!</v>
      </c>
    </row>
    <row r="1110" spans="8:51" x14ac:dyDescent="0.25">
      <c r="H1110" s="6">
        <v>20</v>
      </c>
      <c r="I1110" s="6">
        <v>30</v>
      </c>
      <c r="J1110" s="6">
        <v>1</v>
      </c>
      <c r="K1110" s="6">
        <v>1</v>
      </c>
      <c r="L1110" s="6" t="s">
        <v>122</v>
      </c>
      <c r="M1110" s="7">
        <f>1000000*(AF1110-AD1110)/X1110</f>
        <v>5.1728162884310709E-3</v>
      </c>
      <c r="N1110" s="7">
        <f>1000000*(AM1110-AK1110)/X1110</f>
        <v>2.6794554190270953E-2</v>
      </c>
      <c r="O1110" s="7" t="e">
        <f>1000000*(AT1110-AR1110)/X1110</f>
        <v>#VALUE!</v>
      </c>
      <c r="P1110">
        <f>(M1110*16)</f>
        <v>8.2765060614897135E-2</v>
      </c>
      <c r="Q1110">
        <f>(N1110*44)</f>
        <v>1.1789603843719219</v>
      </c>
      <c r="R1110">
        <f>1000000*(((AF1110-AD1110)*0.082057*W1110)/(V1110-Z1110))/X1110</f>
        <v>0.14349881432745903</v>
      </c>
      <c r="S1110">
        <f>1000000*(((AM1110-AK1110)*0.082057*W1110)/(V1110-Z1110))/X1110</f>
        <v>0.74330626535800015</v>
      </c>
      <c r="T1110">
        <f>N1110*((1*0.082057*W1110)/(V1110-Z1110))</f>
        <v>0.74330626535800026</v>
      </c>
      <c r="V1110" s="5">
        <f t="shared" si="61"/>
        <v>0.99905510880095516</v>
      </c>
      <c r="W1110">
        <v>313.14999999999998</v>
      </c>
      <c r="X1110">
        <f t="shared" si="62"/>
        <v>1.9073334166666699E-2</v>
      </c>
      <c r="Y1110">
        <v>2E-3</v>
      </c>
      <c r="Z1110">
        <f t="shared" si="42"/>
        <v>7.2765497523200454E-2</v>
      </c>
      <c r="AB1110">
        <f t="shared" si="43"/>
        <v>9.9905510880095509E-7</v>
      </c>
      <c r="AC1110">
        <f t="shared" si="44"/>
        <v>7.7759129386834936E-11</v>
      </c>
      <c r="AD1110">
        <v>0</v>
      </c>
      <c r="AE1110" s="12">
        <f t="shared" si="45"/>
        <v>2.0903724265187424E-11</v>
      </c>
      <c r="AF1110" s="12">
        <f t="shared" si="46"/>
        <v>9.8662853652022362E-11</v>
      </c>
      <c r="AG1110" s="19">
        <f t="shared" si="47"/>
        <v>1.097002469958351E-3</v>
      </c>
      <c r="AI1110">
        <f t="shared" si="48"/>
        <v>9.9905510880095509E-7</v>
      </c>
      <c r="AJ1110">
        <f t="shared" si="49"/>
        <v>7.7759129386834936E-11</v>
      </c>
      <c r="AK1110">
        <v>0</v>
      </c>
      <c r="AL1110" s="12">
        <f t="shared" si="50"/>
        <v>4.333023565310624E-10</v>
      </c>
      <c r="AM1110" s="12">
        <f t="shared" si="51"/>
        <v>5.1106148591789729E-10</v>
      </c>
      <c r="AN1110" s="19">
        <f t="shared" si="52"/>
        <v>2.2739189884214046E-2</v>
      </c>
      <c r="AO1110" s="19"/>
      <c r="AP1110" t="e">
        <f t="shared" si="53"/>
        <v>#VALUE!</v>
      </c>
      <c r="AQ1110" t="e">
        <f t="shared" si="54"/>
        <v>#VALUE!</v>
      </c>
      <c r="AR1110">
        <v>0</v>
      </c>
      <c r="AS1110" s="12" t="e">
        <f t="shared" si="55"/>
        <v>#VALUE!</v>
      </c>
      <c r="AT1110" s="12" t="e">
        <f t="shared" si="56"/>
        <v>#VALUE!</v>
      </c>
      <c r="AU1110" s="19">
        <f t="shared" si="57"/>
        <v>1.5759424160826513E-2</v>
      </c>
      <c r="AW1110">
        <f t="shared" si="58"/>
        <v>78.812974192989046</v>
      </c>
      <c r="AX1110">
        <f t="shared" si="59"/>
        <v>15.215219993965071</v>
      </c>
      <c r="AY1110" t="e">
        <f t="shared" si="60"/>
        <v>#VALUE!</v>
      </c>
    </row>
    <row r="1111" spans="8:51" x14ac:dyDescent="0.25">
      <c r="H1111" s="6">
        <v>20</v>
      </c>
      <c r="I1111" s="6">
        <v>30</v>
      </c>
      <c r="J1111" s="6">
        <v>1</v>
      </c>
      <c r="K1111" s="6">
        <v>1</v>
      </c>
      <c r="L1111" s="6" t="s">
        <v>122</v>
      </c>
      <c r="M1111" s="7">
        <f>1000000*(AF1111-AD1111)/X1111</f>
        <v>5.1728162884310709E-3</v>
      </c>
      <c r="N1111" s="7">
        <f>1000000*(AM1111-AK1111)/X1111</f>
        <v>2.6794554190270953E-2</v>
      </c>
      <c r="O1111" s="7" t="e">
        <f>1000000*(AT1111-AR1111)/X1111</f>
        <v>#VALUE!</v>
      </c>
      <c r="P1111">
        <f>(M1111*16)</f>
        <v>8.2765060614897135E-2</v>
      </c>
      <c r="Q1111">
        <f>(N1111*44)</f>
        <v>1.1789603843719219</v>
      </c>
      <c r="R1111">
        <f>1000000*(((AF1111-AD1111)*0.082057*W1111)/(V1111-Z1111))/X1111</f>
        <v>0.14349881432745903</v>
      </c>
      <c r="S1111">
        <f>1000000*(((AM1111-AK1111)*0.082057*W1111)/(V1111-Z1111))/X1111</f>
        <v>0.74330626535800015</v>
      </c>
      <c r="T1111">
        <f>N1111*((1*0.082057*W1111)/(V1111-Z1111))</f>
        <v>0.74330626535800026</v>
      </c>
      <c r="V1111" s="5">
        <f t="shared" si="61"/>
        <v>0.99905510880095516</v>
      </c>
      <c r="W1111">
        <v>313.14999999999998</v>
      </c>
      <c r="X1111">
        <f t="shared" si="62"/>
        <v>1.9073334166666699E-2</v>
      </c>
      <c r="Y1111">
        <v>2E-3</v>
      </c>
      <c r="Z1111">
        <f t="shared" si="42"/>
        <v>7.2765497523200454E-2</v>
      </c>
      <c r="AB1111">
        <f t="shared" si="43"/>
        <v>9.9905510880095509E-7</v>
      </c>
      <c r="AC1111">
        <f t="shared" si="44"/>
        <v>7.7759129386834936E-11</v>
      </c>
      <c r="AD1111">
        <v>0</v>
      </c>
      <c r="AE1111" s="12">
        <f t="shared" si="45"/>
        <v>2.0903724265187424E-11</v>
      </c>
      <c r="AF1111" s="12">
        <f t="shared" si="46"/>
        <v>9.8662853652022362E-11</v>
      </c>
      <c r="AG1111" s="19">
        <f t="shared" si="47"/>
        <v>1.097002469958351E-3</v>
      </c>
      <c r="AI1111">
        <f t="shared" si="48"/>
        <v>9.9905510880095509E-7</v>
      </c>
      <c r="AJ1111">
        <f t="shared" si="49"/>
        <v>7.7759129386834936E-11</v>
      </c>
      <c r="AK1111">
        <v>0</v>
      </c>
      <c r="AL1111" s="12">
        <f t="shared" si="50"/>
        <v>4.333023565310624E-10</v>
      </c>
      <c r="AM1111" s="12">
        <f t="shared" si="51"/>
        <v>5.1106148591789729E-10</v>
      </c>
      <c r="AN1111" s="19">
        <f t="shared" si="52"/>
        <v>2.2739189884214046E-2</v>
      </c>
      <c r="AO1111" s="19"/>
      <c r="AP1111" t="e">
        <f t="shared" si="53"/>
        <v>#VALUE!</v>
      </c>
      <c r="AQ1111" t="e">
        <f t="shared" si="54"/>
        <v>#VALUE!</v>
      </c>
      <c r="AR1111">
        <v>0</v>
      </c>
      <c r="AS1111" s="12" t="e">
        <f t="shared" si="55"/>
        <v>#VALUE!</v>
      </c>
      <c r="AT1111" s="12" t="e">
        <f t="shared" si="56"/>
        <v>#VALUE!</v>
      </c>
      <c r="AU1111" s="19">
        <f t="shared" si="57"/>
        <v>1.5759424160826513E-2</v>
      </c>
      <c r="AW1111">
        <f t="shared" si="58"/>
        <v>78.812974192989046</v>
      </c>
      <c r="AX1111">
        <f t="shared" si="59"/>
        <v>15.215219993965071</v>
      </c>
      <c r="AY1111" t="e">
        <f t="shared" si="60"/>
        <v>#VALUE!</v>
      </c>
    </row>
    <row r="1112" spans="8:51" x14ac:dyDescent="0.25">
      <c r="H1112" s="6">
        <v>20</v>
      </c>
      <c r="I1112" s="6">
        <v>30</v>
      </c>
      <c r="J1112" s="6">
        <v>1</v>
      </c>
      <c r="K1112" s="6">
        <v>1</v>
      </c>
      <c r="L1112" s="6" t="s">
        <v>122</v>
      </c>
      <c r="M1112" s="7">
        <f>1000000*(AF1112-AD1112)/X1112</f>
        <v>5.1728162884310709E-3</v>
      </c>
      <c r="N1112" s="7">
        <f>1000000*(AM1112-AK1112)/X1112</f>
        <v>2.6794554190270953E-2</v>
      </c>
      <c r="O1112" s="7" t="e">
        <f>1000000*(AT1112-AR1112)/X1112</f>
        <v>#VALUE!</v>
      </c>
      <c r="P1112">
        <f>(M1112*16)</f>
        <v>8.2765060614897135E-2</v>
      </c>
      <c r="Q1112">
        <f>(N1112*44)</f>
        <v>1.1789603843719219</v>
      </c>
      <c r="R1112">
        <f>1000000*(((AF1112-AD1112)*0.082057*W1112)/(V1112-Z1112))/X1112</f>
        <v>0.14349881432745903</v>
      </c>
      <c r="S1112">
        <f>1000000*(((AM1112-AK1112)*0.082057*W1112)/(V1112-Z1112))/X1112</f>
        <v>0.74330626535800015</v>
      </c>
      <c r="T1112">
        <f>N1112*((1*0.082057*W1112)/(V1112-Z1112))</f>
        <v>0.74330626535800026</v>
      </c>
      <c r="V1112" s="5">
        <f t="shared" si="61"/>
        <v>0.99905510880095516</v>
      </c>
      <c r="W1112">
        <v>313.14999999999998</v>
      </c>
      <c r="X1112">
        <f t="shared" si="62"/>
        <v>1.9073334166666699E-2</v>
      </c>
      <c r="Y1112">
        <v>2E-3</v>
      </c>
      <c r="Z1112">
        <f t="shared" si="42"/>
        <v>7.2765497523200454E-2</v>
      </c>
      <c r="AB1112">
        <f t="shared" si="43"/>
        <v>9.9905510880095509E-7</v>
      </c>
      <c r="AC1112">
        <f t="shared" si="44"/>
        <v>7.7759129386834936E-11</v>
      </c>
      <c r="AD1112">
        <v>0</v>
      </c>
      <c r="AE1112" s="12">
        <f t="shared" si="45"/>
        <v>2.0903724265187424E-11</v>
      </c>
      <c r="AF1112" s="12">
        <f t="shared" si="46"/>
        <v>9.8662853652022362E-11</v>
      </c>
      <c r="AG1112" s="19">
        <f t="shared" si="47"/>
        <v>1.097002469958351E-3</v>
      </c>
      <c r="AI1112">
        <f t="shared" si="48"/>
        <v>9.9905510880095509E-7</v>
      </c>
      <c r="AJ1112">
        <f t="shared" si="49"/>
        <v>7.7759129386834936E-11</v>
      </c>
      <c r="AK1112">
        <v>0</v>
      </c>
      <c r="AL1112" s="12">
        <f t="shared" si="50"/>
        <v>4.333023565310624E-10</v>
      </c>
      <c r="AM1112" s="12">
        <f t="shared" si="51"/>
        <v>5.1106148591789729E-10</v>
      </c>
      <c r="AN1112" s="19">
        <f t="shared" si="52"/>
        <v>2.2739189884214046E-2</v>
      </c>
      <c r="AO1112" s="19"/>
      <c r="AP1112" t="e">
        <f t="shared" si="53"/>
        <v>#VALUE!</v>
      </c>
      <c r="AQ1112" t="e">
        <f t="shared" si="54"/>
        <v>#VALUE!</v>
      </c>
      <c r="AR1112">
        <v>0</v>
      </c>
      <c r="AS1112" s="12" t="e">
        <f t="shared" si="55"/>
        <v>#VALUE!</v>
      </c>
      <c r="AT1112" s="12" t="e">
        <f t="shared" si="56"/>
        <v>#VALUE!</v>
      </c>
      <c r="AU1112" s="19">
        <f t="shared" si="57"/>
        <v>1.5759424160826513E-2</v>
      </c>
      <c r="AW1112">
        <f t="shared" si="58"/>
        <v>78.812974192989046</v>
      </c>
      <c r="AX1112">
        <f t="shared" si="59"/>
        <v>15.215219993965071</v>
      </c>
      <c r="AY1112" t="e">
        <f t="shared" si="60"/>
        <v>#VALUE!</v>
      </c>
    </row>
    <row r="1113" spans="8:51" x14ac:dyDescent="0.25">
      <c r="H1113" s="6">
        <v>20</v>
      </c>
      <c r="I1113" s="6">
        <v>30</v>
      </c>
      <c r="J1113" s="6">
        <v>1</v>
      </c>
      <c r="K1113" s="6">
        <v>1</v>
      </c>
      <c r="L1113" s="6" t="s">
        <v>122</v>
      </c>
      <c r="M1113" s="7">
        <f>1000000*(AF1113-AD1113)/X1113</f>
        <v>5.1728162884310709E-3</v>
      </c>
      <c r="N1113" s="7">
        <f>1000000*(AM1113-AK1113)/X1113</f>
        <v>2.6794554190270953E-2</v>
      </c>
      <c r="O1113" s="7" t="e">
        <f>1000000*(AT1113-AR1113)/X1113</f>
        <v>#VALUE!</v>
      </c>
      <c r="P1113">
        <f>(M1113*16)</f>
        <v>8.2765060614897135E-2</v>
      </c>
      <c r="Q1113">
        <f>(N1113*44)</f>
        <v>1.1789603843719219</v>
      </c>
      <c r="R1113">
        <f>1000000*(((AF1113-AD1113)*0.082057*W1113)/(V1113-Z1113))/X1113</f>
        <v>0.14349881432745903</v>
      </c>
      <c r="S1113">
        <f>1000000*(((AM1113-AK1113)*0.082057*W1113)/(V1113-Z1113))/X1113</f>
        <v>0.74330626535800015</v>
      </c>
      <c r="T1113">
        <f>N1113*((1*0.082057*W1113)/(V1113-Z1113))</f>
        <v>0.74330626535800026</v>
      </c>
      <c r="V1113" s="5">
        <f t="shared" si="61"/>
        <v>0.99905510880095516</v>
      </c>
      <c r="W1113">
        <v>313.14999999999998</v>
      </c>
      <c r="X1113">
        <f t="shared" si="62"/>
        <v>1.9073334166666699E-2</v>
      </c>
      <c r="Y1113">
        <v>2E-3</v>
      </c>
      <c r="Z1113">
        <f t="shared" si="42"/>
        <v>7.2765497523200454E-2</v>
      </c>
      <c r="AB1113">
        <f t="shared" si="43"/>
        <v>9.9905510880095509E-7</v>
      </c>
      <c r="AC1113">
        <f t="shared" si="44"/>
        <v>7.7759129386834936E-11</v>
      </c>
      <c r="AD1113">
        <v>0</v>
      </c>
      <c r="AE1113" s="12">
        <f t="shared" si="45"/>
        <v>2.0903724265187424E-11</v>
      </c>
      <c r="AF1113" s="12">
        <f t="shared" si="46"/>
        <v>9.8662853652022362E-11</v>
      </c>
      <c r="AG1113" s="19">
        <f t="shared" si="47"/>
        <v>1.097002469958351E-3</v>
      </c>
      <c r="AI1113">
        <f t="shared" si="48"/>
        <v>9.9905510880095509E-7</v>
      </c>
      <c r="AJ1113">
        <f t="shared" si="49"/>
        <v>7.7759129386834936E-11</v>
      </c>
      <c r="AK1113">
        <v>0</v>
      </c>
      <c r="AL1113" s="12">
        <f t="shared" si="50"/>
        <v>4.333023565310624E-10</v>
      </c>
      <c r="AM1113" s="12">
        <f t="shared" si="51"/>
        <v>5.1106148591789729E-10</v>
      </c>
      <c r="AN1113" s="19">
        <f t="shared" si="52"/>
        <v>2.2739189884214046E-2</v>
      </c>
      <c r="AO1113" s="19"/>
      <c r="AP1113" t="e">
        <f t="shared" si="53"/>
        <v>#VALUE!</v>
      </c>
      <c r="AQ1113" t="e">
        <f t="shared" si="54"/>
        <v>#VALUE!</v>
      </c>
      <c r="AR1113">
        <v>0</v>
      </c>
      <c r="AS1113" s="12" t="e">
        <f t="shared" si="55"/>
        <v>#VALUE!</v>
      </c>
      <c r="AT1113" s="12" t="e">
        <f t="shared" si="56"/>
        <v>#VALUE!</v>
      </c>
      <c r="AU1113" s="19">
        <f t="shared" si="57"/>
        <v>1.5759424160826513E-2</v>
      </c>
      <c r="AW1113">
        <f t="shared" si="58"/>
        <v>78.812974192989046</v>
      </c>
      <c r="AX1113">
        <f t="shared" si="59"/>
        <v>15.215219993965071</v>
      </c>
      <c r="AY1113" t="e">
        <f t="shared" si="60"/>
        <v>#VALUE!</v>
      </c>
    </row>
    <row r="1114" spans="8:51" x14ac:dyDescent="0.25">
      <c r="H1114" s="6">
        <v>20</v>
      </c>
      <c r="I1114" s="6">
        <v>30</v>
      </c>
      <c r="J1114" s="6">
        <v>1</v>
      </c>
      <c r="K1114" s="6">
        <v>1</v>
      </c>
      <c r="L1114" s="6" t="s">
        <v>122</v>
      </c>
      <c r="M1114" s="7">
        <f>1000000*(AF1114-AD1114)/X1114</f>
        <v>5.1728162884310709E-3</v>
      </c>
      <c r="N1114" s="7">
        <f>1000000*(AM1114-AK1114)/X1114</f>
        <v>2.6794554190270953E-2</v>
      </c>
      <c r="O1114" s="7" t="e">
        <f>1000000*(AT1114-AR1114)/X1114</f>
        <v>#VALUE!</v>
      </c>
      <c r="P1114">
        <f>(M1114*16)</f>
        <v>8.2765060614897135E-2</v>
      </c>
      <c r="Q1114">
        <f>(N1114*44)</f>
        <v>1.1789603843719219</v>
      </c>
      <c r="R1114">
        <f>1000000*(((AF1114-AD1114)*0.082057*W1114)/(V1114-Z1114))/X1114</f>
        <v>0.14349881432745903</v>
      </c>
      <c r="S1114">
        <f>1000000*(((AM1114-AK1114)*0.082057*W1114)/(V1114-Z1114))/X1114</f>
        <v>0.74330626535800015</v>
      </c>
      <c r="T1114">
        <f>N1114*((1*0.082057*W1114)/(V1114-Z1114))</f>
        <v>0.74330626535800026</v>
      </c>
      <c r="V1114" s="5">
        <f t="shared" si="61"/>
        <v>0.99905510880095516</v>
      </c>
      <c r="W1114">
        <v>313.14999999999998</v>
      </c>
      <c r="X1114">
        <f t="shared" si="62"/>
        <v>1.9073334166666699E-2</v>
      </c>
      <c r="Y1114">
        <v>2E-3</v>
      </c>
      <c r="Z1114">
        <f t="shared" si="42"/>
        <v>7.2765497523200454E-2</v>
      </c>
      <c r="AB1114">
        <f t="shared" si="43"/>
        <v>9.9905510880095509E-7</v>
      </c>
      <c r="AC1114">
        <f t="shared" si="44"/>
        <v>7.7759129386834936E-11</v>
      </c>
      <c r="AD1114">
        <v>0</v>
      </c>
      <c r="AE1114" s="12">
        <f t="shared" si="45"/>
        <v>2.0903724265187424E-11</v>
      </c>
      <c r="AF1114" s="12">
        <f t="shared" si="46"/>
        <v>9.8662853652022362E-11</v>
      </c>
      <c r="AG1114" s="19">
        <f t="shared" si="47"/>
        <v>1.097002469958351E-3</v>
      </c>
      <c r="AI1114">
        <f t="shared" si="48"/>
        <v>9.9905510880095509E-7</v>
      </c>
      <c r="AJ1114">
        <f t="shared" si="49"/>
        <v>7.7759129386834936E-11</v>
      </c>
      <c r="AK1114">
        <v>0</v>
      </c>
      <c r="AL1114" s="12">
        <f t="shared" si="50"/>
        <v>4.333023565310624E-10</v>
      </c>
      <c r="AM1114" s="12">
        <f t="shared" si="51"/>
        <v>5.1106148591789729E-10</v>
      </c>
      <c r="AN1114" s="19">
        <f t="shared" si="52"/>
        <v>2.2739189884214046E-2</v>
      </c>
      <c r="AO1114" s="19"/>
      <c r="AP1114" t="e">
        <f t="shared" si="53"/>
        <v>#VALUE!</v>
      </c>
      <c r="AQ1114" t="e">
        <f t="shared" si="54"/>
        <v>#VALUE!</v>
      </c>
      <c r="AR1114">
        <v>0</v>
      </c>
      <c r="AS1114" s="12" t="e">
        <f t="shared" si="55"/>
        <v>#VALUE!</v>
      </c>
      <c r="AT1114" s="12" t="e">
        <f t="shared" si="56"/>
        <v>#VALUE!</v>
      </c>
      <c r="AU1114" s="19">
        <f t="shared" si="57"/>
        <v>1.5759424160826513E-2</v>
      </c>
      <c r="AW1114">
        <f t="shared" si="58"/>
        <v>78.812974192989046</v>
      </c>
      <c r="AX1114">
        <f t="shared" si="59"/>
        <v>15.215219993965071</v>
      </c>
      <c r="AY1114" t="e">
        <f t="shared" si="60"/>
        <v>#VALUE!</v>
      </c>
    </row>
    <row r="1115" spans="8:51" x14ac:dyDescent="0.25">
      <c r="H1115" s="6">
        <v>20</v>
      </c>
      <c r="I1115" s="6">
        <v>30</v>
      </c>
      <c r="J1115" s="6">
        <v>1</v>
      </c>
      <c r="K1115" s="6">
        <v>1</v>
      </c>
      <c r="L1115" s="6" t="s">
        <v>122</v>
      </c>
      <c r="M1115" s="7">
        <f>1000000*(AF1115-AD1115)/X1115</f>
        <v>5.1728162884310709E-3</v>
      </c>
      <c r="N1115" s="7">
        <f>1000000*(AM1115-AK1115)/X1115</f>
        <v>2.6794554190270953E-2</v>
      </c>
      <c r="O1115" s="7" t="e">
        <f>1000000*(AT1115-AR1115)/X1115</f>
        <v>#VALUE!</v>
      </c>
      <c r="P1115">
        <f>(M1115*16)</f>
        <v>8.2765060614897135E-2</v>
      </c>
      <c r="Q1115">
        <f>(N1115*44)</f>
        <v>1.1789603843719219</v>
      </c>
      <c r="R1115">
        <f>1000000*(((AF1115-AD1115)*0.082057*W1115)/(V1115-Z1115))/X1115</f>
        <v>0.14349881432745903</v>
      </c>
      <c r="S1115">
        <f>1000000*(((AM1115-AK1115)*0.082057*W1115)/(V1115-Z1115))/X1115</f>
        <v>0.74330626535800015</v>
      </c>
      <c r="T1115">
        <f>N1115*((1*0.082057*W1115)/(V1115-Z1115))</f>
        <v>0.74330626535800026</v>
      </c>
      <c r="V1115" s="5">
        <f t="shared" si="61"/>
        <v>0.99905510880095516</v>
      </c>
      <c r="W1115">
        <v>313.14999999999998</v>
      </c>
      <c r="X1115">
        <f t="shared" si="62"/>
        <v>1.9073334166666699E-2</v>
      </c>
      <c r="Y1115">
        <v>2E-3</v>
      </c>
      <c r="Z1115">
        <f t="shared" si="42"/>
        <v>7.2765497523200454E-2</v>
      </c>
      <c r="AB1115">
        <f t="shared" si="43"/>
        <v>9.9905510880095509E-7</v>
      </c>
      <c r="AC1115">
        <f t="shared" si="44"/>
        <v>7.7759129386834936E-11</v>
      </c>
      <c r="AD1115">
        <v>0</v>
      </c>
      <c r="AE1115" s="12">
        <f t="shared" si="45"/>
        <v>2.0903724265187424E-11</v>
      </c>
      <c r="AF1115" s="12">
        <f t="shared" si="46"/>
        <v>9.8662853652022362E-11</v>
      </c>
      <c r="AG1115" s="19">
        <f t="shared" si="47"/>
        <v>1.097002469958351E-3</v>
      </c>
      <c r="AI1115">
        <f t="shared" si="48"/>
        <v>9.9905510880095509E-7</v>
      </c>
      <c r="AJ1115">
        <f t="shared" si="49"/>
        <v>7.7759129386834936E-11</v>
      </c>
      <c r="AK1115">
        <v>0</v>
      </c>
      <c r="AL1115" s="12">
        <f t="shared" si="50"/>
        <v>4.333023565310624E-10</v>
      </c>
      <c r="AM1115" s="12">
        <f t="shared" si="51"/>
        <v>5.1106148591789729E-10</v>
      </c>
      <c r="AN1115" s="19">
        <f t="shared" si="52"/>
        <v>2.2739189884214046E-2</v>
      </c>
      <c r="AO1115" s="19"/>
      <c r="AP1115" t="e">
        <f t="shared" si="53"/>
        <v>#VALUE!</v>
      </c>
      <c r="AQ1115" t="e">
        <f t="shared" si="54"/>
        <v>#VALUE!</v>
      </c>
      <c r="AR1115">
        <v>0</v>
      </c>
      <c r="AS1115" s="12" t="e">
        <f t="shared" si="55"/>
        <v>#VALUE!</v>
      </c>
      <c r="AT1115" s="12" t="e">
        <f t="shared" si="56"/>
        <v>#VALUE!</v>
      </c>
      <c r="AU1115" s="19">
        <f t="shared" si="57"/>
        <v>1.5759424160826513E-2</v>
      </c>
      <c r="AW1115">
        <f t="shared" si="58"/>
        <v>78.812974192989046</v>
      </c>
      <c r="AX1115">
        <f t="shared" si="59"/>
        <v>15.215219993965071</v>
      </c>
      <c r="AY1115" t="e">
        <f t="shared" si="60"/>
        <v>#VALUE!</v>
      </c>
    </row>
    <row r="1116" spans="8:51" x14ac:dyDescent="0.25">
      <c r="H1116" s="6">
        <v>20</v>
      </c>
      <c r="I1116" s="6">
        <v>30</v>
      </c>
      <c r="J1116" s="6">
        <v>1</v>
      </c>
      <c r="K1116" s="6">
        <v>1</v>
      </c>
      <c r="L1116" s="6" t="s">
        <v>122</v>
      </c>
      <c r="M1116" s="7">
        <f>1000000*(AF1116-AD1116)/X1116</f>
        <v>5.1728162884310709E-3</v>
      </c>
      <c r="N1116" s="7">
        <f>1000000*(AM1116-AK1116)/X1116</f>
        <v>2.6794554190270953E-2</v>
      </c>
      <c r="O1116" s="7" t="e">
        <f>1000000*(AT1116-AR1116)/X1116</f>
        <v>#VALUE!</v>
      </c>
      <c r="P1116">
        <f>(M1116*16)</f>
        <v>8.2765060614897135E-2</v>
      </c>
      <c r="Q1116">
        <f>(N1116*44)</f>
        <v>1.1789603843719219</v>
      </c>
      <c r="R1116">
        <f>1000000*(((AF1116-AD1116)*0.082057*W1116)/(V1116-Z1116))/X1116</f>
        <v>0.14349881432745903</v>
      </c>
      <c r="S1116">
        <f>1000000*(((AM1116-AK1116)*0.082057*W1116)/(V1116-Z1116))/X1116</f>
        <v>0.74330626535800015</v>
      </c>
      <c r="T1116">
        <f>N1116*((1*0.082057*W1116)/(V1116-Z1116))</f>
        <v>0.74330626535800026</v>
      </c>
      <c r="V1116" s="5">
        <f t="shared" si="61"/>
        <v>0.99905510880095516</v>
      </c>
      <c r="W1116">
        <v>313.14999999999998</v>
      </c>
      <c r="X1116">
        <f t="shared" si="62"/>
        <v>1.9073334166666699E-2</v>
      </c>
      <c r="Y1116">
        <v>2E-3</v>
      </c>
      <c r="Z1116">
        <f t="shared" si="42"/>
        <v>7.2765497523200454E-2</v>
      </c>
      <c r="AB1116">
        <f t="shared" si="43"/>
        <v>9.9905510880095509E-7</v>
      </c>
      <c r="AC1116">
        <f t="shared" si="44"/>
        <v>7.7759129386834936E-11</v>
      </c>
      <c r="AD1116">
        <v>0</v>
      </c>
      <c r="AE1116" s="12">
        <f t="shared" si="45"/>
        <v>2.0903724265187424E-11</v>
      </c>
      <c r="AF1116" s="12">
        <f t="shared" si="46"/>
        <v>9.8662853652022362E-11</v>
      </c>
      <c r="AG1116" s="19">
        <f t="shared" si="47"/>
        <v>1.097002469958351E-3</v>
      </c>
      <c r="AI1116">
        <f t="shared" si="48"/>
        <v>9.9905510880095509E-7</v>
      </c>
      <c r="AJ1116">
        <f t="shared" si="49"/>
        <v>7.7759129386834936E-11</v>
      </c>
      <c r="AK1116">
        <v>0</v>
      </c>
      <c r="AL1116" s="12">
        <f t="shared" si="50"/>
        <v>4.333023565310624E-10</v>
      </c>
      <c r="AM1116" s="12">
        <f t="shared" si="51"/>
        <v>5.1106148591789729E-10</v>
      </c>
      <c r="AN1116" s="19">
        <f t="shared" si="52"/>
        <v>2.2739189884214046E-2</v>
      </c>
      <c r="AO1116" s="19"/>
      <c r="AP1116" t="e">
        <f t="shared" si="53"/>
        <v>#VALUE!</v>
      </c>
      <c r="AQ1116" t="e">
        <f t="shared" si="54"/>
        <v>#VALUE!</v>
      </c>
      <c r="AR1116">
        <v>0</v>
      </c>
      <c r="AS1116" s="12" t="e">
        <f t="shared" si="55"/>
        <v>#VALUE!</v>
      </c>
      <c r="AT1116" s="12" t="e">
        <f t="shared" si="56"/>
        <v>#VALUE!</v>
      </c>
      <c r="AU1116" s="19">
        <f t="shared" si="57"/>
        <v>1.5759424160826513E-2</v>
      </c>
      <c r="AW1116">
        <f t="shared" si="58"/>
        <v>78.812974192989046</v>
      </c>
      <c r="AX1116">
        <f t="shared" si="59"/>
        <v>15.215219993965071</v>
      </c>
      <c r="AY1116" t="e">
        <f t="shared" si="60"/>
        <v>#VALUE!</v>
      </c>
    </row>
    <row r="1117" spans="8:51" x14ac:dyDescent="0.25">
      <c r="H1117" s="6">
        <v>20</v>
      </c>
      <c r="I1117" s="6">
        <v>30</v>
      </c>
      <c r="J1117" s="6">
        <v>1</v>
      </c>
      <c r="K1117" s="6">
        <v>1</v>
      </c>
      <c r="L1117" s="6" t="s">
        <v>122</v>
      </c>
      <c r="M1117" s="7">
        <f>1000000*(AF1117-AD1117)/X1117</f>
        <v>5.1728162884310709E-3</v>
      </c>
      <c r="N1117" s="7">
        <f>1000000*(AM1117-AK1117)/X1117</f>
        <v>2.6794554190270953E-2</v>
      </c>
      <c r="O1117" s="7" t="e">
        <f>1000000*(AT1117-AR1117)/X1117</f>
        <v>#VALUE!</v>
      </c>
      <c r="P1117">
        <f>(M1117*16)</f>
        <v>8.2765060614897135E-2</v>
      </c>
      <c r="Q1117">
        <f>(N1117*44)</f>
        <v>1.1789603843719219</v>
      </c>
      <c r="R1117">
        <f>1000000*(((AF1117-AD1117)*0.082057*W1117)/(V1117-Z1117))/X1117</f>
        <v>0.14349881432745903</v>
      </c>
      <c r="S1117">
        <f>1000000*(((AM1117-AK1117)*0.082057*W1117)/(V1117-Z1117))/X1117</f>
        <v>0.74330626535800015</v>
      </c>
      <c r="T1117">
        <f>N1117*((1*0.082057*W1117)/(V1117-Z1117))</f>
        <v>0.74330626535800026</v>
      </c>
      <c r="V1117" s="5">
        <f t="shared" si="61"/>
        <v>0.99905510880095516</v>
      </c>
      <c r="W1117">
        <v>313.14999999999998</v>
      </c>
      <c r="X1117">
        <f t="shared" si="62"/>
        <v>1.9073334166666699E-2</v>
      </c>
      <c r="Y1117">
        <v>2E-3</v>
      </c>
      <c r="Z1117">
        <f t="shared" si="42"/>
        <v>7.2765497523200454E-2</v>
      </c>
      <c r="AB1117">
        <f t="shared" si="43"/>
        <v>9.9905510880095509E-7</v>
      </c>
      <c r="AC1117">
        <f t="shared" si="44"/>
        <v>7.7759129386834936E-11</v>
      </c>
      <c r="AD1117">
        <v>0</v>
      </c>
      <c r="AE1117" s="12">
        <f t="shared" si="45"/>
        <v>2.0903724265187424E-11</v>
      </c>
      <c r="AF1117" s="12">
        <f t="shared" si="46"/>
        <v>9.8662853652022362E-11</v>
      </c>
      <c r="AG1117" s="19">
        <f t="shared" si="47"/>
        <v>1.097002469958351E-3</v>
      </c>
      <c r="AI1117">
        <f t="shared" si="48"/>
        <v>9.9905510880095509E-7</v>
      </c>
      <c r="AJ1117">
        <f t="shared" si="49"/>
        <v>7.7759129386834936E-11</v>
      </c>
      <c r="AK1117">
        <v>0</v>
      </c>
      <c r="AL1117" s="12">
        <f t="shared" si="50"/>
        <v>4.333023565310624E-10</v>
      </c>
      <c r="AM1117" s="12">
        <f t="shared" si="51"/>
        <v>5.1106148591789729E-10</v>
      </c>
      <c r="AN1117" s="19">
        <f t="shared" si="52"/>
        <v>2.2739189884214046E-2</v>
      </c>
      <c r="AO1117" s="19"/>
      <c r="AP1117" t="e">
        <f t="shared" si="53"/>
        <v>#VALUE!</v>
      </c>
      <c r="AQ1117" t="e">
        <f t="shared" si="54"/>
        <v>#VALUE!</v>
      </c>
      <c r="AR1117">
        <v>0</v>
      </c>
      <c r="AS1117" s="12" t="e">
        <f t="shared" si="55"/>
        <v>#VALUE!</v>
      </c>
      <c r="AT1117" s="12" t="e">
        <f t="shared" si="56"/>
        <v>#VALUE!</v>
      </c>
      <c r="AU1117" s="19">
        <f t="shared" si="57"/>
        <v>1.5759424160826513E-2</v>
      </c>
      <c r="AW1117">
        <f t="shared" si="58"/>
        <v>78.812974192989046</v>
      </c>
      <c r="AX1117">
        <f t="shared" si="59"/>
        <v>15.215219993965071</v>
      </c>
      <c r="AY1117" t="e">
        <f t="shared" si="60"/>
        <v>#VALUE!</v>
      </c>
    </row>
    <row r="1118" spans="8:51" x14ac:dyDescent="0.25">
      <c r="H1118" s="6">
        <v>20</v>
      </c>
      <c r="I1118" s="6">
        <v>30</v>
      </c>
      <c r="J1118" s="6">
        <v>1</v>
      </c>
      <c r="K1118" s="6">
        <v>1</v>
      </c>
      <c r="L1118" s="6" t="s">
        <v>122</v>
      </c>
      <c r="M1118" s="7">
        <f>1000000*(AF1118-AD1118)/X1118</f>
        <v>5.1728162884310709E-3</v>
      </c>
      <c r="N1118" s="7">
        <f>1000000*(AM1118-AK1118)/X1118</f>
        <v>2.6794554190270953E-2</v>
      </c>
      <c r="O1118" s="7" t="e">
        <f>1000000*(AT1118-AR1118)/X1118</f>
        <v>#VALUE!</v>
      </c>
      <c r="P1118">
        <f>(M1118*16)</f>
        <v>8.2765060614897135E-2</v>
      </c>
      <c r="Q1118">
        <f>(N1118*44)</f>
        <v>1.1789603843719219</v>
      </c>
      <c r="R1118">
        <f>1000000*(((AF1118-AD1118)*0.082057*W1118)/(V1118-Z1118))/X1118</f>
        <v>0.14349881432745903</v>
      </c>
      <c r="S1118">
        <f>1000000*(((AM1118-AK1118)*0.082057*W1118)/(V1118-Z1118))/X1118</f>
        <v>0.74330626535800015</v>
      </c>
      <c r="T1118">
        <f>N1118*((1*0.082057*W1118)/(V1118-Z1118))</f>
        <v>0.74330626535800026</v>
      </c>
      <c r="V1118" s="5">
        <f t="shared" si="61"/>
        <v>0.99905510880095516</v>
      </c>
      <c r="W1118">
        <v>313.14999999999998</v>
      </c>
      <c r="X1118">
        <f t="shared" si="62"/>
        <v>1.9073334166666699E-2</v>
      </c>
      <c r="Y1118">
        <v>2E-3</v>
      </c>
      <c r="Z1118">
        <f t="shared" si="42"/>
        <v>7.2765497523200454E-2</v>
      </c>
      <c r="AB1118">
        <f t="shared" si="43"/>
        <v>9.9905510880095509E-7</v>
      </c>
      <c r="AC1118">
        <f t="shared" si="44"/>
        <v>7.7759129386834936E-11</v>
      </c>
      <c r="AD1118">
        <v>0</v>
      </c>
      <c r="AE1118" s="12">
        <f t="shared" si="45"/>
        <v>2.0903724265187424E-11</v>
      </c>
      <c r="AF1118" s="12">
        <f t="shared" si="46"/>
        <v>9.8662853652022362E-11</v>
      </c>
      <c r="AG1118" s="19">
        <f t="shared" si="47"/>
        <v>1.097002469958351E-3</v>
      </c>
      <c r="AI1118">
        <f t="shared" si="48"/>
        <v>9.9905510880095509E-7</v>
      </c>
      <c r="AJ1118">
        <f t="shared" si="49"/>
        <v>7.7759129386834936E-11</v>
      </c>
      <c r="AK1118">
        <v>0</v>
      </c>
      <c r="AL1118" s="12">
        <f t="shared" si="50"/>
        <v>4.333023565310624E-10</v>
      </c>
      <c r="AM1118" s="12">
        <f t="shared" si="51"/>
        <v>5.1106148591789729E-10</v>
      </c>
      <c r="AN1118" s="19">
        <f t="shared" si="52"/>
        <v>2.2739189884214046E-2</v>
      </c>
      <c r="AO1118" s="19"/>
      <c r="AP1118" t="e">
        <f t="shared" si="53"/>
        <v>#VALUE!</v>
      </c>
      <c r="AQ1118" t="e">
        <f t="shared" si="54"/>
        <v>#VALUE!</v>
      </c>
      <c r="AR1118">
        <v>0</v>
      </c>
      <c r="AS1118" s="12" t="e">
        <f t="shared" si="55"/>
        <v>#VALUE!</v>
      </c>
      <c r="AT1118" s="12" t="e">
        <f t="shared" si="56"/>
        <v>#VALUE!</v>
      </c>
      <c r="AU1118" s="19">
        <f t="shared" si="57"/>
        <v>1.5759424160826513E-2</v>
      </c>
      <c r="AW1118">
        <f t="shared" si="58"/>
        <v>78.812974192989046</v>
      </c>
      <c r="AX1118">
        <f t="shared" si="59"/>
        <v>15.215219993965071</v>
      </c>
      <c r="AY1118" t="e">
        <f t="shared" si="60"/>
        <v>#VALUE!</v>
      </c>
    </row>
    <row r="1119" spans="8:51" x14ac:dyDescent="0.25">
      <c r="H1119" s="6">
        <v>20</v>
      </c>
      <c r="I1119" s="6">
        <v>30</v>
      </c>
      <c r="J1119" s="6">
        <v>1</v>
      </c>
      <c r="K1119" s="6">
        <v>1</v>
      </c>
      <c r="L1119" s="6" t="s">
        <v>122</v>
      </c>
      <c r="M1119" s="7">
        <f>1000000*(AF1119-AD1119)/X1119</f>
        <v>5.1728162884310709E-3</v>
      </c>
      <c r="N1119" s="7">
        <f>1000000*(AM1119-AK1119)/X1119</f>
        <v>2.6794554190270953E-2</v>
      </c>
      <c r="O1119" s="7" t="e">
        <f>1000000*(AT1119-AR1119)/X1119</f>
        <v>#VALUE!</v>
      </c>
      <c r="P1119">
        <f>(M1119*16)</f>
        <v>8.2765060614897135E-2</v>
      </c>
      <c r="Q1119">
        <f>(N1119*44)</f>
        <v>1.1789603843719219</v>
      </c>
      <c r="R1119">
        <f>1000000*(((AF1119-AD1119)*0.082057*W1119)/(V1119-Z1119))/X1119</f>
        <v>0.14349881432745903</v>
      </c>
      <c r="S1119">
        <f>1000000*(((AM1119-AK1119)*0.082057*W1119)/(V1119-Z1119))/X1119</f>
        <v>0.74330626535800015</v>
      </c>
      <c r="T1119">
        <f>N1119*((1*0.082057*W1119)/(V1119-Z1119))</f>
        <v>0.74330626535800026</v>
      </c>
      <c r="V1119" s="5">
        <f t="shared" si="61"/>
        <v>0.99905510880095516</v>
      </c>
      <c r="W1119">
        <v>313.14999999999998</v>
      </c>
      <c r="X1119">
        <f t="shared" si="62"/>
        <v>1.9073334166666699E-2</v>
      </c>
      <c r="Y1119">
        <v>2E-3</v>
      </c>
      <c r="Z1119">
        <f t="shared" si="42"/>
        <v>7.2765497523200454E-2</v>
      </c>
      <c r="AB1119">
        <f t="shared" si="43"/>
        <v>9.9905510880095509E-7</v>
      </c>
      <c r="AC1119">
        <f t="shared" si="44"/>
        <v>7.7759129386834936E-11</v>
      </c>
      <c r="AD1119">
        <v>0</v>
      </c>
      <c r="AE1119" s="12">
        <f t="shared" si="45"/>
        <v>2.0903724265187424E-11</v>
      </c>
      <c r="AF1119" s="12">
        <f t="shared" si="46"/>
        <v>9.8662853652022362E-11</v>
      </c>
      <c r="AG1119" s="19">
        <f t="shared" si="47"/>
        <v>1.097002469958351E-3</v>
      </c>
      <c r="AI1119">
        <f t="shared" si="48"/>
        <v>9.9905510880095509E-7</v>
      </c>
      <c r="AJ1119">
        <f t="shared" si="49"/>
        <v>7.7759129386834936E-11</v>
      </c>
      <c r="AK1119">
        <v>0</v>
      </c>
      <c r="AL1119" s="12">
        <f t="shared" si="50"/>
        <v>4.333023565310624E-10</v>
      </c>
      <c r="AM1119" s="12">
        <f t="shared" si="51"/>
        <v>5.1106148591789729E-10</v>
      </c>
      <c r="AN1119" s="19">
        <f t="shared" si="52"/>
        <v>2.2739189884214046E-2</v>
      </c>
      <c r="AO1119" s="19"/>
      <c r="AP1119" t="e">
        <f t="shared" si="53"/>
        <v>#VALUE!</v>
      </c>
      <c r="AQ1119" t="e">
        <f t="shared" si="54"/>
        <v>#VALUE!</v>
      </c>
      <c r="AR1119">
        <v>0</v>
      </c>
      <c r="AS1119" s="12" t="e">
        <f t="shared" si="55"/>
        <v>#VALUE!</v>
      </c>
      <c r="AT1119" s="12" t="e">
        <f t="shared" si="56"/>
        <v>#VALUE!</v>
      </c>
      <c r="AU1119" s="19">
        <f t="shared" si="57"/>
        <v>1.5759424160826513E-2</v>
      </c>
      <c r="AW1119">
        <f t="shared" si="58"/>
        <v>78.812974192989046</v>
      </c>
      <c r="AX1119">
        <f t="shared" si="59"/>
        <v>15.215219993965071</v>
      </c>
      <c r="AY1119" t="e">
        <f t="shared" si="60"/>
        <v>#VALUE!</v>
      </c>
    </row>
    <row r="1120" spans="8:51" x14ac:dyDescent="0.25">
      <c r="H1120" s="6">
        <v>20</v>
      </c>
      <c r="I1120" s="6">
        <v>30</v>
      </c>
      <c r="J1120" s="6">
        <v>1</v>
      </c>
      <c r="K1120" s="6">
        <v>1</v>
      </c>
      <c r="L1120" s="6" t="s">
        <v>122</v>
      </c>
      <c r="M1120" s="7">
        <f>1000000*(AF1120-AD1120)/X1120</f>
        <v>5.1728162884310709E-3</v>
      </c>
      <c r="N1120" s="7">
        <f>1000000*(AM1120-AK1120)/X1120</f>
        <v>2.6794554190270953E-2</v>
      </c>
      <c r="O1120" s="7" t="e">
        <f>1000000*(AT1120-AR1120)/X1120</f>
        <v>#VALUE!</v>
      </c>
      <c r="P1120">
        <f>(M1120*16)</f>
        <v>8.2765060614897135E-2</v>
      </c>
      <c r="Q1120">
        <f>(N1120*44)</f>
        <v>1.1789603843719219</v>
      </c>
      <c r="R1120">
        <f>1000000*(((AF1120-AD1120)*0.082057*W1120)/(V1120-Z1120))/X1120</f>
        <v>0.14349881432745903</v>
      </c>
      <c r="S1120">
        <f>1000000*(((AM1120-AK1120)*0.082057*W1120)/(V1120-Z1120))/X1120</f>
        <v>0.74330626535800015</v>
      </c>
      <c r="T1120">
        <f>N1120*((1*0.082057*W1120)/(V1120-Z1120))</f>
        <v>0.74330626535800026</v>
      </c>
      <c r="V1120" s="5">
        <f t="shared" si="61"/>
        <v>0.99905510880095516</v>
      </c>
      <c r="W1120">
        <v>313.14999999999998</v>
      </c>
      <c r="X1120">
        <f t="shared" si="62"/>
        <v>1.9073334166666699E-2</v>
      </c>
      <c r="Y1120">
        <v>2E-3</v>
      </c>
      <c r="Z1120">
        <f t="shared" si="42"/>
        <v>7.2765497523200454E-2</v>
      </c>
      <c r="AB1120">
        <f t="shared" si="43"/>
        <v>9.9905510880095509E-7</v>
      </c>
      <c r="AC1120">
        <f t="shared" si="44"/>
        <v>7.7759129386834936E-11</v>
      </c>
      <c r="AD1120">
        <v>0</v>
      </c>
      <c r="AE1120" s="12">
        <f t="shared" si="45"/>
        <v>2.0903724265187424E-11</v>
      </c>
      <c r="AF1120" s="12">
        <f t="shared" si="46"/>
        <v>9.8662853652022362E-11</v>
      </c>
      <c r="AG1120" s="19">
        <f t="shared" si="47"/>
        <v>1.097002469958351E-3</v>
      </c>
      <c r="AI1120">
        <f t="shared" si="48"/>
        <v>9.9905510880095509E-7</v>
      </c>
      <c r="AJ1120">
        <f t="shared" si="49"/>
        <v>7.7759129386834936E-11</v>
      </c>
      <c r="AK1120">
        <v>0</v>
      </c>
      <c r="AL1120" s="12">
        <f t="shared" si="50"/>
        <v>4.333023565310624E-10</v>
      </c>
      <c r="AM1120" s="12">
        <f t="shared" si="51"/>
        <v>5.1106148591789729E-10</v>
      </c>
      <c r="AN1120" s="19">
        <f t="shared" si="52"/>
        <v>2.2739189884214046E-2</v>
      </c>
      <c r="AO1120" s="19"/>
      <c r="AP1120" t="e">
        <f t="shared" si="53"/>
        <v>#VALUE!</v>
      </c>
      <c r="AQ1120" t="e">
        <f t="shared" si="54"/>
        <v>#VALUE!</v>
      </c>
      <c r="AR1120">
        <v>0</v>
      </c>
      <c r="AS1120" s="12" t="e">
        <f t="shared" si="55"/>
        <v>#VALUE!</v>
      </c>
      <c r="AT1120" s="12" t="e">
        <f t="shared" si="56"/>
        <v>#VALUE!</v>
      </c>
      <c r="AU1120" s="19">
        <f t="shared" si="57"/>
        <v>1.5759424160826513E-2</v>
      </c>
      <c r="AW1120">
        <f t="shared" si="58"/>
        <v>78.812974192989046</v>
      </c>
      <c r="AX1120">
        <f t="shared" si="59"/>
        <v>15.215219993965071</v>
      </c>
      <c r="AY1120" t="e">
        <f t="shared" si="60"/>
        <v>#VALUE!</v>
      </c>
    </row>
    <row r="1121" spans="8:51" x14ac:dyDescent="0.25">
      <c r="H1121" s="6">
        <v>20</v>
      </c>
      <c r="I1121" s="6">
        <v>30</v>
      </c>
      <c r="J1121" s="6">
        <v>1</v>
      </c>
      <c r="K1121" s="6">
        <v>1</v>
      </c>
      <c r="L1121" s="6" t="s">
        <v>122</v>
      </c>
      <c r="M1121" s="7">
        <f>1000000*(AF1121-AD1121)/X1121</f>
        <v>5.1728162884310709E-3</v>
      </c>
      <c r="N1121" s="7">
        <f>1000000*(AM1121-AK1121)/X1121</f>
        <v>2.6794554190270953E-2</v>
      </c>
      <c r="O1121" s="7" t="e">
        <f>1000000*(AT1121-AR1121)/X1121</f>
        <v>#VALUE!</v>
      </c>
      <c r="P1121">
        <f>(M1121*16)</f>
        <v>8.2765060614897135E-2</v>
      </c>
      <c r="Q1121">
        <f>(N1121*44)</f>
        <v>1.1789603843719219</v>
      </c>
      <c r="R1121">
        <f>1000000*(((AF1121-AD1121)*0.082057*W1121)/(V1121-Z1121))/X1121</f>
        <v>0.14349881432745903</v>
      </c>
      <c r="S1121">
        <f>1000000*(((AM1121-AK1121)*0.082057*W1121)/(V1121-Z1121))/X1121</f>
        <v>0.74330626535800015</v>
      </c>
      <c r="T1121">
        <f>N1121*((1*0.082057*W1121)/(V1121-Z1121))</f>
        <v>0.74330626535800026</v>
      </c>
      <c r="V1121" s="5">
        <f t="shared" si="61"/>
        <v>0.99905510880095516</v>
      </c>
      <c r="W1121">
        <v>313.14999999999998</v>
      </c>
      <c r="X1121">
        <f t="shared" si="62"/>
        <v>1.9073334166666699E-2</v>
      </c>
      <c r="Y1121">
        <v>2E-3</v>
      </c>
      <c r="Z1121">
        <f t="shared" si="42"/>
        <v>7.2765497523200454E-2</v>
      </c>
      <c r="AB1121">
        <f t="shared" si="43"/>
        <v>9.9905510880095509E-7</v>
      </c>
      <c r="AC1121">
        <f t="shared" si="44"/>
        <v>7.7759129386834936E-11</v>
      </c>
      <c r="AD1121">
        <v>0</v>
      </c>
      <c r="AE1121" s="12">
        <f t="shared" si="45"/>
        <v>2.0903724265187424E-11</v>
      </c>
      <c r="AF1121" s="12">
        <f t="shared" si="46"/>
        <v>9.8662853652022362E-11</v>
      </c>
      <c r="AG1121" s="19">
        <f t="shared" si="47"/>
        <v>1.097002469958351E-3</v>
      </c>
      <c r="AI1121">
        <f t="shared" si="48"/>
        <v>9.9905510880095509E-7</v>
      </c>
      <c r="AJ1121">
        <f t="shared" si="49"/>
        <v>7.7759129386834936E-11</v>
      </c>
      <c r="AK1121">
        <v>0</v>
      </c>
      <c r="AL1121" s="12">
        <f t="shared" si="50"/>
        <v>4.333023565310624E-10</v>
      </c>
      <c r="AM1121" s="12">
        <f t="shared" si="51"/>
        <v>5.1106148591789729E-10</v>
      </c>
      <c r="AN1121" s="19">
        <f t="shared" si="52"/>
        <v>2.2739189884214046E-2</v>
      </c>
      <c r="AO1121" s="19"/>
      <c r="AP1121" t="e">
        <f t="shared" si="53"/>
        <v>#VALUE!</v>
      </c>
      <c r="AQ1121" t="e">
        <f t="shared" si="54"/>
        <v>#VALUE!</v>
      </c>
      <c r="AR1121">
        <v>0</v>
      </c>
      <c r="AS1121" s="12" t="e">
        <f t="shared" si="55"/>
        <v>#VALUE!</v>
      </c>
      <c r="AT1121" s="12" t="e">
        <f t="shared" si="56"/>
        <v>#VALUE!</v>
      </c>
      <c r="AU1121" s="19">
        <f t="shared" si="57"/>
        <v>1.5759424160826513E-2</v>
      </c>
      <c r="AW1121">
        <f t="shared" si="58"/>
        <v>78.812974192989046</v>
      </c>
      <c r="AX1121">
        <f t="shared" si="59"/>
        <v>15.215219993965071</v>
      </c>
      <c r="AY1121" t="e">
        <f t="shared" si="60"/>
        <v>#VALUE!</v>
      </c>
    </row>
    <row r="1122" spans="8:51" x14ac:dyDescent="0.25">
      <c r="H1122" s="6">
        <v>20</v>
      </c>
      <c r="I1122" s="6">
        <v>30</v>
      </c>
      <c r="J1122" s="6">
        <v>1</v>
      </c>
      <c r="K1122" s="6">
        <v>1</v>
      </c>
      <c r="L1122" s="6" t="s">
        <v>122</v>
      </c>
      <c r="M1122" s="7">
        <f>1000000*(AF1122-AD1122)/X1122</f>
        <v>5.1728162884310709E-3</v>
      </c>
      <c r="N1122" s="7">
        <f>1000000*(AM1122-AK1122)/X1122</f>
        <v>2.6794554190270953E-2</v>
      </c>
      <c r="O1122" s="7" t="e">
        <f>1000000*(AT1122-AR1122)/X1122</f>
        <v>#VALUE!</v>
      </c>
      <c r="P1122">
        <f>(M1122*16)</f>
        <v>8.2765060614897135E-2</v>
      </c>
      <c r="Q1122">
        <f>(N1122*44)</f>
        <v>1.1789603843719219</v>
      </c>
      <c r="R1122">
        <f>1000000*(((AF1122-AD1122)*0.082057*W1122)/(V1122-Z1122))/X1122</f>
        <v>0.14349881432745903</v>
      </c>
      <c r="S1122">
        <f>1000000*(((AM1122-AK1122)*0.082057*W1122)/(V1122-Z1122))/X1122</f>
        <v>0.74330626535800015</v>
      </c>
      <c r="T1122">
        <f>N1122*((1*0.082057*W1122)/(V1122-Z1122))</f>
        <v>0.74330626535800026</v>
      </c>
      <c r="V1122" s="5">
        <f t="shared" si="61"/>
        <v>0.99905510880095516</v>
      </c>
      <c r="W1122">
        <v>313.14999999999998</v>
      </c>
      <c r="X1122">
        <f t="shared" si="62"/>
        <v>1.9073334166666699E-2</v>
      </c>
      <c r="Y1122">
        <v>2E-3</v>
      </c>
      <c r="Z1122">
        <f t="shared" si="42"/>
        <v>7.2765497523200454E-2</v>
      </c>
      <c r="AB1122">
        <f t="shared" si="43"/>
        <v>9.9905510880095509E-7</v>
      </c>
      <c r="AC1122">
        <f t="shared" si="44"/>
        <v>7.7759129386834936E-11</v>
      </c>
      <c r="AD1122">
        <v>0</v>
      </c>
      <c r="AE1122" s="12">
        <f t="shared" si="45"/>
        <v>2.0903724265187424E-11</v>
      </c>
      <c r="AF1122" s="12">
        <f t="shared" si="46"/>
        <v>9.8662853652022362E-11</v>
      </c>
      <c r="AG1122" s="19">
        <f t="shared" si="47"/>
        <v>1.097002469958351E-3</v>
      </c>
      <c r="AI1122">
        <f t="shared" si="48"/>
        <v>9.9905510880095509E-7</v>
      </c>
      <c r="AJ1122">
        <f t="shared" si="49"/>
        <v>7.7759129386834936E-11</v>
      </c>
      <c r="AK1122">
        <v>0</v>
      </c>
      <c r="AL1122" s="12">
        <f t="shared" si="50"/>
        <v>4.333023565310624E-10</v>
      </c>
      <c r="AM1122" s="12">
        <f t="shared" si="51"/>
        <v>5.1106148591789729E-10</v>
      </c>
      <c r="AN1122" s="19">
        <f t="shared" si="52"/>
        <v>2.2739189884214046E-2</v>
      </c>
      <c r="AO1122" s="19"/>
      <c r="AP1122" t="e">
        <f t="shared" si="53"/>
        <v>#VALUE!</v>
      </c>
      <c r="AQ1122" t="e">
        <f t="shared" si="54"/>
        <v>#VALUE!</v>
      </c>
      <c r="AR1122">
        <v>0</v>
      </c>
      <c r="AS1122" s="12" t="e">
        <f t="shared" si="55"/>
        <v>#VALUE!</v>
      </c>
      <c r="AT1122" s="12" t="e">
        <f t="shared" si="56"/>
        <v>#VALUE!</v>
      </c>
      <c r="AU1122" s="19">
        <f t="shared" si="57"/>
        <v>1.5759424160826513E-2</v>
      </c>
      <c r="AW1122">
        <f t="shared" si="58"/>
        <v>78.812974192989046</v>
      </c>
      <c r="AX1122">
        <f t="shared" si="59"/>
        <v>15.215219993965071</v>
      </c>
      <c r="AY1122" t="e">
        <f t="shared" si="60"/>
        <v>#VALUE!</v>
      </c>
    </row>
    <row r="1123" spans="8:51" x14ac:dyDescent="0.25">
      <c r="H1123" s="6">
        <v>20</v>
      </c>
      <c r="I1123" s="6">
        <v>30</v>
      </c>
      <c r="J1123" s="6">
        <v>1</v>
      </c>
      <c r="K1123" s="6">
        <v>1</v>
      </c>
      <c r="L1123" s="6" t="s">
        <v>122</v>
      </c>
      <c r="M1123" s="7">
        <f>1000000*(AF1123-AD1123)/X1123</f>
        <v>5.1728162884310709E-3</v>
      </c>
      <c r="N1123" s="7">
        <f>1000000*(AM1123-AK1123)/X1123</f>
        <v>2.6794554190270953E-2</v>
      </c>
      <c r="O1123" s="7" t="e">
        <f>1000000*(AT1123-AR1123)/X1123</f>
        <v>#VALUE!</v>
      </c>
      <c r="P1123">
        <f>(M1123*16)</f>
        <v>8.2765060614897135E-2</v>
      </c>
      <c r="Q1123">
        <f>(N1123*44)</f>
        <v>1.1789603843719219</v>
      </c>
      <c r="R1123">
        <f>1000000*(((AF1123-AD1123)*0.082057*W1123)/(V1123-Z1123))/X1123</f>
        <v>0.14349881432745903</v>
      </c>
      <c r="S1123">
        <f>1000000*(((AM1123-AK1123)*0.082057*W1123)/(V1123-Z1123))/X1123</f>
        <v>0.74330626535800015</v>
      </c>
      <c r="T1123">
        <f>N1123*((1*0.082057*W1123)/(V1123-Z1123))</f>
        <v>0.74330626535800026</v>
      </c>
      <c r="V1123" s="5">
        <f t="shared" si="61"/>
        <v>0.99905510880095516</v>
      </c>
      <c r="W1123">
        <v>313.14999999999998</v>
      </c>
      <c r="X1123">
        <f t="shared" si="62"/>
        <v>1.9073334166666699E-2</v>
      </c>
      <c r="Y1123">
        <v>2E-3</v>
      </c>
      <c r="Z1123">
        <f t="shared" si="42"/>
        <v>7.2765497523200454E-2</v>
      </c>
      <c r="AB1123">
        <f t="shared" si="43"/>
        <v>9.9905510880095509E-7</v>
      </c>
      <c r="AC1123">
        <f t="shared" si="44"/>
        <v>7.7759129386834936E-11</v>
      </c>
      <c r="AD1123">
        <v>0</v>
      </c>
      <c r="AE1123" s="12">
        <f t="shared" si="45"/>
        <v>2.0903724265187424E-11</v>
      </c>
      <c r="AF1123" s="12">
        <f t="shared" si="46"/>
        <v>9.8662853652022362E-11</v>
      </c>
      <c r="AG1123" s="19">
        <f t="shared" si="47"/>
        <v>1.097002469958351E-3</v>
      </c>
      <c r="AI1123">
        <f t="shared" si="48"/>
        <v>9.9905510880095509E-7</v>
      </c>
      <c r="AJ1123">
        <f t="shared" si="49"/>
        <v>7.7759129386834936E-11</v>
      </c>
      <c r="AK1123">
        <v>0</v>
      </c>
      <c r="AL1123" s="12">
        <f t="shared" si="50"/>
        <v>4.333023565310624E-10</v>
      </c>
      <c r="AM1123" s="12">
        <f t="shared" si="51"/>
        <v>5.1106148591789729E-10</v>
      </c>
      <c r="AN1123" s="19">
        <f t="shared" si="52"/>
        <v>2.2739189884214046E-2</v>
      </c>
      <c r="AO1123" s="19"/>
      <c r="AP1123" t="e">
        <f t="shared" si="53"/>
        <v>#VALUE!</v>
      </c>
      <c r="AQ1123" t="e">
        <f t="shared" si="54"/>
        <v>#VALUE!</v>
      </c>
      <c r="AR1123">
        <v>0</v>
      </c>
      <c r="AS1123" s="12" t="e">
        <f t="shared" si="55"/>
        <v>#VALUE!</v>
      </c>
      <c r="AT1123" s="12" t="e">
        <f t="shared" si="56"/>
        <v>#VALUE!</v>
      </c>
      <c r="AU1123" s="19">
        <f t="shared" si="57"/>
        <v>1.5759424160826513E-2</v>
      </c>
      <c r="AW1123">
        <f t="shared" si="58"/>
        <v>78.812974192989046</v>
      </c>
      <c r="AX1123">
        <f t="shared" si="59"/>
        <v>15.215219993965071</v>
      </c>
      <c r="AY1123" t="e">
        <f t="shared" si="60"/>
        <v>#VALUE!</v>
      </c>
    </row>
    <row r="1124" spans="8:51" x14ac:dyDescent="0.25">
      <c r="H1124" s="6">
        <v>20</v>
      </c>
      <c r="I1124" s="6">
        <v>30</v>
      </c>
      <c r="J1124" s="6">
        <v>1</v>
      </c>
      <c r="K1124" s="6">
        <v>1</v>
      </c>
      <c r="L1124" s="6" t="s">
        <v>122</v>
      </c>
      <c r="M1124" s="7">
        <f>1000000*(AF1124-AD1124)/X1124</f>
        <v>5.1728162884310709E-3</v>
      </c>
      <c r="N1124" s="7">
        <f>1000000*(AM1124-AK1124)/X1124</f>
        <v>2.6794554190270953E-2</v>
      </c>
      <c r="O1124" s="7" t="e">
        <f>1000000*(AT1124-AR1124)/X1124</f>
        <v>#VALUE!</v>
      </c>
      <c r="P1124">
        <f>(M1124*16)</f>
        <v>8.2765060614897135E-2</v>
      </c>
      <c r="Q1124">
        <f>(N1124*44)</f>
        <v>1.1789603843719219</v>
      </c>
      <c r="R1124">
        <f>1000000*(((AF1124-AD1124)*0.082057*W1124)/(V1124-Z1124))/X1124</f>
        <v>0.14349881432745903</v>
      </c>
      <c r="S1124">
        <f>1000000*(((AM1124-AK1124)*0.082057*W1124)/(V1124-Z1124))/X1124</f>
        <v>0.74330626535800015</v>
      </c>
      <c r="T1124">
        <f>N1124*((1*0.082057*W1124)/(V1124-Z1124))</f>
        <v>0.74330626535800026</v>
      </c>
      <c r="V1124" s="5">
        <f t="shared" si="61"/>
        <v>0.99905510880095516</v>
      </c>
      <c r="W1124">
        <v>313.14999999999998</v>
      </c>
      <c r="X1124">
        <f t="shared" si="62"/>
        <v>1.9073334166666699E-2</v>
      </c>
      <c r="Y1124">
        <v>2E-3</v>
      </c>
      <c r="Z1124">
        <f t="shared" si="42"/>
        <v>7.2765497523200454E-2</v>
      </c>
      <c r="AB1124">
        <f t="shared" si="43"/>
        <v>9.9905510880095509E-7</v>
      </c>
      <c r="AC1124">
        <f t="shared" si="44"/>
        <v>7.7759129386834936E-11</v>
      </c>
      <c r="AD1124">
        <v>0</v>
      </c>
      <c r="AE1124" s="12">
        <f t="shared" si="45"/>
        <v>2.0903724265187424E-11</v>
      </c>
      <c r="AF1124" s="12">
        <f t="shared" si="46"/>
        <v>9.8662853652022362E-11</v>
      </c>
      <c r="AG1124" s="19">
        <f t="shared" si="47"/>
        <v>1.097002469958351E-3</v>
      </c>
      <c r="AI1124">
        <f t="shared" si="48"/>
        <v>9.9905510880095509E-7</v>
      </c>
      <c r="AJ1124">
        <f t="shared" si="49"/>
        <v>7.7759129386834936E-11</v>
      </c>
      <c r="AK1124">
        <v>0</v>
      </c>
      <c r="AL1124" s="12">
        <f t="shared" si="50"/>
        <v>4.333023565310624E-10</v>
      </c>
      <c r="AM1124" s="12">
        <f t="shared" si="51"/>
        <v>5.1106148591789729E-10</v>
      </c>
      <c r="AN1124" s="19">
        <f t="shared" si="52"/>
        <v>2.2739189884214046E-2</v>
      </c>
      <c r="AO1124" s="19"/>
      <c r="AP1124" t="e">
        <f t="shared" si="53"/>
        <v>#VALUE!</v>
      </c>
      <c r="AQ1124" t="e">
        <f t="shared" si="54"/>
        <v>#VALUE!</v>
      </c>
      <c r="AR1124">
        <v>0</v>
      </c>
      <c r="AS1124" s="12" t="e">
        <f t="shared" si="55"/>
        <v>#VALUE!</v>
      </c>
      <c r="AT1124" s="12" t="e">
        <f t="shared" si="56"/>
        <v>#VALUE!</v>
      </c>
      <c r="AU1124" s="19">
        <f t="shared" si="57"/>
        <v>1.5759424160826513E-2</v>
      </c>
      <c r="AW1124">
        <f t="shared" si="58"/>
        <v>78.812974192989046</v>
      </c>
      <c r="AX1124">
        <f t="shared" si="59"/>
        <v>15.215219993965071</v>
      </c>
      <c r="AY1124" t="e">
        <f t="shared" si="60"/>
        <v>#VALUE!</v>
      </c>
    </row>
    <row r="1125" spans="8:51" x14ac:dyDescent="0.25">
      <c r="H1125" s="6">
        <v>20</v>
      </c>
      <c r="I1125" s="6">
        <v>30</v>
      </c>
      <c r="J1125" s="6">
        <v>1</v>
      </c>
      <c r="K1125" s="6">
        <v>1</v>
      </c>
      <c r="L1125" s="6" t="s">
        <v>122</v>
      </c>
      <c r="M1125" s="7">
        <f>1000000*(AF1125-AD1125)/X1125</f>
        <v>5.1728162884310709E-3</v>
      </c>
      <c r="N1125" s="7">
        <f>1000000*(AM1125-AK1125)/X1125</f>
        <v>2.6794554190270953E-2</v>
      </c>
      <c r="O1125" s="7" t="e">
        <f>1000000*(AT1125-AR1125)/X1125</f>
        <v>#VALUE!</v>
      </c>
      <c r="P1125">
        <f>(M1125*16)</f>
        <v>8.2765060614897135E-2</v>
      </c>
      <c r="Q1125">
        <f>(N1125*44)</f>
        <v>1.1789603843719219</v>
      </c>
      <c r="R1125">
        <f>1000000*(((AF1125-AD1125)*0.082057*W1125)/(V1125-Z1125))/X1125</f>
        <v>0.14349881432745903</v>
      </c>
      <c r="S1125">
        <f>1000000*(((AM1125-AK1125)*0.082057*W1125)/(V1125-Z1125))/X1125</f>
        <v>0.74330626535800015</v>
      </c>
      <c r="T1125">
        <f>N1125*((1*0.082057*W1125)/(V1125-Z1125))</f>
        <v>0.74330626535800026</v>
      </c>
      <c r="V1125" s="5">
        <f t="shared" si="61"/>
        <v>0.99905510880095516</v>
      </c>
      <c r="W1125">
        <v>313.14999999999998</v>
      </c>
      <c r="X1125">
        <f t="shared" si="62"/>
        <v>1.9073334166666699E-2</v>
      </c>
      <c r="Y1125">
        <v>2E-3</v>
      </c>
      <c r="Z1125">
        <f t="shared" si="42"/>
        <v>7.2765497523200454E-2</v>
      </c>
      <c r="AB1125">
        <f t="shared" si="43"/>
        <v>9.9905510880095509E-7</v>
      </c>
      <c r="AC1125">
        <f t="shared" si="44"/>
        <v>7.7759129386834936E-11</v>
      </c>
      <c r="AD1125">
        <v>0</v>
      </c>
      <c r="AE1125" s="12">
        <f t="shared" si="45"/>
        <v>2.0903724265187424E-11</v>
      </c>
      <c r="AF1125" s="12">
        <f t="shared" si="46"/>
        <v>9.8662853652022362E-11</v>
      </c>
      <c r="AG1125" s="19">
        <f t="shared" si="47"/>
        <v>1.097002469958351E-3</v>
      </c>
      <c r="AI1125">
        <f t="shared" si="48"/>
        <v>9.9905510880095509E-7</v>
      </c>
      <c r="AJ1125">
        <f t="shared" si="49"/>
        <v>7.7759129386834936E-11</v>
      </c>
      <c r="AK1125">
        <v>0</v>
      </c>
      <c r="AL1125" s="12">
        <f t="shared" si="50"/>
        <v>4.333023565310624E-10</v>
      </c>
      <c r="AM1125" s="12">
        <f t="shared" si="51"/>
        <v>5.1106148591789729E-10</v>
      </c>
      <c r="AN1125" s="19">
        <f t="shared" si="52"/>
        <v>2.2739189884214046E-2</v>
      </c>
      <c r="AO1125" s="19"/>
      <c r="AP1125" t="e">
        <f t="shared" si="53"/>
        <v>#VALUE!</v>
      </c>
      <c r="AQ1125" t="e">
        <f t="shared" si="54"/>
        <v>#VALUE!</v>
      </c>
      <c r="AR1125">
        <v>0</v>
      </c>
      <c r="AS1125" s="12" t="e">
        <f t="shared" si="55"/>
        <v>#VALUE!</v>
      </c>
      <c r="AT1125" s="12" t="e">
        <f t="shared" si="56"/>
        <v>#VALUE!</v>
      </c>
      <c r="AU1125" s="19">
        <f t="shared" si="57"/>
        <v>1.5759424160826513E-2</v>
      </c>
      <c r="AW1125">
        <f t="shared" si="58"/>
        <v>78.812974192989046</v>
      </c>
      <c r="AX1125">
        <f t="shared" si="59"/>
        <v>15.215219993965071</v>
      </c>
      <c r="AY1125" t="e">
        <f t="shared" si="60"/>
        <v>#VALUE!</v>
      </c>
    </row>
    <row r="1126" spans="8:51" x14ac:dyDescent="0.25">
      <c r="H1126" s="6">
        <v>20</v>
      </c>
      <c r="I1126" s="6">
        <v>30</v>
      </c>
      <c r="J1126" s="6">
        <v>1</v>
      </c>
      <c r="K1126" s="6">
        <v>1</v>
      </c>
      <c r="L1126" s="6" t="s">
        <v>122</v>
      </c>
      <c r="M1126" s="7">
        <f>1000000*(AF1126-AD1126)/X1126</f>
        <v>5.1728162884310709E-3</v>
      </c>
      <c r="N1126" s="7">
        <f>1000000*(AM1126-AK1126)/X1126</f>
        <v>2.6794554190270953E-2</v>
      </c>
      <c r="O1126" s="7" t="e">
        <f>1000000*(AT1126-AR1126)/X1126</f>
        <v>#VALUE!</v>
      </c>
      <c r="P1126">
        <f>(M1126*16)</f>
        <v>8.2765060614897135E-2</v>
      </c>
      <c r="Q1126">
        <f>(N1126*44)</f>
        <v>1.1789603843719219</v>
      </c>
      <c r="R1126">
        <f>1000000*(((AF1126-AD1126)*0.082057*W1126)/(V1126-Z1126))/X1126</f>
        <v>0.14349881432745903</v>
      </c>
      <c r="S1126">
        <f>1000000*(((AM1126-AK1126)*0.082057*W1126)/(V1126-Z1126))/X1126</f>
        <v>0.74330626535800015</v>
      </c>
      <c r="T1126">
        <f>N1126*((1*0.082057*W1126)/(V1126-Z1126))</f>
        <v>0.74330626535800026</v>
      </c>
      <c r="V1126" s="5">
        <f t="shared" si="61"/>
        <v>0.99905510880095516</v>
      </c>
      <c r="W1126">
        <v>313.14999999999998</v>
      </c>
      <c r="X1126">
        <f t="shared" si="62"/>
        <v>1.9073334166666699E-2</v>
      </c>
      <c r="Y1126">
        <v>2E-3</v>
      </c>
      <c r="Z1126">
        <f t="shared" si="42"/>
        <v>7.2765497523200454E-2</v>
      </c>
      <c r="AB1126">
        <f t="shared" si="43"/>
        <v>9.9905510880095509E-7</v>
      </c>
      <c r="AC1126">
        <f t="shared" si="44"/>
        <v>7.7759129386834936E-11</v>
      </c>
      <c r="AD1126">
        <v>0</v>
      </c>
      <c r="AE1126" s="12">
        <f t="shared" si="45"/>
        <v>2.0903724265187424E-11</v>
      </c>
      <c r="AF1126" s="12">
        <f t="shared" si="46"/>
        <v>9.8662853652022362E-11</v>
      </c>
      <c r="AG1126" s="19">
        <f t="shared" si="47"/>
        <v>1.097002469958351E-3</v>
      </c>
      <c r="AI1126">
        <f t="shared" si="48"/>
        <v>9.9905510880095509E-7</v>
      </c>
      <c r="AJ1126">
        <f t="shared" si="49"/>
        <v>7.7759129386834936E-11</v>
      </c>
      <c r="AK1126">
        <v>0</v>
      </c>
      <c r="AL1126" s="12">
        <f t="shared" si="50"/>
        <v>4.333023565310624E-10</v>
      </c>
      <c r="AM1126" s="12">
        <f t="shared" si="51"/>
        <v>5.1106148591789729E-10</v>
      </c>
      <c r="AN1126" s="19">
        <f t="shared" si="52"/>
        <v>2.2739189884214046E-2</v>
      </c>
      <c r="AO1126" s="19"/>
      <c r="AP1126" t="e">
        <f t="shared" si="53"/>
        <v>#VALUE!</v>
      </c>
      <c r="AQ1126" t="e">
        <f t="shared" si="54"/>
        <v>#VALUE!</v>
      </c>
      <c r="AR1126">
        <v>0</v>
      </c>
      <c r="AS1126" s="12" t="e">
        <f t="shared" si="55"/>
        <v>#VALUE!</v>
      </c>
      <c r="AT1126" s="12" t="e">
        <f t="shared" si="56"/>
        <v>#VALUE!</v>
      </c>
      <c r="AU1126" s="19">
        <f t="shared" si="57"/>
        <v>1.5759424160826513E-2</v>
      </c>
      <c r="AW1126">
        <f t="shared" si="58"/>
        <v>78.812974192989046</v>
      </c>
      <c r="AX1126">
        <f t="shared" si="59"/>
        <v>15.215219993965071</v>
      </c>
      <c r="AY1126" t="e">
        <f t="shared" si="60"/>
        <v>#VALUE!</v>
      </c>
    </row>
    <row r="1127" spans="8:51" x14ac:dyDescent="0.25">
      <c r="H1127" s="6">
        <v>20</v>
      </c>
      <c r="I1127" s="6">
        <v>30</v>
      </c>
      <c r="J1127" s="6">
        <v>1</v>
      </c>
      <c r="K1127" s="6">
        <v>1</v>
      </c>
      <c r="L1127" s="6" t="s">
        <v>122</v>
      </c>
      <c r="M1127" s="7">
        <f>1000000*(AF1127-AD1127)/X1127</f>
        <v>5.1728162884310709E-3</v>
      </c>
      <c r="N1127" s="7">
        <f>1000000*(AM1127-AK1127)/X1127</f>
        <v>2.6794554190270953E-2</v>
      </c>
      <c r="O1127" s="7" t="e">
        <f>1000000*(AT1127-AR1127)/X1127</f>
        <v>#VALUE!</v>
      </c>
      <c r="P1127">
        <f>(M1127*16)</f>
        <v>8.2765060614897135E-2</v>
      </c>
      <c r="Q1127">
        <f>(N1127*44)</f>
        <v>1.1789603843719219</v>
      </c>
      <c r="R1127">
        <f>1000000*(((AF1127-AD1127)*0.082057*W1127)/(V1127-Z1127))/X1127</f>
        <v>0.14349881432745903</v>
      </c>
      <c r="S1127">
        <f>1000000*(((AM1127-AK1127)*0.082057*W1127)/(V1127-Z1127))/X1127</f>
        <v>0.74330626535800015</v>
      </c>
      <c r="T1127">
        <f>N1127*((1*0.082057*W1127)/(V1127-Z1127))</f>
        <v>0.74330626535800026</v>
      </c>
      <c r="V1127" s="5">
        <f t="shared" si="61"/>
        <v>0.99905510880095516</v>
      </c>
      <c r="W1127">
        <v>313.14999999999998</v>
      </c>
      <c r="X1127">
        <f t="shared" si="62"/>
        <v>1.9073334166666699E-2</v>
      </c>
      <c r="Y1127">
        <v>2E-3</v>
      </c>
      <c r="Z1127">
        <f t="shared" si="42"/>
        <v>7.2765497523200454E-2</v>
      </c>
      <c r="AB1127">
        <f t="shared" si="43"/>
        <v>9.9905510880095509E-7</v>
      </c>
      <c r="AC1127">
        <f t="shared" si="44"/>
        <v>7.7759129386834936E-11</v>
      </c>
      <c r="AD1127">
        <v>0</v>
      </c>
      <c r="AE1127" s="12">
        <f t="shared" si="45"/>
        <v>2.0903724265187424E-11</v>
      </c>
      <c r="AF1127" s="12">
        <f t="shared" si="46"/>
        <v>9.8662853652022362E-11</v>
      </c>
      <c r="AG1127" s="19">
        <f t="shared" si="47"/>
        <v>1.097002469958351E-3</v>
      </c>
      <c r="AI1127">
        <f t="shared" si="48"/>
        <v>9.9905510880095509E-7</v>
      </c>
      <c r="AJ1127">
        <f t="shared" si="49"/>
        <v>7.7759129386834936E-11</v>
      </c>
      <c r="AK1127">
        <v>0</v>
      </c>
      <c r="AL1127" s="12">
        <f t="shared" si="50"/>
        <v>4.333023565310624E-10</v>
      </c>
      <c r="AM1127" s="12">
        <f t="shared" si="51"/>
        <v>5.1106148591789729E-10</v>
      </c>
      <c r="AN1127" s="19">
        <f t="shared" si="52"/>
        <v>2.2739189884214046E-2</v>
      </c>
      <c r="AO1127" s="19"/>
      <c r="AP1127" t="e">
        <f t="shared" si="53"/>
        <v>#VALUE!</v>
      </c>
      <c r="AQ1127" t="e">
        <f t="shared" si="54"/>
        <v>#VALUE!</v>
      </c>
      <c r="AR1127">
        <v>0</v>
      </c>
      <c r="AS1127" s="12" t="e">
        <f t="shared" si="55"/>
        <v>#VALUE!</v>
      </c>
      <c r="AT1127" s="12" t="e">
        <f t="shared" si="56"/>
        <v>#VALUE!</v>
      </c>
      <c r="AU1127" s="19">
        <f t="shared" si="57"/>
        <v>1.5759424160826513E-2</v>
      </c>
      <c r="AW1127">
        <f t="shared" si="58"/>
        <v>78.812974192989046</v>
      </c>
      <c r="AX1127">
        <f t="shared" si="59"/>
        <v>15.215219993965071</v>
      </c>
      <c r="AY1127" t="e">
        <f t="shared" si="60"/>
        <v>#VALUE!</v>
      </c>
    </row>
    <row r="1128" spans="8:51" x14ac:dyDescent="0.25">
      <c r="H1128" s="6">
        <v>20</v>
      </c>
      <c r="I1128" s="6">
        <v>30</v>
      </c>
      <c r="J1128" s="6">
        <v>1</v>
      </c>
      <c r="K1128" s="6">
        <v>1</v>
      </c>
      <c r="L1128" s="6" t="s">
        <v>122</v>
      </c>
      <c r="M1128" s="7">
        <f>1000000*(AF1128-AD1128)/X1128</f>
        <v>5.1728162884310709E-3</v>
      </c>
      <c r="N1128" s="7">
        <f>1000000*(AM1128-AK1128)/X1128</f>
        <v>2.6794554190270953E-2</v>
      </c>
      <c r="O1128" s="7" t="e">
        <f>1000000*(AT1128-AR1128)/X1128</f>
        <v>#VALUE!</v>
      </c>
      <c r="P1128">
        <f>(M1128*16)</f>
        <v>8.2765060614897135E-2</v>
      </c>
      <c r="Q1128">
        <f>(N1128*44)</f>
        <v>1.1789603843719219</v>
      </c>
      <c r="R1128">
        <f>1000000*(((AF1128-AD1128)*0.082057*W1128)/(V1128-Z1128))/X1128</f>
        <v>0.14349881432745903</v>
      </c>
      <c r="S1128">
        <f>1000000*(((AM1128-AK1128)*0.082057*W1128)/(V1128-Z1128))/X1128</f>
        <v>0.74330626535800015</v>
      </c>
      <c r="T1128">
        <f>N1128*((1*0.082057*W1128)/(V1128-Z1128))</f>
        <v>0.74330626535800026</v>
      </c>
      <c r="V1128" s="5">
        <f t="shared" si="61"/>
        <v>0.99905510880095516</v>
      </c>
      <c r="W1128">
        <v>313.14999999999998</v>
      </c>
      <c r="X1128">
        <f t="shared" si="62"/>
        <v>1.9073334166666699E-2</v>
      </c>
      <c r="Y1128">
        <v>2E-3</v>
      </c>
      <c r="Z1128">
        <f t="shared" si="42"/>
        <v>7.2765497523200454E-2</v>
      </c>
      <c r="AB1128">
        <f t="shared" si="43"/>
        <v>9.9905510880095509E-7</v>
      </c>
      <c r="AC1128">
        <f t="shared" si="44"/>
        <v>7.7759129386834936E-11</v>
      </c>
      <c r="AD1128">
        <v>0</v>
      </c>
      <c r="AE1128" s="12">
        <f t="shared" si="45"/>
        <v>2.0903724265187424E-11</v>
      </c>
      <c r="AF1128" s="12">
        <f t="shared" si="46"/>
        <v>9.8662853652022362E-11</v>
      </c>
      <c r="AG1128" s="19">
        <f t="shared" si="47"/>
        <v>1.097002469958351E-3</v>
      </c>
      <c r="AI1128">
        <f t="shared" si="48"/>
        <v>9.9905510880095509E-7</v>
      </c>
      <c r="AJ1128">
        <f t="shared" si="49"/>
        <v>7.7759129386834936E-11</v>
      </c>
      <c r="AK1128">
        <v>0</v>
      </c>
      <c r="AL1128" s="12">
        <f t="shared" si="50"/>
        <v>4.333023565310624E-10</v>
      </c>
      <c r="AM1128" s="12">
        <f t="shared" si="51"/>
        <v>5.1106148591789729E-10</v>
      </c>
      <c r="AN1128" s="19">
        <f t="shared" si="52"/>
        <v>2.2739189884214046E-2</v>
      </c>
      <c r="AO1128" s="19"/>
      <c r="AP1128" t="e">
        <f t="shared" si="53"/>
        <v>#VALUE!</v>
      </c>
      <c r="AQ1128" t="e">
        <f t="shared" si="54"/>
        <v>#VALUE!</v>
      </c>
      <c r="AR1128">
        <v>0</v>
      </c>
      <c r="AS1128" s="12" t="e">
        <f t="shared" si="55"/>
        <v>#VALUE!</v>
      </c>
      <c r="AT1128" s="12" t="e">
        <f t="shared" si="56"/>
        <v>#VALUE!</v>
      </c>
      <c r="AU1128" s="19">
        <f t="shared" si="57"/>
        <v>1.5759424160826513E-2</v>
      </c>
      <c r="AW1128">
        <f t="shared" si="58"/>
        <v>78.812974192989046</v>
      </c>
      <c r="AX1128">
        <f t="shared" si="59"/>
        <v>15.215219993965071</v>
      </c>
      <c r="AY1128" t="e">
        <f t="shared" si="60"/>
        <v>#VALUE!</v>
      </c>
    </row>
    <row r="1129" spans="8:51" x14ac:dyDescent="0.25">
      <c r="H1129" s="6">
        <v>20</v>
      </c>
      <c r="I1129" s="6">
        <v>30</v>
      </c>
      <c r="J1129" s="6">
        <v>1</v>
      </c>
      <c r="K1129" s="6">
        <v>1</v>
      </c>
      <c r="L1129" s="6" t="s">
        <v>122</v>
      </c>
      <c r="M1129" s="7">
        <f>1000000*(AF1129-AD1129)/X1129</f>
        <v>5.1728162884310709E-3</v>
      </c>
      <c r="N1129" s="7">
        <f>1000000*(AM1129-AK1129)/X1129</f>
        <v>2.6794554190270953E-2</v>
      </c>
      <c r="O1129" s="7" t="e">
        <f>1000000*(AT1129-AR1129)/X1129</f>
        <v>#VALUE!</v>
      </c>
      <c r="P1129">
        <f>(M1129*16)</f>
        <v>8.2765060614897135E-2</v>
      </c>
      <c r="Q1129">
        <f>(N1129*44)</f>
        <v>1.1789603843719219</v>
      </c>
      <c r="R1129">
        <f>1000000*(((AF1129-AD1129)*0.082057*W1129)/(V1129-Z1129))/X1129</f>
        <v>0.14349881432745903</v>
      </c>
      <c r="S1129">
        <f>1000000*(((AM1129-AK1129)*0.082057*W1129)/(V1129-Z1129))/X1129</f>
        <v>0.74330626535800015</v>
      </c>
      <c r="T1129">
        <f>N1129*((1*0.082057*W1129)/(V1129-Z1129))</f>
        <v>0.74330626535800026</v>
      </c>
      <c r="V1129" s="5">
        <f t="shared" si="61"/>
        <v>0.99905510880095516</v>
      </c>
      <c r="W1129">
        <v>313.14999999999998</v>
      </c>
      <c r="X1129">
        <f t="shared" si="62"/>
        <v>1.9073334166666699E-2</v>
      </c>
      <c r="Y1129">
        <v>2E-3</v>
      </c>
      <c r="Z1129">
        <f t="shared" si="42"/>
        <v>7.2765497523200454E-2</v>
      </c>
      <c r="AB1129">
        <f t="shared" si="43"/>
        <v>9.9905510880095509E-7</v>
      </c>
      <c r="AC1129">
        <f t="shared" si="44"/>
        <v>7.7759129386834936E-11</v>
      </c>
      <c r="AD1129">
        <v>0</v>
      </c>
      <c r="AE1129" s="12">
        <f t="shared" si="45"/>
        <v>2.0903724265187424E-11</v>
      </c>
      <c r="AF1129" s="12">
        <f t="shared" si="46"/>
        <v>9.8662853652022362E-11</v>
      </c>
      <c r="AG1129" s="19">
        <f t="shared" si="47"/>
        <v>1.097002469958351E-3</v>
      </c>
      <c r="AI1129">
        <f t="shared" si="48"/>
        <v>9.9905510880095509E-7</v>
      </c>
      <c r="AJ1129">
        <f t="shared" si="49"/>
        <v>7.7759129386834936E-11</v>
      </c>
      <c r="AK1129">
        <v>0</v>
      </c>
      <c r="AL1129" s="12">
        <f t="shared" si="50"/>
        <v>4.333023565310624E-10</v>
      </c>
      <c r="AM1129" s="12">
        <f t="shared" si="51"/>
        <v>5.1106148591789729E-10</v>
      </c>
      <c r="AN1129" s="19">
        <f t="shared" si="52"/>
        <v>2.2739189884214046E-2</v>
      </c>
      <c r="AO1129" s="19"/>
      <c r="AP1129" t="e">
        <f t="shared" si="53"/>
        <v>#VALUE!</v>
      </c>
      <c r="AQ1129" t="e">
        <f t="shared" si="54"/>
        <v>#VALUE!</v>
      </c>
      <c r="AR1129">
        <v>0</v>
      </c>
      <c r="AS1129" s="12" t="e">
        <f t="shared" si="55"/>
        <v>#VALUE!</v>
      </c>
      <c r="AT1129" s="12" t="e">
        <f t="shared" si="56"/>
        <v>#VALUE!</v>
      </c>
      <c r="AU1129" s="19">
        <f t="shared" si="57"/>
        <v>1.5759424160826513E-2</v>
      </c>
      <c r="AW1129">
        <f t="shared" si="58"/>
        <v>78.812974192989046</v>
      </c>
      <c r="AX1129">
        <f t="shared" si="59"/>
        <v>15.215219993965071</v>
      </c>
      <c r="AY1129" t="e">
        <f t="shared" si="60"/>
        <v>#VALUE!</v>
      </c>
    </row>
    <row r="1130" spans="8:51" x14ac:dyDescent="0.25">
      <c r="H1130" s="6">
        <v>20</v>
      </c>
      <c r="I1130" s="6">
        <v>30</v>
      </c>
      <c r="J1130" s="6">
        <v>1</v>
      </c>
      <c r="K1130" s="6">
        <v>1</v>
      </c>
      <c r="L1130" s="6" t="s">
        <v>122</v>
      </c>
      <c r="M1130" s="7">
        <f>1000000*(AF1130-AD1130)/X1130</f>
        <v>5.1728162884310709E-3</v>
      </c>
      <c r="N1130" s="7">
        <f>1000000*(AM1130-AK1130)/X1130</f>
        <v>2.6794554190270953E-2</v>
      </c>
      <c r="O1130" s="7" t="e">
        <f>1000000*(AT1130-AR1130)/X1130</f>
        <v>#VALUE!</v>
      </c>
      <c r="P1130">
        <f>(M1130*16)</f>
        <v>8.2765060614897135E-2</v>
      </c>
      <c r="Q1130">
        <f>(N1130*44)</f>
        <v>1.1789603843719219</v>
      </c>
      <c r="R1130">
        <f>1000000*(((AF1130-AD1130)*0.082057*W1130)/(V1130-Z1130))/X1130</f>
        <v>0.14349881432745903</v>
      </c>
      <c r="S1130">
        <f>1000000*(((AM1130-AK1130)*0.082057*W1130)/(V1130-Z1130))/X1130</f>
        <v>0.74330626535800015</v>
      </c>
      <c r="T1130">
        <f>N1130*((1*0.082057*W1130)/(V1130-Z1130))</f>
        <v>0.74330626535800026</v>
      </c>
      <c r="V1130" s="5">
        <f t="shared" si="61"/>
        <v>0.99905510880095516</v>
      </c>
      <c r="W1130">
        <v>313.14999999999998</v>
      </c>
      <c r="X1130">
        <f t="shared" si="62"/>
        <v>1.9073334166666699E-2</v>
      </c>
      <c r="Y1130">
        <v>2E-3</v>
      </c>
      <c r="Z1130">
        <f t="shared" si="42"/>
        <v>7.2765497523200454E-2</v>
      </c>
      <c r="AB1130">
        <f t="shared" si="43"/>
        <v>9.9905510880095509E-7</v>
      </c>
      <c r="AC1130">
        <f t="shared" si="44"/>
        <v>7.7759129386834936E-11</v>
      </c>
      <c r="AD1130">
        <v>0</v>
      </c>
      <c r="AE1130" s="12">
        <f t="shared" si="45"/>
        <v>2.0903724265187424E-11</v>
      </c>
      <c r="AF1130" s="12">
        <f t="shared" si="46"/>
        <v>9.8662853652022362E-11</v>
      </c>
      <c r="AG1130" s="19">
        <f t="shared" si="47"/>
        <v>1.097002469958351E-3</v>
      </c>
      <c r="AI1130">
        <f t="shared" si="48"/>
        <v>9.9905510880095509E-7</v>
      </c>
      <c r="AJ1130">
        <f t="shared" si="49"/>
        <v>7.7759129386834936E-11</v>
      </c>
      <c r="AK1130">
        <v>0</v>
      </c>
      <c r="AL1130" s="12">
        <f t="shared" si="50"/>
        <v>4.333023565310624E-10</v>
      </c>
      <c r="AM1130" s="12">
        <f t="shared" si="51"/>
        <v>5.1106148591789729E-10</v>
      </c>
      <c r="AN1130" s="19">
        <f t="shared" si="52"/>
        <v>2.2739189884214046E-2</v>
      </c>
      <c r="AO1130" s="19"/>
      <c r="AP1130" t="e">
        <f t="shared" si="53"/>
        <v>#VALUE!</v>
      </c>
      <c r="AQ1130" t="e">
        <f t="shared" si="54"/>
        <v>#VALUE!</v>
      </c>
      <c r="AR1130">
        <v>0</v>
      </c>
      <c r="AS1130" s="12" t="e">
        <f t="shared" si="55"/>
        <v>#VALUE!</v>
      </c>
      <c r="AT1130" s="12" t="e">
        <f t="shared" si="56"/>
        <v>#VALUE!</v>
      </c>
      <c r="AU1130" s="19">
        <f t="shared" si="57"/>
        <v>1.5759424160826513E-2</v>
      </c>
      <c r="AW1130">
        <f t="shared" si="58"/>
        <v>78.812974192989046</v>
      </c>
      <c r="AX1130">
        <f t="shared" si="59"/>
        <v>15.215219993965071</v>
      </c>
      <c r="AY1130" t="e">
        <f t="shared" si="60"/>
        <v>#VALUE!</v>
      </c>
    </row>
    <row r="1131" spans="8:51" x14ac:dyDescent="0.25">
      <c r="H1131" s="6">
        <v>20</v>
      </c>
      <c r="I1131" s="6">
        <v>30</v>
      </c>
      <c r="J1131" s="6">
        <v>1</v>
      </c>
      <c r="K1131" s="6">
        <v>1</v>
      </c>
      <c r="L1131" s="6" t="s">
        <v>122</v>
      </c>
      <c r="M1131" s="7">
        <f>1000000*(AF1131-AD1131)/X1131</f>
        <v>5.1728162884310709E-3</v>
      </c>
      <c r="N1131" s="7">
        <f>1000000*(AM1131-AK1131)/X1131</f>
        <v>2.6794554190270953E-2</v>
      </c>
      <c r="O1131" s="7" t="e">
        <f>1000000*(AT1131-AR1131)/X1131</f>
        <v>#VALUE!</v>
      </c>
      <c r="P1131">
        <f>(M1131*16)</f>
        <v>8.2765060614897135E-2</v>
      </c>
      <c r="Q1131">
        <f>(N1131*44)</f>
        <v>1.1789603843719219</v>
      </c>
      <c r="R1131">
        <f>1000000*(((AF1131-AD1131)*0.082057*W1131)/(V1131-Z1131))/X1131</f>
        <v>0.14349881432745903</v>
      </c>
      <c r="S1131">
        <f>1000000*(((AM1131-AK1131)*0.082057*W1131)/(V1131-Z1131))/X1131</f>
        <v>0.74330626535800015</v>
      </c>
      <c r="T1131">
        <f>N1131*((1*0.082057*W1131)/(V1131-Z1131))</f>
        <v>0.74330626535800026</v>
      </c>
      <c r="V1131" s="5">
        <f t="shared" si="61"/>
        <v>0.99905510880095516</v>
      </c>
      <c r="W1131">
        <v>313.14999999999998</v>
      </c>
      <c r="X1131">
        <f t="shared" si="62"/>
        <v>1.9073334166666699E-2</v>
      </c>
      <c r="Y1131">
        <v>2E-3</v>
      </c>
      <c r="Z1131">
        <f t="shared" si="42"/>
        <v>7.2765497523200454E-2</v>
      </c>
      <c r="AB1131">
        <f t="shared" si="43"/>
        <v>9.9905510880095509E-7</v>
      </c>
      <c r="AC1131">
        <f t="shared" si="44"/>
        <v>7.7759129386834936E-11</v>
      </c>
      <c r="AD1131">
        <v>0</v>
      </c>
      <c r="AE1131" s="12">
        <f t="shared" si="45"/>
        <v>2.0903724265187424E-11</v>
      </c>
      <c r="AF1131" s="12">
        <f t="shared" si="46"/>
        <v>9.8662853652022362E-11</v>
      </c>
      <c r="AG1131" s="19">
        <f t="shared" si="47"/>
        <v>1.097002469958351E-3</v>
      </c>
      <c r="AI1131">
        <f t="shared" si="48"/>
        <v>9.9905510880095509E-7</v>
      </c>
      <c r="AJ1131">
        <f t="shared" si="49"/>
        <v>7.7759129386834936E-11</v>
      </c>
      <c r="AK1131">
        <v>0</v>
      </c>
      <c r="AL1131" s="12">
        <f t="shared" si="50"/>
        <v>4.333023565310624E-10</v>
      </c>
      <c r="AM1131" s="12">
        <f t="shared" si="51"/>
        <v>5.1106148591789729E-10</v>
      </c>
      <c r="AN1131" s="19">
        <f t="shared" si="52"/>
        <v>2.2739189884214046E-2</v>
      </c>
      <c r="AO1131" s="19"/>
      <c r="AP1131" t="e">
        <f t="shared" si="53"/>
        <v>#VALUE!</v>
      </c>
      <c r="AQ1131" t="e">
        <f t="shared" si="54"/>
        <v>#VALUE!</v>
      </c>
      <c r="AR1131">
        <v>0</v>
      </c>
      <c r="AS1131" s="12" t="e">
        <f t="shared" si="55"/>
        <v>#VALUE!</v>
      </c>
      <c r="AT1131" s="12" t="e">
        <f t="shared" si="56"/>
        <v>#VALUE!</v>
      </c>
      <c r="AU1131" s="19">
        <f t="shared" si="57"/>
        <v>1.5759424160826513E-2</v>
      </c>
      <c r="AW1131">
        <f t="shared" si="58"/>
        <v>78.812974192989046</v>
      </c>
      <c r="AX1131">
        <f t="shared" si="59"/>
        <v>15.215219993965071</v>
      </c>
      <c r="AY1131" t="e">
        <f t="shared" si="60"/>
        <v>#VALUE!</v>
      </c>
    </row>
    <row r="1132" spans="8:51" x14ac:dyDescent="0.25">
      <c r="H1132" s="6">
        <v>20</v>
      </c>
      <c r="I1132" s="6">
        <v>30</v>
      </c>
      <c r="J1132" s="6">
        <v>1</v>
      </c>
      <c r="K1132" s="6">
        <v>1</v>
      </c>
      <c r="L1132" s="6" t="s">
        <v>122</v>
      </c>
      <c r="M1132" s="7">
        <f>1000000*(AF1132-AD1132)/X1132</f>
        <v>5.1728162884310709E-3</v>
      </c>
      <c r="N1132" s="7">
        <f>1000000*(AM1132-AK1132)/X1132</f>
        <v>2.6794554190270953E-2</v>
      </c>
      <c r="O1132" s="7" t="e">
        <f>1000000*(AT1132-AR1132)/X1132</f>
        <v>#VALUE!</v>
      </c>
      <c r="P1132">
        <f>(M1132*16)</f>
        <v>8.2765060614897135E-2</v>
      </c>
      <c r="Q1132">
        <f>(N1132*44)</f>
        <v>1.1789603843719219</v>
      </c>
      <c r="R1132">
        <f>1000000*(((AF1132-AD1132)*0.082057*W1132)/(V1132-Z1132))/X1132</f>
        <v>0.14349881432745903</v>
      </c>
      <c r="S1132">
        <f>1000000*(((AM1132-AK1132)*0.082057*W1132)/(V1132-Z1132))/X1132</f>
        <v>0.74330626535800015</v>
      </c>
      <c r="T1132">
        <f>N1132*((1*0.082057*W1132)/(V1132-Z1132))</f>
        <v>0.74330626535800026</v>
      </c>
      <c r="V1132" s="5">
        <f t="shared" si="61"/>
        <v>0.99905510880095516</v>
      </c>
      <c r="W1132">
        <v>313.14999999999998</v>
      </c>
      <c r="X1132">
        <f t="shared" si="62"/>
        <v>1.9073334166666699E-2</v>
      </c>
      <c r="Y1132">
        <v>2E-3</v>
      </c>
      <c r="Z1132">
        <f t="shared" si="42"/>
        <v>7.2765497523200454E-2</v>
      </c>
      <c r="AB1132">
        <f t="shared" si="43"/>
        <v>9.9905510880095509E-7</v>
      </c>
      <c r="AC1132">
        <f t="shared" si="44"/>
        <v>7.7759129386834936E-11</v>
      </c>
      <c r="AD1132">
        <v>0</v>
      </c>
      <c r="AE1132" s="12">
        <f t="shared" si="45"/>
        <v>2.0903724265187424E-11</v>
      </c>
      <c r="AF1132" s="12">
        <f t="shared" si="46"/>
        <v>9.8662853652022362E-11</v>
      </c>
      <c r="AG1132" s="19">
        <f t="shared" si="47"/>
        <v>1.097002469958351E-3</v>
      </c>
      <c r="AI1132">
        <f t="shared" si="48"/>
        <v>9.9905510880095509E-7</v>
      </c>
      <c r="AJ1132">
        <f t="shared" si="49"/>
        <v>7.7759129386834936E-11</v>
      </c>
      <c r="AK1132">
        <v>0</v>
      </c>
      <c r="AL1132" s="12">
        <f t="shared" si="50"/>
        <v>4.333023565310624E-10</v>
      </c>
      <c r="AM1132" s="12">
        <f t="shared" si="51"/>
        <v>5.1106148591789729E-10</v>
      </c>
      <c r="AN1132" s="19">
        <f t="shared" si="52"/>
        <v>2.2739189884214046E-2</v>
      </c>
      <c r="AO1132" s="19"/>
      <c r="AP1132" t="e">
        <f t="shared" si="53"/>
        <v>#VALUE!</v>
      </c>
      <c r="AQ1132" t="e">
        <f t="shared" si="54"/>
        <v>#VALUE!</v>
      </c>
      <c r="AR1132">
        <v>0</v>
      </c>
      <c r="AS1132" s="12" t="e">
        <f t="shared" si="55"/>
        <v>#VALUE!</v>
      </c>
      <c r="AT1132" s="12" t="e">
        <f t="shared" si="56"/>
        <v>#VALUE!</v>
      </c>
      <c r="AU1132" s="19">
        <f t="shared" si="57"/>
        <v>1.5759424160826513E-2</v>
      </c>
      <c r="AW1132">
        <f t="shared" si="58"/>
        <v>78.812974192989046</v>
      </c>
      <c r="AX1132">
        <f t="shared" si="59"/>
        <v>15.215219993965071</v>
      </c>
      <c r="AY1132" t="e">
        <f t="shared" si="60"/>
        <v>#VALUE!</v>
      </c>
    </row>
    <row r="1133" spans="8:51" x14ac:dyDescent="0.25">
      <c r="H1133" s="6">
        <v>20</v>
      </c>
      <c r="I1133" s="6">
        <v>30</v>
      </c>
      <c r="J1133" s="6">
        <v>1</v>
      </c>
      <c r="K1133" s="6">
        <v>1</v>
      </c>
      <c r="L1133" s="6" t="s">
        <v>122</v>
      </c>
      <c r="M1133" s="7">
        <f>1000000*(AF1133-AD1133)/X1133</f>
        <v>5.1728162884310709E-3</v>
      </c>
      <c r="N1133" s="7">
        <f>1000000*(AM1133-AK1133)/X1133</f>
        <v>2.6794554190270953E-2</v>
      </c>
      <c r="O1133" s="7" t="e">
        <f>1000000*(AT1133-AR1133)/X1133</f>
        <v>#VALUE!</v>
      </c>
      <c r="P1133">
        <f>(M1133*16)</f>
        <v>8.2765060614897135E-2</v>
      </c>
      <c r="Q1133">
        <f>(N1133*44)</f>
        <v>1.1789603843719219</v>
      </c>
      <c r="R1133">
        <f>1000000*(((AF1133-AD1133)*0.082057*W1133)/(V1133-Z1133))/X1133</f>
        <v>0.14349881432745903</v>
      </c>
      <c r="S1133">
        <f>1000000*(((AM1133-AK1133)*0.082057*W1133)/(V1133-Z1133))/X1133</f>
        <v>0.74330626535800015</v>
      </c>
      <c r="T1133">
        <f>N1133*((1*0.082057*W1133)/(V1133-Z1133))</f>
        <v>0.74330626535800026</v>
      </c>
      <c r="V1133" s="5">
        <f t="shared" si="61"/>
        <v>0.99905510880095516</v>
      </c>
      <c r="W1133">
        <v>313.14999999999998</v>
      </c>
      <c r="X1133">
        <f t="shared" si="62"/>
        <v>1.9073334166666699E-2</v>
      </c>
      <c r="Y1133">
        <v>2E-3</v>
      </c>
      <c r="Z1133">
        <f t="shared" si="42"/>
        <v>7.2765497523200454E-2</v>
      </c>
      <c r="AB1133">
        <f t="shared" si="43"/>
        <v>9.9905510880095509E-7</v>
      </c>
      <c r="AC1133">
        <f t="shared" si="44"/>
        <v>7.7759129386834936E-11</v>
      </c>
      <c r="AD1133">
        <v>0</v>
      </c>
      <c r="AE1133" s="12">
        <f t="shared" si="45"/>
        <v>2.0903724265187424E-11</v>
      </c>
      <c r="AF1133" s="12">
        <f t="shared" si="46"/>
        <v>9.8662853652022362E-11</v>
      </c>
      <c r="AG1133" s="19">
        <f t="shared" si="47"/>
        <v>1.097002469958351E-3</v>
      </c>
      <c r="AI1133">
        <f t="shared" si="48"/>
        <v>9.9905510880095509E-7</v>
      </c>
      <c r="AJ1133">
        <f t="shared" si="49"/>
        <v>7.7759129386834936E-11</v>
      </c>
      <c r="AK1133">
        <v>0</v>
      </c>
      <c r="AL1133" s="12">
        <f t="shared" si="50"/>
        <v>4.333023565310624E-10</v>
      </c>
      <c r="AM1133" s="12">
        <f t="shared" si="51"/>
        <v>5.1106148591789729E-10</v>
      </c>
      <c r="AN1133" s="19">
        <f t="shared" si="52"/>
        <v>2.2739189884214046E-2</v>
      </c>
      <c r="AO1133" s="19"/>
      <c r="AP1133" t="e">
        <f t="shared" si="53"/>
        <v>#VALUE!</v>
      </c>
      <c r="AQ1133" t="e">
        <f t="shared" si="54"/>
        <v>#VALUE!</v>
      </c>
      <c r="AR1133">
        <v>0</v>
      </c>
      <c r="AS1133" s="12" t="e">
        <f t="shared" si="55"/>
        <v>#VALUE!</v>
      </c>
      <c r="AT1133" s="12" t="e">
        <f t="shared" si="56"/>
        <v>#VALUE!</v>
      </c>
      <c r="AU1133" s="19">
        <f t="shared" si="57"/>
        <v>1.5759424160826513E-2</v>
      </c>
      <c r="AW1133">
        <f t="shared" si="58"/>
        <v>78.812974192989046</v>
      </c>
      <c r="AX1133">
        <f t="shared" si="59"/>
        <v>15.215219993965071</v>
      </c>
      <c r="AY1133" t="e">
        <f t="shared" si="60"/>
        <v>#VALUE!</v>
      </c>
    </row>
    <row r="1134" spans="8:51" x14ac:dyDescent="0.25">
      <c r="H1134" s="6">
        <v>20</v>
      </c>
      <c r="I1134" s="6">
        <v>30</v>
      </c>
      <c r="J1134" s="6">
        <v>1</v>
      </c>
      <c r="K1134" s="6">
        <v>1</v>
      </c>
      <c r="L1134" s="6" t="s">
        <v>122</v>
      </c>
      <c r="M1134" s="7">
        <f>1000000*(AF1134-AD1134)/X1134</f>
        <v>5.1728162884310709E-3</v>
      </c>
      <c r="N1134" s="7">
        <f>1000000*(AM1134-AK1134)/X1134</f>
        <v>2.6794554190270953E-2</v>
      </c>
      <c r="O1134" s="7" t="e">
        <f>1000000*(AT1134-AR1134)/X1134</f>
        <v>#VALUE!</v>
      </c>
      <c r="P1134">
        <f>(M1134*16)</f>
        <v>8.2765060614897135E-2</v>
      </c>
      <c r="Q1134">
        <f>(N1134*44)</f>
        <v>1.1789603843719219</v>
      </c>
      <c r="R1134">
        <f>1000000*(((AF1134-AD1134)*0.082057*W1134)/(V1134-Z1134))/X1134</f>
        <v>0.14349881432745903</v>
      </c>
      <c r="S1134">
        <f>1000000*(((AM1134-AK1134)*0.082057*W1134)/(V1134-Z1134))/X1134</f>
        <v>0.74330626535800015</v>
      </c>
      <c r="T1134">
        <f>N1134*((1*0.082057*W1134)/(V1134-Z1134))</f>
        <v>0.74330626535800026</v>
      </c>
      <c r="V1134" s="5">
        <f t="shared" si="61"/>
        <v>0.99905510880095516</v>
      </c>
      <c r="W1134">
        <v>313.14999999999998</v>
      </c>
      <c r="X1134">
        <f t="shared" si="62"/>
        <v>1.9073334166666699E-2</v>
      </c>
      <c r="Y1134">
        <v>2E-3</v>
      </c>
      <c r="Z1134">
        <f t="shared" si="42"/>
        <v>7.2765497523200454E-2</v>
      </c>
      <c r="AB1134">
        <f t="shared" si="43"/>
        <v>9.9905510880095509E-7</v>
      </c>
      <c r="AC1134">
        <f t="shared" si="44"/>
        <v>7.7759129386834936E-11</v>
      </c>
      <c r="AD1134">
        <v>0</v>
      </c>
      <c r="AE1134" s="12">
        <f t="shared" si="45"/>
        <v>2.0903724265187424E-11</v>
      </c>
      <c r="AF1134" s="12">
        <f t="shared" si="46"/>
        <v>9.8662853652022362E-11</v>
      </c>
      <c r="AG1134" s="19">
        <f t="shared" si="47"/>
        <v>1.097002469958351E-3</v>
      </c>
      <c r="AI1134">
        <f t="shared" si="48"/>
        <v>9.9905510880095509E-7</v>
      </c>
      <c r="AJ1134">
        <f t="shared" si="49"/>
        <v>7.7759129386834936E-11</v>
      </c>
      <c r="AK1134">
        <v>0</v>
      </c>
      <c r="AL1134" s="12">
        <f t="shared" si="50"/>
        <v>4.333023565310624E-10</v>
      </c>
      <c r="AM1134" s="12">
        <f t="shared" si="51"/>
        <v>5.1106148591789729E-10</v>
      </c>
      <c r="AN1134" s="19">
        <f t="shared" si="52"/>
        <v>2.2739189884214046E-2</v>
      </c>
      <c r="AO1134" s="19"/>
      <c r="AP1134" t="e">
        <f t="shared" si="53"/>
        <v>#VALUE!</v>
      </c>
      <c r="AQ1134" t="e">
        <f t="shared" si="54"/>
        <v>#VALUE!</v>
      </c>
      <c r="AR1134">
        <v>0</v>
      </c>
      <c r="AS1134" s="12" t="e">
        <f t="shared" si="55"/>
        <v>#VALUE!</v>
      </c>
      <c r="AT1134" s="12" t="e">
        <f t="shared" si="56"/>
        <v>#VALUE!</v>
      </c>
      <c r="AU1134" s="19">
        <f t="shared" si="57"/>
        <v>1.5759424160826513E-2</v>
      </c>
      <c r="AW1134">
        <f t="shared" si="58"/>
        <v>78.812974192989046</v>
      </c>
      <c r="AX1134">
        <f t="shared" si="59"/>
        <v>15.215219993965071</v>
      </c>
      <c r="AY1134" t="e">
        <f t="shared" si="60"/>
        <v>#VALUE!</v>
      </c>
    </row>
    <row r="1135" spans="8:51" x14ac:dyDescent="0.25">
      <c r="H1135" s="6">
        <v>20</v>
      </c>
      <c r="I1135" s="6">
        <v>30</v>
      </c>
      <c r="J1135" s="6">
        <v>1</v>
      </c>
      <c r="K1135" s="6">
        <v>1</v>
      </c>
      <c r="L1135" s="6" t="s">
        <v>122</v>
      </c>
      <c r="M1135" s="7">
        <f>1000000*(AF1135-AD1135)/X1135</f>
        <v>5.1728162884310709E-3</v>
      </c>
      <c r="N1135" s="7">
        <f>1000000*(AM1135-AK1135)/X1135</f>
        <v>2.6794554190270953E-2</v>
      </c>
      <c r="O1135" s="7" t="e">
        <f>1000000*(AT1135-AR1135)/X1135</f>
        <v>#VALUE!</v>
      </c>
      <c r="P1135">
        <f>(M1135*16)</f>
        <v>8.2765060614897135E-2</v>
      </c>
      <c r="Q1135">
        <f>(N1135*44)</f>
        <v>1.1789603843719219</v>
      </c>
      <c r="R1135">
        <f>1000000*(((AF1135-AD1135)*0.082057*W1135)/(V1135-Z1135))/X1135</f>
        <v>0.14349881432745903</v>
      </c>
      <c r="S1135">
        <f>1000000*(((AM1135-AK1135)*0.082057*W1135)/(V1135-Z1135))/X1135</f>
        <v>0.74330626535800015</v>
      </c>
      <c r="T1135">
        <f>N1135*((1*0.082057*W1135)/(V1135-Z1135))</f>
        <v>0.74330626535800026</v>
      </c>
      <c r="V1135" s="5">
        <f t="shared" si="61"/>
        <v>0.99905510880095516</v>
      </c>
      <c r="W1135">
        <v>313.14999999999998</v>
      </c>
      <c r="X1135">
        <f t="shared" si="62"/>
        <v>1.9073334166666699E-2</v>
      </c>
      <c r="Y1135">
        <v>2E-3</v>
      </c>
      <c r="Z1135">
        <f t="shared" si="42"/>
        <v>7.2765497523200454E-2</v>
      </c>
      <c r="AB1135">
        <f t="shared" si="43"/>
        <v>9.9905510880095509E-7</v>
      </c>
      <c r="AC1135">
        <f t="shared" si="44"/>
        <v>7.7759129386834936E-11</v>
      </c>
      <c r="AD1135">
        <v>0</v>
      </c>
      <c r="AE1135" s="12">
        <f t="shared" si="45"/>
        <v>2.0903724265187424E-11</v>
      </c>
      <c r="AF1135" s="12">
        <f t="shared" si="46"/>
        <v>9.8662853652022362E-11</v>
      </c>
      <c r="AG1135" s="19">
        <f t="shared" si="47"/>
        <v>1.097002469958351E-3</v>
      </c>
      <c r="AI1135">
        <f t="shared" si="48"/>
        <v>9.9905510880095509E-7</v>
      </c>
      <c r="AJ1135">
        <f t="shared" si="49"/>
        <v>7.7759129386834936E-11</v>
      </c>
      <c r="AK1135">
        <v>0</v>
      </c>
      <c r="AL1135" s="12">
        <f t="shared" si="50"/>
        <v>4.333023565310624E-10</v>
      </c>
      <c r="AM1135" s="12">
        <f t="shared" si="51"/>
        <v>5.1106148591789729E-10</v>
      </c>
      <c r="AN1135" s="19">
        <f t="shared" si="52"/>
        <v>2.2739189884214046E-2</v>
      </c>
      <c r="AO1135" s="19"/>
      <c r="AP1135" t="e">
        <f t="shared" si="53"/>
        <v>#VALUE!</v>
      </c>
      <c r="AQ1135" t="e">
        <f t="shared" si="54"/>
        <v>#VALUE!</v>
      </c>
      <c r="AR1135">
        <v>0</v>
      </c>
      <c r="AS1135" s="12" t="e">
        <f t="shared" si="55"/>
        <v>#VALUE!</v>
      </c>
      <c r="AT1135" s="12" t="e">
        <f t="shared" si="56"/>
        <v>#VALUE!</v>
      </c>
      <c r="AU1135" s="19">
        <f t="shared" si="57"/>
        <v>1.5759424160826513E-2</v>
      </c>
      <c r="AW1135">
        <f t="shared" si="58"/>
        <v>78.812974192989046</v>
      </c>
      <c r="AX1135">
        <f t="shared" si="59"/>
        <v>15.215219993965071</v>
      </c>
      <c r="AY1135" t="e">
        <f t="shared" si="60"/>
        <v>#VALUE!</v>
      </c>
    </row>
    <row r="1136" spans="8:51" x14ac:dyDescent="0.25">
      <c r="H1136" s="6">
        <v>20</v>
      </c>
      <c r="I1136" s="6">
        <v>30</v>
      </c>
      <c r="J1136" s="6">
        <v>1</v>
      </c>
      <c r="K1136" s="6">
        <v>1</v>
      </c>
      <c r="L1136" s="6" t="s">
        <v>122</v>
      </c>
      <c r="M1136" s="7">
        <f>1000000*(AF1136-AD1136)/X1136</f>
        <v>5.1728162884310709E-3</v>
      </c>
      <c r="N1136" s="7">
        <f>1000000*(AM1136-AK1136)/X1136</f>
        <v>2.6794554190270953E-2</v>
      </c>
      <c r="O1136" s="7" t="e">
        <f>1000000*(AT1136-AR1136)/X1136</f>
        <v>#VALUE!</v>
      </c>
      <c r="P1136">
        <f>(M1136*16)</f>
        <v>8.2765060614897135E-2</v>
      </c>
      <c r="Q1136">
        <f>(N1136*44)</f>
        <v>1.1789603843719219</v>
      </c>
      <c r="R1136">
        <f>1000000*(((AF1136-AD1136)*0.082057*W1136)/(V1136-Z1136))/X1136</f>
        <v>0.14349881432745903</v>
      </c>
      <c r="S1136">
        <f>1000000*(((AM1136-AK1136)*0.082057*W1136)/(V1136-Z1136))/X1136</f>
        <v>0.74330626535800015</v>
      </c>
      <c r="T1136">
        <f>N1136*((1*0.082057*W1136)/(V1136-Z1136))</f>
        <v>0.74330626535800026</v>
      </c>
      <c r="V1136" s="5">
        <f t="shared" si="61"/>
        <v>0.99905510880095516</v>
      </c>
      <c r="W1136">
        <v>313.14999999999998</v>
      </c>
      <c r="X1136">
        <f t="shared" si="62"/>
        <v>1.9073334166666699E-2</v>
      </c>
      <c r="Y1136">
        <v>2E-3</v>
      </c>
      <c r="Z1136">
        <f t="shared" si="42"/>
        <v>7.2765497523200454E-2</v>
      </c>
      <c r="AB1136">
        <f t="shared" si="43"/>
        <v>9.9905510880095509E-7</v>
      </c>
      <c r="AC1136">
        <f t="shared" si="44"/>
        <v>7.7759129386834936E-11</v>
      </c>
      <c r="AD1136">
        <v>0</v>
      </c>
      <c r="AE1136" s="12">
        <f t="shared" si="45"/>
        <v>2.0903724265187424E-11</v>
      </c>
      <c r="AF1136" s="12">
        <f t="shared" si="46"/>
        <v>9.8662853652022362E-11</v>
      </c>
      <c r="AG1136" s="19">
        <f t="shared" si="47"/>
        <v>1.097002469958351E-3</v>
      </c>
      <c r="AI1136">
        <f t="shared" si="48"/>
        <v>9.9905510880095509E-7</v>
      </c>
      <c r="AJ1136">
        <f t="shared" si="49"/>
        <v>7.7759129386834936E-11</v>
      </c>
      <c r="AK1136">
        <v>0</v>
      </c>
      <c r="AL1136" s="12">
        <f t="shared" si="50"/>
        <v>4.333023565310624E-10</v>
      </c>
      <c r="AM1136" s="12">
        <f t="shared" si="51"/>
        <v>5.1106148591789729E-10</v>
      </c>
      <c r="AN1136" s="19">
        <f t="shared" si="52"/>
        <v>2.2739189884214046E-2</v>
      </c>
      <c r="AO1136" s="19"/>
      <c r="AP1136" t="e">
        <f t="shared" si="53"/>
        <v>#VALUE!</v>
      </c>
      <c r="AQ1136" t="e">
        <f t="shared" si="54"/>
        <v>#VALUE!</v>
      </c>
      <c r="AR1136">
        <v>0</v>
      </c>
      <c r="AS1136" s="12" t="e">
        <f t="shared" si="55"/>
        <v>#VALUE!</v>
      </c>
      <c r="AT1136" s="12" t="e">
        <f t="shared" si="56"/>
        <v>#VALUE!</v>
      </c>
      <c r="AU1136" s="19">
        <f t="shared" si="57"/>
        <v>1.5759424160826513E-2</v>
      </c>
      <c r="AW1136">
        <f t="shared" si="58"/>
        <v>78.812974192989046</v>
      </c>
      <c r="AX1136">
        <f t="shared" si="59"/>
        <v>15.215219993965071</v>
      </c>
      <c r="AY1136" t="e">
        <f t="shared" si="60"/>
        <v>#VALUE!</v>
      </c>
    </row>
    <row r="1137" spans="8:51" x14ac:dyDescent="0.25">
      <c r="H1137" s="6">
        <v>20</v>
      </c>
      <c r="I1137" s="6">
        <v>30</v>
      </c>
      <c r="J1137" s="6">
        <v>1</v>
      </c>
      <c r="K1137" s="6">
        <v>1</v>
      </c>
      <c r="L1137" s="6" t="s">
        <v>122</v>
      </c>
      <c r="M1137" s="7">
        <f>1000000*(AF1137-AD1137)/X1137</f>
        <v>5.1728162884310709E-3</v>
      </c>
      <c r="N1137" s="7">
        <f>1000000*(AM1137-AK1137)/X1137</f>
        <v>2.6794554190270953E-2</v>
      </c>
      <c r="O1137" s="7" t="e">
        <f>1000000*(AT1137-AR1137)/X1137</f>
        <v>#VALUE!</v>
      </c>
      <c r="P1137">
        <f>(M1137*16)</f>
        <v>8.2765060614897135E-2</v>
      </c>
      <c r="Q1137">
        <f>(N1137*44)</f>
        <v>1.1789603843719219</v>
      </c>
      <c r="R1137">
        <f>1000000*(((AF1137-AD1137)*0.082057*W1137)/(V1137-Z1137))/X1137</f>
        <v>0.14349881432745903</v>
      </c>
      <c r="S1137">
        <f>1000000*(((AM1137-AK1137)*0.082057*W1137)/(V1137-Z1137))/X1137</f>
        <v>0.74330626535800015</v>
      </c>
      <c r="T1137">
        <f>N1137*((1*0.082057*W1137)/(V1137-Z1137))</f>
        <v>0.74330626535800026</v>
      </c>
      <c r="V1137" s="5">
        <f t="shared" si="61"/>
        <v>0.99905510880095516</v>
      </c>
      <c r="W1137">
        <v>313.14999999999998</v>
      </c>
      <c r="X1137">
        <f t="shared" si="62"/>
        <v>1.9073334166666699E-2</v>
      </c>
      <c r="Y1137">
        <v>2E-3</v>
      </c>
      <c r="Z1137">
        <f t="shared" si="42"/>
        <v>7.2765497523200454E-2</v>
      </c>
      <c r="AB1137">
        <f t="shared" si="43"/>
        <v>9.9905510880095509E-7</v>
      </c>
      <c r="AC1137">
        <f t="shared" si="44"/>
        <v>7.7759129386834936E-11</v>
      </c>
      <c r="AD1137">
        <v>0</v>
      </c>
      <c r="AE1137" s="12">
        <f t="shared" si="45"/>
        <v>2.0903724265187424E-11</v>
      </c>
      <c r="AF1137" s="12">
        <f t="shared" si="46"/>
        <v>9.8662853652022362E-11</v>
      </c>
      <c r="AG1137" s="19">
        <f t="shared" si="47"/>
        <v>1.097002469958351E-3</v>
      </c>
      <c r="AI1137">
        <f t="shared" si="48"/>
        <v>9.9905510880095509E-7</v>
      </c>
      <c r="AJ1137">
        <f t="shared" si="49"/>
        <v>7.7759129386834936E-11</v>
      </c>
      <c r="AK1137">
        <v>0</v>
      </c>
      <c r="AL1137" s="12">
        <f t="shared" si="50"/>
        <v>4.333023565310624E-10</v>
      </c>
      <c r="AM1137" s="12">
        <f t="shared" si="51"/>
        <v>5.1106148591789729E-10</v>
      </c>
      <c r="AN1137" s="19">
        <f t="shared" si="52"/>
        <v>2.2739189884214046E-2</v>
      </c>
      <c r="AO1137" s="19"/>
      <c r="AP1137" t="e">
        <f t="shared" si="53"/>
        <v>#VALUE!</v>
      </c>
      <c r="AQ1137" t="e">
        <f t="shared" si="54"/>
        <v>#VALUE!</v>
      </c>
      <c r="AR1137">
        <v>0</v>
      </c>
      <c r="AS1137" s="12" t="e">
        <f t="shared" si="55"/>
        <v>#VALUE!</v>
      </c>
      <c r="AT1137" s="12" t="e">
        <f t="shared" si="56"/>
        <v>#VALUE!</v>
      </c>
      <c r="AU1137" s="19">
        <f t="shared" si="57"/>
        <v>1.5759424160826513E-2</v>
      </c>
      <c r="AW1137">
        <f t="shared" si="58"/>
        <v>78.812974192989046</v>
      </c>
      <c r="AX1137">
        <f t="shared" si="59"/>
        <v>15.215219993965071</v>
      </c>
      <c r="AY1137" t="e">
        <f t="shared" si="60"/>
        <v>#VALUE!</v>
      </c>
    </row>
    <row r="1138" spans="8:51" x14ac:dyDescent="0.25">
      <c r="H1138" s="6">
        <v>20</v>
      </c>
      <c r="I1138" s="6">
        <v>30</v>
      </c>
      <c r="J1138" s="6">
        <v>1</v>
      </c>
      <c r="K1138" s="6">
        <v>1</v>
      </c>
      <c r="L1138" s="6" t="s">
        <v>122</v>
      </c>
      <c r="M1138" s="7">
        <f>1000000*(AF1138-AD1138)/X1138</f>
        <v>5.1728162884310709E-3</v>
      </c>
      <c r="N1138" s="7">
        <f>1000000*(AM1138-AK1138)/X1138</f>
        <v>2.6794554190270953E-2</v>
      </c>
      <c r="O1138" s="7" t="e">
        <f>1000000*(AT1138-AR1138)/X1138</f>
        <v>#VALUE!</v>
      </c>
      <c r="P1138">
        <f>(M1138*16)</f>
        <v>8.2765060614897135E-2</v>
      </c>
      <c r="Q1138">
        <f>(N1138*44)</f>
        <v>1.1789603843719219</v>
      </c>
      <c r="R1138">
        <f>1000000*(((AF1138-AD1138)*0.082057*W1138)/(V1138-Z1138))/X1138</f>
        <v>0.14349881432745903</v>
      </c>
      <c r="S1138">
        <f>1000000*(((AM1138-AK1138)*0.082057*W1138)/(V1138-Z1138))/X1138</f>
        <v>0.74330626535800015</v>
      </c>
      <c r="T1138">
        <f>N1138*((1*0.082057*W1138)/(V1138-Z1138))</f>
        <v>0.74330626535800026</v>
      </c>
      <c r="V1138" s="5">
        <f t="shared" si="61"/>
        <v>0.99905510880095516</v>
      </c>
      <c r="W1138">
        <v>313.14999999999998</v>
      </c>
      <c r="X1138">
        <f t="shared" si="62"/>
        <v>1.9073334166666699E-2</v>
      </c>
      <c r="Y1138">
        <v>2E-3</v>
      </c>
      <c r="Z1138">
        <f t="shared" si="42"/>
        <v>7.2765497523200454E-2</v>
      </c>
      <c r="AB1138">
        <f t="shared" si="43"/>
        <v>9.9905510880095509E-7</v>
      </c>
      <c r="AC1138">
        <f t="shared" si="44"/>
        <v>7.7759129386834936E-11</v>
      </c>
      <c r="AD1138">
        <v>0</v>
      </c>
      <c r="AE1138" s="12">
        <f t="shared" si="45"/>
        <v>2.0903724265187424E-11</v>
      </c>
      <c r="AF1138" s="12">
        <f t="shared" si="46"/>
        <v>9.8662853652022362E-11</v>
      </c>
      <c r="AG1138" s="19">
        <f t="shared" si="47"/>
        <v>1.097002469958351E-3</v>
      </c>
      <c r="AI1138">
        <f t="shared" si="48"/>
        <v>9.9905510880095509E-7</v>
      </c>
      <c r="AJ1138">
        <f t="shared" si="49"/>
        <v>7.7759129386834936E-11</v>
      </c>
      <c r="AK1138">
        <v>0</v>
      </c>
      <c r="AL1138" s="12">
        <f t="shared" si="50"/>
        <v>4.333023565310624E-10</v>
      </c>
      <c r="AM1138" s="12">
        <f t="shared" si="51"/>
        <v>5.1106148591789729E-10</v>
      </c>
      <c r="AN1138" s="19">
        <f t="shared" si="52"/>
        <v>2.2739189884214046E-2</v>
      </c>
      <c r="AO1138" s="19"/>
      <c r="AP1138" t="e">
        <f t="shared" si="53"/>
        <v>#VALUE!</v>
      </c>
      <c r="AQ1138" t="e">
        <f t="shared" si="54"/>
        <v>#VALUE!</v>
      </c>
      <c r="AR1138">
        <v>0</v>
      </c>
      <c r="AS1138" s="12" t="e">
        <f t="shared" si="55"/>
        <v>#VALUE!</v>
      </c>
      <c r="AT1138" s="12" t="e">
        <f t="shared" si="56"/>
        <v>#VALUE!</v>
      </c>
      <c r="AU1138" s="19">
        <f t="shared" si="57"/>
        <v>1.5759424160826513E-2</v>
      </c>
      <c r="AW1138">
        <f t="shared" si="58"/>
        <v>78.812974192989046</v>
      </c>
      <c r="AX1138">
        <f t="shared" si="59"/>
        <v>15.215219993965071</v>
      </c>
      <c r="AY1138" t="e">
        <f t="shared" si="60"/>
        <v>#VALUE!</v>
      </c>
    </row>
    <row r="1139" spans="8:51" x14ac:dyDescent="0.25">
      <c r="H1139" s="6">
        <v>20</v>
      </c>
      <c r="I1139" s="6">
        <v>30</v>
      </c>
      <c r="J1139" s="6">
        <v>1</v>
      </c>
      <c r="K1139" s="6">
        <v>1</v>
      </c>
      <c r="L1139" s="6" t="s">
        <v>122</v>
      </c>
      <c r="M1139" s="7">
        <f>1000000*(AF1139-AD1139)/X1139</f>
        <v>5.1728162884310709E-3</v>
      </c>
      <c r="N1139" s="7">
        <f>1000000*(AM1139-AK1139)/X1139</f>
        <v>2.6794554190270953E-2</v>
      </c>
      <c r="O1139" s="7" t="e">
        <f>1000000*(AT1139-AR1139)/X1139</f>
        <v>#VALUE!</v>
      </c>
      <c r="P1139">
        <f>(M1139*16)</f>
        <v>8.2765060614897135E-2</v>
      </c>
      <c r="Q1139">
        <f>(N1139*44)</f>
        <v>1.1789603843719219</v>
      </c>
      <c r="R1139">
        <f>1000000*(((AF1139-AD1139)*0.082057*W1139)/(V1139-Z1139))/X1139</f>
        <v>0.14349881432745903</v>
      </c>
      <c r="S1139">
        <f>1000000*(((AM1139-AK1139)*0.082057*W1139)/(V1139-Z1139))/X1139</f>
        <v>0.74330626535800015</v>
      </c>
      <c r="T1139">
        <f>N1139*((1*0.082057*W1139)/(V1139-Z1139))</f>
        <v>0.74330626535800026</v>
      </c>
      <c r="V1139" s="5">
        <f t="shared" si="61"/>
        <v>0.99905510880095516</v>
      </c>
      <c r="W1139">
        <v>313.14999999999998</v>
      </c>
      <c r="X1139">
        <f t="shared" si="62"/>
        <v>1.9073334166666699E-2</v>
      </c>
      <c r="Y1139">
        <v>2E-3</v>
      </c>
      <c r="Z1139">
        <f t="shared" si="42"/>
        <v>7.2765497523200454E-2</v>
      </c>
      <c r="AB1139">
        <f t="shared" si="43"/>
        <v>9.9905510880095509E-7</v>
      </c>
      <c r="AC1139">
        <f t="shared" si="44"/>
        <v>7.7759129386834936E-11</v>
      </c>
      <c r="AD1139">
        <v>0</v>
      </c>
      <c r="AE1139" s="12">
        <f t="shared" si="45"/>
        <v>2.0903724265187424E-11</v>
      </c>
      <c r="AF1139" s="12">
        <f t="shared" si="46"/>
        <v>9.8662853652022362E-11</v>
      </c>
      <c r="AG1139" s="19">
        <f t="shared" si="47"/>
        <v>1.097002469958351E-3</v>
      </c>
      <c r="AI1139">
        <f t="shared" si="48"/>
        <v>9.9905510880095509E-7</v>
      </c>
      <c r="AJ1139">
        <f t="shared" si="49"/>
        <v>7.7759129386834936E-11</v>
      </c>
      <c r="AK1139">
        <v>0</v>
      </c>
      <c r="AL1139" s="12">
        <f t="shared" si="50"/>
        <v>4.333023565310624E-10</v>
      </c>
      <c r="AM1139" s="12">
        <f t="shared" si="51"/>
        <v>5.1106148591789729E-10</v>
      </c>
      <c r="AN1139" s="19">
        <f t="shared" si="52"/>
        <v>2.2739189884214046E-2</v>
      </c>
      <c r="AO1139" s="19"/>
      <c r="AP1139" t="e">
        <f t="shared" si="53"/>
        <v>#VALUE!</v>
      </c>
      <c r="AQ1139" t="e">
        <f t="shared" si="54"/>
        <v>#VALUE!</v>
      </c>
      <c r="AR1139">
        <v>0</v>
      </c>
      <c r="AS1139" s="12" t="e">
        <f t="shared" si="55"/>
        <v>#VALUE!</v>
      </c>
      <c r="AT1139" s="12" t="e">
        <f t="shared" si="56"/>
        <v>#VALUE!</v>
      </c>
      <c r="AU1139" s="19">
        <f t="shared" si="57"/>
        <v>1.5759424160826513E-2</v>
      </c>
      <c r="AW1139">
        <f t="shared" si="58"/>
        <v>78.812974192989046</v>
      </c>
      <c r="AX1139">
        <f t="shared" si="59"/>
        <v>15.215219993965071</v>
      </c>
      <c r="AY1139" t="e">
        <f t="shared" si="60"/>
        <v>#VALUE!</v>
      </c>
    </row>
    <row r="1140" spans="8:51" x14ac:dyDescent="0.25">
      <c r="H1140" s="6">
        <v>20</v>
      </c>
      <c r="I1140" s="6">
        <v>30</v>
      </c>
      <c r="J1140" s="6">
        <v>1</v>
      </c>
      <c r="K1140" s="6">
        <v>1</v>
      </c>
      <c r="L1140" s="6" t="s">
        <v>122</v>
      </c>
      <c r="M1140" s="7">
        <f>1000000*(AF1140-AD1140)/X1140</f>
        <v>5.1728162884310709E-3</v>
      </c>
      <c r="N1140" s="7">
        <f>1000000*(AM1140-AK1140)/X1140</f>
        <v>2.6794554190270953E-2</v>
      </c>
      <c r="O1140" s="7" t="e">
        <f>1000000*(AT1140-AR1140)/X1140</f>
        <v>#VALUE!</v>
      </c>
      <c r="P1140">
        <f>(M1140*16)</f>
        <v>8.2765060614897135E-2</v>
      </c>
      <c r="Q1140">
        <f>(N1140*44)</f>
        <v>1.1789603843719219</v>
      </c>
      <c r="R1140">
        <f>1000000*(((AF1140-AD1140)*0.082057*W1140)/(V1140-Z1140))/X1140</f>
        <v>0.14349881432745903</v>
      </c>
      <c r="S1140">
        <f>1000000*(((AM1140-AK1140)*0.082057*W1140)/(V1140-Z1140))/X1140</f>
        <v>0.74330626535800015</v>
      </c>
      <c r="T1140">
        <f>N1140*((1*0.082057*W1140)/(V1140-Z1140))</f>
        <v>0.74330626535800026</v>
      </c>
      <c r="V1140" s="5">
        <f t="shared" si="61"/>
        <v>0.99905510880095516</v>
      </c>
      <c r="W1140">
        <v>313.14999999999998</v>
      </c>
      <c r="X1140">
        <f t="shared" si="62"/>
        <v>1.9073334166666699E-2</v>
      </c>
      <c r="Y1140">
        <v>2E-3</v>
      </c>
      <c r="Z1140">
        <f t="shared" si="42"/>
        <v>7.2765497523200454E-2</v>
      </c>
      <c r="AB1140">
        <f t="shared" si="43"/>
        <v>9.9905510880095509E-7</v>
      </c>
      <c r="AC1140">
        <f t="shared" si="44"/>
        <v>7.7759129386834936E-11</v>
      </c>
      <c r="AD1140">
        <v>0</v>
      </c>
      <c r="AE1140" s="12">
        <f t="shared" si="45"/>
        <v>2.0903724265187424E-11</v>
      </c>
      <c r="AF1140" s="12">
        <f t="shared" si="46"/>
        <v>9.8662853652022362E-11</v>
      </c>
      <c r="AG1140" s="19">
        <f t="shared" si="47"/>
        <v>1.097002469958351E-3</v>
      </c>
      <c r="AI1140">
        <f t="shared" si="48"/>
        <v>9.9905510880095509E-7</v>
      </c>
      <c r="AJ1140">
        <f t="shared" si="49"/>
        <v>7.7759129386834936E-11</v>
      </c>
      <c r="AK1140">
        <v>0</v>
      </c>
      <c r="AL1140" s="12">
        <f t="shared" si="50"/>
        <v>4.333023565310624E-10</v>
      </c>
      <c r="AM1140" s="12">
        <f t="shared" si="51"/>
        <v>5.1106148591789729E-10</v>
      </c>
      <c r="AN1140" s="19">
        <f t="shared" si="52"/>
        <v>2.2739189884214046E-2</v>
      </c>
      <c r="AO1140" s="19"/>
      <c r="AP1140" t="e">
        <f t="shared" si="53"/>
        <v>#VALUE!</v>
      </c>
      <c r="AQ1140" t="e">
        <f t="shared" si="54"/>
        <v>#VALUE!</v>
      </c>
      <c r="AR1140">
        <v>0</v>
      </c>
      <c r="AS1140" s="12" t="e">
        <f t="shared" si="55"/>
        <v>#VALUE!</v>
      </c>
      <c r="AT1140" s="12" t="e">
        <f t="shared" si="56"/>
        <v>#VALUE!</v>
      </c>
      <c r="AU1140" s="19">
        <f t="shared" si="57"/>
        <v>1.5759424160826513E-2</v>
      </c>
      <c r="AW1140">
        <f t="shared" si="58"/>
        <v>78.812974192989046</v>
      </c>
      <c r="AX1140">
        <f t="shared" si="59"/>
        <v>15.215219993965071</v>
      </c>
      <c r="AY1140" t="e">
        <f t="shared" si="60"/>
        <v>#VALUE!</v>
      </c>
    </row>
    <row r="1141" spans="8:51" x14ac:dyDescent="0.25">
      <c r="H1141" s="6">
        <v>20</v>
      </c>
      <c r="I1141" s="6">
        <v>30</v>
      </c>
      <c r="J1141" s="6">
        <v>1</v>
      </c>
      <c r="K1141" s="6">
        <v>1</v>
      </c>
      <c r="L1141" s="6" t="s">
        <v>122</v>
      </c>
      <c r="M1141" s="7">
        <f>1000000*(AF1141-AD1141)/X1141</f>
        <v>5.1728162884310709E-3</v>
      </c>
      <c r="N1141" s="7">
        <f>1000000*(AM1141-AK1141)/X1141</f>
        <v>2.6794554190270953E-2</v>
      </c>
      <c r="O1141" s="7" t="e">
        <f>1000000*(AT1141-AR1141)/X1141</f>
        <v>#VALUE!</v>
      </c>
      <c r="P1141">
        <f>(M1141*16)</f>
        <v>8.2765060614897135E-2</v>
      </c>
      <c r="Q1141">
        <f>(N1141*44)</f>
        <v>1.1789603843719219</v>
      </c>
      <c r="R1141">
        <f>1000000*(((AF1141-AD1141)*0.082057*W1141)/(V1141-Z1141))/X1141</f>
        <v>0.14349881432745903</v>
      </c>
      <c r="S1141">
        <f>1000000*(((AM1141-AK1141)*0.082057*W1141)/(V1141-Z1141))/X1141</f>
        <v>0.74330626535800015</v>
      </c>
      <c r="T1141">
        <f>N1141*((1*0.082057*W1141)/(V1141-Z1141))</f>
        <v>0.74330626535800026</v>
      </c>
      <c r="V1141" s="5">
        <f t="shared" si="61"/>
        <v>0.99905510880095516</v>
      </c>
      <c r="W1141">
        <v>313.14999999999998</v>
      </c>
      <c r="X1141">
        <f t="shared" si="62"/>
        <v>1.9073334166666699E-2</v>
      </c>
      <c r="Y1141">
        <v>2E-3</v>
      </c>
      <c r="Z1141">
        <f t="shared" si="42"/>
        <v>7.2765497523200454E-2</v>
      </c>
      <c r="AB1141">
        <f t="shared" si="43"/>
        <v>9.9905510880095509E-7</v>
      </c>
      <c r="AC1141">
        <f t="shared" si="44"/>
        <v>7.7759129386834936E-11</v>
      </c>
      <c r="AD1141">
        <v>0</v>
      </c>
      <c r="AE1141" s="12">
        <f t="shared" si="45"/>
        <v>2.0903724265187424E-11</v>
      </c>
      <c r="AF1141" s="12">
        <f t="shared" si="46"/>
        <v>9.8662853652022362E-11</v>
      </c>
      <c r="AG1141" s="19">
        <f t="shared" si="47"/>
        <v>1.097002469958351E-3</v>
      </c>
      <c r="AI1141">
        <f t="shared" si="48"/>
        <v>9.9905510880095509E-7</v>
      </c>
      <c r="AJ1141">
        <f t="shared" si="49"/>
        <v>7.7759129386834936E-11</v>
      </c>
      <c r="AK1141">
        <v>0</v>
      </c>
      <c r="AL1141" s="12">
        <f t="shared" si="50"/>
        <v>4.333023565310624E-10</v>
      </c>
      <c r="AM1141" s="12">
        <f t="shared" si="51"/>
        <v>5.1106148591789729E-10</v>
      </c>
      <c r="AN1141" s="19">
        <f t="shared" si="52"/>
        <v>2.2739189884214046E-2</v>
      </c>
      <c r="AO1141" s="19"/>
      <c r="AP1141" t="e">
        <f t="shared" si="53"/>
        <v>#VALUE!</v>
      </c>
      <c r="AQ1141" t="e">
        <f t="shared" si="54"/>
        <v>#VALUE!</v>
      </c>
      <c r="AR1141">
        <v>0</v>
      </c>
      <c r="AS1141" s="12" t="e">
        <f t="shared" si="55"/>
        <v>#VALUE!</v>
      </c>
      <c r="AT1141" s="12" t="e">
        <f t="shared" si="56"/>
        <v>#VALUE!</v>
      </c>
      <c r="AU1141" s="19">
        <f t="shared" si="57"/>
        <v>1.5759424160826513E-2</v>
      </c>
      <c r="AW1141">
        <f t="shared" si="58"/>
        <v>78.812974192989046</v>
      </c>
      <c r="AX1141">
        <f t="shared" si="59"/>
        <v>15.215219993965071</v>
      </c>
      <c r="AY1141" t="e">
        <f t="shared" si="60"/>
        <v>#VALUE!</v>
      </c>
    </row>
    <row r="1142" spans="8:51" x14ac:dyDescent="0.25">
      <c r="H1142" s="6">
        <v>20</v>
      </c>
      <c r="I1142" s="6">
        <v>30</v>
      </c>
      <c r="J1142" s="6">
        <v>1</v>
      </c>
      <c r="K1142" s="6">
        <v>1</v>
      </c>
      <c r="L1142" s="6" t="s">
        <v>122</v>
      </c>
      <c r="M1142" s="7">
        <f>1000000*(AF1142-AD1142)/X1142</f>
        <v>5.1728162884310709E-3</v>
      </c>
      <c r="N1142" s="7">
        <f>1000000*(AM1142-AK1142)/X1142</f>
        <v>2.6794554190270953E-2</v>
      </c>
      <c r="O1142" s="7" t="e">
        <f>1000000*(AT1142-AR1142)/X1142</f>
        <v>#VALUE!</v>
      </c>
      <c r="P1142">
        <f>(M1142*16)</f>
        <v>8.2765060614897135E-2</v>
      </c>
      <c r="Q1142">
        <f>(N1142*44)</f>
        <v>1.1789603843719219</v>
      </c>
      <c r="R1142">
        <f>1000000*(((AF1142-AD1142)*0.082057*W1142)/(V1142-Z1142))/X1142</f>
        <v>0.14349881432745903</v>
      </c>
      <c r="S1142">
        <f>1000000*(((AM1142-AK1142)*0.082057*W1142)/(V1142-Z1142))/X1142</f>
        <v>0.74330626535800015</v>
      </c>
      <c r="T1142">
        <f>N1142*((1*0.082057*W1142)/(V1142-Z1142))</f>
        <v>0.74330626535800026</v>
      </c>
      <c r="V1142" s="5">
        <f t="shared" si="61"/>
        <v>0.99905510880095516</v>
      </c>
      <c r="W1142">
        <v>313.14999999999998</v>
      </c>
      <c r="X1142">
        <f t="shared" si="62"/>
        <v>1.9073334166666699E-2</v>
      </c>
      <c r="Y1142">
        <v>2E-3</v>
      </c>
      <c r="Z1142">
        <f t="shared" si="42"/>
        <v>7.2765497523200454E-2</v>
      </c>
      <c r="AB1142">
        <f t="shared" si="43"/>
        <v>9.9905510880095509E-7</v>
      </c>
      <c r="AC1142">
        <f t="shared" si="44"/>
        <v>7.7759129386834936E-11</v>
      </c>
      <c r="AD1142">
        <v>0</v>
      </c>
      <c r="AE1142" s="12">
        <f t="shared" si="45"/>
        <v>2.0903724265187424E-11</v>
      </c>
      <c r="AF1142" s="12">
        <f t="shared" si="46"/>
        <v>9.8662853652022362E-11</v>
      </c>
      <c r="AG1142" s="19">
        <f t="shared" si="47"/>
        <v>1.097002469958351E-3</v>
      </c>
      <c r="AI1142">
        <f t="shared" si="48"/>
        <v>9.9905510880095509E-7</v>
      </c>
      <c r="AJ1142">
        <f t="shared" si="49"/>
        <v>7.7759129386834936E-11</v>
      </c>
      <c r="AK1142">
        <v>0</v>
      </c>
      <c r="AL1142" s="12">
        <f t="shared" si="50"/>
        <v>4.333023565310624E-10</v>
      </c>
      <c r="AM1142" s="12">
        <f t="shared" si="51"/>
        <v>5.1106148591789729E-10</v>
      </c>
      <c r="AN1142" s="19">
        <f t="shared" si="52"/>
        <v>2.2739189884214046E-2</v>
      </c>
      <c r="AO1142" s="19"/>
      <c r="AP1142" t="e">
        <f t="shared" si="53"/>
        <v>#VALUE!</v>
      </c>
      <c r="AQ1142" t="e">
        <f t="shared" si="54"/>
        <v>#VALUE!</v>
      </c>
      <c r="AR1142">
        <v>0</v>
      </c>
      <c r="AS1142" s="12" t="e">
        <f t="shared" si="55"/>
        <v>#VALUE!</v>
      </c>
      <c r="AT1142" s="12" t="e">
        <f t="shared" si="56"/>
        <v>#VALUE!</v>
      </c>
      <c r="AU1142" s="19">
        <f t="shared" si="57"/>
        <v>1.5759424160826513E-2</v>
      </c>
      <c r="AW1142">
        <f t="shared" si="58"/>
        <v>78.812974192989046</v>
      </c>
      <c r="AX1142">
        <f t="shared" si="59"/>
        <v>15.215219993965071</v>
      </c>
      <c r="AY1142" t="e">
        <f t="shared" si="60"/>
        <v>#VALUE!</v>
      </c>
    </row>
    <row r="1143" spans="8:51" x14ac:dyDescent="0.25">
      <c r="H1143" s="6">
        <v>20</v>
      </c>
      <c r="I1143" s="6">
        <v>30</v>
      </c>
      <c r="J1143" s="6">
        <v>1</v>
      </c>
      <c r="K1143" s="6">
        <v>1</v>
      </c>
      <c r="L1143" s="6" t="s">
        <v>122</v>
      </c>
      <c r="M1143" s="7">
        <f>1000000*(AF1143-AD1143)/X1143</f>
        <v>5.1728162884310709E-3</v>
      </c>
      <c r="N1143" s="7">
        <f>1000000*(AM1143-AK1143)/X1143</f>
        <v>2.6794554190270953E-2</v>
      </c>
      <c r="O1143" s="7" t="e">
        <f>1000000*(AT1143-AR1143)/X1143</f>
        <v>#VALUE!</v>
      </c>
      <c r="P1143">
        <f>(M1143*16)</f>
        <v>8.2765060614897135E-2</v>
      </c>
      <c r="Q1143">
        <f>(N1143*44)</f>
        <v>1.1789603843719219</v>
      </c>
      <c r="R1143">
        <f>1000000*(((AF1143-AD1143)*0.082057*W1143)/(V1143-Z1143))/X1143</f>
        <v>0.14349881432745903</v>
      </c>
      <c r="S1143">
        <f>1000000*(((AM1143-AK1143)*0.082057*W1143)/(V1143-Z1143))/X1143</f>
        <v>0.74330626535800015</v>
      </c>
      <c r="T1143">
        <f>N1143*((1*0.082057*W1143)/(V1143-Z1143))</f>
        <v>0.74330626535800026</v>
      </c>
      <c r="V1143" s="5">
        <f t="shared" si="61"/>
        <v>0.99905510880095516</v>
      </c>
      <c r="W1143">
        <v>313.14999999999998</v>
      </c>
      <c r="X1143">
        <f t="shared" si="62"/>
        <v>1.9073334166666699E-2</v>
      </c>
      <c r="Y1143">
        <v>2E-3</v>
      </c>
      <c r="Z1143">
        <f t="shared" si="42"/>
        <v>7.2765497523200454E-2</v>
      </c>
      <c r="AB1143">
        <f t="shared" si="43"/>
        <v>9.9905510880095509E-7</v>
      </c>
      <c r="AC1143">
        <f t="shared" si="44"/>
        <v>7.7759129386834936E-11</v>
      </c>
      <c r="AD1143">
        <v>0</v>
      </c>
      <c r="AE1143" s="12">
        <f t="shared" si="45"/>
        <v>2.0903724265187424E-11</v>
      </c>
      <c r="AF1143" s="12">
        <f t="shared" si="46"/>
        <v>9.8662853652022362E-11</v>
      </c>
      <c r="AG1143" s="19">
        <f t="shared" si="47"/>
        <v>1.097002469958351E-3</v>
      </c>
      <c r="AI1143">
        <f t="shared" si="48"/>
        <v>9.9905510880095509E-7</v>
      </c>
      <c r="AJ1143">
        <f t="shared" si="49"/>
        <v>7.7759129386834936E-11</v>
      </c>
      <c r="AK1143">
        <v>0</v>
      </c>
      <c r="AL1143" s="12">
        <f t="shared" si="50"/>
        <v>4.333023565310624E-10</v>
      </c>
      <c r="AM1143" s="12">
        <f t="shared" si="51"/>
        <v>5.1106148591789729E-10</v>
      </c>
      <c r="AN1143" s="19">
        <f t="shared" si="52"/>
        <v>2.2739189884214046E-2</v>
      </c>
      <c r="AO1143" s="19"/>
      <c r="AP1143" t="e">
        <f t="shared" si="53"/>
        <v>#VALUE!</v>
      </c>
      <c r="AQ1143" t="e">
        <f t="shared" si="54"/>
        <v>#VALUE!</v>
      </c>
      <c r="AR1143">
        <v>0</v>
      </c>
      <c r="AS1143" s="12" t="e">
        <f t="shared" si="55"/>
        <v>#VALUE!</v>
      </c>
      <c r="AT1143" s="12" t="e">
        <f t="shared" si="56"/>
        <v>#VALUE!</v>
      </c>
      <c r="AU1143" s="19">
        <f t="shared" si="57"/>
        <v>1.5759424160826513E-2</v>
      </c>
      <c r="AW1143">
        <f t="shared" si="58"/>
        <v>78.812974192989046</v>
      </c>
      <c r="AX1143">
        <f t="shared" si="59"/>
        <v>15.215219993965071</v>
      </c>
      <c r="AY1143" t="e">
        <f t="shared" si="60"/>
        <v>#VALUE!</v>
      </c>
    </row>
    <row r="1144" spans="8:51" x14ac:dyDescent="0.25">
      <c r="H1144" s="6">
        <v>20</v>
      </c>
      <c r="I1144" s="6">
        <v>30</v>
      </c>
      <c r="J1144" s="6">
        <v>1</v>
      </c>
      <c r="K1144" s="6">
        <v>1</v>
      </c>
      <c r="L1144" s="6" t="s">
        <v>122</v>
      </c>
      <c r="M1144" s="7">
        <f>1000000*(AF1144-AD1144)/X1144</f>
        <v>5.1728162884310709E-3</v>
      </c>
      <c r="N1144" s="7">
        <f>1000000*(AM1144-AK1144)/X1144</f>
        <v>2.6794554190270953E-2</v>
      </c>
      <c r="O1144" s="7" t="e">
        <f>1000000*(AT1144-AR1144)/X1144</f>
        <v>#VALUE!</v>
      </c>
      <c r="P1144">
        <f>(M1144*16)</f>
        <v>8.2765060614897135E-2</v>
      </c>
      <c r="Q1144">
        <f>(N1144*44)</f>
        <v>1.1789603843719219</v>
      </c>
      <c r="R1144">
        <f>1000000*(((AF1144-AD1144)*0.082057*W1144)/(V1144-Z1144))/X1144</f>
        <v>0.14349881432745903</v>
      </c>
      <c r="S1144">
        <f>1000000*(((AM1144-AK1144)*0.082057*W1144)/(V1144-Z1144))/X1144</f>
        <v>0.74330626535800015</v>
      </c>
      <c r="T1144">
        <f>N1144*((1*0.082057*W1144)/(V1144-Z1144))</f>
        <v>0.74330626535800026</v>
      </c>
      <c r="V1144" s="5">
        <f t="shared" si="61"/>
        <v>0.99905510880095516</v>
      </c>
      <c r="W1144">
        <v>313.14999999999998</v>
      </c>
      <c r="X1144">
        <f t="shared" si="62"/>
        <v>1.9073334166666699E-2</v>
      </c>
      <c r="Y1144">
        <v>2E-3</v>
      </c>
      <c r="Z1144">
        <f t="shared" si="42"/>
        <v>7.2765497523200454E-2</v>
      </c>
      <c r="AB1144">
        <f t="shared" si="43"/>
        <v>9.9905510880095509E-7</v>
      </c>
      <c r="AC1144">
        <f t="shared" si="44"/>
        <v>7.7759129386834936E-11</v>
      </c>
      <c r="AD1144">
        <v>0</v>
      </c>
      <c r="AE1144" s="12">
        <f t="shared" si="45"/>
        <v>2.0903724265187424E-11</v>
      </c>
      <c r="AF1144" s="12">
        <f t="shared" si="46"/>
        <v>9.8662853652022362E-11</v>
      </c>
      <c r="AG1144" s="19">
        <f t="shared" si="47"/>
        <v>1.097002469958351E-3</v>
      </c>
      <c r="AI1144">
        <f t="shared" si="48"/>
        <v>9.9905510880095509E-7</v>
      </c>
      <c r="AJ1144">
        <f t="shared" si="49"/>
        <v>7.7759129386834936E-11</v>
      </c>
      <c r="AK1144">
        <v>0</v>
      </c>
      <c r="AL1144" s="12">
        <f t="shared" si="50"/>
        <v>4.333023565310624E-10</v>
      </c>
      <c r="AM1144" s="12">
        <f t="shared" si="51"/>
        <v>5.1106148591789729E-10</v>
      </c>
      <c r="AN1144" s="19">
        <f t="shared" si="52"/>
        <v>2.2739189884214046E-2</v>
      </c>
      <c r="AO1144" s="19"/>
      <c r="AP1144" t="e">
        <f t="shared" si="53"/>
        <v>#VALUE!</v>
      </c>
      <c r="AQ1144" t="e">
        <f t="shared" si="54"/>
        <v>#VALUE!</v>
      </c>
      <c r="AR1144">
        <v>0</v>
      </c>
      <c r="AS1144" s="12" t="e">
        <f t="shared" si="55"/>
        <v>#VALUE!</v>
      </c>
      <c r="AT1144" s="12" t="e">
        <f t="shared" si="56"/>
        <v>#VALUE!</v>
      </c>
      <c r="AU1144" s="19">
        <f t="shared" si="57"/>
        <v>1.5759424160826513E-2</v>
      </c>
      <c r="AW1144">
        <f t="shared" si="58"/>
        <v>78.812974192989046</v>
      </c>
      <c r="AX1144">
        <f t="shared" si="59"/>
        <v>15.215219993965071</v>
      </c>
      <c r="AY1144" t="e">
        <f t="shared" si="60"/>
        <v>#VALUE!</v>
      </c>
    </row>
    <row r="1145" spans="8:51" x14ac:dyDescent="0.25">
      <c r="H1145" s="6">
        <v>20</v>
      </c>
      <c r="I1145" s="6">
        <v>30</v>
      </c>
      <c r="J1145" s="6">
        <v>1</v>
      </c>
      <c r="K1145" s="6">
        <v>1</v>
      </c>
      <c r="L1145" s="6" t="s">
        <v>122</v>
      </c>
      <c r="M1145" s="7">
        <f>1000000*(AF1145-AD1145)/X1145</f>
        <v>5.1728162884310709E-3</v>
      </c>
      <c r="N1145" s="7">
        <f>1000000*(AM1145-AK1145)/X1145</f>
        <v>2.6794554190270953E-2</v>
      </c>
      <c r="O1145" s="7" t="e">
        <f>1000000*(AT1145-AR1145)/X1145</f>
        <v>#VALUE!</v>
      </c>
      <c r="P1145">
        <f>(M1145*16)</f>
        <v>8.2765060614897135E-2</v>
      </c>
      <c r="Q1145">
        <f>(N1145*44)</f>
        <v>1.1789603843719219</v>
      </c>
      <c r="R1145">
        <f>1000000*(((AF1145-AD1145)*0.082057*W1145)/(V1145-Z1145))/X1145</f>
        <v>0.14349881432745903</v>
      </c>
      <c r="S1145">
        <f>1000000*(((AM1145-AK1145)*0.082057*W1145)/(V1145-Z1145))/X1145</f>
        <v>0.74330626535800015</v>
      </c>
      <c r="T1145">
        <f>N1145*((1*0.082057*W1145)/(V1145-Z1145))</f>
        <v>0.74330626535800026</v>
      </c>
      <c r="V1145" s="5">
        <f t="shared" si="61"/>
        <v>0.99905510880095516</v>
      </c>
      <c r="W1145">
        <v>313.14999999999998</v>
      </c>
      <c r="X1145">
        <f t="shared" si="62"/>
        <v>1.9073334166666699E-2</v>
      </c>
      <c r="Y1145">
        <v>2E-3</v>
      </c>
      <c r="Z1145">
        <f t="shared" si="42"/>
        <v>7.2765497523200454E-2</v>
      </c>
      <c r="AB1145">
        <f t="shared" si="43"/>
        <v>9.9905510880095509E-7</v>
      </c>
      <c r="AC1145">
        <f t="shared" si="44"/>
        <v>7.7759129386834936E-11</v>
      </c>
      <c r="AD1145">
        <v>0</v>
      </c>
      <c r="AE1145" s="12">
        <f t="shared" si="45"/>
        <v>2.0903724265187424E-11</v>
      </c>
      <c r="AF1145" s="12">
        <f t="shared" si="46"/>
        <v>9.8662853652022362E-11</v>
      </c>
      <c r="AG1145" s="19">
        <f t="shared" si="47"/>
        <v>1.097002469958351E-3</v>
      </c>
      <c r="AI1145">
        <f t="shared" si="48"/>
        <v>9.9905510880095509E-7</v>
      </c>
      <c r="AJ1145">
        <f t="shared" si="49"/>
        <v>7.7759129386834936E-11</v>
      </c>
      <c r="AK1145">
        <v>0</v>
      </c>
      <c r="AL1145" s="12">
        <f t="shared" si="50"/>
        <v>4.333023565310624E-10</v>
      </c>
      <c r="AM1145" s="12">
        <f t="shared" si="51"/>
        <v>5.1106148591789729E-10</v>
      </c>
      <c r="AN1145" s="19">
        <f t="shared" si="52"/>
        <v>2.2739189884214046E-2</v>
      </c>
      <c r="AO1145" s="19"/>
      <c r="AP1145" t="e">
        <f t="shared" si="53"/>
        <v>#VALUE!</v>
      </c>
      <c r="AQ1145" t="e">
        <f t="shared" si="54"/>
        <v>#VALUE!</v>
      </c>
      <c r="AR1145">
        <v>0</v>
      </c>
      <c r="AS1145" s="12" t="e">
        <f t="shared" si="55"/>
        <v>#VALUE!</v>
      </c>
      <c r="AT1145" s="12" t="e">
        <f t="shared" si="56"/>
        <v>#VALUE!</v>
      </c>
      <c r="AU1145" s="19">
        <f t="shared" si="57"/>
        <v>1.5759424160826513E-2</v>
      </c>
      <c r="AW1145">
        <f t="shared" si="58"/>
        <v>78.812974192989046</v>
      </c>
      <c r="AX1145">
        <f t="shared" si="59"/>
        <v>15.215219993965071</v>
      </c>
      <c r="AY1145" t="e">
        <f t="shared" si="60"/>
        <v>#VALUE!</v>
      </c>
    </row>
    <row r="1146" spans="8:51" x14ac:dyDescent="0.25">
      <c r="H1146" s="6">
        <v>20</v>
      </c>
      <c r="I1146" s="6">
        <v>30</v>
      </c>
      <c r="J1146" s="6">
        <v>1</v>
      </c>
      <c r="K1146" s="6">
        <v>1</v>
      </c>
      <c r="L1146" s="6" t="s">
        <v>122</v>
      </c>
      <c r="M1146" s="7">
        <f>1000000*(AF1146-AD1146)/X1146</f>
        <v>5.1728162884310709E-3</v>
      </c>
      <c r="N1146" s="7">
        <f>1000000*(AM1146-AK1146)/X1146</f>
        <v>2.6794554190270953E-2</v>
      </c>
      <c r="O1146" s="7" t="e">
        <f>1000000*(AT1146-AR1146)/X1146</f>
        <v>#VALUE!</v>
      </c>
      <c r="P1146">
        <f>(M1146*16)</f>
        <v>8.2765060614897135E-2</v>
      </c>
      <c r="Q1146">
        <f>(N1146*44)</f>
        <v>1.1789603843719219</v>
      </c>
      <c r="R1146">
        <f>1000000*(((AF1146-AD1146)*0.082057*W1146)/(V1146-Z1146))/X1146</f>
        <v>0.14349881432745903</v>
      </c>
      <c r="S1146">
        <f>1000000*(((AM1146-AK1146)*0.082057*W1146)/(V1146-Z1146))/X1146</f>
        <v>0.74330626535800015</v>
      </c>
      <c r="T1146">
        <f>N1146*((1*0.082057*W1146)/(V1146-Z1146))</f>
        <v>0.74330626535800026</v>
      </c>
      <c r="V1146" s="5">
        <f t="shared" si="61"/>
        <v>0.99905510880095516</v>
      </c>
      <c r="W1146">
        <v>313.14999999999998</v>
      </c>
      <c r="X1146">
        <f t="shared" si="62"/>
        <v>1.9073334166666699E-2</v>
      </c>
      <c r="Y1146">
        <v>2E-3</v>
      </c>
      <c r="Z1146">
        <f t="shared" si="42"/>
        <v>7.2765497523200454E-2</v>
      </c>
      <c r="AB1146">
        <f t="shared" si="43"/>
        <v>9.9905510880095509E-7</v>
      </c>
      <c r="AC1146">
        <f t="shared" si="44"/>
        <v>7.7759129386834936E-11</v>
      </c>
      <c r="AD1146">
        <v>0</v>
      </c>
      <c r="AE1146" s="12">
        <f t="shared" si="45"/>
        <v>2.0903724265187424E-11</v>
      </c>
      <c r="AF1146" s="12">
        <f t="shared" si="46"/>
        <v>9.8662853652022362E-11</v>
      </c>
      <c r="AG1146" s="19">
        <f t="shared" si="47"/>
        <v>1.097002469958351E-3</v>
      </c>
      <c r="AI1146">
        <f t="shared" si="48"/>
        <v>9.9905510880095509E-7</v>
      </c>
      <c r="AJ1146">
        <f t="shared" si="49"/>
        <v>7.7759129386834936E-11</v>
      </c>
      <c r="AK1146">
        <v>0</v>
      </c>
      <c r="AL1146" s="12">
        <f t="shared" si="50"/>
        <v>4.333023565310624E-10</v>
      </c>
      <c r="AM1146" s="12">
        <f t="shared" si="51"/>
        <v>5.1106148591789729E-10</v>
      </c>
      <c r="AN1146" s="19">
        <f t="shared" si="52"/>
        <v>2.2739189884214046E-2</v>
      </c>
      <c r="AO1146" s="19"/>
      <c r="AP1146" t="e">
        <f t="shared" si="53"/>
        <v>#VALUE!</v>
      </c>
      <c r="AQ1146" t="e">
        <f t="shared" si="54"/>
        <v>#VALUE!</v>
      </c>
      <c r="AR1146">
        <v>0</v>
      </c>
      <c r="AS1146" s="12" t="e">
        <f t="shared" si="55"/>
        <v>#VALUE!</v>
      </c>
      <c r="AT1146" s="12" t="e">
        <f t="shared" si="56"/>
        <v>#VALUE!</v>
      </c>
      <c r="AU1146" s="19">
        <f t="shared" si="57"/>
        <v>1.5759424160826513E-2</v>
      </c>
      <c r="AW1146">
        <f t="shared" si="58"/>
        <v>78.812974192989046</v>
      </c>
      <c r="AX1146">
        <f t="shared" si="59"/>
        <v>15.215219993965071</v>
      </c>
      <c r="AY1146" t="e">
        <f t="shared" si="60"/>
        <v>#VALUE!</v>
      </c>
    </row>
    <row r="1147" spans="8:51" x14ac:dyDescent="0.25">
      <c r="H1147" s="6">
        <v>20</v>
      </c>
      <c r="I1147" s="6">
        <v>30</v>
      </c>
      <c r="J1147" s="6">
        <v>1</v>
      </c>
      <c r="K1147" s="6">
        <v>1</v>
      </c>
      <c r="L1147" s="6" t="s">
        <v>122</v>
      </c>
      <c r="M1147" s="7">
        <f>1000000*(AF1147-AD1147)/X1147</f>
        <v>5.1728162884310709E-3</v>
      </c>
      <c r="N1147" s="7">
        <f>1000000*(AM1147-AK1147)/X1147</f>
        <v>2.6794554190270953E-2</v>
      </c>
      <c r="O1147" s="7" t="e">
        <f>1000000*(AT1147-AR1147)/X1147</f>
        <v>#VALUE!</v>
      </c>
      <c r="P1147">
        <f>(M1147*16)</f>
        <v>8.2765060614897135E-2</v>
      </c>
      <c r="Q1147">
        <f>(N1147*44)</f>
        <v>1.1789603843719219</v>
      </c>
      <c r="R1147">
        <f>1000000*(((AF1147-AD1147)*0.082057*W1147)/(V1147-Z1147))/X1147</f>
        <v>0.14349881432745903</v>
      </c>
      <c r="S1147">
        <f>1000000*(((AM1147-AK1147)*0.082057*W1147)/(V1147-Z1147))/X1147</f>
        <v>0.74330626535800015</v>
      </c>
      <c r="T1147">
        <f>N1147*((1*0.082057*W1147)/(V1147-Z1147))</f>
        <v>0.74330626535800026</v>
      </c>
      <c r="V1147" s="5">
        <f t="shared" si="61"/>
        <v>0.99905510880095516</v>
      </c>
      <c r="W1147">
        <v>313.14999999999998</v>
      </c>
      <c r="X1147">
        <f t="shared" si="62"/>
        <v>1.9073334166666699E-2</v>
      </c>
      <c r="Y1147">
        <v>2E-3</v>
      </c>
      <c r="Z1147">
        <f t="shared" si="42"/>
        <v>7.2765497523200454E-2</v>
      </c>
      <c r="AB1147">
        <f t="shared" si="43"/>
        <v>9.9905510880095509E-7</v>
      </c>
      <c r="AC1147">
        <f t="shared" si="44"/>
        <v>7.7759129386834936E-11</v>
      </c>
      <c r="AD1147">
        <v>0</v>
      </c>
      <c r="AE1147" s="12">
        <f t="shared" si="45"/>
        <v>2.0903724265187424E-11</v>
      </c>
      <c r="AF1147" s="12">
        <f t="shared" si="46"/>
        <v>9.8662853652022362E-11</v>
      </c>
      <c r="AG1147" s="19">
        <f t="shared" si="47"/>
        <v>1.097002469958351E-3</v>
      </c>
      <c r="AI1147">
        <f t="shared" si="48"/>
        <v>9.9905510880095509E-7</v>
      </c>
      <c r="AJ1147">
        <f t="shared" si="49"/>
        <v>7.7759129386834936E-11</v>
      </c>
      <c r="AK1147">
        <v>0</v>
      </c>
      <c r="AL1147" s="12">
        <f t="shared" si="50"/>
        <v>4.333023565310624E-10</v>
      </c>
      <c r="AM1147" s="12">
        <f t="shared" si="51"/>
        <v>5.1106148591789729E-10</v>
      </c>
      <c r="AN1147" s="19">
        <f t="shared" si="52"/>
        <v>2.2739189884214046E-2</v>
      </c>
      <c r="AO1147" s="19"/>
      <c r="AP1147" t="e">
        <f t="shared" si="53"/>
        <v>#VALUE!</v>
      </c>
      <c r="AQ1147" t="e">
        <f t="shared" si="54"/>
        <v>#VALUE!</v>
      </c>
      <c r="AR1147">
        <v>0</v>
      </c>
      <c r="AS1147" s="12" t="e">
        <f t="shared" si="55"/>
        <v>#VALUE!</v>
      </c>
      <c r="AT1147" s="12" t="e">
        <f t="shared" si="56"/>
        <v>#VALUE!</v>
      </c>
      <c r="AU1147" s="19">
        <f t="shared" si="57"/>
        <v>1.5759424160826513E-2</v>
      </c>
      <c r="AW1147">
        <f t="shared" si="58"/>
        <v>78.812974192989046</v>
      </c>
      <c r="AX1147">
        <f t="shared" si="59"/>
        <v>15.215219993965071</v>
      </c>
      <c r="AY1147" t="e">
        <f t="shared" si="60"/>
        <v>#VALUE!</v>
      </c>
    </row>
    <row r="1148" spans="8:51" x14ac:dyDescent="0.25">
      <c r="H1148" s="6">
        <v>20</v>
      </c>
      <c r="I1148" s="6">
        <v>30</v>
      </c>
      <c r="J1148" s="6">
        <v>1</v>
      </c>
      <c r="K1148" s="6">
        <v>1</v>
      </c>
      <c r="L1148" s="6" t="s">
        <v>122</v>
      </c>
      <c r="M1148" s="7">
        <f>1000000*(AF1148-AD1148)/X1148</f>
        <v>5.1728162884310709E-3</v>
      </c>
      <c r="N1148" s="7">
        <f>1000000*(AM1148-AK1148)/X1148</f>
        <v>2.6794554190270953E-2</v>
      </c>
      <c r="O1148" s="7" t="e">
        <f>1000000*(AT1148-AR1148)/X1148</f>
        <v>#VALUE!</v>
      </c>
      <c r="P1148">
        <f>(M1148*16)</f>
        <v>8.2765060614897135E-2</v>
      </c>
      <c r="Q1148">
        <f>(N1148*44)</f>
        <v>1.1789603843719219</v>
      </c>
      <c r="R1148">
        <f>1000000*(((AF1148-AD1148)*0.082057*W1148)/(V1148-Z1148))/X1148</f>
        <v>0.14349881432745903</v>
      </c>
      <c r="S1148">
        <f>1000000*(((AM1148-AK1148)*0.082057*W1148)/(V1148-Z1148))/X1148</f>
        <v>0.74330626535800015</v>
      </c>
      <c r="T1148">
        <f>N1148*((1*0.082057*W1148)/(V1148-Z1148))</f>
        <v>0.74330626535800026</v>
      </c>
      <c r="V1148" s="5">
        <f t="shared" si="61"/>
        <v>0.99905510880095516</v>
      </c>
      <c r="W1148">
        <v>313.14999999999998</v>
      </c>
      <c r="X1148">
        <f t="shared" si="62"/>
        <v>1.9073334166666699E-2</v>
      </c>
      <c r="Y1148">
        <v>2E-3</v>
      </c>
      <c r="Z1148">
        <f t="shared" si="42"/>
        <v>7.2765497523200454E-2</v>
      </c>
      <c r="AB1148">
        <f t="shared" si="43"/>
        <v>9.9905510880095509E-7</v>
      </c>
      <c r="AC1148">
        <f t="shared" si="44"/>
        <v>7.7759129386834936E-11</v>
      </c>
      <c r="AD1148">
        <v>0</v>
      </c>
      <c r="AE1148" s="12">
        <f t="shared" si="45"/>
        <v>2.0903724265187424E-11</v>
      </c>
      <c r="AF1148" s="12">
        <f t="shared" si="46"/>
        <v>9.8662853652022362E-11</v>
      </c>
      <c r="AG1148" s="19">
        <f t="shared" si="47"/>
        <v>1.097002469958351E-3</v>
      </c>
      <c r="AI1148">
        <f t="shared" si="48"/>
        <v>9.9905510880095509E-7</v>
      </c>
      <c r="AJ1148">
        <f t="shared" si="49"/>
        <v>7.7759129386834936E-11</v>
      </c>
      <c r="AK1148">
        <v>0</v>
      </c>
      <c r="AL1148" s="12">
        <f t="shared" si="50"/>
        <v>4.333023565310624E-10</v>
      </c>
      <c r="AM1148" s="12">
        <f t="shared" si="51"/>
        <v>5.1106148591789729E-10</v>
      </c>
      <c r="AN1148" s="19">
        <f t="shared" si="52"/>
        <v>2.2739189884214046E-2</v>
      </c>
      <c r="AO1148" s="19"/>
      <c r="AP1148" t="e">
        <f t="shared" si="53"/>
        <v>#VALUE!</v>
      </c>
      <c r="AQ1148" t="e">
        <f t="shared" si="54"/>
        <v>#VALUE!</v>
      </c>
      <c r="AR1148">
        <v>0</v>
      </c>
      <c r="AS1148" s="12" t="e">
        <f t="shared" si="55"/>
        <v>#VALUE!</v>
      </c>
      <c r="AT1148" s="12" t="e">
        <f t="shared" si="56"/>
        <v>#VALUE!</v>
      </c>
      <c r="AU1148" s="19">
        <f t="shared" si="57"/>
        <v>1.5759424160826513E-2</v>
      </c>
      <c r="AW1148">
        <f t="shared" si="58"/>
        <v>78.812974192989046</v>
      </c>
      <c r="AX1148">
        <f t="shared" si="59"/>
        <v>15.215219993965071</v>
      </c>
      <c r="AY1148" t="e">
        <f t="shared" si="60"/>
        <v>#VALUE!</v>
      </c>
    </row>
    <row r="1149" spans="8:51" x14ac:dyDescent="0.25">
      <c r="H1149" s="6">
        <v>20</v>
      </c>
      <c r="I1149" s="6">
        <v>30</v>
      </c>
      <c r="J1149" s="6">
        <v>1</v>
      </c>
      <c r="K1149" s="6">
        <v>1</v>
      </c>
      <c r="L1149" s="6" t="s">
        <v>122</v>
      </c>
      <c r="M1149" s="7">
        <f>1000000*(AF1149-AD1149)/X1149</f>
        <v>5.1728162884310709E-3</v>
      </c>
      <c r="N1149" s="7">
        <f>1000000*(AM1149-AK1149)/X1149</f>
        <v>2.6794554190270953E-2</v>
      </c>
      <c r="O1149" s="7" t="e">
        <f>1000000*(AT1149-AR1149)/X1149</f>
        <v>#VALUE!</v>
      </c>
      <c r="P1149">
        <f>(M1149*16)</f>
        <v>8.2765060614897135E-2</v>
      </c>
      <c r="Q1149">
        <f>(N1149*44)</f>
        <v>1.1789603843719219</v>
      </c>
      <c r="R1149">
        <f>1000000*(((AF1149-AD1149)*0.082057*W1149)/(V1149-Z1149))/X1149</f>
        <v>0.14349881432745903</v>
      </c>
      <c r="S1149">
        <f>1000000*(((AM1149-AK1149)*0.082057*W1149)/(V1149-Z1149))/X1149</f>
        <v>0.74330626535800015</v>
      </c>
      <c r="T1149">
        <f>N1149*((1*0.082057*W1149)/(V1149-Z1149))</f>
        <v>0.74330626535800026</v>
      </c>
      <c r="V1149" s="5">
        <f t="shared" si="61"/>
        <v>0.99905510880095516</v>
      </c>
      <c r="W1149">
        <v>313.14999999999998</v>
      </c>
      <c r="X1149">
        <f t="shared" si="62"/>
        <v>1.9073334166666699E-2</v>
      </c>
      <c r="Y1149">
        <v>2E-3</v>
      </c>
      <c r="Z1149">
        <f t="shared" si="42"/>
        <v>7.2765497523200454E-2</v>
      </c>
      <c r="AB1149">
        <f t="shared" si="43"/>
        <v>9.9905510880095509E-7</v>
      </c>
      <c r="AC1149">
        <f t="shared" si="44"/>
        <v>7.7759129386834936E-11</v>
      </c>
      <c r="AD1149">
        <v>0</v>
      </c>
      <c r="AE1149" s="12">
        <f t="shared" si="45"/>
        <v>2.0903724265187424E-11</v>
      </c>
      <c r="AF1149" s="12">
        <f t="shared" si="46"/>
        <v>9.8662853652022362E-11</v>
      </c>
      <c r="AG1149" s="19">
        <f t="shared" si="47"/>
        <v>1.097002469958351E-3</v>
      </c>
      <c r="AI1149">
        <f t="shared" si="48"/>
        <v>9.9905510880095509E-7</v>
      </c>
      <c r="AJ1149">
        <f t="shared" si="49"/>
        <v>7.7759129386834936E-11</v>
      </c>
      <c r="AK1149">
        <v>0</v>
      </c>
      <c r="AL1149" s="12">
        <f t="shared" si="50"/>
        <v>4.333023565310624E-10</v>
      </c>
      <c r="AM1149" s="12">
        <f t="shared" si="51"/>
        <v>5.1106148591789729E-10</v>
      </c>
      <c r="AN1149" s="19">
        <f t="shared" si="52"/>
        <v>2.2739189884214046E-2</v>
      </c>
      <c r="AO1149" s="19"/>
      <c r="AP1149" t="e">
        <f t="shared" si="53"/>
        <v>#VALUE!</v>
      </c>
      <c r="AQ1149" t="e">
        <f t="shared" si="54"/>
        <v>#VALUE!</v>
      </c>
      <c r="AR1149">
        <v>0</v>
      </c>
      <c r="AS1149" s="12" t="e">
        <f t="shared" si="55"/>
        <v>#VALUE!</v>
      </c>
      <c r="AT1149" s="12" t="e">
        <f t="shared" si="56"/>
        <v>#VALUE!</v>
      </c>
      <c r="AU1149" s="19">
        <f t="shared" si="57"/>
        <v>1.5759424160826513E-2</v>
      </c>
      <c r="AW1149">
        <f t="shared" si="58"/>
        <v>78.812974192989046</v>
      </c>
      <c r="AX1149">
        <f t="shared" si="59"/>
        <v>15.215219993965071</v>
      </c>
      <c r="AY1149" t="e">
        <f t="shared" si="60"/>
        <v>#VALUE!</v>
      </c>
    </row>
    <row r="1150" spans="8:51" x14ac:dyDescent="0.25">
      <c r="H1150" s="6">
        <v>20</v>
      </c>
      <c r="I1150" s="6">
        <v>30</v>
      </c>
      <c r="J1150" s="6">
        <v>1</v>
      </c>
      <c r="K1150" s="6">
        <v>1</v>
      </c>
      <c r="L1150" s="6" t="s">
        <v>122</v>
      </c>
      <c r="M1150" s="7">
        <f>1000000*(AF1150-AD1150)/X1150</f>
        <v>5.1728162884310709E-3</v>
      </c>
      <c r="N1150" s="7">
        <f>1000000*(AM1150-AK1150)/X1150</f>
        <v>2.6794554190270953E-2</v>
      </c>
      <c r="O1150" s="7" t="e">
        <f>1000000*(AT1150-AR1150)/X1150</f>
        <v>#VALUE!</v>
      </c>
      <c r="P1150">
        <f>(M1150*16)</f>
        <v>8.2765060614897135E-2</v>
      </c>
      <c r="Q1150">
        <f>(N1150*44)</f>
        <v>1.1789603843719219</v>
      </c>
      <c r="R1150">
        <f>1000000*(((AF1150-AD1150)*0.082057*W1150)/(V1150-Z1150))/X1150</f>
        <v>0.14349881432745903</v>
      </c>
      <c r="S1150">
        <f>1000000*(((AM1150-AK1150)*0.082057*W1150)/(V1150-Z1150))/X1150</f>
        <v>0.74330626535800015</v>
      </c>
      <c r="T1150">
        <f>N1150*((1*0.082057*W1150)/(V1150-Z1150))</f>
        <v>0.74330626535800026</v>
      </c>
      <c r="V1150" s="5">
        <f t="shared" si="61"/>
        <v>0.99905510880095516</v>
      </c>
      <c r="W1150">
        <v>313.14999999999998</v>
      </c>
      <c r="X1150">
        <f t="shared" si="62"/>
        <v>1.9073334166666699E-2</v>
      </c>
      <c r="Y1150">
        <v>2E-3</v>
      </c>
      <c r="Z1150">
        <f t="shared" si="42"/>
        <v>7.2765497523200454E-2</v>
      </c>
      <c r="AB1150">
        <f t="shared" si="43"/>
        <v>9.9905510880095509E-7</v>
      </c>
      <c r="AC1150">
        <f t="shared" si="44"/>
        <v>7.7759129386834936E-11</v>
      </c>
      <c r="AD1150">
        <v>0</v>
      </c>
      <c r="AE1150" s="12">
        <f t="shared" si="45"/>
        <v>2.0903724265187424E-11</v>
      </c>
      <c r="AF1150" s="12">
        <f t="shared" si="46"/>
        <v>9.8662853652022362E-11</v>
      </c>
      <c r="AG1150" s="19">
        <f t="shared" si="47"/>
        <v>1.097002469958351E-3</v>
      </c>
      <c r="AI1150">
        <f t="shared" si="48"/>
        <v>9.9905510880095509E-7</v>
      </c>
      <c r="AJ1150">
        <f t="shared" si="49"/>
        <v>7.7759129386834936E-11</v>
      </c>
      <c r="AK1150">
        <v>0</v>
      </c>
      <c r="AL1150" s="12">
        <f t="shared" si="50"/>
        <v>4.333023565310624E-10</v>
      </c>
      <c r="AM1150" s="12">
        <f t="shared" si="51"/>
        <v>5.1106148591789729E-10</v>
      </c>
      <c r="AN1150" s="19">
        <f t="shared" si="52"/>
        <v>2.2739189884214046E-2</v>
      </c>
      <c r="AO1150" s="19"/>
      <c r="AP1150" t="e">
        <f t="shared" si="53"/>
        <v>#VALUE!</v>
      </c>
      <c r="AQ1150" t="e">
        <f t="shared" si="54"/>
        <v>#VALUE!</v>
      </c>
      <c r="AR1150">
        <v>0</v>
      </c>
      <c r="AS1150" s="12" t="e">
        <f t="shared" si="55"/>
        <v>#VALUE!</v>
      </c>
      <c r="AT1150" s="12" t="e">
        <f t="shared" si="56"/>
        <v>#VALUE!</v>
      </c>
      <c r="AU1150" s="19">
        <f t="shared" si="57"/>
        <v>1.5759424160826513E-2</v>
      </c>
      <c r="AW1150">
        <f t="shared" si="58"/>
        <v>78.812974192989046</v>
      </c>
      <c r="AX1150">
        <f t="shared" si="59"/>
        <v>15.215219993965071</v>
      </c>
      <c r="AY1150" t="e">
        <f t="shared" si="60"/>
        <v>#VALUE!</v>
      </c>
    </row>
    <row r="1151" spans="8:51" x14ac:dyDescent="0.25">
      <c r="H1151" s="6">
        <v>20</v>
      </c>
      <c r="I1151" s="6">
        <v>30</v>
      </c>
      <c r="J1151" s="6">
        <v>1</v>
      </c>
      <c r="K1151" s="6">
        <v>1</v>
      </c>
      <c r="L1151" s="6" t="s">
        <v>122</v>
      </c>
      <c r="M1151" s="7">
        <f>1000000*(AF1151-AD1151)/X1151</f>
        <v>5.1728162884310709E-3</v>
      </c>
      <c r="N1151" s="7">
        <f>1000000*(AM1151-AK1151)/X1151</f>
        <v>2.6794554190270953E-2</v>
      </c>
      <c r="O1151" s="7" t="e">
        <f>1000000*(AT1151-AR1151)/X1151</f>
        <v>#VALUE!</v>
      </c>
      <c r="P1151">
        <f>(M1151*16)</f>
        <v>8.2765060614897135E-2</v>
      </c>
      <c r="Q1151">
        <f>(N1151*44)</f>
        <v>1.1789603843719219</v>
      </c>
      <c r="R1151">
        <f>1000000*(((AF1151-AD1151)*0.082057*W1151)/(V1151-Z1151))/X1151</f>
        <v>0.14349881432745903</v>
      </c>
      <c r="S1151">
        <f>1000000*(((AM1151-AK1151)*0.082057*W1151)/(V1151-Z1151))/X1151</f>
        <v>0.74330626535800015</v>
      </c>
      <c r="T1151">
        <f>N1151*((1*0.082057*W1151)/(V1151-Z1151))</f>
        <v>0.74330626535800026</v>
      </c>
      <c r="V1151" s="5">
        <f t="shared" si="61"/>
        <v>0.99905510880095516</v>
      </c>
      <c r="W1151">
        <v>313.14999999999998</v>
      </c>
      <c r="X1151">
        <f t="shared" si="62"/>
        <v>1.9073334166666699E-2</v>
      </c>
      <c r="Y1151">
        <v>2E-3</v>
      </c>
      <c r="Z1151">
        <f t="shared" si="42"/>
        <v>7.2765497523200454E-2</v>
      </c>
      <c r="AB1151">
        <f t="shared" si="43"/>
        <v>9.9905510880095509E-7</v>
      </c>
      <c r="AC1151">
        <f t="shared" si="44"/>
        <v>7.7759129386834936E-11</v>
      </c>
      <c r="AD1151">
        <v>0</v>
      </c>
      <c r="AE1151" s="12">
        <f t="shared" si="45"/>
        <v>2.0903724265187424E-11</v>
      </c>
      <c r="AF1151" s="12">
        <f t="shared" si="46"/>
        <v>9.8662853652022362E-11</v>
      </c>
      <c r="AG1151" s="19">
        <f t="shared" si="47"/>
        <v>1.097002469958351E-3</v>
      </c>
      <c r="AI1151">
        <f t="shared" si="48"/>
        <v>9.9905510880095509E-7</v>
      </c>
      <c r="AJ1151">
        <f t="shared" si="49"/>
        <v>7.7759129386834936E-11</v>
      </c>
      <c r="AK1151">
        <v>0</v>
      </c>
      <c r="AL1151" s="12">
        <f t="shared" si="50"/>
        <v>4.333023565310624E-10</v>
      </c>
      <c r="AM1151" s="12">
        <f t="shared" si="51"/>
        <v>5.1106148591789729E-10</v>
      </c>
      <c r="AN1151" s="19">
        <f t="shared" si="52"/>
        <v>2.2739189884214046E-2</v>
      </c>
      <c r="AO1151" s="19"/>
      <c r="AP1151" t="e">
        <f t="shared" si="53"/>
        <v>#VALUE!</v>
      </c>
      <c r="AQ1151" t="e">
        <f t="shared" si="54"/>
        <v>#VALUE!</v>
      </c>
      <c r="AR1151">
        <v>0</v>
      </c>
      <c r="AS1151" s="12" t="e">
        <f t="shared" si="55"/>
        <v>#VALUE!</v>
      </c>
      <c r="AT1151" s="12" t="e">
        <f t="shared" si="56"/>
        <v>#VALUE!</v>
      </c>
      <c r="AU1151" s="19">
        <f t="shared" si="57"/>
        <v>1.5759424160826513E-2</v>
      </c>
      <c r="AW1151">
        <f t="shared" si="58"/>
        <v>78.812974192989046</v>
      </c>
      <c r="AX1151">
        <f t="shared" si="59"/>
        <v>15.215219993965071</v>
      </c>
      <c r="AY1151" t="e">
        <f t="shared" si="60"/>
        <v>#VALUE!</v>
      </c>
    </row>
    <row r="1152" spans="8:51" x14ac:dyDescent="0.25">
      <c r="H1152" s="6">
        <v>20</v>
      </c>
      <c r="I1152" s="6">
        <v>30</v>
      </c>
      <c r="J1152" s="6">
        <v>1</v>
      </c>
      <c r="K1152" s="6">
        <v>1</v>
      </c>
      <c r="L1152" s="6" t="s">
        <v>122</v>
      </c>
      <c r="M1152" s="7">
        <f>1000000*(AF1152-AD1152)/X1152</f>
        <v>5.1728162884310709E-3</v>
      </c>
      <c r="N1152" s="7">
        <f>1000000*(AM1152-AK1152)/X1152</f>
        <v>2.6794554190270953E-2</v>
      </c>
      <c r="O1152" s="7" t="e">
        <f>1000000*(AT1152-AR1152)/X1152</f>
        <v>#VALUE!</v>
      </c>
      <c r="P1152">
        <f>(M1152*16)</f>
        <v>8.2765060614897135E-2</v>
      </c>
      <c r="Q1152">
        <f>(N1152*44)</f>
        <v>1.1789603843719219</v>
      </c>
      <c r="R1152">
        <f>1000000*(((AF1152-AD1152)*0.082057*W1152)/(V1152-Z1152))/X1152</f>
        <v>0.14349881432745903</v>
      </c>
      <c r="S1152">
        <f>1000000*(((AM1152-AK1152)*0.082057*W1152)/(V1152-Z1152))/X1152</f>
        <v>0.74330626535800015</v>
      </c>
      <c r="T1152">
        <f>N1152*((1*0.082057*W1152)/(V1152-Z1152))</f>
        <v>0.74330626535800026</v>
      </c>
      <c r="V1152" s="5">
        <f t="shared" si="61"/>
        <v>0.99905510880095516</v>
      </c>
      <c r="W1152">
        <v>313.14999999999998</v>
      </c>
      <c r="X1152">
        <f t="shared" si="62"/>
        <v>1.9073334166666699E-2</v>
      </c>
      <c r="Y1152">
        <v>2E-3</v>
      </c>
      <c r="Z1152">
        <f t="shared" si="42"/>
        <v>7.2765497523200454E-2</v>
      </c>
      <c r="AB1152">
        <f t="shared" si="43"/>
        <v>9.9905510880095509E-7</v>
      </c>
      <c r="AC1152">
        <f t="shared" si="44"/>
        <v>7.7759129386834936E-11</v>
      </c>
      <c r="AD1152">
        <v>0</v>
      </c>
      <c r="AE1152" s="12">
        <f t="shared" si="45"/>
        <v>2.0903724265187424E-11</v>
      </c>
      <c r="AF1152" s="12">
        <f t="shared" si="46"/>
        <v>9.8662853652022362E-11</v>
      </c>
      <c r="AG1152" s="19">
        <f t="shared" si="47"/>
        <v>1.097002469958351E-3</v>
      </c>
      <c r="AI1152">
        <f t="shared" si="48"/>
        <v>9.9905510880095509E-7</v>
      </c>
      <c r="AJ1152">
        <f t="shared" si="49"/>
        <v>7.7759129386834936E-11</v>
      </c>
      <c r="AK1152">
        <v>0</v>
      </c>
      <c r="AL1152" s="12">
        <f t="shared" si="50"/>
        <v>4.333023565310624E-10</v>
      </c>
      <c r="AM1152" s="12">
        <f t="shared" si="51"/>
        <v>5.1106148591789729E-10</v>
      </c>
      <c r="AN1152" s="19">
        <f t="shared" si="52"/>
        <v>2.2739189884214046E-2</v>
      </c>
      <c r="AO1152" s="19"/>
      <c r="AP1152" t="e">
        <f t="shared" si="53"/>
        <v>#VALUE!</v>
      </c>
      <c r="AQ1152" t="e">
        <f t="shared" si="54"/>
        <v>#VALUE!</v>
      </c>
      <c r="AR1152">
        <v>0</v>
      </c>
      <c r="AS1152" s="12" t="e">
        <f t="shared" si="55"/>
        <v>#VALUE!</v>
      </c>
      <c r="AT1152" s="12" t="e">
        <f t="shared" si="56"/>
        <v>#VALUE!</v>
      </c>
      <c r="AU1152" s="19">
        <f t="shared" si="57"/>
        <v>1.5759424160826513E-2</v>
      </c>
      <c r="AW1152">
        <f t="shared" si="58"/>
        <v>78.812974192989046</v>
      </c>
      <c r="AX1152">
        <f t="shared" si="59"/>
        <v>15.215219993965071</v>
      </c>
      <c r="AY1152" t="e">
        <f t="shared" si="60"/>
        <v>#VALUE!</v>
      </c>
    </row>
    <row r="1153" spans="8:51" x14ac:dyDescent="0.25">
      <c r="H1153" s="6">
        <v>20</v>
      </c>
      <c r="I1153" s="6">
        <v>30</v>
      </c>
      <c r="J1153" s="6">
        <v>1</v>
      </c>
      <c r="K1153" s="6">
        <v>1</v>
      </c>
      <c r="L1153" s="6" t="s">
        <v>122</v>
      </c>
      <c r="M1153" s="7">
        <f>1000000*(AF1153-AD1153)/X1153</f>
        <v>5.1728162884310709E-3</v>
      </c>
      <c r="N1153" s="7">
        <f>1000000*(AM1153-AK1153)/X1153</f>
        <v>2.6794554190270953E-2</v>
      </c>
      <c r="O1153" s="7" t="e">
        <f>1000000*(AT1153-AR1153)/X1153</f>
        <v>#VALUE!</v>
      </c>
      <c r="P1153">
        <f>(M1153*16)</f>
        <v>8.2765060614897135E-2</v>
      </c>
      <c r="Q1153">
        <f>(N1153*44)</f>
        <v>1.1789603843719219</v>
      </c>
      <c r="R1153">
        <f>1000000*(((AF1153-AD1153)*0.082057*W1153)/(V1153-Z1153))/X1153</f>
        <v>0.14349881432745903</v>
      </c>
      <c r="S1153">
        <f>1000000*(((AM1153-AK1153)*0.082057*W1153)/(V1153-Z1153))/X1153</f>
        <v>0.74330626535800015</v>
      </c>
      <c r="T1153">
        <f>N1153*((1*0.082057*W1153)/(V1153-Z1153))</f>
        <v>0.74330626535800026</v>
      </c>
      <c r="V1153" s="5">
        <f t="shared" si="61"/>
        <v>0.99905510880095516</v>
      </c>
      <c r="W1153">
        <v>313.14999999999998</v>
      </c>
      <c r="X1153">
        <f t="shared" si="62"/>
        <v>1.9073334166666699E-2</v>
      </c>
      <c r="Y1153">
        <v>2E-3</v>
      </c>
      <c r="Z1153">
        <f t="shared" si="42"/>
        <v>7.2765497523200454E-2</v>
      </c>
      <c r="AB1153">
        <f t="shared" si="43"/>
        <v>9.9905510880095509E-7</v>
      </c>
      <c r="AC1153">
        <f t="shared" si="44"/>
        <v>7.7759129386834936E-11</v>
      </c>
      <c r="AD1153">
        <v>0</v>
      </c>
      <c r="AE1153" s="12">
        <f t="shared" si="45"/>
        <v>2.0903724265187424E-11</v>
      </c>
      <c r="AF1153" s="12">
        <f t="shared" si="46"/>
        <v>9.8662853652022362E-11</v>
      </c>
      <c r="AG1153" s="19">
        <f t="shared" si="47"/>
        <v>1.097002469958351E-3</v>
      </c>
      <c r="AI1153">
        <f t="shared" si="48"/>
        <v>9.9905510880095509E-7</v>
      </c>
      <c r="AJ1153">
        <f t="shared" si="49"/>
        <v>7.7759129386834936E-11</v>
      </c>
      <c r="AK1153">
        <v>0</v>
      </c>
      <c r="AL1153" s="12">
        <f t="shared" si="50"/>
        <v>4.333023565310624E-10</v>
      </c>
      <c r="AM1153" s="12">
        <f t="shared" si="51"/>
        <v>5.1106148591789729E-10</v>
      </c>
      <c r="AN1153" s="19">
        <f t="shared" si="52"/>
        <v>2.2739189884214046E-2</v>
      </c>
      <c r="AO1153" s="19"/>
      <c r="AP1153" t="e">
        <f t="shared" si="53"/>
        <v>#VALUE!</v>
      </c>
      <c r="AQ1153" t="e">
        <f t="shared" si="54"/>
        <v>#VALUE!</v>
      </c>
      <c r="AR1153">
        <v>0</v>
      </c>
      <c r="AS1153" s="12" t="e">
        <f t="shared" si="55"/>
        <v>#VALUE!</v>
      </c>
      <c r="AT1153" s="12" t="e">
        <f t="shared" si="56"/>
        <v>#VALUE!</v>
      </c>
      <c r="AU1153" s="19">
        <f t="shared" si="57"/>
        <v>1.5759424160826513E-2</v>
      </c>
      <c r="AW1153">
        <f t="shared" si="58"/>
        <v>78.812974192989046</v>
      </c>
      <c r="AX1153">
        <f t="shared" si="59"/>
        <v>15.215219993965071</v>
      </c>
      <c r="AY1153" t="e">
        <f t="shared" si="60"/>
        <v>#VALUE!</v>
      </c>
    </row>
    <row r="1154" spans="8:51" x14ac:dyDescent="0.25">
      <c r="H1154" s="6">
        <v>20</v>
      </c>
      <c r="I1154" s="6">
        <v>30</v>
      </c>
      <c r="J1154" s="6">
        <v>1</v>
      </c>
      <c r="K1154" s="6">
        <v>1</v>
      </c>
      <c r="L1154" s="6" t="s">
        <v>122</v>
      </c>
      <c r="M1154" s="7">
        <f>1000000*(AF1154-AD1154)/X1154</f>
        <v>5.1728162884310709E-3</v>
      </c>
      <c r="N1154" s="7">
        <f>1000000*(AM1154-AK1154)/X1154</f>
        <v>2.6794554190270953E-2</v>
      </c>
      <c r="O1154" s="7" t="e">
        <f>1000000*(AT1154-AR1154)/X1154</f>
        <v>#VALUE!</v>
      </c>
      <c r="P1154">
        <f>(M1154*16)</f>
        <v>8.2765060614897135E-2</v>
      </c>
      <c r="Q1154">
        <f>(N1154*44)</f>
        <v>1.1789603843719219</v>
      </c>
      <c r="R1154">
        <f>1000000*(((AF1154-AD1154)*0.082057*W1154)/(V1154-Z1154))/X1154</f>
        <v>0.14349881432745903</v>
      </c>
      <c r="S1154">
        <f>1000000*(((AM1154-AK1154)*0.082057*W1154)/(V1154-Z1154))/X1154</f>
        <v>0.74330626535800015</v>
      </c>
      <c r="T1154">
        <f>N1154*((1*0.082057*W1154)/(V1154-Z1154))</f>
        <v>0.74330626535800026</v>
      </c>
      <c r="V1154" s="5">
        <f t="shared" si="61"/>
        <v>0.99905510880095516</v>
      </c>
      <c r="W1154">
        <v>313.14999999999998</v>
      </c>
      <c r="X1154">
        <f t="shared" si="62"/>
        <v>1.9073334166666699E-2</v>
      </c>
      <c r="Y1154">
        <v>2E-3</v>
      </c>
      <c r="Z1154">
        <f t="shared" si="42"/>
        <v>7.2765497523200454E-2</v>
      </c>
      <c r="AB1154">
        <f t="shared" si="43"/>
        <v>9.9905510880095509E-7</v>
      </c>
      <c r="AC1154">
        <f t="shared" si="44"/>
        <v>7.7759129386834936E-11</v>
      </c>
      <c r="AD1154">
        <v>0</v>
      </c>
      <c r="AE1154" s="12">
        <f t="shared" si="45"/>
        <v>2.0903724265187424E-11</v>
      </c>
      <c r="AF1154" s="12">
        <f t="shared" si="46"/>
        <v>9.8662853652022362E-11</v>
      </c>
      <c r="AG1154" s="19">
        <f t="shared" si="47"/>
        <v>1.097002469958351E-3</v>
      </c>
      <c r="AI1154">
        <f t="shared" si="48"/>
        <v>9.9905510880095509E-7</v>
      </c>
      <c r="AJ1154">
        <f t="shared" si="49"/>
        <v>7.7759129386834936E-11</v>
      </c>
      <c r="AK1154">
        <v>0</v>
      </c>
      <c r="AL1154" s="12">
        <f t="shared" si="50"/>
        <v>4.333023565310624E-10</v>
      </c>
      <c r="AM1154" s="12">
        <f t="shared" si="51"/>
        <v>5.1106148591789729E-10</v>
      </c>
      <c r="AN1154" s="19">
        <f t="shared" si="52"/>
        <v>2.2739189884214046E-2</v>
      </c>
      <c r="AO1154" s="19"/>
      <c r="AP1154" t="e">
        <f t="shared" si="53"/>
        <v>#VALUE!</v>
      </c>
      <c r="AQ1154" t="e">
        <f t="shared" si="54"/>
        <v>#VALUE!</v>
      </c>
      <c r="AR1154">
        <v>0</v>
      </c>
      <c r="AS1154" s="12" t="e">
        <f t="shared" si="55"/>
        <v>#VALUE!</v>
      </c>
      <c r="AT1154" s="12" t="e">
        <f t="shared" si="56"/>
        <v>#VALUE!</v>
      </c>
      <c r="AU1154" s="19">
        <f t="shared" si="57"/>
        <v>1.5759424160826513E-2</v>
      </c>
      <c r="AW1154">
        <f t="shared" si="58"/>
        <v>78.812974192989046</v>
      </c>
      <c r="AX1154">
        <f t="shared" si="59"/>
        <v>15.215219993965071</v>
      </c>
      <c r="AY1154" t="e">
        <f t="shared" si="60"/>
        <v>#VALUE!</v>
      </c>
    </row>
    <row r="1155" spans="8:51" x14ac:dyDescent="0.25">
      <c r="H1155" s="6">
        <v>20</v>
      </c>
      <c r="I1155" s="6">
        <v>30</v>
      </c>
      <c r="J1155" s="6">
        <v>1</v>
      </c>
      <c r="K1155" s="6">
        <v>1</v>
      </c>
      <c r="L1155" s="6" t="s">
        <v>122</v>
      </c>
      <c r="M1155" s="7">
        <f>1000000*(AF1155-AD1155)/X1155</f>
        <v>5.1728162884310709E-3</v>
      </c>
      <c r="N1155" s="7">
        <f>1000000*(AM1155-AK1155)/X1155</f>
        <v>2.6794554190270953E-2</v>
      </c>
      <c r="O1155" s="7" t="e">
        <f>1000000*(AT1155-AR1155)/X1155</f>
        <v>#VALUE!</v>
      </c>
      <c r="P1155">
        <f>(M1155*16)</f>
        <v>8.2765060614897135E-2</v>
      </c>
      <c r="Q1155">
        <f>(N1155*44)</f>
        <v>1.1789603843719219</v>
      </c>
      <c r="R1155">
        <f>1000000*(((AF1155-AD1155)*0.082057*W1155)/(V1155-Z1155))/X1155</f>
        <v>0.14349881432745903</v>
      </c>
      <c r="S1155">
        <f>1000000*(((AM1155-AK1155)*0.082057*W1155)/(V1155-Z1155))/X1155</f>
        <v>0.74330626535800015</v>
      </c>
      <c r="T1155">
        <f>N1155*((1*0.082057*W1155)/(V1155-Z1155))</f>
        <v>0.74330626535800026</v>
      </c>
      <c r="V1155" s="5">
        <f t="shared" si="61"/>
        <v>0.99905510880095516</v>
      </c>
      <c r="W1155">
        <v>313.14999999999998</v>
      </c>
      <c r="X1155">
        <f t="shared" si="62"/>
        <v>1.9073334166666699E-2</v>
      </c>
      <c r="Y1155">
        <v>2E-3</v>
      </c>
      <c r="Z1155">
        <f t="shared" si="42"/>
        <v>7.2765497523200454E-2</v>
      </c>
      <c r="AB1155">
        <f t="shared" si="43"/>
        <v>9.9905510880095509E-7</v>
      </c>
      <c r="AC1155">
        <f t="shared" si="44"/>
        <v>7.7759129386834936E-11</v>
      </c>
      <c r="AD1155">
        <v>0</v>
      </c>
      <c r="AE1155" s="12">
        <f t="shared" si="45"/>
        <v>2.0903724265187424E-11</v>
      </c>
      <c r="AF1155" s="12">
        <f t="shared" si="46"/>
        <v>9.8662853652022362E-11</v>
      </c>
      <c r="AG1155" s="19">
        <f t="shared" si="47"/>
        <v>1.097002469958351E-3</v>
      </c>
      <c r="AI1155">
        <f t="shared" si="48"/>
        <v>9.9905510880095509E-7</v>
      </c>
      <c r="AJ1155">
        <f t="shared" si="49"/>
        <v>7.7759129386834936E-11</v>
      </c>
      <c r="AK1155">
        <v>0</v>
      </c>
      <c r="AL1155" s="12">
        <f t="shared" si="50"/>
        <v>4.333023565310624E-10</v>
      </c>
      <c r="AM1155" s="12">
        <f t="shared" si="51"/>
        <v>5.1106148591789729E-10</v>
      </c>
      <c r="AN1155" s="19">
        <f t="shared" si="52"/>
        <v>2.2739189884214046E-2</v>
      </c>
      <c r="AO1155" s="19"/>
      <c r="AP1155" t="e">
        <f t="shared" si="53"/>
        <v>#VALUE!</v>
      </c>
      <c r="AQ1155" t="e">
        <f t="shared" si="54"/>
        <v>#VALUE!</v>
      </c>
      <c r="AR1155">
        <v>0</v>
      </c>
      <c r="AS1155" s="12" t="e">
        <f t="shared" si="55"/>
        <v>#VALUE!</v>
      </c>
      <c r="AT1155" s="12" t="e">
        <f t="shared" si="56"/>
        <v>#VALUE!</v>
      </c>
      <c r="AU1155" s="19">
        <f t="shared" si="57"/>
        <v>1.5759424160826513E-2</v>
      </c>
      <c r="AW1155">
        <f t="shared" si="58"/>
        <v>78.812974192989046</v>
      </c>
      <c r="AX1155">
        <f t="shared" si="59"/>
        <v>15.215219993965071</v>
      </c>
      <c r="AY1155" t="e">
        <f t="shared" si="60"/>
        <v>#VALUE!</v>
      </c>
    </row>
    <row r="1156" spans="8:51" x14ac:dyDescent="0.25">
      <c r="H1156" s="6">
        <v>20</v>
      </c>
      <c r="I1156" s="6">
        <v>30</v>
      </c>
      <c r="J1156" s="6">
        <v>1</v>
      </c>
      <c r="K1156" s="6">
        <v>1</v>
      </c>
      <c r="L1156" s="6" t="s">
        <v>122</v>
      </c>
      <c r="M1156" s="7">
        <f>1000000*(AF1156-AD1156)/X1156</f>
        <v>5.1728162884310709E-3</v>
      </c>
      <c r="N1156" s="7">
        <f>1000000*(AM1156-AK1156)/X1156</f>
        <v>2.6794554190270953E-2</v>
      </c>
      <c r="O1156" s="7" t="e">
        <f>1000000*(AT1156-AR1156)/X1156</f>
        <v>#VALUE!</v>
      </c>
      <c r="P1156">
        <f>(M1156*16)</f>
        <v>8.2765060614897135E-2</v>
      </c>
      <c r="Q1156">
        <f>(N1156*44)</f>
        <v>1.1789603843719219</v>
      </c>
      <c r="R1156">
        <f>1000000*(((AF1156-AD1156)*0.082057*W1156)/(V1156-Z1156))/X1156</f>
        <v>0.14349881432745903</v>
      </c>
      <c r="S1156">
        <f>1000000*(((AM1156-AK1156)*0.082057*W1156)/(V1156-Z1156))/X1156</f>
        <v>0.74330626535800015</v>
      </c>
      <c r="T1156">
        <f>N1156*((1*0.082057*W1156)/(V1156-Z1156))</f>
        <v>0.74330626535800026</v>
      </c>
      <c r="V1156" s="5">
        <f t="shared" si="61"/>
        <v>0.99905510880095516</v>
      </c>
      <c r="W1156">
        <v>313.14999999999998</v>
      </c>
      <c r="X1156">
        <f t="shared" si="62"/>
        <v>1.9073334166666699E-2</v>
      </c>
      <c r="Y1156">
        <v>2E-3</v>
      </c>
      <c r="Z1156">
        <f t="shared" si="42"/>
        <v>7.2765497523200454E-2</v>
      </c>
      <c r="AB1156">
        <f t="shared" si="43"/>
        <v>9.9905510880095509E-7</v>
      </c>
      <c r="AC1156">
        <f t="shared" si="44"/>
        <v>7.7759129386834936E-11</v>
      </c>
      <c r="AD1156">
        <v>0</v>
      </c>
      <c r="AE1156" s="12">
        <f t="shared" si="45"/>
        <v>2.0903724265187424E-11</v>
      </c>
      <c r="AF1156" s="12">
        <f t="shared" si="46"/>
        <v>9.8662853652022362E-11</v>
      </c>
      <c r="AG1156" s="19">
        <f t="shared" si="47"/>
        <v>1.097002469958351E-3</v>
      </c>
      <c r="AI1156">
        <f t="shared" si="48"/>
        <v>9.9905510880095509E-7</v>
      </c>
      <c r="AJ1156">
        <f t="shared" si="49"/>
        <v>7.7759129386834936E-11</v>
      </c>
      <c r="AK1156">
        <v>0</v>
      </c>
      <c r="AL1156" s="12">
        <f t="shared" si="50"/>
        <v>4.333023565310624E-10</v>
      </c>
      <c r="AM1156" s="12">
        <f t="shared" si="51"/>
        <v>5.1106148591789729E-10</v>
      </c>
      <c r="AN1156" s="19">
        <f t="shared" si="52"/>
        <v>2.2739189884214046E-2</v>
      </c>
      <c r="AO1156" s="19"/>
      <c r="AP1156" t="e">
        <f t="shared" si="53"/>
        <v>#VALUE!</v>
      </c>
      <c r="AQ1156" t="e">
        <f t="shared" si="54"/>
        <v>#VALUE!</v>
      </c>
      <c r="AR1156">
        <v>0</v>
      </c>
      <c r="AS1156" s="12" t="e">
        <f t="shared" si="55"/>
        <v>#VALUE!</v>
      </c>
      <c r="AT1156" s="12" t="e">
        <f t="shared" si="56"/>
        <v>#VALUE!</v>
      </c>
      <c r="AU1156" s="19">
        <f t="shared" si="57"/>
        <v>1.5759424160826513E-2</v>
      </c>
      <c r="AW1156">
        <f t="shared" si="58"/>
        <v>78.812974192989046</v>
      </c>
      <c r="AX1156">
        <f t="shared" si="59"/>
        <v>15.215219993965071</v>
      </c>
      <c r="AY1156" t="e">
        <f t="shared" si="60"/>
        <v>#VALUE!</v>
      </c>
    </row>
    <row r="1157" spans="8:51" x14ac:dyDescent="0.25">
      <c r="H1157" s="6">
        <v>20</v>
      </c>
      <c r="I1157" s="6">
        <v>30</v>
      </c>
      <c r="J1157" s="6">
        <v>1</v>
      </c>
      <c r="K1157" s="6">
        <v>1</v>
      </c>
      <c r="L1157" s="6" t="s">
        <v>122</v>
      </c>
      <c r="M1157" s="7">
        <f>1000000*(AF1157-AD1157)/X1157</f>
        <v>5.1728162884310709E-3</v>
      </c>
      <c r="N1157" s="7">
        <f>1000000*(AM1157-AK1157)/X1157</f>
        <v>2.6794554190270953E-2</v>
      </c>
      <c r="O1157" s="7" t="e">
        <f>1000000*(AT1157-AR1157)/X1157</f>
        <v>#VALUE!</v>
      </c>
      <c r="P1157">
        <f>(M1157*16)</f>
        <v>8.2765060614897135E-2</v>
      </c>
      <c r="Q1157">
        <f>(N1157*44)</f>
        <v>1.1789603843719219</v>
      </c>
      <c r="R1157">
        <f>1000000*(((AF1157-AD1157)*0.082057*W1157)/(V1157-Z1157))/X1157</f>
        <v>0.14349881432745903</v>
      </c>
      <c r="S1157">
        <f>1000000*(((AM1157-AK1157)*0.082057*W1157)/(V1157-Z1157))/X1157</f>
        <v>0.74330626535800015</v>
      </c>
      <c r="T1157">
        <f>N1157*((1*0.082057*W1157)/(V1157-Z1157))</f>
        <v>0.74330626535800026</v>
      </c>
      <c r="V1157" s="5">
        <f t="shared" si="61"/>
        <v>0.99905510880095516</v>
      </c>
      <c r="W1157">
        <v>313.14999999999998</v>
      </c>
      <c r="X1157">
        <f t="shared" si="62"/>
        <v>1.9073334166666699E-2</v>
      </c>
      <c r="Y1157">
        <v>2E-3</v>
      </c>
      <c r="Z1157">
        <f t="shared" ref="Z1157:Z1220" si="63">(0.001316*10^(8.07131-(1730.63/(233.46+(W1157-273.15)))))</f>
        <v>7.2765497523200454E-2</v>
      </c>
      <c r="AB1157">
        <f t="shared" ref="AB1157:AB1220" si="64">V1157*(J1157/10^6)</f>
        <v>9.9905510880095509E-7</v>
      </c>
      <c r="AC1157">
        <f t="shared" ref="AC1157:AC1220" si="65">(AB1157*Y1157)/(0.082057*W1157)</f>
        <v>7.7759129386834936E-11</v>
      </c>
      <c r="AD1157">
        <v>0</v>
      </c>
      <c r="AE1157" s="12">
        <f t="shared" ref="AE1157:AE1220" si="66">AB1157*AG1157*X1157</f>
        <v>2.0903724265187424E-11</v>
      </c>
      <c r="AF1157" s="12">
        <f t="shared" ref="AF1157:AF1220" si="67">AC1157+AE1157</f>
        <v>9.8662853652022362E-11</v>
      </c>
      <c r="AG1157" s="19">
        <f t="shared" ref="AG1157:AG1220" si="68">101.325*(0.000014*EXP(1600*((1/W1157)-(1/298.15))))</f>
        <v>1.097002469958351E-3</v>
      </c>
      <c r="AI1157">
        <f t="shared" ref="AI1157:AI1220" si="69">V1157*(K1157/10^6)</f>
        <v>9.9905510880095509E-7</v>
      </c>
      <c r="AJ1157">
        <f t="shared" ref="AJ1157:AJ1220" si="70">(AI1157*Y1157)/(0.082057*W1157)</f>
        <v>7.7759129386834936E-11</v>
      </c>
      <c r="AK1157">
        <v>0</v>
      </c>
      <c r="AL1157" s="12">
        <f t="shared" ref="AL1157:AL1220" si="71">AI1157*AN1157*X1157</f>
        <v>4.333023565310624E-10</v>
      </c>
      <c r="AM1157" s="12">
        <f t="shared" ref="AM1157:AM1220" si="72">AJ1157+AL1157</f>
        <v>5.1106148591789729E-10</v>
      </c>
      <c r="AN1157" s="19">
        <f t="shared" ref="AN1157:AN1220" si="73">101.325*(0.00033*EXP(2400*((1/W1157)-(1/298.15))))</f>
        <v>2.2739189884214046E-2</v>
      </c>
      <c r="AO1157" s="19"/>
      <c r="AP1157" t="e">
        <f t="shared" ref="AP1157:AP1220" si="74">V1157*(L1157/10^6)</f>
        <v>#VALUE!</v>
      </c>
      <c r="AQ1157" t="e">
        <f t="shared" ref="AQ1157:AQ1220" si="75">(AP1157*Y1157)/(0.082057*W1157)</f>
        <v>#VALUE!</v>
      </c>
      <c r="AR1157">
        <v>0</v>
      </c>
      <c r="AS1157" s="12" t="e">
        <f t="shared" ref="AS1157:AS1220" si="76">AP1157*AU1157*X1157</f>
        <v>#VALUE!</v>
      </c>
      <c r="AT1157" s="12" t="e">
        <f t="shared" ref="AT1157:AT1220" si="77">AQ1157+AS1157</f>
        <v>#VALUE!</v>
      </c>
      <c r="AU1157" s="19">
        <f t="shared" ref="AU1157:AU1220" si="78">101.325*((2.4*10^-4)*EXP(2700*((1/W1157)-(1/298.15))))</f>
        <v>1.5759424160826513E-2</v>
      </c>
      <c r="AW1157">
        <f t="shared" ref="AW1157:AW1220" si="79">100*(AF1157-AE1157)/AF1157</f>
        <v>78.812974192989046</v>
      </c>
      <c r="AX1157">
        <f t="shared" ref="AX1157:AX1220" si="80">100*(AM1157-AL1157)/AM1157</f>
        <v>15.215219993965071</v>
      </c>
      <c r="AY1157" t="e">
        <f t="shared" ref="AY1157:AY1220" si="81">100*(AT1157-AS1157)/AT1157</f>
        <v>#VALUE!</v>
      </c>
    </row>
    <row r="1158" spans="8:51" x14ac:dyDescent="0.25">
      <c r="H1158" s="6">
        <v>20</v>
      </c>
      <c r="I1158" s="6">
        <v>30</v>
      </c>
      <c r="J1158" s="6">
        <v>1</v>
      </c>
      <c r="K1158" s="6">
        <v>1</v>
      </c>
      <c r="L1158" s="6" t="s">
        <v>122</v>
      </c>
      <c r="M1158" s="7">
        <f>1000000*(AF1158-AD1158)/X1158</f>
        <v>5.1728162884310709E-3</v>
      </c>
      <c r="N1158" s="7">
        <f>1000000*(AM1158-AK1158)/X1158</f>
        <v>2.6794554190270953E-2</v>
      </c>
      <c r="O1158" s="7" t="e">
        <f>1000000*(AT1158-AR1158)/X1158</f>
        <v>#VALUE!</v>
      </c>
      <c r="P1158">
        <f>(M1158*16)</f>
        <v>8.2765060614897135E-2</v>
      </c>
      <c r="Q1158">
        <f>(N1158*44)</f>
        <v>1.1789603843719219</v>
      </c>
      <c r="R1158">
        <f>1000000*(((AF1158-AD1158)*0.082057*W1158)/(V1158-Z1158))/X1158</f>
        <v>0.14349881432745903</v>
      </c>
      <c r="S1158">
        <f>1000000*(((AM1158-AK1158)*0.082057*W1158)/(V1158-Z1158))/X1158</f>
        <v>0.74330626535800015</v>
      </c>
      <c r="T1158">
        <f>N1158*((1*0.082057*W1158)/(V1158-Z1158))</f>
        <v>0.74330626535800026</v>
      </c>
      <c r="V1158" s="5">
        <f t="shared" ref="V1158:V1221" si="82">((0.001316*((I1158*25.4)-(2.5*2053/100)))*(273.15+40))/(273.15+H1158)</f>
        <v>0.99905510880095516</v>
      </c>
      <c r="W1158">
        <v>313.14999999999998</v>
      </c>
      <c r="X1158">
        <f t="shared" ref="X1158:X1221" si="83">(21.0733341666667/1000)-Y1158</f>
        <v>1.9073334166666699E-2</v>
      </c>
      <c r="Y1158">
        <v>2E-3</v>
      </c>
      <c r="Z1158">
        <f t="shared" si="63"/>
        <v>7.2765497523200454E-2</v>
      </c>
      <c r="AB1158">
        <f t="shared" si="64"/>
        <v>9.9905510880095509E-7</v>
      </c>
      <c r="AC1158">
        <f t="shared" si="65"/>
        <v>7.7759129386834936E-11</v>
      </c>
      <c r="AD1158">
        <v>0</v>
      </c>
      <c r="AE1158" s="12">
        <f t="shared" si="66"/>
        <v>2.0903724265187424E-11</v>
      </c>
      <c r="AF1158" s="12">
        <f t="shared" si="67"/>
        <v>9.8662853652022362E-11</v>
      </c>
      <c r="AG1158" s="19">
        <f t="shared" si="68"/>
        <v>1.097002469958351E-3</v>
      </c>
      <c r="AI1158">
        <f t="shared" si="69"/>
        <v>9.9905510880095509E-7</v>
      </c>
      <c r="AJ1158">
        <f t="shared" si="70"/>
        <v>7.7759129386834936E-11</v>
      </c>
      <c r="AK1158">
        <v>0</v>
      </c>
      <c r="AL1158" s="12">
        <f t="shared" si="71"/>
        <v>4.333023565310624E-10</v>
      </c>
      <c r="AM1158" s="12">
        <f t="shared" si="72"/>
        <v>5.1106148591789729E-10</v>
      </c>
      <c r="AN1158" s="19">
        <f t="shared" si="73"/>
        <v>2.2739189884214046E-2</v>
      </c>
      <c r="AO1158" s="19"/>
      <c r="AP1158" t="e">
        <f t="shared" si="74"/>
        <v>#VALUE!</v>
      </c>
      <c r="AQ1158" t="e">
        <f t="shared" si="75"/>
        <v>#VALUE!</v>
      </c>
      <c r="AR1158">
        <v>0</v>
      </c>
      <c r="AS1158" s="12" t="e">
        <f t="shared" si="76"/>
        <v>#VALUE!</v>
      </c>
      <c r="AT1158" s="12" t="e">
        <f t="shared" si="77"/>
        <v>#VALUE!</v>
      </c>
      <c r="AU1158" s="19">
        <f t="shared" si="78"/>
        <v>1.5759424160826513E-2</v>
      </c>
      <c r="AW1158">
        <f t="shared" si="79"/>
        <v>78.812974192989046</v>
      </c>
      <c r="AX1158">
        <f t="shared" si="80"/>
        <v>15.215219993965071</v>
      </c>
      <c r="AY1158" t="e">
        <f t="shared" si="81"/>
        <v>#VALUE!</v>
      </c>
    </row>
    <row r="1159" spans="8:51" x14ac:dyDescent="0.25">
      <c r="H1159" s="6">
        <v>20</v>
      </c>
      <c r="I1159" s="6">
        <v>30</v>
      </c>
      <c r="J1159" s="6">
        <v>1</v>
      </c>
      <c r="K1159" s="6">
        <v>1</v>
      </c>
      <c r="L1159" s="6" t="s">
        <v>122</v>
      </c>
      <c r="M1159" s="7">
        <f>1000000*(AF1159-AD1159)/X1159</f>
        <v>5.1728162884310709E-3</v>
      </c>
      <c r="N1159" s="7">
        <f>1000000*(AM1159-AK1159)/X1159</f>
        <v>2.6794554190270953E-2</v>
      </c>
      <c r="O1159" s="7" t="e">
        <f>1000000*(AT1159-AR1159)/X1159</f>
        <v>#VALUE!</v>
      </c>
      <c r="P1159">
        <f>(M1159*16)</f>
        <v>8.2765060614897135E-2</v>
      </c>
      <c r="Q1159">
        <f>(N1159*44)</f>
        <v>1.1789603843719219</v>
      </c>
      <c r="R1159">
        <f>1000000*(((AF1159-AD1159)*0.082057*W1159)/(V1159-Z1159))/X1159</f>
        <v>0.14349881432745903</v>
      </c>
      <c r="S1159">
        <f>1000000*(((AM1159-AK1159)*0.082057*W1159)/(V1159-Z1159))/X1159</f>
        <v>0.74330626535800015</v>
      </c>
      <c r="T1159">
        <f>N1159*((1*0.082057*W1159)/(V1159-Z1159))</f>
        <v>0.74330626535800026</v>
      </c>
      <c r="V1159" s="5">
        <f t="shared" si="82"/>
        <v>0.99905510880095516</v>
      </c>
      <c r="W1159">
        <v>313.14999999999998</v>
      </c>
      <c r="X1159">
        <f t="shared" si="83"/>
        <v>1.9073334166666699E-2</v>
      </c>
      <c r="Y1159">
        <v>2E-3</v>
      </c>
      <c r="Z1159">
        <f t="shared" si="63"/>
        <v>7.2765497523200454E-2</v>
      </c>
      <c r="AB1159">
        <f t="shared" si="64"/>
        <v>9.9905510880095509E-7</v>
      </c>
      <c r="AC1159">
        <f t="shared" si="65"/>
        <v>7.7759129386834936E-11</v>
      </c>
      <c r="AD1159">
        <v>0</v>
      </c>
      <c r="AE1159" s="12">
        <f t="shared" si="66"/>
        <v>2.0903724265187424E-11</v>
      </c>
      <c r="AF1159" s="12">
        <f t="shared" si="67"/>
        <v>9.8662853652022362E-11</v>
      </c>
      <c r="AG1159" s="19">
        <f t="shared" si="68"/>
        <v>1.097002469958351E-3</v>
      </c>
      <c r="AI1159">
        <f t="shared" si="69"/>
        <v>9.9905510880095509E-7</v>
      </c>
      <c r="AJ1159">
        <f t="shared" si="70"/>
        <v>7.7759129386834936E-11</v>
      </c>
      <c r="AK1159">
        <v>0</v>
      </c>
      <c r="AL1159" s="12">
        <f t="shared" si="71"/>
        <v>4.333023565310624E-10</v>
      </c>
      <c r="AM1159" s="12">
        <f t="shared" si="72"/>
        <v>5.1106148591789729E-10</v>
      </c>
      <c r="AN1159" s="19">
        <f t="shared" si="73"/>
        <v>2.2739189884214046E-2</v>
      </c>
      <c r="AO1159" s="19"/>
      <c r="AP1159" t="e">
        <f t="shared" si="74"/>
        <v>#VALUE!</v>
      </c>
      <c r="AQ1159" t="e">
        <f t="shared" si="75"/>
        <v>#VALUE!</v>
      </c>
      <c r="AR1159">
        <v>0</v>
      </c>
      <c r="AS1159" s="12" t="e">
        <f t="shared" si="76"/>
        <v>#VALUE!</v>
      </c>
      <c r="AT1159" s="12" t="e">
        <f t="shared" si="77"/>
        <v>#VALUE!</v>
      </c>
      <c r="AU1159" s="19">
        <f t="shared" si="78"/>
        <v>1.5759424160826513E-2</v>
      </c>
      <c r="AW1159">
        <f t="shared" si="79"/>
        <v>78.812974192989046</v>
      </c>
      <c r="AX1159">
        <f t="shared" si="80"/>
        <v>15.215219993965071</v>
      </c>
      <c r="AY1159" t="e">
        <f t="shared" si="81"/>
        <v>#VALUE!</v>
      </c>
    </row>
    <row r="1160" spans="8:51" x14ac:dyDescent="0.25">
      <c r="H1160" s="6">
        <v>20</v>
      </c>
      <c r="I1160" s="6">
        <v>30</v>
      </c>
      <c r="J1160" s="6">
        <v>1</v>
      </c>
      <c r="K1160" s="6">
        <v>1</v>
      </c>
      <c r="L1160" s="6" t="s">
        <v>122</v>
      </c>
      <c r="M1160" s="7">
        <f>1000000*(AF1160-AD1160)/X1160</f>
        <v>5.1728162884310709E-3</v>
      </c>
      <c r="N1160" s="7">
        <f>1000000*(AM1160-AK1160)/X1160</f>
        <v>2.6794554190270953E-2</v>
      </c>
      <c r="O1160" s="7" t="e">
        <f>1000000*(AT1160-AR1160)/X1160</f>
        <v>#VALUE!</v>
      </c>
      <c r="P1160">
        <f>(M1160*16)</f>
        <v>8.2765060614897135E-2</v>
      </c>
      <c r="Q1160">
        <f>(N1160*44)</f>
        <v>1.1789603843719219</v>
      </c>
      <c r="R1160">
        <f>1000000*(((AF1160-AD1160)*0.082057*W1160)/(V1160-Z1160))/X1160</f>
        <v>0.14349881432745903</v>
      </c>
      <c r="S1160">
        <f>1000000*(((AM1160-AK1160)*0.082057*W1160)/(V1160-Z1160))/X1160</f>
        <v>0.74330626535800015</v>
      </c>
      <c r="T1160">
        <f>N1160*((1*0.082057*W1160)/(V1160-Z1160))</f>
        <v>0.74330626535800026</v>
      </c>
      <c r="V1160" s="5">
        <f t="shared" si="82"/>
        <v>0.99905510880095516</v>
      </c>
      <c r="W1160">
        <v>313.14999999999998</v>
      </c>
      <c r="X1160">
        <f t="shared" si="83"/>
        <v>1.9073334166666699E-2</v>
      </c>
      <c r="Y1160">
        <v>2E-3</v>
      </c>
      <c r="Z1160">
        <f t="shared" si="63"/>
        <v>7.2765497523200454E-2</v>
      </c>
      <c r="AB1160">
        <f t="shared" si="64"/>
        <v>9.9905510880095509E-7</v>
      </c>
      <c r="AC1160">
        <f t="shared" si="65"/>
        <v>7.7759129386834936E-11</v>
      </c>
      <c r="AD1160">
        <v>0</v>
      </c>
      <c r="AE1160" s="12">
        <f t="shared" si="66"/>
        <v>2.0903724265187424E-11</v>
      </c>
      <c r="AF1160" s="12">
        <f t="shared" si="67"/>
        <v>9.8662853652022362E-11</v>
      </c>
      <c r="AG1160" s="19">
        <f t="shared" si="68"/>
        <v>1.097002469958351E-3</v>
      </c>
      <c r="AI1160">
        <f t="shared" si="69"/>
        <v>9.9905510880095509E-7</v>
      </c>
      <c r="AJ1160">
        <f t="shared" si="70"/>
        <v>7.7759129386834936E-11</v>
      </c>
      <c r="AK1160">
        <v>0</v>
      </c>
      <c r="AL1160" s="12">
        <f t="shared" si="71"/>
        <v>4.333023565310624E-10</v>
      </c>
      <c r="AM1160" s="12">
        <f t="shared" si="72"/>
        <v>5.1106148591789729E-10</v>
      </c>
      <c r="AN1160" s="19">
        <f t="shared" si="73"/>
        <v>2.2739189884214046E-2</v>
      </c>
      <c r="AO1160" s="19"/>
      <c r="AP1160" t="e">
        <f t="shared" si="74"/>
        <v>#VALUE!</v>
      </c>
      <c r="AQ1160" t="e">
        <f t="shared" si="75"/>
        <v>#VALUE!</v>
      </c>
      <c r="AR1160">
        <v>0</v>
      </c>
      <c r="AS1160" s="12" t="e">
        <f t="shared" si="76"/>
        <v>#VALUE!</v>
      </c>
      <c r="AT1160" s="12" t="e">
        <f t="shared" si="77"/>
        <v>#VALUE!</v>
      </c>
      <c r="AU1160" s="19">
        <f t="shared" si="78"/>
        <v>1.5759424160826513E-2</v>
      </c>
      <c r="AW1160">
        <f t="shared" si="79"/>
        <v>78.812974192989046</v>
      </c>
      <c r="AX1160">
        <f t="shared" si="80"/>
        <v>15.215219993965071</v>
      </c>
      <c r="AY1160" t="e">
        <f t="shared" si="81"/>
        <v>#VALUE!</v>
      </c>
    </row>
    <row r="1161" spans="8:51" x14ac:dyDescent="0.25">
      <c r="H1161" s="6">
        <v>20</v>
      </c>
      <c r="I1161" s="6">
        <v>30</v>
      </c>
      <c r="J1161" s="6">
        <v>1</v>
      </c>
      <c r="K1161" s="6">
        <v>1</v>
      </c>
      <c r="L1161" s="6" t="s">
        <v>122</v>
      </c>
      <c r="M1161" s="7">
        <f>1000000*(AF1161-AD1161)/X1161</f>
        <v>5.1728162884310709E-3</v>
      </c>
      <c r="N1161" s="7">
        <f>1000000*(AM1161-AK1161)/X1161</f>
        <v>2.6794554190270953E-2</v>
      </c>
      <c r="O1161" s="7" t="e">
        <f>1000000*(AT1161-AR1161)/X1161</f>
        <v>#VALUE!</v>
      </c>
      <c r="P1161">
        <f>(M1161*16)</f>
        <v>8.2765060614897135E-2</v>
      </c>
      <c r="Q1161">
        <f>(N1161*44)</f>
        <v>1.1789603843719219</v>
      </c>
      <c r="R1161">
        <f>1000000*(((AF1161-AD1161)*0.082057*W1161)/(V1161-Z1161))/X1161</f>
        <v>0.14349881432745903</v>
      </c>
      <c r="S1161">
        <f>1000000*(((AM1161-AK1161)*0.082057*W1161)/(V1161-Z1161))/X1161</f>
        <v>0.74330626535800015</v>
      </c>
      <c r="T1161">
        <f>N1161*((1*0.082057*W1161)/(V1161-Z1161))</f>
        <v>0.74330626535800026</v>
      </c>
      <c r="V1161" s="5">
        <f t="shared" si="82"/>
        <v>0.99905510880095516</v>
      </c>
      <c r="W1161">
        <v>313.14999999999998</v>
      </c>
      <c r="X1161">
        <f t="shared" si="83"/>
        <v>1.9073334166666699E-2</v>
      </c>
      <c r="Y1161">
        <v>2E-3</v>
      </c>
      <c r="Z1161">
        <f t="shared" si="63"/>
        <v>7.2765497523200454E-2</v>
      </c>
      <c r="AB1161">
        <f t="shared" si="64"/>
        <v>9.9905510880095509E-7</v>
      </c>
      <c r="AC1161">
        <f t="shared" si="65"/>
        <v>7.7759129386834936E-11</v>
      </c>
      <c r="AD1161">
        <v>0</v>
      </c>
      <c r="AE1161" s="12">
        <f t="shared" si="66"/>
        <v>2.0903724265187424E-11</v>
      </c>
      <c r="AF1161" s="12">
        <f t="shared" si="67"/>
        <v>9.8662853652022362E-11</v>
      </c>
      <c r="AG1161" s="19">
        <f t="shared" si="68"/>
        <v>1.097002469958351E-3</v>
      </c>
      <c r="AI1161">
        <f t="shared" si="69"/>
        <v>9.9905510880095509E-7</v>
      </c>
      <c r="AJ1161">
        <f t="shared" si="70"/>
        <v>7.7759129386834936E-11</v>
      </c>
      <c r="AK1161">
        <v>0</v>
      </c>
      <c r="AL1161" s="12">
        <f t="shared" si="71"/>
        <v>4.333023565310624E-10</v>
      </c>
      <c r="AM1161" s="12">
        <f t="shared" si="72"/>
        <v>5.1106148591789729E-10</v>
      </c>
      <c r="AN1161" s="19">
        <f t="shared" si="73"/>
        <v>2.2739189884214046E-2</v>
      </c>
      <c r="AO1161" s="19"/>
      <c r="AP1161" t="e">
        <f t="shared" si="74"/>
        <v>#VALUE!</v>
      </c>
      <c r="AQ1161" t="e">
        <f t="shared" si="75"/>
        <v>#VALUE!</v>
      </c>
      <c r="AR1161">
        <v>0</v>
      </c>
      <c r="AS1161" s="12" t="e">
        <f t="shared" si="76"/>
        <v>#VALUE!</v>
      </c>
      <c r="AT1161" s="12" t="e">
        <f t="shared" si="77"/>
        <v>#VALUE!</v>
      </c>
      <c r="AU1161" s="19">
        <f t="shared" si="78"/>
        <v>1.5759424160826513E-2</v>
      </c>
      <c r="AW1161">
        <f t="shared" si="79"/>
        <v>78.812974192989046</v>
      </c>
      <c r="AX1161">
        <f t="shared" si="80"/>
        <v>15.215219993965071</v>
      </c>
      <c r="AY1161" t="e">
        <f t="shared" si="81"/>
        <v>#VALUE!</v>
      </c>
    </row>
    <row r="1162" spans="8:51" x14ac:dyDescent="0.25">
      <c r="H1162" s="6">
        <v>20</v>
      </c>
      <c r="I1162" s="6">
        <v>30</v>
      </c>
      <c r="J1162" s="6">
        <v>1</v>
      </c>
      <c r="K1162" s="6">
        <v>1</v>
      </c>
      <c r="L1162" s="6" t="s">
        <v>122</v>
      </c>
      <c r="M1162" s="7">
        <f>1000000*(AF1162-AD1162)/X1162</f>
        <v>5.1728162884310709E-3</v>
      </c>
      <c r="N1162" s="7">
        <f>1000000*(AM1162-AK1162)/X1162</f>
        <v>2.6794554190270953E-2</v>
      </c>
      <c r="O1162" s="7" t="e">
        <f>1000000*(AT1162-AR1162)/X1162</f>
        <v>#VALUE!</v>
      </c>
      <c r="P1162">
        <f>(M1162*16)</f>
        <v>8.2765060614897135E-2</v>
      </c>
      <c r="Q1162">
        <f>(N1162*44)</f>
        <v>1.1789603843719219</v>
      </c>
      <c r="R1162">
        <f>1000000*(((AF1162-AD1162)*0.082057*W1162)/(V1162-Z1162))/X1162</f>
        <v>0.14349881432745903</v>
      </c>
      <c r="S1162">
        <f>1000000*(((AM1162-AK1162)*0.082057*W1162)/(V1162-Z1162))/X1162</f>
        <v>0.74330626535800015</v>
      </c>
      <c r="T1162">
        <f>N1162*((1*0.082057*W1162)/(V1162-Z1162))</f>
        <v>0.74330626535800026</v>
      </c>
      <c r="V1162" s="5">
        <f t="shared" si="82"/>
        <v>0.99905510880095516</v>
      </c>
      <c r="W1162">
        <v>313.14999999999998</v>
      </c>
      <c r="X1162">
        <f t="shared" si="83"/>
        <v>1.9073334166666699E-2</v>
      </c>
      <c r="Y1162">
        <v>2E-3</v>
      </c>
      <c r="Z1162">
        <f t="shared" si="63"/>
        <v>7.2765497523200454E-2</v>
      </c>
      <c r="AB1162">
        <f t="shared" si="64"/>
        <v>9.9905510880095509E-7</v>
      </c>
      <c r="AC1162">
        <f t="shared" si="65"/>
        <v>7.7759129386834936E-11</v>
      </c>
      <c r="AD1162">
        <v>0</v>
      </c>
      <c r="AE1162" s="12">
        <f t="shared" si="66"/>
        <v>2.0903724265187424E-11</v>
      </c>
      <c r="AF1162" s="12">
        <f t="shared" si="67"/>
        <v>9.8662853652022362E-11</v>
      </c>
      <c r="AG1162" s="19">
        <f t="shared" si="68"/>
        <v>1.097002469958351E-3</v>
      </c>
      <c r="AI1162">
        <f t="shared" si="69"/>
        <v>9.9905510880095509E-7</v>
      </c>
      <c r="AJ1162">
        <f t="shared" si="70"/>
        <v>7.7759129386834936E-11</v>
      </c>
      <c r="AK1162">
        <v>0</v>
      </c>
      <c r="AL1162" s="12">
        <f t="shared" si="71"/>
        <v>4.333023565310624E-10</v>
      </c>
      <c r="AM1162" s="12">
        <f t="shared" si="72"/>
        <v>5.1106148591789729E-10</v>
      </c>
      <c r="AN1162" s="19">
        <f t="shared" si="73"/>
        <v>2.2739189884214046E-2</v>
      </c>
      <c r="AO1162" s="19"/>
      <c r="AP1162" t="e">
        <f t="shared" si="74"/>
        <v>#VALUE!</v>
      </c>
      <c r="AQ1162" t="e">
        <f t="shared" si="75"/>
        <v>#VALUE!</v>
      </c>
      <c r="AR1162">
        <v>0</v>
      </c>
      <c r="AS1162" s="12" t="e">
        <f t="shared" si="76"/>
        <v>#VALUE!</v>
      </c>
      <c r="AT1162" s="12" t="e">
        <f t="shared" si="77"/>
        <v>#VALUE!</v>
      </c>
      <c r="AU1162" s="19">
        <f t="shared" si="78"/>
        <v>1.5759424160826513E-2</v>
      </c>
      <c r="AW1162">
        <f t="shared" si="79"/>
        <v>78.812974192989046</v>
      </c>
      <c r="AX1162">
        <f t="shared" si="80"/>
        <v>15.215219993965071</v>
      </c>
      <c r="AY1162" t="e">
        <f t="shared" si="81"/>
        <v>#VALUE!</v>
      </c>
    </row>
    <row r="1163" spans="8:51" x14ac:dyDescent="0.25">
      <c r="H1163" s="6">
        <v>20</v>
      </c>
      <c r="I1163" s="6">
        <v>30</v>
      </c>
      <c r="J1163" s="6">
        <v>1</v>
      </c>
      <c r="K1163" s="6">
        <v>1</v>
      </c>
      <c r="L1163" s="6" t="s">
        <v>122</v>
      </c>
      <c r="M1163" s="7">
        <f>1000000*(AF1163-AD1163)/X1163</f>
        <v>5.1728162884310709E-3</v>
      </c>
      <c r="N1163" s="7">
        <f>1000000*(AM1163-AK1163)/X1163</f>
        <v>2.6794554190270953E-2</v>
      </c>
      <c r="O1163" s="7" t="e">
        <f>1000000*(AT1163-AR1163)/X1163</f>
        <v>#VALUE!</v>
      </c>
      <c r="P1163">
        <f>(M1163*16)</f>
        <v>8.2765060614897135E-2</v>
      </c>
      <c r="Q1163">
        <f>(N1163*44)</f>
        <v>1.1789603843719219</v>
      </c>
      <c r="R1163">
        <f>1000000*(((AF1163-AD1163)*0.082057*W1163)/(V1163-Z1163))/X1163</f>
        <v>0.14349881432745903</v>
      </c>
      <c r="S1163">
        <f>1000000*(((AM1163-AK1163)*0.082057*W1163)/(V1163-Z1163))/X1163</f>
        <v>0.74330626535800015</v>
      </c>
      <c r="T1163">
        <f>N1163*((1*0.082057*W1163)/(V1163-Z1163))</f>
        <v>0.74330626535800026</v>
      </c>
      <c r="V1163" s="5">
        <f t="shared" si="82"/>
        <v>0.99905510880095516</v>
      </c>
      <c r="W1163">
        <v>313.14999999999998</v>
      </c>
      <c r="X1163">
        <f t="shared" si="83"/>
        <v>1.9073334166666699E-2</v>
      </c>
      <c r="Y1163">
        <v>2E-3</v>
      </c>
      <c r="Z1163">
        <f t="shared" si="63"/>
        <v>7.2765497523200454E-2</v>
      </c>
      <c r="AB1163">
        <f t="shared" si="64"/>
        <v>9.9905510880095509E-7</v>
      </c>
      <c r="AC1163">
        <f t="shared" si="65"/>
        <v>7.7759129386834936E-11</v>
      </c>
      <c r="AD1163">
        <v>0</v>
      </c>
      <c r="AE1163" s="12">
        <f t="shared" si="66"/>
        <v>2.0903724265187424E-11</v>
      </c>
      <c r="AF1163" s="12">
        <f t="shared" si="67"/>
        <v>9.8662853652022362E-11</v>
      </c>
      <c r="AG1163" s="19">
        <f t="shared" si="68"/>
        <v>1.097002469958351E-3</v>
      </c>
      <c r="AI1163">
        <f t="shared" si="69"/>
        <v>9.9905510880095509E-7</v>
      </c>
      <c r="AJ1163">
        <f t="shared" si="70"/>
        <v>7.7759129386834936E-11</v>
      </c>
      <c r="AK1163">
        <v>0</v>
      </c>
      <c r="AL1163" s="12">
        <f t="shared" si="71"/>
        <v>4.333023565310624E-10</v>
      </c>
      <c r="AM1163" s="12">
        <f t="shared" si="72"/>
        <v>5.1106148591789729E-10</v>
      </c>
      <c r="AN1163" s="19">
        <f t="shared" si="73"/>
        <v>2.2739189884214046E-2</v>
      </c>
      <c r="AO1163" s="19"/>
      <c r="AP1163" t="e">
        <f t="shared" si="74"/>
        <v>#VALUE!</v>
      </c>
      <c r="AQ1163" t="e">
        <f t="shared" si="75"/>
        <v>#VALUE!</v>
      </c>
      <c r="AR1163">
        <v>0</v>
      </c>
      <c r="AS1163" s="12" t="e">
        <f t="shared" si="76"/>
        <v>#VALUE!</v>
      </c>
      <c r="AT1163" s="12" t="e">
        <f t="shared" si="77"/>
        <v>#VALUE!</v>
      </c>
      <c r="AU1163" s="19">
        <f t="shared" si="78"/>
        <v>1.5759424160826513E-2</v>
      </c>
      <c r="AW1163">
        <f t="shared" si="79"/>
        <v>78.812974192989046</v>
      </c>
      <c r="AX1163">
        <f t="shared" si="80"/>
        <v>15.215219993965071</v>
      </c>
      <c r="AY1163" t="e">
        <f t="shared" si="81"/>
        <v>#VALUE!</v>
      </c>
    </row>
    <row r="1164" spans="8:51" x14ac:dyDescent="0.25">
      <c r="H1164" s="6">
        <v>20</v>
      </c>
      <c r="I1164" s="6">
        <v>30</v>
      </c>
      <c r="J1164" s="6">
        <v>1</v>
      </c>
      <c r="K1164" s="6">
        <v>1</v>
      </c>
      <c r="L1164" s="6" t="s">
        <v>122</v>
      </c>
      <c r="M1164" s="7">
        <f>1000000*(AF1164-AD1164)/X1164</f>
        <v>5.1728162884310709E-3</v>
      </c>
      <c r="N1164" s="7">
        <f>1000000*(AM1164-AK1164)/X1164</f>
        <v>2.6794554190270953E-2</v>
      </c>
      <c r="O1164" s="7" t="e">
        <f>1000000*(AT1164-AR1164)/X1164</f>
        <v>#VALUE!</v>
      </c>
      <c r="P1164">
        <f>(M1164*16)</f>
        <v>8.2765060614897135E-2</v>
      </c>
      <c r="Q1164">
        <f>(N1164*44)</f>
        <v>1.1789603843719219</v>
      </c>
      <c r="R1164">
        <f>1000000*(((AF1164-AD1164)*0.082057*W1164)/(V1164-Z1164))/X1164</f>
        <v>0.14349881432745903</v>
      </c>
      <c r="S1164">
        <f>1000000*(((AM1164-AK1164)*0.082057*W1164)/(V1164-Z1164))/X1164</f>
        <v>0.74330626535800015</v>
      </c>
      <c r="T1164">
        <f>N1164*((1*0.082057*W1164)/(V1164-Z1164))</f>
        <v>0.74330626535800026</v>
      </c>
      <c r="V1164" s="5">
        <f t="shared" si="82"/>
        <v>0.99905510880095516</v>
      </c>
      <c r="W1164">
        <v>313.14999999999998</v>
      </c>
      <c r="X1164">
        <f t="shared" si="83"/>
        <v>1.9073334166666699E-2</v>
      </c>
      <c r="Y1164">
        <v>2E-3</v>
      </c>
      <c r="Z1164">
        <f t="shared" si="63"/>
        <v>7.2765497523200454E-2</v>
      </c>
      <c r="AB1164">
        <f t="shared" si="64"/>
        <v>9.9905510880095509E-7</v>
      </c>
      <c r="AC1164">
        <f t="shared" si="65"/>
        <v>7.7759129386834936E-11</v>
      </c>
      <c r="AD1164">
        <v>0</v>
      </c>
      <c r="AE1164" s="12">
        <f t="shared" si="66"/>
        <v>2.0903724265187424E-11</v>
      </c>
      <c r="AF1164" s="12">
        <f t="shared" si="67"/>
        <v>9.8662853652022362E-11</v>
      </c>
      <c r="AG1164" s="19">
        <f t="shared" si="68"/>
        <v>1.097002469958351E-3</v>
      </c>
      <c r="AI1164">
        <f t="shared" si="69"/>
        <v>9.9905510880095509E-7</v>
      </c>
      <c r="AJ1164">
        <f t="shared" si="70"/>
        <v>7.7759129386834936E-11</v>
      </c>
      <c r="AK1164">
        <v>0</v>
      </c>
      <c r="AL1164" s="12">
        <f t="shared" si="71"/>
        <v>4.333023565310624E-10</v>
      </c>
      <c r="AM1164" s="12">
        <f t="shared" si="72"/>
        <v>5.1106148591789729E-10</v>
      </c>
      <c r="AN1164" s="19">
        <f t="shared" si="73"/>
        <v>2.2739189884214046E-2</v>
      </c>
      <c r="AO1164" s="19"/>
      <c r="AP1164" t="e">
        <f t="shared" si="74"/>
        <v>#VALUE!</v>
      </c>
      <c r="AQ1164" t="e">
        <f t="shared" si="75"/>
        <v>#VALUE!</v>
      </c>
      <c r="AR1164">
        <v>0</v>
      </c>
      <c r="AS1164" s="12" t="e">
        <f t="shared" si="76"/>
        <v>#VALUE!</v>
      </c>
      <c r="AT1164" s="12" t="e">
        <f t="shared" si="77"/>
        <v>#VALUE!</v>
      </c>
      <c r="AU1164" s="19">
        <f t="shared" si="78"/>
        <v>1.5759424160826513E-2</v>
      </c>
      <c r="AW1164">
        <f t="shared" si="79"/>
        <v>78.812974192989046</v>
      </c>
      <c r="AX1164">
        <f t="shared" si="80"/>
        <v>15.215219993965071</v>
      </c>
      <c r="AY1164" t="e">
        <f t="shared" si="81"/>
        <v>#VALUE!</v>
      </c>
    </row>
    <row r="1165" spans="8:51" x14ac:dyDescent="0.25">
      <c r="H1165" s="6">
        <v>20</v>
      </c>
      <c r="I1165" s="6">
        <v>30</v>
      </c>
      <c r="J1165" s="6">
        <v>1</v>
      </c>
      <c r="K1165" s="6">
        <v>1</v>
      </c>
      <c r="L1165" s="6" t="s">
        <v>122</v>
      </c>
      <c r="M1165" s="7">
        <f>1000000*(AF1165-AD1165)/X1165</f>
        <v>5.1728162884310709E-3</v>
      </c>
      <c r="N1165" s="7">
        <f>1000000*(AM1165-AK1165)/X1165</f>
        <v>2.6794554190270953E-2</v>
      </c>
      <c r="O1165" s="7" t="e">
        <f>1000000*(AT1165-AR1165)/X1165</f>
        <v>#VALUE!</v>
      </c>
      <c r="P1165">
        <f>(M1165*16)</f>
        <v>8.2765060614897135E-2</v>
      </c>
      <c r="Q1165">
        <f>(N1165*44)</f>
        <v>1.1789603843719219</v>
      </c>
      <c r="R1165">
        <f>1000000*(((AF1165-AD1165)*0.082057*W1165)/(V1165-Z1165))/X1165</f>
        <v>0.14349881432745903</v>
      </c>
      <c r="S1165">
        <f>1000000*(((AM1165-AK1165)*0.082057*W1165)/(V1165-Z1165))/X1165</f>
        <v>0.74330626535800015</v>
      </c>
      <c r="T1165">
        <f>N1165*((1*0.082057*W1165)/(V1165-Z1165))</f>
        <v>0.74330626535800026</v>
      </c>
      <c r="V1165" s="5">
        <f t="shared" si="82"/>
        <v>0.99905510880095516</v>
      </c>
      <c r="W1165">
        <v>313.14999999999998</v>
      </c>
      <c r="X1165">
        <f t="shared" si="83"/>
        <v>1.9073334166666699E-2</v>
      </c>
      <c r="Y1165">
        <v>2E-3</v>
      </c>
      <c r="Z1165">
        <f t="shared" si="63"/>
        <v>7.2765497523200454E-2</v>
      </c>
      <c r="AB1165">
        <f t="shared" si="64"/>
        <v>9.9905510880095509E-7</v>
      </c>
      <c r="AC1165">
        <f t="shared" si="65"/>
        <v>7.7759129386834936E-11</v>
      </c>
      <c r="AD1165">
        <v>0</v>
      </c>
      <c r="AE1165" s="12">
        <f t="shared" si="66"/>
        <v>2.0903724265187424E-11</v>
      </c>
      <c r="AF1165" s="12">
        <f t="shared" si="67"/>
        <v>9.8662853652022362E-11</v>
      </c>
      <c r="AG1165" s="19">
        <f t="shared" si="68"/>
        <v>1.097002469958351E-3</v>
      </c>
      <c r="AI1165">
        <f t="shared" si="69"/>
        <v>9.9905510880095509E-7</v>
      </c>
      <c r="AJ1165">
        <f t="shared" si="70"/>
        <v>7.7759129386834936E-11</v>
      </c>
      <c r="AK1165">
        <v>0</v>
      </c>
      <c r="AL1165" s="12">
        <f t="shared" si="71"/>
        <v>4.333023565310624E-10</v>
      </c>
      <c r="AM1165" s="12">
        <f t="shared" si="72"/>
        <v>5.1106148591789729E-10</v>
      </c>
      <c r="AN1165" s="19">
        <f t="shared" si="73"/>
        <v>2.2739189884214046E-2</v>
      </c>
      <c r="AO1165" s="19"/>
      <c r="AP1165" t="e">
        <f t="shared" si="74"/>
        <v>#VALUE!</v>
      </c>
      <c r="AQ1165" t="e">
        <f t="shared" si="75"/>
        <v>#VALUE!</v>
      </c>
      <c r="AR1165">
        <v>0</v>
      </c>
      <c r="AS1165" s="12" t="e">
        <f t="shared" si="76"/>
        <v>#VALUE!</v>
      </c>
      <c r="AT1165" s="12" t="e">
        <f t="shared" si="77"/>
        <v>#VALUE!</v>
      </c>
      <c r="AU1165" s="19">
        <f t="shared" si="78"/>
        <v>1.5759424160826513E-2</v>
      </c>
      <c r="AW1165">
        <f t="shared" si="79"/>
        <v>78.812974192989046</v>
      </c>
      <c r="AX1165">
        <f t="shared" si="80"/>
        <v>15.215219993965071</v>
      </c>
      <c r="AY1165" t="e">
        <f t="shared" si="81"/>
        <v>#VALUE!</v>
      </c>
    </row>
    <row r="1166" spans="8:51" x14ac:dyDescent="0.25">
      <c r="H1166" s="6">
        <v>20</v>
      </c>
      <c r="I1166" s="6">
        <v>30</v>
      </c>
      <c r="J1166" s="6">
        <v>1</v>
      </c>
      <c r="K1166" s="6">
        <v>1</v>
      </c>
      <c r="L1166" s="6" t="s">
        <v>122</v>
      </c>
      <c r="M1166" s="7">
        <f>1000000*(AF1166-AD1166)/X1166</f>
        <v>5.1728162884310709E-3</v>
      </c>
      <c r="N1166" s="7">
        <f>1000000*(AM1166-AK1166)/X1166</f>
        <v>2.6794554190270953E-2</v>
      </c>
      <c r="O1166" s="7" t="e">
        <f>1000000*(AT1166-AR1166)/X1166</f>
        <v>#VALUE!</v>
      </c>
      <c r="P1166">
        <f>(M1166*16)</f>
        <v>8.2765060614897135E-2</v>
      </c>
      <c r="Q1166">
        <f>(N1166*44)</f>
        <v>1.1789603843719219</v>
      </c>
      <c r="R1166">
        <f>1000000*(((AF1166-AD1166)*0.082057*W1166)/(V1166-Z1166))/X1166</f>
        <v>0.14349881432745903</v>
      </c>
      <c r="S1166">
        <f>1000000*(((AM1166-AK1166)*0.082057*W1166)/(V1166-Z1166))/X1166</f>
        <v>0.74330626535800015</v>
      </c>
      <c r="T1166">
        <f>N1166*((1*0.082057*W1166)/(V1166-Z1166))</f>
        <v>0.74330626535800026</v>
      </c>
      <c r="V1166" s="5">
        <f t="shared" si="82"/>
        <v>0.99905510880095516</v>
      </c>
      <c r="W1166">
        <v>313.14999999999998</v>
      </c>
      <c r="X1166">
        <f t="shared" si="83"/>
        <v>1.9073334166666699E-2</v>
      </c>
      <c r="Y1166">
        <v>2E-3</v>
      </c>
      <c r="Z1166">
        <f t="shared" si="63"/>
        <v>7.2765497523200454E-2</v>
      </c>
      <c r="AB1166">
        <f t="shared" si="64"/>
        <v>9.9905510880095509E-7</v>
      </c>
      <c r="AC1166">
        <f t="shared" si="65"/>
        <v>7.7759129386834936E-11</v>
      </c>
      <c r="AD1166">
        <v>0</v>
      </c>
      <c r="AE1166" s="12">
        <f t="shared" si="66"/>
        <v>2.0903724265187424E-11</v>
      </c>
      <c r="AF1166" s="12">
        <f t="shared" si="67"/>
        <v>9.8662853652022362E-11</v>
      </c>
      <c r="AG1166" s="19">
        <f t="shared" si="68"/>
        <v>1.097002469958351E-3</v>
      </c>
      <c r="AI1166">
        <f t="shared" si="69"/>
        <v>9.9905510880095509E-7</v>
      </c>
      <c r="AJ1166">
        <f t="shared" si="70"/>
        <v>7.7759129386834936E-11</v>
      </c>
      <c r="AK1166">
        <v>0</v>
      </c>
      <c r="AL1166" s="12">
        <f t="shared" si="71"/>
        <v>4.333023565310624E-10</v>
      </c>
      <c r="AM1166" s="12">
        <f t="shared" si="72"/>
        <v>5.1106148591789729E-10</v>
      </c>
      <c r="AN1166" s="19">
        <f t="shared" si="73"/>
        <v>2.2739189884214046E-2</v>
      </c>
      <c r="AO1166" s="19"/>
      <c r="AP1166" t="e">
        <f t="shared" si="74"/>
        <v>#VALUE!</v>
      </c>
      <c r="AQ1166" t="e">
        <f t="shared" si="75"/>
        <v>#VALUE!</v>
      </c>
      <c r="AR1166">
        <v>0</v>
      </c>
      <c r="AS1166" s="12" t="e">
        <f t="shared" si="76"/>
        <v>#VALUE!</v>
      </c>
      <c r="AT1166" s="12" t="e">
        <f t="shared" si="77"/>
        <v>#VALUE!</v>
      </c>
      <c r="AU1166" s="19">
        <f t="shared" si="78"/>
        <v>1.5759424160826513E-2</v>
      </c>
      <c r="AW1166">
        <f t="shared" si="79"/>
        <v>78.812974192989046</v>
      </c>
      <c r="AX1166">
        <f t="shared" si="80"/>
        <v>15.215219993965071</v>
      </c>
      <c r="AY1166" t="e">
        <f t="shared" si="81"/>
        <v>#VALUE!</v>
      </c>
    </row>
    <row r="1167" spans="8:51" x14ac:dyDescent="0.25">
      <c r="H1167" s="6">
        <v>20</v>
      </c>
      <c r="I1167" s="6">
        <v>30</v>
      </c>
      <c r="J1167" s="6">
        <v>1</v>
      </c>
      <c r="K1167" s="6">
        <v>1</v>
      </c>
      <c r="L1167" s="6" t="s">
        <v>122</v>
      </c>
      <c r="M1167" s="7">
        <f>1000000*(AF1167-AD1167)/X1167</f>
        <v>5.1728162884310709E-3</v>
      </c>
      <c r="N1167" s="7">
        <f>1000000*(AM1167-AK1167)/X1167</f>
        <v>2.6794554190270953E-2</v>
      </c>
      <c r="O1167" s="7" t="e">
        <f>1000000*(AT1167-AR1167)/X1167</f>
        <v>#VALUE!</v>
      </c>
      <c r="P1167">
        <f>(M1167*16)</f>
        <v>8.2765060614897135E-2</v>
      </c>
      <c r="Q1167">
        <f>(N1167*44)</f>
        <v>1.1789603843719219</v>
      </c>
      <c r="R1167">
        <f>1000000*(((AF1167-AD1167)*0.082057*W1167)/(V1167-Z1167))/X1167</f>
        <v>0.14349881432745903</v>
      </c>
      <c r="S1167">
        <f>1000000*(((AM1167-AK1167)*0.082057*W1167)/(V1167-Z1167))/X1167</f>
        <v>0.74330626535800015</v>
      </c>
      <c r="T1167">
        <f>N1167*((1*0.082057*W1167)/(V1167-Z1167))</f>
        <v>0.74330626535800026</v>
      </c>
      <c r="V1167" s="5">
        <f t="shared" si="82"/>
        <v>0.99905510880095516</v>
      </c>
      <c r="W1167">
        <v>313.14999999999998</v>
      </c>
      <c r="X1167">
        <f t="shared" si="83"/>
        <v>1.9073334166666699E-2</v>
      </c>
      <c r="Y1167">
        <v>2E-3</v>
      </c>
      <c r="Z1167">
        <f t="shared" si="63"/>
        <v>7.2765497523200454E-2</v>
      </c>
      <c r="AB1167">
        <f t="shared" si="64"/>
        <v>9.9905510880095509E-7</v>
      </c>
      <c r="AC1167">
        <f t="shared" si="65"/>
        <v>7.7759129386834936E-11</v>
      </c>
      <c r="AD1167">
        <v>0</v>
      </c>
      <c r="AE1167" s="12">
        <f t="shared" si="66"/>
        <v>2.0903724265187424E-11</v>
      </c>
      <c r="AF1167" s="12">
        <f t="shared" si="67"/>
        <v>9.8662853652022362E-11</v>
      </c>
      <c r="AG1167" s="19">
        <f t="shared" si="68"/>
        <v>1.097002469958351E-3</v>
      </c>
      <c r="AI1167">
        <f t="shared" si="69"/>
        <v>9.9905510880095509E-7</v>
      </c>
      <c r="AJ1167">
        <f t="shared" si="70"/>
        <v>7.7759129386834936E-11</v>
      </c>
      <c r="AK1167">
        <v>0</v>
      </c>
      <c r="AL1167" s="12">
        <f t="shared" si="71"/>
        <v>4.333023565310624E-10</v>
      </c>
      <c r="AM1167" s="12">
        <f t="shared" si="72"/>
        <v>5.1106148591789729E-10</v>
      </c>
      <c r="AN1167" s="19">
        <f t="shared" si="73"/>
        <v>2.2739189884214046E-2</v>
      </c>
      <c r="AO1167" s="19"/>
      <c r="AP1167" t="e">
        <f t="shared" si="74"/>
        <v>#VALUE!</v>
      </c>
      <c r="AQ1167" t="e">
        <f t="shared" si="75"/>
        <v>#VALUE!</v>
      </c>
      <c r="AR1167">
        <v>0</v>
      </c>
      <c r="AS1167" s="12" t="e">
        <f t="shared" si="76"/>
        <v>#VALUE!</v>
      </c>
      <c r="AT1167" s="12" t="e">
        <f t="shared" si="77"/>
        <v>#VALUE!</v>
      </c>
      <c r="AU1167" s="19">
        <f t="shared" si="78"/>
        <v>1.5759424160826513E-2</v>
      </c>
      <c r="AW1167">
        <f t="shared" si="79"/>
        <v>78.812974192989046</v>
      </c>
      <c r="AX1167">
        <f t="shared" si="80"/>
        <v>15.215219993965071</v>
      </c>
      <c r="AY1167" t="e">
        <f t="shared" si="81"/>
        <v>#VALUE!</v>
      </c>
    </row>
    <row r="1168" spans="8:51" x14ac:dyDescent="0.25">
      <c r="H1168" s="6">
        <v>20</v>
      </c>
      <c r="I1168" s="6">
        <v>30</v>
      </c>
      <c r="J1168" s="6">
        <v>1</v>
      </c>
      <c r="K1168" s="6">
        <v>1</v>
      </c>
      <c r="L1168" s="6" t="s">
        <v>122</v>
      </c>
      <c r="M1168" s="7">
        <f>1000000*(AF1168-AD1168)/X1168</f>
        <v>5.1728162884310709E-3</v>
      </c>
      <c r="N1168" s="7">
        <f>1000000*(AM1168-AK1168)/X1168</f>
        <v>2.6794554190270953E-2</v>
      </c>
      <c r="O1168" s="7" t="e">
        <f>1000000*(AT1168-AR1168)/X1168</f>
        <v>#VALUE!</v>
      </c>
      <c r="P1168">
        <f>(M1168*16)</f>
        <v>8.2765060614897135E-2</v>
      </c>
      <c r="Q1168">
        <f>(N1168*44)</f>
        <v>1.1789603843719219</v>
      </c>
      <c r="R1168">
        <f>1000000*(((AF1168-AD1168)*0.082057*W1168)/(V1168-Z1168))/X1168</f>
        <v>0.14349881432745903</v>
      </c>
      <c r="S1168">
        <f>1000000*(((AM1168-AK1168)*0.082057*W1168)/(V1168-Z1168))/X1168</f>
        <v>0.74330626535800015</v>
      </c>
      <c r="T1168">
        <f>N1168*((1*0.082057*W1168)/(V1168-Z1168))</f>
        <v>0.74330626535800026</v>
      </c>
      <c r="V1168" s="5">
        <f t="shared" si="82"/>
        <v>0.99905510880095516</v>
      </c>
      <c r="W1168">
        <v>313.14999999999998</v>
      </c>
      <c r="X1168">
        <f t="shared" si="83"/>
        <v>1.9073334166666699E-2</v>
      </c>
      <c r="Y1168">
        <v>2E-3</v>
      </c>
      <c r="Z1168">
        <f t="shared" si="63"/>
        <v>7.2765497523200454E-2</v>
      </c>
      <c r="AB1168">
        <f t="shared" si="64"/>
        <v>9.9905510880095509E-7</v>
      </c>
      <c r="AC1168">
        <f t="shared" si="65"/>
        <v>7.7759129386834936E-11</v>
      </c>
      <c r="AD1168">
        <v>0</v>
      </c>
      <c r="AE1168" s="12">
        <f t="shared" si="66"/>
        <v>2.0903724265187424E-11</v>
      </c>
      <c r="AF1168" s="12">
        <f t="shared" si="67"/>
        <v>9.8662853652022362E-11</v>
      </c>
      <c r="AG1168" s="19">
        <f t="shared" si="68"/>
        <v>1.097002469958351E-3</v>
      </c>
      <c r="AI1168">
        <f t="shared" si="69"/>
        <v>9.9905510880095509E-7</v>
      </c>
      <c r="AJ1168">
        <f t="shared" si="70"/>
        <v>7.7759129386834936E-11</v>
      </c>
      <c r="AK1168">
        <v>0</v>
      </c>
      <c r="AL1168" s="12">
        <f t="shared" si="71"/>
        <v>4.333023565310624E-10</v>
      </c>
      <c r="AM1168" s="12">
        <f t="shared" si="72"/>
        <v>5.1106148591789729E-10</v>
      </c>
      <c r="AN1168" s="19">
        <f t="shared" si="73"/>
        <v>2.2739189884214046E-2</v>
      </c>
      <c r="AO1168" s="19"/>
      <c r="AP1168" t="e">
        <f t="shared" si="74"/>
        <v>#VALUE!</v>
      </c>
      <c r="AQ1168" t="e">
        <f t="shared" si="75"/>
        <v>#VALUE!</v>
      </c>
      <c r="AR1168">
        <v>0</v>
      </c>
      <c r="AS1168" s="12" t="e">
        <f t="shared" si="76"/>
        <v>#VALUE!</v>
      </c>
      <c r="AT1168" s="12" t="e">
        <f t="shared" si="77"/>
        <v>#VALUE!</v>
      </c>
      <c r="AU1168" s="19">
        <f t="shared" si="78"/>
        <v>1.5759424160826513E-2</v>
      </c>
      <c r="AW1168">
        <f t="shared" si="79"/>
        <v>78.812974192989046</v>
      </c>
      <c r="AX1168">
        <f t="shared" si="80"/>
        <v>15.215219993965071</v>
      </c>
      <c r="AY1168" t="e">
        <f t="shared" si="81"/>
        <v>#VALUE!</v>
      </c>
    </row>
    <row r="1169" spans="8:51" x14ac:dyDescent="0.25">
      <c r="H1169" s="6">
        <v>20</v>
      </c>
      <c r="I1169" s="6">
        <v>30</v>
      </c>
      <c r="J1169" s="6">
        <v>1</v>
      </c>
      <c r="K1169" s="6">
        <v>1</v>
      </c>
      <c r="L1169" s="6" t="s">
        <v>122</v>
      </c>
      <c r="M1169" s="7">
        <f>1000000*(AF1169-AD1169)/X1169</f>
        <v>5.1728162884310709E-3</v>
      </c>
      <c r="N1169" s="7">
        <f>1000000*(AM1169-AK1169)/X1169</f>
        <v>2.6794554190270953E-2</v>
      </c>
      <c r="O1169" s="7" t="e">
        <f>1000000*(AT1169-AR1169)/X1169</f>
        <v>#VALUE!</v>
      </c>
      <c r="P1169">
        <f>(M1169*16)</f>
        <v>8.2765060614897135E-2</v>
      </c>
      <c r="Q1169">
        <f>(N1169*44)</f>
        <v>1.1789603843719219</v>
      </c>
      <c r="R1169">
        <f>1000000*(((AF1169-AD1169)*0.082057*W1169)/(V1169-Z1169))/X1169</f>
        <v>0.14349881432745903</v>
      </c>
      <c r="S1169">
        <f>1000000*(((AM1169-AK1169)*0.082057*W1169)/(V1169-Z1169))/X1169</f>
        <v>0.74330626535800015</v>
      </c>
      <c r="T1169">
        <f>N1169*((1*0.082057*W1169)/(V1169-Z1169))</f>
        <v>0.74330626535800026</v>
      </c>
      <c r="V1169" s="5">
        <f t="shared" si="82"/>
        <v>0.99905510880095516</v>
      </c>
      <c r="W1169">
        <v>313.14999999999998</v>
      </c>
      <c r="X1169">
        <f t="shared" si="83"/>
        <v>1.9073334166666699E-2</v>
      </c>
      <c r="Y1169">
        <v>2E-3</v>
      </c>
      <c r="Z1169">
        <f t="shared" si="63"/>
        <v>7.2765497523200454E-2</v>
      </c>
      <c r="AB1169">
        <f t="shared" si="64"/>
        <v>9.9905510880095509E-7</v>
      </c>
      <c r="AC1169">
        <f t="shared" si="65"/>
        <v>7.7759129386834936E-11</v>
      </c>
      <c r="AD1169">
        <v>0</v>
      </c>
      <c r="AE1169" s="12">
        <f t="shared" si="66"/>
        <v>2.0903724265187424E-11</v>
      </c>
      <c r="AF1169" s="12">
        <f t="shared" si="67"/>
        <v>9.8662853652022362E-11</v>
      </c>
      <c r="AG1169" s="19">
        <f t="shared" si="68"/>
        <v>1.097002469958351E-3</v>
      </c>
      <c r="AI1169">
        <f t="shared" si="69"/>
        <v>9.9905510880095509E-7</v>
      </c>
      <c r="AJ1169">
        <f t="shared" si="70"/>
        <v>7.7759129386834936E-11</v>
      </c>
      <c r="AK1169">
        <v>0</v>
      </c>
      <c r="AL1169" s="12">
        <f t="shared" si="71"/>
        <v>4.333023565310624E-10</v>
      </c>
      <c r="AM1169" s="12">
        <f t="shared" si="72"/>
        <v>5.1106148591789729E-10</v>
      </c>
      <c r="AN1169" s="19">
        <f t="shared" si="73"/>
        <v>2.2739189884214046E-2</v>
      </c>
      <c r="AO1169" s="19"/>
      <c r="AP1169" t="e">
        <f t="shared" si="74"/>
        <v>#VALUE!</v>
      </c>
      <c r="AQ1169" t="e">
        <f t="shared" si="75"/>
        <v>#VALUE!</v>
      </c>
      <c r="AR1169">
        <v>0</v>
      </c>
      <c r="AS1169" s="12" t="e">
        <f t="shared" si="76"/>
        <v>#VALUE!</v>
      </c>
      <c r="AT1169" s="12" t="e">
        <f t="shared" si="77"/>
        <v>#VALUE!</v>
      </c>
      <c r="AU1169" s="19">
        <f t="shared" si="78"/>
        <v>1.5759424160826513E-2</v>
      </c>
      <c r="AW1169">
        <f t="shared" si="79"/>
        <v>78.812974192989046</v>
      </c>
      <c r="AX1169">
        <f t="shared" si="80"/>
        <v>15.215219993965071</v>
      </c>
      <c r="AY1169" t="e">
        <f t="shared" si="81"/>
        <v>#VALUE!</v>
      </c>
    </row>
    <row r="1170" spans="8:51" x14ac:dyDescent="0.25">
      <c r="H1170" s="6">
        <v>20</v>
      </c>
      <c r="I1170" s="6">
        <v>30</v>
      </c>
      <c r="J1170" s="6">
        <v>1</v>
      </c>
      <c r="K1170" s="6">
        <v>1</v>
      </c>
      <c r="L1170" s="6" t="s">
        <v>122</v>
      </c>
      <c r="M1170" s="7">
        <f>1000000*(AF1170-AD1170)/X1170</f>
        <v>5.1728162884310709E-3</v>
      </c>
      <c r="N1170" s="7">
        <f>1000000*(AM1170-AK1170)/X1170</f>
        <v>2.6794554190270953E-2</v>
      </c>
      <c r="O1170" s="7" t="e">
        <f>1000000*(AT1170-AR1170)/X1170</f>
        <v>#VALUE!</v>
      </c>
      <c r="P1170">
        <f>(M1170*16)</f>
        <v>8.2765060614897135E-2</v>
      </c>
      <c r="Q1170">
        <f>(N1170*44)</f>
        <v>1.1789603843719219</v>
      </c>
      <c r="R1170">
        <f>1000000*(((AF1170-AD1170)*0.082057*W1170)/(V1170-Z1170))/X1170</f>
        <v>0.14349881432745903</v>
      </c>
      <c r="S1170">
        <f>1000000*(((AM1170-AK1170)*0.082057*W1170)/(V1170-Z1170))/X1170</f>
        <v>0.74330626535800015</v>
      </c>
      <c r="T1170">
        <f>N1170*((1*0.082057*W1170)/(V1170-Z1170))</f>
        <v>0.74330626535800026</v>
      </c>
      <c r="V1170" s="5">
        <f t="shared" si="82"/>
        <v>0.99905510880095516</v>
      </c>
      <c r="W1170">
        <v>313.14999999999998</v>
      </c>
      <c r="X1170">
        <f t="shared" si="83"/>
        <v>1.9073334166666699E-2</v>
      </c>
      <c r="Y1170">
        <v>2E-3</v>
      </c>
      <c r="Z1170">
        <f t="shared" si="63"/>
        <v>7.2765497523200454E-2</v>
      </c>
      <c r="AB1170">
        <f t="shared" si="64"/>
        <v>9.9905510880095509E-7</v>
      </c>
      <c r="AC1170">
        <f t="shared" si="65"/>
        <v>7.7759129386834936E-11</v>
      </c>
      <c r="AD1170">
        <v>0</v>
      </c>
      <c r="AE1170" s="12">
        <f t="shared" si="66"/>
        <v>2.0903724265187424E-11</v>
      </c>
      <c r="AF1170" s="12">
        <f t="shared" si="67"/>
        <v>9.8662853652022362E-11</v>
      </c>
      <c r="AG1170" s="19">
        <f t="shared" si="68"/>
        <v>1.097002469958351E-3</v>
      </c>
      <c r="AI1170">
        <f t="shared" si="69"/>
        <v>9.9905510880095509E-7</v>
      </c>
      <c r="AJ1170">
        <f t="shared" si="70"/>
        <v>7.7759129386834936E-11</v>
      </c>
      <c r="AK1170">
        <v>0</v>
      </c>
      <c r="AL1170" s="12">
        <f t="shared" si="71"/>
        <v>4.333023565310624E-10</v>
      </c>
      <c r="AM1170" s="12">
        <f t="shared" si="72"/>
        <v>5.1106148591789729E-10</v>
      </c>
      <c r="AN1170" s="19">
        <f t="shared" si="73"/>
        <v>2.2739189884214046E-2</v>
      </c>
      <c r="AO1170" s="19"/>
      <c r="AP1170" t="e">
        <f t="shared" si="74"/>
        <v>#VALUE!</v>
      </c>
      <c r="AQ1170" t="e">
        <f t="shared" si="75"/>
        <v>#VALUE!</v>
      </c>
      <c r="AR1170">
        <v>0</v>
      </c>
      <c r="AS1170" s="12" t="e">
        <f t="shared" si="76"/>
        <v>#VALUE!</v>
      </c>
      <c r="AT1170" s="12" t="e">
        <f t="shared" si="77"/>
        <v>#VALUE!</v>
      </c>
      <c r="AU1170" s="19">
        <f t="shared" si="78"/>
        <v>1.5759424160826513E-2</v>
      </c>
      <c r="AW1170">
        <f t="shared" si="79"/>
        <v>78.812974192989046</v>
      </c>
      <c r="AX1170">
        <f t="shared" si="80"/>
        <v>15.215219993965071</v>
      </c>
      <c r="AY1170" t="e">
        <f t="shared" si="81"/>
        <v>#VALUE!</v>
      </c>
    </row>
    <row r="1171" spans="8:51" x14ac:dyDescent="0.25">
      <c r="H1171" s="6">
        <v>20</v>
      </c>
      <c r="I1171" s="6">
        <v>30</v>
      </c>
      <c r="J1171" s="6">
        <v>1</v>
      </c>
      <c r="K1171" s="6">
        <v>1</v>
      </c>
      <c r="L1171" s="6" t="s">
        <v>122</v>
      </c>
      <c r="M1171" s="7">
        <f>1000000*(AF1171-AD1171)/X1171</f>
        <v>5.1728162884310709E-3</v>
      </c>
      <c r="N1171" s="7">
        <f>1000000*(AM1171-AK1171)/X1171</f>
        <v>2.6794554190270953E-2</v>
      </c>
      <c r="O1171" s="7" t="e">
        <f>1000000*(AT1171-AR1171)/X1171</f>
        <v>#VALUE!</v>
      </c>
      <c r="P1171">
        <f>(M1171*16)</f>
        <v>8.2765060614897135E-2</v>
      </c>
      <c r="Q1171">
        <f>(N1171*44)</f>
        <v>1.1789603843719219</v>
      </c>
      <c r="R1171">
        <f>1000000*(((AF1171-AD1171)*0.082057*W1171)/(V1171-Z1171))/X1171</f>
        <v>0.14349881432745903</v>
      </c>
      <c r="S1171">
        <f>1000000*(((AM1171-AK1171)*0.082057*W1171)/(V1171-Z1171))/X1171</f>
        <v>0.74330626535800015</v>
      </c>
      <c r="T1171">
        <f>N1171*((1*0.082057*W1171)/(V1171-Z1171))</f>
        <v>0.74330626535800026</v>
      </c>
      <c r="V1171" s="5">
        <f t="shared" si="82"/>
        <v>0.99905510880095516</v>
      </c>
      <c r="W1171">
        <v>313.14999999999998</v>
      </c>
      <c r="X1171">
        <f t="shared" si="83"/>
        <v>1.9073334166666699E-2</v>
      </c>
      <c r="Y1171">
        <v>2E-3</v>
      </c>
      <c r="Z1171">
        <f t="shared" si="63"/>
        <v>7.2765497523200454E-2</v>
      </c>
      <c r="AB1171">
        <f t="shared" si="64"/>
        <v>9.9905510880095509E-7</v>
      </c>
      <c r="AC1171">
        <f t="shared" si="65"/>
        <v>7.7759129386834936E-11</v>
      </c>
      <c r="AD1171">
        <v>0</v>
      </c>
      <c r="AE1171" s="12">
        <f t="shared" si="66"/>
        <v>2.0903724265187424E-11</v>
      </c>
      <c r="AF1171" s="12">
        <f t="shared" si="67"/>
        <v>9.8662853652022362E-11</v>
      </c>
      <c r="AG1171" s="19">
        <f t="shared" si="68"/>
        <v>1.097002469958351E-3</v>
      </c>
      <c r="AI1171">
        <f t="shared" si="69"/>
        <v>9.9905510880095509E-7</v>
      </c>
      <c r="AJ1171">
        <f t="shared" si="70"/>
        <v>7.7759129386834936E-11</v>
      </c>
      <c r="AK1171">
        <v>0</v>
      </c>
      <c r="AL1171" s="12">
        <f t="shared" si="71"/>
        <v>4.333023565310624E-10</v>
      </c>
      <c r="AM1171" s="12">
        <f t="shared" si="72"/>
        <v>5.1106148591789729E-10</v>
      </c>
      <c r="AN1171" s="19">
        <f t="shared" si="73"/>
        <v>2.2739189884214046E-2</v>
      </c>
      <c r="AO1171" s="19"/>
      <c r="AP1171" t="e">
        <f t="shared" si="74"/>
        <v>#VALUE!</v>
      </c>
      <c r="AQ1171" t="e">
        <f t="shared" si="75"/>
        <v>#VALUE!</v>
      </c>
      <c r="AR1171">
        <v>0</v>
      </c>
      <c r="AS1171" s="12" t="e">
        <f t="shared" si="76"/>
        <v>#VALUE!</v>
      </c>
      <c r="AT1171" s="12" t="e">
        <f t="shared" si="77"/>
        <v>#VALUE!</v>
      </c>
      <c r="AU1171" s="19">
        <f t="shared" si="78"/>
        <v>1.5759424160826513E-2</v>
      </c>
      <c r="AW1171">
        <f t="shared" si="79"/>
        <v>78.812974192989046</v>
      </c>
      <c r="AX1171">
        <f t="shared" si="80"/>
        <v>15.215219993965071</v>
      </c>
      <c r="AY1171" t="e">
        <f t="shared" si="81"/>
        <v>#VALUE!</v>
      </c>
    </row>
    <row r="1172" spans="8:51" x14ac:dyDescent="0.25">
      <c r="H1172" s="6">
        <v>20</v>
      </c>
      <c r="I1172" s="6">
        <v>30</v>
      </c>
      <c r="J1172" s="6">
        <v>1</v>
      </c>
      <c r="K1172" s="6">
        <v>1</v>
      </c>
      <c r="L1172" s="6" t="s">
        <v>122</v>
      </c>
      <c r="M1172" s="7">
        <f>1000000*(AF1172-AD1172)/X1172</f>
        <v>5.1728162884310709E-3</v>
      </c>
      <c r="N1172" s="7">
        <f>1000000*(AM1172-AK1172)/X1172</f>
        <v>2.6794554190270953E-2</v>
      </c>
      <c r="O1172" s="7" t="e">
        <f>1000000*(AT1172-AR1172)/X1172</f>
        <v>#VALUE!</v>
      </c>
      <c r="P1172">
        <f>(M1172*16)</f>
        <v>8.2765060614897135E-2</v>
      </c>
      <c r="Q1172">
        <f>(N1172*44)</f>
        <v>1.1789603843719219</v>
      </c>
      <c r="R1172">
        <f>1000000*(((AF1172-AD1172)*0.082057*W1172)/(V1172-Z1172))/X1172</f>
        <v>0.14349881432745903</v>
      </c>
      <c r="S1172">
        <f>1000000*(((AM1172-AK1172)*0.082057*W1172)/(V1172-Z1172))/X1172</f>
        <v>0.74330626535800015</v>
      </c>
      <c r="T1172">
        <f>N1172*((1*0.082057*W1172)/(V1172-Z1172))</f>
        <v>0.74330626535800026</v>
      </c>
      <c r="V1172" s="5">
        <f t="shared" si="82"/>
        <v>0.99905510880095516</v>
      </c>
      <c r="W1172">
        <v>313.14999999999998</v>
      </c>
      <c r="X1172">
        <f t="shared" si="83"/>
        <v>1.9073334166666699E-2</v>
      </c>
      <c r="Y1172">
        <v>2E-3</v>
      </c>
      <c r="Z1172">
        <f t="shared" si="63"/>
        <v>7.2765497523200454E-2</v>
      </c>
      <c r="AB1172">
        <f t="shared" si="64"/>
        <v>9.9905510880095509E-7</v>
      </c>
      <c r="AC1172">
        <f t="shared" si="65"/>
        <v>7.7759129386834936E-11</v>
      </c>
      <c r="AD1172">
        <v>0</v>
      </c>
      <c r="AE1172" s="12">
        <f t="shared" si="66"/>
        <v>2.0903724265187424E-11</v>
      </c>
      <c r="AF1172" s="12">
        <f t="shared" si="67"/>
        <v>9.8662853652022362E-11</v>
      </c>
      <c r="AG1172" s="19">
        <f t="shared" si="68"/>
        <v>1.097002469958351E-3</v>
      </c>
      <c r="AI1172">
        <f t="shared" si="69"/>
        <v>9.9905510880095509E-7</v>
      </c>
      <c r="AJ1172">
        <f t="shared" si="70"/>
        <v>7.7759129386834936E-11</v>
      </c>
      <c r="AK1172">
        <v>0</v>
      </c>
      <c r="AL1172" s="12">
        <f t="shared" si="71"/>
        <v>4.333023565310624E-10</v>
      </c>
      <c r="AM1172" s="12">
        <f t="shared" si="72"/>
        <v>5.1106148591789729E-10</v>
      </c>
      <c r="AN1172" s="19">
        <f t="shared" si="73"/>
        <v>2.2739189884214046E-2</v>
      </c>
      <c r="AO1172" s="19"/>
      <c r="AP1172" t="e">
        <f t="shared" si="74"/>
        <v>#VALUE!</v>
      </c>
      <c r="AQ1172" t="e">
        <f t="shared" si="75"/>
        <v>#VALUE!</v>
      </c>
      <c r="AR1172">
        <v>0</v>
      </c>
      <c r="AS1172" s="12" t="e">
        <f t="shared" si="76"/>
        <v>#VALUE!</v>
      </c>
      <c r="AT1172" s="12" t="e">
        <f t="shared" si="77"/>
        <v>#VALUE!</v>
      </c>
      <c r="AU1172" s="19">
        <f t="shared" si="78"/>
        <v>1.5759424160826513E-2</v>
      </c>
      <c r="AW1172">
        <f t="shared" si="79"/>
        <v>78.812974192989046</v>
      </c>
      <c r="AX1172">
        <f t="shared" si="80"/>
        <v>15.215219993965071</v>
      </c>
      <c r="AY1172" t="e">
        <f t="shared" si="81"/>
        <v>#VALUE!</v>
      </c>
    </row>
    <row r="1173" spans="8:51" x14ac:dyDescent="0.25">
      <c r="H1173" s="6">
        <v>20</v>
      </c>
      <c r="I1173" s="6">
        <v>30</v>
      </c>
      <c r="J1173" s="6">
        <v>1</v>
      </c>
      <c r="K1173" s="6">
        <v>1</v>
      </c>
      <c r="L1173" s="6" t="s">
        <v>122</v>
      </c>
      <c r="M1173" s="7">
        <f>1000000*(AF1173-AD1173)/X1173</f>
        <v>5.1728162884310709E-3</v>
      </c>
      <c r="N1173" s="7">
        <f>1000000*(AM1173-AK1173)/X1173</f>
        <v>2.6794554190270953E-2</v>
      </c>
      <c r="O1173" s="7" t="e">
        <f>1000000*(AT1173-AR1173)/X1173</f>
        <v>#VALUE!</v>
      </c>
      <c r="P1173">
        <f>(M1173*16)</f>
        <v>8.2765060614897135E-2</v>
      </c>
      <c r="Q1173">
        <f>(N1173*44)</f>
        <v>1.1789603843719219</v>
      </c>
      <c r="R1173">
        <f>1000000*(((AF1173-AD1173)*0.082057*W1173)/(V1173-Z1173))/X1173</f>
        <v>0.14349881432745903</v>
      </c>
      <c r="S1173">
        <f>1000000*(((AM1173-AK1173)*0.082057*W1173)/(V1173-Z1173))/X1173</f>
        <v>0.74330626535800015</v>
      </c>
      <c r="T1173">
        <f>N1173*((1*0.082057*W1173)/(V1173-Z1173))</f>
        <v>0.74330626535800026</v>
      </c>
      <c r="V1173" s="5">
        <f t="shared" si="82"/>
        <v>0.99905510880095516</v>
      </c>
      <c r="W1173">
        <v>313.14999999999998</v>
      </c>
      <c r="X1173">
        <f t="shared" si="83"/>
        <v>1.9073334166666699E-2</v>
      </c>
      <c r="Y1173">
        <v>2E-3</v>
      </c>
      <c r="Z1173">
        <f t="shared" si="63"/>
        <v>7.2765497523200454E-2</v>
      </c>
      <c r="AB1173">
        <f t="shared" si="64"/>
        <v>9.9905510880095509E-7</v>
      </c>
      <c r="AC1173">
        <f t="shared" si="65"/>
        <v>7.7759129386834936E-11</v>
      </c>
      <c r="AD1173">
        <v>0</v>
      </c>
      <c r="AE1173" s="12">
        <f t="shared" si="66"/>
        <v>2.0903724265187424E-11</v>
      </c>
      <c r="AF1173" s="12">
        <f t="shared" si="67"/>
        <v>9.8662853652022362E-11</v>
      </c>
      <c r="AG1173" s="19">
        <f t="shared" si="68"/>
        <v>1.097002469958351E-3</v>
      </c>
      <c r="AI1173">
        <f t="shared" si="69"/>
        <v>9.9905510880095509E-7</v>
      </c>
      <c r="AJ1173">
        <f t="shared" si="70"/>
        <v>7.7759129386834936E-11</v>
      </c>
      <c r="AK1173">
        <v>0</v>
      </c>
      <c r="AL1173" s="12">
        <f t="shared" si="71"/>
        <v>4.333023565310624E-10</v>
      </c>
      <c r="AM1173" s="12">
        <f t="shared" si="72"/>
        <v>5.1106148591789729E-10</v>
      </c>
      <c r="AN1173" s="19">
        <f t="shared" si="73"/>
        <v>2.2739189884214046E-2</v>
      </c>
      <c r="AO1173" s="19"/>
      <c r="AP1173" t="e">
        <f t="shared" si="74"/>
        <v>#VALUE!</v>
      </c>
      <c r="AQ1173" t="e">
        <f t="shared" si="75"/>
        <v>#VALUE!</v>
      </c>
      <c r="AR1173">
        <v>0</v>
      </c>
      <c r="AS1173" s="12" t="e">
        <f t="shared" si="76"/>
        <v>#VALUE!</v>
      </c>
      <c r="AT1173" s="12" t="e">
        <f t="shared" si="77"/>
        <v>#VALUE!</v>
      </c>
      <c r="AU1173" s="19">
        <f t="shared" si="78"/>
        <v>1.5759424160826513E-2</v>
      </c>
      <c r="AW1173">
        <f t="shared" si="79"/>
        <v>78.812974192989046</v>
      </c>
      <c r="AX1173">
        <f t="shared" si="80"/>
        <v>15.215219993965071</v>
      </c>
      <c r="AY1173" t="e">
        <f t="shared" si="81"/>
        <v>#VALUE!</v>
      </c>
    </row>
    <row r="1174" spans="8:51" x14ac:dyDescent="0.25">
      <c r="H1174" s="6">
        <v>20</v>
      </c>
      <c r="I1174" s="6">
        <v>30</v>
      </c>
      <c r="J1174" s="6">
        <v>1</v>
      </c>
      <c r="K1174" s="6">
        <v>1</v>
      </c>
      <c r="L1174" s="6" t="s">
        <v>122</v>
      </c>
      <c r="M1174" s="7">
        <f>1000000*(AF1174-AD1174)/X1174</f>
        <v>5.1728162884310709E-3</v>
      </c>
      <c r="N1174" s="7">
        <f>1000000*(AM1174-AK1174)/X1174</f>
        <v>2.6794554190270953E-2</v>
      </c>
      <c r="O1174" s="7" t="e">
        <f>1000000*(AT1174-AR1174)/X1174</f>
        <v>#VALUE!</v>
      </c>
      <c r="P1174">
        <f>(M1174*16)</f>
        <v>8.2765060614897135E-2</v>
      </c>
      <c r="Q1174">
        <f>(N1174*44)</f>
        <v>1.1789603843719219</v>
      </c>
      <c r="R1174">
        <f>1000000*(((AF1174-AD1174)*0.082057*W1174)/(V1174-Z1174))/X1174</f>
        <v>0.14349881432745903</v>
      </c>
      <c r="S1174">
        <f>1000000*(((AM1174-AK1174)*0.082057*W1174)/(V1174-Z1174))/X1174</f>
        <v>0.74330626535800015</v>
      </c>
      <c r="T1174">
        <f>N1174*((1*0.082057*W1174)/(V1174-Z1174))</f>
        <v>0.74330626535800026</v>
      </c>
      <c r="V1174" s="5">
        <f t="shared" si="82"/>
        <v>0.99905510880095516</v>
      </c>
      <c r="W1174">
        <v>313.14999999999998</v>
      </c>
      <c r="X1174">
        <f t="shared" si="83"/>
        <v>1.9073334166666699E-2</v>
      </c>
      <c r="Y1174">
        <v>2E-3</v>
      </c>
      <c r="Z1174">
        <f t="shared" si="63"/>
        <v>7.2765497523200454E-2</v>
      </c>
      <c r="AB1174">
        <f t="shared" si="64"/>
        <v>9.9905510880095509E-7</v>
      </c>
      <c r="AC1174">
        <f t="shared" si="65"/>
        <v>7.7759129386834936E-11</v>
      </c>
      <c r="AD1174">
        <v>0</v>
      </c>
      <c r="AE1174" s="12">
        <f t="shared" si="66"/>
        <v>2.0903724265187424E-11</v>
      </c>
      <c r="AF1174" s="12">
        <f t="shared" si="67"/>
        <v>9.8662853652022362E-11</v>
      </c>
      <c r="AG1174" s="19">
        <f t="shared" si="68"/>
        <v>1.097002469958351E-3</v>
      </c>
      <c r="AI1174">
        <f t="shared" si="69"/>
        <v>9.9905510880095509E-7</v>
      </c>
      <c r="AJ1174">
        <f t="shared" si="70"/>
        <v>7.7759129386834936E-11</v>
      </c>
      <c r="AK1174">
        <v>0</v>
      </c>
      <c r="AL1174" s="12">
        <f t="shared" si="71"/>
        <v>4.333023565310624E-10</v>
      </c>
      <c r="AM1174" s="12">
        <f t="shared" si="72"/>
        <v>5.1106148591789729E-10</v>
      </c>
      <c r="AN1174" s="19">
        <f t="shared" si="73"/>
        <v>2.2739189884214046E-2</v>
      </c>
      <c r="AO1174" s="19"/>
      <c r="AP1174" t="e">
        <f t="shared" si="74"/>
        <v>#VALUE!</v>
      </c>
      <c r="AQ1174" t="e">
        <f t="shared" si="75"/>
        <v>#VALUE!</v>
      </c>
      <c r="AR1174">
        <v>0</v>
      </c>
      <c r="AS1174" s="12" t="e">
        <f t="shared" si="76"/>
        <v>#VALUE!</v>
      </c>
      <c r="AT1174" s="12" t="e">
        <f t="shared" si="77"/>
        <v>#VALUE!</v>
      </c>
      <c r="AU1174" s="19">
        <f t="shared" si="78"/>
        <v>1.5759424160826513E-2</v>
      </c>
      <c r="AW1174">
        <f t="shared" si="79"/>
        <v>78.812974192989046</v>
      </c>
      <c r="AX1174">
        <f t="shared" si="80"/>
        <v>15.215219993965071</v>
      </c>
      <c r="AY1174" t="e">
        <f t="shared" si="81"/>
        <v>#VALUE!</v>
      </c>
    </row>
    <row r="1175" spans="8:51" x14ac:dyDescent="0.25">
      <c r="H1175" s="6">
        <v>20</v>
      </c>
      <c r="I1175" s="6">
        <v>30</v>
      </c>
      <c r="J1175" s="6">
        <v>1</v>
      </c>
      <c r="K1175" s="6">
        <v>1</v>
      </c>
      <c r="L1175" s="6" t="s">
        <v>122</v>
      </c>
      <c r="M1175" s="7">
        <f>1000000*(AF1175-AD1175)/X1175</f>
        <v>5.1728162884310709E-3</v>
      </c>
      <c r="N1175" s="7">
        <f>1000000*(AM1175-AK1175)/X1175</f>
        <v>2.6794554190270953E-2</v>
      </c>
      <c r="O1175" s="7" t="e">
        <f>1000000*(AT1175-AR1175)/X1175</f>
        <v>#VALUE!</v>
      </c>
      <c r="P1175">
        <f>(M1175*16)</f>
        <v>8.2765060614897135E-2</v>
      </c>
      <c r="Q1175">
        <f>(N1175*44)</f>
        <v>1.1789603843719219</v>
      </c>
      <c r="R1175">
        <f>1000000*(((AF1175-AD1175)*0.082057*W1175)/(V1175-Z1175))/X1175</f>
        <v>0.14349881432745903</v>
      </c>
      <c r="S1175">
        <f>1000000*(((AM1175-AK1175)*0.082057*W1175)/(V1175-Z1175))/X1175</f>
        <v>0.74330626535800015</v>
      </c>
      <c r="T1175">
        <f>N1175*((1*0.082057*W1175)/(V1175-Z1175))</f>
        <v>0.74330626535800026</v>
      </c>
      <c r="V1175" s="5">
        <f t="shared" si="82"/>
        <v>0.99905510880095516</v>
      </c>
      <c r="W1175">
        <v>313.14999999999998</v>
      </c>
      <c r="X1175">
        <f t="shared" si="83"/>
        <v>1.9073334166666699E-2</v>
      </c>
      <c r="Y1175">
        <v>2E-3</v>
      </c>
      <c r="Z1175">
        <f t="shared" si="63"/>
        <v>7.2765497523200454E-2</v>
      </c>
      <c r="AB1175">
        <f t="shared" si="64"/>
        <v>9.9905510880095509E-7</v>
      </c>
      <c r="AC1175">
        <f t="shared" si="65"/>
        <v>7.7759129386834936E-11</v>
      </c>
      <c r="AD1175">
        <v>0</v>
      </c>
      <c r="AE1175" s="12">
        <f t="shared" si="66"/>
        <v>2.0903724265187424E-11</v>
      </c>
      <c r="AF1175" s="12">
        <f t="shared" si="67"/>
        <v>9.8662853652022362E-11</v>
      </c>
      <c r="AG1175" s="19">
        <f t="shared" si="68"/>
        <v>1.097002469958351E-3</v>
      </c>
      <c r="AI1175">
        <f t="shared" si="69"/>
        <v>9.9905510880095509E-7</v>
      </c>
      <c r="AJ1175">
        <f t="shared" si="70"/>
        <v>7.7759129386834936E-11</v>
      </c>
      <c r="AK1175">
        <v>0</v>
      </c>
      <c r="AL1175" s="12">
        <f t="shared" si="71"/>
        <v>4.333023565310624E-10</v>
      </c>
      <c r="AM1175" s="12">
        <f t="shared" si="72"/>
        <v>5.1106148591789729E-10</v>
      </c>
      <c r="AN1175" s="19">
        <f t="shared" si="73"/>
        <v>2.2739189884214046E-2</v>
      </c>
      <c r="AO1175" s="19"/>
      <c r="AP1175" t="e">
        <f t="shared" si="74"/>
        <v>#VALUE!</v>
      </c>
      <c r="AQ1175" t="e">
        <f t="shared" si="75"/>
        <v>#VALUE!</v>
      </c>
      <c r="AR1175">
        <v>0</v>
      </c>
      <c r="AS1175" s="12" t="e">
        <f t="shared" si="76"/>
        <v>#VALUE!</v>
      </c>
      <c r="AT1175" s="12" t="e">
        <f t="shared" si="77"/>
        <v>#VALUE!</v>
      </c>
      <c r="AU1175" s="19">
        <f t="shared" si="78"/>
        <v>1.5759424160826513E-2</v>
      </c>
      <c r="AW1175">
        <f t="shared" si="79"/>
        <v>78.812974192989046</v>
      </c>
      <c r="AX1175">
        <f t="shared" si="80"/>
        <v>15.215219993965071</v>
      </c>
      <c r="AY1175" t="e">
        <f t="shared" si="81"/>
        <v>#VALUE!</v>
      </c>
    </row>
    <row r="1176" spans="8:51" x14ac:dyDescent="0.25">
      <c r="H1176" s="6">
        <v>20</v>
      </c>
      <c r="I1176" s="6">
        <v>30</v>
      </c>
      <c r="J1176" s="6">
        <v>1</v>
      </c>
      <c r="K1176" s="6">
        <v>1</v>
      </c>
      <c r="L1176" s="6" t="s">
        <v>122</v>
      </c>
      <c r="M1176" s="7">
        <f>1000000*(AF1176-AD1176)/X1176</f>
        <v>5.1728162884310709E-3</v>
      </c>
      <c r="N1176" s="7">
        <f>1000000*(AM1176-AK1176)/X1176</f>
        <v>2.6794554190270953E-2</v>
      </c>
      <c r="O1176" s="7" t="e">
        <f>1000000*(AT1176-AR1176)/X1176</f>
        <v>#VALUE!</v>
      </c>
      <c r="P1176">
        <f>(M1176*16)</f>
        <v>8.2765060614897135E-2</v>
      </c>
      <c r="Q1176">
        <f>(N1176*44)</f>
        <v>1.1789603843719219</v>
      </c>
      <c r="R1176">
        <f>1000000*(((AF1176-AD1176)*0.082057*W1176)/(V1176-Z1176))/X1176</f>
        <v>0.14349881432745903</v>
      </c>
      <c r="S1176">
        <f>1000000*(((AM1176-AK1176)*0.082057*W1176)/(V1176-Z1176))/X1176</f>
        <v>0.74330626535800015</v>
      </c>
      <c r="T1176">
        <f>N1176*((1*0.082057*W1176)/(V1176-Z1176))</f>
        <v>0.74330626535800026</v>
      </c>
      <c r="V1176" s="5">
        <f t="shared" si="82"/>
        <v>0.99905510880095516</v>
      </c>
      <c r="W1176">
        <v>313.14999999999998</v>
      </c>
      <c r="X1176">
        <f t="shared" si="83"/>
        <v>1.9073334166666699E-2</v>
      </c>
      <c r="Y1176">
        <v>2E-3</v>
      </c>
      <c r="Z1176">
        <f t="shared" si="63"/>
        <v>7.2765497523200454E-2</v>
      </c>
      <c r="AB1176">
        <f t="shared" si="64"/>
        <v>9.9905510880095509E-7</v>
      </c>
      <c r="AC1176">
        <f t="shared" si="65"/>
        <v>7.7759129386834936E-11</v>
      </c>
      <c r="AD1176">
        <v>0</v>
      </c>
      <c r="AE1176" s="12">
        <f t="shared" si="66"/>
        <v>2.0903724265187424E-11</v>
      </c>
      <c r="AF1176" s="12">
        <f t="shared" si="67"/>
        <v>9.8662853652022362E-11</v>
      </c>
      <c r="AG1176" s="19">
        <f t="shared" si="68"/>
        <v>1.097002469958351E-3</v>
      </c>
      <c r="AI1176">
        <f t="shared" si="69"/>
        <v>9.9905510880095509E-7</v>
      </c>
      <c r="AJ1176">
        <f t="shared" si="70"/>
        <v>7.7759129386834936E-11</v>
      </c>
      <c r="AK1176">
        <v>0</v>
      </c>
      <c r="AL1176" s="12">
        <f t="shared" si="71"/>
        <v>4.333023565310624E-10</v>
      </c>
      <c r="AM1176" s="12">
        <f t="shared" si="72"/>
        <v>5.1106148591789729E-10</v>
      </c>
      <c r="AN1176" s="19">
        <f t="shared" si="73"/>
        <v>2.2739189884214046E-2</v>
      </c>
      <c r="AO1176" s="19"/>
      <c r="AP1176" t="e">
        <f t="shared" si="74"/>
        <v>#VALUE!</v>
      </c>
      <c r="AQ1176" t="e">
        <f t="shared" si="75"/>
        <v>#VALUE!</v>
      </c>
      <c r="AR1176">
        <v>0</v>
      </c>
      <c r="AS1176" s="12" t="e">
        <f t="shared" si="76"/>
        <v>#VALUE!</v>
      </c>
      <c r="AT1176" s="12" t="e">
        <f t="shared" si="77"/>
        <v>#VALUE!</v>
      </c>
      <c r="AU1176" s="19">
        <f t="shared" si="78"/>
        <v>1.5759424160826513E-2</v>
      </c>
      <c r="AW1176">
        <f t="shared" si="79"/>
        <v>78.812974192989046</v>
      </c>
      <c r="AX1176">
        <f t="shared" si="80"/>
        <v>15.215219993965071</v>
      </c>
      <c r="AY1176" t="e">
        <f t="shared" si="81"/>
        <v>#VALUE!</v>
      </c>
    </row>
    <row r="1177" spans="8:51" x14ac:dyDescent="0.25">
      <c r="H1177" s="6">
        <v>20</v>
      </c>
      <c r="I1177" s="6">
        <v>30</v>
      </c>
      <c r="J1177" s="6">
        <v>1</v>
      </c>
      <c r="K1177" s="6">
        <v>1</v>
      </c>
      <c r="L1177" s="6" t="s">
        <v>122</v>
      </c>
      <c r="M1177" s="7">
        <f>1000000*(AF1177-AD1177)/X1177</f>
        <v>5.1728162884310709E-3</v>
      </c>
      <c r="N1177" s="7">
        <f>1000000*(AM1177-AK1177)/X1177</f>
        <v>2.6794554190270953E-2</v>
      </c>
      <c r="O1177" s="7" t="e">
        <f>1000000*(AT1177-AR1177)/X1177</f>
        <v>#VALUE!</v>
      </c>
      <c r="P1177">
        <f>(M1177*16)</f>
        <v>8.2765060614897135E-2</v>
      </c>
      <c r="Q1177">
        <f>(N1177*44)</f>
        <v>1.1789603843719219</v>
      </c>
      <c r="R1177">
        <f>1000000*(((AF1177-AD1177)*0.082057*W1177)/(V1177-Z1177))/X1177</f>
        <v>0.14349881432745903</v>
      </c>
      <c r="S1177">
        <f>1000000*(((AM1177-AK1177)*0.082057*W1177)/(V1177-Z1177))/X1177</f>
        <v>0.74330626535800015</v>
      </c>
      <c r="T1177">
        <f>N1177*((1*0.082057*W1177)/(V1177-Z1177))</f>
        <v>0.74330626535800026</v>
      </c>
      <c r="V1177" s="5">
        <f t="shared" si="82"/>
        <v>0.99905510880095516</v>
      </c>
      <c r="W1177">
        <v>313.14999999999998</v>
      </c>
      <c r="X1177">
        <f t="shared" si="83"/>
        <v>1.9073334166666699E-2</v>
      </c>
      <c r="Y1177">
        <v>2E-3</v>
      </c>
      <c r="Z1177">
        <f t="shared" si="63"/>
        <v>7.2765497523200454E-2</v>
      </c>
      <c r="AB1177">
        <f t="shared" si="64"/>
        <v>9.9905510880095509E-7</v>
      </c>
      <c r="AC1177">
        <f t="shared" si="65"/>
        <v>7.7759129386834936E-11</v>
      </c>
      <c r="AD1177">
        <v>0</v>
      </c>
      <c r="AE1177" s="12">
        <f t="shared" si="66"/>
        <v>2.0903724265187424E-11</v>
      </c>
      <c r="AF1177" s="12">
        <f t="shared" si="67"/>
        <v>9.8662853652022362E-11</v>
      </c>
      <c r="AG1177" s="19">
        <f t="shared" si="68"/>
        <v>1.097002469958351E-3</v>
      </c>
      <c r="AI1177">
        <f t="shared" si="69"/>
        <v>9.9905510880095509E-7</v>
      </c>
      <c r="AJ1177">
        <f t="shared" si="70"/>
        <v>7.7759129386834936E-11</v>
      </c>
      <c r="AK1177">
        <v>0</v>
      </c>
      <c r="AL1177" s="12">
        <f t="shared" si="71"/>
        <v>4.333023565310624E-10</v>
      </c>
      <c r="AM1177" s="12">
        <f t="shared" si="72"/>
        <v>5.1106148591789729E-10</v>
      </c>
      <c r="AN1177" s="19">
        <f t="shared" si="73"/>
        <v>2.2739189884214046E-2</v>
      </c>
      <c r="AO1177" s="19"/>
      <c r="AP1177" t="e">
        <f t="shared" si="74"/>
        <v>#VALUE!</v>
      </c>
      <c r="AQ1177" t="e">
        <f t="shared" si="75"/>
        <v>#VALUE!</v>
      </c>
      <c r="AR1177">
        <v>0</v>
      </c>
      <c r="AS1177" s="12" t="e">
        <f t="shared" si="76"/>
        <v>#VALUE!</v>
      </c>
      <c r="AT1177" s="12" t="e">
        <f t="shared" si="77"/>
        <v>#VALUE!</v>
      </c>
      <c r="AU1177" s="19">
        <f t="shared" si="78"/>
        <v>1.5759424160826513E-2</v>
      </c>
      <c r="AW1177">
        <f t="shared" si="79"/>
        <v>78.812974192989046</v>
      </c>
      <c r="AX1177">
        <f t="shared" si="80"/>
        <v>15.215219993965071</v>
      </c>
      <c r="AY1177" t="e">
        <f t="shared" si="81"/>
        <v>#VALUE!</v>
      </c>
    </row>
    <row r="1178" spans="8:51" x14ac:dyDescent="0.25">
      <c r="H1178" s="6">
        <v>20</v>
      </c>
      <c r="I1178" s="6">
        <v>30</v>
      </c>
      <c r="J1178" s="6">
        <v>1</v>
      </c>
      <c r="K1178" s="6">
        <v>1</v>
      </c>
      <c r="L1178" s="6" t="s">
        <v>122</v>
      </c>
      <c r="M1178" s="7">
        <f>1000000*(AF1178-AD1178)/X1178</f>
        <v>5.1728162884310709E-3</v>
      </c>
      <c r="N1178" s="7">
        <f>1000000*(AM1178-AK1178)/X1178</f>
        <v>2.6794554190270953E-2</v>
      </c>
      <c r="O1178" s="7" t="e">
        <f>1000000*(AT1178-AR1178)/X1178</f>
        <v>#VALUE!</v>
      </c>
      <c r="P1178">
        <f>(M1178*16)</f>
        <v>8.2765060614897135E-2</v>
      </c>
      <c r="Q1178">
        <f>(N1178*44)</f>
        <v>1.1789603843719219</v>
      </c>
      <c r="R1178">
        <f>1000000*(((AF1178-AD1178)*0.082057*W1178)/(V1178-Z1178))/X1178</f>
        <v>0.14349881432745903</v>
      </c>
      <c r="S1178">
        <f>1000000*(((AM1178-AK1178)*0.082057*W1178)/(V1178-Z1178))/X1178</f>
        <v>0.74330626535800015</v>
      </c>
      <c r="T1178">
        <f>N1178*((1*0.082057*W1178)/(V1178-Z1178))</f>
        <v>0.74330626535800026</v>
      </c>
      <c r="V1178" s="5">
        <f t="shared" si="82"/>
        <v>0.99905510880095516</v>
      </c>
      <c r="W1178">
        <v>313.14999999999998</v>
      </c>
      <c r="X1178">
        <f t="shared" si="83"/>
        <v>1.9073334166666699E-2</v>
      </c>
      <c r="Y1178">
        <v>2E-3</v>
      </c>
      <c r="Z1178">
        <f t="shared" si="63"/>
        <v>7.2765497523200454E-2</v>
      </c>
      <c r="AB1178">
        <f t="shared" si="64"/>
        <v>9.9905510880095509E-7</v>
      </c>
      <c r="AC1178">
        <f t="shared" si="65"/>
        <v>7.7759129386834936E-11</v>
      </c>
      <c r="AD1178">
        <v>0</v>
      </c>
      <c r="AE1178" s="12">
        <f t="shared" si="66"/>
        <v>2.0903724265187424E-11</v>
      </c>
      <c r="AF1178" s="12">
        <f t="shared" si="67"/>
        <v>9.8662853652022362E-11</v>
      </c>
      <c r="AG1178" s="19">
        <f t="shared" si="68"/>
        <v>1.097002469958351E-3</v>
      </c>
      <c r="AI1178">
        <f t="shared" si="69"/>
        <v>9.9905510880095509E-7</v>
      </c>
      <c r="AJ1178">
        <f t="shared" si="70"/>
        <v>7.7759129386834936E-11</v>
      </c>
      <c r="AK1178">
        <v>0</v>
      </c>
      <c r="AL1178" s="12">
        <f t="shared" si="71"/>
        <v>4.333023565310624E-10</v>
      </c>
      <c r="AM1178" s="12">
        <f t="shared" si="72"/>
        <v>5.1106148591789729E-10</v>
      </c>
      <c r="AN1178" s="19">
        <f t="shared" si="73"/>
        <v>2.2739189884214046E-2</v>
      </c>
      <c r="AO1178" s="19"/>
      <c r="AP1178" t="e">
        <f t="shared" si="74"/>
        <v>#VALUE!</v>
      </c>
      <c r="AQ1178" t="e">
        <f t="shared" si="75"/>
        <v>#VALUE!</v>
      </c>
      <c r="AR1178">
        <v>0</v>
      </c>
      <c r="AS1178" s="12" t="e">
        <f t="shared" si="76"/>
        <v>#VALUE!</v>
      </c>
      <c r="AT1178" s="12" t="e">
        <f t="shared" si="77"/>
        <v>#VALUE!</v>
      </c>
      <c r="AU1178" s="19">
        <f t="shared" si="78"/>
        <v>1.5759424160826513E-2</v>
      </c>
      <c r="AW1178">
        <f t="shared" si="79"/>
        <v>78.812974192989046</v>
      </c>
      <c r="AX1178">
        <f t="shared" si="80"/>
        <v>15.215219993965071</v>
      </c>
      <c r="AY1178" t="e">
        <f t="shared" si="81"/>
        <v>#VALUE!</v>
      </c>
    </row>
    <row r="1179" spans="8:51" x14ac:dyDescent="0.25">
      <c r="H1179" s="6">
        <v>20</v>
      </c>
      <c r="I1179" s="6">
        <v>30</v>
      </c>
      <c r="J1179" s="6">
        <v>1</v>
      </c>
      <c r="K1179" s="6">
        <v>1</v>
      </c>
      <c r="L1179" s="6" t="s">
        <v>122</v>
      </c>
      <c r="M1179" s="7">
        <f>1000000*(AF1179-AD1179)/X1179</f>
        <v>5.1728162884310709E-3</v>
      </c>
      <c r="N1179" s="7">
        <f>1000000*(AM1179-AK1179)/X1179</f>
        <v>2.6794554190270953E-2</v>
      </c>
      <c r="O1179" s="7" t="e">
        <f>1000000*(AT1179-AR1179)/X1179</f>
        <v>#VALUE!</v>
      </c>
      <c r="P1179">
        <f>(M1179*16)</f>
        <v>8.2765060614897135E-2</v>
      </c>
      <c r="Q1179">
        <f>(N1179*44)</f>
        <v>1.1789603843719219</v>
      </c>
      <c r="R1179">
        <f>1000000*(((AF1179-AD1179)*0.082057*W1179)/(V1179-Z1179))/X1179</f>
        <v>0.14349881432745903</v>
      </c>
      <c r="S1179">
        <f>1000000*(((AM1179-AK1179)*0.082057*W1179)/(V1179-Z1179))/X1179</f>
        <v>0.74330626535800015</v>
      </c>
      <c r="T1179">
        <f>N1179*((1*0.082057*W1179)/(V1179-Z1179))</f>
        <v>0.74330626535800026</v>
      </c>
      <c r="V1179" s="5">
        <f t="shared" si="82"/>
        <v>0.99905510880095516</v>
      </c>
      <c r="W1179">
        <v>313.14999999999998</v>
      </c>
      <c r="X1179">
        <f t="shared" si="83"/>
        <v>1.9073334166666699E-2</v>
      </c>
      <c r="Y1179">
        <v>2E-3</v>
      </c>
      <c r="Z1179">
        <f t="shared" si="63"/>
        <v>7.2765497523200454E-2</v>
      </c>
      <c r="AB1179">
        <f t="shared" si="64"/>
        <v>9.9905510880095509E-7</v>
      </c>
      <c r="AC1179">
        <f t="shared" si="65"/>
        <v>7.7759129386834936E-11</v>
      </c>
      <c r="AD1179">
        <v>0</v>
      </c>
      <c r="AE1179" s="12">
        <f t="shared" si="66"/>
        <v>2.0903724265187424E-11</v>
      </c>
      <c r="AF1179" s="12">
        <f t="shared" si="67"/>
        <v>9.8662853652022362E-11</v>
      </c>
      <c r="AG1179" s="19">
        <f t="shared" si="68"/>
        <v>1.097002469958351E-3</v>
      </c>
      <c r="AI1179">
        <f t="shared" si="69"/>
        <v>9.9905510880095509E-7</v>
      </c>
      <c r="AJ1179">
        <f t="shared" si="70"/>
        <v>7.7759129386834936E-11</v>
      </c>
      <c r="AK1179">
        <v>0</v>
      </c>
      <c r="AL1179" s="12">
        <f t="shared" si="71"/>
        <v>4.333023565310624E-10</v>
      </c>
      <c r="AM1179" s="12">
        <f t="shared" si="72"/>
        <v>5.1106148591789729E-10</v>
      </c>
      <c r="AN1179" s="19">
        <f t="shared" si="73"/>
        <v>2.2739189884214046E-2</v>
      </c>
      <c r="AO1179" s="19"/>
      <c r="AP1179" t="e">
        <f t="shared" si="74"/>
        <v>#VALUE!</v>
      </c>
      <c r="AQ1179" t="e">
        <f t="shared" si="75"/>
        <v>#VALUE!</v>
      </c>
      <c r="AR1179">
        <v>0</v>
      </c>
      <c r="AS1179" s="12" t="e">
        <f t="shared" si="76"/>
        <v>#VALUE!</v>
      </c>
      <c r="AT1179" s="12" t="e">
        <f t="shared" si="77"/>
        <v>#VALUE!</v>
      </c>
      <c r="AU1179" s="19">
        <f t="shared" si="78"/>
        <v>1.5759424160826513E-2</v>
      </c>
      <c r="AW1179">
        <f t="shared" si="79"/>
        <v>78.812974192989046</v>
      </c>
      <c r="AX1179">
        <f t="shared" si="80"/>
        <v>15.215219993965071</v>
      </c>
      <c r="AY1179" t="e">
        <f t="shared" si="81"/>
        <v>#VALUE!</v>
      </c>
    </row>
    <row r="1180" spans="8:51" x14ac:dyDescent="0.25">
      <c r="H1180" s="6">
        <v>20</v>
      </c>
      <c r="I1180" s="6">
        <v>30</v>
      </c>
      <c r="J1180" s="6">
        <v>1</v>
      </c>
      <c r="K1180" s="6">
        <v>1</v>
      </c>
      <c r="L1180" s="6" t="s">
        <v>122</v>
      </c>
      <c r="M1180" s="7">
        <f>1000000*(AF1180-AD1180)/X1180</f>
        <v>5.1728162884310709E-3</v>
      </c>
      <c r="N1180" s="7">
        <f>1000000*(AM1180-AK1180)/X1180</f>
        <v>2.6794554190270953E-2</v>
      </c>
      <c r="O1180" s="7" t="e">
        <f>1000000*(AT1180-AR1180)/X1180</f>
        <v>#VALUE!</v>
      </c>
      <c r="P1180">
        <f>(M1180*16)</f>
        <v>8.2765060614897135E-2</v>
      </c>
      <c r="Q1180">
        <f>(N1180*44)</f>
        <v>1.1789603843719219</v>
      </c>
      <c r="R1180">
        <f>1000000*(((AF1180-AD1180)*0.082057*W1180)/(V1180-Z1180))/X1180</f>
        <v>0.14349881432745903</v>
      </c>
      <c r="S1180">
        <f>1000000*(((AM1180-AK1180)*0.082057*W1180)/(V1180-Z1180))/X1180</f>
        <v>0.74330626535800015</v>
      </c>
      <c r="T1180">
        <f>N1180*((1*0.082057*W1180)/(V1180-Z1180))</f>
        <v>0.74330626535800026</v>
      </c>
      <c r="V1180" s="5">
        <f t="shared" si="82"/>
        <v>0.99905510880095516</v>
      </c>
      <c r="W1180">
        <v>313.14999999999998</v>
      </c>
      <c r="X1180">
        <f t="shared" si="83"/>
        <v>1.9073334166666699E-2</v>
      </c>
      <c r="Y1180">
        <v>2E-3</v>
      </c>
      <c r="Z1180">
        <f t="shared" si="63"/>
        <v>7.2765497523200454E-2</v>
      </c>
      <c r="AB1180">
        <f t="shared" si="64"/>
        <v>9.9905510880095509E-7</v>
      </c>
      <c r="AC1180">
        <f t="shared" si="65"/>
        <v>7.7759129386834936E-11</v>
      </c>
      <c r="AD1180">
        <v>0</v>
      </c>
      <c r="AE1180" s="12">
        <f t="shared" si="66"/>
        <v>2.0903724265187424E-11</v>
      </c>
      <c r="AF1180" s="12">
        <f t="shared" si="67"/>
        <v>9.8662853652022362E-11</v>
      </c>
      <c r="AG1180" s="19">
        <f t="shared" si="68"/>
        <v>1.097002469958351E-3</v>
      </c>
      <c r="AI1180">
        <f t="shared" si="69"/>
        <v>9.9905510880095509E-7</v>
      </c>
      <c r="AJ1180">
        <f t="shared" si="70"/>
        <v>7.7759129386834936E-11</v>
      </c>
      <c r="AK1180">
        <v>0</v>
      </c>
      <c r="AL1180" s="12">
        <f t="shared" si="71"/>
        <v>4.333023565310624E-10</v>
      </c>
      <c r="AM1180" s="12">
        <f t="shared" si="72"/>
        <v>5.1106148591789729E-10</v>
      </c>
      <c r="AN1180" s="19">
        <f t="shared" si="73"/>
        <v>2.2739189884214046E-2</v>
      </c>
      <c r="AO1180" s="19"/>
      <c r="AP1180" t="e">
        <f t="shared" si="74"/>
        <v>#VALUE!</v>
      </c>
      <c r="AQ1180" t="e">
        <f t="shared" si="75"/>
        <v>#VALUE!</v>
      </c>
      <c r="AR1180">
        <v>0</v>
      </c>
      <c r="AS1180" s="12" t="e">
        <f t="shared" si="76"/>
        <v>#VALUE!</v>
      </c>
      <c r="AT1180" s="12" t="e">
        <f t="shared" si="77"/>
        <v>#VALUE!</v>
      </c>
      <c r="AU1180" s="19">
        <f t="shared" si="78"/>
        <v>1.5759424160826513E-2</v>
      </c>
      <c r="AW1180">
        <f t="shared" si="79"/>
        <v>78.812974192989046</v>
      </c>
      <c r="AX1180">
        <f t="shared" si="80"/>
        <v>15.215219993965071</v>
      </c>
      <c r="AY1180" t="e">
        <f t="shared" si="81"/>
        <v>#VALUE!</v>
      </c>
    </row>
    <row r="1181" spans="8:51" x14ac:dyDescent="0.25">
      <c r="H1181" s="6">
        <v>20</v>
      </c>
      <c r="I1181" s="6">
        <v>30</v>
      </c>
      <c r="J1181" s="6">
        <v>1</v>
      </c>
      <c r="K1181" s="6">
        <v>1</v>
      </c>
      <c r="L1181" s="6" t="s">
        <v>122</v>
      </c>
      <c r="M1181" s="7">
        <f>1000000*(AF1181-AD1181)/X1181</f>
        <v>5.1728162884310709E-3</v>
      </c>
      <c r="N1181" s="7">
        <f>1000000*(AM1181-AK1181)/X1181</f>
        <v>2.6794554190270953E-2</v>
      </c>
      <c r="O1181" s="7" t="e">
        <f>1000000*(AT1181-AR1181)/X1181</f>
        <v>#VALUE!</v>
      </c>
      <c r="P1181">
        <f>(M1181*16)</f>
        <v>8.2765060614897135E-2</v>
      </c>
      <c r="Q1181">
        <f>(N1181*44)</f>
        <v>1.1789603843719219</v>
      </c>
      <c r="R1181">
        <f>1000000*(((AF1181-AD1181)*0.082057*W1181)/(V1181-Z1181))/X1181</f>
        <v>0.14349881432745903</v>
      </c>
      <c r="S1181">
        <f>1000000*(((AM1181-AK1181)*0.082057*W1181)/(V1181-Z1181))/X1181</f>
        <v>0.74330626535800015</v>
      </c>
      <c r="T1181">
        <f>N1181*((1*0.082057*W1181)/(V1181-Z1181))</f>
        <v>0.74330626535800026</v>
      </c>
      <c r="V1181" s="5">
        <f t="shared" si="82"/>
        <v>0.99905510880095516</v>
      </c>
      <c r="W1181">
        <v>313.14999999999998</v>
      </c>
      <c r="X1181">
        <f t="shared" si="83"/>
        <v>1.9073334166666699E-2</v>
      </c>
      <c r="Y1181">
        <v>2E-3</v>
      </c>
      <c r="Z1181">
        <f t="shared" si="63"/>
        <v>7.2765497523200454E-2</v>
      </c>
      <c r="AB1181">
        <f t="shared" si="64"/>
        <v>9.9905510880095509E-7</v>
      </c>
      <c r="AC1181">
        <f t="shared" si="65"/>
        <v>7.7759129386834936E-11</v>
      </c>
      <c r="AD1181">
        <v>0</v>
      </c>
      <c r="AE1181" s="12">
        <f t="shared" si="66"/>
        <v>2.0903724265187424E-11</v>
      </c>
      <c r="AF1181" s="12">
        <f t="shared" si="67"/>
        <v>9.8662853652022362E-11</v>
      </c>
      <c r="AG1181" s="19">
        <f t="shared" si="68"/>
        <v>1.097002469958351E-3</v>
      </c>
      <c r="AI1181">
        <f t="shared" si="69"/>
        <v>9.9905510880095509E-7</v>
      </c>
      <c r="AJ1181">
        <f t="shared" si="70"/>
        <v>7.7759129386834936E-11</v>
      </c>
      <c r="AK1181">
        <v>0</v>
      </c>
      <c r="AL1181" s="12">
        <f t="shared" si="71"/>
        <v>4.333023565310624E-10</v>
      </c>
      <c r="AM1181" s="12">
        <f t="shared" si="72"/>
        <v>5.1106148591789729E-10</v>
      </c>
      <c r="AN1181" s="19">
        <f t="shared" si="73"/>
        <v>2.2739189884214046E-2</v>
      </c>
      <c r="AO1181" s="19"/>
      <c r="AP1181" t="e">
        <f t="shared" si="74"/>
        <v>#VALUE!</v>
      </c>
      <c r="AQ1181" t="e">
        <f t="shared" si="75"/>
        <v>#VALUE!</v>
      </c>
      <c r="AR1181">
        <v>0</v>
      </c>
      <c r="AS1181" s="12" t="e">
        <f t="shared" si="76"/>
        <v>#VALUE!</v>
      </c>
      <c r="AT1181" s="12" t="e">
        <f t="shared" si="77"/>
        <v>#VALUE!</v>
      </c>
      <c r="AU1181" s="19">
        <f t="shared" si="78"/>
        <v>1.5759424160826513E-2</v>
      </c>
      <c r="AW1181">
        <f t="shared" si="79"/>
        <v>78.812974192989046</v>
      </c>
      <c r="AX1181">
        <f t="shared" si="80"/>
        <v>15.215219993965071</v>
      </c>
      <c r="AY1181" t="e">
        <f t="shared" si="81"/>
        <v>#VALUE!</v>
      </c>
    </row>
    <row r="1182" spans="8:51" x14ac:dyDescent="0.25">
      <c r="H1182" s="6">
        <v>20</v>
      </c>
      <c r="I1182" s="6">
        <v>30</v>
      </c>
      <c r="J1182" s="6">
        <v>1</v>
      </c>
      <c r="K1182" s="6">
        <v>1</v>
      </c>
      <c r="L1182" s="6" t="s">
        <v>122</v>
      </c>
      <c r="M1182" s="7">
        <f>1000000*(AF1182-AD1182)/X1182</f>
        <v>5.1728162884310709E-3</v>
      </c>
      <c r="N1182" s="7">
        <f>1000000*(AM1182-AK1182)/X1182</f>
        <v>2.6794554190270953E-2</v>
      </c>
      <c r="O1182" s="7" t="e">
        <f>1000000*(AT1182-AR1182)/X1182</f>
        <v>#VALUE!</v>
      </c>
      <c r="P1182">
        <f>(M1182*16)</f>
        <v>8.2765060614897135E-2</v>
      </c>
      <c r="Q1182">
        <f>(N1182*44)</f>
        <v>1.1789603843719219</v>
      </c>
      <c r="R1182">
        <f>1000000*(((AF1182-AD1182)*0.082057*W1182)/(V1182-Z1182))/X1182</f>
        <v>0.14349881432745903</v>
      </c>
      <c r="S1182">
        <f>1000000*(((AM1182-AK1182)*0.082057*W1182)/(V1182-Z1182))/X1182</f>
        <v>0.74330626535800015</v>
      </c>
      <c r="T1182">
        <f>N1182*((1*0.082057*W1182)/(V1182-Z1182))</f>
        <v>0.74330626535800026</v>
      </c>
      <c r="V1182" s="5">
        <f t="shared" si="82"/>
        <v>0.99905510880095516</v>
      </c>
      <c r="W1182">
        <v>313.14999999999998</v>
      </c>
      <c r="X1182">
        <f t="shared" si="83"/>
        <v>1.9073334166666699E-2</v>
      </c>
      <c r="Y1182">
        <v>2E-3</v>
      </c>
      <c r="Z1182">
        <f t="shared" si="63"/>
        <v>7.2765497523200454E-2</v>
      </c>
      <c r="AB1182">
        <f t="shared" si="64"/>
        <v>9.9905510880095509E-7</v>
      </c>
      <c r="AC1182">
        <f t="shared" si="65"/>
        <v>7.7759129386834936E-11</v>
      </c>
      <c r="AD1182">
        <v>0</v>
      </c>
      <c r="AE1182" s="12">
        <f t="shared" si="66"/>
        <v>2.0903724265187424E-11</v>
      </c>
      <c r="AF1182" s="12">
        <f t="shared" si="67"/>
        <v>9.8662853652022362E-11</v>
      </c>
      <c r="AG1182" s="19">
        <f t="shared" si="68"/>
        <v>1.097002469958351E-3</v>
      </c>
      <c r="AI1182">
        <f t="shared" si="69"/>
        <v>9.9905510880095509E-7</v>
      </c>
      <c r="AJ1182">
        <f t="shared" si="70"/>
        <v>7.7759129386834936E-11</v>
      </c>
      <c r="AK1182">
        <v>0</v>
      </c>
      <c r="AL1182" s="12">
        <f t="shared" si="71"/>
        <v>4.333023565310624E-10</v>
      </c>
      <c r="AM1182" s="12">
        <f t="shared" si="72"/>
        <v>5.1106148591789729E-10</v>
      </c>
      <c r="AN1182" s="19">
        <f t="shared" si="73"/>
        <v>2.2739189884214046E-2</v>
      </c>
      <c r="AO1182" s="19"/>
      <c r="AP1182" t="e">
        <f t="shared" si="74"/>
        <v>#VALUE!</v>
      </c>
      <c r="AQ1182" t="e">
        <f t="shared" si="75"/>
        <v>#VALUE!</v>
      </c>
      <c r="AR1182">
        <v>0</v>
      </c>
      <c r="AS1182" s="12" t="e">
        <f t="shared" si="76"/>
        <v>#VALUE!</v>
      </c>
      <c r="AT1182" s="12" t="e">
        <f t="shared" si="77"/>
        <v>#VALUE!</v>
      </c>
      <c r="AU1182" s="19">
        <f t="shared" si="78"/>
        <v>1.5759424160826513E-2</v>
      </c>
      <c r="AW1182">
        <f t="shared" si="79"/>
        <v>78.812974192989046</v>
      </c>
      <c r="AX1182">
        <f t="shared" si="80"/>
        <v>15.215219993965071</v>
      </c>
      <c r="AY1182" t="e">
        <f t="shared" si="81"/>
        <v>#VALUE!</v>
      </c>
    </row>
    <row r="1183" spans="8:51" x14ac:dyDescent="0.25">
      <c r="H1183" s="6">
        <v>20</v>
      </c>
      <c r="I1183" s="6">
        <v>30</v>
      </c>
      <c r="J1183" s="6">
        <v>1</v>
      </c>
      <c r="K1183" s="6">
        <v>1</v>
      </c>
      <c r="L1183" s="6" t="s">
        <v>122</v>
      </c>
      <c r="M1183" s="7">
        <f>1000000*(AF1183-AD1183)/X1183</f>
        <v>5.1728162884310709E-3</v>
      </c>
      <c r="N1183" s="7">
        <f>1000000*(AM1183-AK1183)/X1183</f>
        <v>2.6794554190270953E-2</v>
      </c>
      <c r="O1183" s="7" t="e">
        <f>1000000*(AT1183-AR1183)/X1183</f>
        <v>#VALUE!</v>
      </c>
      <c r="P1183">
        <f>(M1183*16)</f>
        <v>8.2765060614897135E-2</v>
      </c>
      <c r="Q1183">
        <f>(N1183*44)</f>
        <v>1.1789603843719219</v>
      </c>
      <c r="R1183">
        <f>1000000*(((AF1183-AD1183)*0.082057*W1183)/(V1183-Z1183))/X1183</f>
        <v>0.14349881432745903</v>
      </c>
      <c r="S1183">
        <f>1000000*(((AM1183-AK1183)*0.082057*W1183)/(V1183-Z1183))/X1183</f>
        <v>0.74330626535800015</v>
      </c>
      <c r="T1183">
        <f>N1183*((1*0.082057*W1183)/(V1183-Z1183))</f>
        <v>0.74330626535800026</v>
      </c>
      <c r="V1183" s="5">
        <f t="shared" si="82"/>
        <v>0.99905510880095516</v>
      </c>
      <c r="W1183">
        <v>313.14999999999998</v>
      </c>
      <c r="X1183">
        <f t="shared" si="83"/>
        <v>1.9073334166666699E-2</v>
      </c>
      <c r="Y1183">
        <v>2E-3</v>
      </c>
      <c r="Z1183">
        <f t="shared" si="63"/>
        <v>7.2765497523200454E-2</v>
      </c>
      <c r="AB1183">
        <f t="shared" si="64"/>
        <v>9.9905510880095509E-7</v>
      </c>
      <c r="AC1183">
        <f t="shared" si="65"/>
        <v>7.7759129386834936E-11</v>
      </c>
      <c r="AD1183">
        <v>0</v>
      </c>
      <c r="AE1183" s="12">
        <f t="shared" si="66"/>
        <v>2.0903724265187424E-11</v>
      </c>
      <c r="AF1183" s="12">
        <f t="shared" si="67"/>
        <v>9.8662853652022362E-11</v>
      </c>
      <c r="AG1183" s="19">
        <f t="shared" si="68"/>
        <v>1.097002469958351E-3</v>
      </c>
      <c r="AI1183">
        <f t="shared" si="69"/>
        <v>9.9905510880095509E-7</v>
      </c>
      <c r="AJ1183">
        <f t="shared" si="70"/>
        <v>7.7759129386834936E-11</v>
      </c>
      <c r="AK1183">
        <v>0</v>
      </c>
      <c r="AL1183" s="12">
        <f t="shared" si="71"/>
        <v>4.333023565310624E-10</v>
      </c>
      <c r="AM1183" s="12">
        <f t="shared" si="72"/>
        <v>5.1106148591789729E-10</v>
      </c>
      <c r="AN1183" s="19">
        <f t="shared" si="73"/>
        <v>2.2739189884214046E-2</v>
      </c>
      <c r="AO1183" s="19"/>
      <c r="AP1183" t="e">
        <f t="shared" si="74"/>
        <v>#VALUE!</v>
      </c>
      <c r="AQ1183" t="e">
        <f t="shared" si="75"/>
        <v>#VALUE!</v>
      </c>
      <c r="AR1183">
        <v>0</v>
      </c>
      <c r="AS1183" s="12" t="e">
        <f t="shared" si="76"/>
        <v>#VALUE!</v>
      </c>
      <c r="AT1183" s="12" t="e">
        <f t="shared" si="77"/>
        <v>#VALUE!</v>
      </c>
      <c r="AU1183" s="19">
        <f t="shared" si="78"/>
        <v>1.5759424160826513E-2</v>
      </c>
      <c r="AW1183">
        <f t="shared" si="79"/>
        <v>78.812974192989046</v>
      </c>
      <c r="AX1183">
        <f t="shared" si="80"/>
        <v>15.215219993965071</v>
      </c>
      <c r="AY1183" t="e">
        <f t="shared" si="81"/>
        <v>#VALUE!</v>
      </c>
    </row>
    <row r="1184" spans="8:51" x14ac:dyDescent="0.25">
      <c r="H1184" s="6">
        <v>20</v>
      </c>
      <c r="I1184" s="6">
        <v>30</v>
      </c>
      <c r="J1184" s="6">
        <v>1</v>
      </c>
      <c r="K1184" s="6">
        <v>1</v>
      </c>
      <c r="L1184" s="6" t="s">
        <v>122</v>
      </c>
      <c r="M1184" s="7">
        <f>1000000*(AF1184-AD1184)/X1184</f>
        <v>5.1728162884310709E-3</v>
      </c>
      <c r="N1184" s="7">
        <f>1000000*(AM1184-AK1184)/X1184</f>
        <v>2.6794554190270953E-2</v>
      </c>
      <c r="O1184" s="7" t="e">
        <f>1000000*(AT1184-AR1184)/X1184</f>
        <v>#VALUE!</v>
      </c>
      <c r="P1184">
        <f>(M1184*16)</f>
        <v>8.2765060614897135E-2</v>
      </c>
      <c r="Q1184">
        <f>(N1184*44)</f>
        <v>1.1789603843719219</v>
      </c>
      <c r="R1184">
        <f>1000000*(((AF1184-AD1184)*0.082057*W1184)/(V1184-Z1184))/X1184</f>
        <v>0.14349881432745903</v>
      </c>
      <c r="S1184">
        <f>1000000*(((AM1184-AK1184)*0.082057*W1184)/(V1184-Z1184))/X1184</f>
        <v>0.74330626535800015</v>
      </c>
      <c r="T1184">
        <f>N1184*((1*0.082057*W1184)/(V1184-Z1184))</f>
        <v>0.74330626535800026</v>
      </c>
      <c r="V1184" s="5">
        <f t="shared" si="82"/>
        <v>0.99905510880095516</v>
      </c>
      <c r="W1184">
        <v>313.14999999999998</v>
      </c>
      <c r="X1184">
        <f t="shared" si="83"/>
        <v>1.9073334166666699E-2</v>
      </c>
      <c r="Y1184">
        <v>2E-3</v>
      </c>
      <c r="Z1184">
        <f t="shared" si="63"/>
        <v>7.2765497523200454E-2</v>
      </c>
      <c r="AB1184">
        <f t="shared" si="64"/>
        <v>9.9905510880095509E-7</v>
      </c>
      <c r="AC1184">
        <f t="shared" si="65"/>
        <v>7.7759129386834936E-11</v>
      </c>
      <c r="AD1184">
        <v>0</v>
      </c>
      <c r="AE1184" s="12">
        <f t="shared" si="66"/>
        <v>2.0903724265187424E-11</v>
      </c>
      <c r="AF1184" s="12">
        <f t="shared" si="67"/>
        <v>9.8662853652022362E-11</v>
      </c>
      <c r="AG1184" s="19">
        <f t="shared" si="68"/>
        <v>1.097002469958351E-3</v>
      </c>
      <c r="AI1184">
        <f t="shared" si="69"/>
        <v>9.9905510880095509E-7</v>
      </c>
      <c r="AJ1184">
        <f t="shared" si="70"/>
        <v>7.7759129386834936E-11</v>
      </c>
      <c r="AK1184">
        <v>0</v>
      </c>
      <c r="AL1184" s="12">
        <f t="shared" si="71"/>
        <v>4.333023565310624E-10</v>
      </c>
      <c r="AM1184" s="12">
        <f t="shared" si="72"/>
        <v>5.1106148591789729E-10</v>
      </c>
      <c r="AN1184" s="19">
        <f t="shared" si="73"/>
        <v>2.2739189884214046E-2</v>
      </c>
      <c r="AO1184" s="19"/>
      <c r="AP1184" t="e">
        <f t="shared" si="74"/>
        <v>#VALUE!</v>
      </c>
      <c r="AQ1184" t="e">
        <f t="shared" si="75"/>
        <v>#VALUE!</v>
      </c>
      <c r="AR1184">
        <v>0</v>
      </c>
      <c r="AS1184" s="12" t="e">
        <f t="shared" si="76"/>
        <v>#VALUE!</v>
      </c>
      <c r="AT1184" s="12" t="e">
        <f t="shared" si="77"/>
        <v>#VALUE!</v>
      </c>
      <c r="AU1184" s="19">
        <f t="shared" si="78"/>
        <v>1.5759424160826513E-2</v>
      </c>
      <c r="AW1184">
        <f t="shared" si="79"/>
        <v>78.812974192989046</v>
      </c>
      <c r="AX1184">
        <f t="shared" si="80"/>
        <v>15.215219993965071</v>
      </c>
      <c r="AY1184" t="e">
        <f t="shared" si="81"/>
        <v>#VALUE!</v>
      </c>
    </row>
    <row r="1185" spans="8:51" x14ac:dyDescent="0.25">
      <c r="H1185" s="6">
        <v>20</v>
      </c>
      <c r="I1185" s="6">
        <v>30</v>
      </c>
      <c r="J1185" s="6">
        <v>1</v>
      </c>
      <c r="K1185" s="6">
        <v>1</v>
      </c>
      <c r="L1185" s="6" t="s">
        <v>122</v>
      </c>
      <c r="M1185" s="7">
        <f>1000000*(AF1185-AD1185)/X1185</f>
        <v>5.1728162884310709E-3</v>
      </c>
      <c r="N1185" s="7">
        <f>1000000*(AM1185-AK1185)/X1185</f>
        <v>2.6794554190270953E-2</v>
      </c>
      <c r="O1185" s="7" t="e">
        <f>1000000*(AT1185-AR1185)/X1185</f>
        <v>#VALUE!</v>
      </c>
      <c r="P1185">
        <f>(M1185*16)</f>
        <v>8.2765060614897135E-2</v>
      </c>
      <c r="Q1185">
        <f>(N1185*44)</f>
        <v>1.1789603843719219</v>
      </c>
      <c r="R1185">
        <f>1000000*(((AF1185-AD1185)*0.082057*W1185)/(V1185-Z1185))/X1185</f>
        <v>0.14349881432745903</v>
      </c>
      <c r="S1185">
        <f>1000000*(((AM1185-AK1185)*0.082057*W1185)/(V1185-Z1185))/X1185</f>
        <v>0.74330626535800015</v>
      </c>
      <c r="T1185">
        <f>N1185*((1*0.082057*W1185)/(V1185-Z1185))</f>
        <v>0.74330626535800026</v>
      </c>
      <c r="V1185" s="5">
        <f t="shared" si="82"/>
        <v>0.99905510880095516</v>
      </c>
      <c r="W1185">
        <v>313.14999999999998</v>
      </c>
      <c r="X1185">
        <f t="shared" si="83"/>
        <v>1.9073334166666699E-2</v>
      </c>
      <c r="Y1185">
        <v>2E-3</v>
      </c>
      <c r="Z1185">
        <f t="shared" si="63"/>
        <v>7.2765497523200454E-2</v>
      </c>
      <c r="AB1185">
        <f t="shared" si="64"/>
        <v>9.9905510880095509E-7</v>
      </c>
      <c r="AC1185">
        <f t="shared" si="65"/>
        <v>7.7759129386834936E-11</v>
      </c>
      <c r="AD1185">
        <v>0</v>
      </c>
      <c r="AE1185" s="12">
        <f t="shared" si="66"/>
        <v>2.0903724265187424E-11</v>
      </c>
      <c r="AF1185" s="12">
        <f t="shared" si="67"/>
        <v>9.8662853652022362E-11</v>
      </c>
      <c r="AG1185" s="19">
        <f t="shared" si="68"/>
        <v>1.097002469958351E-3</v>
      </c>
      <c r="AI1185">
        <f t="shared" si="69"/>
        <v>9.9905510880095509E-7</v>
      </c>
      <c r="AJ1185">
        <f t="shared" si="70"/>
        <v>7.7759129386834936E-11</v>
      </c>
      <c r="AK1185">
        <v>0</v>
      </c>
      <c r="AL1185" s="12">
        <f t="shared" si="71"/>
        <v>4.333023565310624E-10</v>
      </c>
      <c r="AM1185" s="12">
        <f t="shared" si="72"/>
        <v>5.1106148591789729E-10</v>
      </c>
      <c r="AN1185" s="19">
        <f t="shared" si="73"/>
        <v>2.2739189884214046E-2</v>
      </c>
      <c r="AO1185" s="19"/>
      <c r="AP1185" t="e">
        <f t="shared" si="74"/>
        <v>#VALUE!</v>
      </c>
      <c r="AQ1185" t="e">
        <f t="shared" si="75"/>
        <v>#VALUE!</v>
      </c>
      <c r="AR1185">
        <v>0</v>
      </c>
      <c r="AS1185" s="12" t="e">
        <f t="shared" si="76"/>
        <v>#VALUE!</v>
      </c>
      <c r="AT1185" s="12" t="e">
        <f t="shared" si="77"/>
        <v>#VALUE!</v>
      </c>
      <c r="AU1185" s="19">
        <f t="shared" si="78"/>
        <v>1.5759424160826513E-2</v>
      </c>
      <c r="AW1185">
        <f t="shared" si="79"/>
        <v>78.812974192989046</v>
      </c>
      <c r="AX1185">
        <f t="shared" si="80"/>
        <v>15.215219993965071</v>
      </c>
      <c r="AY1185" t="e">
        <f t="shared" si="81"/>
        <v>#VALUE!</v>
      </c>
    </row>
    <row r="1186" spans="8:51" x14ac:dyDescent="0.25">
      <c r="H1186" s="6">
        <v>20</v>
      </c>
      <c r="I1186" s="6">
        <v>30</v>
      </c>
      <c r="J1186" s="6">
        <v>1</v>
      </c>
      <c r="K1186" s="6">
        <v>1</v>
      </c>
      <c r="L1186" s="6" t="s">
        <v>122</v>
      </c>
      <c r="M1186" s="7">
        <f>1000000*(AF1186-AD1186)/X1186</f>
        <v>5.1728162884310709E-3</v>
      </c>
      <c r="N1186" s="7">
        <f>1000000*(AM1186-AK1186)/X1186</f>
        <v>2.6794554190270953E-2</v>
      </c>
      <c r="O1186" s="7" t="e">
        <f>1000000*(AT1186-AR1186)/X1186</f>
        <v>#VALUE!</v>
      </c>
      <c r="P1186">
        <f>(M1186*16)</f>
        <v>8.2765060614897135E-2</v>
      </c>
      <c r="Q1186">
        <f>(N1186*44)</f>
        <v>1.1789603843719219</v>
      </c>
      <c r="R1186">
        <f>1000000*(((AF1186-AD1186)*0.082057*W1186)/(V1186-Z1186))/X1186</f>
        <v>0.14349881432745903</v>
      </c>
      <c r="S1186">
        <f>1000000*(((AM1186-AK1186)*0.082057*W1186)/(V1186-Z1186))/X1186</f>
        <v>0.74330626535800015</v>
      </c>
      <c r="T1186">
        <f>N1186*((1*0.082057*W1186)/(V1186-Z1186))</f>
        <v>0.74330626535800026</v>
      </c>
      <c r="V1186" s="5">
        <f t="shared" si="82"/>
        <v>0.99905510880095516</v>
      </c>
      <c r="W1186">
        <v>313.14999999999998</v>
      </c>
      <c r="X1186">
        <f t="shared" si="83"/>
        <v>1.9073334166666699E-2</v>
      </c>
      <c r="Y1186">
        <v>2E-3</v>
      </c>
      <c r="Z1186">
        <f t="shared" si="63"/>
        <v>7.2765497523200454E-2</v>
      </c>
      <c r="AB1186">
        <f t="shared" si="64"/>
        <v>9.9905510880095509E-7</v>
      </c>
      <c r="AC1186">
        <f t="shared" si="65"/>
        <v>7.7759129386834936E-11</v>
      </c>
      <c r="AD1186">
        <v>0</v>
      </c>
      <c r="AE1186" s="12">
        <f t="shared" si="66"/>
        <v>2.0903724265187424E-11</v>
      </c>
      <c r="AF1186" s="12">
        <f t="shared" si="67"/>
        <v>9.8662853652022362E-11</v>
      </c>
      <c r="AG1186" s="19">
        <f t="shared" si="68"/>
        <v>1.097002469958351E-3</v>
      </c>
      <c r="AI1186">
        <f t="shared" si="69"/>
        <v>9.9905510880095509E-7</v>
      </c>
      <c r="AJ1186">
        <f t="shared" si="70"/>
        <v>7.7759129386834936E-11</v>
      </c>
      <c r="AK1186">
        <v>0</v>
      </c>
      <c r="AL1186" s="12">
        <f t="shared" si="71"/>
        <v>4.333023565310624E-10</v>
      </c>
      <c r="AM1186" s="12">
        <f t="shared" si="72"/>
        <v>5.1106148591789729E-10</v>
      </c>
      <c r="AN1186" s="19">
        <f t="shared" si="73"/>
        <v>2.2739189884214046E-2</v>
      </c>
      <c r="AO1186" s="19"/>
      <c r="AP1186" t="e">
        <f t="shared" si="74"/>
        <v>#VALUE!</v>
      </c>
      <c r="AQ1186" t="e">
        <f t="shared" si="75"/>
        <v>#VALUE!</v>
      </c>
      <c r="AR1186">
        <v>0</v>
      </c>
      <c r="AS1186" s="12" t="e">
        <f t="shared" si="76"/>
        <v>#VALUE!</v>
      </c>
      <c r="AT1186" s="12" t="e">
        <f t="shared" si="77"/>
        <v>#VALUE!</v>
      </c>
      <c r="AU1186" s="19">
        <f t="shared" si="78"/>
        <v>1.5759424160826513E-2</v>
      </c>
      <c r="AW1186">
        <f t="shared" si="79"/>
        <v>78.812974192989046</v>
      </c>
      <c r="AX1186">
        <f t="shared" si="80"/>
        <v>15.215219993965071</v>
      </c>
      <c r="AY1186" t="e">
        <f t="shared" si="81"/>
        <v>#VALUE!</v>
      </c>
    </row>
    <row r="1187" spans="8:51" x14ac:dyDescent="0.25">
      <c r="H1187" s="6">
        <v>20</v>
      </c>
      <c r="I1187" s="6">
        <v>30</v>
      </c>
      <c r="J1187" s="6">
        <v>1</v>
      </c>
      <c r="K1187" s="6">
        <v>1</v>
      </c>
      <c r="L1187" s="6" t="s">
        <v>122</v>
      </c>
      <c r="M1187" s="7">
        <f>1000000*(AF1187-AD1187)/X1187</f>
        <v>5.1728162884310709E-3</v>
      </c>
      <c r="N1187" s="7">
        <f>1000000*(AM1187-AK1187)/X1187</f>
        <v>2.6794554190270953E-2</v>
      </c>
      <c r="O1187" s="7" t="e">
        <f>1000000*(AT1187-AR1187)/X1187</f>
        <v>#VALUE!</v>
      </c>
      <c r="P1187">
        <f>(M1187*16)</f>
        <v>8.2765060614897135E-2</v>
      </c>
      <c r="Q1187">
        <f>(N1187*44)</f>
        <v>1.1789603843719219</v>
      </c>
      <c r="R1187">
        <f>1000000*(((AF1187-AD1187)*0.082057*W1187)/(V1187-Z1187))/X1187</f>
        <v>0.14349881432745903</v>
      </c>
      <c r="S1187">
        <f>1000000*(((AM1187-AK1187)*0.082057*W1187)/(V1187-Z1187))/X1187</f>
        <v>0.74330626535800015</v>
      </c>
      <c r="T1187">
        <f>N1187*((1*0.082057*W1187)/(V1187-Z1187))</f>
        <v>0.74330626535800026</v>
      </c>
      <c r="V1187" s="5">
        <f t="shared" si="82"/>
        <v>0.99905510880095516</v>
      </c>
      <c r="W1187">
        <v>313.14999999999998</v>
      </c>
      <c r="X1187">
        <f t="shared" si="83"/>
        <v>1.9073334166666699E-2</v>
      </c>
      <c r="Y1187">
        <v>2E-3</v>
      </c>
      <c r="Z1187">
        <f t="shared" si="63"/>
        <v>7.2765497523200454E-2</v>
      </c>
      <c r="AB1187">
        <f t="shared" si="64"/>
        <v>9.9905510880095509E-7</v>
      </c>
      <c r="AC1187">
        <f t="shared" si="65"/>
        <v>7.7759129386834936E-11</v>
      </c>
      <c r="AD1187">
        <v>0</v>
      </c>
      <c r="AE1187" s="12">
        <f t="shared" si="66"/>
        <v>2.0903724265187424E-11</v>
      </c>
      <c r="AF1187" s="12">
        <f t="shared" si="67"/>
        <v>9.8662853652022362E-11</v>
      </c>
      <c r="AG1187" s="19">
        <f t="shared" si="68"/>
        <v>1.097002469958351E-3</v>
      </c>
      <c r="AI1187">
        <f t="shared" si="69"/>
        <v>9.9905510880095509E-7</v>
      </c>
      <c r="AJ1187">
        <f t="shared" si="70"/>
        <v>7.7759129386834936E-11</v>
      </c>
      <c r="AK1187">
        <v>0</v>
      </c>
      <c r="AL1187" s="12">
        <f t="shared" si="71"/>
        <v>4.333023565310624E-10</v>
      </c>
      <c r="AM1187" s="12">
        <f t="shared" si="72"/>
        <v>5.1106148591789729E-10</v>
      </c>
      <c r="AN1187" s="19">
        <f t="shared" si="73"/>
        <v>2.2739189884214046E-2</v>
      </c>
      <c r="AO1187" s="19"/>
      <c r="AP1187" t="e">
        <f t="shared" si="74"/>
        <v>#VALUE!</v>
      </c>
      <c r="AQ1187" t="e">
        <f t="shared" si="75"/>
        <v>#VALUE!</v>
      </c>
      <c r="AR1187">
        <v>0</v>
      </c>
      <c r="AS1187" s="12" t="e">
        <f t="shared" si="76"/>
        <v>#VALUE!</v>
      </c>
      <c r="AT1187" s="12" t="e">
        <f t="shared" si="77"/>
        <v>#VALUE!</v>
      </c>
      <c r="AU1187" s="19">
        <f t="shared" si="78"/>
        <v>1.5759424160826513E-2</v>
      </c>
      <c r="AW1187">
        <f t="shared" si="79"/>
        <v>78.812974192989046</v>
      </c>
      <c r="AX1187">
        <f t="shared" si="80"/>
        <v>15.215219993965071</v>
      </c>
      <c r="AY1187" t="e">
        <f t="shared" si="81"/>
        <v>#VALUE!</v>
      </c>
    </row>
    <row r="1188" spans="8:51" x14ac:dyDescent="0.25">
      <c r="H1188" s="6">
        <v>20</v>
      </c>
      <c r="I1188" s="6">
        <v>30</v>
      </c>
      <c r="J1188" s="6">
        <v>1</v>
      </c>
      <c r="K1188" s="6">
        <v>1</v>
      </c>
      <c r="L1188" s="6" t="s">
        <v>122</v>
      </c>
      <c r="M1188" s="7">
        <f>1000000*(AF1188-AD1188)/X1188</f>
        <v>5.1728162884310709E-3</v>
      </c>
      <c r="N1188" s="7">
        <f>1000000*(AM1188-AK1188)/X1188</f>
        <v>2.6794554190270953E-2</v>
      </c>
      <c r="O1188" s="7" t="e">
        <f>1000000*(AT1188-AR1188)/X1188</f>
        <v>#VALUE!</v>
      </c>
      <c r="P1188">
        <f>(M1188*16)</f>
        <v>8.2765060614897135E-2</v>
      </c>
      <c r="Q1188">
        <f>(N1188*44)</f>
        <v>1.1789603843719219</v>
      </c>
      <c r="R1188">
        <f>1000000*(((AF1188-AD1188)*0.082057*W1188)/(V1188-Z1188))/X1188</f>
        <v>0.14349881432745903</v>
      </c>
      <c r="S1188">
        <f>1000000*(((AM1188-AK1188)*0.082057*W1188)/(V1188-Z1188))/X1188</f>
        <v>0.74330626535800015</v>
      </c>
      <c r="T1188">
        <f>N1188*((1*0.082057*W1188)/(V1188-Z1188))</f>
        <v>0.74330626535800026</v>
      </c>
      <c r="V1188" s="5">
        <f t="shared" si="82"/>
        <v>0.99905510880095516</v>
      </c>
      <c r="W1188">
        <v>313.14999999999998</v>
      </c>
      <c r="X1188">
        <f t="shared" si="83"/>
        <v>1.9073334166666699E-2</v>
      </c>
      <c r="Y1188">
        <v>2E-3</v>
      </c>
      <c r="Z1188">
        <f t="shared" si="63"/>
        <v>7.2765497523200454E-2</v>
      </c>
      <c r="AB1188">
        <f t="shared" si="64"/>
        <v>9.9905510880095509E-7</v>
      </c>
      <c r="AC1188">
        <f t="shared" si="65"/>
        <v>7.7759129386834936E-11</v>
      </c>
      <c r="AD1188">
        <v>0</v>
      </c>
      <c r="AE1188" s="12">
        <f t="shared" si="66"/>
        <v>2.0903724265187424E-11</v>
      </c>
      <c r="AF1188" s="12">
        <f t="shared" si="67"/>
        <v>9.8662853652022362E-11</v>
      </c>
      <c r="AG1188" s="19">
        <f t="shared" si="68"/>
        <v>1.097002469958351E-3</v>
      </c>
      <c r="AI1188">
        <f t="shared" si="69"/>
        <v>9.9905510880095509E-7</v>
      </c>
      <c r="AJ1188">
        <f t="shared" si="70"/>
        <v>7.7759129386834936E-11</v>
      </c>
      <c r="AK1188">
        <v>0</v>
      </c>
      <c r="AL1188" s="12">
        <f t="shared" si="71"/>
        <v>4.333023565310624E-10</v>
      </c>
      <c r="AM1188" s="12">
        <f t="shared" si="72"/>
        <v>5.1106148591789729E-10</v>
      </c>
      <c r="AN1188" s="19">
        <f t="shared" si="73"/>
        <v>2.2739189884214046E-2</v>
      </c>
      <c r="AO1188" s="19"/>
      <c r="AP1188" t="e">
        <f t="shared" si="74"/>
        <v>#VALUE!</v>
      </c>
      <c r="AQ1188" t="e">
        <f t="shared" si="75"/>
        <v>#VALUE!</v>
      </c>
      <c r="AR1188">
        <v>0</v>
      </c>
      <c r="AS1188" s="12" t="e">
        <f t="shared" si="76"/>
        <v>#VALUE!</v>
      </c>
      <c r="AT1188" s="12" t="e">
        <f t="shared" si="77"/>
        <v>#VALUE!</v>
      </c>
      <c r="AU1188" s="19">
        <f t="shared" si="78"/>
        <v>1.5759424160826513E-2</v>
      </c>
      <c r="AW1188">
        <f t="shared" si="79"/>
        <v>78.812974192989046</v>
      </c>
      <c r="AX1188">
        <f t="shared" si="80"/>
        <v>15.215219993965071</v>
      </c>
      <c r="AY1188" t="e">
        <f t="shared" si="81"/>
        <v>#VALUE!</v>
      </c>
    </row>
    <row r="1189" spans="8:51" x14ac:dyDescent="0.25">
      <c r="H1189" s="6">
        <v>20</v>
      </c>
      <c r="I1189" s="6">
        <v>30</v>
      </c>
      <c r="J1189" s="6">
        <v>1</v>
      </c>
      <c r="K1189" s="6">
        <v>1</v>
      </c>
      <c r="L1189" s="6" t="s">
        <v>122</v>
      </c>
      <c r="M1189" s="7">
        <f>1000000*(AF1189-AD1189)/X1189</f>
        <v>5.1728162884310709E-3</v>
      </c>
      <c r="N1189" s="7">
        <f>1000000*(AM1189-AK1189)/X1189</f>
        <v>2.6794554190270953E-2</v>
      </c>
      <c r="O1189" s="7" t="e">
        <f>1000000*(AT1189-AR1189)/X1189</f>
        <v>#VALUE!</v>
      </c>
      <c r="P1189">
        <f>(M1189*16)</f>
        <v>8.2765060614897135E-2</v>
      </c>
      <c r="Q1189">
        <f>(N1189*44)</f>
        <v>1.1789603843719219</v>
      </c>
      <c r="R1189">
        <f>1000000*(((AF1189-AD1189)*0.082057*W1189)/(V1189-Z1189))/X1189</f>
        <v>0.14349881432745903</v>
      </c>
      <c r="S1189">
        <f>1000000*(((AM1189-AK1189)*0.082057*W1189)/(V1189-Z1189))/X1189</f>
        <v>0.74330626535800015</v>
      </c>
      <c r="T1189">
        <f>N1189*((1*0.082057*W1189)/(V1189-Z1189))</f>
        <v>0.74330626535800026</v>
      </c>
      <c r="V1189" s="5">
        <f t="shared" si="82"/>
        <v>0.99905510880095516</v>
      </c>
      <c r="W1189">
        <v>313.14999999999998</v>
      </c>
      <c r="X1189">
        <f t="shared" si="83"/>
        <v>1.9073334166666699E-2</v>
      </c>
      <c r="Y1189">
        <v>2E-3</v>
      </c>
      <c r="Z1189">
        <f t="shared" si="63"/>
        <v>7.2765497523200454E-2</v>
      </c>
      <c r="AB1189">
        <f t="shared" si="64"/>
        <v>9.9905510880095509E-7</v>
      </c>
      <c r="AC1189">
        <f t="shared" si="65"/>
        <v>7.7759129386834936E-11</v>
      </c>
      <c r="AD1189">
        <v>0</v>
      </c>
      <c r="AE1189" s="12">
        <f t="shared" si="66"/>
        <v>2.0903724265187424E-11</v>
      </c>
      <c r="AF1189" s="12">
        <f t="shared" si="67"/>
        <v>9.8662853652022362E-11</v>
      </c>
      <c r="AG1189" s="19">
        <f t="shared" si="68"/>
        <v>1.097002469958351E-3</v>
      </c>
      <c r="AI1189">
        <f t="shared" si="69"/>
        <v>9.9905510880095509E-7</v>
      </c>
      <c r="AJ1189">
        <f t="shared" si="70"/>
        <v>7.7759129386834936E-11</v>
      </c>
      <c r="AK1189">
        <v>0</v>
      </c>
      <c r="AL1189" s="12">
        <f t="shared" si="71"/>
        <v>4.333023565310624E-10</v>
      </c>
      <c r="AM1189" s="12">
        <f t="shared" si="72"/>
        <v>5.1106148591789729E-10</v>
      </c>
      <c r="AN1189" s="19">
        <f t="shared" si="73"/>
        <v>2.2739189884214046E-2</v>
      </c>
      <c r="AO1189" s="19"/>
      <c r="AP1189" t="e">
        <f t="shared" si="74"/>
        <v>#VALUE!</v>
      </c>
      <c r="AQ1189" t="e">
        <f t="shared" si="75"/>
        <v>#VALUE!</v>
      </c>
      <c r="AR1189">
        <v>0</v>
      </c>
      <c r="AS1189" s="12" t="e">
        <f t="shared" si="76"/>
        <v>#VALUE!</v>
      </c>
      <c r="AT1189" s="12" t="e">
        <f t="shared" si="77"/>
        <v>#VALUE!</v>
      </c>
      <c r="AU1189" s="19">
        <f t="shared" si="78"/>
        <v>1.5759424160826513E-2</v>
      </c>
      <c r="AW1189">
        <f t="shared" si="79"/>
        <v>78.812974192989046</v>
      </c>
      <c r="AX1189">
        <f t="shared" si="80"/>
        <v>15.215219993965071</v>
      </c>
      <c r="AY1189" t="e">
        <f t="shared" si="81"/>
        <v>#VALUE!</v>
      </c>
    </row>
    <row r="1190" spans="8:51" x14ac:dyDescent="0.25">
      <c r="H1190" s="6">
        <v>20</v>
      </c>
      <c r="I1190" s="6">
        <v>30</v>
      </c>
      <c r="J1190" s="6">
        <v>1</v>
      </c>
      <c r="K1190" s="6">
        <v>1</v>
      </c>
      <c r="L1190" s="6" t="s">
        <v>122</v>
      </c>
      <c r="M1190" s="7">
        <f>1000000*(AF1190-AD1190)/X1190</f>
        <v>5.1728162884310709E-3</v>
      </c>
      <c r="N1190" s="7">
        <f>1000000*(AM1190-AK1190)/X1190</f>
        <v>2.6794554190270953E-2</v>
      </c>
      <c r="O1190" s="7" t="e">
        <f>1000000*(AT1190-AR1190)/X1190</f>
        <v>#VALUE!</v>
      </c>
      <c r="P1190">
        <f>(M1190*16)</f>
        <v>8.2765060614897135E-2</v>
      </c>
      <c r="Q1190">
        <f>(N1190*44)</f>
        <v>1.1789603843719219</v>
      </c>
      <c r="R1190">
        <f>1000000*(((AF1190-AD1190)*0.082057*W1190)/(V1190-Z1190))/X1190</f>
        <v>0.14349881432745903</v>
      </c>
      <c r="S1190">
        <f>1000000*(((AM1190-AK1190)*0.082057*W1190)/(V1190-Z1190))/X1190</f>
        <v>0.74330626535800015</v>
      </c>
      <c r="T1190">
        <f>N1190*((1*0.082057*W1190)/(V1190-Z1190))</f>
        <v>0.74330626535800026</v>
      </c>
      <c r="V1190" s="5">
        <f t="shared" si="82"/>
        <v>0.99905510880095516</v>
      </c>
      <c r="W1190">
        <v>313.14999999999998</v>
      </c>
      <c r="X1190">
        <f t="shared" si="83"/>
        <v>1.9073334166666699E-2</v>
      </c>
      <c r="Y1190">
        <v>2E-3</v>
      </c>
      <c r="Z1190">
        <f t="shared" si="63"/>
        <v>7.2765497523200454E-2</v>
      </c>
      <c r="AB1190">
        <f t="shared" si="64"/>
        <v>9.9905510880095509E-7</v>
      </c>
      <c r="AC1190">
        <f t="shared" si="65"/>
        <v>7.7759129386834936E-11</v>
      </c>
      <c r="AD1190">
        <v>0</v>
      </c>
      <c r="AE1190" s="12">
        <f t="shared" si="66"/>
        <v>2.0903724265187424E-11</v>
      </c>
      <c r="AF1190" s="12">
        <f t="shared" si="67"/>
        <v>9.8662853652022362E-11</v>
      </c>
      <c r="AG1190" s="19">
        <f t="shared" si="68"/>
        <v>1.097002469958351E-3</v>
      </c>
      <c r="AI1190">
        <f t="shared" si="69"/>
        <v>9.9905510880095509E-7</v>
      </c>
      <c r="AJ1190">
        <f t="shared" si="70"/>
        <v>7.7759129386834936E-11</v>
      </c>
      <c r="AK1190">
        <v>0</v>
      </c>
      <c r="AL1190" s="12">
        <f t="shared" si="71"/>
        <v>4.333023565310624E-10</v>
      </c>
      <c r="AM1190" s="12">
        <f t="shared" si="72"/>
        <v>5.1106148591789729E-10</v>
      </c>
      <c r="AN1190" s="19">
        <f t="shared" si="73"/>
        <v>2.2739189884214046E-2</v>
      </c>
      <c r="AO1190" s="19"/>
      <c r="AP1190" t="e">
        <f t="shared" si="74"/>
        <v>#VALUE!</v>
      </c>
      <c r="AQ1190" t="e">
        <f t="shared" si="75"/>
        <v>#VALUE!</v>
      </c>
      <c r="AR1190">
        <v>0</v>
      </c>
      <c r="AS1190" s="12" t="e">
        <f t="shared" si="76"/>
        <v>#VALUE!</v>
      </c>
      <c r="AT1190" s="12" t="e">
        <f t="shared" si="77"/>
        <v>#VALUE!</v>
      </c>
      <c r="AU1190" s="19">
        <f t="shared" si="78"/>
        <v>1.5759424160826513E-2</v>
      </c>
      <c r="AW1190">
        <f t="shared" si="79"/>
        <v>78.812974192989046</v>
      </c>
      <c r="AX1190">
        <f t="shared" si="80"/>
        <v>15.215219993965071</v>
      </c>
      <c r="AY1190" t="e">
        <f t="shared" si="81"/>
        <v>#VALUE!</v>
      </c>
    </row>
    <row r="1191" spans="8:51" x14ac:dyDescent="0.25">
      <c r="H1191" s="6">
        <v>20</v>
      </c>
      <c r="I1191" s="6">
        <v>30</v>
      </c>
      <c r="J1191" s="6">
        <v>1</v>
      </c>
      <c r="K1191" s="6">
        <v>1</v>
      </c>
      <c r="L1191" s="6" t="s">
        <v>122</v>
      </c>
      <c r="M1191" s="7">
        <f>1000000*(AF1191-AD1191)/X1191</f>
        <v>5.1728162884310709E-3</v>
      </c>
      <c r="N1191" s="7">
        <f>1000000*(AM1191-AK1191)/X1191</f>
        <v>2.6794554190270953E-2</v>
      </c>
      <c r="O1191" s="7" t="e">
        <f>1000000*(AT1191-AR1191)/X1191</f>
        <v>#VALUE!</v>
      </c>
      <c r="P1191">
        <f>(M1191*16)</f>
        <v>8.2765060614897135E-2</v>
      </c>
      <c r="Q1191">
        <f>(N1191*44)</f>
        <v>1.1789603843719219</v>
      </c>
      <c r="R1191">
        <f>1000000*(((AF1191-AD1191)*0.082057*W1191)/(V1191-Z1191))/X1191</f>
        <v>0.14349881432745903</v>
      </c>
      <c r="S1191">
        <f>1000000*(((AM1191-AK1191)*0.082057*W1191)/(V1191-Z1191))/X1191</f>
        <v>0.74330626535800015</v>
      </c>
      <c r="T1191">
        <f>N1191*((1*0.082057*W1191)/(V1191-Z1191))</f>
        <v>0.74330626535800026</v>
      </c>
      <c r="V1191" s="5">
        <f t="shared" si="82"/>
        <v>0.99905510880095516</v>
      </c>
      <c r="W1191">
        <v>313.14999999999998</v>
      </c>
      <c r="X1191">
        <f t="shared" si="83"/>
        <v>1.9073334166666699E-2</v>
      </c>
      <c r="Y1191">
        <v>2E-3</v>
      </c>
      <c r="Z1191">
        <f t="shared" si="63"/>
        <v>7.2765497523200454E-2</v>
      </c>
      <c r="AB1191">
        <f t="shared" si="64"/>
        <v>9.9905510880095509E-7</v>
      </c>
      <c r="AC1191">
        <f t="shared" si="65"/>
        <v>7.7759129386834936E-11</v>
      </c>
      <c r="AD1191">
        <v>0</v>
      </c>
      <c r="AE1191" s="12">
        <f t="shared" si="66"/>
        <v>2.0903724265187424E-11</v>
      </c>
      <c r="AF1191" s="12">
        <f t="shared" si="67"/>
        <v>9.8662853652022362E-11</v>
      </c>
      <c r="AG1191" s="19">
        <f t="shared" si="68"/>
        <v>1.097002469958351E-3</v>
      </c>
      <c r="AI1191">
        <f t="shared" si="69"/>
        <v>9.9905510880095509E-7</v>
      </c>
      <c r="AJ1191">
        <f t="shared" si="70"/>
        <v>7.7759129386834936E-11</v>
      </c>
      <c r="AK1191">
        <v>0</v>
      </c>
      <c r="AL1191" s="12">
        <f t="shared" si="71"/>
        <v>4.333023565310624E-10</v>
      </c>
      <c r="AM1191" s="12">
        <f t="shared" si="72"/>
        <v>5.1106148591789729E-10</v>
      </c>
      <c r="AN1191" s="19">
        <f t="shared" si="73"/>
        <v>2.2739189884214046E-2</v>
      </c>
      <c r="AO1191" s="19"/>
      <c r="AP1191" t="e">
        <f t="shared" si="74"/>
        <v>#VALUE!</v>
      </c>
      <c r="AQ1191" t="e">
        <f t="shared" si="75"/>
        <v>#VALUE!</v>
      </c>
      <c r="AR1191">
        <v>0</v>
      </c>
      <c r="AS1191" s="12" t="e">
        <f t="shared" si="76"/>
        <v>#VALUE!</v>
      </c>
      <c r="AT1191" s="12" t="e">
        <f t="shared" si="77"/>
        <v>#VALUE!</v>
      </c>
      <c r="AU1191" s="19">
        <f t="shared" si="78"/>
        <v>1.5759424160826513E-2</v>
      </c>
      <c r="AW1191">
        <f t="shared" si="79"/>
        <v>78.812974192989046</v>
      </c>
      <c r="AX1191">
        <f t="shared" si="80"/>
        <v>15.215219993965071</v>
      </c>
      <c r="AY1191" t="e">
        <f t="shared" si="81"/>
        <v>#VALUE!</v>
      </c>
    </row>
    <row r="1192" spans="8:51" x14ac:dyDescent="0.25">
      <c r="H1192" s="6">
        <v>20</v>
      </c>
      <c r="I1192" s="6">
        <v>30</v>
      </c>
      <c r="J1192" s="6">
        <v>1</v>
      </c>
      <c r="K1192" s="6">
        <v>1</v>
      </c>
      <c r="L1192" s="6" t="s">
        <v>122</v>
      </c>
      <c r="M1192" s="7">
        <f>1000000*(AF1192-AD1192)/X1192</f>
        <v>5.1728162884310709E-3</v>
      </c>
      <c r="N1192" s="7">
        <f>1000000*(AM1192-AK1192)/X1192</f>
        <v>2.6794554190270953E-2</v>
      </c>
      <c r="O1192" s="7" t="e">
        <f>1000000*(AT1192-AR1192)/X1192</f>
        <v>#VALUE!</v>
      </c>
      <c r="P1192">
        <f>(M1192*16)</f>
        <v>8.2765060614897135E-2</v>
      </c>
      <c r="Q1192">
        <f>(N1192*44)</f>
        <v>1.1789603843719219</v>
      </c>
      <c r="R1192">
        <f>1000000*(((AF1192-AD1192)*0.082057*W1192)/(V1192-Z1192))/X1192</f>
        <v>0.14349881432745903</v>
      </c>
      <c r="S1192">
        <f>1000000*(((AM1192-AK1192)*0.082057*W1192)/(V1192-Z1192))/X1192</f>
        <v>0.74330626535800015</v>
      </c>
      <c r="T1192">
        <f>N1192*((1*0.082057*W1192)/(V1192-Z1192))</f>
        <v>0.74330626535800026</v>
      </c>
      <c r="V1192" s="5">
        <f t="shared" si="82"/>
        <v>0.99905510880095516</v>
      </c>
      <c r="W1192">
        <v>313.14999999999998</v>
      </c>
      <c r="X1192">
        <f t="shared" si="83"/>
        <v>1.9073334166666699E-2</v>
      </c>
      <c r="Y1192">
        <v>2E-3</v>
      </c>
      <c r="Z1192">
        <f t="shared" si="63"/>
        <v>7.2765497523200454E-2</v>
      </c>
      <c r="AB1192">
        <f t="shared" si="64"/>
        <v>9.9905510880095509E-7</v>
      </c>
      <c r="AC1192">
        <f t="shared" si="65"/>
        <v>7.7759129386834936E-11</v>
      </c>
      <c r="AD1192">
        <v>0</v>
      </c>
      <c r="AE1192" s="12">
        <f t="shared" si="66"/>
        <v>2.0903724265187424E-11</v>
      </c>
      <c r="AF1192" s="12">
        <f t="shared" si="67"/>
        <v>9.8662853652022362E-11</v>
      </c>
      <c r="AG1192" s="19">
        <f t="shared" si="68"/>
        <v>1.097002469958351E-3</v>
      </c>
      <c r="AI1192">
        <f t="shared" si="69"/>
        <v>9.9905510880095509E-7</v>
      </c>
      <c r="AJ1192">
        <f t="shared" si="70"/>
        <v>7.7759129386834936E-11</v>
      </c>
      <c r="AK1192">
        <v>0</v>
      </c>
      <c r="AL1192" s="12">
        <f t="shared" si="71"/>
        <v>4.333023565310624E-10</v>
      </c>
      <c r="AM1192" s="12">
        <f t="shared" si="72"/>
        <v>5.1106148591789729E-10</v>
      </c>
      <c r="AN1192" s="19">
        <f t="shared" si="73"/>
        <v>2.2739189884214046E-2</v>
      </c>
      <c r="AO1192" s="19"/>
      <c r="AP1192" t="e">
        <f t="shared" si="74"/>
        <v>#VALUE!</v>
      </c>
      <c r="AQ1192" t="e">
        <f t="shared" si="75"/>
        <v>#VALUE!</v>
      </c>
      <c r="AR1192">
        <v>0</v>
      </c>
      <c r="AS1192" s="12" t="e">
        <f t="shared" si="76"/>
        <v>#VALUE!</v>
      </c>
      <c r="AT1192" s="12" t="e">
        <f t="shared" si="77"/>
        <v>#VALUE!</v>
      </c>
      <c r="AU1192" s="19">
        <f t="shared" si="78"/>
        <v>1.5759424160826513E-2</v>
      </c>
      <c r="AW1192">
        <f t="shared" si="79"/>
        <v>78.812974192989046</v>
      </c>
      <c r="AX1192">
        <f t="shared" si="80"/>
        <v>15.215219993965071</v>
      </c>
      <c r="AY1192" t="e">
        <f t="shared" si="81"/>
        <v>#VALUE!</v>
      </c>
    </row>
    <row r="1193" spans="8:51" x14ac:dyDescent="0.25">
      <c r="H1193" s="6">
        <v>20</v>
      </c>
      <c r="I1193" s="6">
        <v>30</v>
      </c>
      <c r="J1193" s="6">
        <v>1</v>
      </c>
      <c r="K1193" s="6">
        <v>1</v>
      </c>
      <c r="L1193" s="6" t="s">
        <v>122</v>
      </c>
      <c r="M1193" s="7">
        <f>1000000*(AF1193-AD1193)/X1193</f>
        <v>5.1728162884310709E-3</v>
      </c>
      <c r="N1193" s="7">
        <f>1000000*(AM1193-AK1193)/X1193</f>
        <v>2.6794554190270953E-2</v>
      </c>
      <c r="O1193" s="7" t="e">
        <f>1000000*(AT1193-AR1193)/X1193</f>
        <v>#VALUE!</v>
      </c>
      <c r="P1193">
        <f>(M1193*16)</f>
        <v>8.2765060614897135E-2</v>
      </c>
      <c r="Q1193">
        <f>(N1193*44)</f>
        <v>1.1789603843719219</v>
      </c>
      <c r="R1193">
        <f>1000000*(((AF1193-AD1193)*0.082057*W1193)/(V1193-Z1193))/X1193</f>
        <v>0.14349881432745903</v>
      </c>
      <c r="S1193">
        <f>1000000*(((AM1193-AK1193)*0.082057*W1193)/(V1193-Z1193))/X1193</f>
        <v>0.74330626535800015</v>
      </c>
      <c r="T1193">
        <f>N1193*((1*0.082057*W1193)/(V1193-Z1193))</f>
        <v>0.74330626535800026</v>
      </c>
      <c r="V1193" s="5">
        <f t="shared" si="82"/>
        <v>0.99905510880095516</v>
      </c>
      <c r="W1193">
        <v>313.14999999999998</v>
      </c>
      <c r="X1193">
        <f t="shared" si="83"/>
        <v>1.9073334166666699E-2</v>
      </c>
      <c r="Y1193">
        <v>2E-3</v>
      </c>
      <c r="Z1193">
        <f t="shared" si="63"/>
        <v>7.2765497523200454E-2</v>
      </c>
      <c r="AB1193">
        <f t="shared" si="64"/>
        <v>9.9905510880095509E-7</v>
      </c>
      <c r="AC1193">
        <f t="shared" si="65"/>
        <v>7.7759129386834936E-11</v>
      </c>
      <c r="AD1193">
        <v>0</v>
      </c>
      <c r="AE1193" s="12">
        <f t="shared" si="66"/>
        <v>2.0903724265187424E-11</v>
      </c>
      <c r="AF1193" s="12">
        <f t="shared" si="67"/>
        <v>9.8662853652022362E-11</v>
      </c>
      <c r="AG1193" s="19">
        <f t="shared" si="68"/>
        <v>1.097002469958351E-3</v>
      </c>
      <c r="AI1193">
        <f t="shared" si="69"/>
        <v>9.9905510880095509E-7</v>
      </c>
      <c r="AJ1193">
        <f t="shared" si="70"/>
        <v>7.7759129386834936E-11</v>
      </c>
      <c r="AK1193">
        <v>0</v>
      </c>
      <c r="AL1193" s="12">
        <f t="shared" si="71"/>
        <v>4.333023565310624E-10</v>
      </c>
      <c r="AM1193" s="12">
        <f t="shared" si="72"/>
        <v>5.1106148591789729E-10</v>
      </c>
      <c r="AN1193" s="19">
        <f t="shared" si="73"/>
        <v>2.2739189884214046E-2</v>
      </c>
      <c r="AO1193" s="19"/>
      <c r="AP1193" t="e">
        <f t="shared" si="74"/>
        <v>#VALUE!</v>
      </c>
      <c r="AQ1193" t="e">
        <f t="shared" si="75"/>
        <v>#VALUE!</v>
      </c>
      <c r="AR1193">
        <v>0</v>
      </c>
      <c r="AS1193" s="12" t="e">
        <f t="shared" si="76"/>
        <v>#VALUE!</v>
      </c>
      <c r="AT1193" s="12" t="e">
        <f t="shared" si="77"/>
        <v>#VALUE!</v>
      </c>
      <c r="AU1193" s="19">
        <f t="shared" si="78"/>
        <v>1.5759424160826513E-2</v>
      </c>
      <c r="AW1193">
        <f t="shared" si="79"/>
        <v>78.812974192989046</v>
      </c>
      <c r="AX1193">
        <f t="shared" si="80"/>
        <v>15.215219993965071</v>
      </c>
      <c r="AY1193" t="e">
        <f t="shared" si="81"/>
        <v>#VALUE!</v>
      </c>
    </row>
    <row r="1194" spans="8:51" x14ac:dyDescent="0.25">
      <c r="H1194" s="6">
        <v>20</v>
      </c>
      <c r="I1194" s="6">
        <v>30</v>
      </c>
      <c r="J1194" s="6">
        <v>1</v>
      </c>
      <c r="K1194" s="6">
        <v>1</v>
      </c>
      <c r="L1194" s="6" t="s">
        <v>122</v>
      </c>
      <c r="M1194" s="7">
        <f>1000000*(AF1194-AD1194)/X1194</f>
        <v>5.1728162884310709E-3</v>
      </c>
      <c r="N1194" s="7">
        <f>1000000*(AM1194-AK1194)/X1194</f>
        <v>2.6794554190270953E-2</v>
      </c>
      <c r="O1194" s="7" t="e">
        <f>1000000*(AT1194-AR1194)/X1194</f>
        <v>#VALUE!</v>
      </c>
      <c r="P1194">
        <f>(M1194*16)</f>
        <v>8.2765060614897135E-2</v>
      </c>
      <c r="Q1194">
        <f>(N1194*44)</f>
        <v>1.1789603843719219</v>
      </c>
      <c r="R1194">
        <f>1000000*(((AF1194-AD1194)*0.082057*W1194)/(V1194-Z1194))/X1194</f>
        <v>0.14349881432745903</v>
      </c>
      <c r="S1194">
        <f>1000000*(((AM1194-AK1194)*0.082057*W1194)/(V1194-Z1194))/X1194</f>
        <v>0.74330626535800015</v>
      </c>
      <c r="T1194">
        <f>N1194*((1*0.082057*W1194)/(V1194-Z1194))</f>
        <v>0.74330626535800026</v>
      </c>
      <c r="V1194" s="5">
        <f t="shared" si="82"/>
        <v>0.99905510880095516</v>
      </c>
      <c r="W1194">
        <v>313.14999999999998</v>
      </c>
      <c r="X1194">
        <f t="shared" si="83"/>
        <v>1.9073334166666699E-2</v>
      </c>
      <c r="Y1194">
        <v>2E-3</v>
      </c>
      <c r="Z1194">
        <f t="shared" si="63"/>
        <v>7.2765497523200454E-2</v>
      </c>
      <c r="AB1194">
        <f t="shared" si="64"/>
        <v>9.9905510880095509E-7</v>
      </c>
      <c r="AC1194">
        <f t="shared" si="65"/>
        <v>7.7759129386834936E-11</v>
      </c>
      <c r="AD1194">
        <v>0</v>
      </c>
      <c r="AE1194" s="12">
        <f t="shared" si="66"/>
        <v>2.0903724265187424E-11</v>
      </c>
      <c r="AF1194" s="12">
        <f t="shared" si="67"/>
        <v>9.8662853652022362E-11</v>
      </c>
      <c r="AG1194" s="19">
        <f t="shared" si="68"/>
        <v>1.097002469958351E-3</v>
      </c>
      <c r="AI1194">
        <f t="shared" si="69"/>
        <v>9.9905510880095509E-7</v>
      </c>
      <c r="AJ1194">
        <f t="shared" si="70"/>
        <v>7.7759129386834936E-11</v>
      </c>
      <c r="AK1194">
        <v>0</v>
      </c>
      <c r="AL1194" s="12">
        <f t="shared" si="71"/>
        <v>4.333023565310624E-10</v>
      </c>
      <c r="AM1194" s="12">
        <f t="shared" si="72"/>
        <v>5.1106148591789729E-10</v>
      </c>
      <c r="AN1194" s="19">
        <f t="shared" si="73"/>
        <v>2.2739189884214046E-2</v>
      </c>
      <c r="AO1194" s="19"/>
      <c r="AP1194" t="e">
        <f t="shared" si="74"/>
        <v>#VALUE!</v>
      </c>
      <c r="AQ1194" t="e">
        <f t="shared" si="75"/>
        <v>#VALUE!</v>
      </c>
      <c r="AR1194">
        <v>0</v>
      </c>
      <c r="AS1194" s="12" t="e">
        <f t="shared" si="76"/>
        <v>#VALUE!</v>
      </c>
      <c r="AT1194" s="12" t="e">
        <f t="shared" si="77"/>
        <v>#VALUE!</v>
      </c>
      <c r="AU1194" s="19">
        <f t="shared" si="78"/>
        <v>1.5759424160826513E-2</v>
      </c>
      <c r="AW1194">
        <f t="shared" si="79"/>
        <v>78.812974192989046</v>
      </c>
      <c r="AX1194">
        <f t="shared" si="80"/>
        <v>15.215219993965071</v>
      </c>
      <c r="AY1194" t="e">
        <f t="shared" si="81"/>
        <v>#VALUE!</v>
      </c>
    </row>
    <row r="1195" spans="8:51" x14ac:dyDescent="0.25">
      <c r="H1195" s="6">
        <v>20</v>
      </c>
      <c r="I1195" s="6">
        <v>30</v>
      </c>
      <c r="J1195" s="6">
        <v>1</v>
      </c>
      <c r="K1195" s="6">
        <v>1</v>
      </c>
      <c r="L1195" s="6" t="s">
        <v>122</v>
      </c>
      <c r="M1195" s="7">
        <f>1000000*(AF1195-AD1195)/X1195</f>
        <v>5.1728162884310709E-3</v>
      </c>
      <c r="N1195" s="7">
        <f>1000000*(AM1195-AK1195)/X1195</f>
        <v>2.6794554190270953E-2</v>
      </c>
      <c r="O1195" s="7" t="e">
        <f>1000000*(AT1195-AR1195)/X1195</f>
        <v>#VALUE!</v>
      </c>
      <c r="P1195">
        <f>(M1195*16)</f>
        <v>8.2765060614897135E-2</v>
      </c>
      <c r="Q1195">
        <f>(N1195*44)</f>
        <v>1.1789603843719219</v>
      </c>
      <c r="R1195">
        <f>1000000*(((AF1195-AD1195)*0.082057*W1195)/(V1195-Z1195))/X1195</f>
        <v>0.14349881432745903</v>
      </c>
      <c r="S1195">
        <f>1000000*(((AM1195-AK1195)*0.082057*W1195)/(V1195-Z1195))/X1195</f>
        <v>0.74330626535800015</v>
      </c>
      <c r="T1195">
        <f>N1195*((1*0.082057*W1195)/(V1195-Z1195))</f>
        <v>0.74330626535800026</v>
      </c>
      <c r="V1195" s="5">
        <f t="shared" si="82"/>
        <v>0.99905510880095516</v>
      </c>
      <c r="W1195">
        <v>313.14999999999998</v>
      </c>
      <c r="X1195">
        <f t="shared" si="83"/>
        <v>1.9073334166666699E-2</v>
      </c>
      <c r="Y1195">
        <v>2E-3</v>
      </c>
      <c r="Z1195">
        <f t="shared" si="63"/>
        <v>7.2765497523200454E-2</v>
      </c>
      <c r="AB1195">
        <f t="shared" si="64"/>
        <v>9.9905510880095509E-7</v>
      </c>
      <c r="AC1195">
        <f t="shared" si="65"/>
        <v>7.7759129386834936E-11</v>
      </c>
      <c r="AD1195">
        <v>0</v>
      </c>
      <c r="AE1195" s="12">
        <f t="shared" si="66"/>
        <v>2.0903724265187424E-11</v>
      </c>
      <c r="AF1195" s="12">
        <f t="shared" si="67"/>
        <v>9.8662853652022362E-11</v>
      </c>
      <c r="AG1195" s="19">
        <f t="shared" si="68"/>
        <v>1.097002469958351E-3</v>
      </c>
      <c r="AI1195">
        <f t="shared" si="69"/>
        <v>9.9905510880095509E-7</v>
      </c>
      <c r="AJ1195">
        <f t="shared" si="70"/>
        <v>7.7759129386834936E-11</v>
      </c>
      <c r="AK1195">
        <v>0</v>
      </c>
      <c r="AL1195" s="12">
        <f t="shared" si="71"/>
        <v>4.333023565310624E-10</v>
      </c>
      <c r="AM1195" s="12">
        <f t="shared" si="72"/>
        <v>5.1106148591789729E-10</v>
      </c>
      <c r="AN1195" s="19">
        <f t="shared" si="73"/>
        <v>2.2739189884214046E-2</v>
      </c>
      <c r="AO1195" s="19"/>
      <c r="AP1195" t="e">
        <f t="shared" si="74"/>
        <v>#VALUE!</v>
      </c>
      <c r="AQ1195" t="e">
        <f t="shared" si="75"/>
        <v>#VALUE!</v>
      </c>
      <c r="AR1195">
        <v>0</v>
      </c>
      <c r="AS1195" s="12" t="e">
        <f t="shared" si="76"/>
        <v>#VALUE!</v>
      </c>
      <c r="AT1195" s="12" t="e">
        <f t="shared" si="77"/>
        <v>#VALUE!</v>
      </c>
      <c r="AU1195" s="19">
        <f t="shared" si="78"/>
        <v>1.5759424160826513E-2</v>
      </c>
      <c r="AW1195">
        <f t="shared" si="79"/>
        <v>78.812974192989046</v>
      </c>
      <c r="AX1195">
        <f t="shared" si="80"/>
        <v>15.215219993965071</v>
      </c>
      <c r="AY1195" t="e">
        <f t="shared" si="81"/>
        <v>#VALUE!</v>
      </c>
    </row>
    <row r="1196" spans="8:51" x14ac:dyDescent="0.25">
      <c r="H1196" s="6">
        <v>20</v>
      </c>
      <c r="I1196" s="6">
        <v>30</v>
      </c>
      <c r="J1196" s="6">
        <v>1</v>
      </c>
      <c r="K1196" s="6">
        <v>1</v>
      </c>
      <c r="L1196" s="6" t="s">
        <v>122</v>
      </c>
      <c r="M1196" s="7">
        <f>1000000*(AF1196-AD1196)/X1196</f>
        <v>5.1728162884310709E-3</v>
      </c>
      <c r="N1196" s="7">
        <f>1000000*(AM1196-AK1196)/X1196</f>
        <v>2.6794554190270953E-2</v>
      </c>
      <c r="O1196" s="7" t="e">
        <f>1000000*(AT1196-AR1196)/X1196</f>
        <v>#VALUE!</v>
      </c>
      <c r="P1196">
        <f>(M1196*16)</f>
        <v>8.2765060614897135E-2</v>
      </c>
      <c r="Q1196">
        <f>(N1196*44)</f>
        <v>1.1789603843719219</v>
      </c>
      <c r="R1196">
        <f>1000000*(((AF1196-AD1196)*0.082057*W1196)/(V1196-Z1196))/X1196</f>
        <v>0.14349881432745903</v>
      </c>
      <c r="S1196">
        <f>1000000*(((AM1196-AK1196)*0.082057*W1196)/(V1196-Z1196))/X1196</f>
        <v>0.74330626535800015</v>
      </c>
      <c r="T1196">
        <f>N1196*((1*0.082057*W1196)/(V1196-Z1196))</f>
        <v>0.74330626535800026</v>
      </c>
      <c r="V1196" s="5">
        <f t="shared" si="82"/>
        <v>0.99905510880095516</v>
      </c>
      <c r="W1196">
        <v>313.14999999999998</v>
      </c>
      <c r="X1196">
        <f t="shared" si="83"/>
        <v>1.9073334166666699E-2</v>
      </c>
      <c r="Y1196">
        <v>2E-3</v>
      </c>
      <c r="Z1196">
        <f t="shared" si="63"/>
        <v>7.2765497523200454E-2</v>
      </c>
      <c r="AB1196">
        <f t="shared" si="64"/>
        <v>9.9905510880095509E-7</v>
      </c>
      <c r="AC1196">
        <f t="shared" si="65"/>
        <v>7.7759129386834936E-11</v>
      </c>
      <c r="AD1196">
        <v>0</v>
      </c>
      <c r="AE1196" s="12">
        <f t="shared" si="66"/>
        <v>2.0903724265187424E-11</v>
      </c>
      <c r="AF1196" s="12">
        <f t="shared" si="67"/>
        <v>9.8662853652022362E-11</v>
      </c>
      <c r="AG1196" s="19">
        <f t="shared" si="68"/>
        <v>1.097002469958351E-3</v>
      </c>
      <c r="AI1196">
        <f t="shared" si="69"/>
        <v>9.9905510880095509E-7</v>
      </c>
      <c r="AJ1196">
        <f t="shared" si="70"/>
        <v>7.7759129386834936E-11</v>
      </c>
      <c r="AK1196">
        <v>0</v>
      </c>
      <c r="AL1196" s="12">
        <f t="shared" si="71"/>
        <v>4.333023565310624E-10</v>
      </c>
      <c r="AM1196" s="12">
        <f t="shared" si="72"/>
        <v>5.1106148591789729E-10</v>
      </c>
      <c r="AN1196" s="19">
        <f t="shared" si="73"/>
        <v>2.2739189884214046E-2</v>
      </c>
      <c r="AO1196" s="19"/>
      <c r="AP1196" t="e">
        <f t="shared" si="74"/>
        <v>#VALUE!</v>
      </c>
      <c r="AQ1196" t="e">
        <f t="shared" si="75"/>
        <v>#VALUE!</v>
      </c>
      <c r="AR1196">
        <v>0</v>
      </c>
      <c r="AS1196" s="12" t="e">
        <f t="shared" si="76"/>
        <v>#VALUE!</v>
      </c>
      <c r="AT1196" s="12" t="e">
        <f t="shared" si="77"/>
        <v>#VALUE!</v>
      </c>
      <c r="AU1196" s="19">
        <f t="shared" si="78"/>
        <v>1.5759424160826513E-2</v>
      </c>
      <c r="AW1196">
        <f t="shared" si="79"/>
        <v>78.812974192989046</v>
      </c>
      <c r="AX1196">
        <f t="shared" si="80"/>
        <v>15.215219993965071</v>
      </c>
      <c r="AY1196" t="e">
        <f t="shared" si="81"/>
        <v>#VALUE!</v>
      </c>
    </row>
    <row r="1197" spans="8:51" x14ac:dyDescent="0.25">
      <c r="H1197" s="6">
        <v>20</v>
      </c>
      <c r="I1197" s="6">
        <v>30</v>
      </c>
      <c r="J1197" s="6">
        <v>1</v>
      </c>
      <c r="K1197" s="6">
        <v>1</v>
      </c>
      <c r="L1197" s="6" t="s">
        <v>122</v>
      </c>
      <c r="M1197" s="7">
        <f>1000000*(AF1197-AD1197)/X1197</f>
        <v>5.1728162884310709E-3</v>
      </c>
      <c r="N1197" s="7">
        <f>1000000*(AM1197-AK1197)/X1197</f>
        <v>2.6794554190270953E-2</v>
      </c>
      <c r="O1197" s="7" t="e">
        <f>1000000*(AT1197-AR1197)/X1197</f>
        <v>#VALUE!</v>
      </c>
      <c r="P1197">
        <f>(M1197*16)</f>
        <v>8.2765060614897135E-2</v>
      </c>
      <c r="Q1197">
        <f>(N1197*44)</f>
        <v>1.1789603843719219</v>
      </c>
      <c r="R1197">
        <f>1000000*(((AF1197-AD1197)*0.082057*W1197)/(V1197-Z1197))/X1197</f>
        <v>0.14349881432745903</v>
      </c>
      <c r="S1197">
        <f>1000000*(((AM1197-AK1197)*0.082057*W1197)/(V1197-Z1197))/X1197</f>
        <v>0.74330626535800015</v>
      </c>
      <c r="T1197">
        <f>N1197*((1*0.082057*W1197)/(V1197-Z1197))</f>
        <v>0.74330626535800026</v>
      </c>
      <c r="V1197" s="5">
        <f t="shared" si="82"/>
        <v>0.99905510880095516</v>
      </c>
      <c r="W1197">
        <v>313.14999999999998</v>
      </c>
      <c r="X1197">
        <f t="shared" si="83"/>
        <v>1.9073334166666699E-2</v>
      </c>
      <c r="Y1197">
        <v>2E-3</v>
      </c>
      <c r="Z1197">
        <f t="shared" si="63"/>
        <v>7.2765497523200454E-2</v>
      </c>
      <c r="AB1197">
        <f t="shared" si="64"/>
        <v>9.9905510880095509E-7</v>
      </c>
      <c r="AC1197">
        <f t="shared" si="65"/>
        <v>7.7759129386834936E-11</v>
      </c>
      <c r="AD1197">
        <v>0</v>
      </c>
      <c r="AE1197" s="12">
        <f t="shared" si="66"/>
        <v>2.0903724265187424E-11</v>
      </c>
      <c r="AF1197" s="12">
        <f t="shared" si="67"/>
        <v>9.8662853652022362E-11</v>
      </c>
      <c r="AG1197" s="19">
        <f t="shared" si="68"/>
        <v>1.097002469958351E-3</v>
      </c>
      <c r="AI1197">
        <f t="shared" si="69"/>
        <v>9.9905510880095509E-7</v>
      </c>
      <c r="AJ1197">
        <f t="shared" si="70"/>
        <v>7.7759129386834936E-11</v>
      </c>
      <c r="AK1197">
        <v>0</v>
      </c>
      <c r="AL1197" s="12">
        <f t="shared" si="71"/>
        <v>4.333023565310624E-10</v>
      </c>
      <c r="AM1197" s="12">
        <f t="shared" si="72"/>
        <v>5.1106148591789729E-10</v>
      </c>
      <c r="AN1197" s="19">
        <f t="shared" si="73"/>
        <v>2.2739189884214046E-2</v>
      </c>
      <c r="AO1197" s="19"/>
      <c r="AP1197" t="e">
        <f t="shared" si="74"/>
        <v>#VALUE!</v>
      </c>
      <c r="AQ1197" t="e">
        <f t="shared" si="75"/>
        <v>#VALUE!</v>
      </c>
      <c r="AR1197">
        <v>0</v>
      </c>
      <c r="AS1197" s="12" t="e">
        <f t="shared" si="76"/>
        <v>#VALUE!</v>
      </c>
      <c r="AT1197" s="12" t="e">
        <f t="shared" si="77"/>
        <v>#VALUE!</v>
      </c>
      <c r="AU1197" s="19">
        <f t="shared" si="78"/>
        <v>1.5759424160826513E-2</v>
      </c>
      <c r="AW1197">
        <f t="shared" si="79"/>
        <v>78.812974192989046</v>
      </c>
      <c r="AX1197">
        <f t="shared" si="80"/>
        <v>15.215219993965071</v>
      </c>
      <c r="AY1197" t="e">
        <f t="shared" si="81"/>
        <v>#VALUE!</v>
      </c>
    </row>
    <row r="1198" spans="8:51" x14ac:dyDescent="0.25">
      <c r="H1198" s="6">
        <v>20</v>
      </c>
      <c r="I1198" s="6">
        <v>30</v>
      </c>
      <c r="J1198" s="6">
        <v>1</v>
      </c>
      <c r="K1198" s="6">
        <v>1</v>
      </c>
      <c r="L1198" s="6" t="s">
        <v>122</v>
      </c>
      <c r="M1198" s="7">
        <f>1000000*(AF1198-AD1198)/X1198</f>
        <v>5.1728162884310709E-3</v>
      </c>
      <c r="N1198" s="7">
        <f>1000000*(AM1198-AK1198)/X1198</f>
        <v>2.6794554190270953E-2</v>
      </c>
      <c r="O1198" s="7" t="e">
        <f>1000000*(AT1198-AR1198)/X1198</f>
        <v>#VALUE!</v>
      </c>
      <c r="P1198">
        <f>(M1198*16)</f>
        <v>8.2765060614897135E-2</v>
      </c>
      <c r="Q1198">
        <f>(N1198*44)</f>
        <v>1.1789603843719219</v>
      </c>
      <c r="R1198">
        <f>1000000*(((AF1198-AD1198)*0.082057*W1198)/(V1198-Z1198))/X1198</f>
        <v>0.14349881432745903</v>
      </c>
      <c r="S1198">
        <f>1000000*(((AM1198-AK1198)*0.082057*W1198)/(V1198-Z1198))/X1198</f>
        <v>0.74330626535800015</v>
      </c>
      <c r="T1198">
        <f>N1198*((1*0.082057*W1198)/(V1198-Z1198))</f>
        <v>0.74330626535800026</v>
      </c>
      <c r="V1198" s="5">
        <f t="shared" si="82"/>
        <v>0.99905510880095516</v>
      </c>
      <c r="W1198">
        <v>313.14999999999998</v>
      </c>
      <c r="X1198">
        <f t="shared" si="83"/>
        <v>1.9073334166666699E-2</v>
      </c>
      <c r="Y1198">
        <v>2E-3</v>
      </c>
      <c r="Z1198">
        <f t="shared" si="63"/>
        <v>7.2765497523200454E-2</v>
      </c>
      <c r="AB1198">
        <f t="shared" si="64"/>
        <v>9.9905510880095509E-7</v>
      </c>
      <c r="AC1198">
        <f t="shared" si="65"/>
        <v>7.7759129386834936E-11</v>
      </c>
      <c r="AD1198">
        <v>0</v>
      </c>
      <c r="AE1198" s="12">
        <f t="shared" si="66"/>
        <v>2.0903724265187424E-11</v>
      </c>
      <c r="AF1198" s="12">
        <f t="shared" si="67"/>
        <v>9.8662853652022362E-11</v>
      </c>
      <c r="AG1198" s="19">
        <f t="shared" si="68"/>
        <v>1.097002469958351E-3</v>
      </c>
      <c r="AI1198">
        <f t="shared" si="69"/>
        <v>9.9905510880095509E-7</v>
      </c>
      <c r="AJ1198">
        <f t="shared" si="70"/>
        <v>7.7759129386834936E-11</v>
      </c>
      <c r="AK1198">
        <v>0</v>
      </c>
      <c r="AL1198" s="12">
        <f t="shared" si="71"/>
        <v>4.333023565310624E-10</v>
      </c>
      <c r="AM1198" s="12">
        <f t="shared" si="72"/>
        <v>5.1106148591789729E-10</v>
      </c>
      <c r="AN1198" s="19">
        <f t="shared" si="73"/>
        <v>2.2739189884214046E-2</v>
      </c>
      <c r="AO1198" s="19"/>
      <c r="AP1198" t="e">
        <f t="shared" si="74"/>
        <v>#VALUE!</v>
      </c>
      <c r="AQ1198" t="e">
        <f t="shared" si="75"/>
        <v>#VALUE!</v>
      </c>
      <c r="AR1198">
        <v>0</v>
      </c>
      <c r="AS1198" s="12" t="e">
        <f t="shared" si="76"/>
        <v>#VALUE!</v>
      </c>
      <c r="AT1198" s="12" t="e">
        <f t="shared" si="77"/>
        <v>#VALUE!</v>
      </c>
      <c r="AU1198" s="19">
        <f t="shared" si="78"/>
        <v>1.5759424160826513E-2</v>
      </c>
      <c r="AW1198">
        <f t="shared" si="79"/>
        <v>78.812974192989046</v>
      </c>
      <c r="AX1198">
        <f t="shared" si="80"/>
        <v>15.215219993965071</v>
      </c>
      <c r="AY1198" t="e">
        <f t="shared" si="81"/>
        <v>#VALUE!</v>
      </c>
    </row>
    <row r="1199" spans="8:51" x14ac:dyDescent="0.25">
      <c r="H1199" s="6">
        <v>20</v>
      </c>
      <c r="I1199" s="6">
        <v>30</v>
      </c>
      <c r="J1199" s="6">
        <v>1</v>
      </c>
      <c r="K1199" s="6">
        <v>1</v>
      </c>
      <c r="L1199" s="6" t="s">
        <v>122</v>
      </c>
      <c r="M1199" s="7">
        <f>1000000*(AF1199-AD1199)/X1199</f>
        <v>5.1728162884310709E-3</v>
      </c>
      <c r="N1199" s="7">
        <f>1000000*(AM1199-AK1199)/X1199</f>
        <v>2.6794554190270953E-2</v>
      </c>
      <c r="O1199" s="7" t="e">
        <f>1000000*(AT1199-AR1199)/X1199</f>
        <v>#VALUE!</v>
      </c>
      <c r="P1199">
        <f>(M1199*16)</f>
        <v>8.2765060614897135E-2</v>
      </c>
      <c r="Q1199">
        <f>(N1199*44)</f>
        <v>1.1789603843719219</v>
      </c>
      <c r="R1199">
        <f>1000000*(((AF1199-AD1199)*0.082057*W1199)/(V1199-Z1199))/X1199</f>
        <v>0.14349881432745903</v>
      </c>
      <c r="S1199">
        <f>1000000*(((AM1199-AK1199)*0.082057*W1199)/(V1199-Z1199))/X1199</f>
        <v>0.74330626535800015</v>
      </c>
      <c r="T1199">
        <f>N1199*((1*0.082057*W1199)/(V1199-Z1199))</f>
        <v>0.74330626535800026</v>
      </c>
      <c r="V1199" s="5">
        <f t="shared" si="82"/>
        <v>0.99905510880095516</v>
      </c>
      <c r="W1199">
        <v>313.14999999999998</v>
      </c>
      <c r="X1199">
        <f t="shared" si="83"/>
        <v>1.9073334166666699E-2</v>
      </c>
      <c r="Y1199">
        <v>2E-3</v>
      </c>
      <c r="Z1199">
        <f t="shared" si="63"/>
        <v>7.2765497523200454E-2</v>
      </c>
      <c r="AB1199">
        <f t="shared" si="64"/>
        <v>9.9905510880095509E-7</v>
      </c>
      <c r="AC1199">
        <f t="shared" si="65"/>
        <v>7.7759129386834936E-11</v>
      </c>
      <c r="AD1199">
        <v>0</v>
      </c>
      <c r="AE1199" s="12">
        <f t="shared" si="66"/>
        <v>2.0903724265187424E-11</v>
      </c>
      <c r="AF1199" s="12">
        <f t="shared" si="67"/>
        <v>9.8662853652022362E-11</v>
      </c>
      <c r="AG1199" s="19">
        <f t="shared" si="68"/>
        <v>1.097002469958351E-3</v>
      </c>
      <c r="AI1199">
        <f t="shared" si="69"/>
        <v>9.9905510880095509E-7</v>
      </c>
      <c r="AJ1199">
        <f t="shared" si="70"/>
        <v>7.7759129386834936E-11</v>
      </c>
      <c r="AK1199">
        <v>0</v>
      </c>
      <c r="AL1199" s="12">
        <f t="shared" si="71"/>
        <v>4.333023565310624E-10</v>
      </c>
      <c r="AM1199" s="12">
        <f t="shared" si="72"/>
        <v>5.1106148591789729E-10</v>
      </c>
      <c r="AN1199" s="19">
        <f t="shared" si="73"/>
        <v>2.2739189884214046E-2</v>
      </c>
      <c r="AO1199" s="19"/>
      <c r="AP1199" t="e">
        <f t="shared" si="74"/>
        <v>#VALUE!</v>
      </c>
      <c r="AQ1199" t="e">
        <f t="shared" si="75"/>
        <v>#VALUE!</v>
      </c>
      <c r="AR1199">
        <v>0</v>
      </c>
      <c r="AS1199" s="12" t="e">
        <f t="shared" si="76"/>
        <v>#VALUE!</v>
      </c>
      <c r="AT1199" s="12" t="e">
        <f t="shared" si="77"/>
        <v>#VALUE!</v>
      </c>
      <c r="AU1199" s="19">
        <f t="shared" si="78"/>
        <v>1.5759424160826513E-2</v>
      </c>
      <c r="AW1199">
        <f t="shared" si="79"/>
        <v>78.812974192989046</v>
      </c>
      <c r="AX1199">
        <f t="shared" si="80"/>
        <v>15.215219993965071</v>
      </c>
      <c r="AY1199" t="e">
        <f t="shared" si="81"/>
        <v>#VALUE!</v>
      </c>
    </row>
    <row r="1200" spans="8:51" x14ac:dyDescent="0.25">
      <c r="H1200" s="6">
        <v>20</v>
      </c>
      <c r="I1200" s="6">
        <v>30</v>
      </c>
      <c r="J1200" s="6">
        <v>1</v>
      </c>
      <c r="K1200" s="6">
        <v>1</v>
      </c>
      <c r="L1200" s="6" t="s">
        <v>122</v>
      </c>
      <c r="M1200" s="7">
        <f>1000000*(AF1200-AD1200)/X1200</f>
        <v>5.1728162884310709E-3</v>
      </c>
      <c r="N1200" s="7">
        <f>1000000*(AM1200-AK1200)/X1200</f>
        <v>2.6794554190270953E-2</v>
      </c>
      <c r="O1200" s="7" t="e">
        <f>1000000*(AT1200-AR1200)/X1200</f>
        <v>#VALUE!</v>
      </c>
      <c r="P1200">
        <f>(M1200*16)</f>
        <v>8.2765060614897135E-2</v>
      </c>
      <c r="Q1200">
        <f>(N1200*44)</f>
        <v>1.1789603843719219</v>
      </c>
      <c r="R1200">
        <f>1000000*(((AF1200-AD1200)*0.082057*W1200)/(V1200-Z1200))/X1200</f>
        <v>0.14349881432745903</v>
      </c>
      <c r="S1200">
        <f>1000000*(((AM1200-AK1200)*0.082057*W1200)/(V1200-Z1200))/X1200</f>
        <v>0.74330626535800015</v>
      </c>
      <c r="T1200">
        <f>N1200*((1*0.082057*W1200)/(V1200-Z1200))</f>
        <v>0.74330626535800026</v>
      </c>
      <c r="V1200" s="5">
        <f t="shared" si="82"/>
        <v>0.99905510880095516</v>
      </c>
      <c r="W1200">
        <v>313.14999999999998</v>
      </c>
      <c r="X1200">
        <f t="shared" si="83"/>
        <v>1.9073334166666699E-2</v>
      </c>
      <c r="Y1200">
        <v>2E-3</v>
      </c>
      <c r="Z1200">
        <f t="shared" si="63"/>
        <v>7.2765497523200454E-2</v>
      </c>
      <c r="AB1200">
        <f t="shared" si="64"/>
        <v>9.9905510880095509E-7</v>
      </c>
      <c r="AC1200">
        <f t="shared" si="65"/>
        <v>7.7759129386834936E-11</v>
      </c>
      <c r="AD1200">
        <v>0</v>
      </c>
      <c r="AE1200" s="12">
        <f t="shared" si="66"/>
        <v>2.0903724265187424E-11</v>
      </c>
      <c r="AF1200" s="12">
        <f t="shared" si="67"/>
        <v>9.8662853652022362E-11</v>
      </c>
      <c r="AG1200" s="19">
        <f t="shared" si="68"/>
        <v>1.097002469958351E-3</v>
      </c>
      <c r="AI1200">
        <f t="shared" si="69"/>
        <v>9.9905510880095509E-7</v>
      </c>
      <c r="AJ1200">
        <f t="shared" si="70"/>
        <v>7.7759129386834936E-11</v>
      </c>
      <c r="AK1200">
        <v>0</v>
      </c>
      <c r="AL1200" s="12">
        <f t="shared" si="71"/>
        <v>4.333023565310624E-10</v>
      </c>
      <c r="AM1200" s="12">
        <f t="shared" si="72"/>
        <v>5.1106148591789729E-10</v>
      </c>
      <c r="AN1200" s="19">
        <f t="shared" si="73"/>
        <v>2.2739189884214046E-2</v>
      </c>
      <c r="AO1200" s="19"/>
      <c r="AP1200" t="e">
        <f t="shared" si="74"/>
        <v>#VALUE!</v>
      </c>
      <c r="AQ1200" t="e">
        <f t="shared" si="75"/>
        <v>#VALUE!</v>
      </c>
      <c r="AR1200">
        <v>0</v>
      </c>
      <c r="AS1200" s="12" t="e">
        <f t="shared" si="76"/>
        <v>#VALUE!</v>
      </c>
      <c r="AT1200" s="12" t="e">
        <f t="shared" si="77"/>
        <v>#VALUE!</v>
      </c>
      <c r="AU1200" s="19">
        <f t="shared" si="78"/>
        <v>1.5759424160826513E-2</v>
      </c>
      <c r="AW1200">
        <f t="shared" si="79"/>
        <v>78.812974192989046</v>
      </c>
      <c r="AX1200">
        <f t="shared" si="80"/>
        <v>15.215219993965071</v>
      </c>
      <c r="AY1200" t="e">
        <f t="shared" si="81"/>
        <v>#VALUE!</v>
      </c>
    </row>
    <row r="1201" spans="8:51" x14ac:dyDescent="0.25">
      <c r="H1201" s="6">
        <v>20</v>
      </c>
      <c r="I1201" s="6">
        <v>30</v>
      </c>
      <c r="J1201" s="6">
        <v>1</v>
      </c>
      <c r="K1201" s="6">
        <v>1</v>
      </c>
      <c r="L1201" s="6" t="s">
        <v>122</v>
      </c>
      <c r="M1201" s="7">
        <f>1000000*(AF1201-AD1201)/X1201</f>
        <v>5.1728162884310709E-3</v>
      </c>
      <c r="N1201" s="7">
        <f>1000000*(AM1201-AK1201)/X1201</f>
        <v>2.6794554190270953E-2</v>
      </c>
      <c r="O1201" s="7" t="e">
        <f>1000000*(AT1201-AR1201)/X1201</f>
        <v>#VALUE!</v>
      </c>
      <c r="P1201">
        <f>(M1201*16)</f>
        <v>8.2765060614897135E-2</v>
      </c>
      <c r="Q1201">
        <f>(N1201*44)</f>
        <v>1.1789603843719219</v>
      </c>
      <c r="R1201">
        <f>1000000*(((AF1201-AD1201)*0.082057*W1201)/(V1201-Z1201))/X1201</f>
        <v>0.14349881432745903</v>
      </c>
      <c r="S1201">
        <f>1000000*(((AM1201-AK1201)*0.082057*W1201)/(V1201-Z1201))/X1201</f>
        <v>0.74330626535800015</v>
      </c>
      <c r="T1201">
        <f>N1201*((1*0.082057*W1201)/(V1201-Z1201))</f>
        <v>0.74330626535800026</v>
      </c>
      <c r="V1201" s="5">
        <f t="shared" si="82"/>
        <v>0.99905510880095516</v>
      </c>
      <c r="W1201">
        <v>313.14999999999998</v>
      </c>
      <c r="X1201">
        <f t="shared" si="83"/>
        <v>1.9073334166666699E-2</v>
      </c>
      <c r="Y1201">
        <v>2E-3</v>
      </c>
      <c r="Z1201">
        <f t="shared" si="63"/>
        <v>7.2765497523200454E-2</v>
      </c>
      <c r="AB1201">
        <f t="shared" si="64"/>
        <v>9.9905510880095509E-7</v>
      </c>
      <c r="AC1201">
        <f t="shared" si="65"/>
        <v>7.7759129386834936E-11</v>
      </c>
      <c r="AD1201">
        <v>0</v>
      </c>
      <c r="AE1201" s="12">
        <f t="shared" si="66"/>
        <v>2.0903724265187424E-11</v>
      </c>
      <c r="AF1201" s="12">
        <f t="shared" si="67"/>
        <v>9.8662853652022362E-11</v>
      </c>
      <c r="AG1201" s="19">
        <f t="shared" si="68"/>
        <v>1.097002469958351E-3</v>
      </c>
      <c r="AI1201">
        <f t="shared" si="69"/>
        <v>9.9905510880095509E-7</v>
      </c>
      <c r="AJ1201">
        <f t="shared" si="70"/>
        <v>7.7759129386834936E-11</v>
      </c>
      <c r="AK1201">
        <v>0</v>
      </c>
      <c r="AL1201" s="12">
        <f t="shared" si="71"/>
        <v>4.333023565310624E-10</v>
      </c>
      <c r="AM1201" s="12">
        <f t="shared" si="72"/>
        <v>5.1106148591789729E-10</v>
      </c>
      <c r="AN1201" s="19">
        <f t="shared" si="73"/>
        <v>2.2739189884214046E-2</v>
      </c>
      <c r="AO1201" s="19"/>
      <c r="AP1201" t="e">
        <f t="shared" si="74"/>
        <v>#VALUE!</v>
      </c>
      <c r="AQ1201" t="e">
        <f t="shared" si="75"/>
        <v>#VALUE!</v>
      </c>
      <c r="AR1201">
        <v>0</v>
      </c>
      <c r="AS1201" s="12" t="e">
        <f t="shared" si="76"/>
        <v>#VALUE!</v>
      </c>
      <c r="AT1201" s="12" t="e">
        <f t="shared" si="77"/>
        <v>#VALUE!</v>
      </c>
      <c r="AU1201" s="19">
        <f t="shared" si="78"/>
        <v>1.5759424160826513E-2</v>
      </c>
      <c r="AW1201">
        <f t="shared" si="79"/>
        <v>78.812974192989046</v>
      </c>
      <c r="AX1201">
        <f t="shared" si="80"/>
        <v>15.215219993965071</v>
      </c>
      <c r="AY1201" t="e">
        <f t="shared" si="81"/>
        <v>#VALUE!</v>
      </c>
    </row>
    <row r="1202" spans="8:51" x14ac:dyDescent="0.25">
      <c r="H1202" s="6">
        <v>20</v>
      </c>
      <c r="I1202" s="6">
        <v>30</v>
      </c>
      <c r="J1202" s="6">
        <v>1</v>
      </c>
      <c r="K1202" s="6">
        <v>1</v>
      </c>
      <c r="L1202" s="6" t="s">
        <v>122</v>
      </c>
      <c r="M1202" s="7">
        <f>1000000*(AF1202-AD1202)/X1202</f>
        <v>5.1728162884310709E-3</v>
      </c>
      <c r="N1202" s="7">
        <f>1000000*(AM1202-AK1202)/X1202</f>
        <v>2.6794554190270953E-2</v>
      </c>
      <c r="O1202" s="7" t="e">
        <f>1000000*(AT1202-AR1202)/X1202</f>
        <v>#VALUE!</v>
      </c>
      <c r="P1202">
        <f>(M1202*16)</f>
        <v>8.2765060614897135E-2</v>
      </c>
      <c r="Q1202">
        <f>(N1202*44)</f>
        <v>1.1789603843719219</v>
      </c>
      <c r="R1202">
        <f>1000000*(((AF1202-AD1202)*0.082057*W1202)/(V1202-Z1202))/X1202</f>
        <v>0.14349881432745903</v>
      </c>
      <c r="S1202">
        <f>1000000*(((AM1202-AK1202)*0.082057*W1202)/(V1202-Z1202))/X1202</f>
        <v>0.74330626535800015</v>
      </c>
      <c r="T1202">
        <f>N1202*((1*0.082057*W1202)/(V1202-Z1202))</f>
        <v>0.74330626535800026</v>
      </c>
      <c r="V1202" s="5">
        <f t="shared" si="82"/>
        <v>0.99905510880095516</v>
      </c>
      <c r="W1202">
        <v>313.14999999999998</v>
      </c>
      <c r="X1202">
        <f t="shared" si="83"/>
        <v>1.9073334166666699E-2</v>
      </c>
      <c r="Y1202">
        <v>2E-3</v>
      </c>
      <c r="Z1202">
        <f t="shared" si="63"/>
        <v>7.2765497523200454E-2</v>
      </c>
      <c r="AB1202">
        <f t="shared" si="64"/>
        <v>9.9905510880095509E-7</v>
      </c>
      <c r="AC1202">
        <f t="shared" si="65"/>
        <v>7.7759129386834936E-11</v>
      </c>
      <c r="AD1202">
        <v>0</v>
      </c>
      <c r="AE1202" s="12">
        <f t="shared" si="66"/>
        <v>2.0903724265187424E-11</v>
      </c>
      <c r="AF1202" s="12">
        <f t="shared" si="67"/>
        <v>9.8662853652022362E-11</v>
      </c>
      <c r="AG1202" s="19">
        <f t="shared" si="68"/>
        <v>1.097002469958351E-3</v>
      </c>
      <c r="AI1202">
        <f t="shared" si="69"/>
        <v>9.9905510880095509E-7</v>
      </c>
      <c r="AJ1202">
        <f t="shared" si="70"/>
        <v>7.7759129386834936E-11</v>
      </c>
      <c r="AK1202">
        <v>0</v>
      </c>
      <c r="AL1202" s="12">
        <f t="shared" si="71"/>
        <v>4.333023565310624E-10</v>
      </c>
      <c r="AM1202" s="12">
        <f t="shared" si="72"/>
        <v>5.1106148591789729E-10</v>
      </c>
      <c r="AN1202" s="19">
        <f t="shared" si="73"/>
        <v>2.2739189884214046E-2</v>
      </c>
      <c r="AO1202" s="19"/>
      <c r="AP1202" t="e">
        <f t="shared" si="74"/>
        <v>#VALUE!</v>
      </c>
      <c r="AQ1202" t="e">
        <f t="shared" si="75"/>
        <v>#VALUE!</v>
      </c>
      <c r="AR1202">
        <v>0</v>
      </c>
      <c r="AS1202" s="12" t="e">
        <f t="shared" si="76"/>
        <v>#VALUE!</v>
      </c>
      <c r="AT1202" s="12" t="e">
        <f t="shared" si="77"/>
        <v>#VALUE!</v>
      </c>
      <c r="AU1202" s="19">
        <f t="shared" si="78"/>
        <v>1.5759424160826513E-2</v>
      </c>
      <c r="AW1202">
        <f t="shared" si="79"/>
        <v>78.812974192989046</v>
      </c>
      <c r="AX1202">
        <f t="shared" si="80"/>
        <v>15.215219993965071</v>
      </c>
      <c r="AY1202" t="e">
        <f t="shared" si="81"/>
        <v>#VALUE!</v>
      </c>
    </row>
    <row r="1203" spans="8:51" x14ac:dyDescent="0.25">
      <c r="H1203" s="6">
        <v>20</v>
      </c>
      <c r="I1203" s="6">
        <v>30</v>
      </c>
      <c r="J1203" s="6">
        <v>1</v>
      </c>
      <c r="K1203" s="6">
        <v>1</v>
      </c>
      <c r="L1203" s="6" t="s">
        <v>122</v>
      </c>
      <c r="M1203" s="7">
        <f>1000000*(AF1203-AD1203)/X1203</f>
        <v>5.1728162884310709E-3</v>
      </c>
      <c r="N1203" s="7">
        <f>1000000*(AM1203-AK1203)/X1203</f>
        <v>2.6794554190270953E-2</v>
      </c>
      <c r="O1203" s="7" t="e">
        <f>1000000*(AT1203-AR1203)/X1203</f>
        <v>#VALUE!</v>
      </c>
      <c r="P1203">
        <f>(M1203*16)</f>
        <v>8.2765060614897135E-2</v>
      </c>
      <c r="Q1203">
        <f>(N1203*44)</f>
        <v>1.1789603843719219</v>
      </c>
      <c r="R1203">
        <f>1000000*(((AF1203-AD1203)*0.082057*W1203)/(V1203-Z1203))/X1203</f>
        <v>0.14349881432745903</v>
      </c>
      <c r="S1203">
        <f>1000000*(((AM1203-AK1203)*0.082057*W1203)/(V1203-Z1203))/X1203</f>
        <v>0.74330626535800015</v>
      </c>
      <c r="T1203">
        <f>N1203*((1*0.082057*W1203)/(V1203-Z1203))</f>
        <v>0.74330626535800026</v>
      </c>
      <c r="V1203" s="5">
        <f t="shared" si="82"/>
        <v>0.99905510880095516</v>
      </c>
      <c r="W1203">
        <v>313.14999999999998</v>
      </c>
      <c r="X1203">
        <f t="shared" si="83"/>
        <v>1.9073334166666699E-2</v>
      </c>
      <c r="Y1203">
        <v>2E-3</v>
      </c>
      <c r="Z1203">
        <f t="shared" si="63"/>
        <v>7.2765497523200454E-2</v>
      </c>
      <c r="AB1203">
        <f t="shared" si="64"/>
        <v>9.9905510880095509E-7</v>
      </c>
      <c r="AC1203">
        <f t="shared" si="65"/>
        <v>7.7759129386834936E-11</v>
      </c>
      <c r="AD1203">
        <v>0</v>
      </c>
      <c r="AE1203" s="12">
        <f t="shared" si="66"/>
        <v>2.0903724265187424E-11</v>
      </c>
      <c r="AF1203" s="12">
        <f t="shared" si="67"/>
        <v>9.8662853652022362E-11</v>
      </c>
      <c r="AG1203" s="19">
        <f t="shared" si="68"/>
        <v>1.097002469958351E-3</v>
      </c>
      <c r="AI1203">
        <f t="shared" si="69"/>
        <v>9.9905510880095509E-7</v>
      </c>
      <c r="AJ1203">
        <f t="shared" si="70"/>
        <v>7.7759129386834936E-11</v>
      </c>
      <c r="AK1203">
        <v>0</v>
      </c>
      <c r="AL1203" s="12">
        <f t="shared" si="71"/>
        <v>4.333023565310624E-10</v>
      </c>
      <c r="AM1203" s="12">
        <f t="shared" si="72"/>
        <v>5.1106148591789729E-10</v>
      </c>
      <c r="AN1203" s="19">
        <f t="shared" si="73"/>
        <v>2.2739189884214046E-2</v>
      </c>
      <c r="AO1203" s="19"/>
      <c r="AP1203" t="e">
        <f t="shared" si="74"/>
        <v>#VALUE!</v>
      </c>
      <c r="AQ1203" t="e">
        <f t="shared" si="75"/>
        <v>#VALUE!</v>
      </c>
      <c r="AR1203">
        <v>0</v>
      </c>
      <c r="AS1203" s="12" t="e">
        <f t="shared" si="76"/>
        <v>#VALUE!</v>
      </c>
      <c r="AT1203" s="12" t="e">
        <f t="shared" si="77"/>
        <v>#VALUE!</v>
      </c>
      <c r="AU1203" s="19">
        <f t="shared" si="78"/>
        <v>1.5759424160826513E-2</v>
      </c>
      <c r="AW1203">
        <f t="shared" si="79"/>
        <v>78.812974192989046</v>
      </c>
      <c r="AX1203">
        <f t="shared" si="80"/>
        <v>15.215219993965071</v>
      </c>
      <c r="AY1203" t="e">
        <f t="shared" si="81"/>
        <v>#VALUE!</v>
      </c>
    </row>
    <row r="1204" spans="8:51" x14ac:dyDescent="0.25">
      <c r="H1204" s="6">
        <v>20</v>
      </c>
      <c r="I1204" s="6">
        <v>30</v>
      </c>
      <c r="J1204" s="6">
        <v>1</v>
      </c>
      <c r="K1204" s="6">
        <v>1</v>
      </c>
      <c r="L1204" s="6" t="s">
        <v>122</v>
      </c>
      <c r="M1204" s="7">
        <f>1000000*(AF1204-AD1204)/X1204</f>
        <v>5.1728162884310709E-3</v>
      </c>
      <c r="N1204" s="7">
        <f>1000000*(AM1204-AK1204)/X1204</f>
        <v>2.6794554190270953E-2</v>
      </c>
      <c r="O1204" s="7" t="e">
        <f>1000000*(AT1204-AR1204)/X1204</f>
        <v>#VALUE!</v>
      </c>
      <c r="P1204">
        <f>(M1204*16)</f>
        <v>8.2765060614897135E-2</v>
      </c>
      <c r="Q1204">
        <f>(N1204*44)</f>
        <v>1.1789603843719219</v>
      </c>
      <c r="R1204">
        <f>1000000*(((AF1204-AD1204)*0.082057*W1204)/(V1204-Z1204))/X1204</f>
        <v>0.14349881432745903</v>
      </c>
      <c r="S1204">
        <f>1000000*(((AM1204-AK1204)*0.082057*W1204)/(V1204-Z1204))/X1204</f>
        <v>0.74330626535800015</v>
      </c>
      <c r="T1204">
        <f>N1204*((1*0.082057*W1204)/(V1204-Z1204))</f>
        <v>0.74330626535800026</v>
      </c>
      <c r="V1204" s="5">
        <f t="shared" si="82"/>
        <v>0.99905510880095516</v>
      </c>
      <c r="W1204">
        <v>313.14999999999998</v>
      </c>
      <c r="X1204">
        <f t="shared" si="83"/>
        <v>1.9073334166666699E-2</v>
      </c>
      <c r="Y1204">
        <v>2E-3</v>
      </c>
      <c r="Z1204">
        <f t="shared" si="63"/>
        <v>7.2765497523200454E-2</v>
      </c>
      <c r="AB1204">
        <f t="shared" si="64"/>
        <v>9.9905510880095509E-7</v>
      </c>
      <c r="AC1204">
        <f t="shared" si="65"/>
        <v>7.7759129386834936E-11</v>
      </c>
      <c r="AD1204">
        <v>0</v>
      </c>
      <c r="AE1204" s="12">
        <f t="shared" si="66"/>
        <v>2.0903724265187424E-11</v>
      </c>
      <c r="AF1204" s="12">
        <f t="shared" si="67"/>
        <v>9.8662853652022362E-11</v>
      </c>
      <c r="AG1204" s="19">
        <f t="shared" si="68"/>
        <v>1.097002469958351E-3</v>
      </c>
      <c r="AI1204">
        <f t="shared" si="69"/>
        <v>9.9905510880095509E-7</v>
      </c>
      <c r="AJ1204">
        <f t="shared" si="70"/>
        <v>7.7759129386834936E-11</v>
      </c>
      <c r="AK1204">
        <v>0</v>
      </c>
      <c r="AL1204" s="12">
        <f t="shared" si="71"/>
        <v>4.333023565310624E-10</v>
      </c>
      <c r="AM1204" s="12">
        <f t="shared" si="72"/>
        <v>5.1106148591789729E-10</v>
      </c>
      <c r="AN1204" s="19">
        <f t="shared" si="73"/>
        <v>2.2739189884214046E-2</v>
      </c>
      <c r="AO1204" s="19"/>
      <c r="AP1204" t="e">
        <f t="shared" si="74"/>
        <v>#VALUE!</v>
      </c>
      <c r="AQ1204" t="e">
        <f t="shared" si="75"/>
        <v>#VALUE!</v>
      </c>
      <c r="AR1204">
        <v>0</v>
      </c>
      <c r="AS1204" s="12" t="e">
        <f t="shared" si="76"/>
        <v>#VALUE!</v>
      </c>
      <c r="AT1204" s="12" t="e">
        <f t="shared" si="77"/>
        <v>#VALUE!</v>
      </c>
      <c r="AU1204" s="19">
        <f t="shared" si="78"/>
        <v>1.5759424160826513E-2</v>
      </c>
      <c r="AW1204">
        <f t="shared" si="79"/>
        <v>78.812974192989046</v>
      </c>
      <c r="AX1204">
        <f t="shared" si="80"/>
        <v>15.215219993965071</v>
      </c>
      <c r="AY1204" t="e">
        <f t="shared" si="81"/>
        <v>#VALUE!</v>
      </c>
    </row>
    <row r="1205" spans="8:51" x14ac:dyDescent="0.25">
      <c r="H1205" s="6">
        <v>20</v>
      </c>
      <c r="I1205" s="6">
        <v>30</v>
      </c>
      <c r="J1205" s="6">
        <v>1</v>
      </c>
      <c r="K1205" s="6">
        <v>1</v>
      </c>
      <c r="L1205" s="6" t="s">
        <v>122</v>
      </c>
      <c r="M1205" s="7">
        <f>1000000*(AF1205-AD1205)/X1205</f>
        <v>5.1728162884310709E-3</v>
      </c>
      <c r="N1205" s="7">
        <f>1000000*(AM1205-AK1205)/X1205</f>
        <v>2.6794554190270953E-2</v>
      </c>
      <c r="O1205" s="7" t="e">
        <f>1000000*(AT1205-AR1205)/X1205</f>
        <v>#VALUE!</v>
      </c>
      <c r="P1205">
        <f>(M1205*16)</f>
        <v>8.2765060614897135E-2</v>
      </c>
      <c r="Q1205">
        <f>(N1205*44)</f>
        <v>1.1789603843719219</v>
      </c>
      <c r="R1205">
        <f>1000000*(((AF1205-AD1205)*0.082057*W1205)/(V1205-Z1205))/X1205</f>
        <v>0.14349881432745903</v>
      </c>
      <c r="S1205">
        <f>1000000*(((AM1205-AK1205)*0.082057*W1205)/(V1205-Z1205))/X1205</f>
        <v>0.74330626535800015</v>
      </c>
      <c r="T1205">
        <f>N1205*((1*0.082057*W1205)/(V1205-Z1205))</f>
        <v>0.74330626535800026</v>
      </c>
      <c r="V1205" s="5">
        <f t="shared" si="82"/>
        <v>0.99905510880095516</v>
      </c>
      <c r="W1205">
        <v>313.14999999999998</v>
      </c>
      <c r="X1205">
        <f t="shared" si="83"/>
        <v>1.9073334166666699E-2</v>
      </c>
      <c r="Y1205">
        <v>2E-3</v>
      </c>
      <c r="Z1205">
        <f t="shared" si="63"/>
        <v>7.2765497523200454E-2</v>
      </c>
      <c r="AB1205">
        <f t="shared" si="64"/>
        <v>9.9905510880095509E-7</v>
      </c>
      <c r="AC1205">
        <f t="shared" si="65"/>
        <v>7.7759129386834936E-11</v>
      </c>
      <c r="AD1205">
        <v>0</v>
      </c>
      <c r="AE1205" s="12">
        <f t="shared" si="66"/>
        <v>2.0903724265187424E-11</v>
      </c>
      <c r="AF1205" s="12">
        <f t="shared" si="67"/>
        <v>9.8662853652022362E-11</v>
      </c>
      <c r="AG1205" s="19">
        <f t="shared" si="68"/>
        <v>1.097002469958351E-3</v>
      </c>
      <c r="AI1205">
        <f t="shared" si="69"/>
        <v>9.9905510880095509E-7</v>
      </c>
      <c r="AJ1205">
        <f t="shared" si="70"/>
        <v>7.7759129386834936E-11</v>
      </c>
      <c r="AK1205">
        <v>0</v>
      </c>
      <c r="AL1205" s="12">
        <f t="shared" si="71"/>
        <v>4.333023565310624E-10</v>
      </c>
      <c r="AM1205" s="12">
        <f t="shared" si="72"/>
        <v>5.1106148591789729E-10</v>
      </c>
      <c r="AN1205" s="19">
        <f t="shared" si="73"/>
        <v>2.2739189884214046E-2</v>
      </c>
      <c r="AO1205" s="19"/>
      <c r="AP1205" t="e">
        <f t="shared" si="74"/>
        <v>#VALUE!</v>
      </c>
      <c r="AQ1205" t="e">
        <f t="shared" si="75"/>
        <v>#VALUE!</v>
      </c>
      <c r="AR1205">
        <v>0</v>
      </c>
      <c r="AS1205" s="12" t="e">
        <f t="shared" si="76"/>
        <v>#VALUE!</v>
      </c>
      <c r="AT1205" s="12" t="e">
        <f t="shared" si="77"/>
        <v>#VALUE!</v>
      </c>
      <c r="AU1205" s="19">
        <f t="shared" si="78"/>
        <v>1.5759424160826513E-2</v>
      </c>
      <c r="AW1205">
        <f t="shared" si="79"/>
        <v>78.812974192989046</v>
      </c>
      <c r="AX1205">
        <f t="shared" si="80"/>
        <v>15.215219993965071</v>
      </c>
      <c r="AY1205" t="e">
        <f t="shared" si="81"/>
        <v>#VALUE!</v>
      </c>
    </row>
    <row r="1206" spans="8:51" x14ac:dyDescent="0.25">
      <c r="H1206" s="6">
        <v>20</v>
      </c>
      <c r="I1206" s="6">
        <v>30</v>
      </c>
      <c r="J1206" s="6">
        <v>1</v>
      </c>
      <c r="K1206" s="6">
        <v>1</v>
      </c>
      <c r="L1206" s="6" t="s">
        <v>122</v>
      </c>
      <c r="M1206" s="7">
        <f>1000000*(AF1206-AD1206)/X1206</f>
        <v>5.1728162884310709E-3</v>
      </c>
      <c r="N1206" s="7">
        <f>1000000*(AM1206-AK1206)/X1206</f>
        <v>2.6794554190270953E-2</v>
      </c>
      <c r="O1206" s="7" t="e">
        <f>1000000*(AT1206-AR1206)/X1206</f>
        <v>#VALUE!</v>
      </c>
      <c r="P1206">
        <f>(M1206*16)</f>
        <v>8.2765060614897135E-2</v>
      </c>
      <c r="Q1206">
        <f>(N1206*44)</f>
        <v>1.1789603843719219</v>
      </c>
      <c r="R1206">
        <f>1000000*(((AF1206-AD1206)*0.082057*W1206)/(V1206-Z1206))/X1206</f>
        <v>0.14349881432745903</v>
      </c>
      <c r="S1206">
        <f>1000000*(((AM1206-AK1206)*0.082057*W1206)/(V1206-Z1206))/X1206</f>
        <v>0.74330626535800015</v>
      </c>
      <c r="T1206">
        <f>N1206*((1*0.082057*W1206)/(V1206-Z1206))</f>
        <v>0.74330626535800026</v>
      </c>
      <c r="V1206" s="5">
        <f t="shared" si="82"/>
        <v>0.99905510880095516</v>
      </c>
      <c r="W1206">
        <v>313.14999999999998</v>
      </c>
      <c r="X1206">
        <f t="shared" si="83"/>
        <v>1.9073334166666699E-2</v>
      </c>
      <c r="Y1206">
        <v>2E-3</v>
      </c>
      <c r="Z1206">
        <f t="shared" si="63"/>
        <v>7.2765497523200454E-2</v>
      </c>
      <c r="AB1206">
        <f t="shared" si="64"/>
        <v>9.9905510880095509E-7</v>
      </c>
      <c r="AC1206">
        <f t="shared" si="65"/>
        <v>7.7759129386834936E-11</v>
      </c>
      <c r="AD1206">
        <v>0</v>
      </c>
      <c r="AE1206" s="12">
        <f t="shared" si="66"/>
        <v>2.0903724265187424E-11</v>
      </c>
      <c r="AF1206" s="12">
        <f t="shared" si="67"/>
        <v>9.8662853652022362E-11</v>
      </c>
      <c r="AG1206" s="19">
        <f t="shared" si="68"/>
        <v>1.097002469958351E-3</v>
      </c>
      <c r="AI1206">
        <f t="shared" si="69"/>
        <v>9.9905510880095509E-7</v>
      </c>
      <c r="AJ1206">
        <f t="shared" si="70"/>
        <v>7.7759129386834936E-11</v>
      </c>
      <c r="AK1206">
        <v>0</v>
      </c>
      <c r="AL1206" s="12">
        <f t="shared" si="71"/>
        <v>4.333023565310624E-10</v>
      </c>
      <c r="AM1206" s="12">
        <f t="shared" si="72"/>
        <v>5.1106148591789729E-10</v>
      </c>
      <c r="AN1206" s="19">
        <f t="shared" si="73"/>
        <v>2.2739189884214046E-2</v>
      </c>
      <c r="AO1206" s="19"/>
      <c r="AP1206" t="e">
        <f t="shared" si="74"/>
        <v>#VALUE!</v>
      </c>
      <c r="AQ1206" t="e">
        <f t="shared" si="75"/>
        <v>#VALUE!</v>
      </c>
      <c r="AR1206">
        <v>0</v>
      </c>
      <c r="AS1206" s="12" t="e">
        <f t="shared" si="76"/>
        <v>#VALUE!</v>
      </c>
      <c r="AT1206" s="12" t="e">
        <f t="shared" si="77"/>
        <v>#VALUE!</v>
      </c>
      <c r="AU1206" s="19">
        <f t="shared" si="78"/>
        <v>1.5759424160826513E-2</v>
      </c>
      <c r="AW1206">
        <f t="shared" si="79"/>
        <v>78.812974192989046</v>
      </c>
      <c r="AX1206">
        <f t="shared" si="80"/>
        <v>15.215219993965071</v>
      </c>
      <c r="AY1206" t="e">
        <f t="shared" si="81"/>
        <v>#VALUE!</v>
      </c>
    </row>
    <row r="1207" spans="8:51" x14ac:dyDescent="0.25">
      <c r="H1207" s="6">
        <v>20</v>
      </c>
      <c r="I1207" s="6">
        <v>30</v>
      </c>
      <c r="J1207" s="6">
        <v>1</v>
      </c>
      <c r="K1207" s="6">
        <v>1</v>
      </c>
      <c r="L1207" s="6" t="s">
        <v>122</v>
      </c>
      <c r="M1207" s="7">
        <f>1000000*(AF1207-AD1207)/X1207</f>
        <v>5.1728162884310709E-3</v>
      </c>
      <c r="N1207" s="7">
        <f>1000000*(AM1207-AK1207)/X1207</f>
        <v>2.6794554190270953E-2</v>
      </c>
      <c r="O1207" s="7" t="e">
        <f>1000000*(AT1207-AR1207)/X1207</f>
        <v>#VALUE!</v>
      </c>
      <c r="P1207">
        <f>(M1207*16)</f>
        <v>8.2765060614897135E-2</v>
      </c>
      <c r="Q1207">
        <f>(N1207*44)</f>
        <v>1.1789603843719219</v>
      </c>
      <c r="R1207">
        <f>1000000*(((AF1207-AD1207)*0.082057*W1207)/(V1207-Z1207))/X1207</f>
        <v>0.14349881432745903</v>
      </c>
      <c r="S1207">
        <f>1000000*(((AM1207-AK1207)*0.082057*W1207)/(V1207-Z1207))/X1207</f>
        <v>0.74330626535800015</v>
      </c>
      <c r="T1207">
        <f>N1207*((1*0.082057*W1207)/(V1207-Z1207))</f>
        <v>0.74330626535800026</v>
      </c>
      <c r="V1207" s="5">
        <f t="shared" si="82"/>
        <v>0.99905510880095516</v>
      </c>
      <c r="W1207">
        <v>313.14999999999998</v>
      </c>
      <c r="X1207">
        <f t="shared" si="83"/>
        <v>1.9073334166666699E-2</v>
      </c>
      <c r="Y1207">
        <v>2E-3</v>
      </c>
      <c r="Z1207">
        <f t="shared" si="63"/>
        <v>7.2765497523200454E-2</v>
      </c>
      <c r="AB1207">
        <f t="shared" si="64"/>
        <v>9.9905510880095509E-7</v>
      </c>
      <c r="AC1207">
        <f t="shared" si="65"/>
        <v>7.7759129386834936E-11</v>
      </c>
      <c r="AD1207">
        <v>0</v>
      </c>
      <c r="AE1207" s="12">
        <f t="shared" si="66"/>
        <v>2.0903724265187424E-11</v>
      </c>
      <c r="AF1207" s="12">
        <f t="shared" si="67"/>
        <v>9.8662853652022362E-11</v>
      </c>
      <c r="AG1207" s="19">
        <f t="shared" si="68"/>
        <v>1.097002469958351E-3</v>
      </c>
      <c r="AI1207">
        <f t="shared" si="69"/>
        <v>9.9905510880095509E-7</v>
      </c>
      <c r="AJ1207">
        <f t="shared" si="70"/>
        <v>7.7759129386834936E-11</v>
      </c>
      <c r="AK1207">
        <v>0</v>
      </c>
      <c r="AL1207" s="12">
        <f t="shared" si="71"/>
        <v>4.333023565310624E-10</v>
      </c>
      <c r="AM1207" s="12">
        <f t="shared" si="72"/>
        <v>5.1106148591789729E-10</v>
      </c>
      <c r="AN1207" s="19">
        <f t="shared" si="73"/>
        <v>2.2739189884214046E-2</v>
      </c>
      <c r="AO1207" s="19"/>
      <c r="AP1207" t="e">
        <f t="shared" si="74"/>
        <v>#VALUE!</v>
      </c>
      <c r="AQ1207" t="e">
        <f t="shared" si="75"/>
        <v>#VALUE!</v>
      </c>
      <c r="AR1207">
        <v>0</v>
      </c>
      <c r="AS1207" s="12" t="e">
        <f t="shared" si="76"/>
        <v>#VALUE!</v>
      </c>
      <c r="AT1207" s="12" t="e">
        <f t="shared" si="77"/>
        <v>#VALUE!</v>
      </c>
      <c r="AU1207" s="19">
        <f t="shared" si="78"/>
        <v>1.5759424160826513E-2</v>
      </c>
      <c r="AW1207">
        <f t="shared" si="79"/>
        <v>78.812974192989046</v>
      </c>
      <c r="AX1207">
        <f t="shared" si="80"/>
        <v>15.215219993965071</v>
      </c>
      <c r="AY1207" t="e">
        <f t="shared" si="81"/>
        <v>#VALUE!</v>
      </c>
    </row>
    <row r="1208" spans="8:51" x14ac:dyDescent="0.25">
      <c r="H1208" s="6">
        <v>20</v>
      </c>
      <c r="I1208" s="6">
        <v>30</v>
      </c>
      <c r="J1208" s="6">
        <v>1</v>
      </c>
      <c r="K1208" s="6">
        <v>1</v>
      </c>
      <c r="L1208" s="6" t="s">
        <v>122</v>
      </c>
      <c r="M1208" s="7">
        <f>1000000*(AF1208-AD1208)/X1208</f>
        <v>5.1728162884310709E-3</v>
      </c>
      <c r="N1208" s="7">
        <f>1000000*(AM1208-AK1208)/X1208</f>
        <v>2.6794554190270953E-2</v>
      </c>
      <c r="O1208" s="7" t="e">
        <f>1000000*(AT1208-AR1208)/X1208</f>
        <v>#VALUE!</v>
      </c>
      <c r="P1208">
        <f>(M1208*16)</f>
        <v>8.2765060614897135E-2</v>
      </c>
      <c r="Q1208">
        <f>(N1208*44)</f>
        <v>1.1789603843719219</v>
      </c>
      <c r="R1208">
        <f>1000000*(((AF1208-AD1208)*0.082057*W1208)/(V1208-Z1208))/X1208</f>
        <v>0.14349881432745903</v>
      </c>
      <c r="S1208">
        <f>1000000*(((AM1208-AK1208)*0.082057*W1208)/(V1208-Z1208))/X1208</f>
        <v>0.74330626535800015</v>
      </c>
      <c r="T1208">
        <f>N1208*((1*0.082057*W1208)/(V1208-Z1208))</f>
        <v>0.74330626535800026</v>
      </c>
      <c r="V1208" s="5">
        <f t="shared" si="82"/>
        <v>0.99905510880095516</v>
      </c>
      <c r="W1208">
        <v>313.14999999999998</v>
      </c>
      <c r="X1208">
        <f t="shared" si="83"/>
        <v>1.9073334166666699E-2</v>
      </c>
      <c r="Y1208">
        <v>2E-3</v>
      </c>
      <c r="Z1208">
        <f t="shared" si="63"/>
        <v>7.2765497523200454E-2</v>
      </c>
      <c r="AB1208">
        <f t="shared" si="64"/>
        <v>9.9905510880095509E-7</v>
      </c>
      <c r="AC1208">
        <f t="shared" si="65"/>
        <v>7.7759129386834936E-11</v>
      </c>
      <c r="AD1208">
        <v>0</v>
      </c>
      <c r="AE1208" s="12">
        <f t="shared" si="66"/>
        <v>2.0903724265187424E-11</v>
      </c>
      <c r="AF1208" s="12">
        <f t="shared" si="67"/>
        <v>9.8662853652022362E-11</v>
      </c>
      <c r="AG1208" s="19">
        <f t="shared" si="68"/>
        <v>1.097002469958351E-3</v>
      </c>
      <c r="AI1208">
        <f t="shared" si="69"/>
        <v>9.9905510880095509E-7</v>
      </c>
      <c r="AJ1208">
        <f t="shared" si="70"/>
        <v>7.7759129386834936E-11</v>
      </c>
      <c r="AK1208">
        <v>0</v>
      </c>
      <c r="AL1208" s="12">
        <f t="shared" si="71"/>
        <v>4.333023565310624E-10</v>
      </c>
      <c r="AM1208" s="12">
        <f t="shared" si="72"/>
        <v>5.1106148591789729E-10</v>
      </c>
      <c r="AN1208" s="19">
        <f t="shared" si="73"/>
        <v>2.2739189884214046E-2</v>
      </c>
      <c r="AO1208" s="19"/>
      <c r="AP1208" t="e">
        <f t="shared" si="74"/>
        <v>#VALUE!</v>
      </c>
      <c r="AQ1208" t="e">
        <f t="shared" si="75"/>
        <v>#VALUE!</v>
      </c>
      <c r="AR1208">
        <v>0</v>
      </c>
      <c r="AS1208" s="12" t="e">
        <f t="shared" si="76"/>
        <v>#VALUE!</v>
      </c>
      <c r="AT1208" s="12" t="e">
        <f t="shared" si="77"/>
        <v>#VALUE!</v>
      </c>
      <c r="AU1208" s="19">
        <f t="shared" si="78"/>
        <v>1.5759424160826513E-2</v>
      </c>
      <c r="AW1208">
        <f t="shared" si="79"/>
        <v>78.812974192989046</v>
      </c>
      <c r="AX1208">
        <f t="shared" si="80"/>
        <v>15.215219993965071</v>
      </c>
      <c r="AY1208" t="e">
        <f t="shared" si="81"/>
        <v>#VALUE!</v>
      </c>
    </row>
    <row r="1209" spans="8:51" x14ac:dyDescent="0.25">
      <c r="H1209" s="6">
        <v>20</v>
      </c>
      <c r="I1209" s="6">
        <v>30</v>
      </c>
      <c r="J1209" s="6">
        <v>1</v>
      </c>
      <c r="K1209" s="6">
        <v>1</v>
      </c>
      <c r="L1209" s="6" t="s">
        <v>122</v>
      </c>
      <c r="M1209" s="7">
        <f>1000000*(AF1209-AD1209)/X1209</f>
        <v>5.1728162884310709E-3</v>
      </c>
      <c r="N1209" s="7">
        <f>1000000*(AM1209-AK1209)/X1209</f>
        <v>2.6794554190270953E-2</v>
      </c>
      <c r="O1209" s="7" t="e">
        <f>1000000*(AT1209-AR1209)/X1209</f>
        <v>#VALUE!</v>
      </c>
      <c r="P1209">
        <f>(M1209*16)</f>
        <v>8.2765060614897135E-2</v>
      </c>
      <c r="Q1209">
        <f>(N1209*44)</f>
        <v>1.1789603843719219</v>
      </c>
      <c r="R1209">
        <f>1000000*(((AF1209-AD1209)*0.082057*W1209)/(V1209-Z1209))/X1209</f>
        <v>0.14349881432745903</v>
      </c>
      <c r="S1209">
        <f>1000000*(((AM1209-AK1209)*0.082057*W1209)/(V1209-Z1209))/X1209</f>
        <v>0.74330626535800015</v>
      </c>
      <c r="T1209">
        <f>N1209*((1*0.082057*W1209)/(V1209-Z1209))</f>
        <v>0.74330626535800026</v>
      </c>
      <c r="V1209" s="5">
        <f t="shared" si="82"/>
        <v>0.99905510880095516</v>
      </c>
      <c r="W1209">
        <v>313.14999999999998</v>
      </c>
      <c r="X1209">
        <f t="shared" si="83"/>
        <v>1.9073334166666699E-2</v>
      </c>
      <c r="Y1209">
        <v>2E-3</v>
      </c>
      <c r="Z1209">
        <f t="shared" si="63"/>
        <v>7.2765497523200454E-2</v>
      </c>
      <c r="AB1209">
        <f t="shared" si="64"/>
        <v>9.9905510880095509E-7</v>
      </c>
      <c r="AC1209">
        <f t="shared" si="65"/>
        <v>7.7759129386834936E-11</v>
      </c>
      <c r="AD1209">
        <v>0</v>
      </c>
      <c r="AE1209" s="12">
        <f t="shared" si="66"/>
        <v>2.0903724265187424E-11</v>
      </c>
      <c r="AF1209" s="12">
        <f t="shared" si="67"/>
        <v>9.8662853652022362E-11</v>
      </c>
      <c r="AG1209" s="19">
        <f t="shared" si="68"/>
        <v>1.097002469958351E-3</v>
      </c>
      <c r="AI1209">
        <f t="shared" si="69"/>
        <v>9.9905510880095509E-7</v>
      </c>
      <c r="AJ1209">
        <f t="shared" si="70"/>
        <v>7.7759129386834936E-11</v>
      </c>
      <c r="AK1209">
        <v>0</v>
      </c>
      <c r="AL1209" s="12">
        <f t="shared" si="71"/>
        <v>4.333023565310624E-10</v>
      </c>
      <c r="AM1209" s="12">
        <f t="shared" si="72"/>
        <v>5.1106148591789729E-10</v>
      </c>
      <c r="AN1209" s="19">
        <f t="shared" si="73"/>
        <v>2.2739189884214046E-2</v>
      </c>
      <c r="AO1209" s="19"/>
      <c r="AP1209" t="e">
        <f t="shared" si="74"/>
        <v>#VALUE!</v>
      </c>
      <c r="AQ1209" t="e">
        <f t="shared" si="75"/>
        <v>#VALUE!</v>
      </c>
      <c r="AR1209">
        <v>0</v>
      </c>
      <c r="AS1209" s="12" t="e">
        <f t="shared" si="76"/>
        <v>#VALUE!</v>
      </c>
      <c r="AT1209" s="12" t="e">
        <f t="shared" si="77"/>
        <v>#VALUE!</v>
      </c>
      <c r="AU1209" s="19">
        <f t="shared" si="78"/>
        <v>1.5759424160826513E-2</v>
      </c>
      <c r="AW1209">
        <f t="shared" si="79"/>
        <v>78.812974192989046</v>
      </c>
      <c r="AX1209">
        <f t="shared" si="80"/>
        <v>15.215219993965071</v>
      </c>
      <c r="AY1209" t="e">
        <f t="shared" si="81"/>
        <v>#VALUE!</v>
      </c>
    </row>
    <row r="1210" spans="8:51" x14ac:dyDescent="0.25">
      <c r="H1210" s="6">
        <v>20</v>
      </c>
      <c r="I1210" s="6">
        <v>30</v>
      </c>
      <c r="J1210" s="6">
        <v>1</v>
      </c>
      <c r="K1210" s="6">
        <v>1</v>
      </c>
      <c r="L1210" s="6" t="s">
        <v>122</v>
      </c>
      <c r="M1210" s="7">
        <f>1000000*(AF1210-AD1210)/X1210</f>
        <v>5.1728162884310709E-3</v>
      </c>
      <c r="N1210" s="7">
        <f>1000000*(AM1210-AK1210)/X1210</f>
        <v>2.6794554190270953E-2</v>
      </c>
      <c r="O1210" s="7" t="e">
        <f>1000000*(AT1210-AR1210)/X1210</f>
        <v>#VALUE!</v>
      </c>
      <c r="P1210">
        <f>(M1210*16)</f>
        <v>8.2765060614897135E-2</v>
      </c>
      <c r="Q1210">
        <f>(N1210*44)</f>
        <v>1.1789603843719219</v>
      </c>
      <c r="R1210">
        <f>1000000*(((AF1210-AD1210)*0.082057*W1210)/(V1210-Z1210))/X1210</f>
        <v>0.14349881432745903</v>
      </c>
      <c r="S1210">
        <f>1000000*(((AM1210-AK1210)*0.082057*W1210)/(V1210-Z1210))/X1210</f>
        <v>0.74330626535800015</v>
      </c>
      <c r="T1210">
        <f>N1210*((1*0.082057*W1210)/(V1210-Z1210))</f>
        <v>0.74330626535800026</v>
      </c>
      <c r="V1210" s="5">
        <f t="shared" si="82"/>
        <v>0.99905510880095516</v>
      </c>
      <c r="W1210">
        <v>313.14999999999998</v>
      </c>
      <c r="X1210">
        <f t="shared" si="83"/>
        <v>1.9073334166666699E-2</v>
      </c>
      <c r="Y1210">
        <v>2E-3</v>
      </c>
      <c r="Z1210">
        <f t="shared" si="63"/>
        <v>7.2765497523200454E-2</v>
      </c>
      <c r="AB1210">
        <f t="shared" si="64"/>
        <v>9.9905510880095509E-7</v>
      </c>
      <c r="AC1210">
        <f t="shared" si="65"/>
        <v>7.7759129386834936E-11</v>
      </c>
      <c r="AD1210">
        <v>0</v>
      </c>
      <c r="AE1210" s="12">
        <f t="shared" si="66"/>
        <v>2.0903724265187424E-11</v>
      </c>
      <c r="AF1210" s="12">
        <f t="shared" si="67"/>
        <v>9.8662853652022362E-11</v>
      </c>
      <c r="AG1210" s="19">
        <f t="shared" si="68"/>
        <v>1.097002469958351E-3</v>
      </c>
      <c r="AI1210">
        <f t="shared" si="69"/>
        <v>9.9905510880095509E-7</v>
      </c>
      <c r="AJ1210">
        <f t="shared" si="70"/>
        <v>7.7759129386834936E-11</v>
      </c>
      <c r="AK1210">
        <v>0</v>
      </c>
      <c r="AL1210" s="12">
        <f t="shared" si="71"/>
        <v>4.333023565310624E-10</v>
      </c>
      <c r="AM1210" s="12">
        <f t="shared" si="72"/>
        <v>5.1106148591789729E-10</v>
      </c>
      <c r="AN1210" s="19">
        <f t="shared" si="73"/>
        <v>2.2739189884214046E-2</v>
      </c>
      <c r="AO1210" s="19"/>
      <c r="AP1210" t="e">
        <f t="shared" si="74"/>
        <v>#VALUE!</v>
      </c>
      <c r="AQ1210" t="e">
        <f t="shared" si="75"/>
        <v>#VALUE!</v>
      </c>
      <c r="AR1210">
        <v>0</v>
      </c>
      <c r="AS1210" s="12" t="e">
        <f t="shared" si="76"/>
        <v>#VALUE!</v>
      </c>
      <c r="AT1210" s="12" t="e">
        <f t="shared" si="77"/>
        <v>#VALUE!</v>
      </c>
      <c r="AU1210" s="19">
        <f t="shared" si="78"/>
        <v>1.5759424160826513E-2</v>
      </c>
      <c r="AW1210">
        <f t="shared" si="79"/>
        <v>78.812974192989046</v>
      </c>
      <c r="AX1210">
        <f t="shared" si="80"/>
        <v>15.215219993965071</v>
      </c>
      <c r="AY1210" t="e">
        <f t="shared" si="81"/>
        <v>#VALUE!</v>
      </c>
    </row>
    <row r="1211" spans="8:51" x14ac:dyDescent="0.25">
      <c r="H1211" s="6">
        <v>20</v>
      </c>
      <c r="I1211" s="6">
        <v>30</v>
      </c>
      <c r="J1211" s="6">
        <v>1</v>
      </c>
      <c r="K1211" s="6">
        <v>1</v>
      </c>
      <c r="L1211" s="6" t="s">
        <v>122</v>
      </c>
      <c r="M1211" s="7">
        <f>1000000*(AF1211-AD1211)/X1211</f>
        <v>5.1728162884310709E-3</v>
      </c>
      <c r="N1211" s="7">
        <f>1000000*(AM1211-AK1211)/X1211</f>
        <v>2.6794554190270953E-2</v>
      </c>
      <c r="O1211" s="7" t="e">
        <f>1000000*(AT1211-AR1211)/X1211</f>
        <v>#VALUE!</v>
      </c>
      <c r="P1211">
        <f>(M1211*16)</f>
        <v>8.2765060614897135E-2</v>
      </c>
      <c r="Q1211">
        <f>(N1211*44)</f>
        <v>1.1789603843719219</v>
      </c>
      <c r="R1211">
        <f>1000000*(((AF1211-AD1211)*0.082057*W1211)/(V1211-Z1211))/X1211</f>
        <v>0.14349881432745903</v>
      </c>
      <c r="S1211">
        <f>1000000*(((AM1211-AK1211)*0.082057*W1211)/(V1211-Z1211))/X1211</f>
        <v>0.74330626535800015</v>
      </c>
      <c r="T1211">
        <f>N1211*((1*0.082057*W1211)/(V1211-Z1211))</f>
        <v>0.74330626535800026</v>
      </c>
      <c r="V1211" s="5">
        <f t="shared" si="82"/>
        <v>0.99905510880095516</v>
      </c>
      <c r="W1211">
        <v>313.14999999999998</v>
      </c>
      <c r="X1211">
        <f t="shared" si="83"/>
        <v>1.9073334166666699E-2</v>
      </c>
      <c r="Y1211">
        <v>2E-3</v>
      </c>
      <c r="Z1211">
        <f t="shared" si="63"/>
        <v>7.2765497523200454E-2</v>
      </c>
      <c r="AB1211">
        <f t="shared" si="64"/>
        <v>9.9905510880095509E-7</v>
      </c>
      <c r="AC1211">
        <f t="shared" si="65"/>
        <v>7.7759129386834936E-11</v>
      </c>
      <c r="AD1211">
        <v>0</v>
      </c>
      <c r="AE1211" s="12">
        <f t="shared" si="66"/>
        <v>2.0903724265187424E-11</v>
      </c>
      <c r="AF1211" s="12">
        <f t="shared" si="67"/>
        <v>9.8662853652022362E-11</v>
      </c>
      <c r="AG1211" s="19">
        <f t="shared" si="68"/>
        <v>1.097002469958351E-3</v>
      </c>
      <c r="AI1211">
        <f t="shared" si="69"/>
        <v>9.9905510880095509E-7</v>
      </c>
      <c r="AJ1211">
        <f t="shared" si="70"/>
        <v>7.7759129386834936E-11</v>
      </c>
      <c r="AK1211">
        <v>0</v>
      </c>
      <c r="AL1211" s="12">
        <f t="shared" si="71"/>
        <v>4.333023565310624E-10</v>
      </c>
      <c r="AM1211" s="12">
        <f t="shared" si="72"/>
        <v>5.1106148591789729E-10</v>
      </c>
      <c r="AN1211" s="19">
        <f t="shared" si="73"/>
        <v>2.2739189884214046E-2</v>
      </c>
      <c r="AO1211" s="19"/>
      <c r="AP1211" t="e">
        <f t="shared" si="74"/>
        <v>#VALUE!</v>
      </c>
      <c r="AQ1211" t="e">
        <f t="shared" si="75"/>
        <v>#VALUE!</v>
      </c>
      <c r="AR1211">
        <v>0</v>
      </c>
      <c r="AS1211" s="12" t="e">
        <f t="shared" si="76"/>
        <v>#VALUE!</v>
      </c>
      <c r="AT1211" s="12" t="e">
        <f t="shared" si="77"/>
        <v>#VALUE!</v>
      </c>
      <c r="AU1211" s="19">
        <f t="shared" si="78"/>
        <v>1.5759424160826513E-2</v>
      </c>
      <c r="AW1211">
        <f t="shared" si="79"/>
        <v>78.812974192989046</v>
      </c>
      <c r="AX1211">
        <f t="shared" si="80"/>
        <v>15.215219993965071</v>
      </c>
      <c r="AY1211" t="e">
        <f t="shared" si="81"/>
        <v>#VALUE!</v>
      </c>
    </row>
    <row r="1212" spans="8:51" x14ac:dyDescent="0.25">
      <c r="H1212" s="6">
        <v>20</v>
      </c>
      <c r="I1212" s="6">
        <v>30</v>
      </c>
      <c r="J1212" s="6">
        <v>1</v>
      </c>
      <c r="K1212" s="6">
        <v>1</v>
      </c>
      <c r="L1212" s="6" t="s">
        <v>122</v>
      </c>
      <c r="M1212" s="7">
        <f>1000000*(AF1212-AD1212)/X1212</f>
        <v>5.1728162884310709E-3</v>
      </c>
      <c r="N1212" s="7">
        <f>1000000*(AM1212-AK1212)/X1212</f>
        <v>2.6794554190270953E-2</v>
      </c>
      <c r="O1212" s="7" t="e">
        <f>1000000*(AT1212-AR1212)/X1212</f>
        <v>#VALUE!</v>
      </c>
      <c r="P1212">
        <f>(M1212*16)</f>
        <v>8.2765060614897135E-2</v>
      </c>
      <c r="Q1212">
        <f>(N1212*44)</f>
        <v>1.1789603843719219</v>
      </c>
      <c r="R1212">
        <f>1000000*(((AF1212-AD1212)*0.082057*W1212)/(V1212-Z1212))/X1212</f>
        <v>0.14349881432745903</v>
      </c>
      <c r="S1212">
        <f>1000000*(((AM1212-AK1212)*0.082057*W1212)/(V1212-Z1212))/X1212</f>
        <v>0.74330626535800015</v>
      </c>
      <c r="T1212">
        <f>N1212*((1*0.082057*W1212)/(V1212-Z1212))</f>
        <v>0.74330626535800026</v>
      </c>
      <c r="V1212" s="5">
        <f t="shared" si="82"/>
        <v>0.99905510880095516</v>
      </c>
      <c r="W1212">
        <v>313.14999999999998</v>
      </c>
      <c r="X1212">
        <f t="shared" si="83"/>
        <v>1.9073334166666699E-2</v>
      </c>
      <c r="Y1212">
        <v>2E-3</v>
      </c>
      <c r="Z1212">
        <f t="shared" si="63"/>
        <v>7.2765497523200454E-2</v>
      </c>
      <c r="AB1212">
        <f t="shared" si="64"/>
        <v>9.9905510880095509E-7</v>
      </c>
      <c r="AC1212">
        <f t="shared" si="65"/>
        <v>7.7759129386834936E-11</v>
      </c>
      <c r="AD1212">
        <v>0</v>
      </c>
      <c r="AE1212" s="12">
        <f t="shared" si="66"/>
        <v>2.0903724265187424E-11</v>
      </c>
      <c r="AF1212" s="12">
        <f t="shared" si="67"/>
        <v>9.8662853652022362E-11</v>
      </c>
      <c r="AG1212" s="19">
        <f t="shared" si="68"/>
        <v>1.097002469958351E-3</v>
      </c>
      <c r="AI1212">
        <f t="shared" si="69"/>
        <v>9.9905510880095509E-7</v>
      </c>
      <c r="AJ1212">
        <f t="shared" si="70"/>
        <v>7.7759129386834936E-11</v>
      </c>
      <c r="AK1212">
        <v>0</v>
      </c>
      <c r="AL1212" s="12">
        <f t="shared" si="71"/>
        <v>4.333023565310624E-10</v>
      </c>
      <c r="AM1212" s="12">
        <f t="shared" si="72"/>
        <v>5.1106148591789729E-10</v>
      </c>
      <c r="AN1212" s="19">
        <f t="shared" si="73"/>
        <v>2.2739189884214046E-2</v>
      </c>
      <c r="AO1212" s="19"/>
      <c r="AP1212" t="e">
        <f t="shared" si="74"/>
        <v>#VALUE!</v>
      </c>
      <c r="AQ1212" t="e">
        <f t="shared" si="75"/>
        <v>#VALUE!</v>
      </c>
      <c r="AR1212">
        <v>0</v>
      </c>
      <c r="AS1212" s="12" t="e">
        <f t="shared" si="76"/>
        <v>#VALUE!</v>
      </c>
      <c r="AT1212" s="12" t="e">
        <f t="shared" si="77"/>
        <v>#VALUE!</v>
      </c>
      <c r="AU1212" s="19">
        <f t="shared" si="78"/>
        <v>1.5759424160826513E-2</v>
      </c>
      <c r="AW1212">
        <f t="shared" si="79"/>
        <v>78.812974192989046</v>
      </c>
      <c r="AX1212">
        <f t="shared" si="80"/>
        <v>15.215219993965071</v>
      </c>
      <c r="AY1212" t="e">
        <f t="shared" si="81"/>
        <v>#VALUE!</v>
      </c>
    </row>
    <row r="1213" spans="8:51" x14ac:dyDescent="0.25">
      <c r="H1213" s="6">
        <v>20</v>
      </c>
      <c r="I1213" s="6">
        <v>30</v>
      </c>
      <c r="J1213" s="6">
        <v>1</v>
      </c>
      <c r="K1213" s="6">
        <v>1</v>
      </c>
      <c r="L1213" s="6" t="s">
        <v>122</v>
      </c>
      <c r="M1213" s="7">
        <f>1000000*(AF1213-AD1213)/X1213</f>
        <v>5.1728162884310709E-3</v>
      </c>
      <c r="N1213" s="7">
        <f>1000000*(AM1213-AK1213)/X1213</f>
        <v>2.6794554190270953E-2</v>
      </c>
      <c r="O1213" s="7" t="e">
        <f>1000000*(AT1213-AR1213)/X1213</f>
        <v>#VALUE!</v>
      </c>
      <c r="P1213">
        <f>(M1213*16)</f>
        <v>8.2765060614897135E-2</v>
      </c>
      <c r="Q1213">
        <f>(N1213*44)</f>
        <v>1.1789603843719219</v>
      </c>
      <c r="R1213">
        <f>1000000*(((AF1213-AD1213)*0.082057*W1213)/(V1213-Z1213))/X1213</f>
        <v>0.14349881432745903</v>
      </c>
      <c r="S1213">
        <f>1000000*(((AM1213-AK1213)*0.082057*W1213)/(V1213-Z1213))/X1213</f>
        <v>0.74330626535800015</v>
      </c>
      <c r="T1213">
        <f>N1213*((1*0.082057*W1213)/(V1213-Z1213))</f>
        <v>0.74330626535800026</v>
      </c>
      <c r="V1213" s="5">
        <f t="shared" si="82"/>
        <v>0.99905510880095516</v>
      </c>
      <c r="W1213">
        <v>313.14999999999998</v>
      </c>
      <c r="X1213">
        <f t="shared" si="83"/>
        <v>1.9073334166666699E-2</v>
      </c>
      <c r="Y1213">
        <v>2E-3</v>
      </c>
      <c r="Z1213">
        <f t="shared" si="63"/>
        <v>7.2765497523200454E-2</v>
      </c>
      <c r="AB1213">
        <f t="shared" si="64"/>
        <v>9.9905510880095509E-7</v>
      </c>
      <c r="AC1213">
        <f t="shared" si="65"/>
        <v>7.7759129386834936E-11</v>
      </c>
      <c r="AD1213">
        <v>0</v>
      </c>
      <c r="AE1213" s="12">
        <f t="shared" si="66"/>
        <v>2.0903724265187424E-11</v>
      </c>
      <c r="AF1213" s="12">
        <f t="shared" si="67"/>
        <v>9.8662853652022362E-11</v>
      </c>
      <c r="AG1213" s="19">
        <f t="shared" si="68"/>
        <v>1.097002469958351E-3</v>
      </c>
      <c r="AI1213">
        <f t="shared" si="69"/>
        <v>9.9905510880095509E-7</v>
      </c>
      <c r="AJ1213">
        <f t="shared" si="70"/>
        <v>7.7759129386834936E-11</v>
      </c>
      <c r="AK1213">
        <v>0</v>
      </c>
      <c r="AL1213" s="12">
        <f t="shared" si="71"/>
        <v>4.333023565310624E-10</v>
      </c>
      <c r="AM1213" s="12">
        <f t="shared" si="72"/>
        <v>5.1106148591789729E-10</v>
      </c>
      <c r="AN1213" s="19">
        <f t="shared" si="73"/>
        <v>2.2739189884214046E-2</v>
      </c>
      <c r="AO1213" s="19"/>
      <c r="AP1213" t="e">
        <f t="shared" si="74"/>
        <v>#VALUE!</v>
      </c>
      <c r="AQ1213" t="e">
        <f t="shared" si="75"/>
        <v>#VALUE!</v>
      </c>
      <c r="AR1213">
        <v>0</v>
      </c>
      <c r="AS1213" s="12" t="e">
        <f t="shared" si="76"/>
        <v>#VALUE!</v>
      </c>
      <c r="AT1213" s="12" t="e">
        <f t="shared" si="77"/>
        <v>#VALUE!</v>
      </c>
      <c r="AU1213" s="19">
        <f t="shared" si="78"/>
        <v>1.5759424160826513E-2</v>
      </c>
      <c r="AW1213">
        <f t="shared" si="79"/>
        <v>78.812974192989046</v>
      </c>
      <c r="AX1213">
        <f t="shared" si="80"/>
        <v>15.215219993965071</v>
      </c>
      <c r="AY1213" t="e">
        <f t="shared" si="81"/>
        <v>#VALUE!</v>
      </c>
    </row>
    <row r="1214" spans="8:51" x14ac:dyDescent="0.25">
      <c r="H1214" s="6">
        <v>20</v>
      </c>
      <c r="I1214" s="6">
        <v>30</v>
      </c>
      <c r="J1214" s="6">
        <v>1</v>
      </c>
      <c r="K1214" s="6">
        <v>1</v>
      </c>
      <c r="L1214" s="6" t="s">
        <v>122</v>
      </c>
      <c r="M1214" s="7">
        <f>1000000*(AF1214-AD1214)/X1214</f>
        <v>5.1728162884310709E-3</v>
      </c>
      <c r="N1214" s="7">
        <f>1000000*(AM1214-AK1214)/X1214</f>
        <v>2.6794554190270953E-2</v>
      </c>
      <c r="O1214" s="7" t="e">
        <f>1000000*(AT1214-AR1214)/X1214</f>
        <v>#VALUE!</v>
      </c>
      <c r="P1214">
        <f>(M1214*16)</f>
        <v>8.2765060614897135E-2</v>
      </c>
      <c r="Q1214">
        <f>(N1214*44)</f>
        <v>1.1789603843719219</v>
      </c>
      <c r="R1214">
        <f>1000000*(((AF1214-AD1214)*0.082057*W1214)/(V1214-Z1214))/X1214</f>
        <v>0.14349881432745903</v>
      </c>
      <c r="S1214">
        <f>1000000*(((AM1214-AK1214)*0.082057*W1214)/(V1214-Z1214))/X1214</f>
        <v>0.74330626535800015</v>
      </c>
      <c r="T1214">
        <f>N1214*((1*0.082057*W1214)/(V1214-Z1214))</f>
        <v>0.74330626535800026</v>
      </c>
      <c r="V1214" s="5">
        <f t="shared" si="82"/>
        <v>0.99905510880095516</v>
      </c>
      <c r="W1214">
        <v>313.14999999999998</v>
      </c>
      <c r="X1214">
        <f t="shared" si="83"/>
        <v>1.9073334166666699E-2</v>
      </c>
      <c r="Y1214">
        <v>2E-3</v>
      </c>
      <c r="Z1214">
        <f t="shared" si="63"/>
        <v>7.2765497523200454E-2</v>
      </c>
      <c r="AB1214">
        <f t="shared" si="64"/>
        <v>9.9905510880095509E-7</v>
      </c>
      <c r="AC1214">
        <f t="shared" si="65"/>
        <v>7.7759129386834936E-11</v>
      </c>
      <c r="AD1214">
        <v>0</v>
      </c>
      <c r="AE1214" s="12">
        <f t="shared" si="66"/>
        <v>2.0903724265187424E-11</v>
      </c>
      <c r="AF1214" s="12">
        <f t="shared" si="67"/>
        <v>9.8662853652022362E-11</v>
      </c>
      <c r="AG1214" s="19">
        <f t="shared" si="68"/>
        <v>1.097002469958351E-3</v>
      </c>
      <c r="AI1214">
        <f t="shared" si="69"/>
        <v>9.9905510880095509E-7</v>
      </c>
      <c r="AJ1214">
        <f t="shared" si="70"/>
        <v>7.7759129386834936E-11</v>
      </c>
      <c r="AK1214">
        <v>0</v>
      </c>
      <c r="AL1214" s="12">
        <f t="shared" si="71"/>
        <v>4.333023565310624E-10</v>
      </c>
      <c r="AM1214" s="12">
        <f t="shared" si="72"/>
        <v>5.1106148591789729E-10</v>
      </c>
      <c r="AN1214" s="19">
        <f t="shared" si="73"/>
        <v>2.2739189884214046E-2</v>
      </c>
      <c r="AO1214" s="19"/>
      <c r="AP1214" t="e">
        <f t="shared" si="74"/>
        <v>#VALUE!</v>
      </c>
      <c r="AQ1214" t="e">
        <f t="shared" si="75"/>
        <v>#VALUE!</v>
      </c>
      <c r="AR1214">
        <v>0</v>
      </c>
      <c r="AS1214" s="12" t="e">
        <f t="shared" si="76"/>
        <v>#VALUE!</v>
      </c>
      <c r="AT1214" s="12" t="e">
        <f t="shared" si="77"/>
        <v>#VALUE!</v>
      </c>
      <c r="AU1214" s="19">
        <f t="shared" si="78"/>
        <v>1.5759424160826513E-2</v>
      </c>
      <c r="AW1214">
        <f t="shared" si="79"/>
        <v>78.812974192989046</v>
      </c>
      <c r="AX1214">
        <f t="shared" si="80"/>
        <v>15.215219993965071</v>
      </c>
      <c r="AY1214" t="e">
        <f t="shared" si="81"/>
        <v>#VALUE!</v>
      </c>
    </row>
    <row r="1215" spans="8:51" x14ac:dyDescent="0.25">
      <c r="H1215" s="6">
        <v>20</v>
      </c>
      <c r="I1215" s="6">
        <v>30</v>
      </c>
      <c r="J1215" s="6">
        <v>1</v>
      </c>
      <c r="K1215" s="6">
        <v>1</v>
      </c>
      <c r="L1215" s="6" t="s">
        <v>122</v>
      </c>
      <c r="M1215" s="7">
        <f>1000000*(AF1215-AD1215)/X1215</f>
        <v>5.1728162884310709E-3</v>
      </c>
      <c r="N1215" s="7">
        <f>1000000*(AM1215-AK1215)/X1215</f>
        <v>2.6794554190270953E-2</v>
      </c>
      <c r="O1215" s="7" t="e">
        <f>1000000*(AT1215-AR1215)/X1215</f>
        <v>#VALUE!</v>
      </c>
      <c r="P1215">
        <f>(M1215*16)</f>
        <v>8.2765060614897135E-2</v>
      </c>
      <c r="Q1215">
        <f>(N1215*44)</f>
        <v>1.1789603843719219</v>
      </c>
      <c r="R1215">
        <f>1000000*(((AF1215-AD1215)*0.082057*W1215)/(V1215-Z1215))/X1215</f>
        <v>0.14349881432745903</v>
      </c>
      <c r="S1215">
        <f>1000000*(((AM1215-AK1215)*0.082057*W1215)/(V1215-Z1215))/X1215</f>
        <v>0.74330626535800015</v>
      </c>
      <c r="T1215">
        <f>N1215*((1*0.082057*W1215)/(V1215-Z1215))</f>
        <v>0.74330626535800026</v>
      </c>
      <c r="V1215" s="5">
        <f t="shared" si="82"/>
        <v>0.99905510880095516</v>
      </c>
      <c r="W1215">
        <v>313.14999999999998</v>
      </c>
      <c r="X1215">
        <f t="shared" si="83"/>
        <v>1.9073334166666699E-2</v>
      </c>
      <c r="Y1215">
        <v>2E-3</v>
      </c>
      <c r="Z1215">
        <f t="shared" si="63"/>
        <v>7.2765497523200454E-2</v>
      </c>
      <c r="AB1215">
        <f t="shared" si="64"/>
        <v>9.9905510880095509E-7</v>
      </c>
      <c r="AC1215">
        <f t="shared" si="65"/>
        <v>7.7759129386834936E-11</v>
      </c>
      <c r="AD1215">
        <v>0</v>
      </c>
      <c r="AE1215" s="12">
        <f t="shared" si="66"/>
        <v>2.0903724265187424E-11</v>
      </c>
      <c r="AF1215" s="12">
        <f t="shared" si="67"/>
        <v>9.8662853652022362E-11</v>
      </c>
      <c r="AG1215" s="19">
        <f t="shared" si="68"/>
        <v>1.097002469958351E-3</v>
      </c>
      <c r="AI1215">
        <f t="shared" si="69"/>
        <v>9.9905510880095509E-7</v>
      </c>
      <c r="AJ1215">
        <f t="shared" si="70"/>
        <v>7.7759129386834936E-11</v>
      </c>
      <c r="AK1215">
        <v>0</v>
      </c>
      <c r="AL1215" s="12">
        <f t="shared" si="71"/>
        <v>4.333023565310624E-10</v>
      </c>
      <c r="AM1215" s="12">
        <f t="shared" si="72"/>
        <v>5.1106148591789729E-10</v>
      </c>
      <c r="AN1215" s="19">
        <f t="shared" si="73"/>
        <v>2.2739189884214046E-2</v>
      </c>
      <c r="AO1215" s="19"/>
      <c r="AP1215" t="e">
        <f t="shared" si="74"/>
        <v>#VALUE!</v>
      </c>
      <c r="AQ1215" t="e">
        <f t="shared" si="75"/>
        <v>#VALUE!</v>
      </c>
      <c r="AR1215">
        <v>0</v>
      </c>
      <c r="AS1215" s="12" t="e">
        <f t="shared" si="76"/>
        <v>#VALUE!</v>
      </c>
      <c r="AT1215" s="12" t="e">
        <f t="shared" si="77"/>
        <v>#VALUE!</v>
      </c>
      <c r="AU1215" s="19">
        <f t="shared" si="78"/>
        <v>1.5759424160826513E-2</v>
      </c>
      <c r="AW1215">
        <f t="shared" si="79"/>
        <v>78.812974192989046</v>
      </c>
      <c r="AX1215">
        <f t="shared" si="80"/>
        <v>15.215219993965071</v>
      </c>
      <c r="AY1215" t="e">
        <f t="shared" si="81"/>
        <v>#VALUE!</v>
      </c>
    </row>
    <row r="1216" spans="8:51" x14ac:dyDescent="0.25">
      <c r="H1216" s="6">
        <v>20</v>
      </c>
      <c r="I1216" s="6">
        <v>30</v>
      </c>
      <c r="J1216" s="6">
        <v>1</v>
      </c>
      <c r="K1216" s="6">
        <v>1</v>
      </c>
      <c r="L1216" s="6" t="s">
        <v>122</v>
      </c>
      <c r="M1216" s="7">
        <f>1000000*(AF1216-AD1216)/X1216</f>
        <v>5.1728162884310709E-3</v>
      </c>
      <c r="N1216" s="7">
        <f>1000000*(AM1216-AK1216)/X1216</f>
        <v>2.6794554190270953E-2</v>
      </c>
      <c r="O1216" s="7" t="e">
        <f>1000000*(AT1216-AR1216)/X1216</f>
        <v>#VALUE!</v>
      </c>
      <c r="P1216">
        <f>(M1216*16)</f>
        <v>8.2765060614897135E-2</v>
      </c>
      <c r="Q1216">
        <f>(N1216*44)</f>
        <v>1.1789603843719219</v>
      </c>
      <c r="R1216">
        <f>1000000*(((AF1216-AD1216)*0.082057*W1216)/(V1216-Z1216))/X1216</f>
        <v>0.14349881432745903</v>
      </c>
      <c r="S1216">
        <f>1000000*(((AM1216-AK1216)*0.082057*W1216)/(V1216-Z1216))/X1216</f>
        <v>0.74330626535800015</v>
      </c>
      <c r="T1216">
        <f>N1216*((1*0.082057*W1216)/(V1216-Z1216))</f>
        <v>0.74330626535800026</v>
      </c>
      <c r="V1216" s="5">
        <f t="shared" si="82"/>
        <v>0.99905510880095516</v>
      </c>
      <c r="W1216">
        <v>313.14999999999998</v>
      </c>
      <c r="X1216">
        <f t="shared" si="83"/>
        <v>1.9073334166666699E-2</v>
      </c>
      <c r="Y1216">
        <v>2E-3</v>
      </c>
      <c r="Z1216">
        <f t="shared" si="63"/>
        <v>7.2765497523200454E-2</v>
      </c>
      <c r="AB1216">
        <f t="shared" si="64"/>
        <v>9.9905510880095509E-7</v>
      </c>
      <c r="AC1216">
        <f t="shared" si="65"/>
        <v>7.7759129386834936E-11</v>
      </c>
      <c r="AD1216">
        <v>0</v>
      </c>
      <c r="AE1216" s="12">
        <f t="shared" si="66"/>
        <v>2.0903724265187424E-11</v>
      </c>
      <c r="AF1216" s="12">
        <f t="shared" si="67"/>
        <v>9.8662853652022362E-11</v>
      </c>
      <c r="AG1216" s="19">
        <f t="shared" si="68"/>
        <v>1.097002469958351E-3</v>
      </c>
      <c r="AI1216">
        <f t="shared" si="69"/>
        <v>9.9905510880095509E-7</v>
      </c>
      <c r="AJ1216">
        <f t="shared" si="70"/>
        <v>7.7759129386834936E-11</v>
      </c>
      <c r="AK1216">
        <v>0</v>
      </c>
      <c r="AL1216" s="12">
        <f t="shared" si="71"/>
        <v>4.333023565310624E-10</v>
      </c>
      <c r="AM1216" s="12">
        <f t="shared" si="72"/>
        <v>5.1106148591789729E-10</v>
      </c>
      <c r="AN1216" s="19">
        <f t="shared" si="73"/>
        <v>2.2739189884214046E-2</v>
      </c>
      <c r="AO1216" s="19"/>
      <c r="AP1216" t="e">
        <f t="shared" si="74"/>
        <v>#VALUE!</v>
      </c>
      <c r="AQ1216" t="e">
        <f t="shared" si="75"/>
        <v>#VALUE!</v>
      </c>
      <c r="AR1216">
        <v>0</v>
      </c>
      <c r="AS1216" s="12" t="e">
        <f t="shared" si="76"/>
        <v>#VALUE!</v>
      </c>
      <c r="AT1216" s="12" t="e">
        <f t="shared" si="77"/>
        <v>#VALUE!</v>
      </c>
      <c r="AU1216" s="19">
        <f t="shared" si="78"/>
        <v>1.5759424160826513E-2</v>
      </c>
      <c r="AW1216">
        <f t="shared" si="79"/>
        <v>78.812974192989046</v>
      </c>
      <c r="AX1216">
        <f t="shared" si="80"/>
        <v>15.215219993965071</v>
      </c>
      <c r="AY1216" t="e">
        <f t="shared" si="81"/>
        <v>#VALUE!</v>
      </c>
    </row>
    <row r="1217" spans="8:51" x14ac:dyDescent="0.25">
      <c r="H1217" s="6">
        <v>20</v>
      </c>
      <c r="I1217" s="6">
        <v>30</v>
      </c>
      <c r="J1217" s="6">
        <v>1</v>
      </c>
      <c r="K1217" s="6">
        <v>1</v>
      </c>
      <c r="L1217" s="6" t="s">
        <v>122</v>
      </c>
      <c r="M1217" s="7">
        <f>1000000*(AF1217-AD1217)/X1217</f>
        <v>5.1728162884310709E-3</v>
      </c>
      <c r="N1217" s="7">
        <f>1000000*(AM1217-AK1217)/X1217</f>
        <v>2.6794554190270953E-2</v>
      </c>
      <c r="O1217" s="7" t="e">
        <f>1000000*(AT1217-AR1217)/X1217</f>
        <v>#VALUE!</v>
      </c>
      <c r="P1217">
        <f>(M1217*16)</f>
        <v>8.2765060614897135E-2</v>
      </c>
      <c r="Q1217">
        <f>(N1217*44)</f>
        <v>1.1789603843719219</v>
      </c>
      <c r="R1217">
        <f>1000000*(((AF1217-AD1217)*0.082057*W1217)/(V1217-Z1217))/X1217</f>
        <v>0.14349881432745903</v>
      </c>
      <c r="S1217">
        <f>1000000*(((AM1217-AK1217)*0.082057*W1217)/(V1217-Z1217))/X1217</f>
        <v>0.74330626535800015</v>
      </c>
      <c r="T1217">
        <f>N1217*((1*0.082057*W1217)/(V1217-Z1217))</f>
        <v>0.74330626535800026</v>
      </c>
      <c r="V1217" s="5">
        <f t="shared" si="82"/>
        <v>0.99905510880095516</v>
      </c>
      <c r="W1217">
        <v>313.14999999999998</v>
      </c>
      <c r="X1217">
        <f t="shared" si="83"/>
        <v>1.9073334166666699E-2</v>
      </c>
      <c r="Y1217">
        <v>2E-3</v>
      </c>
      <c r="Z1217">
        <f t="shared" si="63"/>
        <v>7.2765497523200454E-2</v>
      </c>
      <c r="AB1217">
        <f t="shared" si="64"/>
        <v>9.9905510880095509E-7</v>
      </c>
      <c r="AC1217">
        <f t="shared" si="65"/>
        <v>7.7759129386834936E-11</v>
      </c>
      <c r="AD1217">
        <v>0</v>
      </c>
      <c r="AE1217" s="12">
        <f t="shared" si="66"/>
        <v>2.0903724265187424E-11</v>
      </c>
      <c r="AF1217" s="12">
        <f t="shared" si="67"/>
        <v>9.8662853652022362E-11</v>
      </c>
      <c r="AG1217" s="19">
        <f t="shared" si="68"/>
        <v>1.097002469958351E-3</v>
      </c>
      <c r="AI1217">
        <f t="shared" si="69"/>
        <v>9.9905510880095509E-7</v>
      </c>
      <c r="AJ1217">
        <f t="shared" si="70"/>
        <v>7.7759129386834936E-11</v>
      </c>
      <c r="AK1217">
        <v>0</v>
      </c>
      <c r="AL1217" s="12">
        <f t="shared" si="71"/>
        <v>4.333023565310624E-10</v>
      </c>
      <c r="AM1217" s="12">
        <f t="shared" si="72"/>
        <v>5.1106148591789729E-10</v>
      </c>
      <c r="AN1217" s="19">
        <f t="shared" si="73"/>
        <v>2.2739189884214046E-2</v>
      </c>
      <c r="AO1217" s="19"/>
      <c r="AP1217" t="e">
        <f t="shared" si="74"/>
        <v>#VALUE!</v>
      </c>
      <c r="AQ1217" t="e">
        <f t="shared" si="75"/>
        <v>#VALUE!</v>
      </c>
      <c r="AR1217">
        <v>0</v>
      </c>
      <c r="AS1217" s="12" t="e">
        <f t="shared" si="76"/>
        <v>#VALUE!</v>
      </c>
      <c r="AT1217" s="12" t="e">
        <f t="shared" si="77"/>
        <v>#VALUE!</v>
      </c>
      <c r="AU1217" s="19">
        <f t="shared" si="78"/>
        <v>1.5759424160826513E-2</v>
      </c>
      <c r="AW1217">
        <f t="shared" si="79"/>
        <v>78.812974192989046</v>
      </c>
      <c r="AX1217">
        <f t="shared" si="80"/>
        <v>15.215219993965071</v>
      </c>
      <c r="AY1217" t="e">
        <f t="shared" si="81"/>
        <v>#VALUE!</v>
      </c>
    </row>
    <row r="1218" spans="8:51" x14ac:dyDescent="0.25">
      <c r="H1218" s="6">
        <v>20</v>
      </c>
      <c r="I1218" s="6">
        <v>30</v>
      </c>
      <c r="J1218" s="6">
        <v>1</v>
      </c>
      <c r="K1218" s="6">
        <v>1</v>
      </c>
      <c r="L1218" s="6" t="s">
        <v>122</v>
      </c>
      <c r="M1218" s="7">
        <f>1000000*(AF1218-AD1218)/X1218</f>
        <v>5.1728162884310709E-3</v>
      </c>
      <c r="N1218" s="7">
        <f>1000000*(AM1218-AK1218)/X1218</f>
        <v>2.6794554190270953E-2</v>
      </c>
      <c r="O1218" s="7" t="e">
        <f>1000000*(AT1218-AR1218)/X1218</f>
        <v>#VALUE!</v>
      </c>
      <c r="P1218">
        <f>(M1218*16)</f>
        <v>8.2765060614897135E-2</v>
      </c>
      <c r="Q1218">
        <f>(N1218*44)</f>
        <v>1.1789603843719219</v>
      </c>
      <c r="R1218">
        <f>1000000*(((AF1218-AD1218)*0.082057*W1218)/(V1218-Z1218))/X1218</f>
        <v>0.14349881432745903</v>
      </c>
      <c r="S1218">
        <f>1000000*(((AM1218-AK1218)*0.082057*W1218)/(V1218-Z1218))/X1218</f>
        <v>0.74330626535800015</v>
      </c>
      <c r="T1218">
        <f>N1218*((1*0.082057*W1218)/(V1218-Z1218))</f>
        <v>0.74330626535800026</v>
      </c>
      <c r="V1218" s="5">
        <f t="shared" si="82"/>
        <v>0.99905510880095516</v>
      </c>
      <c r="W1218">
        <v>313.14999999999998</v>
      </c>
      <c r="X1218">
        <f t="shared" si="83"/>
        <v>1.9073334166666699E-2</v>
      </c>
      <c r="Y1218">
        <v>2E-3</v>
      </c>
      <c r="Z1218">
        <f t="shared" si="63"/>
        <v>7.2765497523200454E-2</v>
      </c>
      <c r="AB1218">
        <f t="shared" si="64"/>
        <v>9.9905510880095509E-7</v>
      </c>
      <c r="AC1218">
        <f t="shared" si="65"/>
        <v>7.7759129386834936E-11</v>
      </c>
      <c r="AD1218">
        <v>0</v>
      </c>
      <c r="AE1218" s="12">
        <f t="shared" si="66"/>
        <v>2.0903724265187424E-11</v>
      </c>
      <c r="AF1218" s="12">
        <f t="shared" si="67"/>
        <v>9.8662853652022362E-11</v>
      </c>
      <c r="AG1218" s="19">
        <f t="shared" si="68"/>
        <v>1.097002469958351E-3</v>
      </c>
      <c r="AI1218">
        <f t="shared" si="69"/>
        <v>9.9905510880095509E-7</v>
      </c>
      <c r="AJ1218">
        <f t="shared" si="70"/>
        <v>7.7759129386834936E-11</v>
      </c>
      <c r="AK1218">
        <v>0</v>
      </c>
      <c r="AL1218" s="12">
        <f t="shared" si="71"/>
        <v>4.333023565310624E-10</v>
      </c>
      <c r="AM1218" s="12">
        <f t="shared" si="72"/>
        <v>5.1106148591789729E-10</v>
      </c>
      <c r="AN1218" s="19">
        <f t="shared" si="73"/>
        <v>2.2739189884214046E-2</v>
      </c>
      <c r="AO1218" s="19"/>
      <c r="AP1218" t="e">
        <f t="shared" si="74"/>
        <v>#VALUE!</v>
      </c>
      <c r="AQ1218" t="e">
        <f t="shared" si="75"/>
        <v>#VALUE!</v>
      </c>
      <c r="AR1218">
        <v>0</v>
      </c>
      <c r="AS1218" s="12" t="e">
        <f t="shared" si="76"/>
        <v>#VALUE!</v>
      </c>
      <c r="AT1218" s="12" t="e">
        <f t="shared" si="77"/>
        <v>#VALUE!</v>
      </c>
      <c r="AU1218" s="19">
        <f t="shared" si="78"/>
        <v>1.5759424160826513E-2</v>
      </c>
      <c r="AW1218">
        <f t="shared" si="79"/>
        <v>78.812974192989046</v>
      </c>
      <c r="AX1218">
        <f t="shared" si="80"/>
        <v>15.215219993965071</v>
      </c>
      <c r="AY1218" t="e">
        <f t="shared" si="81"/>
        <v>#VALUE!</v>
      </c>
    </row>
    <row r="1219" spans="8:51" x14ac:dyDescent="0.25">
      <c r="H1219" s="6">
        <v>20</v>
      </c>
      <c r="I1219" s="6">
        <v>30</v>
      </c>
      <c r="J1219" s="6">
        <v>1</v>
      </c>
      <c r="K1219" s="6">
        <v>1</v>
      </c>
      <c r="L1219" s="6" t="s">
        <v>122</v>
      </c>
      <c r="M1219" s="7">
        <f>1000000*(AF1219-AD1219)/X1219</f>
        <v>5.1728162884310709E-3</v>
      </c>
      <c r="N1219" s="7">
        <f>1000000*(AM1219-AK1219)/X1219</f>
        <v>2.6794554190270953E-2</v>
      </c>
      <c r="O1219" s="7" t="e">
        <f>1000000*(AT1219-AR1219)/X1219</f>
        <v>#VALUE!</v>
      </c>
      <c r="P1219">
        <f>(M1219*16)</f>
        <v>8.2765060614897135E-2</v>
      </c>
      <c r="Q1219">
        <f>(N1219*44)</f>
        <v>1.1789603843719219</v>
      </c>
      <c r="R1219">
        <f>1000000*(((AF1219-AD1219)*0.082057*W1219)/(V1219-Z1219))/X1219</f>
        <v>0.14349881432745903</v>
      </c>
      <c r="S1219">
        <f>1000000*(((AM1219-AK1219)*0.082057*W1219)/(V1219-Z1219))/X1219</f>
        <v>0.74330626535800015</v>
      </c>
      <c r="T1219">
        <f>N1219*((1*0.082057*W1219)/(V1219-Z1219))</f>
        <v>0.74330626535800026</v>
      </c>
      <c r="V1219" s="5">
        <f t="shared" si="82"/>
        <v>0.99905510880095516</v>
      </c>
      <c r="W1219">
        <v>313.14999999999998</v>
      </c>
      <c r="X1219">
        <f t="shared" si="83"/>
        <v>1.9073334166666699E-2</v>
      </c>
      <c r="Y1219">
        <v>2E-3</v>
      </c>
      <c r="Z1219">
        <f t="shared" si="63"/>
        <v>7.2765497523200454E-2</v>
      </c>
      <c r="AB1219">
        <f t="shared" si="64"/>
        <v>9.9905510880095509E-7</v>
      </c>
      <c r="AC1219">
        <f t="shared" si="65"/>
        <v>7.7759129386834936E-11</v>
      </c>
      <c r="AD1219">
        <v>0</v>
      </c>
      <c r="AE1219" s="12">
        <f t="shared" si="66"/>
        <v>2.0903724265187424E-11</v>
      </c>
      <c r="AF1219" s="12">
        <f t="shared" si="67"/>
        <v>9.8662853652022362E-11</v>
      </c>
      <c r="AG1219" s="19">
        <f t="shared" si="68"/>
        <v>1.097002469958351E-3</v>
      </c>
      <c r="AI1219">
        <f t="shared" si="69"/>
        <v>9.9905510880095509E-7</v>
      </c>
      <c r="AJ1219">
        <f t="shared" si="70"/>
        <v>7.7759129386834936E-11</v>
      </c>
      <c r="AK1219">
        <v>0</v>
      </c>
      <c r="AL1219" s="12">
        <f t="shared" si="71"/>
        <v>4.333023565310624E-10</v>
      </c>
      <c r="AM1219" s="12">
        <f t="shared" si="72"/>
        <v>5.1106148591789729E-10</v>
      </c>
      <c r="AN1219" s="19">
        <f t="shared" si="73"/>
        <v>2.2739189884214046E-2</v>
      </c>
      <c r="AO1219" s="19"/>
      <c r="AP1219" t="e">
        <f t="shared" si="74"/>
        <v>#VALUE!</v>
      </c>
      <c r="AQ1219" t="e">
        <f t="shared" si="75"/>
        <v>#VALUE!</v>
      </c>
      <c r="AR1219">
        <v>0</v>
      </c>
      <c r="AS1219" s="12" t="e">
        <f t="shared" si="76"/>
        <v>#VALUE!</v>
      </c>
      <c r="AT1219" s="12" t="e">
        <f t="shared" si="77"/>
        <v>#VALUE!</v>
      </c>
      <c r="AU1219" s="19">
        <f t="shared" si="78"/>
        <v>1.5759424160826513E-2</v>
      </c>
      <c r="AW1219">
        <f t="shared" si="79"/>
        <v>78.812974192989046</v>
      </c>
      <c r="AX1219">
        <f t="shared" si="80"/>
        <v>15.215219993965071</v>
      </c>
      <c r="AY1219" t="e">
        <f t="shared" si="81"/>
        <v>#VALUE!</v>
      </c>
    </row>
    <row r="1220" spans="8:51" x14ac:dyDescent="0.25">
      <c r="H1220" s="6">
        <v>20</v>
      </c>
      <c r="I1220" s="6">
        <v>30</v>
      </c>
      <c r="J1220" s="6">
        <v>1</v>
      </c>
      <c r="K1220" s="6">
        <v>1</v>
      </c>
      <c r="L1220" s="6" t="s">
        <v>122</v>
      </c>
      <c r="M1220" s="7">
        <f>1000000*(AF1220-AD1220)/X1220</f>
        <v>5.1728162884310709E-3</v>
      </c>
      <c r="N1220" s="7">
        <f>1000000*(AM1220-AK1220)/X1220</f>
        <v>2.6794554190270953E-2</v>
      </c>
      <c r="O1220" s="7" t="e">
        <f>1000000*(AT1220-AR1220)/X1220</f>
        <v>#VALUE!</v>
      </c>
      <c r="P1220">
        <f>(M1220*16)</f>
        <v>8.2765060614897135E-2</v>
      </c>
      <c r="Q1220">
        <f>(N1220*44)</f>
        <v>1.1789603843719219</v>
      </c>
      <c r="R1220">
        <f>1000000*(((AF1220-AD1220)*0.082057*W1220)/(V1220-Z1220))/X1220</f>
        <v>0.14349881432745903</v>
      </c>
      <c r="S1220">
        <f>1000000*(((AM1220-AK1220)*0.082057*W1220)/(V1220-Z1220))/X1220</f>
        <v>0.74330626535800015</v>
      </c>
      <c r="T1220">
        <f>N1220*((1*0.082057*W1220)/(V1220-Z1220))</f>
        <v>0.74330626535800026</v>
      </c>
      <c r="V1220" s="5">
        <f t="shared" si="82"/>
        <v>0.99905510880095516</v>
      </c>
      <c r="W1220">
        <v>313.14999999999998</v>
      </c>
      <c r="X1220">
        <f t="shared" si="83"/>
        <v>1.9073334166666699E-2</v>
      </c>
      <c r="Y1220">
        <v>2E-3</v>
      </c>
      <c r="Z1220">
        <f t="shared" si="63"/>
        <v>7.2765497523200454E-2</v>
      </c>
      <c r="AB1220">
        <f t="shared" si="64"/>
        <v>9.9905510880095509E-7</v>
      </c>
      <c r="AC1220">
        <f t="shared" si="65"/>
        <v>7.7759129386834936E-11</v>
      </c>
      <c r="AD1220">
        <v>0</v>
      </c>
      <c r="AE1220" s="12">
        <f t="shared" si="66"/>
        <v>2.0903724265187424E-11</v>
      </c>
      <c r="AF1220" s="12">
        <f t="shared" si="67"/>
        <v>9.8662853652022362E-11</v>
      </c>
      <c r="AG1220" s="19">
        <f t="shared" si="68"/>
        <v>1.097002469958351E-3</v>
      </c>
      <c r="AI1220">
        <f t="shared" si="69"/>
        <v>9.9905510880095509E-7</v>
      </c>
      <c r="AJ1220">
        <f t="shared" si="70"/>
        <v>7.7759129386834936E-11</v>
      </c>
      <c r="AK1220">
        <v>0</v>
      </c>
      <c r="AL1220" s="12">
        <f t="shared" si="71"/>
        <v>4.333023565310624E-10</v>
      </c>
      <c r="AM1220" s="12">
        <f t="shared" si="72"/>
        <v>5.1106148591789729E-10</v>
      </c>
      <c r="AN1220" s="19">
        <f t="shared" si="73"/>
        <v>2.2739189884214046E-2</v>
      </c>
      <c r="AO1220" s="19"/>
      <c r="AP1220" t="e">
        <f t="shared" si="74"/>
        <v>#VALUE!</v>
      </c>
      <c r="AQ1220" t="e">
        <f t="shared" si="75"/>
        <v>#VALUE!</v>
      </c>
      <c r="AR1220">
        <v>0</v>
      </c>
      <c r="AS1220" s="12" t="e">
        <f t="shared" si="76"/>
        <v>#VALUE!</v>
      </c>
      <c r="AT1220" s="12" t="e">
        <f t="shared" si="77"/>
        <v>#VALUE!</v>
      </c>
      <c r="AU1220" s="19">
        <f t="shared" si="78"/>
        <v>1.5759424160826513E-2</v>
      </c>
      <c r="AW1220">
        <f t="shared" si="79"/>
        <v>78.812974192989046</v>
      </c>
      <c r="AX1220">
        <f t="shared" si="80"/>
        <v>15.215219993965071</v>
      </c>
      <c r="AY1220" t="e">
        <f t="shared" si="81"/>
        <v>#VALUE!</v>
      </c>
    </row>
    <row r="1221" spans="8:51" x14ac:dyDescent="0.25">
      <c r="H1221" s="6">
        <v>20</v>
      </c>
      <c r="I1221" s="6">
        <v>30</v>
      </c>
      <c r="J1221" s="6">
        <v>1</v>
      </c>
      <c r="K1221" s="6">
        <v>1</v>
      </c>
      <c r="L1221" s="6" t="s">
        <v>122</v>
      </c>
      <c r="M1221" s="7">
        <f>1000000*(AF1221-AD1221)/X1221</f>
        <v>5.1728162884310709E-3</v>
      </c>
      <c r="N1221" s="7">
        <f>1000000*(AM1221-AK1221)/X1221</f>
        <v>2.6794554190270953E-2</v>
      </c>
      <c r="O1221" s="7" t="e">
        <f>1000000*(AT1221-AR1221)/X1221</f>
        <v>#VALUE!</v>
      </c>
      <c r="P1221">
        <f>(M1221*16)</f>
        <v>8.2765060614897135E-2</v>
      </c>
      <c r="Q1221">
        <f>(N1221*44)</f>
        <v>1.1789603843719219</v>
      </c>
      <c r="R1221">
        <f>1000000*(((AF1221-AD1221)*0.082057*W1221)/(V1221-Z1221))/X1221</f>
        <v>0.14349881432745903</v>
      </c>
      <c r="S1221">
        <f>1000000*(((AM1221-AK1221)*0.082057*W1221)/(V1221-Z1221))/X1221</f>
        <v>0.74330626535800015</v>
      </c>
      <c r="T1221">
        <f>N1221*((1*0.082057*W1221)/(V1221-Z1221))</f>
        <v>0.74330626535800026</v>
      </c>
      <c r="V1221" s="5">
        <f t="shared" si="82"/>
        <v>0.99905510880095516</v>
      </c>
      <c r="W1221">
        <v>313.14999999999998</v>
      </c>
      <c r="X1221">
        <f t="shared" si="83"/>
        <v>1.9073334166666699E-2</v>
      </c>
      <c r="Y1221">
        <v>2E-3</v>
      </c>
      <c r="Z1221">
        <f t="shared" ref="Z1221:Z1284" si="84">(0.001316*10^(8.07131-(1730.63/(233.46+(W1221-273.15)))))</f>
        <v>7.2765497523200454E-2</v>
      </c>
      <c r="AB1221">
        <f t="shared" ref="AB1221:AB1284" si="85">V1221*(J1221/10^6)</f>
        <v>9.9905510880095509E-7</v>
      </c>
      <c r="AC1221">
        <f t="shared" ref="AC1221:AC1284" si="86">(AB1221*Y1221)/(0.082057*W1221)</f>
        <v>7.7759129386834936E-11</v>
      </c>
      <c r="AD1221">
        <v>0</v>
      </c>
      <c r="AE1221" s="12">
        <f t="shared" ref="AE1221:AE1284" si="87">AB1221*AG1221*X1221</f>
        <v>2.0903724265187424E-11</v>
      </c>
      <c r="AF1221" s="12">
        <f t="shared" ref="AF1221:AF1284" si="88">AC1221+AE1221</f>
        <v>9.8662853652022362E-11</v>
      </c>
      <c r="AG1221" s="19">
        <f t="shared" ref="AG1221:AG1284" si="89">101.325*(0.000014*EXP(1600*((1/W1221)-(1/298.15))))</f>
        <v>1.097002469958351E-3</v>
      </c>
      <c r="AI1221">
        <f t="shared" ref="AI1221:AI1284" si="90">V1221*(K1221/10^6)</f>
        <v>9.9905510880095509E-7</v>
      </c>
      <c r="AJ1221">
        <f t="shared" ref="AJ1221:AJ1284" si="91">(AI1221*Y1221)/(0.082057*W1221)</f>
        <v>7.7759129386834936E-11</v>
      </c>
      <c r="AK1221">
        <v>0</v>
      </c>
      <c r="AL1221" s="12">
        <f t="shared" ref="AL1221:AL1284" si="92">AI1221*AN1221*X1221</f>
        <v>4.333023565310624E-10</v>
      </c>
      <c r="AM1221" s="12">
        <f t="shared" ref="AM1221:AM1284" si="93">AJ1221+AL1221</f>
        <v>5.1106148591789729E-10</v>
      </c>
      <c r="AN1221" s="19">
        <f t="shared" ref="AN1221:AN1284" si="94">101.325*(0.00033*EXP(2400*((1/W1221)-(1/298.15))))</f>
        <v>2.2739189884214046E-2</v>
      </c>
      <c r="AO1221" s="19"/>
      <c r="AP1221" t="e">
        <f t="shared" ref="AP1221:AP1284" si="95">V1221*(L1221/10^6)</f>
        <v>#VALUE!</v>
      </c>
      <c r="AQ1221" t="e">
        <f t="shared" ref="AQ1221:AQ1284" si="96">(AP1221*Y1221)/(0.082057*W1221)</f>
        <v>#VALUE!</v>
      </c>
      <c r="AR1221">
        <v>0</v>
      </c>
      <c r="AS1221" s="12" t="e">
        <f t="shared" ref="AS1221:AS1284" si="97">AP1221*AU1221*X1221</f>
        <v>#VALUE!</v>
      </c>
      <c r="AT1221" s="12" t="e">
        <f t="shared" ref="AT1221:AT1284" si="98">AQ1221+AS1221</f>
        <v>#VALUE!</v>
      </c>
      <c r="AU1221" s="19">
        <f t="shared" ref="AU1221:AU1284" si="99">101.325*((2.4*10^-4)*EXP(2700*((1/W1221)-(1/298.15))))</f>
        <v>1.5759424160826513E-2</v>
      </c>
      <c r="AW1221">
        <f t="shared" ref="AW1221:AW1284" si="100">100*(AF1221-AE1221)/AF1221</f>
        <v>78.812974192989046</v>
      </c>
      <c r="AX1221">
        <f t="shared" ref="AX1221:AX1284" si="101">100*(AM1221-AL1221)/AM1221</f>
        <v>15.215219993965071</v>
      </c>
      <c r="AY1221" t="e">
        <f t="shared" ref="AY1221:AY1284" si="102">100*(AT1221-AS1221)/AT1221</f>
        <v>#VALUE!</v>
      </c>
    </row>
    <row r="1222" spans="8:51" x14ac:dyDescent="0.25">
      <c r="H1222" s="6">
        <v>20</v>
      </c>
      <c r="I1222" s="6">
        <v>30</v>
      </c>
      <c r="J1222" s="6">
        <v>1</v>
      </c>
      <c r="K1222" s="6">
        <v>1</v>
      </c>
      <c r="L1222" s="6" t="s">
        <v>122</v>
      </c>
      <c r="M1222" s="7">
        <f>1000000*(AF1222-AD1222)/X1222</f>
        <v>5.1728162884310709E-3</v>
      </c>
      <c r="N1222" s="7">
        <f>1000000*(AM1222-AK1222)/X1222</f>
        <v>2.6794554190270953E-2</v>
      </c>
      <c r="O1222" s="7" t="e">
        <f>1000000*(AT1222-AR1222)/X1222</f>
        <v>#VALUE!</v>
      </c>
      <c r="P1222">
        <f>(M1222*16)</f>
        <v>8.2765060614897135E-2</v>
      </c>
      <c r="Q1222">
        <f>(N1222*44)</f>
        <v>1.1789603843719219</v>
      </c>
      <c r="R1222">
        <f>1000000*(((AF1222-AD1222)*0.082057*W1222)/(V1222-Z1222))/X1222</f>
        <v>0.14349881432745903</v>
      </c>
      <c r="S1222">
        <f>1000000*(((AM1222-AK1222)*0.082057*W1222)/(V1222-Z1222))/X1222</f>
        <v>0.74330626535800015</v>
      </c>
      <c r="T1222">
        <f>N1222*((1*0.082057*W1222)/(V1222-Z1222))</f>
        <v>0.74330626535800026</v>
      </c>
      <c r="V1222" s="5">
        <f t="shared" ref="V1222:V1285" si="103">((0.001316*((I1222*25.4)-(2.5*2053/100)))*(273.15+40))/(273.15+H1222)</f>
        <v>0.99905510880095516</v>
      </c>
      <c r="W1222">
        <v>313.14999999999998</v>
      </c>
      <c r="X1222">
        <f t="shared" ref="X1222:X1285" si="104">(21.0733341666667/1000)-Y1222</f>
        <v>1.9073334166666699E-2</v>
      </c>
      <c r="Y1222">
        <v>2E-3</v>
      </c>
      <c r="Z1222">
        <f t="shared" si="84"/>
        <v>7.2765497523200454E-2</v>
      </c>
      <c r="AB1222">
        <f t="shared" si="85"/>
        <v>9.9905510880095509E-7</v>
      </c>
      <c r="AC1222">
        <f t="shared" si="86"/>
        <v>7.7759129386834936E-11</v>
      </c>
      <c r="AD1222">
        <v>0</v>
      </c>
      <c r="AE1222" s="12">
        <f t="shared" si="87"/>
        <v>2.0903724265187424E-11</v>
      </c>
      <c r="AF1222" s="12">
        <f t="shared" si="88"/>
        <v>9.8662853652022362E-11</v>
      </c>
      <c r="AG1222" s="19">
        <f t="shared" si="89"/>
        <v>1.097002469958351E-3</v>
      </c>
      <c r="AI1222">
        <f t="shared" si="90"/>
        <v>9.9905510880095509E-7</v>
      </c>
      <c r="AJ1222">
        <f t="shared" si="91"/>
        <v>7.7759129386834936E-11</v>
      </c>
      <c r="AK1222">
        <v>0</v>
      </c>
      <c r="AL1222" s="12">
        <f t="shared" si="92"/>
        <v>4.333023565310624E-10</v>
      </c>
      <c r="AM1222" s="12">
        <f t="shared" si="93"/>
        <v>5.1106148591789729E-10</v>
      </c>
      <c r="AN1222" s="19">
        <f t="shared" si="94"/>
        <v>2.2739189884214046E-2</v>
      </c>
      <c r="AO1222" s="19"/>
      <c r="AP1222" t="e">
        <f t="shared" si="95"/>
        <v>#VALUE!</v>
      </c>
      <c r="AQ1222" t="e">
        <f t="shared" si="96"/>
        <v>#VALUE!</v>
      </c>
      <c r="AR1222">
        <v>0</v>
      </c>
      <c r="AS1222" s="12" t="e">
        <f t="shared" si="97"/>
        <v>#VALUE!</v>
      </c>
      <c r="AT1222" s="12" t="e">
        <f t="shared" si="98"/>
        <v>#VALUE!</v>
      </c>
      <c r="AU1222" s="19">
        <f t="shared" si="99"/>
        <v>1.5759424160826513E-2</v>
      </c>
      <c r="AW1222">
        <f t="shared" si="100"/>
        <v>78.812974192989046</v>
      </c>
      <c r="AX1222">
        <f t="shared" si="101"/>
        <v>15.215219993965071</v>
      </c>
      <c r="AY1222" t="e">
        <f t="shared" si="102"/>
        <v>#VALUE!</v>
      </c>
    </row>
    <row r="1223" spans="8:51" x14ac:dyDescent="0.25">
      <c r="H1223" s="6">
        <v>20</v>
      </c>
      <c r="I1223" s="6">
        <v>30</v>
      </c>
      <c r="J1223" s="6">
        <v>1</v>
      </c>
      <c r="K1223" s="6">
        <v>1</v>
      </c>
      <c r="L1223" s="6" t="s">
        <v>122</v>
      </c>
      <c r="M1223" s="7">
        <f>1000000*(AF1223-AD1223)/X1223</f>
        <v>5.1728162884310709E-3</v>
      </c>
      <c r="N1223" s="7">
        <f>1000000*(AM1223-AK1223)/X1223</f>
        <v>2.6794554190270953E-2</v>
      </c>
      <c r="O1223" s="7" t="e">
        <f>1000000*(AT1223-AR1223)/X1223</f>
        <v>#VALUE!</v>
      </c>
      <c r="P1223">
        <f>(M1223*16)</f>
        <v>8.2765060614897135E-2</v>
      </c>
      <c r="Q1223">
        <f>(N1223*44)</f>
        <v>1.1789603843719219</v>
      </c>
      <c r="R1223">
        <f>1000000*(((AF1223-AD1223)*0.082057*W1223)/(V1223-Z1223))/X1223</f>
        <v>0.14349881432745903</v>
      </c>
      <c r="S1223">
        <f>1000000*(((AM1223-AK1223)*0.082057*W1223)/(V1223-Z1223))/X1223</f>
        <v>0.74330626535800015</v>
      </c>
      <c r="T1223">
        <f>N1223*((1*0.082057*W1223)/(V1223-Z1223))</f>
        <v>0.74330626535800026</v>
      </c>
      <c r="V1223" s="5">
        <f t="shared" si="103"/>
        <v>0.99905510880095516</v>
      </c>
      <c r="W1223">
        <v>313.14999999999998</v>
      </c>
      <c r="X1223">
        <f t="shared" si="104"/>
        <v>1.9073334166666699E-2</v>
      </c>
      <c r="Y1223">
        <v>2E-3</v>
      </c>
      <c r="Z1223">
        <f t="shared" si="84"/>
        <v>7.2765497523200454E-2</v>
      </c>
      <c r="AB1223">
        <f t="shared" si="85"/>
        <v>9.9905510880095509E-7</v>
      </c>
      <c r="AC1223">
        <f t="shared" si="86"/>
        <v>7.7759129386834936E-11</v>
      </c>
      <c r="AD1223">
        <v>0</v>
      </c>
      <c r="AE1223" s="12">
        <f t="shared" si="87"/>
        <v>2.0903724265187424E-11</v>
      </c>
      <c r="AF1223" s="12">
        <f t="shared" si="88"/>
        <v>9.8662853652022362E-11</v>
      </c>
      <c r="AG1223" s="19">
        <f t="shared" si="89"/>
        <v>1.097002469958351E-3</v>
      </c>
      <c r="AI1223">
        <f t="shared" si="90"/>
        <v>9.9905510880095509E-7</v>
      </c>
      <c r="AJ1223">
        <f t="shared" si="91"/>
        <v>7.7759129386834936E-11</v>
      </c>
      <c r="AK1223">
        <v>0</v>
      </c>
      <c r="AL1223" s="12">
        <f t="shared" si="92"/>
        <v>4.333023565310624E-10</v>
      </c>
      <c r="AM1223" s="12">
        <f t="shared" si="93"/>
        <v>5.1106148591789729E-10</v>
      </c>
      <c r="AN1223" s="19">
        <f t="shared" si="94"/>
        <v>2.2739189884214046E-2</v>
      </c>
      <c r="AO1223" s="19"/>
      <c r="AP1223" t="e">
        <f t="shared" si="95"/>
        <v>#VALUE!</v>
      </c>
      <c r="AQ1223" t="e">
        <f t="shared" si="96"/>
        <v>#VALUE!</v>
      </c>
      <c r="AR1223">
        <v>0</v>
      </c>
      <c r="AS1223" s="12" t="e">
        <f t="shared" si="97"/>
        <v>#VALUE!</v>
      </c>
      <c r="AT1223" s="12" t="e">
        <f t="shared" si="98"/>
        <v>#VALUE!</v>
      </c>
      <c r="AU1223" s="19">
        <f t="shared" si="99"/>
        <v>1.5759424160826513E-2</v>
      </c>
      <c r="AW1223">
        <f t="shared" si="100"/>
        <v>78.812974192989046</v>
      </c>
      <c r="AX1223">
        <f t="shared" si="101"/>
        <v>15.215219993965071</v>
      </c>
      <c r="AY1223" t="e">
        <f t="shared" si="102"/>
        <v>#VALUE!</v>
      </c>
    </row>
    <row r="1224" spans="8:51" x14ac:dyDescent="0.25">
      <c r="H1224" s="6">
        <v>20</v>
      </c>
      <c r="I1224" s="6">
        <v>30</v>
      </c>
      <c r="J1224" s="6">
        <v>1</v>
      </c>
      <c r="K1224" s="6">
        <v>1</v>
      </c>
      <c r="L1224" s="6" t="s">
        <v>122</v>
      </c>
      <c r="M1224" s="7">
        <f>1000000*(AF1224-AD1224)/X1224</f>
        <v>5.1728162884310709E-3</v>
      </c>
      <c r="N1224" s="7">
        <f>1000000*(AM1224-AK1224)/X1224</f>
        <v>2.6794554190270953E-2</v>
      </c>
      <c r="O1224" s="7" t="e">
        <f>1000000*(AT1224-AR1224)/X1224</f>
        <v>#VALUE!</v>
      </c>
      <c r="P1224">
        <f>(M1224*16)</f>
        <v>8.2765060614897135E-2</v>
      </c>
      <c r="Q1224">
        <f>(N1224*44)</f>
        <v>1.1789603843719219</v>
      </c>
      <c r="R1224">
        <f>1000000*(((AF1224-AD1224)*0.082057*W1224)/(V1224-Z1224))/X1224</f>
        <v>0.14349881432745903</v>
      </c>
      <c r="S1224">
        <f>1000000*(((AM1224-AK1224)*0.082057*W1224)/(V1224-Z1224))/X1224</f>
        <v>0.74330626535800015</v>
      </c>
      <c r="T1224">
        <f>N1224*((1*0.082057*W1224)/(V1224-Z1224))</f>
        <v>0.74330626535800026</v>
      </c>
      <c r="V1224" s="5">
        <f t="shared" si="103"/>
        <v>0.99905510880095516</v>
      </c>
      <c r="W1224">
        <v>313.14999999999998</v>
      </c>
      <c r="X1224">
        <f t="shared" si="104"/>
        <v>1.9073334166666699E-2</v>
      </c>
      <c r="Y1224">
        <v>2E-3</v>
      </c>
      <c r="Z1224">
        <f t="shared" si="84"/>
        <v>7.2765497523200454E-2</v>
      </c>
      <c r="AB1224">
        <f t="shared" si="85"/>
        <v>9.9905510880095509E-7</v>
      </c>
      <c r="AC1224">
        <f t="shared" si="86"/>
        <v>7.7759129386834936E-11</v>
      </c>
      <c r="AD1224">
        <v>0</v>
      </c>
      <c r="AE1224" s="12">
        <f t="shared" si="87"/>
        <v>2.0903724265187424E-11</v>
      </c>
      <c r="AF1224" s="12">
        <f t="shared" si="88"/>
        <v>9.8662853652022362E-11</v>
      </c>
      <c r="AG1224" s="19">
        <f t="shared" si="89"/>
        <v>1.097002469958351E-3</v>
      </c>
      <c r="AI1224">
        <f t="shared" si="90"/>
        <v>9.9905510880095509E-7</v>
      </c>
      <c r="AJ1224">
        <f t="shared" si="91"/>
        <v>7.7759129386834936E-11</v>
      </c>
      <c r="AK1224">
        <v>0</v>
      </c>
      <c r="AL1224" s="12">
        <f t="shared" si="92"/>
        <v>4.333023565310624E-10</v>
      </c>
      <c r="AM1224" s="12">
        <f t="shared" si="93"/>
        <v>5.1106148591789729E-10</v>
      </c>
      <c r="AN1224" s="19">
        <f t="shared" si="94"/>
        <v>2.2739189884214046E-2</v>
      </c>
      <c r="AO1224" s="19"/>
      <c r="AP1224" t="e">
        <f t="shared" si="95"/>
        <v>#VALUE!</v>
      </c>
      <c r="AQ1224" t="e">
        <f t="shared" si="96"/>
        <v>#VALUE!</v>
      </c>
      <c r="AR1224">
        <v>0</v>
      </c>
      <c r="AS1224" s="12" t="e">
        <f t="shared" si="97"/>
        <v>#VALUE!</v>
      </c>
      <c r="AT1224" s="12" t="e">
        <f t="shared" si="98"/>
        <v>#VALUE!</v>
      </c>
      <c r="AU1224" s="19">
        <f t="shared" si="99"/>
        <v>1.5759424160826513E-2</v>
      </c>
      <c r="AW1224">
        <f t="shared" si="100"/>
        <v>78.812974192989046</v>
      </c>
      <c r="AX1224">
        <f t="shared" si="101"/>
        <v>15.215219993965071</v>
      </c>
      <c r="AY1224" t="e">
        <f t="shared" si="102"/>
        <v>#VALUE!</v>
      </c>
    </row>
    <row r="1225" spans="8:51" x14ac:dyDescent="0.25">
      <c r="H1225" s="6">
        <v>20</v>
      </c>
      <c r="I1225" s="6">
        <v>30</v>
      </c>
      <c r="J1225" s="6">
        <v>1</v>
      </c>
      <c r="K1225" s="6">
        <v>1</v>
      </c>
      <c r="L1225" s="6" t="s">
        <v>122</v>
      </c>
      <c r="M1225" s="7">
        <f>1000000*(AF1225-AD1225)/X1225</f>
        <v>5.1728162884310709E-3</v>
      </c>
      <c r="N1225" s="7">
        <f>1000000*(AM1225-AK1225)/X1225</f>
        <v>2.6794554190270953E-2</v>
      </c>
      <c r="O1225" s="7" t="e">
        <f>1000000*(AT1225-AR1225)/X1225</f>
        <v>#VALUE!</v>
      </c>
      <c r="P1225">
        <f>(M1225*16)</f>
        <v>8.2765060614897135E-2</v>
      </c>
      <c r="Q1225">
        <f>(N1225*44)</f>
        <v>1.1789603843719219</v>
      </c>
      <c r="R1225">
        <f>1000000*(((AF1225-AD1225)*0.082057*W1225)/(V1225-Z1225))/X1225</f>
        <v>0.14349881432745903</v>
      </c>
      <c r="S1225">
        <f>1000000*(((AM1225-AK1225)*0.082057*W1225)/(V1225-Z1225))/X1225</f>
        <v>0.74330626535800015</v>
      </c>
      <c r="T1225">
        <f>N1225*((1*0.082057*W1225)/(V1225-Z1225))</f>
        <v>0.74330626535800026</v>
      </c>
      <c r="V1225" s="5">
        <f t="shared" si="103"/>
        <v>0.99905510880095516</v>
      </c>
      <c r="W1225">
        <v>313.14999999999998</v>
      </c>
      <c r="X1225">
        <f t="shared" si="104"/>
        <v>1.9073334166666699E-2</v>
      </c>
      <c r="Y1225">
        <v>2E-3</v>
      </c>
      <c r="Z1225">
        <f t="shared" si="84"/>
        <v>7.2765497523200454E-2</v>
      </c>
      <c r="AB1225">
        <f t="shared" si="85"/>
        <v>9.9905510880095509E-7</v>
      </c>
      <c r="AC1225">
        <f t="shared" si="86"/>
        <v>7.7759129386834936E-11</v>
      </c>
      <c r="AD1225">
        <v>0</v>
      </c>
      <c r="AE1225" s="12">
        <f t="shared" si="87"/>
        <v>2.0903724265187424E-11</v>
      </c>
      <c r="AF1225" s="12">
        <f t="shared" si="88"/>
        <v>9.8662853652022362E-11</v>
      </c>
      <c r="AG1225" s="19">
        <f t="shared" si="89"/>
        <v>1.097002469958351E-3</v>
      </c>
      <c r="AI1225">
        <f t="shared" si="90"/>
        <v>9.9905510880095509E-7</v>
      </c>
      <c r="AJ1225">
        <f t="shared" si="91"/>
        <v>7.7759129386834936E-11</v>
      </c>
      <c r="AK1225">
        <v>0</v>
      </c>
      <c r="AL1225" s="12">
        <f t="shared" si="92"/>
        <v>4.333023565310624E-10</v>
      </c>
      <c r="AM1225" s="12">
        <f t="shared" si="93"/>
        <v>5.1106148591789729E-10</v>
      </c>
      <c r="AN1225" s="19">
        <f t="shared" si="94"/>
        <v>2.2739189884214046E-2</v>
      </c>
      <c r="AO1225" s="19"/>
      <c r="AP1225" t="e">
        <f t="shared" si="95"/>
        <v>#VALUE!</v>
      </c>
      <c r="AQ1225" t="e">
        <f t="shared" si="96"/>
        <v>#VALUE!</v>
      </c>
      <c r="AR1225">
        <v>0</v>
      </c>
      <c r="AS1225" s="12" t="e">
        <f t="shared" si="97"/>
        <v>#VALUE!</v>
      </c>
      <c r="AT1225" s="12" t="e">
        <f t="shared" si="98"/>
        <v>#VALUE!</v>
      </c>
      <c r="AU1225" s="19">
        <f t="shared" si="99"/>
        <v>1.5759424160826513E-2</v>
      </c>
      <c r="AW1225">
        <f t="shared" si="100"/>
        <v>78.812974192989046</v>
      </c>
      <c r="AX1225">
        <f t="shared" si="101"/>
        <v>15.215219993965071</v>
      </c>
      <c r="AY1225" t="e">
        <f t="shared" si="102"/>
        <v>#VALUE!</v>
      </c>
    </row>
    <row r="1226" spans="8:51" x14ac:dyDescent="0.25">
      <c r="H1226" s="6">
        <v>20</v>
      </c>
      <c r="I1226" s="6">
        <v>30</v>
      </c>
      <c r="J1226" s="6">
        <v>1</v>
      </c>
      <c r="K1226" s="6">
        <v>1</v>
      </c>
      <c r="L1226" s="6" t="s">
        <v>122</v>
      </c>
      <c r="M1226" s="7">
        <f>1000000*(AF1226-AD1226)/X1226</f>
        <v>5.1728162884310709E-3</v>
      </c>
      <c r="N1226" s="7">
        <f>1000000*(AM1226-AK1226)/X1226</f>
        <v>2.6794554190270953E-2</v>
      </c>
      <c r="O1226" s="7" t="e">
        <f>1000000*(AT1226-AR1226)/X1226</f>
        <v>#VALUE!</v>
      </c>
      <c r="P1226">
        <f>(M1226*16)</f>
        <v>8.2765060614897135E-2</v>
      </c>
      <c r="Q1226">
        <f>(N1226*44)</f>
        <v>1.1789603843719219</v>
      </c>
      <c r="R1226">
        <f>1000000*(((AF1226-AD1226)*0.082057*W1226)/(V1226-Z1226))/X1226</f>
        <v>0.14349881432745903</v>
      </c>
      <c r="S1226">
        <f>1000000*(((AM1226-AK1226)*0.082057*W1226)/(V1226-Z1226))/X1226</f>
        <v>0.74330626535800015</v>
      </c>
      <c r="T1226">
        <f>N1226*((1*0.082057*W1226)/(V1226-Z1226))</f>
        <v>0.74330626535800026</v>
      </c>
      <c r="V1226" s="5">
        <f t="shared" si="103"/>
        <v>0.99905510880095516</v>
      </c>
      <c r="W1226">
        <v>313.14999999999998</v>
      </c>
      <c r="X1226">
        <f t="shared" si="104"/>
        <v>1.9073334166666699E-2</v>
      </c>
      <c r="Y1226">
        <v>2E-3</v>
      </c>
      <c r="Z1226">
        <f t="shared" si="84"/>
        <v>7.2765497523200454E-2</v>
      </c>
      <c r="AB1226">
        <f t="shared" si="85"/>
        <v>9.9905510880095509E-7</v>
      </c>
      <c r="AC1226">
        <f t="shared" si="86"/>
        <v>7.7759129386834936E-11</v>
      </c>
      <c r="AD1226">
        <v>0</v>
      </c>
      <c r="AE1226" s="12">
        <f t="shared" si="87"/>
        <v>2.0903724265187424E-11</v>
      </c>
      <c r="AF1226" s="12">
        <f t="shared" si="88"/>
        <v>9.8662853652022362E-11</v>
      </c>
      <c r="AG1226" s="19">
        <f t="shared" si="89"/>
        <v>1.097002469958351E-3</v>
      </c>
      <c r="AI1226">
        <f t="shared" si="90"/>
        <v>9.9905510880095509E-7</v>
      </c>
      <c r="AJ1226">
        <f t="shared" si="91"/>
        <v>7.7759129386834936E-11</v>
      </c>
      <c r="AK1226">
        <v>0</v>
      </c>
      <c r="AL1226" s="12">
        <f t="shared" si="92"/>
        <v>4.333023565310624E-10</v>
      </c>
      <c r="AM1226" s="12">
        <f t="shared" si="93"/>
        <v>5.1106148591789729E-10</v>
      </c>
      <c r="AN1226" s="19">
        <f t="shared" si="94"/>
        <v>2.2739189884214046E-2</v>
      </c>
      <c r="AO1226" s="19"/>
      <c r="AP1226" t="e">
        <f t="shared" si="95"/>
        <v>#VALUE!</v>
      </c>
      <c r="AQ1226" t="e">
        <f t="shared" si="96"/>
        <v>#VALUE!</v>
      </c>
      <c r="AR1226">
        <v>0</v>
      </c>
      <c r="AS1226" s="12" t="e">
        <f t="shared" si="97"/>
        <v>#VALUE!</v>
      </c>
      <c r="AT1226" s="12" t="e">
        <f t="shared" si="98"/>
        <v>#VALUE!</v>
      </c>
      <c r="AU1226" s="19">
        <f t="shared" si="99"/>
        <v>1.5759424160826513E-2</v>
      </c>
      <c r="AW1226">
        <f t="shared" si="100"/>
        <v>78.812974192989046</v>
      </c>
      <c r="AX1226">
        <f t="shared" si="101"/>
        <v>15.215219993965071</v>
      </c>
      <c r="AY1226" t="e">
        <f t="shared" si="102"/>
        <v>#VALUE!</v>
      </c>
    </row>
    <row r="1227" spans="8:51" x14ac:dyDescent="0.25">
      <c r="H1227" s="6">
        <v>20</v>
      </c>
      <c r="I1227" s="6">
        <v>30</v>
      </c>
      <c r="J1227" s="6">
        <v>1</v>
      </c>
      <c r="K1227" s="6">
        <v>1</v>
      </c>
      <c r="L1227" s="6" t="s">
        <v>122</v>
      </c>
      <c r="M1227" s="7">
        <f>1000000*(AF1227-AD1227)/X1227</f>
        <v>5.1728162884310709E-3</v>
      </c>
      <c r="N1227" s="7">
        <f>1000000*(AM1227-AK1227)/X1227</f>
        <v>2.6794554190270953E-2</v>
      </c>
      <c r="O1227" s="7" t="e">
        <f>1000000*(AT1227-AR1227)/X1227</f>
        <v>#VALUE!</v>
      </c>
      <c r="P1227">
        <f>(M1227*16)</f>
        <v>8.2765060614897135E-2</v>
      </c>
      <c r="Q1227">
        <f>(N1227*44)</f>
        <v>1.1789603843719219</v>
      </c>
      <c r="R1227">
        <f>1000000*(((AF1227-AD1227)*0.082057*W1227)/(V1227-Z1227))/X1227</f>
        <v>0.14349881432745903</v>
      </c>
      <c r="S1227">
        <f>1000000*(((AM1227-AK1227)*0.082057*W1227)/(V1227-Z1227))/X1227</f>
        <v>0.74330626535800015</v>
      </c>
      <c r="T1227">
        <f>N1227*((1*0.082057*W1227)/(V1227-Z1227))</f>
        <v>0.74330626535800026</v>
      </c>
      <c r="V1227" s="5">
        <f t="shared" si="103"/>
        <v>0.99905510880095516</v>
      </c>
      <c r="W1227">
        <v>313.14999999999998</v>
      </c>
      <c r="X1227">
        <f t="shared" si="104"/>
        <v>1.9073334166666699E-2</v>
      </c>
      <c r="Y1227">
        <v>2E-3</v>
      </c>
      <c r="Z1227">
        <f t="shared" si="84"/>
        <v>7.2765497523200454E-2</v>
      </c>
      <c r="AB1227">
        <f t="shared" si="85"/>
        <v>9.9905510880095509E-7</v>
      </c>
      <c r="AC1227">
        <f t="shared" si="86"/>
        <v>7.7759129386834936E-11</v>
      </c>
      <c r="AD1227">
        <v>0</v>
      </c>
      <c r="AE1227" s="12">
        <f t="shared" si="87"/>
        <v>2.0903724265187424E-11</v>
      </c>
      <c r="AF1227" s="12">
        <f t="shared" si="88"/>
        <v>9.8662853652022362E-11</v>
      </c>
      <c r="AG1227" s="19">
        <f t="shared" si="89"/>
        <v>1.097002469958351E-3</v>
      </c>
      <c r="AI1227">
        <f t="shared" si="90"/>
        <v>9.9905510880095509E-7</v>
      </c>
      <c r="AJ1227">
        <f t="shared" si="91"/>
        <v>7.7759129386834936E-11</v>
      </c>
      <c r="AK1227">
        <v>0</v>
      </c>
      <c r="AL1227" s="12">
        <f t="shared" si="92"/>
        <v>4.333023565310624E-10</v>
      </c>
      <c r="AM1227" s="12">
        <f t="shared" si="93"/>
        <v>5.1106148591789729E-10</v>
      </c>
      <c r="AN1227" s="19">
        <f t="shared" si="94"/>
        <v>2.2739189884214046E-2</v>
      </c>
      <c r="AO1227" s="19"/>
      <c r="AP1227" t="e">
        <f t="shared" si="95"/>
        <v>#VALUE!</v>
      </c>
      <c r="AQ1227" t="e">
        <f t="shared" si="96"/>
        <v>#VALUE!</v>
      </c>
      <c r="AR1227">
        <v>0</v>
      </c>
      <c r="AS1227" s="12" t="e">
        <f t="shared" si="97"/>
        <v>#VALUE!</v>
      </c>
      <c r="AT1227" s="12" t="e">
        <f t="shared" si="98"/>
        <v>#VALUE!</v>
      </c>
      <c r="AU1227" s="19">
        <f t="shared" si="99"/>
        <v>1.5759424160826513E-2</v>
      </c>
      <c r="AW1227">
        <f t="shared" si="100"/>
        <v>78.812974192989046</v>
      </c>
      <c r="AX1227">
        <f t="shared" si="101"/>
        <v>15.215219993965071</v>
      </c>
      <c r="AY1227" t="e">
        <f t="shared" si="102"/>
        <v>#VALUE!</v>
      </c>
    </row>
    <row r="1228" spans="8:51" x14ac:dyDescent="0.25">
      <c r="H1228" s="6">
        <v>20</v>
      </c>
      <c r="I1228" s="6">
        <v>30</v>
      </c>
      <c r="J1228" s="6">
        <v>1</v>
      </c>
      <c r="K1228" s="6">
        <v>1</v>
      </c>
      <c r="L1228" s="6" t="s">
        <v>122</v>
      </c>
      <c r="M1228" s="7">
        <f>1000000*(AF1228-AD1228)/X1228</f>
        <v>5.1728162884310709E-3</v>
      </c>
      <c r="N1228" s="7">
        <f>1000000*(AM1228-AK1228)/X1228</f>
        <v>2.6794554190270953E-2</v>
      </c>
      <c r="O1228" s="7" t="e">
        <f>1000000*(AT1228-AR1228)/X1228</f>
        <v>#VALUE!</v>
      </c>
      <c r="P1228">
        <f>(M1228*16)</f>
        <v>8.2765060614897135E-2</v>
      </c>
      <c r="Q1228">
        <f>(N1228*44)</f>
        <v>1.1789603843719219</v>
      </c>
      <c r="R1228">
        <f>1000000*(((AF1228-AD1228)*0.082057*W1228)/(V1228-Z1228))/X1228</f>
        <v>0.14349881432745903</v>
      </c>
      <c r="S1228">
        <f>1000000*(((AM1228-AK1228)*0.082057*W1228)/(V1228-Z1228))/X1228</f>
        <v>0.74330626535800015</v>
      </c>
      <c r="T1228">
        <f>N1228*((1*0.082057*W1228)/(V1228-Z1228))</f>
        <v>0.74330626535800026</v>
      </c>
      <c r="V1228" s="5">
        <f t="shared" si="103"/>
        <v>0.99905510880095516</v>
      </c>
      <c r="W1228">
        <v>313.14999999999998</v>
      </c>
      <c r="X1228">
        <f t="shared" si="104"/>
        <v>1.9073334166666699E-2</v>
      </c>
      <c r="Y1228">
        <v>2E-3</v>
      </c>
      <c r="Z1228">
        <f t="shared" si="84"/>
        <v>7.2765497523200454E-2</v>
      </c>
      <c r="AB1228">
        <f t="shared" si="85"/>
        <v>9.9905510880095509E-7</v>
      </c>
      <c r="AC1228">
        <f t="shared" si="86"/>
        <v>7.7759129386834936E-11</v>
      </c>
      <c r="AD1228">
        <v>0</v>
      </c>
      <c r="AE1228" s="12">
        <f t="shared" si="87"/>
        <v>2.0903724265187424E-11</v>
      </c>
      <c r="AF1228" s="12">
        <f t="shared" si="88"/>
        <v>9.8662853652022362E-11</v>
      </c>
      <c r="AG1228" s="19">
        <f t="shared" si="89"/>
        <v>1.097002469958351E-3</v>
      </c>
      <c r="AI1228">
        <f t="shared" si="90"/>
        <v>9.9905510880095509E-7</v>
      </c>
      <c r="AJ1228">
        <f t="shared" si="91"/>
        <v>7.7759129386834936E-11</v>
      </c>
      <c r="AK1228">
        <v>0</v>
      </c>
      <c r="AL1228" s="12">
        <f t="shared" si="92"/>
        <v>4.333023565310624E-10</v>
      </c>
      <c r="AM1228" s="12">
        <f t="shared" si="93"/>
        <v>5.1106148591789729E-10</v>
      </c>
      <c r="AN1228" s="19">
        <f t="shared" si="94"/>
        <v>2.2739189884214046E-2</v>
      </c>
      <c r="AO1228" s="19"/>
      <c r="AP1228" t="e">
        <f t="shared" si="95"/>
        <v>#VALUE!</v>
      </c>
      <c r="AQ1228" t="e">
        <f t="shared" si="96"/>
        <v>#VALUE!</v>
      </c>
      <c r="AR1228">
        <v>0</v>
      </c>
      <c r="AS1228" s="12" t="e">
        <f t="shared" si="97"/>
        <v>#VALUE!</v>
      </c>
      <c r="AT1228" s="12" t="e">
        <f t="shared" si="98"/>
        <v>#VALUE!</v>
      </c>
      <c r="AU1228" s="19">
        <f t="shared" si="99"/>
        <v>1.5759424160826513E-2</v>
      </c>
      <c r="AW1228">
        <f t="shared" si="100"/>
        <v>78.812974192989046</v>
      </c>
      <c r="AX1228">
        <f t="shared" si="101"/>
        <v>15.215219993965071</v>
      </c>
      <c r="AY1228" t="e">
        <f t="shared" si="102"/>
        <v>#VALUE!</v>
      </c>
    </row>
    <row r="1229" spans="8:51" x14ac:dyDescent="0.25">
      <c r="H1229" s="6">
        <v>20</v>
      </c>
      <c r="I1229" s="6">
        <v>30</v>
      </c>
      <c r="J1229" s="6">
        <v>1</v>
      </c>
      <c r="K1229" s="6">
        <v>1</v>
      </c>
      <c r="L1229" s="6" t="s">
        <v>122</v>
      </c>
      <c r="M1229" s="7">
        <f>1000000*(AF1229-AD1229)/X1229</f>
        <v>5.1728162884310709E-3</v>
      </c>
      <c r="N1229" s="7">
        <f>1000000*(AM1229-AK1229)/X1229</f>
        <v>2.6794554190270953E-2</v>
      </c>
      <c r="O1229" s="7" t="e">
        <f>1000000*(AT1229-AR1229)/X1229</f>
        <v>#VALUE!</v>
      </c>
      <c r="P1229">
        <f>(M1229*16)</f>
        <v>8.2765060614897135E-2</v>
      </c>
      <c r="Q1229">
        <f>(N1229*44)</f>
        <v>1.1789603843719219</v>
      </c>
      <c r="R1229">
        <f>1000000*(((AF1229-AD1229)*0.082057*W1229)/(V1229-Z1229))/X1229</f>
        <v>0.14349881432745903</v>
      </c>
      <c r="S1229">
        <f>1000000*(((AM1229-AK1229)*0.082057*W1229)/(V1229-Z1229))/X1229</f>
        <v>0.74330626535800015</v>
      </c>
      <c r="T1229">
        <f>N1229*((1*0.082057*W1229)/(V1229-Z1229))</f>
        <v>0.74330626535800026</v>
      </c>
      <c r="V1229" s="5">
        <f t="shared" si="103"/>
        <v>0.99905510880095516</v>
      </c>
      <c r="W1229">
        <v>313.14999999999998</v>
      </c>
      <c r="X1229">
        <f t="shared" si="104"/>
        <v>1.9073334166666699E-2</v>
      </c>
      <c r="Y1229">
        <v>2E-3</v>
      </c>
      <c r="Z1229">
        <f t="shared" si="84"/>
        <v>7.2765497523200454E-2</v>
      </c>
      <c r="AB1229">
        <f t="shared" si="85"/>
        <v>9.9905510880095509E-7</v>
      </c>
      <c r="AC1229">
        <f t="shared" si="86"/>
        <v>7.7759129386834936E-11</v>
      </c>
      <c r="AD1229">
        <v>0</v>
      </c>
      <c r="AE1229" s="12">
        <f t="shared" si="87"/>
        <v>2.0903724265187424E-11</v>
      </c>
      <c r="AF1229" s="12">
        <f t="shared" si="88"/>
        <v>9.8662853652022362E-11</v>
      </c>
      <c r="AG1229" s="19">
        <f t="shared" si="89"/>
        <v>1.097002469958351E-3</v>
      </c>
      <c r="AI1229">
        <f t="shared" si="90"/>
        <v>9.9905510880095509E-7</v>
      </c>
      <c r="AJ1229">
        <f t="shared" si="91"/>
        <v>7.7759129386834936E-11</v>
      </c>
      <c r="AK1229">
        <v>0</v>
      </c>
      <c r="AL1229" s="12">
        <f t="shared" si="92"/>
        <v>4.333023565310624E-10</v>
      </c>
      <c r="AM1229" s="12">
        <f t="shared" si="93"/>
        <v>5.1106148591789729E-10</v>
      </c>
      <c r="AN1229" s="19">
        <f t="shared" si="94"/>
        <v>2.2739189884214046E-2</v>
      </c>
      <c r="AO1229" s="19"/>
      <c r="AP1229" t="e">
        <f t="shared" si="95"/>
        <v>#VALUE!</v>
      </c>
      <c r="AQ1229" t="e">
        <f t="shared" si="96"/>
        <v>#VALUE!</v>
      </c>
      <c r="AR1229">
        <v>0</v>
      </c>
      <c r="AS1229" s="12" t="e">
        <f t="shared" si="97"/>
        <v>#VALUE!</v>
      </c>
      <c r="AT1229" s="12" t="e">
        <f t="shared" si="98"/>
        <v>#VALUE!</v>
      </c>
      <c r="AU1229" s="19">
        <f t="shared" si="99"/>
        <v>1.5759424160826513E-2</v>
      </c>
      <c r="AW1229">
        <f t="shared" si="100"/>
        <v>78.812974192989046</v>
      </c>
      <c r="AX1229">
        <f t="shared" si="101"/>
        <v>15.215219993965071</v>
      </c>
      <c r="AY1229" t="e">
        <f t="shared" si="102"/>
        <v>#VALUE!</v>
      </c>
    </row>
    <row r="1230" spans="8:51" x14ac:dyDescent="0.25">
      <c r="H1230" s="6">
        <v>20</v>
      </c>
      <c r="I1230" s="6">
        <v>30</v>
      </c>
      <c r="J1230" s="6">
        <v>1</v>
      </c>
      <c r="K1230" s="6">
        <v>1</v>
      </c>
      <c r="L1230" s="6" t="s">
        <v>122</v>
      </c>
      <c r="M1230" s="7">
        <f>1000000*(AF1230-AD1230)/X1230</f>
        <v>5.1728162884310709E-3</v>
      </c>
      <c r="N1230" s="7">
        <f>1000000*(AM1230-AK1230)/X1230</f>
        <v>2.6794554190270953E-2</v>
      </c>
      <c r="O1230" s="7" t="e">
        <f>1000000*(AT1230-AR1230)/X1230</f>
        <v>#VALUE!</v>
      </c>
      <c r="P1230">
        <f>(M1230*16)</f>
        <v>8.2765060614897135E-2</v>
      </c>
      <c r="Q1230">
        <f>(N1230*44)</f>
        <v>1.1789603843719219</v>
      </c>
      <c r="R1230">
        <f>1000000*(((AF1230-AD1230)*0.082057*W1230)/(V1230-Z1230))/X1230</f>
        <v>0.14349881432745903</v>
      </c>
      <c r="S1230">
        <f>1000000*(((AM1230-AK1230)*0.082057*W1230)/(V1230-Z1230))/X1230</f>
        <v>0.74330626535800015</v>
      </c>
      <c r="T1230">
        <f>N1230*((1*0.082057*W1230)/(V1230-Z1230))</f>
        <v>0.74330626535800026</v>
      </c>
      <c r="V1230" s="5">
        <f t="shared" si="103"/>
        <v>0.99905510880095516</v>
      </c>
      <c r="W1230">
        <v>313.14999999999998</v>
      </c>
      <c r="X1230">
        <f t="shared" si="104"/>
        <v>1.9073334166666699E-2</v>
      </c>
      <c r="Y1230">
        <v>2E-3</v>
      </c>
      <c r="Z1230">
        <f t="shared" si="84"/>
        <v>7.2765497523200454E-2</v>
      </c>
      <c r="AB1230">
        <f t="shared" si="85"/>
        <v>9.9905510880095509E-7</v>
      </c>
      <c r="AC1230">
        <f t="shared" si="86"/>
        <v>7.7759129386834936E-11</v>
      </c>
      <c r="AD1230">
        <v>0</v>
      </c>
      <c r="AE1230" s="12">
        <f t="shared" si="87"/>
        <v>2.0903724265187424E-11</v>
      </c>
      <c r="AF1230" s="12">
        <f t="shared" si="88"/>
        <v>9.8662853652022362E-11</v>
      </c>
      <c r="AG1230" s="19">
        <f t="shared" si="89"/>
        <v>1.097002469958351E-3</v>
      </c>
      <c r="AI1230">
        <f t="shared" si="90"/>
        <v>9.9905510880095509E-7</v>
      </c>
      <c r="AJ1230">
        <f t="shared" si="91"/>
        <v>7.7759129386834936E-11</v>
      </c>
      <c r="AK1230">
        <v>0</v>
      </c>
      <c r="AL1230" s="12">
        <f t="shared" si="92"/>
        <v>4.333023565310624E-10</v>
      </c>
      <c r="AM1230" s="12">
        <f t="shared" si="93"/>
        <v>5.1106148591789729E-10</v>
      </c>
      <c r="AN1230" s="19">
        <f t="shared" si="94"/>
        <v>2.2739189884214046E-2</v>
      </c>
      <c r="AO1230" s="19"/>
      <c r="AP1230" t="e">
        <f t="shared" si="95"/>
        <v>#VALUE!</v>
      </c>
      <c r="AQ1230" t="e">
        <f t="shared" si="96"/>
        <v>#VALUE!</v>
      </c>
      <c r="AR1230">
        <v>0</v>
      </c>
      <c r="AS1230" s="12" t="e">
        <f t="shared" si="97"/>
        <v>#VALUE!</v>
      </c>
      <c r="AT1230" s="12" t="e">
        <f t="shared" si="98"/>
        <v>#VALUE!</v>
      </c>
      <c r="AU1230" s="19">
        <f t="shared" si="99"/>
        <v>1.5759424160826513E-2</v>
      </c>
      <c r="AW1230">
        <f t="shared" si="100"/>
        <v>78.812974192989046</v>
      </c>
      <c r="AX1230">
        <f t="shared" si="101"/>
        <v>15.215219993965071</v>
      </c>
      <c r="AY1230" t="e">
        <f t="shared" si="102"/>
        <v>#VALUE!</v>
      </c>
    </row>
    <row r="1231" spans="8:51" x14ac:dyDescent="0.25">
      <c r="H1231" s="6">
        <v>20</v>
      </c>
      <c r="I1231" s="6">
        <v>30</v>
      </c>
      <c r="J1231" s="6">
        <v>1</v>
      </c>
      <c r="K1231" s="6">
        <v>1</v>
      </c>
      <c r="L1231" s="6" t="s">
        <v>122</v>
      </c>
      <c r="M1231" s="7">
        <f>1000000*(AF1231-AD1231)/X1231</f>
        <v>5.1728162884310709E-3</v>
      </c>
      <c r="N1231" s="7">
        <f>1000000*(AM1231-AK1231)/X1231</f>
        <v>2.6794554190270953E-2</v>
      </c>
      <c r="O1231" s="7" t="e">
        <f>1000000*(AT1231-AR1231)/X1231</f>
        <v>#VALUE!</v>
      </c>
      <c r="P1231">
        <f>(M1231*16)</f>
        <v>8.2765060614897135E-2</v>
      </c>
      <c r="Q1231">
        <f>(N1231*44)</f>
        <v>1.1789603843719219</v>
      </c>
      <c r="R1231">
        <f>1000000*(((AF1231-AD1231)*0.082057*W1231)/(V1231-Z1231))/X1231</f>
        <v>0.14349881432745903</v>
      </c>
      <c r="S1231">
        <f>1000000*(((AM1231-AK1231)*0.082057*W1231)/(V1231-Z1231))/X1231</f>
        <v>0.74330626535800015</v>
      </c>
      <c r="T1231">
        <f>N1231*((1*0.082057*W1231)/(V1231-Z1231))</f>
        <v>0.74330626535800026</v>
      </c>
      <c r="V1231" s="5">
        <f t="shared" si="103"/>
        <v>0.99905510880095516</v>
      </c>
      <c r="W1231">
        <v>313.14999999999998</v>
      </c>
      <c r="X1231">
        <f t="shared" si="104"/>
        <v>1.9073334166666699E-2</v>
      </c>
      <c r="Y1231">
        <v>2E-3</v>
      </c>
      <c r="Z1231">
        <f t="shared" si="84"/>
        <v>7.2765497523200454E-2</v>
      </c>
      <c r="AB1231">
        <f t="shared" si="85"/>
        <v>9.9905510880095509E-7</v>
      </c>
      <c r="AC1231">
        <f t="shared" si="86"/>
        <v>7.7759129386834936E-11</v>
      </c>
      <c r="AD1231">
        <v>0</v>
      </c>
      <c r="AE1231" s="12">
        <f t="shared" si="87"/>
        <v>2.0903724265187424E-11</v>
      </c>
      <c r="AF1231" s="12">
        <f t="shared" si="88"/>
        <v>9.8662853652022362E-11</v>
      </c>
      <c r="AG1231" s="19">
        <f t="shared" si="89"/>
        <v>1.097002469958351E-3</v>
      </c>
      <c r="AI1231">
        <f t="shared" si="90"/>
        <v>9.9905510880095509E-7</v>
      </c>
      <c r="AJ1231">
        <f t="shared" si="91"/>
        <v>7.7759129386834936E-11</v>
      </c>
      <c r="AK1231">
        <v>0</v>
      </c>
      <c r="AL1231" s="12">
        <f t="shared" si="92"/>
        <v>4.333023565310624E-10</v>
      </c>
      <c r="AM1231" s="12">
        <f t="shared" si="93"/>
        <v>5.1106148591789729E-10</v>
      </c>
      <c r="AN1231" s="19">
        <f t="shared" si="94"/>
        <v>2.2739189884214046E-2</v>
      </c>
      <c r="AO1231" s="19"/>
      <c r="AP1231" t="e">
        <f t="shared" si="95"/>
        <v>#VALUE!</v>
      </c>
      <c r="AQ1231" t="e">
        <f t="shared" si="96"/>
        <v>#VALUE!</v>
      </c>
      <c r="AR1231">
        <v>0</v>
      </c>
      <c r="AS1231" s="12" t="e">
        <f t="shared" si="97"/>
        <v>#VALUE!</v>
      </c>
      <c r="AT1231" s="12" t="e">
        <f t="shared" si="98"/>
        <v>#VALUE!</v>
      </c>
      <c r="AU1231" s="19">
        <f t="shared" si="99"/>
        <v>1.5759424160826513E-2</v>
      </c>
      <c r="AW1231">
        <f t="shared" si="100"/>
        <v>78.812974192989046</v>
      </c>
      <c r="AX1231">
        <f t="shared" si="101"/>
        <v>15.215219993965071</v>
      </c>
      <c r="AY1231" t="e">
        <f t="shared" si="102"/>
        <v>#VALUE!</v>
      </c>
    </row>
    <row r="1232" spans="8:51" x14ac:dyDescent="0.25">
      <c r="H1232" s="6">
        <v>20</v>
      </c>
      <c r="I1232" s="6">
        <v>30</v>
      </c>
      <c r="J1232" s="6">
        <v>1</v>
      </c>
      <c r="K1232" s="6">
        <v>1</v>
      </c>
      <c r="L1232" s="6" t="s">
        <v>122</v>
      </c>
      <c r="M1232" s="7">
        <f>1000000*(AF1232-AD1232)/X1232</f>
        <v>5.1728162884310709E-3</v>
      </c>
      <c r="N1232" s="7">
        <f>1000000*(AM1232-AK1232)/X1232</f>
        <v>2.6794554190270953E-2</v>
      </c>
      <c r="O1232" s="7" t="e">
        <f>1000000*(AT1232-AR1232)/X1232</f>
        <v>#VALUE!</v>
      </c>
      <c r="P1232">
        <f>(M1232*16)</f>
        <v>8.2765060614897135E-2</v>
      </c>
      <c r="Q1232">
        <f>(N1232*44)</f>
        <v>1.1789603843719219</v>
      </c>
      <c r="R1232">
        <f>1000000*(((AF1232-AD1232)*0.082057*W1232)/(V1232-Z1232))/X1232</f>
        <v>0.14349881432745903</v>
      </c>
      <c r="S1232">
        <f>1000000*(((AM1232-AK1232)*0.082057*W1232)/(V1232-Z1232))/X1232</f>
        <v>0.74330626535800015</v>
      </c>
      <c r="T1232">
        <f>N1232*((1*0.082057*W1232)/(V1232-Z1232))</f>
        <v>0.74330626535800026</v>
      </c>
      <c r="V1232" s="5">
        <f t="shared" si="103"/>
        <v>0.99905510880095516</v>
      </c>
      <c r="W1232">
        <v>313.14999999999998</v>
      </c>
      <c r="X1232">
        <f t="shared" si="104"/>
        <v>1.9073334166666699E-2</v>
      </c>
      <c r="Y1232">
        <v>2E-3</v>
      </c>
      <c r="Z1232">
        <f t="shared" si="84"/>
        <v>7.2765497523200454E-2</v>
      </c>
      <c r="AB1232">
        <f t="shared" si="85"/>
        <v>9.9905510880095509E-7</v>
      </c>
      <c r="AC1232">
        <f t="shared" si="86"/>
        <v>7.7759129386834936E-11</v>
      </c>
      <c r="AD1232">
        <v>0</v>
      </c>
      <c r="AE1232" s="12">
        <f t="shared" si="87"/>
        <v>2.0903724265187424E-11</v>
      </c>
      <c r="AF1232" s="12">
        <f t="shared" si="88"/>
        <v>9.8662853652022362E-11</v>
      </c>
      <c r="AG1232" s="19">
        <f t="shared" si="89"/>
        <v>1.097002469958351E-3</v>
      </c>
      <c r="AI1232">
        <f t="shared" si="90"/>
        <v>9.9905510880095509E-7</v>
      </c>
      <c r="AJ1232">
        <f t="shared" si="91"/>
        <v>7.7759129386834936E-11</v>
      </c>
      <c r="AK1232">
        <v>0</v>
      </c>
      <c r="AL1232" s="12">
        <f t="shared" si="92"/>
        <v>4.333023565310624E-10</v>
      </c>
      <c r="AM1232" s="12">
        <f t="shared" si="93"/>
        <v>5.1106148591789729E-10</v>
      </c>
      <c r="AN1232" s="19">
        <f t="shared" si="94"/>
        <v>2.2739189884214046E-2</v>
      </c>
      <c r="AO1232" s="19"/>
      <c r="AP1232" t="e">
        <f t="shared" si="95"/>
        <v>#VALUE!</v>
      </c>
      <c r="AQ1232" t="e">
        <f t="shared" si="96"/>
        <v>#VALUE!</v>
      </c>
      <c r="AR1232">
        <v>0</v>
      </c>
      <c r="AS1232" s="12" t="e">
        <f t="shared" si="97"/>
        <v>#VALUE!</v>
      </c>
      <c r="AT1232" s="12" t="e">
        <f t="shared" si="98"/>
        <v>#VALUE!</v>
      </c>
      <c r="AU1232" s="19">
        <f t="shared" si="99"/>
        <v>1.5759424160826513E-2</v>
      </c>
      <c r="AW1232">
        <f t="shared" si="100"/>
        <v>78.812974192989046</v>
      </c>
      <c r="AX1232">
        <f t="shared" si="101"/>
        <v>15.215219993965071</v>
      </c>
      <c r="AY1232" t="e">
        <f t="shared" si="102"/>
        <v>#VALUE!</v>
      </c>
    </row>
    <row r="1233" spans="8:51" x14ac:dyDescent="0.25">
      <c r="H1233" s="6">
        <v>20</v>
      </c>
      <c r="I1233" s="6">
        <v>30</v>
      </c>
      <c r="J1233" s="6">
        <v>1</v>
      </c>
      <c r="K1233" s="6">
        <v>1</v>
      </c>
      <c r="L1233" s="6" t="s">
        <v>122</v>
      </c>
      <c r="M1233" s="7">
        <f>1000000*(AF1233-AD1233)/X1233</f>
        <v>5.1728162884310709E-3</v>
      </c>
      <c r="N1233" s="7">
        <f>1000000*(AM1233-AK1233)/X1233</f>
        <v>2.6794554190270953E-2</v>
      </c>
      <c r="O1233" s="7" t="e">
        <f>1000000*(AT1233-AR1233)/X1233</f>
        <v>#VALUE!</v>
      </c>
      <c r="P1233">
        <f>(M1233*16)</f>
        <v>8.2765060614897135E-2</v>
      </c>
      <c r="Q1233">
        <f>(N1233*44)</f>
        <v>1.1789603843719219</v>
      </c>
      <c r="R1233">
        <f>1000000*(((AF1233-AD1233)*0.082057*W1233)/(V1233-Z1233))/X1233</f>
        <v>0.14349881432745903</v>
      </c>
      <c r="S1233">
        <f>1000000*(((AM1233-AK1233)*0.082057*W1233)/(V1233-Z1233))/X1233</f>
        <v>0.74330626535800015</v>
      </c>
      <c r="T1233">
        <f>N1233*((1*0.082057*W1233)/(V1233-Z1233))</f>
        <v>0.74330626535800026</v>
      </c>
      <c r="V1233" s="5">
        <f t="shared" si="103"/>
        <v>0.99905510880095516</v>
      </c>
      <c r="W1233">
        <v>313.14999999999998</v>
      </c>
      <c r="X1233">
        <f t="shared" si="104"/>
        <v>1.9073334166666699E-2</v>
      </c>
      <c r="Y1233">
        <v>2E-3</v>
      </c>
      <c r="Z1233">
        <f t="shared" si="84"/>
        <v>7.2765497523200454E-2</v>
      </c>
      <c r="AB1233">
        <f t="shared" si="85"/>
        <v>9.9905510880095509E-7</v>
      </c>
      <c r="AC1233">
        <f t="shared" si="86"/>
        <v>7.7759129386834936E-11</v>
      </c>
      <c r="AD1233">
        <v>0</v>
      </c>
      <c r="AE1233" s="12">
        <f t="shared" si="87"/>
        <v>2.0903724265187424E-11</v>
      </c>
      <c r="AF1233" s="12">
        <f t="shared" si="88"/>
        <v>9.8662853652022362E-11</v>
      </c>
      <c r="AG1233" s="19">
        <f t="shared" si="89"/>
        <v>1.097002469958351E-3</v>
      </c>
      <c r="AI1233">
        <f t="shared" si="90"/>
        <v>9.9905510880095509E-7</v>
      </c>
      <c r="AJ1233">
        <f t="shared" si="91"/>
        <v>7.7759129386834936E-11</v>
      </c>
      <c r="AK1233">
        <v>0</v>
      </c>
      <c r="AL1233" s="12">
        <f t="shared" si="92"/>
        <v>4.333023565310624E-10</v>
      </c>
      <c r="AM1233" s="12">
        <f t="shared" si="93"/>
        <v>5.1106148591789729E-10</v>
      </c>
      <c r="AN1233" s="19">
        <f t="shared" si="94"/>
        <v>2.2739189884214046E-2</v>
      </c>
      <c r="AO1233" s="19"/>
      <c r="AP1233" t="e">
        <f t="shared" si="95"/>
        <v>#VALUE!</v>
      </c>
      <c r="AQ1233" t="e">
        <f t="shared" si="96"/>
        <v>#VALUE!</v>
      </c>
      <c r="AR1233">
        <v>0</v>
      </c>
      <c r="AS1233" s="12" t="e">
        <f t="shared" si="97"/>
        <v>#VALUE!</v>
      </c>
      <c r="AT1233" s="12" t="e">
        <f t="shared" si="98"/>
        <v>#VALUE!</v>
      </c>
      <c r="AU1233" s="19">
        <f t="shared" si="99"/>
        <v>1.5759424160826513E-2</v>
      </c>
      <c r="AW1233">
        <f t="shared" si="100"/>
        <v>78.812974192989046</v>
      </c>
      <c r="AX1233">
        <f t="shared" si="101"/>
        <v>15.215219993965071</v>
      </c>
      <c r="AY1233" t="e">
        <f t="shared" si="102"/>
        <v>#VALUE!</v>
      </c>
    </row>
    <row r="1234" spans="8:51" x14ac:dyDescent="0.25">
      <c r="H1234" s="6">
        <v>20</v>
      </c>
      <c r="I1234" s="6">
        <v>30</v>
      </c>
      <c r="J1234" s="6">
        <v>1</v>
      </c>
      <c r="K1234" s="6">
        <v>1</v>
      </c>
      <c r="L1234" s="6" t="s">
        <v>122</v>
      </c>
      <c r="M1234" s="7">
        <f>1000000*(AF1234-AD1234)/X1234</f>
        <v>5.1728162884310709E-3</v>
      </c>
      <c r="N1234" s="7">
        <f>1000000*(AM1234-AK1234)/X1234</f>
        <v>2.6794554190270953E-2</v>
      </c>
      <c r="O1234" s="7" t="e">
        <f>1000000*(AT1234-AR1234)/X1234</f>
        <v>#VALUE!</v>
      </c>
      <c r="P1234">
        <f>(M1234*16)</f>
        <v>8.2765060614897135E-2</v>
      </c>
      <c r="Q1234">
        <f>(N1234*44)</f>
        <v>1.1789603843719219</v>
      </c>
      <c r="R1234">
        <f>1000000*(((AF1234-AD1234)*0.082057*W1234)/(V1234-Z1234))/X1234</f>
        <v>0.14349881432745903</v>
      </c>
      <c r="S1234">
        <f>1000000*(((AM1234-AK1234)*0.082057*W1234)/(V1234-Z1234))/X1234</f>
        <v>0.74330626535800015</v>
      </c>
      <c r="T1234">
        <f>N1234*((1*0.082057*W1234)/(V1234-Z1234))</f>
        <v>0.74330626535800026</v>
      </c>
      <c r="V1234" s="5">
        <f t="shared" si="103"/>
        <v>0.99905510880095516</v>
      </c>
      <c r="W1234">
        <v>313.14999999999998</v>
      </c>
      <c r="X1234">
        <f t="shared" si="104"/>
        <v>1.9073334166666699E-2</v>
      </c>
      <c r="Y1234">
        <v>2E-3</v>
      </c>
      <c r="Z1234">
        <f t="shared" si="84"/>
        <v>7.2765497523200454E-2</v>
      </c>
      <c r="AB1234">
        <f t="shared" si="85"/>
        <v>9.9905510880095509E-7</v>
      </c>
      <c r="AC1234">
        <f t="shared" si="86"/>
        <v>7.7759129386834936E-11</v>
      </c>
      <c r="AD1234">
        <v>0</v>
      </c>
      <c r="AE1234" s="12">
        <f t="shared" si="87"/>
        <v>2.0903724265187424E-11</v>
      </c>
      <c r="AF1234" s="12">
        <f t="shared" si="88"/>
        <v>9.8662853652022362E-11</v>
      </c>
      <c r="AG1234" s="19">
        <f t="shared" si="89"/>
        <v>1.097002469958351E-3</v>
      </c>
      <c r="AI1234">
        <f t="shared" si="90"/>
        <v>9.9905510880095509E-7</v>
      </c>
      <c r="AJ1234">
        <f t="shared" si="91"/>
        <v>7.7759129386834936E-11</v>
      </c>
      <c r="AK1234">
        <v>0</v>
      </c>
      <c r="AL1234" s="12">
        <f t="shared" si="92"/>
        <v>4.333023565310624E-10</v>
      </c>
      <c r="AM1234" s="12">
        <f t="shared" si="93"/>
        <v>5.1106148591789729E-10</v>
      </c>
      <c r="AN1234" s="19">
        <f t="shared" si="94"/>
        <v>2.2739189884214046E-2</v>
      </c>
      <c r="AO1234" s="19"/>
      <c r="AP1234" t="e">
        <f t="shared" si="95"/>
        <v>#VALUE!</v>
      </c>
      <c r="AQ1234" t="e">
        <f t="shared" si="96"/>
        <v>#VALUE!</v>
      </c>
      <c r="AR1234">
        <v>0</v>
      </c>
      <c r="AS1234" s="12" t="e">
        <f t="shared" si="97"/>
        <v>#VALUE!</v>
      </c>
      <c r="AT1234" s="12" t="e">
        <f t="shared" si="98"/>
        <v>#VALUE!</v>
      </c>
      <c r="AU1234" s="19">
        <f t="shared" si="99"/>
        <v>1.5759424160826513E-2</v>
      </c>
      <c r="AW1234">
        <f t="shared" si="100"/>
        <v>78.812974192989046</v>
      </c>
      <c r="AX1234">
        <f t="shared" si="101"/>
        <v>15.215219993965071</v>
      </c>
      <c r="AY1234" t="e">
        <f t="shared" si="102"/>
        <v>#VALUE!</v>
      </c>
    </row>
    <row r="1235" spans="8:51" x14ac:dyDescent="0.25">
      <c r="H1235" s="6">
        <v>20</v>
      </c>
      <c r="I1235" s="6">
        <v>30</v>
      </c>
      <c r="J1235" s="6">
        <v>1</v>
      </c>
      <c r="K1235" s="6">
        <v>1</v>
      </c>
      <c r="L1235" s="6" t="s">
        <v>122</v>
      </c>
      <c r="M1235" s="7">
        <f>1000000*(AF1235-AD1235)/X1235</f>
        <v>5.1728162884310709E-3</v>
      </c>
      <c r="N1235" s="7">
        <f>1000000*(AM1235-AK1235)/X1235</f>
        <v>2.6794554190270953E-2</v>
      </c>
      <c r="O1235" s="7" t="e">
        <f>1000000*(AT1235-AR1235)/X1235</f>
        <v>#VALUE!</v>
      </c>
      <c r="P1235">
        <f>(M1235*16)</f>
        <v>8.2765060614897135E-2</v>
      </c>
      <c r="Q1235">
        <f>(N1235*44)</f>
        <v>1.1789603843719219</v>
      </c>
      <c r="R1235">
        <f>1000000*(((AF1235-AD1235)*0.082057*W1235)/(V1235-Z1235))/X1235</f>
        <v>0.14349881432745903</v>
      </c>
      <c r="S1235">
        <f>1000000*(((AM1235-AK1235)*0.082057*W1235)/(V1235-Z1235))/X1235</f>
        <v>0.74330626535800015</v>
      </c>
      <c r="T1235">
        <f>N1235*((1*0.082057*W1235)/(V1235-Z1235))</f>
        <v>0.74330626535800026</v>
      </c>
      <c r="V1235" s="5">
        <f t="shared" si="103"/>
        <v>0.99905510880095516</v>
      </c>
      <c r="W1235">
        <v>313.14999999999998</v>
      </c>
      <c r="X1235">
        <f t="shared" si="104"/>
        <v>1.9073334166666699E-2</v>
      </c>
      <c r="Y1235">
        <v>2E-3</v>
      </c>
      <c r="Z1235">
        <f t="shared" si="84"/>
        <v>7.2765497523200454E-2</v>
      </c>
      <c r="AB1235">
        <f t="shared" si="85"/>
        <v>9.9905510880095509E-7</v>
      </c>
      <c r="AC1235">
        <f t="shared" si="86"/>
        <v>7.7759129386834936E-11</v>
      </c>
      <c r="AD1235">
        <v>0</v>
      </c>
      <c r="AE1235" s="12">
        <f t="shared" si="87"/>
        <v>2.0903724265187424E-11</v>
      </c>
      <c r="AF1235" s="12">
        <f t="shared" si="88"/>
        <v>9.8662853652022362E-11</v>
      </c>
      <c r="AG1235" s="19">
        <f t="shared" si="89"/>
        <v>1.097002469958351E-3</v>
      </c>
      <c r="AI1235">
        <f t="shared" si="90"/>
        <v>9.9905510880095509E-7</v>
      </c>
      <c r="AJ1235">
        <f t="shared" si="91"/>
        <v>7.7759129386834936E-11</v>
      </c>
      <c r="AK1235">
        <v>0</v>
      </c>
      <c r="AL1235" s="12">
        <f t="shared" si="92"/>
        <v>4.333023565310624E-10</v>
      </c>
      <c r="AM1235" s="12">
        <f t="shared" si="93"/>
        <v>5.1106148591789729E-10</v>
      </c>
      <c r="AN1235" s="19">
        <f t="shared" si="94"/>
        <v>2.2739189884214046E-2</v>
      </c>
      <c r="AO1235" s="19"/>
      <c r="AP1235" t="e">
        <f t="shared" si="95"/>
        <v>#VALUE!</v>
      </c>
      <c r="AQ1235" t="e">
        <f t="shared" si="96"/>
        <v>#VALUE!</v>
      </c>
      <c r="AR1235">
        <v>0</v>
      </c>
      <c r="AS1235" s="12" t="e">
        <f t="shared" si="97"/>
        <v>#VALUE!</v>
      </c>
      <c r="AT1235" s="12" t="e">
        <f t="shared" si="98"/>
        <v>#VALUE!</v>
      </c>
      <c r="AU1235" s="19">
        <f t="shared" si="99"/>
        <v>1.5759424160826513E-2</v>
      </c>
      <c r="AW1235">
        <f t="shared" si="100"/>
        <v>78.812974192989046</v>
      </c>
      <c r="AX1235">
        <f t="shared" si="101"/>
        <v>15.215219993965071</v>
      </c>
      <c r="AY1235" t="e">
        <f t="shared" si="102"/>
        <v>#VALUE!</v>
      </c>
    </row>
    <row r="1236" spans="8:51" x14ac:dyDescent="0.25">
      <c r="H1236" s="6">
        <v>20</v>
      </c>
      <c r="I1236" s="6">
        <v>30</v>
      </c>
      <c r="J1236" s="6">
        <v>1</v>
      </c>
      <c r="K1236" s="6">
        <v>1</v>
      </c>
      <c r="L1236" s="6" t="s">
        <v>122</v>
      </c>
      <c r="M1236" s="7">
        <f>1000000*(AF1236-AD1236)/X1236</f>
        <v>5.1728162884310709E-3</v>
      </c>
      <c r="N1236" s="7">
        <f>1000000*(AM1236-AK1236)/X1236</f>
        <v>2.6794554190270953E-2</v>
      </c>
      <c r="O1236" s="7" t="e">
        <f>1000000*(AT1236-AR1236)/X1236</f>
        <v>#VALUE!</v>
      </c>
      <c r="P1236">
        <f>(M1236*16)</f>
        <v>8.2765060614897135E-2</v>
      </c>
      <c r="Q1236">
        <f>(N1236*44)</f>
        <v>1.1789603843719219</v>
      </c>
      <c r="R1236">
        <f>1000000*(((AF1236-AD1236)*0.082057*W1236)/(V1236-Z1236))/X1236</f>
        <v>0.14349881432745903</v>
      </c>
      <c r="S1236">
        <f>1000000*(((AM1236-AK1236)*0.082057*W1236)/(V1236-Z1236))/X1236</f>
        <v>0.74330626535800015</v>
      </c>
      <c r="T1236">
        <f>N1236*((1*0.082057*W1236)/(V1236-Z1236))</f>
        <v>0.74330626535800026</v>
      </c>
      <c r="V1236" s="5">
        <f t="shared" si="103"/>
        <v>0.99905510880095516</v>
      </c>
      <c r="W1236">
        <v>313.14999999999998</v>
      </c>
      <c r="X1236">
        <f t="shared" si="104"/>
        <v>1.9073334166666699E-2</v>
      </c>
      <c r="Y1236">
        <v>2E-3</v>
      </c>
      <c r="Z1236">
        <f t="shared" si="84"/>
        <v>7.2765497523200454E-2</v>
      </c>
      <c r="AB1236">
        <f t="shared" si="85"/>
        <v>9.9905510880095509E-7</v>
      </c>
      <c r="AC1236">
        <f t="shared" si="86"/>
        <v>7.7759129386834936E-11</v>
      </c>
      <c r="AD1236">
        <v>0</v>
      </c>
      <c r="AE1236" s="12">
        <f t="shared" si="87"/>
        <v>2.0903724265187424E-11</v>
      </c>
      <c r="AF1236" s="12">
        <f t="shared" si="88"/>
        <v>9.8662853652022362E-11</v>
      </c>
      <c r="AG1236" s="19">
        <f t="shared" si="89"/>
        <v>1.097002469958351E-3</v>
      </c>
      <c r="AI1236">
        <f t="shared" si="90"/>
        <v>9.9905510880095509E-7</v>
      </c>
      <c r="AJ1236">
        <f t="shared" si="91"/>
        <v>7.7759129386834936E-11</v>
      </c>
      <c r="AK1236">
        <v>0</v>
      </c>
      <c r="AL1236" s="12">
        <f t="shared" si="92"/>
        <v>4.333023565310624E-10</v>
      </c>
      <c r="AM1236" s="12">
        <f t="shared" si="93"/>
        <v>5.1106148591789729E-10</v>
      </c>
      <c r="AN1236" s="19">
        <f t="shared" si="94"/>
        <v>2.2739189884214046E-2</v>
      </c>
      <c r="AO1236" s="19"/>
      <c r="AP1236" t="e">
        <f t="shared" si="95"/>
        <v>#VALUE!</v>
      </c>
      <c r="AQ1236" t="e">
        <f t="shared" si="96"/>
        <v>#VALUE!</v>
      </c>
      <c r="AR1236">
        <v>0</v>
      </c>
      <c r="AS1236" s="12" t="e">
        <f t="shared" si="97"/>
        <v>#VALUE!</v>
      </c>
      <c r="AT1236" s="12" t="e">
        <f t="shared" si="98"/>
        <v>#VALUE!</v>
      </c>
      <c r="AU1236" s="19">
        <f t="shared" si="99"/>
        <v>1.5759424160826513E-2</v>
      </c>
      <c r="AW1236">
        <f t="shared" si="100"/>
        <v>78.812974192989046</v>
      </c>
      <c r="AX1236">
        <f t="shared" si="101"/>
        <v>15.215219993965071</v>
      </c>
      <c r="AY1236" t="e">
        <f t="shared" si="102"/>
        <v>#VALUE!</v>
      </c>
    </row>
    <row r="1237" spans="8:51" x14ac:dyDescent="0.25">
      <c r="H1237" s="6">
        <v>20</v>
      </c>
      <c r="I1237" s="6">
        <v>30</v>
      </c>
      <c r="J1237" s="6">
        <v>1</v>
      </c>
      <c r="K1237" s="6">
        <v>1</v>
      </c>
      <c r="L1237" s="6" t="s">
        <v>122</v>
      </c>
      <c r="M1237" s="7">
        <f>1000000*(AF1237-AD1237)/X1237</f>
        <v>5.1728162884310709E-3</v>
      </c>
      <c r="N1237" s="7">
        <f>1000000*(AM1237-AK1237)/X1237</f>
        <v>2.6794554190270953E-2</v>
      </c>
      <c r="O1237" s="7" t="e">
        <f>1000000*(AT1237-AR1237)/X1237</f>
        <v>#VALUE!</v>
      </c>
      <c r="P1237">
        <f>(M1237*16)</f>
        <v>8.2765060614897135E-2</v>
      </c>
      <c r="Q1237">
        <f>(N1237*44)</f>
        <v>1.1789603843719219</v>
      </c>
      <c r="R1237">
        <f>1000000*(((AF1237-AD1237)*0.082057*W1237)/(V1237-Z1237))/X1237</f>
        <v>0.14349881432745903</v>
      </c>
      <c r="S1237">
        <f>1000000*(((AM1237-AK1237)*0.082057*W1237)/(V1237-Z1237))/X1237</f>
        <v>0.74330626535800015</v>
      </c>
      <c r="T1237">
        <f>N1237*((1*0.082057*W1237)/(V1237-Z1237))</f>
        <v>0.74330626535800026</v>
      </c>
      <c r="V1237" s="5">
        <f t="shared" si="103"/>
        <v>0.99905510880095516</v>
      </c>
      <c r="W1237">
        <v>313.14999999999998</v>
      </c>
      <c r="X1237">
        <f t="shared" si="104"/>
        <v>1.9073334166666699E-2</v>
      </c>
      <c r="Y1237">
        <v>2E-3</v>
      </c>
      <c r="Z1237">
        <f t="shared" si="84"/>
        <v>7.2765497523200454E-2</v>
      </c>
      <c r="AB1237">
        <f t="shared" si="85"/>
        <v>9.9905510880095509E-7</v>
      </c>
      <c r="AC1237">
        <f t="shared" si="86"/>
        <v>7.7759129386834936E-11</v>
      </c>
      <c r="AD1237">
        <v>0</v>
      </c>
      <c r="AE1237" s="12">
        <f t="shared" si="87"/>
        <v>2.0903724265187424E-11</v>
      </c>
      <c r="AF1237" s="12">
        <f t="shared" si="88"/>
        <v>9.8662853652022362E-11</v>
      </c>
      <c r="AG1237" s="19">
        <f t="shared" si="89"/>
        <v>1.097002469958351E-3</v>
      </c>
      <c r="AI1237">
        <f t="shared" si="90"/>
        <v>9.9905510880095509E-7</v>
      </c>
      <c r="AJ1237">
        <f t="shared" si="91"/>
        <v>7.7759129386834936E-11</v>
      </c>
      <c r="AK1237">
        <v>0</v>
      </c>
      <c r="AL1237" s="12">
        <f t="shared" si="92"/>
        <v>4.333023565310624E-10</v>
      </c>
      <c r="AM1237" s="12">
        <f t="shared" si="93"/>
        <v>5.1106148591789729E-10</v>
      </c>
      <c r="AN1237" s="19">
        <f t="shared" si="94"/>
        <v>2.2739189884214046E-2</v>
      </c>
      <c r="AO1237" s="19"/>
      <c r="AP1237" t="e">
        <f t="shared" si="95"/>
        <v>#VALUE!</v>
      </c>
      <c r="AQ1237" t="e">
        <f t="shared" si="96"/>
        <v>#VALUE!</v>
      </c>
      <c r="AR1237">
        <v>0</v>
      </c>
      <c r="AS1237" s="12" t="e">
        <f t="shared" si="97"/>
        <v>#VALUE!</v>
      </c>
      <c r="AT1237" s="12" t="e">
        <f t="shared" si="98"/>
        <v>#VALUE!</v>
      </c>
      <c r="AU1237" s="19">
        <f t="shared" si="99"/>
        <v>1.5759424160826513E-2</v>
      </c>
      <c r="AW1237">
        <f t="shared" si="100"/>
        <v>78.812974192989046</v>
      </c>
      <c r="AX1237">
        <f t="shared" si="101"/>
        <v>15.215219993965071</v>
      </c>
      <c r="AY1237" t="e">
        <f t="shared" si="102"/>
        <v>#VALUE!</v>
      </c>
    </row>
    <row r="1238" spans="8:51" x14ac:dyDescent="0.25">
      <c r="H1238" s="6">
        <v>20</v>
      </c>
      <c r="I1238" s="6">
        <v>30</v>
      </c>
      <c r="J1238" s="6">
        <v>1</v>
      </c>
      <c r="K1238" s="6">
        <v>1</v>
      </c>
      <c r="L1238" s="6" t="s">
        <v>122</v>
      </c>
      <c r="M1238" s="7">
        <f>1000000*(AF1238-AD1238)/X1238</f>
        <v>5.1728162884310709E-3</v>
      </c>
      <c r="N1238" s="7">
        <f>1000000*(AM1238-AK1238)/X1238</f>
        <v>2.6794554190270953E-2</v>
      </c>
      <c r="O1238" s="7" t="e">
        <f>1000000*(AT1238-AR1238)/X1238</f>
        <v>#VALUE!</v>
      </c>
      <c r="P1238">
        <f>(M1238*16)</f>
        <v>8.2765060614897135E-2</v>
      </c>
      <c r="Q1238">
        <f>(N1238*44)</f>
        <v>1.1789603843719219</v>
      </c>
      <c r="R1238">
        <f>1000000*(((AF1238-AD1238)*0.082057*W1238)/(V1238-Z1238))/X1238</f>
        <v>0.14349881432745903</v>
      </c>
      <c r="S1238">
        <f>1000000*(((AM1238-AK1238)*0.082057*W1238)/(V1238-Z1238))/X1238</f>
        <v>0.74330626535800015</v>
      </c>
      <c r="T1238">
        <f>N1238*((1*0.082057*W1238)/(V1238-Z1238))</f>
        <v>0.74330626535800026</v>
      </c>
      <c r="V1238" s="5">
        <f t="shared" si="103"/>
        <v>0.99905510880095516</v>
      </c>
      <c r="W1238">
        <v>313.14999999999998</v>
      </c>
      <c r="X1238">
        <f t="shared" si="104"/>
        <v>1.9073334166666699E-2</v>
      </c>
      <c r="Y1238">
        <v>2E-3</v>
      </c>
      <c r="Z1238">
        <f t="shared" si="84"/>
        <v>7.2765497523200454E-2</v>
      </c>
      <c r="AB1238">
        <f t="shared" si="85"/>
        <v>9.9905510880095509E-7</v>
      </c>
      <c r="AC1238">
        <f t="shared" si="86"/>
        <v>7.7759129386834936E-11</v>
      </c>
      <c r="AD1238">
        <v>0</v>
      </c>
      <c r="AE1238" s="12">
        <f t="shared" si="87"/>
        <v>2.0903724265187424E-11</v>
      </c>
      <c r="AF1238" s="12">
        <f t="shared" si="88"/>
        <v>9.8662853652022362E-11</v>
      </c>
      <c r="AG1238" s="19">
        <f t="shared" si="89"/>
        <v>1.097002469958351E-3</v>
      </c>
      <c r="AI1238">
        <f t="shared" si="90"/>
        <v>9.9905510880095509E-7</v>
      </c>
      <c r="AJ1238">
        <f t="shared" si="91"/>
        <v>7.7759129386834936E-11</v>
      </c>
      <c r="AK1238">
        <v>0</v>
      </c>
      <c r="AL1238" s="12">
        <f t="shared" si="92"/>
        <v>4.333023565310624E-10</v>
      </c>
      <c r="AM1238" s="12">
        <f t="shared" si="93"/>
        <v>5.1106148591789729E-10</v>
      </c>
      <c r="AN1238" s="19">
        <f t="shared" si="94"/>
        <v>2.2739189884214046E-2</v>
      </c>
      <c r="AO1238" s="19"/>
      <c r="AP1238" t="e">
        <f t="shared" si="95"/>
        <v>#VALUE!</v>
      </c>
      <c r="AQ1238" t="e">
        <f t="shared" si="96"/>
        <v>#VALUE!</v>
      </c>
      <c r="AR1238">
        <v>0</v>
      </c>
      <c r="AS1238" s="12" t="e">
        <f t="shared" si="97"/>
        <v>#VALUE!</v>
      </c>
      <c r="AT1238" s="12" t="e">
        <f t="shared" si="98"/>
        <v>#VALUE!</v>
      </c>
      <c r="AU1238" s="19">
        <f t="shared" si="99"/>
        <v>1.5759424160826513E-2</v>
      </c>
      <c r="AW1238">
        <f t="shared" si="100"/>
        <v>78.812974192989046</v>
      </c>
      <c r="AX1238">
        <f t="shared" si="101"/>
        <v>15.215219993965071</v>
      </c>
      <c r="AY1238" t="e">
        <f t="shared" si="102"/>
        <v>#VALUE!</v>
      </c>
    </row>
    <row r="1239" spans="8:51" x14ac:dyDescent="0.25">
      <c r="H1239" s="6">
        <v>20</v>
      </c>
      <c r="I1239" s="6">
        <v>30</v>
      </c>
      <c r="J1239" s="6">
        <v>1</v>
      </c>
      <c r="K1239" s="6">
        <v>1</v>
      </c>
      <c r="L1239" s="6" t="s">
        <v>122</v>
      </c>
      <c r="M1239" s="7">
        <f>1000000*(AF1239-AD1239)/X1239</f>
        <v>5.1728162884310709E-3</v>
      </c>
      <c r="N1239" s="7">
        <f>1000000*(AM1239-AK1239)/X1239</f>
        <v>2.6794554190270953E-2</v>
      </c>
      <c r="O1239" s="7" t="e">
        <f>1000000*(AT1239-AR1239)/X1239</f>
        <v>#VALUE!</v>
      </c>
      <c r="P1239">
        <f>(M1239*16)</f>
        <v>8.2765060614897135E-2</v>
      </c>
      <c r="Q1239">
        <f>(N1239*44)</f>
        <v>1.1789603843719219</v>
      </c>
      <c r="R1239">
        <f>1000000*(((AF1239-AD1239)*0.082057*W1239)/(V1239-Z1239))/X1239</f>
        <v>0.14349881432745903</v>
      </c>
      <c r="S1239">
        <f>1000000*(((AM1239-AK1239)*0.082057*W1239)/(V1239-Z1239))/X1239</f>
        <v>0.74330626535800015</v>
      </c>
      <c r="T1239">
        <f>N1239*((1*0.082057*W1239)/(V1239-Z1239))</f>
        <v>0.74330626535800026</v>
      </c>
      <c r="V1239" s="5">
        <f t="shared" si="103"/>
        <v>0.99905510880095516</v>
      </c>
      <c r="W1239">
        <v>313.14999999999998</v>
      </c>
      <c r="X1239">
        <f t="shared" si="104"/>
        <v>1.9073334166666699E-2</v>
      </c>
      <c r="Y1239">
        <v>2E-3</v>
      </c>
      <c r="Z1239">
        <f t="shared" si="84"/>
        <v>7.2765497523200454E-2</v>
      </c>
      <c r="AB1239">
        <f t="shared" si="85"/>
        <v>9.9905510880095509E-7</v>
      </c>
      <c r="AC1239">
        <f t="shared" si="86"/>
        <v>7.7759129386834936E-11</v>
      </c>
      <c r="AD1239">
        <v>0</v>
      </c>
      <c r="AE1239" s="12">
        <f t="shared" si="87"/>
        <v>2.0903724265187424E-11</v>
      </c>
      <c r="AF1239" s="12">
        <f t="shared" si="88"/>
        <v>9.8662853652022362E-11</v>
      </c>
      <c r="AG1239" s="19">
        <f t="shared" si="89"/>
        <v>1.097002469958351E-3</v>
      </c>
      <c r="AI1239">
        <f t="shared" si="90"/>
        <v>9.9905510880095509E-7</v>
      </c>
      <c r="AJ1239">
        <f t="shared" si="91"/>
        <v>7.7759129386834936E-11</v>
      </c>
      <c r="AK1239">
        <v>0</v>
      </c>
      <c r="AL1239" s="12">
        <f t="shared" si="92"/>
        <v>4.333023565310624E-10</v>
      </c>
      <c r="AM1239" s="12">
        <f t="shared" si="93"/>
        <v>5.1106148591789729E-10</v>
      </c>
      <c r="AN1239" s="19">
        <f t="shared" si="94"/>
        <v>2.2739189884214046E-2</v>
      </c>
      <c r="AO1239" s="19"/>
      <c r="AP1239" t="e">
        <f t="shared" si="95"/>
        <v>#VALUE!</v>
      </c>
      <c r="AQ1239" t="e">
        <f t="shared" si="96"/>
        <v>#VALUE!</v>
      </c>
      <c r="AR1239">
        <v>0</v>
      </c>
      <c r="AS1239" s="12" t="e">
        <f t="shared" si="97"/>
        <v>#VALUE!</v>
      </c>
      <c r="AT1239" s="12" t="e">
        <f t="shared" si="98"/>
        <v>#VALUE!</v>
      </c>
      <c r="AU1239" s="19">
        <f t="shared" si="99"/>
        <v>1.5759424160826513E-2</v>
      </c>
      <c r="AW1239">
        <f t="shared" si="100"/>
        <v>78.812974192989046</v>
      </c>
      <c r="AX1239">
        <f t="shared" si="101"/>
        <v>15.215219993965071</v>
      </c>
      <c r="AY1239" t="e">
        <f t="shared" si="102"/>
        <v>#VALUE!</v>
      </c>
    </row>
    <row r="1240" spans="8:51" x14ac:dyDescent="0.25">
      <c r="H1240" s="6">
        <v>20</v>
      </c>
      <c r="I1240" s="6">
        <v>30</v>
      </c>
      <c r="J1240" s="6">
        <v>1</v>
      </c>
      <c r="K1240" s="6">
        <v>1</v>
      </c>
      <c r="L1240" s="6" t="s">
        <v>122</v>
      </c>
      <c r="M1240" s="7">
        <f>1000000*(AF1240-AD1240)/X1240</f>
        <v>5.1728162884310709E-3</v>
      </c>
      <c r="N1240" s="7">
        <f>1000000*(AM1240-AK1240)/X1240</f>
        <v>2.6794554190270953E-2</v>
      </c>
      <c r="O1240" s="7" t="e">
        <f>1000000*(AT1240-AR1240)/X1240</f>
        <v>#VALUE!</v>
      </c>
      <c r="P1240">
        <f>(M1240*16)</f>
        <v>8.2765060614897135E-2</v>
      </c>
      <c r="Q1240">
        <f>(N1240*44)</f>
        <v>1.1789603843719219</v>
      </c>
      <c r="R1240">
        <f>1000000*(((AF1240-AD1240)*0.082057*W1240)/(V1240-Z1240))/X1240</f>
        <v>0.14349881432745903</v>
      </c>
      <c r="S1240">
        <f>1000000*(((AM1240-AK1240)*0.082057*W1240)/(V1240-Z1240))/X1240</f>
        <v>0.74330626535800015</v>
      </c>
      <c r="T1240">
        <f>N1240*((1*0.082057*W1240)/(V1240-Z1240))</f>
        <v>0.74330626535800026</v>
      </c>
      <c r="V1240" s="5">
        <f t="shared" si="103"/>
        <v>0.99905510880095516</v>
      </c>
      <c r="W1240">
        <v>313.14999999999998</v>
      </c>
      <c r="X1240">
        <f t="shared" si="104"/>
        <v>1.9073334166666699E-2</v>
      </c>
      <c r="Y1240">
        <v>2E-3</v>
      </c>
      <c r="Z1240">
        <f t="shared" si="84"/>
        <v>7.2765497523200454E-2</v>
      </c>
      <c r="AB1240">
        <f t="shared" si="85"/>
        <v>9.9905510880095509E-7</v>
      </c>
      <c r="AC1240">
        <f t="shared" si="86"/>
        <v>7.7759129386834936E-11</v>
      </c>
      <c r="AD1240">
        <v>0</v>
      </c>
      <c r="AE1240" s="12">
        <f t="shared" si="87"/>
        <v>2.0903724265187424E-11</v>
      </c>
      <c r="AF1240" s="12">
        <f t="shared" si="88"/>
        <v>9.8662853652022362E-11</v>
      </c>
      <c r="AG1240" s="19">
        <f t="shared" si="89"/>
        <v>1.097002469958351E-3</v>
      </c>
      <c r="AI1240">
        <f t="shared" si="90"/>
        <v>9.9905510880095509E-7</v>
      </c>
      <c r="AJ1240">
        <f t="shared" si="91"/>
        <v>7.7759129386834936E-11</v>
      </c>
      <c r="AK1240">
        <v>0</v>
      </c>
      <c r="AL1240" s="12">
        <f t="shared" si="92"/>
        <v>4.333023565310624E-10</v>
      </c>
      <c r="AM1240" s="12">
        <f t="shared" si="93"/>
        <v>5.1106148591789729E-10</v>
      </c>
      <c r="AN1240" s="19">
        <f t="shared" si="94"/>
        <v>2.2739189884214046E-2</v>
      </c>
      <c r="AO1240" s="19"/>
      <c r="AP1240" t="e">
        <f t="shared" si="95"/>
        <v>#VALUE!</v>
      </c>
      <c r="AQ1240" t="e">
        <f t="shared" si="96"/>
        <v>#VALUE!</v>
      </c>
      <c r="AR1240">
        <v>0</v>
      </c>
      <c r="AS1240" s="12" t="e">
        <f t="shared" si="97"/>
        <v>#VALUE!</v>
      </c>
      <c r="AT1240" s="12" t="e">
        <f t="shared" si="98"/>
        <v>#VALUE!</v>
      </c>
      <c r="AU1240" s="19">
        <f t="shared" si="99"/>
        <v>1.5759424160826513E-2</v>
      </c>
      <c r="AW1240">
        <f t="shared" si="100"/>
        <v>78.812974192989046</v>
      </c>
      <c r="AX1240">
        <f t="shared" si="101"/>
        <v>15.215219993965071</v>
      </c>
      <c r="AY1240" t="e">
        <f t="shared" si="102"/>
        <v>#VALUE!</v>
      </c>
    </row>
    <row r="1241" spans="8:51" x14ac:dyDescent="0.25">
      <c r="H1241" s="6">
        <v>20</v>
      </c>
      <c r="I1241" s="6">
        <v>30</v>
      </c>
      <c r="J1241" s="6">
        <v>1</v>
      </c>
      <c r="K1241" s="6">
        <v>1</v>
      </c>
      <c r="L1241" s="6" t="s">
        <v>122</v>
      </c>
      <c r="M1241" s="7">
        <f>1000000*(AF1241-AD1241)/X1241</f>
        <v>5.1728162884310709E-3</v>
      </c>
      <c r="N1241" s="7">
        <f>1000000*(AM1241-AK1241)/X1241</f>
        <v>2.6794554190270953E-2</v>
      </c>
      <c r="O1241" s="7" t="e">
        <f>1000000*(AT1241-AR1241)/X1241</f>
        <v>#VALUE!</v>
      </c>
      <c r="P1241">
        <f>(M1241*16)</f>
        <v>8.2765060614897135E-2</v>
      </c>
      <c r="Q1241">
        <f>(N1241*44)</f>
        <v>1.1789603843719219</v>
      </c>
      <c r="R1241">
        <f>1000000*(((AF1241-AD1241)*0.082057*W1241)/(V1241-Z1241))/X1241</f>
        <v>0.14349881432745903</v>
      </c>
      <c r="S1241">
        <f>1000000*(((AM1241-AK1241)*0.082057*W1241)/(V1241-Z1241))/X1241</f>
        <v>0.74330626535800015</v>
      </c>
      <c r="T1241">
        <f>N1241*((1*0.082057*W1241)/(V1241-Z1241))</f>
        <v>0.74330626535800026</v>
      </c>
      <c r="V1241" s="5">
        <f t="shared" si="103"/>
        <v>0.99905510880095516</v>
      </c>
      <c r="W1241">
        <v>313.14999999999998</v>
      </c>
      <c r="X1241">
        <f t="shared" si="104"/>
        <v>1.9073334166666699E-2</v>
      </c>
      <c r="Y1241">
        <v>2E-3</v>
      </c>
      <c r="Z1241">
        <f t="shared" si="84"/>
        <v>7.2765497523200454E-2</v>
      </c>
      <c r="AB1241">
        <f t="shared" si="85"/>
        <v>9.9905510880095509E-7</v>
      </c>
      <c r="AC1241">
        <f t="shared" si="86"/>
        <v>7.7759129386834936E-11</v>
      </c>
      <c r="AD1241">
        <v>0</v>
      </c>
      <c r="AE1241" s="12">
        <f t="shared" si="87"/>
        <v>2.0903724265187424E-11</v>
      </c>
      <c r="AF1241" s="12">
        <f t="shared" si="88"/>
        <v>9.8662853652022362E-11</v>
      </c>
      <c r="AG1241" s="19">
        <f t="shared" si="89"/>
        <v>1.097002469958351E-3</v>
      </c>
      <c r="AI1241">
        <f t="shared" si="90"/>
        <v>9.9905510880095509E-7</v>
      </c>
      <c r="AJ1241">
        <f t="shared" si="91"/>
        <v>7.7759129386834936E-11</v>
      </c>
      <c r="AK1241">
        <v>0</v>
      </c>
      <c r="AL1241" s="12">
        <f t="shared" si="92"/>
        <v>4.333023565310624E-10</v>
      </c>
      <c r="AM1241" s="12">
        <f t="shared" si="93"/>
        <v>5.1106148591789729E-10</v>
      </c>
      <c r="AN1241" s="19">
        <f t="shared" si="94"/>
        <v>2.2739189884214046E-2</v>
      </c>
      <c r="AO1241" s="19"/>
      <c r="AP1241" t="e">
        <f t="shared" si="95"/>
        <v>#VALUE!</v>
      </c>
      <c r="AQ1241" t="e">
        <f t="shared" si="96"/>
        <v>#VALUE!</v>
      </c>
      <c r="AR1241">
        <v>0</v>
      </c>
      <c r="AS1241" s="12" t="e">
        <f t="shared" si="97"/>
        <v>#VALUE!</v>
      </c>
      <c r="AT1241" s="12" t="e">
        <f t="shared" si="98"/>
        <v>#VALUE!</v>
      </c>
      <c r="AU1241" s="19">
        <f t="shared" si="99"/>
        <v>1.5759424160826513E-2</v>
      </c>
      <c r="AW1241">
        <f t="shared" si="100"/>
        <v>78.812974192989046</v>
      </c>
      <c r="AX1241">
        <f t="shared" si="101"/>
        <v>15.215219993965071</v>
      </c>
      <c r="AY1241" t="e">
        <f t="shared" si="102"/>
        <v>#VALUE!</v>
      </c>
    </row>
    <row r="1242" spans="8:51" x14ac:dyDescent="0.25">
      <c r="H1242" s="6">
        <v>20</v>
      </c>
      <c r="I1242" s="6">
        <v>30</v>
      </c>
      <c r="J1242" s="6">
        <v>1</v>
      </c>
      <c r="K1242" s="6">
        <v>1</v>
      </c>
      <c r="L1242" s="6" t="s">
        <v>122</v>
      </c>
      <c r="M1242" s="7">
        <f>1000000*(AF1242-AD1242)/X1242</f>
        <v>5.1728162884310709E-3</v>
      </c>
      <c r="N1242" s="7">
        <f>1000000*(AM1242-AK1242)/X1242</f>
        <v>2.6794554190270953E-2</v>
      </c>
      <c r="O1242" s="7" t="e">
        <f>1000000*(AT1242-AR1242)/X1242</f>
        <v>#VALUE!</v>
      </c>
      <c r="P1242">
        <f>(M1242*16)</f>
        <v>8.2765060614897135E-2</v>
      </c>
      <c r="Q1242">
        <f>(N1242*44)</f>
        <v>1.1789603843719219</v>
      </c>
      <c r="R1242">
        <f>1000000*(((AF1242-AD1242)*0.082057*W1242)/(V1242-Z1242))/X1242</f>
        <v>0.14349881432745903</v>
      </c>
      <c r="S1242">
        <f>1000000*(((AM1242-AK1242)*0.082057*W1242)/(V1242-Z1242))/X1242</f>
        <v>0.74330626535800015</v>
      </c>
      <c r="T1242">
        <f>N1242*((1*0.082057*W1242)/(V1242-Z1242))</f>
        <v>0.74330626535800026</v>
      </c>
      <c r="V1242" s="5">
        <f t="shared" si="103"/>
        <v>0.99905510880095516</v>
      </c>
      <c r="W1242">
        <v>313.14999999999998</v>
      </c>
      <c r="X1242">
        <f t="shared" si="104"/>
        <v>1.9073334166666699E-2</v>
      </c>
      <c r="Y1242">
        <v>2E-3</v>
      </c>
      <c r="Z1242">
        <f t="shared" si="84"/>
        <v>7.2765497523200454E-2</v>
      </c>
      <c r="AB1242">
        <f t="shared" si="85"/>
        <v>9.9905510880095509E-7</v>
      </c>
      <c r="AC1242">
        <f t="shared" si="86"/>
        <v>7.7759129386834936E-11</v>
      </c>
      <c r="AD1242">
        <v>0</v>
      </c>
      <c r="AE1242" s="12">
        <f t="shared" si="87"/>
        <v>2.0903724265187424E-11</v>
      </c>
      <c r="AF1242" s="12">
        <f t="shared" si="88"/>
        <v>9.8662853652022362E-11</v>
      </c>
      <c r="AG1242" s="19">
        <f t="shared" si="89"/>
        <v>1.097002469958351E-3</v>
      </c>
      <c r="AI1242">
        <f t="shared" si="90"/>
        <v>9.9905510880095509E-7</v>
      </c>
      <c r="AJ1242">
        <f t="shared" si="91"/>
        <v>7.7759129386834936E-11</v>
      </c>
      <c r="AK1242">
        <v>0</v>
      </c>
      <c r="AL1242" s="12">
        <f t="shared" si="92"/>
        <v>4.333023565310624E-10</v>
      </c>
      <c r="AM1242" s="12">
        <f t="shared" si="93"/>
        <v>5.1106148591789729E-10</v>
      </c>
      <c r="AN1242" s="19">
        <f t="shared" si="94"/>
        <v>2.2739189884214046E-2</v>
      </c>
      <c r="AO1242" s="19"/>
      <c r="AP1242" t="e">
        <f t="shared" si="95"/>
        <v>#VALUE!</v>
      </c>
      <c r="AQ1242" t="e">
        <f t="shared" si="96"/>
        <v>#VALUE!</v>
      </c>
      <c r="AR1242">
        <v>0</v>
      </c>
      <c r="AS1242" s="12" t="e">
        <f t="shared" si="97"/>
        <v>#VALUE!</v>
      </c>
      <c r="AT1242" s="12" t="e">
        <f t="shared" si="98"/>
        <v>#VALUE!</v>
      </c>
      <c r="AU1242" s="19">
        <f t="shared" si="99"/>
        <v>1.5759424160826513E-2</v>
      </c>
      <c r="AW1242">
        <f t="shared" si="100"/>
        <v>78.812974192989046</v>
      </c>
      <c r="AX1242">
        <f t="shared" si="101"/>
        <v>15.215219993965071</v>
      </c>
      <c r="AY1242" t="e">
        <f t="shared" si="102"/>
        <v>#VALUE!</v>
      </c>
    </row>
    <row r="1243" spans="8:51" x14ac:dyDescent="0.25">
      <c r="H1243" s="6">
        <v>20</v>
      </c>
      <c r="I1243" s="6">
        <v>30</v>
      </c>
      <c r="J1243" s="6">
        <v>1</v>
      </c>
      <c r="K1243" s="6">
        <v>1</v>
      </c>
      <c r="L1243" s="6" t="s">
        <v>122</v>
      </c>
      <c r="M1243" s="7">
        <f>1000000*(AF1243-AD1243)/X1243</f>
        <v>5.1728162884310709E-3</v>
      </c>
      <c r="N1243" s="7">
        <f>1000000*(AM1243-AK1243)/X1243</f>
        <v>2.6794554190270953E-2</v>
      </c>
      <c r="O1243" s="7" t="e">
        <f>1000000*(AT1243-AR1243)/X1243</f>
        <v>#VALUE!</v>
      </c>
      <c r="P1243">
        <f>(M1243*16)</f>
        <v>8.2765060614897135E-2</v>
      </c>
      <c r="Q1243">
        <f>(N1243*44)</f>
        <v>1.1789603843719219</v>
      </c>
      <c r="R1243">
        <f>1000000*(((AF1243-AD1243)*0.082057*W1243)/(V1243-Z1243))/X1243</f>
        <v>0.14349881432745903</v>
      </c>
      <c r="S1243">
        <f>1000000*(((AM1243-AK1243)*0.082057*W1243)/(V1243-Z1243))/X1243</f>
        <v>0.74330626535800015</v>
      </c>
      <c r="T1243">
        <f>N1243*((1*0.082057*W1243)/(V1243-Z1243))</f>
        <v>0.74330626535800026</v>
      </c>
      <c r="V1243" s="5">
        <f t="shared" si="103"/>
        <v>0.99905510880095516</v>
      </c>
      <c r="W1243">
        <v>313.14999999999998</v>
      </c>
      <c r="X1243">
        <f t="shared" si="104"/>
        <v>1.9073334166666699E-2</v>
      </c>
      <c r="Y1243">
        <v>2E-3</v>
      </c>
      <c r="Z1243">
        <f t="shared" si="84"/>
        <v>7.2765497523200454E-2</v>
      </c>
      <c r="AB1243">
        <f t="shared" si="85"/>
        <v>9.9905510880095509E-7</v>
      </c>
      <c r="AC1243">
        <f t="shared" si="86"/>
        <v>7.7759129386834936E-11</v>
      </c>
      <c r="AD1243">
        <v>0</v>
      </c>
      <c r="AE1243" s="12">
        <f t="shared" si="87"/>
        <v>2.0903724265187424E-11</v>
      </c>
      <c r="AF1243" s="12">
        <f t="shared" si="88"/>
        <v>9.8662853652022362E-11</v>
      </c>
      <c r="AG1243" s="19">
        <f t="shared" si="89"/>
        <v>1.097002469958351E-3</v>
      </c>
      <c r="AI1243">
        <f t="shared" si="90"/>
        <v>9.9905510880095509E-7</v>
      </c>
      <c r="AJ1243">
        <f t="shared" si="91"/>
        <v>7.7759129386834936E-11</v>
      </c>
      <c r="AK1243">
        <v>0</v>
      </c>
      <c r="AL1243" s="12">
        <f t="shared" si="92"/>
        <v>4.333023565310624E-10</v>
      </c>
      <c r="AM1243" s="12">
        <f t="shared" si="93"/>
        <v>5.1106148591789729E-10</v>
      </c>
      <c r="AN1243" s="19">
        <f t="shared" si="94"/>
        <v>2.2739189884214046E-2</v>
      </c>
      <c r="AO1243" s="19"/>
      <c r="AP1243" t="e">
        <f t="shared" si="95"/>
        <v>#VALUE!</v>
      </c>
      <c r="AQ1243" t="e">
        <f t="shared" si="96"/>
        <v>#VALUE!</v>
      </c>
      <c r="AR1243">
        <v>0</v>
      </c>
      <c r="AS1243" s="12" t="e">
        <f t="shared" si="97"/>
        <v>#VALUE!</v>
      </c>
      <c r="AT1243" s="12" t="e">
        <f t="shared" si="98"/>
        <v>#VALUE!</v>
      </c>
      <c r="AU1243" s="19">
        <f t="shared" si="99"/>
        <v>1.5759424160826513E-2</v>
      </c>
      <c r="AW1243">
        <f t="shared" si="100"/>
        <v>78.812974192989046</v>
      </c>
      <c r="AX1243">
        <f t="shared" si="101"/>
        <v>15.215219993965071</v>
      </c>
      <c r="AY1243" t="e">
        <f t="shared" si="102"/>
        <v>#VALUE!</v>
      </c>
    </row>
    <row r="1244" spans="8:51" x14ac:dyDescent="0.25">
      <c r="H1244" s="6">
        <v>20</v>
      </c>
      <c r="I1244" s="6">
        <v>30</v>
      </c>
      <c r="J1244" s="6">
        <v>1</v>
      </c>
      <c r="K1244" s="6">
        <v>1</v>
      </c>
      <c r="L1244" s="6" t="s">
        <v>122</v>
      </c>
      <c r="M1244" s="7">
        <f>1000000*(AF1244-AD1244)/X1244</f>
        <v>5.1728162884310709E-3</v>
      </c>
      <c r="N1244" s="7">
        <f>1000000*(AM1244-AK1244)/X1244</f>
        <v>2.6794554190270953E-2</v>
      </c>
      <c r="O1244" s="7" t="e">
        <f>1000000*(AT1244-AR1244)/X1244</f>
        <v>#VALUE!</v>
      </c>
      <c r="P1244">
        <f>(M1244*16)</f>
        <v>8.2765060614897135E-2</v>
      </c>
      <c r="Q1244">
        <f>(N1244*44)</f>
        <v>1.1789603843719219</v>
      </c>
      <c r="R1244">
        <f>1000000*(((AF1244-AD1244)*0.082057*W1244)/(V1244-Z1244))/X1244</f>
        <v>0.14349881432745903</v>
      </c>
      <c r="S1244">
        <f>1000000*(((AM1244-AK1244)*0.082057*W1244)/(V1244-Z1244))/X1244</f>
        <v>0.74330626535800015</v>
      </c>
      <c r="T1244">
        <f>N1244*((1*0.082057*W1244)/(V1244-Z1244))</f>
        <v>0.74330626535800026</v>
      </c>
      <c r="V1244" s="5">
        <f t="shared" si="103"/>
        <v>0.99905510880095516</v>
      </c>
      <c r="W1244">
        <v>313.14999999999998</v>
      </c>
      <c r="X1244">
        <f t="shared" si="104"/>
        <v>1.9073334166666699E-2</v>
      </c>
      <c r="Y1244">
        <v>2E-3</v>
      </c>
      <c r="Z1244">
        <f t="shared" si="84"/>
        <v>7.2765497523200454E-2</v>
      </c>
      <c r="AB1244">
        <f t="shared" si="85"/>
        <v>9.9905510880095509E-7</v>
      </c>
      <c r="AC1244">
        <f t="shared" si="86"/>
        <v>7.7759129386834936E-11</v>
      </c>
      <c r="AD1244">
        <v>0</v>
      </c>
      <c r="AE1244" s="12">
        <f t="shared" si="87"/>
        <v>2.0903724265187424E-11</v>
      </c>
      <c r="AF1244" s="12">
        <f t="shared" si="88"/>
        <v>9.8662853652022362E-11</v>
      </c>
      <c r="AG1244" s="19">
        <f t="shared" si="89"/>
        <v>1.097002469958351E-3</v>
      </c>
      <c r="AI1244">
        <f t="shared" si="90"/>
        <v>9.9905510880095509E-7</v>
      </c>
      <c r="AJ1244">
        <f t="shared" si="91"/>
        <v>7.7759129386834936E-11</v>
      </c>
      <c r="AK1244">
        <v>0</v>
      </c>
      <c r="AL1244" s="12">
        <f t="shared" si="92"/>
        <v>4.333023565310624E-10</v>
      </c>
      <c r="AM1244" s="12">
        <f t="shared" si="93"/>
        <v>5.1106148591789729E-10</v>
      </c>
      <c r="AN1244" s="19">
        <f t="shared" si="94"/>
        <v>2.2739189884214046E-2</v>
      </c>
      <c r="AO1244" s="19"/>
      <c r="AP1244" t="e">
        <f t="shared" si="95"/>
        <v>#VALUE!</v>
      </c>
      <c r="AQ1244" t="e">
        <f t="shared" si="96"/>
        <v>#VALUE!</v>
      </c>
      <c r="AR1244">
        <v>0</v>
      </c>
      <c r="AS1244" s="12" t="e">
        <f t="shared" si="97"/>
        <v>#VALUE!</v>
      </c>
      <c r="AT1244" s="12" t="e">
        <f t="shared" si="98"/>
        <v>#VALUE!</v>
      </c>
      <c r="AU1244" s="19">
        <f t="shared" si="99"/>
        <v>1.5759424160826513E-2</v>
      </c>
      <c r="AW1244">
        <f t="shared" si="100"/>
        <v>78.812974192989046</v>
      </c>
      <c r="AX1244">
        <f t="shared" si="101"/>
        <v>15.215219993965071</v>
      </c>
      <c r="AY1244" t="e">
        <f t="shared" si="102"/>
        <v>#VALUE!</v>
      </c>
    </row>
    <row r="1245" spans="8:51" x14ac:dyDescent="0.25">
      <c r="H1245" s="6">
        <v>20</v>
      </c>
      <c r="I1245" s="6">
        <v>30</v>
      </c>
      <c r="J1245" s="6">
        <v>1</v>
      </c>
      <c r="K1245" s="6">
        <v>1</v>
      </c>
      <c r="L1245" s="6" t="s">
        <v>122</v>
      </c>
      <c r="M1245" s="7">
        <f>1000000*(AF1245-AD1245)/X1245</f>
        <v>5.1728162884310709E-3</v>
      </c>
      <c r="N1245" s="7">
        <f>1000000*(AM1245-AK1245)/X1245</f>
        <v>2.6794554190270953E-2</v>
      </c>
      <c r="O1245" s="7" t="e">
        <f>1000000*(AT1245-AR1245)/X1245</f>
        <v>#VALUE!</v>
      </c>
      <c r="P1245">
        <f>(M1245*16)</f>
        <v>8.2765060614897135E-2</v>
      </c>
      <c r="Q1245">
        <f>(N1245*44)</f>
        <v>1.1789603843719219</v>
      </c>
      <c r="R1245">
        <f>1000000*(((AF1245-AD1245)*0.082057*W1245)/(V1245-Z1245))/X1245</f>
        <v>0.14349881432745903</v>
      </c>
      <c r="S1245">
        <f>1000000*(((AM1245-AK1245)*0.082057*W1245)/(V1245-Z1245))/X1245</f>
        <v>0.74330626535800015</v>
      </c>
      <c r="T1245">
        <f>N1245*((1*0.082057*W1245)/(V1245-Z1245))</f>
        <v>0.74330626535800026</v>
      </c>
      <c r="V1245" s="5">
        <f t="shared" si="103"/>
        <v>0.99905510880095516</v>
      </c>
      <c r="W1245">
        <v>313.14999999999998</v>
      </c>
      <c r="X1245">
        <f t="shared" si="104"/>
        <v>1.9073334166666699E-2</v>
      </c>
      <c r="Y1245">
        <v>2E-3</v>
      </c>
      <c r="Z1245">
        <f t="shared" si="84"/>
        <v>7.2765497523200454E-2</v>
      </c>
      <c r="AB1245">
        <f t="shared" si="85"/>
        <v>9.9905510880095509E-7</v>
      </c>
      <c r="AC1245">
        <f t="shared" si="86"/>
        <v>7.7759129386834936E-11</v>
      </c>
      <c r="AD1245">
        <v>0</v>
      </c>
      <c r="AE1245" s="12">
        <f t="shared" si="87"/>
        <v>2.0903724265187424E-11</v>
      </c>
      <c r="AF1245" s="12">
        <f t="shared" si="88"/>
        <v>9.8662853652022362E-11</v>
      </c>
      <c r="AG1245" s="19">
        <f t="shared" si="89"/>
        <v>1.097002469958351E-3</v>
      </c>
      <c r="AI1245">
        <f t="shared" si="90"/>
        <v>9.9905510880095509E-7</v>
      </c>
      <c r="AJ1245">
        <f t="shared" si="91"/>
        <v>7.7759129386834936E-11</v>
      </c>
      <c r="AK1245">
        <v>0</v>
      </c>
      <c r="AL1245" s="12">
        <f t="shared" si="92"/>
        <v>4.333023565310624E-10</v>
      </c>
      <c r="AM1245" s="12">
        <f t="shared" si="93"/>
        <v>5.1106148591789729E-10</v>
      </c>
      <c r="AN1245" s="19">
        <f t="shared" si="94"/>
        <v>2.2739189884214046E-2</v>
      </c>
      <c r="AO1245" s="19"/>
      <c r="AP1245" t="e">
        <f t="shared" si="95"/>
        <v>#VALUE!</v>
      </c>
      <c r="AQ1245" t="e">
        <f t="shared" si="96"/>
        <v>#VALUE!</v>
      </c>
      <c r="AR1245">
        <v>0</v>
      </c>
      <c r="AS1245" s="12" t="e">
        <f t="shared" si="97"/>
        <v>#VALUE!</v>
      </c>
      <c r="AT1245" s="12" t="e">
        <f t="shared" si="98"/>
        <v>#VALUE!</v>
      </c>
      <c r="AU1245" s="19">
        <f t="shared" si="99"/>
        <v>1.5759424160826513E-2</v>
      </c>
      <c r="AW1245">
        <f t="shared" si="100"/>
        <v>78.812974192989046</v>
      </c>
      <c r="AX1245">
        <f t="shared" si="101"/>
        <v>15.215219993965071</v>
      </c>
      <c r="AY1245" t="e">
        <f t="shared" si="102"/>
        <v>#VALUE!</v>
      </c>
    </row>
    <row r="1246" spans="8:51" x14ac:dyDescent="0.25">
      <c r="H1246" s="6">
        <v>20</v>
      </c>
      <c r="I1246" s="6">
        <v>30</v>
      </c>
      <c r="J1246" s="6">
        <v>1</v>
      </c>
      <c r="K1246" s="6">
        <v>1</v>
      </c>
      <c r="L1246" s="6" t="s">
        <v>122</v>
      </c>
      <c r="M1246" s="7">
        <f>1000000*(AF1246-AD1246)/X1246</f>
        <v>5.1728162884310709E-3</v>
      </c>
      <c r="N1246" s="7">
        <f>1000000*(AM1246-AK1246)/X1246</f>
        <v>2.6794554190270953E-2</v>
      </c>
      <c r="O1246" s="7" t="e">
        <f>1000000*(AT1246-AR1246)/X1246</f>
        <v>#VALUE!</v>
      </c>
      <c r="P1246">
        <f>(M1246*16)</f>
        <v>8.2765060614897135E-2</v>
      </c>
      <c r="Q1246">
        <f>(N1246*44)</f>
        <v>1.1789603843719219</v>
      </c>
      <c r="R1246">
        <f>1000000*(((AF1246-AD1246)*0.082057*W1246)/(V1246-Z1246))/X1246</f>
        <v>0.14349881432745903</v>
      </c>
      <c r="S1246">
        <f>1000000*(((AM1246-AK1246)*0.082057*W1246)/(V1246-Z1246))/X1246</f>
        <v>0.74330626535800015</v>
      </c>
      <c r="T1246">
        <f>N1246*((1*0.082057*W1246)/(V1246-Z1246))</f>
        <v>0.74330626535800026</v>
      </c>
      <c r="V1246" s="5">
        <f t="shared" si="103"/>
        <v>0.99905510880095516</v>
      </c>
      <c r="W1246">
        <v>313.14999999999998</v>
      </c>
      <c r="X1246">
        <f t="shared" si="104"/>
        <v>1.9073334166666699E-2</v>
      </c>
      <c r="Y1246">
        <v>2E-3</v>
      </c>
      <c r="Z1246">
        <f t="shared" si="84"/>
        <v>7.2765497523200454E-2</v>
      </c>
      <c r="AB1246">
        <f t="shared" si="85"/>
        <v>9.9905510880095509E-7</v>
      </c>
      <c r="AC1246">
        <f t="shared" si="86"/>
        <v>7.7759129386834936E-11</v>
      </c>
      <c r="AD1246">
        <v>0</v>
      </c>
      <c r="AE1246" s="12">
        <f t="shared" si="87"/>
        <v>2.0903724265187424E-11</v>
      </c>
      <c r="AF1246" s="12">
        <f t="shared" si="88"/>
        <v>9.8662853652022362E-11</v>
      </c>
      <c r="AG1246" s="19">
        <f t="shared" si="89"/>
        <v>1.097002469958351E-3</v>
      </c>
      <c r="AI1246">
        <f t="shared" si="90"/>
        <v>9.9905510880095509E-7</v>
      </c>
      <c r="AJ1246">
        <f t="shared" si="91"/>
        <v>7.7759129386834936E-11</v>
      </c>
      <c r="AK1246">
        <v>0</v>
      </c>
      <c r="AL1246" s="12">
        <f t="shared" si="92"/>
        <v>4.333023565310624E-10</v>
      </c>
      <c r="AM1246" s="12">
        <f t="shared" si="93"/>
        <v>5.1106148591789729E-10</v>
      </c>
      <c r="AN1246" s="19">
        <f t="shared" si="94"/>
        <v>2.2739189884214046E-2</v>
      </c>
      <c r="AO1246" s="19"/>
      <c r="AP1246" t="e">
        <f t="shared" si="95"/>
        <v>#VALUE!</v>
      </c>
      <c r="AQ1246" t="e">
        <f t="shared" si="96"/>
        <v>#VALUE!</v>
      </c>
      <c r="AR1246">
        <v>0</v>
      </c>
      <c r="AS1246" s="12" t="e">
        <f t="shared" si="97"/>
        <v>#VALUE!</v>
      </c>
      <c r="AT1246" s="12" t="e">
        <f t="shared" si="98"/>
        <v>#VALUE!</v>
      </c>
      <c r="AU1246" s="19">
        <f t="shared" si="99"/>
        <v>1.5759424160826513E-2</v>
      </c>
      <c r="AW1246">
        <f t="shared" si="100"/>
        <v>78.812974192989046</v>
      </c>
      <c r="AX1246">
        <f t="shared" si="101"/>
        <v>15.215219993965071</v>
      </c>
      <c r="AY1246" t="e">
        <f t="shared" si="102"/>
        <v>#VALUE!</v>
      </c>
    </row>
    <row r="1247" spans="8:51" x14ac:dyDescent="0.25">
      <c r="H1247" s="6">
        <v>20</v>
      </c>
      <c r="I1247" s="6">
        <v>30</v>
      </c>
      <c r="J1247" s="6">
        <v>1</v>
      </c>
      <c r="K1247" s="6">
        <v>1</v>
      </c>
      <c r="L1247" s="6" t="s">
        <v>122</v>
      </c>
      <c r="M1247" s="7">
        <f>1000000*(AF1247-AD1247)/X1247</f>
        <v>5.1728162884310709E-3</v>
      </c>
      <c r="N1247" s="7">
        <f>1000000*(AM1247-AK1247)/X1247</f>
        <v>2.6794554190270953E-2</v>
      </c>
      <c r="O1247" s="7" t="e">
        <f>1000000*(AT1247-AR1247)/X1247</f>
        <v>#VALUE!</v>
      </c>
      <c r="P1247">
        <f>(M1247*16)</f>
        <v>8.2765060614897135E-2</v>
      </c>
      <c r="Q1247">
        <f>(N1247*44)</f>
        <v>1.1789603843719219</v>
      </c>
      <c r="R1247">
        <f>1000000*(((AF1247-AD1247)*0.082057*W1247)/(V1247-Z1247))/X1247</f>
        <v>0.14349881432745903</v>
      </c>
      <c r="S1247">
        <f>1000000*(((AM1247-AK1247)*0.082057*W1247)/(V1247-Z1247))/X1247</f>
        <v>0.74330626535800015</v>
      </c>
      <c r="T1247">
        <f>N1247*((1*0.082057*W1247)/(V1247-Z1247))</f>
        <v>0.74330626535800026</v>
      </c>
      <c r="V1247" s="5">
        <f t="shared" si="103"/>
        <v>0.99905510880095516</v>
      </c>
      <c r="W1247">
        <v>313.14999999999998</v>
      </c>
      <c r="X1247">
        <f t="shared" si="104"/>
        <v>1.9073334166666699E-2</v>
      </c>
      <c r="Y1247">
        <v>2E-3</v>
      </c>
      <c r="Z1247">
        <f t="shared" si="84"/>
        <v>7.2765497523200454E-2</v>
      </c>
      <c r="AB1247">
        <f t="shared" si="85"/>
        <v>9.9905510880095509E-7</v>
      </c>
      <c r="AC1247">
        <f t="shared" si="86"/>
        <v>7.7759129386834936E-11</v>
      </c>
      <c r="AD1247">
        <v>0</v>
      </c>
      <c r="AE1247" s="12">
        <f t="shared" si="87"/>
        <v>2.0903724265187424E-11</v>
      </c>
      <c r="AF1247" s="12">
        <f t="shared" si="88"/>
        <v>9.8662853652022362E-11</v>
      </c>
      <c r="AG1247" s="19">
        <f t="shared" si="89"/>
        <v>1.097002469958351E-3</v>
      </c>
      <c r="AI1247">
        <f t="shared" si="90"/>
        <v>9.9905510880095509E-7</v>
      </c>
      <c r="AJ1247">
        <f t="shared" si="91"/>
        <v>7.7759129386834936E-11</v>
      </c>
      <c r="AK1247">
        <v>0</v>
      </c>
      <c r="AL1247" s="12">
        <f t="shared" si="92"/>
        <v>4.333023565310624E-10</v>
      </c>
      <c r="AM1247" s="12">
        <f t="shared" si="93"/>
        <v>5.1106148591789729E-10</v>
      </c>
      <c r="AN1247" s="19">
        <f t="shared" si="94"/>
        <v>2.2739189884214046E-2</v>
      </c>
      <c r="AO1247" s="19"/>
      <c r="AP1247" t="e">
        <f t="shared" si="95"/>
        <v>#VALUE!</v>
      </c>
      <c r="AQ1247" t="e">
        <f t="shared" si="96"/>
        <v>#VALUE!</v>
      </c>
      <c r="AR1247">
        <v>0</v>
      </c>
      <c r="AS1247" s="12" t="e">
        <f t="shared" si="97"/>
        <v>#VALUE!</v>
      </c>
      <c r="AT1247" s="12" t="e">
        <f t="shared" si="98"/>
        <v>#VALUE!</v>
      </c>
      <c r="AU1247" s="19">
        <f t="shared" si="99"/>
        <v>1.5759424160826513E-2</v>
      </c>
      <c r="AW1247">
        <f t="shared" si="100"/>
        <v>78.812974192989046</v>
      </c>
      <c r="AX1247">
        <f t="shared" si="101"/>
        <v>15.215219993965071</v>
      </c>
      <c r="AY1247" t="e">
        <f t="shared" si="102"/>
        <v>#VALUE!</v>
      </c>
    </row>
    <row r="1248" spans="8:51" x14ac:dyDescent="0.25">
      <c r="H1248" s="6">
        <v>20</v>
      </c>
      <c r="I1248" s="6">
        <v>30</v>
      </c>
      <c r="J1248" s="6">
        <v>1</v>
      </c>
      <c r="K1248" s="6">
        <v>1</v>
      </c>
      <c r="L1248" s="6" t="s">
        <v>122</v>
      </c>
      <c r="M1248" s="7">
        <f>1000000*(AF1248-AD1248)/X1248</f>
        <v>5.1728162884310709E-3</v>
      </c>
      <c r="N1248" s="7">
        <f>1000000*(AM1248-AK1248)/X1248</f>
        <v>2.6794554190270953E-2</v>
      </c>
      <c r="O1248" s="7" t="e">
        <f>1000000*(AT1248-AR1248)/X1248</f>
        <v>#VALUE!</v>
      </c>
      <c r="P1248">
        <f>(M1248*16)</f>
        <v>8.2765060614897135E-2</v>
      </c>
      <c r="Q1248">
        <f>(N1248*44)</f>
        <v>1.1789603843719219</v>
      </c>
      <c r="R1248">
        <f>1000000*(((AF1248-AD1248)*0.082057*W1248)/(V1248-Z1248))/X1248</f>
        <v>0.14349881432745903</v>
      </c>
      <c r="S1248">
        <f>1000000*(((AM1248-AK1248)*0.082057*W1248)/(V1248-Z1248))/X1248</f>
        <v>0.74330626535800015</v>
      </c>
      <c r="T1248">
        <f>N1248*((1*0.082057*W1248)/(V1248-Z1248))</f>
        <v>0.74330626535800026</v>
      </c>
      <c r="V1248" s="5">
        <f t="shared" si="103"/>
        <v>0.99905510880095516</v>
      </c>
      <c r="W1248">
        <v>313.14999999999998</v>
      </c>
      <c r="X1248">
        <f t="shared" si="104"/>
        <v>1.9073334166666699E-2</v>
      </c>
      <c r="Y1248">
        <v>2E-3</v>
      </c>
      <c r="Z1248">
        <f t="shared" si="84"/>
        <v>7.2765497523200454E-2</v>
      </c>
      <c r="AB1248">
        <f t="shared" si="85"/>
        <v>9.9905510880095509E-7</v>
      </c>
      <c r="AC1248">
        <f t="shared" si="86"/>
        <v>7.7759129386834936E-11</v>
      </c>
      <c r="AD1248">
        <v>0</v>
      </c>
      <c r="AE1248" s="12">
        <f t="shared" si="87"/>
        <v>2.0903724265187424E-11</v>
      </c>
      <c r="AF1248" s="12">
        <f t="shared" si="88"/>
        <v>9.8662853652022362E-11</v>
      </c>
      <c r="AG1248" s="19">
        <f t="shared" si="89"/>
        <v>1.097002469958351E-3</v>
      </c>
      <c r="AI1248">
        <f t="shared" si="90"/>
        <v>9.9905510880095509E-7</v>
      </c>
      <c r="AJ1248">
        <f t="shared" si="91"/>
        <v>7.7759129386834936E-11</v>
      </c>
      <c r="AK1248">
        <v>0</v>
      </c>
      <c r="AL1248" s="12">
        <f t="shared" si="92"/>
        <v>4.333023565310624E-10</v>
      </c>
      <c r="AM1248" s="12">
        <f t="shared" si="93"/>
        <v>5.1106148591789729E-10</v>
      </c>
      <c r="AN1248" s="19">
        <f t="shared" si="94"/>
        <v>2.2739189884214046E-2</v>
      </c>
      <c r="AO1248" s="19"/>
      <c r="AP1248" t="e">
        <f t="shared" si="95"/>
        <v>#VALUE!</v>
      </c>
      <c r="AQ1248" t="e">
        <f t="shared" si="96"/>
        <v>#VALUE!</v>
      </c>
      <c r="AR1248">
        <v>0</v>
      </c>
      <c r="AS1248" s="12" t="e">
        <f t="shared" si="97"/>
        <v>#VALUE!</v>
      </c>
      <c r="AT1248" s="12" t="e">
        <f t="shared" si="98"/>
        <v>#VALUE!</v>
      </c>
      <c r="AU1248" s="19">
        <f t="shared" si="99"/>
        <v>1.5759424160826513E-2</v>
      </c>
      <c r="AW1248">
        <f t="shared" si="100"/>
        <v>78.812974192989046</v>
      </c>
      <c r="AX1248">
        <f t="shared" si="101"/>
        <v>15.215219993965071</v>
      </c>
      <c r="AY1248" t="e">
        <f t="shared" si="102"/>
        <v>#VALUE!</v>
      </c>
    </row>
    <row r="1249" spans="8:51" x14ac:dyDescent="0.25">
      <c r="H1249" s="6">
        <v>20</v>
      </c>
      <c r="I1249" s="6">
        <v>30</v>
      </c>
      <c r="J1249" s="6">
        <v>1</v>
      </c>
      <c r="K1249" s="6">
        <v>1</v>
      </c>
      <c r="L1249" s="6" t="s">
        <v>122</v>
      </c>
      <c r="M1249" s="7">
        <f>1000000*(AF1249-AD1249)/X1249</f>
        <v>5.1728162884310709E-3</v>
      </c>
      <c r="N1249" s="7">
        <f>1000000*(AM1249-AK1249)/X1249</f>
        <v>2.6794554190270953E-2</v>
      </c>
      <c r="O1249" s="7" t="e">
        <f>1000000*(AT1249-AR1249)/X1249</f>
        <v>#VALUE!</v>
      </c>
      <c r="P1249">
        <f>(M1249*16)</f>
        <v>8.2765060614897135E-2</v>
      </c>
      <c r="Q1249">
        <f>(N1249*44)</f>
        <v>1.1789603843719219</v>
      </c>
      <c r="R1249">
        <f>1000000*(((AF1249-AD1249)*0.082057*W1249)/(V1249-Z1249))/X1249</f>
        <v>0.14349881432745903</v>
      </c>
      <c r="S1249">
        <f>1000000*(((AM1249-AK1249)*0.082057*W1249)/(V1249-Z1249))/X1249</f>
        <v>0.74330626535800015</v>
      </c>
      <c r="T1249">
        <f>N1249*((1*0.082057*W1249)/(V1249-Z1249))</f>
        <v>0.74330626535800026</v>
      </c>
      <c r="V1249" s="5">
        <f t="shared" si="103"/>
        <v>0.99905510880095516</v>
      </c>
      <c r="W1249">
        <v>313.14999999999998</v>
      </c>
      <c r="X1249">
        <f t="shared" si="104"/>
        <v>1.9073334166666699E-2</v>
      </c>
      <c r="Y1249">
        <v>2E-3</v>
      </c>
      <c r="Z1249">
        <f t="shared" si="84"/>
        <v>7.2765497523200454E-2</v>
      </c>
      <c r="AB1249">
        <f t="shared" si="85"/>
        <v>9.9905510880095509E-7</v>
      </c>
      <c r="AC1249">
        <f t="shared" si="86"/>
        <v>7.7759129386834936E-11</v>
      </c>
      <c r="AD1249">
        <v>0</v>
      </c>
      <c r="AE1249" s="12">
        <f t="shared" si="87"/>
        <v>2.0903724265187424E-11</v>
      </c>
      <c r="AF1249" s="12">
        <f t="shared" si="88"/>
        <v>9.8662853652022362E-11</v>
      </c>
      <c r="AG1249" s="19">
        <f t="shared" si="89"/>
        <v>1.097002469958351E-3</v>
      </c>
      <c r="AI1249">
        <f t="shared" si="90"/>
        <v>9.9905510880095509E-7</v>
      </c>
      <c r="AJ1249">
        <f t="shared" si="91"/>
        <v>7.7759129386834936E-11</v>
      </c>
      <c r="AK1249">
        <v>0</v>
      </c>
      <c r="AL1249" s="12">
        <f t="shared" si="92"/>
        <v>4.333023565310624E-10</v>
      </c>
      <c r="AM1249" s="12">
        <f t="shared" si="93"/>
        <v>5.1106148591789729E-10</v>
      </c>
      <c r="AN1249" s="19">
        <f t="shared" si="94"/>
        <v>2.2739189884214046E-2</v>
      </c>
      <c r="AO1249" s="19"/>
      <c r="AP1249" t="e">
        <f t="shared" si="95"/>
        <v>#VALUE!</v>
      </c>
      <c r="AQ1249" t="e">
        <f t="shared" si="96"/>
        <v>#VALUE!</v>
      </c>
      <c r="AR1249">
        <v>0</v>
      </c>
      <c r="AS1249" s="12" t="e">
        <f t="shared" si="97"/>
        <v>#VALUE!</v>
      </c>
      <c r="AT1249" s="12" t="e">
        <f t="shared" si="98"/>
        <v>#VALUE!</v>
      </c>
      <c r="AU1249" s="19">
        <f t="shared" si="99"/>
        <v>1.5759424160826513E-2</v>
      </c>
      <c r="AW1249">
        <f t="shared" si="100"/>
        <v>78.812974192989046</v>
      </c>
      <c r="AX1249">
        <f t="shared" si="101"/>
        <v>15.215219993965071</v>
      </c>
      <c r="AY1249" t="e">
        <f t="shared" si="102"/>
        <v>#VALUE!</v>
      </c>
    </row>
    <row r="1250" spans="8:51" x14ac:dyDescent="0.25">
      <c r="H1250" s="6">
        <v>20</v>
      </c>
      <c r="I1250" s="6">
        <v>30</v>
      </c>
      <c r="J1250" s="6">
        <v>1</v>
      </c>
      <c r="K1250" s="6">
        <v>1</v>
      </c>
      <c r="L1250" s="6" t="s">
        <v>122</v>
      </c>
      <c r="M1250" s="7">
        <f>1000000*(AF1250-AD1250)/X1250</f>
        <v>5.1728162884310709E-3</v>
      </c>
      <c r="N1250" s="7">
        <f>1000000*(AM1250-AK1250)/X1250</f>
        <v>2.6794554190270953E-2</v>
      </c>
      <c r="O1250" s="7" t="e">
        <f>1000000*(AT1250-AR1250)/X1250</f>
        <v>#VALUE!</v>
      </c>
      <c r="P1250">
        <f>(M1250*16)</f>
        <v>8.2765060614897135E-2</v>
      </c>
      <c r="Q1250">
        <f>(N1250*44)</f>
        <v>1.1789603843719219</v>
      </c>
      <c r="R1250">
        <f>1000000*(((AF1250-AD1250)*0.082057*W1250)/(V1250-Z1250))/X1250</f>
        <v>0.14349881432745903</v>
      </c>
      <c r="S1250">
        <f>1000000*(((AM1250-AK1250)*0.082057*W1250)/(V1250-Z1250))/X1250</f>
        <v>0.74330626535800015</v>
      </c>
      <c r="T1250">
        <f>N1250*((1*0.082057*W1250)/(V1250-Z1250))</f>
        <v>0.74330626535800026</v>
      </c>
      <c r="V1250" s="5">
        <f t="shared" si="103"/>
        <v>0.99905510880095516</v>
      </c>
      <c r="W1250">
        <v>313.14999999999998</v>
      </c>
      <c r="X1250">
        <f t="shared" si="104"/>
        <v>1.9073334166666699E-2</v>
      </c>
      <c r="Y1250">
        <v>2E-3</v>
      </c>
      <c r="Z1250">
        <f t="shared" si="84"/>
        <v>7.2765497523200454E-2</v>
      </c>
      <c r="AB1250">
        <f t="shared" si="85"/>
        <v>9.9905510880095509E-7</v>
      </c>
      <c r="AC1250">
        <f t="shared" si="86"/>
        <v>7.7759129386834936E-11</v>
      </c>
      <c r="AD1250">
        <v>0</v>
      </c>
      <c r="AE1250" s="12">
        <f t="shared" si="87"/>
        <v>2.0903724265187424E-11</v>
      </c>
      <c r="AF1250" s="12">
        <f t="shared" si="88"/>
        <v>9.8662853652022362E-11</v>
      </c>
      <c r="AG1250" s="19">
        <f t="shared" si="89"/>
        <v>1.097002469958351E-3</v>
      </c>
      <c r="AI1250">
        <f t="shared" si="90"/>
        <v>9.9905510880095509E-7</v>
      </c>
      <c r="AJ1250">
        <f t="shared" si="91"/>
        <v>7.7759129386834936E-11</v>
      </c>
      <c r="AK1250">
        <v>0</v>
      </c>
      <c r="AL1250" s="12">
        <f t="shared" si="92"/>
        <v>4.333023565310624E-10</v>
      </c>
      <c r="AM1250" s="12">
        <f t="shared" si="93"/>
        <v>5.1106148591789729E-10</v>
      </c>
      <c r="AN1250" s="19">
        <f t="shared" si="94"/>
        <v>2.2739189884214046E-2</v>
      </c>
      <c r="AO1250" s="19"/>
      <c r="AP1250" t="e">
        <f t="shared" si="95"/>
        <v>#VALUE!</v>
      </c>
      <c r="AQ1250" t="e">
        <f t="shared" si="96"/>
        <v>#VALUE!</v>
      </c>
      <c r="AR1250">
        <v>0</v>
      </c>
      <c r="AS1250" s="12" t="e">
        <f t="shared" si="97"/>
        <v>#VALUE!</v>
      </c>
      <c r="AT1250" s="12" t="e">
        <f t="shared" si="98"/>
        <v>#VALUE!</v>
      </c>
      <c r="AU1250" s="19">
        <f t="shared" si="99"/>
        <v>1.5759424160826513E-2</v>
      </c>
      <c r="AW1250">
        <f t="shared" si="100"/>
        <v>78.812974192989046</v>
      </c>
      <c r="AX1250">
        <f t="shared" si="101"/>
        <v>15.215219993965071</v>
      </c>
      <c r="AY1250" t="e">
        <f t="shared" si="102"/>
        <v>#VALUE!</v>
      </c>
    </row>
    <row r="1251" spans="8:51" x14ac:dyDescent="0.25">
      <c r="H1251" s="6">
        <v>20</v>
      </c>
      <c r="I1251" s="6">
        <v>30</v>
      </c>
      <c r="J1251" s="6">
        <v>1</v>
      </c>
      <c r="K1251" s="6">
        <v>1</v>
      </c>
      <c r="L1251" s="6" t="s">
        <v>122</v>
      </c>
      <c r="M1251" s="7">
        <f>1000000*(AF1251-AD1251)/X1251</f>
        <v>5.1728162884310709E-3</v>
      </c>
      <c r="N1251" s="7">
        <f>1000000*(AM1251-AK1251)/X1251</f>
        <v>2.6794554190270953E-2</v>
      </c>
      <c r="O1251" s="7" t="e">
        <f>1000000*(AT1251-AR1251)/X1251</f>
        <v>#VALUE!</v>
      </c>
      <c r="P1251">
        <f>(M1251*16)</f>
        <v>8.2765060614897135E-2</v>
      </c>
      <c r="Q1251">
        <f>(N1251*44)</f>
        <v>1.1789603843719219</v>
      </c>
      <c r="R1251">
        <f>1000000*(((AF1251-AD1251)*0.082057*W1251)/(V1251-Z1251))/X1251</f>
        <v>0.14349881432745903</v>
      </c>
      <c r="S1251">
        <f>1000000*(((AM1251-AK1251)*0.082057*W1251)/(V1251-Z1251))/X1251</f>
        <v>0.74330626535800015</v>
      </c>
      <c r="T1251">
        <f>N1251*((1*0.082057*W1251)/(V1251-Z1251))</f>
        <v>0.74330626535800026</v>
      </c>
      <c r="V1251" s="5">
        <f t="shared" si="103"/>
        <v>0.99905510880095516</v>
      </c>
      <c r="W1251">
        <v>313.14999999999998</v>
      </c>
      <c r="X1251">
        <f t="shared" si="104"/>
        <v>1.9073334166666699E-2</v>
      </c>
      <c r="Y1251">
        <v>2E-3</v>
      </c>
      <c r="Z1251">
        <f t="shared" si="84"/>
        <v>7.2765497523200454E-2</v>
      </c>
      <c r="AB1251">
        <f t="shared" si="85"/>
        <v>9.9905510880095509E-7</v>
      </c>
      <c r="AC1251">
        <f t="shared" si="86"/>
        <v>7.7759129386834936E-11</v>
      </c>
      <c r="AD1251">
        <v>0</v>
      </c>
      <c r="AE1251" s="12">
        <f t="shared" si="87"/>
        <v>2.0903724265187424E-11</v>
      </c>
      <c r="AF1251" s="12">
        <f t="shared" si="88"/>
        <v>9.8662853652022362E-11</v>
      </c>
      <c r="AG1251" s="19">
        <f t="shared" si="89"/>
        <v>1.097002469958351E-3</v>
      </c>
      <c r="AI1251">
        <f t="shared" si="90"/>
        <v>9.9905510880095509E-7</v>
      </c>
      <c r="AJ1251">
        <f t="shared" si="91"/>
        <v>7.7759129386834936E-11</v>
      </c>
      <c r="AK1251">
        <v>0</v>
      </c>
      <c r="AL1251" s="12">
        <f t="shared" si="92"/>
        <v>4.333023565310624E-10</v>
      </c>
      <c r="AM1251" s="12">
        <f t="shared" si="93"/>
        <v>5.1106148591789729E-10</v>
      </c>
      <c r="AN1251" s="19">
        <f t="shared" si="94"/>
        <v>2.2739189884214046E-2</v>
      </c>
      <c r="AO1251" s="19"/>
      <c r="AP1251" t="e">
        <f t="shared" si="95"/>
        <v>#VALUE!</v>
      </c>
      <c r="AQ1251" t="e">
        <f t="shared" si="96"/>
        <v>#VALUE!</v>
      </c>
      <c r="AR1251">
        <v>0</v>
      </c>
      <c r="AS1251" s="12" t="e">
        <f t="shared" si="97"/>
        <v>#VALUE!</v>
      </c>
      <c r="AT1251" s="12" t="e">
        <f t="shared" si="98"/>
        <v>#VALUE!</v>
      </c>
      <c r="AU1251" s="19">
        <f t="shared" si="99"/>
        <v>1.5759424160826513E-2</v>
      </c>
      <c r="AW1251">
        <f t="shared" si="100"/>
        <v>78.812974192989046</v>
      </c>
      <c r="AX1251">
        <f t="shared" si="101"/>
        <v>15.215219993965071</v>
      </c>
      <c r="AY1251" t="e">
        <f t="shared" si="102"/>
        <v>#VALUE!</v>
      </c>
    </row>
    <row r="1252" spans="8:51" x14ac:dyDescent="0.25">
      <c r="H1252" s="6">
        <v>20</v>
      </c>
      <c r="I1252" s="6">
        <v>30</v>
      </c>
      <c r="J1252" s="6">
        <v>1</v>
      </c>
      <c r="K1252" s="6">
        <v>1</v>
      </c>
      <c r="L1252" s="6" t="s">
        <v>122</v>
      </c>
      <c r="M1252" s="7">
        <f>1000000*(AF1252-AD1252)/X1252</f>
        <v>5.1728162884310709E-3</v>
      </c>
      <c r="N1252" s="7">
        <f>1000000*(AM1252-AK1252)/X1252</f>
        <v>2.6794554190270953E-2</v>
      </c>
      <c r="O1252" s="7" t="e">
        <f>1000000*(AT1252-AR1252)/X1252</f>
        <v>#VALUE!</v>
      </c>
      <c r="P1252">
        <f>(M1252*16)</f>
        <v>8.2765060614897135E-2</v>
      </c>
      <c r="Q1252">
        <f>(N1252*44)</f>
        <v>1.1789603843719219</v>
      </c>
      <c r="R1252">
        <f>1000000*(((AF1252-AD1252)*0.082057*W1252)/(V1252-Z1252))/X1252</f>
        <v>0.14349881432745903</v>
      </c>
      <c r="S1252">
        <f>1000000*(((AM1252-AK1252)*0.082057*W1252)/(V1252-Z1252))/X1252</f>
        <v>0.74330626535800015</v>
      </c>
      <c r="T1252">
        <f>N1252*((1*0.082057*W1252)/(V1252-Z1252))</f>
        <v>0.74330626535800026</v>
      </c>
      <c r="V1252" s="5">
        <f t="shared" si="103"/>
        <v>0.99905510880095516</v>
      </c>
      <c r="W1252">
        <v>313.14999999999998</v>
      </c>
      <c r="X1252">
        <f t="shared" si="104"/>
        <v>1.9073334166666699E-2</v>
      </c>
      <c r="Y1252">
        <v>2E-3</v>
      </c>
      <c r="Z1252">
        <f t="shared" si="84"/>
        <v>7.2765497523200454E-2</v>
      </c>
      <c r="AB1252">
        <f t="shared" si="85"/>
        <v>9.9905510880095509E-7</v>
      </c>
      <c r="AC1252">
        <f t="shared" si="86"/>
        <v>7.7759129386834936E-11</v>
      </c>
      <c r="AD1252">
        <v>0</v>
      </c>
      <c r="AE1252" s="12">
        <f t="shared" si="87"/>
        <v>2.0903724265187424E-11</v>
      </c>
      <c r="AF1252" s="12">
        <f t="shared" si="88"/>
        <v>9.8662853652022362E-11</v>
      </c>
      <c r="AG1252" s="19">
        <f t="shared" si="89"/>
        <v>1.097002469958351E-3</v>
      </c>
      <c r="AI1252">
        <f t="shared" si="90"/>
        <v>9.9905510880095509E-7</v>
      </c>
      <c r="AJ1252">
        <f t="shared" si="91"/>
        <v>7.7759129386834936E-11</v>
      </c>
      <c r="AK1252">
        <v>0</v>
      </c>
      <c r="AL1252" s="12">
        <f t="shared" si="92"/>
        <v>4.333023565310624E-10</v>
      </c>
      <c r="AM1252" s="12">
        <f t="shared" si="93"/>
        <v>5.1106148591789729E-10</v>
      </c>
      <c r="AN1252" s="19">
        <f t="shared" si="94"/>
        <v>2.2739189884214046E-2</v>
      </c>
      <c r="AO1252" s="19"/>
      <c r="AP1252" t="e">
        <f t="shared" si="95"/>
        <v>#VALUE!</v>
      </c>
      <c r="AQ1252" t="e">
        <f t="shared" si="96"/>
        <v>#VALUE!</v>
      </c>
      <c r="AR1252">
        <v>0</v>
      </c>
      <c r="AS1252" s="12" t="e">
        <f t="shared" si="97"/>
        <v>#VALUE!</v>
      </c>
      <c r="AT1252" s="12" t="e">
        <f t="shared" si="98"/>
        <v>#VALUE!</v>
      </c>
      <c r="AU1252" s="19">
        <f t="shared" si="99"/>
        <v>1.5759424160826513E-2</v>
      </c>
      <c r="AW1252">
        <f t="shared" si="100"/>
        <v>78.812974192989046</v>
      </c>
      <c r="AX1252">
        <f t="shared" si="101"/>
        <v>15.215219993965071</v>
      </c>
      <c r="AY1252" t="e">
        <f t="shared" si="102"/>
        <v>#VALUE!</v>
      </c>
    </row>
    <row r="1253" spans="8:51" x14ac:dyDescent="0.25">
      <c r="H1253" s="6">
        <v>20</v>
      </c>
      <c r="I1253" s="6">
        <v>30</v>
      </c>
      <c r="J1253" s="6">
        <v>1</v>
      </c>
      <c r="K1253" s="6">
        <v>1</v>
      </c>
      <c r="L1253" s="6" t="s">
        <v>122</v>
      </c>
      <c r="M1253" s="7">
        <f>1000000*(AF1253-AD1253)/X1253</f>
        <v>5.1728162884310709E-3</v>
      </c>
      <c r="N1253" s="7">
        <f>1000000*(AM1253-AK1253)/X1253</f>
        <v>2.6794554190270953E-2</v>
      </c>
      <c r="O1253" s="7" t="e">
        <f>1000000*(AT1253-AR1253)/X1253</f>
        <v>#VALUE!</v>
      </c>
      <c r="P1253">
        <f>(M1253*16)</f>
        <v>8.2765060614897135E-2</v>
      </c>
      <c r="Q1253">
        <f>(N1253*44)</f>
        <v>1.1789603843719219</v>
      </c>
      <c r="R1253">
        <f>1000000*(((AF1253-AD1253)*0.082057*W1253)/(V1253-Z1253))/X1253</f>
        <v>0.14349881432745903</v>
      </c>
      <c r="S1253">
        <f>1000000*(((AM1253-AK1253)*0.082057*W1253)/(V1253-Z1253))/X1253</f>
        <v>0.74330626535800015</v>
      </c>
      <c r="T1253">
        <f>N1253*((1*0.082057*W1253)/(V1253-Z1253))</f>
        <v>0.74330626535800026</v>
      </c>
      <c r="V1253" s="5">
        <f t="shared" si="103"/>
        <v>0.99905510880095516</v>
      </c>
      <c r="W1253">
        <v>313.14999999999998</v>
      </c>
      <c r="X1253">
        <f t="shared" si="104"/>
        <v>1.9073334166666699E-2</v>
      </c>
      <c r="Y1253">
        <v>2E-3</v>
      </c>
      <c r="Z1253">
        <f t="shared" si="84"/>
        <v>7.2765497523200454E-2</v>
      </c>
      <c r="AB1253">
        <f t="shared" si="85"/>
        <v>9.9905510880095509E-7</v>
      </c>
      <c r="AC1253">
        <f t="shared" si="86"/>
        <v>7.7759129386834936E-11</v>
      </c>
      <c r="AD1253">
        <v>0</v>
      </c>
      <c r="AE1253" s="12">
        <f t="shared" si="87"/>
        <v>2.0903724265187424E-11</v>
      </c>
      <c r="AF1253" s="12">
        <f t="shared" si="88"/>
        <v>9.8662853652022362E-11</v>
      </c>
      <c r="AG1253" s="19">
        <f t="shared" si="89"/>
        <v>1.097002469958351E-3</v>
      </c>
      <c r="AI1253">
        <f t="shared" si="90"/>
        <v>9.9905510880095509E-7</v>
      </c>
      <c r="AJ1253">
        <f t="shared" si="91"/>
        <v>7.7759129386834936E-11</v>
      </c>
      <c r="AK1253">
        <v>0</v>
      </c>
      <c r="AL1253" s="12">
        <f t="shared" si="92"/>
        <v>4.333023565310624E-10</v>
      </c>
      <c r="AM1253" s="12">
        <f t="shared" si="93"/>
        <v>5.1106148591789729E-10</v>
      </c>
      <c r="AN1253" s="19">
        <f t="shared" si="94"/>
        <v>2.2739189884214046E-2</v>
      </c>
      <c r="AO1253" s="19"/>
      <c r="AP1253" t="e">
        <f t="shared" si="95"/>
        <v>#VALUE!</v>
      </c>
      <c r="AQ1253" t="e">
        <f t="shared" si="96"/>
        <v>#VALUE!</v>
      </c>
      <c r="AR1253">
        <v>0</v>
      </c>
      <c r="AS1253" s="12" t="e">
        <f t="shared" si="97"/>
        <v>#VALUE!</v>
      </c>
      <c r="AT1253" s="12" t="e">
        <f t="shared" si="98"/>
        <v>#VALUE!</v>
      </c>
      <c r="AU1253" s="19">
        <f t="shared" si="99"/>
        <v>1.5759424160826513E-2</v>
      </c>
      <c r="AW1253">
        <f t="shared" si="100"/>
        <v>78.812974192989046</v>
      </c>
      <c r="AX1253">
        <f t="shared" si="101"/>
        <v>15.215219993965071</v>
      </c>
      <c r="AY1253" t="e">
        <f t="shared" si="102"/>
        <v>#VALUE!</v>
      </c>
    </row>
    <row r="1254" spans="8:51" x14ac:dyDescent="0.25">
      <c r="H1254" s="6">
        <v>20</v>
      </c>
      <c r="I1254" s="6">
        <v>30</v>
      </c>
      <c r="J1254" s="6">
        <v>1</v>
      </c>
      <c r="K1254" s="6">
        <v>1</v>
      </c>
      <c r="L1254" s="6" t="s">
        <v>122</v>
      </c>
      <c r="M1254" s="7">
        <f>1000000*(AF1254-AD1254)/X1254</f>
        <v>5.1728162884310709E-3</v>
      </c>
      <c r="N1254" s="7">
        <f>1000000*(AM1254-AK1254)/X1254</f>
        <v>2.6794554190270953E-2</v>
      </c>
      <c r="O1254" s="7" t="e">
        <f>1000000*(AT1254-AR1254)/X1254</f>
        <v>#VALUE!</v>
      </c>
      <c r="P1254">
        <f>(M1254*16)</f>
        <v>8.2765060614897135E-2</v>
      </c>
      <c r="Q1254">
        <f>(N1254*44)</f>
        <v>1.1789603843719219</v>
      </c>
      <c r="R1254">
        <f>1000000*(((AF1254-AD1254)*0.082057*W1254)/(V1254-Z1254))/X1254</f>
        <v>0.14349881432745903</v>
      </c>
      <c r="S1254">
        <f>1000000*(((AM1254-AK1254)*0.082057*W1254)/(V1254-Z1254))/X1254</f>
        <v>0.74330626535800015</v>
      </c>
      <c r="T1254">
        <f>N1254*((1*0.082057*W1254)/(V1254-Z1254))</f>
        <v>0.74330626535800026</v>
      </c>
      <c r="V1254" s="5">
        <f t="shared" si="103"/>
        <v>0.99905510880095516</v>
      </c>
      <c r="W1254">
        <v>313.14999999999998</v>
      </c>
      <c r="X1254">
        <f t="shared" si="104"/>
        <v>1.9073334166666699E-2</v>
      </c>
      <c r="Y1254">
        <v>2E-3</v>
      </c>
      <c r="Z1254">
        <f t="shared" si="84"/>
        <v>7.2765497523200454E-2</v>
      </c>
      <c r="AB1254">
        <f t="shared" si="85"/>
        <v>9.9905510880095509E-7</v>
      </c>
      <c r="AC1254">
        <f t="shared" si="86"/>
        <v>7.7759129386834936E-11</v>
      </c>
      <c r="AD1254">
        <v>0</v>
      </c>
      <c r="AE1254" s="12">
        <f t="shared" si="87"/>
        <v>2.0903724265187424E-11</v>
      </c>
      <c r="AF1254" s="12">
        <f t="shared" si="88"/>
        <v>9.8662853652022362E-11</v>
      </c>
      <c r="AG1254" s="19">
        <f t="shared" si="89"/>
        <v>1.097002469958351E-3</v>
      </c>
      <c r="AI1254">
        <f t="shared" si="90"/>
        <v>9.9905510880095509E-7</v>
      </c>
      <c r="AJ1254">
        <f t="shared" si="91"/>
        <v>7.7759129386834936E-11</v>
      </c>
      <c r="AK1254">
        <v>0</v>
      </c>
      <c r="AL1254" s="12">
        <f t="shared" si="92"/>
        <v>4.333023565310624E-10</v>
      </c>
      <c r="AM1254" s="12">
        <f t="shared" si="93"/>
        <v>5.1106148591789729E-10</v>
      </c>
      <c r="AN1254" s="19">
        <f t="shared" si="94"/>
        <v>2.2739189884214046E-2</v>
      </c>
      <c r="AO1254" s="19"/>
      <c r="AP1254" t="e">
        <f t="shared" si="95"/>
        <v>#VALUE!</v>
      </c>
      <c r="AQ1254" t="e">
        <f t="shared" si="96"/>
        <v>#VALUE!</v>
      </c>
      <c r="AR1254">
        <v>0</v>
      </c>
      <c r="AS1254" s="12" t="e">
        <f t="shared" si="97"/>
        <v>#VALUE!</v>
      </c>
      <c r="AT1254" s="12" t="e">
        <f t="shared" si="98"/>
        <v>#VALUE!</v>
      </c>
      <c r="AU1254" s="19">
        <f t="shared" si="99"/>
        <v>1.5759424160826513E-2</v>
      </c>
      <c r="AW1254">
        <f t="shared" si="100"/>
        <v>78.812974192989046</v>
      </c>
      <c r="AX1254">
        <f t="shared" si="101"/>
        <v>15.215219993965071</v>
      </c>
      <c r="AY1254" t="e">
        <f t="shared" si="102"/>
        <v>#VALUE!</v>
      </c>
    </row>
    <row r="1255" spans="8:51" x14ac:dyDescent="0.25">
      <c r="H1255" s="6">
        <v>20</v>
      </c>
      <c r="I1255" s="6">
        <v>30</v>
      </c>
      <c r="J1255" s="6">
        <v>1</v>
      </c>
      <c r="K1255" s="6">
        <v>1</v>
      </c>
      <c r="L1255" s="6" t="s">
        <v>122</v>
      </c>
      <c r="M1255" s="7">
        <f>1000000*(AF1255-AD1255)/X1255</f>
        <v>5.1728162884310709E-3</v>
      </c>
      <c r="N1255" s="7">
        <f>1000000*(AM1255-AK1255)/X1255</f>
        <v>2.6794554190270953E-2</v>
      </c>
      <c r="O1255" s="7" t="e">
        <f>1000000*(AT1255-AR1255)/X1255</f>
        <v>#VALUE!</v>
      </c>
      <c r="P1255">
        <f>(M1255*16)</f>
        <v>8.2765060614897135E-2</v>
      </c>
      <c r="Q1255">
        <f>(N1255*44)</f>
        <v>1.1789603843719219</v>
      </c>
      <c r="R1255">
        <f>1000000*(((AF1255-AD1255)*0.082057*W1255)/(V1255-Z1255))/X1255</f>
        <v>0.14349881432745903</v>
      </c>
      <c r="S1255">
        <f>1000000*(((AM1255-AK1255)*0.082057*W1255)/(V1255-Z1255))/X1255</f>
        <v>0.74330626535800015</v>
      </c>
      <c r="T1255">
        <f>N1255*((1*0.082057*W1255)/(V1255-Z1255))</f>
        <v>0.74330626535800026</v>
      </c>
      <c r="V1255" s="5">
        <f t="shared" si="103"/>
        <v>0.99905510880095516</v>
      </c>
      <c r="W1255">
        <v>313.14999999999998</v>
      </c>
      <c r="X1255">
        <f t="shared" si="104"/>
        <v>1.9073334166666699E-2</v>
      </c>
      <c r="Y1255">
        <v>2E-3</v>
      </c>
      <c r="Z1255">
        <f t="shared" si="84"/>
        <v>7.2765497523200454E-2</v>
      </c>
      <c r="AB1255">
        <f t="shared" si="85"/>
        <v>9.9905510880095509E-7</v>
      </c>
      <c r="AC1255">
        <f t="shared" si="86"/>
        <v>7.7759129386834936E-11</v>
      </c>
      <c r="AD1255">
        <v>0</v>
      </c>
      <c r="AE1255" s="12">
        <f t="shared" si="87"/>
        <v>2.0903724265187424E-11</v>
      </c>
      <c r="AF1255" s="12">
        <f t="shared" si="88"/>
        <v>9.8662853652022362E-11</v>
      </c>
      <c r="AG1255" s="19">
        <f t="shared" si="89"/>
        <v>1.097002469958351E-3</v>
      </c>
      <c r="AI1255">
        <f t="shared" si="90"/>
        <v>9.9905510880095509E-7</v>
      </c>
      <c r="AJ1255">
        <f t="shared" si="91"/>
        <v>7.7759129386834936E-11</v>
      </c>
      <c r="AK1255">
        <v>0</v>
      </c>
      <c r="AL1255" s="12">
        <f t="shared" si="92"/>
        <v>4.333023565310624E-10</v>
      </c>
      <c r="AM1255" s="12">
        <f t="shared" si="93"/>
        <v>5.1106148591789729E-10</v>
      </c>
      <c r="AN1255" s="19">
        <f t="shared" si="94"/>
        <v>2.2739189884214046E-2</v>
      </c>
      <c r="AO1255" s="19"/>
      <c r="AP1255" t="e">
        <f t="shared" si="95"/>
        <v>#VALUE!</v>
      </c>
      <c r="AQ1255" t="e">
        <f t="shared" si="96"/>
        <v>#VALUE!</v>
      </c>
      <c r="AR1255">
        <v>0</v>
      </c>
      <c r="AS1255" s="12" t="e">
        <f t="shared" si="97"/>
        <v>#VALUE!</v>
      </c>
      <c r="AT1255" s="12" t="e">
        <f t="shared" si="98"/>
        <v>#VALUE!</v>
      </c>
      <c r="AU1255" s="19">
        <f t="shared" si="99"/>
        <v>1.5759424160826513E-2</v>
      </c>
      <c r="AW1255">
        <f t="shared" si="100"/>
        <v>78.812974192989046</v>
      </c>
      <c r="AX1255">
        <f t="shared" si="101"/>
        <v>15.215219993965071</v>
      </c>
      <c r="AY1255" t="e">
        <f t="shared" si="102"/>
        <v>#VALUE!</v>
      </c>
    </row>
    <row r="1256" spans="8:51" x14ac:dyDescent="0.25">
      <c r="H1256" s="6">
        <v>20</v>
      </c>
      <c r="I1256" s="6">
        <v>30</v>
      </c>
      <c r="J1256" s="6">
        <v>1</v>
      </c>
      <c r="K1256" s="6">
        <v>1</v>
      </c>
      <c r="L1256" s="6" t="s">
        <v>122</v>
      </c>
      <c r="M1256" s="7">
        <f>1000000*(AF1256-AD1256)/X1256</f>
        <v>5.1728162884310709E-3</v>
      </c>
      <c r="N1256" s="7">
        <f>1000000*(AM1256-AK1256)/X1256</f>
        <v>2.6794554190270953E-2</v>
      </c>
      <c r="O1256" s="7" t="e">
        <f>1000000*(AT1256-AR1256)/X1256</f>
        <v>#VALUE!</v>
      </c>
      <c r="P1256">
        <f>(M1256*16)</f>
        <v>8.2765060614897135E-2</v>
      </c>
      <c r="Q1256">
        <f>(N1256*44)</f>
        <v>1.1789603843719219</v>
      </c>
      <c r="R1256">
        <f>1000000*(((AF1256-AD1256)*0.082057*W1256)/(V1256-Z1256))/X1256</f>
        <v>0.14349881432745903</v>
      </c>
      <c r="S1256">
        <f>1000000*(((AM1256-AK1256)*0.082057*W1256)/(V1256-Z1256))/X1256</f>
        <v>0.74330626535800015</v>
      </c>
      <c r="T1256">
        <f>N1256*((1*0.082057*W1256)/(V1256-Z1256))</f>
        <v>0.74330626535800026</v>
      </c>
      <c r="V1256" s="5">
        <f t="shared" si="103"/>
        <v>0.99905510880095516</v>
      </c>
      <c r="W1256">
        <v>313.14999999999998</v>
      </c>
      <c r="X1256">
        <f t="shared" si="104"/>
        <v>1.9073334166666699E-2</v>
      </c>
      <c r="Y1256">
        <v>2E-3</v>
      </c>
      <c r="Z1256">
        <f t="shared" si="84"/>
        <v>7.2765497523200454E-2</v>
      </c>
      <c r="AB1256">
        <f t="shared" si="85"/>
        <v>9.9905510880095509E-7</v>
      </c>
      <c r="AC1256">
        <f t="shared" si="86"/>
        <v>7.7759129386834936E-11</v>
      </c>
      <c r="AD1256">
        <v>0</v>
      </c>
      <c r="AE1256" s="12">
        <f t="shared" si="87"/>
        <v>2.0903724265187424E-11</v>
      </c>
      <c r="AF1256" s="12">
        <f t="shared" si="88"/>
        <v>9.8662853652022362E-11</v>
      </c>
      <c r="AG1256" s="19">
        <f t="shared" si="89"/>
        <v>1.097002469958351E-3</v>
      </c>
      <c r="AI1256">
        <f t="shared" si="90"/>
        <v>9.9905510880095509E-7</v>
      </c>
      <c r="AJ1256">
        <f t="shared" si="91"/>
        <v>7.7759129386834936E-11</v>
      </c>
      <c r="AK1256">
        <v>0</v>
      </c>
      <c r="AL1256" s="12">
        <f t="shared" si="92"/>
        <v>4.333023565310624E-10</v>
      </c>
      <c r="AM1256" s="12">
        <f t="shared" si="93"/>
        <v>5.1106148591789729E-10</v>
      </c>
      <c r="AN1256" s="19">
        <f t="shared" si="94"/>
        <v>2.2739189884214046E-2</v>
      </c>
      <c r="AO1256" s="19"/>
      <c r="AP1256" t="e">
        <f t="shared" si="95"/>
        <v>#VALUE!</v>
      </c>
      <c r="AQ1256" t="e">
        <f t="shared" si="96"/>
        <v>#VALUE!</v>
      </c>
      <c r="AR1256">
        <v>0</v>
      </c>
      <c r="AS1256" s="12" t="e">
        <f t="shared" si="97"/>
        <v>#VALUE!</v>
      </c>
      <c r="AT1256" s="12" t="e">
        <f t="shared" si="98"/>
        <v>#VALUE!</v>
      </c>
      <c r="AU1256" s="19">
        <f t="shared" si="99"/>
        <v>1.5759424160826513E-2</v>
      </c>
      <c r="AW1256">
        <f t="shared" si="100"/>
        <v>78.812974192989046</v>
      </c>
      <c r="AX1256">
        <f t="shared" si="101"/>
        <v>15.215219993965071</v>
      </c>
      <c r="AY1256" t="e">
        <f t="shared" si="102"/>
        <v>#VALUE!</v>
      </c>
    </row>
    <row r="1257" spans="8:51" x14ac:dyDescent="0.25">
      <c r="H1257" s="6">
        <v>20</v>
      </c>
      <c r="I1257" s="6">
        <v>30</v>
      </c>
      <c r="J1257" s="6">
        <v>1</v>
      </c>
      <c r="K1257" s="6">
        <v>1</v>
      </c>
      <c r="L1257" s="6" t="s">
        <v>122</v>
      </c>
      <c r="M1257" s="7">
        <f>1000000*(AF1257-AD1257)/X1257</f>
        <v>5.1728162884310709E-3</v>
      </c>
      <c r="N1257" s="7">
        <f>1000000*(AM1257-AK1257)/X1257</f>
        <v>2.6794554190270953E-2</v>
      </c>
      <c r="O1257" s="7" t="e">
        <f>1000000*(AT1257-AR1257)/X1257</f>
        <v>#VALUE!</v>
      </c>
      <c r="P1257">
        <f>(M1257*16)</f>
        <v>8.2765060614897135E-2</v>
      </c>
      <c r="Q1257">
        <f>(N1257*44)</f>
        <v>1.1789603843719219</v>
      </c>
      <c r="R1257">
        <f>1000000*(((AF1257-AD1257)*0.082057*W1257)/(V1257-Z1257))/X1257</f>
        <v>0.14349881432745903</v>
      </c>
      <c r="S1257">
        <f>1000000*(((AM1257-AK1257)*0.082057*W1257)/(V1257-Z1257))/X1257</f>
        <v>0.74330626535800015</v>
      </c>
      <c r="T1257">
        <f>N1257*((1*0.082057*W1257)/(V1257-Z1257))</f>
        <v>0.74330626535800026</v>
      </c>
      <c r="V1257" s="5">
        <f t="shared" si="103"/>
        <v>0.99905510880095516</v>
      </c>
      <c r="W1257">
        <v>313.14999999999998</v>
      </c>
      <c r="X1257">
        <f t="shared" si="104"/>
        <v>1.9073334166666699E-2</v>
      </c>
      <c r="Y1257">
        <v>2E-3</v>
      </c>
      <c r="Z1257">
        <f t="shared" si="84"/>
        <v>7.2765497523200454E-2</v>
      </c>
      <c r="AB1257">
        <f t="shared" si="85"/>
        <v>9.9905510880095509E-7</v>
      </c>
      <c r="AC1257">
        <f t="shared" si="86"/>
        <v>7.7759129386834936E-11</v>
      </c>
      <c r="AD1257">
        <v>0</v>
      </c>
      <c r="AE1257" s="12">
        <f t="shared" si="87"/>
        <v>2.0903724265187424E-11</v>
      </c>
      <c r="AF1257" s="12">
        <f t="shared" si="88"/>
        <v>9.8662853652022362E-11</v>
      </c>
      <c r="AG1257" s="19">
        <f t="shared" si="89"/>
        <v>1.097002469958351E-3</v>
      </c>
      <c r="AI1257">
        <f t="shared" si="90"/>
        <v>9.9905510880095509E-7</v>
      </c>
      <c r="AJ1257">
        <f t="shared" si="91"/>
        <v>7.7759129386834936E-11</v>
      </c>
      <c r="AK1257">
        <v>0</v>
      </c>
      <c r="AL1257" s="12">
        <f t="shared" si="92"/>
        <v>4.333023565310624E-10</v>
      </c>
      <c r="AM1257" s="12">
        <f t="shared" si="93"/>
        <v>5.1106148591789729E-10</v>
      </c>
      <c r="AN1257" s="19">
        <f t="shared" si="94"/>
        <v>2.2739189884214046E-2</v>
      </c>
      <c r="AO1257" s="19"/>
      <c r="AP1257" t="e">
        <f t="shared" si="95"/>
        <v>#VALUE!</v>
      </c>
      <c r="AQ1257" t="e">
        <f t="shared" si="96"/>
        <v>#VALUE!</v>
      </c>
      <c r="AR1257">
        <v>0</v>
      </c>
      <c r="AS1257" s="12" t="e">
        <f t="shared" si="97"/>
        <v>#VALUE!</v>
      </c>
      <c r="AT1257" s="12" t="e">
        <f t="shared" si="98"/>
        <v>#VALUE!</v>
      </c>
      <c r="AU1257" s="19">
        <f t="shared" si="99"/>
        <v>1.5759424160826513E-2</v>
      </c>
      <c r="AW1257">
        <f t="shared" si="100"/>
        <v>78.812974192989046</v>
      </c>
      <c r="AX1257">
        <f t="shared" si="101"/>
        <v>15.215219993965071</v>
      </c>
      <c r="AY1257" t="e">
        <f t="shared" si="102"/>
        <v>#VALUE!</v>
      </c>
    </row>
    <row r="1258" spans="8:51" x14ac:dyDescent="0.25">
      <c r="H1258" s="6">
        <v>20</v>
      </c>
      <c r="I1258" s="6">
        <v>30</v>
      </c>
      <c r="J1258" s="6">
        <v>1</v>
      </c>
      <c r="K1258" s="6">
        <v>1</v>
      </c>
      <c r="L1258" s="6" t="s">
        <v>122</v>
      </c>
      <c r="M1258" s="7">
        <f>1000000*(AF1258-AD1258)/X1258</f>
        <v>5.1728162884310709E-3</v>
      </c>
      <c r="N1258" s="7">
        <f>1000000*(AM1258-AK1258)/X1258</f>
        <v>2.6794554190270953E-2</v>
      </c>
      <c r="O1258" s="7" t="e">
        <f>1000000*(AT1258-AR1258)/X1258</f>
        <v>#VALUE!</v>
      </c>
      <c r="P1258">
        <f>(M1258*16)</f>
        <v>8.2765060614897135E-2</v>
      </c>
      <c r="Q1258">
        <f>(N1258*44)</f>
        <v>1.1789603843719219</v>
      </c>
      <c r="R1258">
        <f>1000000*(((AF1258-AD1258)*0.082057*W1258)/(V1258-Z1258))/X1258</f>
        <v>0.14349881432745903</v>
      </c>
      <c r="S1258">
        <f>1000000*(((AM1258-AK1258)*0.082057*W1258)/(V1258-Z1258))/X1258</f>
        <v>0.74330626535800015</v>
      </c>
      <c r="T1258">
        <f>N1258*((1*0.082057*W1258)/(V1258-Z1258))</f>
        <v>0.74330626535800026</v>
      </c>
      <c r="V1258" s="5">
        <f t="shared" si="103"/>
        <v>0.99905510880095516</v>
      </c>
      <c r="W1258">
        <v>313.14999999999998</v>
      </c>
      <c r="X1258">
        <f t="shared" si="104"/>
        <v>1.9073334166666699E-2</v>
      </c>
      <c r="Y1258">
        <v>2E-3</v>
      </c>
      <c r="Z1258">
        <f t="shared" si="84"/>
        <v>7.2765497523200454E-2</v>
      </c>
      <c r="AB1258">
        <f t="shared" si="85"/>
        <v>9.9905510880095509E-7</v>
      </c>
      <c r="AC1258">
        <f t="shared" si="86"/>
        <v>7.7759129386834936E-11</v>
      </c>
      <c r="AD1258">
        <v>0</v>
      </c>
      <c r="AE1258" s="12">
        <f t="shared" si="87"/>
        <v>2.0903724265187424E-11</v>
      </c>
      <c r="AF1258" s="12">
        <f t="shared" si="88"/>
        <v>9.8662853652022362E-11</v>
      </c>
      <c r="AG1258" s="19">
        <f t="shared" si="89"/>
        <v>1.097002469958351E-3</v>
      </c>
      <c r="AI1258">
        <f t="shared" si="90"/>
        <v>9.9905510880095509E-7</v>
      </c>
      <c r="AJ1258">
        <f t="shared" si="91"/>
        <v>7.7759129386834936E-11</v>
      </c>
      <c r="AK1258">
        <v>0</v>
      </c>
      <c r="AL1258" s="12">
        <f t="shared" si="92"/>
        <v>4.333023565310624E-10</v>
      </c>
      <c r="AM1258" s="12">
        <f t="shared" si="93"/>
        <v>5.1106148591789729E-10</v>
      </c>
      <c r="AN1258" s="19">
        <f t="shared" si="94"/>
        <v>2.2739189884214046E-2</v>
      </c>
      <c r="AO1258" s="19"/>
      <c r="AP1258" t="e">
        <f t="shared" si="95"/>
        <v>#VALUE!</v>
      </c>
      <c r="AQ1258" t="e">
        <f t="shared" si="96"/>
        <v>#VALUE!</v>
      </c>
      <c r="AR1258">
        <v>0</v>
      </c>
      <c r="AS1258" s="12" t="e">
        <f t="shared" si="97"/>
        <v>#VALUE!</v>
      </c>
      <c r="AT1258" s="12" t="e">
        <f t="shared" si="98"/>
        <v>#VALUE!</v>
      </c>
      <c r="AU1258" s="19">
        <f t="shared" si="99"/>
        <v>1.5759424160826513E-2</v>
      </c>
      <c r="AW1258">
        <f t="shared" si="100"/>
        <v>78.812974192989046</v>
      </c>
      <c r="AX1258">
        <f t="shared" si="101"/>
        <v>15.215219993965071</v>
      </c>
      <c r="AY1258" t="e">
        <f t="shared" si="102"/>
        <v>#VALUE!</v>
      </c>
    </row>
    <row r="1259" spans="8:51" x14ac:dyDescent="0.25">
      <c r="H1259" s="6">
        <v>20</v>
      </c>
      <c r="I1259" s="6">
        <v>30</v>
      </c>
      <c r="J1259" s="6">
        <v>1</v>
      </c>
      <c r="K1259" s="6">
        <v>1</v>
      </c>
      <c r="L1259" s="6" t="s">
        <v>122</v>
      </c>
      <c r="M1259" s="7">
        <f>1000000*(AF1259-AD1259)/X1259</f>
        <v>5.1728162884310709E-3</v>
      </c>
      <c r="N1259" s="7">
        <f>1000000*(AM1259-AK1259)/X1259</f>
        <v>2.6794554190270953E-2</v>
      </c>
      <c r="O1259" s="7" t="e">
        <f>1000000*(AT1259-AR1259)/X1259</f>
        <v>#VALUE!</v>
      </c>
      <c r="P1259">
        <f>(M1259*16)</f>
        <v>8.2765060614897135E-2</v>
      </c>
      <c r="Q1259">
        <f>(N1259*44)</f>
        <v>1.1789603843719219</v>
      </c>
      <c r="R1259">
        <f>1000000*(((AF1259-AD1259)*0.082057*W1259)/(V1259-Z1259))/X1259</f>
        <v>0.14349881432745903</v>
      </c>
      <c r="S1259">
        <f>1000000*(((AM1259-AK1259)*0.082057*W1259)/(V1259-Z1259))/X1259</f>
        <v>0.74330626535800015</v>
      </c>
      <c r="T1259">
        <f>N1259*((1*0.082057*W1259)/(V1259-Z1259))</f>
        <v>0.74330626535800026</v>
      </c>
      <c r="V1259" s="5">
        <f t="shared" si="103"/>
        <v>0.99905510880095516</v>
      </c>
      <c r="W1259">
        <v>313.14999999999998</v>
      </c>
      <c r="X1259">
        <f t="shared" si="104"/>
        <v>1.9073334166666699E-2</v>
      </c>
      <c r="Y1259">
        <v>2E-3</v>
      </c>
      <c r="Z1259">
        <f t="shared" si="84"/>
        <v>7.2765497523200454E-2</v>
      </c>
      <c r="AB1259">
        <f t="shared" si="85"/>
        <v>9.9905510880095509E-7</v>
      </c>
      <c r="AC1259">
        <f t="shared" si="86"/>
        <v>7.7759129386834936E-11</v>
      </c>
      <c r="AD1259">
        <v>0</v>
      </c>
      <c r="AE1259" s="12">
        <f t="shared" si="87"/>
        <v>2.0903724265187424E-11</v>
      </c>
      <c r="AF1259" s="12">
        <f t="shared" si="88"/>
        <v>9.8662853652022362E-11</v>
      </c>
      <c r="AG1259" s="19">
        <f t="shared" si="89"/>
        <v>1.097002469958351E-3</v>
      </c>
      <c r="AI1259">
        <f t="shared" si="90"/>
        <v>9.9905510880095509E-7</v>
      </c>
      <c r="AJ1259">
        <f t="shared" si="91"/>
        <v>7.7759129386834936E-11</v>
      </c>
      <c r="AK1259">
        <v>0</v>
      </c>
      <c r="AL1259" s="12">
        <f t="shared" si="92"/>
        <v>4.333023565310624E-10</v>
      </c>
      <c r="AM1259" s="12">
        <f t="shared" si="93"/>
        <v>5.1106148591789729E-10</v>
      </c>
      <c r="AN1259" s="19">
        <f t="shared" si="94"/>
        <v>2.2739189884214046E-2</v>
      </c>
      <c r="AO1259" s="19"/>
      <c r="AP1259" t="e">
        <f t="shared" si="95"/>
        <v>#VALUE!</v>
      </c>
      <c r="AQ1259" t="e">
        <f t="shared" si="96"/>
        <v>#VALUE!</v>
      </c>
      <c r="AR1259">
        <v>0</v>
      </c>
      <c r="AS1259" s="12" t="e">
        <f t="shared" si="97"/>
        <v>#VALUE!</v>
      </c>
      <c r="AT1259" s="12" t="e">
        <f t="shared" si="98"/>
        <v>#VALUE!</v>
      </c>
      <c r="AU1259" s="19">
        <f t="shared" si="99"/>
        <v>1.5759424160826513E-2</v>
      </c>
      <c r="AW1259">
        <f t="shared" si="100"/>
        <v>78.812974192989046</v>
      </c>
      <c r="AX1259">
        <f t="shared" si="101"/>
        <v>15.215219993965071</v>
      </c>
      <c r="AY1259" t="e">
        <f t="shared" si="102"/>
        <v>#VALUE!</v>
      </c>
    </row>
    <row r="1260" spans="8:51" x14ac:dyDescent="0.25">
      <c r="H1260" s="6">
        <v>20</v>
      </c>
      <c r="I1260" s="6">
        <v>30</v>
      </c>
      <c r="J1260" s="6">
        <v>1</v>
      </c>
      <c r="K1260" s="6">
        <v>1</v>
      </c>
      <c r="L1260" s="6" t="s">
        <v>122</v>
      </c>
      <c r="M1260" s="7">
        <f>1000000*(AF1260-AD1260)/X1260</f>
        <v>5.1728162884310709E-3</v>
      </c>
      <c r="N1260" s="7">
        <f>1000000*(AM1260-AK1260)/X1260</f>
        <v>2.6794554190270953E-2</v>
      </c>
      <c r="O1260" s="7" t="e">
        <f>1000000*(AT1260-AR1260)/X1260</f>
        <v>#VALUE!</v>
      </c>
      <c r="P1260">
        <f>(M1260*16)</f>
        <v>8.2765060614897135E-2</v>
      </c>
      <c r="Q1260">
        <f>(N1260*44)</f>
        <v>1.1789603843719219</v>
      </c>
      <c r="R1260">
        <f>1000000*(((AF1260-AD1260)*0.082057*W1260)/(V1260-Z1260))/X1260</f>
        <v>0.14349881432745903</v>
      </c>
      <c r="S1260">
        <f>1000000*(((AM1260-AK1260)*0.082057*W1260)/(V1260-Z1260))/X1260</f>
        <v>0.74330626535800015</v>
      </c>
      <c r="T1260">
        <f>N1260*((1*0.082057*W1260)/(V1260-Z1260))</f>
        <v>0.74330626535800026</v>
      </c>
      <c r="V1260" s="5">
        <f t="shared" si="103"/>
        <v>0.99905510880095516</v>
      </c>
      <c r="W1260">
        <v>313.14999999999998</v>
      </c>
      <c r="X1260">
        <f t="shared" si="104"/>
        <v>1.9073334166666699E-2</v>
      </c>
      <c r="Y1260">
        <v>2E-3</v>
      </c>
      <c r="Z1260">
        <f t="shared" si="84"/>
        <v>7.2765497523200454E-2</v>
      </c>
      <c r="AB1260">
        <f t="shared" si="85"/>
        <v>9.9905510880095509E-7</v>
      </c>
      <c r="AC1260">
        <f t="shared" si="86"/>
        <v>7.7759129386834936E-11</v>
      </c>
      <c r="AD1260">
        <v>0</v>
      </c>
      <c r="AE1260" s="12">
        <f t="shared" si="87"/>
        <v>2.0903724265187424E-11</v>
      </c>
      <c r="AF1260" s="12">
        <f t="shared" si="88"/>
        <v>9.8662853652022362E-11</v>
      </c>
      <c r="AG1260" s="19">
        <f t="shared" si="89"/>
        <v>1.097002469958351E-3</v>
      </c>
      <c r="AI1260">
        <f t="shared" si="90"/>
        <v>9.9905510880095509E-7</v>
      </c>
      <c r="AJ1260">
        <f t="shared" si="91"/>
        <v>7.7759129386834936E-11</v>
      </c>
      <c r="AK1260">
        <v>0</v>
      </c>
      <c r="AL1260" s="12">
        <f t="shared" si="92"/>
        <v>4.333023565310624E-10</v>
      </c>
      <c r="AM1260" s="12">
        <f t="shared" si="93"/>
        <v>5.1106148591789729E-10</v>
      </c>
      <c r="AN1260" s="19">
        <f t="shared" si="94"/>
        <v>2.2739189884214046E-2</v>
      </c>
      <c r="AO1260" s="19"/>
      <c r="AP1260" t="e">
        <f t="shared" si="95"/>
        <v>#VALUE!</v>
      </c>
      <c r="AQ1260" t="e">
        <f t="shared" si="96"/>
        <v>#VALUE!</v>
      </c>
      <c r="AR1260">
        <v>0</v>
      </c>
      <c r="AS1260" s="12" t="e">
        <f t="shared" si="97"/>
        <v>#VALUE!</v>
      </c>
      <c r="AT1260" s="12" t="e">
        <f t="shared" si="98"/>
        <v>#VALUE!</v>
      </c>
      <c r="AU1260" s="19">
        <f t="shared" si="99"/>
        <v>1.5759424160826513E-2</v>
      </c>
      <c r="AW1260">
        <f t="shared" si="100"/>
        <v>78.812974192989046</v>
      </c>
      <c r="AX1260">
        <f t="shared" si="101"/>
        <v>15.215219993965071</v>
      </c>
      <c r="AY1260" t="e">
        <f t="shared" si="102"/>
        <v>#VALUE!</v>
      </c>
    </row>
    <row r="1261" spans="8:51" x14ac:dyDescent="0.25">
      <c r="H1261" s="6">
        <v>20</v>
      </c>
      <c r="I1261" s="6">
        <v>30</v>
      </c>
      <c r="J1261" s="6">
        <v>1</v>
      </c>
      <c r="K1261" s="6">
        <v>1</v>
      </c>
      <c r="L1261" s="6" t="s">
        <v>122</v>
      </c>
      <c r="M1261" s="7">
        <f>1000000*(AF1261-AD1261)/X1261</f>
        <v>5.1728162884310709E-3</v>
      </c>
      <c r="N1261" s="7">
        <f>1000000*(AM1261-AK1261)/X1261</f>
        <v>2.6794554190270953E-2</v>
      </c>
      <c r="O1261" s="7" t="e">
        <f>1000000*(AT1261-AR1261)/X1261</f>
        <v>#VALUE!</v>
      </c>
      <c r="P1261">
        <f>(M1261*16)</f>
        <v>8.2765060614897135E-2</v>
      </c>
      <c r="Q1261">
        <f>(N1261*44)</f>
        <v>1.1789603843719219</v>
      </c>
      <c r="R1261">
        <f>1000000*(((AF1261-AD1261)*0.082057*W1261)/(V1261-Z1261))/X1261</f>
        <v>0.14349881432745903</v>
      </c>
      <c r="S1261">
        <f>1000000*(((AM1261-AK1261)*0.082057*W1261)/(V1261-Z1261))/X1261</f>
        <v>0.74330626535800015</v>
      </c>
      <c r="T1261">
        <f>N1261*((1*0.082057*W1261)/(V1261-Z1261))</f>
        <v>0.74330626535800026</v>
      </c>
      <c r="V1261" s="5">
        <f t="shared" si="103"/>
        <v>0.99905510880095516</v>
      </c>
      <c r="W1261">
        <v>313.14999999999998</v>
      </c>
      <c r="X1261">
        <f t="shared" si="104"/>
        <v>1.9073334166666699E-2</v>
      </c>
      <c r="Y1261">
        <v>2E-3</v>
      </c>
      <c r="Z1261">
        <f t="shared" si="84"/>
        <v>7.2765497523200454E-2</v>
      </c>
      <c r="AB1261">
        <f t="shared" si="85"/>
        <v>9.9905510880095509E-7</v>
      </c>
      <c r="AC1261">
        <f t="shared" si="86"/>
        <v>7.7759129386834936E-11</v>
      </c>
      <c r="AD1261">
        <v>0</v>
      </c>
      <c r="AE1261" s="12">
        <f t="shared" si="87"/>
        <v>2.0903724265187424E-11</v>
      </c>
      <c r="AF1261" s="12">
        <f t="shared" si="88"/>
        <v>9.8662853652022362E-11</v>
      </c>
      <c r="AG1261" s="19">
        <f t="shared" si="89"/>
        <v>1.097002469958351E-3</v>
      </c>
      <c r="AI1261">
        <f t="shared" si="90"/>
        <v>9.9905510880095509E-7</v>
      </c>
      <c r="AJ1261">
        <f t="shared" si="91"/>
        <v>7.7759129386834936E-11</v>
      </c>
      <c r="AK1261">
        <v>0</v>
      </c>
      <c r="AL1261" s="12">
        <f t="shared" si="92"/>
        <v>4.333023565310624E-10</v>
      </c>
      <c r="AM1261" s="12">
        <f t="shared" si="93"/>
        <v>5.1106148591789729E-10</v>
      </c>
      <c r="AN1261" s="19">
        <f t="shared" si="94"/>
        <v>2.2739189884214046E-2</v>
      </c>
      <c r="AO1261" s="19"/>
      <c r="AP1261" t="e">
        <f t="shared" si="95"/>
        <v>#VALUE!</v>
      </c>
      <c r="AQ1261" t="e">
        <f t="shared" si="96"/>
        <v>#VALUE!</v>
      </c>
      <c r="AR1261">
        <v>0</v>
      </c>
      <c r="AS1261" s="12" t="e">
        <f t="shared" si="97"/>
        <v>#VALUE!</v>
      </c>
      <c r="AT1261" s="12" t="e">
        <f t="shared" si="98"/>
        <v>#VALUE!</v>
      </c>
      <c r="AU1261" s="19">
        <f t="shared" si="99"/>
        <v>1.5759424160826513E-2</v>
      </c>
      <c r="AW1261">
        <f t="shared" si="100"/>
        <v>78.812974192989046</v>
      </c>
      <c r="AX1261">
        <f t="shared" si="101"/>
        <v>15.215219993965071</v>
      </c>
      <c r="AY1261" t="e">
        <f t="shared" si="102"/>
        <v>#VALUE!</v>
      </c>
    </row>
    <row r="1262" spans="8:51" x14ac:dyDescent="0.25">
      <c r="H1262" s="6">
        <v>20</v>
      </c>
      <c r="I1262" s="6">
        <v>30</v>
      </c>
      <c r="J1262" s="6">
        <v>1</v>
      </c>
      <c r="K1262" s="6">
        <v>1</v>
      </c>
      <c r="L1262" s="6" t="s">
        <v>122</v>
      </c>
      <c r="M1262" s="7">
        <f>1000000*(AF1262-AD1262)/X1262</f>
        <v>5.1728162884310709E-3</v>
      </c>
      <c r="N1262" s="7">
        <f>1000000*(AM1262-AK1262)/X1262</f>
        <v>2.6794554190270953E-2</v>
      </c>
      <c r="O1262" s="7" t="e">
        <f>1000000*(AT1262-AR1262)/X1262</f>
        <v>#VALUE!</v>
      </c>
      <c r="P1262">
        <f>(M1262*16)</f>
        <v>8.2765060614897135E-2</v>
      </c>
      <c r="Q1262">
        <f>(N1262*44)</f>
        <v>1.1789603843719219</v>
      </c>
      <c r="R1262">
        <f>1000000*(((AF1262-AD1262)*0.082057*W1262)/(V1262-Z1262))/X1262</f>
        <v>0.14349881432745903</v>
      </c>
      <c r="S1262">
        <f>1000000*(((AM1262-AK1262)*0.082057*W1262)/(V1262-Z1262))/X1262</f>
        <v>0.74330626535800015</v>
      </c>
      <c r="T1262">
        <f>N1262*((1*0.082057*W1262)/(V1262-Z1262))</f>
        <v>0.74330626535800026</v>
      </c>
      <c r="V1262" s="5">
        <f t="shared" si="103"/>
        <v>0.99905510880095516</v>
      </c>
      <c r="W1262">
        <v>313.14999999999998</v>
      </c>
      <c r="X1262">
        <f t="shared" si="104"/>
        <v>1.9073334166666699E-2</v>
      </c>
      <c r="Y1262">
        <v>2E-3</v>
      </c>
      <c r="Z1262">
        <f t="shared" si="84"/>
        <v>7.2765497523200454E-2</v>
      </c>
      <c r="AB1262">
        <f t="shared" si="85"/>
        <v>9.9905510880095509E-7</v>
      </c>
      <c r="AC1262">
        <f t="shared" si="86"/>
        <v>7.7759129386834936E-11</v>
      </c>
      <c r="AD1262">
        <v>0</v>
      </c>
      <c r="AE1262" s="12">
        <f t="shared" si="87"/>
        <v>2.0903724265187424E-11</v>
      </c>
      <c r="AF1262" s="12">
        <f t="shared" si="88"/>
        <v>9.8662853652022362E-11</v>
      </c>
      <c r="AG1262" s="19">
        <f t="shared" si="89"/>
        <v>1.097002469958351E-3</v>
      </c>
      <c r="AI1262">
        <f t="shared" si="90"/>
        <v>9.9905510880095509E-7</v>
      </c>
      <c r="AJ1262">
        <f t="shared" si="91"/>
        <v>7.7759129386834936E-11</v>
      </c>
      <c r="AK1262">
        <v>0</v>
      </c>
      <c r="AL1262" s="12">
        <f t="shared" si="92"/>
        <v>4.333023565310624E-10</v>
      </c>
      <c r="AM1262" s="12">
        <f t="shared" si="93"/>
        <v>5.1106148591789729E-10</v>
      </c>
      <c r="AN1262" s="19">
        <f t="shared" si="94"/>
        <v>2.2739189884214046E-2</v>
      </c>
      <c r="AO1262" s="19"/>
      <c r="AP1262" t="e">
        <f t="shared" si="95"/>
        <v>#VALUE!</v>
      </c>
      <c r="AQ1262" t="e">
        <f t="shared" si="96"/>
        <v>#VALUE!</v>
      </c>
      <c r="AR1262">
        <v>0</v>
      </c>
      <c r="AS1262" s="12" t="e">
        <f t="shared" si="97"/>
        <v>#VALUE!</v>
      </c>
      <c r="AT1262" s="12" t="e">
        <f t="shared" si="98"/>
        <v>#VALUE!</v>
      </c>
      <c r="AU1262" s="19">
        <f t="shared" si="99"/>
        <v>1.5759424160826513E-2</v>
      </c>
      <c r="AW1262">
        <f t="shared" si="100"/>
        <v>78.812974192989046</v>
      </c>
      <c r="AX1262">
        <f t="shared" si="101"/>
        <v>15.215219993965071</v>
      </c>
      <c r="AY1262" t="e">
        <f t="shared" si="102"/>
        <v>#VALUE!</v>
      </c>
    </row>
    <row r="1263" spans="8:51" x14ac:dyDescent="0.25">
      <c r="H1263" s="6">
        <v>20</v>
      </c>
      <c r="I1263" s="6">
        <v>30</v>
      </c>
      <c r="J1263" s="6">
        <v>1</v>
      </c>
      <c r="K1263" s="6">
        <v>1</v>
      </c>
      <c r="L1263" s="6" t="s">
        <v>122</v>
      </c>
      <c r="M1263" s="7">
        <f>1000000*(AF1263-AD1263)/X1263</f>
        <v>5.1728162884310709E-3</v>
      </c>
      <c r="N1263" s="7">
        <f>1000000*(AM1263-AK1263)/X1263</f>
        <v>2.6794554190270953E-2</v>
      </c>
      <c r="O1263" s="7" t="e">
        <f>1000000*(AT1263-AR1263)/X1263</f>
        <v>#VALUE!</v>
      </c>
      <c r="P1263">
        <f>(M1263*16)</f>
        <v>8.2765060614897135E-2</v>
      </c>
      <c r="Q1263">
        <f>(N1263*44)</f>
        <v>1.1789603843719219</v>
      </c>
      <c r="R1263">
        <f>1000000*(((AF1263-AD1263)*0.082057*W1263)/(V1263-Z1263))/X1263</f>
        <v>0.14349881432745903</v>
      </c>
      <c r="S1263">
        <f>1000000*(((AM1263-AK1263)*0.082057*W1263)/(V1263-Z1263))/X1263</f>
        <v>0.74330626535800015</v>
      </c>
      <c r="T1263">
        <f>N1263*((1*0.082057*W1263)/(V1263-Z1263))</f>
        <v>0.74330626535800026</v>
      </c>
      <c r="V1263" s="5">
        <f t="shared" si="103"/>
        <v>0.99905510880095516</v>
      </c>
      <c r="W1263">
        <v>313.14999999999998</v>
      </c>
      <c r="X1263">
        <f t="shared" si="104"/>
        <v>1.9073334166666699E-2</v>
      </c>
      <c r="Y1263">
        <v>2E-3</v>
      </c>
      <c r="Z1263">
        <f t="shared" si="84"/>
        <v>7.2765497523200454E-2</v>
      </c>
      <c r="AB1263">
        <f t="shared" si="85"/>
        <v>9.9905510880095509E-7</v>
      </c>
      <c r="AC1263">
        <f t="shared" si="86"/>
        <v>7.7759129386834936E-11</v>
      </c>
      <c r="AD1263">
        <v>0</v>
      </c>
      <c r="AE1263" s="12">
        <f t="shared" si="87"/>
        <v>2.0903724265187424E-11</v>
      </c>
      <c r="AF1263" s="12">
        <f t="shared" si="88"/>
        <v>9.8662853652022362E-11</v>
      </c>
      <c r="AG1263" s="19">
        <f t="shared" si="89"/>
        <v>1.097002469958351E-3</v>
      </c>
      <c r="AI1263">
        <f t="shared" si="90"/>
        <v>9.9905510880095509E-7</v>
      </c>
      <c r="AJ1263">
        <f t="shared" si="91"/>
        <v>7.7759129386834936E-11</v>
      </c>
      <c r="AK1263">
        <v>0</v>
      </c>
      <c r="AL1263" s="12">
        <f t="shared" si="92"/>
        <v>4.333023565310624E-10</v>
      </c>
      <c r="AM1263" s="12">
        <f t="shared" si="93"/>
        <v>5.1106148591789729E-10</v>
      </c>
      <c r="AN1263" s="19">
        <f t="shared" si="94"/>
        <v>2.2739189884214046E-2</v>
      </c>
      <c r="AO1263" s="19"/>
      <c r="AP1263" t="e">
        <f t="shared" si="95"/>
        <v>#VALUE!</v>
      </c>
      <c r="AQ1263" t="e">
        <f t="shared" si="96"/>
        <v>#VALUE!</v>
      </c>
      <c r="AR1263">
        <v>0</v>
      </c>
      <c r="AS1263" s="12" t="e">
        <f t="shared" si="97"/>
        <v>#VALUE!</v>
      </c>
      <c r="AT1263" s="12" t="e">
        <f t="shared" si="98"/>
        <v>#VALUE!</v>
      </c>
      <c r="AU1263" s="19">
        <f t="shared" si="99"/>
        <v>1.5759424160826513E-2</v>
      </c>
      <c r="AW1263">
        <f t="shared" si="100"/>
        <v>78.812974192989046</v>
      </c>
      <c r="AX1263">
        <f t="shared" si="101"/>
        <v>15.215219993965071</v>
      </c>
      <c r="AY1263" t="e">
        <f t="shared" si="102"/>
        <v>#VALUE!</v>
      </c>
    </row>
    <row r="1264" spans="8:51" x14ac:dyDescent="0.25">
      <c r="H1264" s="6">
        <v>20</v>
      </c>
      <c r="I1264" s="6">
        <v>30</v>
      </c>
      <c r="J1264" s="6">
        <v>1</v>
      </c>
      <c r="K1264" s="6">
        <v>1</v>
      </c>
      <c r="L1264" s="6" t="s">
        <v>122</v>
      </c>
      <c r="M1264" s="7">
        <f>1000000*(AF1264-AD1264)/X1264</f>
        <v>5.1728162884310709E-3</v>
      </c>
      <c r="N1264" s="7">
        <f>1000000*(AM1264-AK1264)/X1264</f>
        <v>2.6794554190270953E-2</v>
      </c>
      <c r="O1264" s="7" t="e">
        <f>1000000*(AT1264-AR1264)/X1264</f>
        <v>#VALUE!</v>
      </c>
      <c r="P1264">
        <f>(M1264*16)</f>
        <v>8.2765060614897135E-2</v>
      </c>
      <c r="Q1264">
        <f>(N1264*44)</f>
        <v>1.1789603843719219</v>
      </c>
      <c r="R1264">
        <f>1000000*(((AF1264-AD1264)*0.082057*W1264)/(V1264-Z1264))/X1264</f>
        <v>0.14349881432745903</v>
      </c>
      <c r="S1264">
        <f>1000000*(((AM1264-AK1264)*0.082057*W1264)/(V1264-Z1264))/X1264</f>
        <v>0.74330626535800015</v>
      </c>
      <c r="T1264">
        <f>N1264*((1*0.082057*W1264)/(V1264-Z1264))</f>
        <v>0.74330626535800026</v>
      </c>
      <c r="V1264" s="5">
        <f t="shared" si="103"/>
        <v>0.99905510880095516</v>
      </c>
      <c r="W1264">
        <v>313.14999999999998</v>
      </c>
      <c r="X1264">
        <f t="shared" si="104"/>
        <v>1.9073334166666699E-2</v>
      </c>
      <c r="Y1264">
        <v>2E-3</v>
      </c>
      <c r="Z1264">
        <f t="shared" si="84"/>
        <v>7.2765497523200454E-2</v>
      </c>
      <c r="AB1264">
        <f t="shared" si="85"/>
        <v>9.9905510880095509E-7</v>
      </c>
      <c r="AC1264">
        <f t="shared" si="86"/>
        <v>7.7759129386834936E-11</v>
      </c>
      <c r="AD1264">
        <v>0</v>
      </c>
      <c r="AE1264" s="12">
        <f t="shared" si="87"/>
        <v>2.0903724265187424E-11</v>
      </c>
      <c r="AF1264" s="12">
        <f t="shared" si="88"/>
        <v>9.8662853652022362E-11</v>
      </c>
      <c r="AG1264" s="19">
        <f t="shared" si="89"/>
        <v>1.097002469958351E-3</v>
      </c>
      <c r="AI1264">
        <f t="shared" si="90"/>
        <v>9.9905510880095509E-7</v>
      </c>
      <c r="AJ1264">
        <f t="shared" si="91"/>
        <v>7.7759129386834936E-11</v>
      </c>
      <c r="AK1264">
        <v>0</v>
      </c>
      <c r="AL1264" s="12">
        <f t="shared" si="92"/>
        <v>4.333023565310624E-10</v>
      </c>
      <c r="AM1264" s="12">
        <f t="shared" si="93"/>
        <v>5.1106148591789729E-10</v>
      </c>
      <c r="AN1264" s="19">
        <f t="shared" si="94"/>
        <v>2.2739189884214046E-2</v>
      </c>
      <c r="AO1264" s="19"/>
      <c r="AP1264" t="e">
        <f t="shared" si="95"/>
        <v>#VALUE!</v>
      </c>
      <c r="AQ1264" t="e">
        <f t="shared" si="96"/>
        <v>#VALUE!</v>
      </c>
      <c r="AR1264">
        <v>0</v>
      </c>
      <c r="AS1264" s="12" t="e">
        <f t="shared" si="97"/>
        <v>#VALUE!</v>
      </c>
      <c r="AT1264" s="12" t="e">
        <f t="shared" si="98"/>
        <v>#VALUE!</v>
      </c>
      <c r="AU1264" s="19">
        <f t="shared" si="99"/>
        <v>1.5759424160826513E-2</v>
      </c>
      <c r="AW1264">
        <f t="shared" si="100"/>
        <v>78.812974192989046</v>
      </c>
      <c r="AX1264">
        <f t="shared" si="101"/>
        <v>15.215219993965071</v>
      </c>
      <c r="AY1264" t="e">
        <f t="shared" si="102"/>
        <v>#VALUE!</v>
      </c>
    </row>
    <row r="1265" spans="8:51" x14ac:dyDescent="0.25">
      <c r="H1265" s="6">
        <v>20</v>
      </c>
      <c r="I1265" s="6">
        <v>30</v>
      </c>
      <c r="J1265" s="6">
        <v>1</v>
      </c>
      <c r="K1265" s="6">
        <v>1</v>
      </c>
      <c r="L1265" s="6" t="s">
        <v>122</v>
      </c>
      <c r="M1265" s="7">
        <f>1000000*(AF1265-AD1265)/X1265</f>
        <v>5.1728162884310709E-3</v>
      </c>
      <c r="N1265" s="7">
        <f>1000000*(AM1265-AK1265)/X1265</f>
        <v>2.6794554190270953E-2</v>
      </c>
      <c r="O1265" s="7" t="e">
        <f>1000000*(AT1265-AR1265)/X1265</f>
        <v>#VALUE!</v>
      </c>
      <c r="P1265">
        <f>(M1265*16)</f>
        <v>8.2765060614897135E-2</v>
      </c>
      <c r="Q1265">
        <f>(N1265*44)</f>
        <v>1.1789603843719219</v>
      </c>
      <c r="R1265">
        <f>1000000*(((AF1265-AD1265)*0.082057*W1265)/(V1265-Z1265))/X1265</f>
        <v>0.14349881432745903</v>
      </c>
      <c r="S1265">
        <f>1000000*(((AM1265-AK1265)*0.082057*W1265)/(V1265-Z1265))/X1265</f>
        <v>0.74330626535800015</v>
      </c>
      <c r="T1265">
        <f>N1265*((1*0.082057*W1265)/(V1265-Z1265))</f>
        <v>0.74330626535800026</v>
      </c>
      <c r="V1265" s="5">
        <f t="shared" si="103"/>
        <v>0.99905510880095516</v>
      </c>
      <c r="W1265">
        <v>313.14999999999998</v>
      </c>
      <c r="X1265">
        <f t="shared" si="104"/>
        <v>1.9073334166666699E-2</v>
      </c>
      <c r="Y1265">
        <v>2E-3</v>
      </c>
      <c r="Z1265">
        <f t="shared" si="84"/>
        <v>7.2765497523200454E-2</v>
      </c>
      <c r="AB1265">
        <f t="shared" si="85"/>
        <v>9.9905510880095509E-7</v>
      </c>
      <c r="AC1265">
        <f t="shared" si="86"/>
        <v>7.7759129386834936E-11</v>
      </c>
      <c r="AD1265">
        <v>0</v>
      </c>
      <c r="AE1265" s="12">
        <f t="shared" si="87"/>
        <v>2.0903724265187424E-11</v>
      </c>
      <c r="AF1265" s="12">
        <f t="shared" si="88"/>
        <v>9.8662853652022362E-11</v>
      </c>
      <c r="AG1265" s="19">
        <f t="shared" si="89"/>
        <v>1.097002469958351E-3</v>
      </c>
      <c r="AI1265">
        <f t="shared" si="90"/>
        <v>9.9905510880095509E-7</v>
      </c>
      <c r="AJ1265">
        <f t="shared" si="91"/>
        <v>7.7759129386834936E-11</v>
      </c>
      <c r="AK1265">
        <v>0</v>
      </c>
      <c r="AL1265" s="12">
        <f t="shared" si="92"/>
        <v>4.333023565310624E-10</v>
      </c>
      <c r="AM1265" s="12">
        <f t="shared" si="93"/>
        <v>5.1106148591789729E-10</v>
      </c>
      <c r="AN1265" s="19">
        <f t="shared" si="94"/>
        <v>2.2739189884214046E-2</v>
      </c>
      <c r="AO1265" s="19"/>
      <c r="AP1265" t="e">
        <f t="shared" si="95"/>
        <v>#VALUE!</v>
      </c>
      <c r="AQ1265" t="e">
        <f t="shared" si="96"/>
        <v>#VALUE!</v>
      </c>
      <c r="AR1265">
        <v>0</v>
      </c>
      <c r="AS1265" s="12" t="e">
        <f t="shared" si="97"/>
        <v>#VALUE!</v>
      </c>
      <c r="AT1265" s="12" t="e">
        <f t="shared" si="98"/>
        <v>#VALUE!</v>
      </c>
      <c r="AU1265" s="19">
        <f t="shared" si="99"/>
        <v>1.5759424160826513E-2</v>
      </c>
      <c r="AW1265">
        <f t="shared" si="100"/>
        <v>78.812974192989046</v>
      </c>
      <c r="AX1265">
        <f t="shared" si="101"/>
        <v>15.215219993965071</v>
      </c>
      <c r="AY1265" t="e">
        <f t="shared" si="102"/>
        <v>#VALUE!</v>
      </c>
    </row>
    <row r="1266" spans="8:51" x14ac:dyDescent="0.25">
      <c r="H1266" s="6">
        <v>20</v>
      </c>
      <c r="I1266" s="6">
        <v>30</v>
      </c>
      <c r="J1266" s="6">
        <v>1</v>
      </c>
      <c r="K1266" s="6">
        <v>1</v>
      </c>
      <c r="L1266" s="6" t="s">
        <v>122</v>
      </c>
      <c r="M1266" s="7">
        <f>1000000*(AF1266-AD1266)/X1266</f>
        <v>5.1728162884310709E-3</v>
      </c>
      <c r="N1266" s="7">
        <f>1000000*(AM1266-AK1266)/X1266</f>
        <v>2.6794554190270953E-2</v>
      </c>
      <c r="O1266" s="7" t="e">
        <f>1000000*(AT1266-AR1266)/X1266</f>
        <v>#VALUE!</v>
      </c>
      <c r="P1266">
        <f>(M1266*16)</f>
        <v>8.2765060614897135E-2</v>
      </c>
      <c r="Q1266">
        <f>(N1266*44)</f>
        <v>1.1789603843719219</v>
      </c>
      <c r="R1266">
        <f>1000000*(((AF1266-AD1266)*0.082057*W1266)/(V1266-Z1266))/X1266</f>
        <v>0.14349881432745903</v>
      </c>
      <c r="S1266">
        <f>1000000*(((AM1266-AK1266)*0.082057*W1266)/(V1266-Z1266))/X1266</f>
        <v>0.74330626535800015</v>
      </c>
      <c r="T1266">
        <f>N1266*((1*0.082057*W1266)/(V1266-Z1266))</f>
        <v>0.74330626535800026</v>
      </c>
      <c r="V1266" s="5">
        <f t="shared" si="103"/>
        <v>0.99905510880095516</v>
      </c>
      <c r="W1266">
        <v>313.14999999999998</v>
      </c>
      <c r="X1266">
        <f t="shared" si="104"/>
        <v>1.9073334166666699E-2</v>
      </c>
      <c r="Y1266">
        <v>2E-3</v>
      </c>
      <c r="Z1266">
        <f t="shared" si="84"/>
        <v>7.2765497523200454E-2</v>
      </c>
      <c r="AB1266">
        <f t="shared" si="85"/>
        <v>9.9905510880095509E-7</v>
      </c>
      <c r="AC1266">
        <f t="shared" si="86"/>
        <v>7.7759129386834936E-11</v>
      </c>
      <c r="AD1266">
        <v>0</v>
      </c>
      <c r="AE1266" s="12">
        <f t="shared" si="87"/>
        <v>2.0903724265187424E-11</v>
      </c>
      <c r="AF1266" s="12">
        <f t="shared" si="88"/>
        <v>9.8662853652022362E-11</v>
      </c>
      <c r="AG1266" s="19">
        <f t="shared" si="89"/>
        <v>1.097002469958351E-3</v>
      </c>
      <c r="AI1266">
        <f t="shared" si="90"/>
        <v>9.9905510880095509E-7</v>
      </c>
      <c r="AJ1266">
        <f t="shared" si="91"/>
        <v>7.7759129386834936E-11</v>
      </c>
      <c r="AK1266">
        <v>0</v>
      </c>
      <c r="AL1266" s="12">
        <f t="shared" si="92"/>
        <v>4.333023565310624E-10</v>
      </c>
      <c r="AM1266" s="12">
        <f t="shared" si="93"/>
        <v>5.1106148591789729E-10</v>
      </c>
      <c r="AN1266" s="19">
        <f t="shared" si="94"/>
        <v>2.2739189884214046E-2</v>
      </c>
      <c r="AO1266" s="19"/>
      <c r="AP1266" t="e">
        <f t="shared" si="95"/>
        <v>#VALUE!</v>
      </c>
      <c r="AQ1266" t="e">
        <f t="shared" si="96"/>
        <v>#VALUE!</v>
      </c>
      <c r="AR1266">
        <v>0</v>
      </c>
      <c r="AS1266" s="12" t="e">
        <f t="shared" si="97"/>
        <v>#VALUE!</v>
      </c>
      <c r="AT1266" s="12" t="e">
        <f t="shared" si="98"/>
        <v>#VALUE!</v>
      </c>
      <c r="AU1266" s="19">
        <f t="shared" si="99"/>
        <v>1.5759424160826513E-2</v>
      </c>
      <c r="AW1266">
        <f t="shared" si="100"/>
        <v>78.812974192989046</v>
      </c>
      <c r="AX1266">
        <f t="shared" si="101"/>
        <v>15.215219993965071</v>
      </c>
      <c r="AY1266" t="e">
        <f t="shared" si="102"/>
        <v>#VALUE!</v>
      </c>
    </row>
    <row r="1267" spans="8:51" x14ac:dyDescent="0.25">
      <c r="H1267" s="6">
        <v>20</v>
      </c>
      <c r="I1267" s="6">
        <v>30</v>
      </c>
      <c r="J1267" s="6">
        <v>1</v>
      </c>
      <c r="K1267" s="6">
        <v>1</v>
      </c>
      <c r="L1267" s="6" t="s">
        <v>122</v>
      </c>
      <c r="M1267" s="7">
        <f>1000000*(AF1267-AD1267)/X1267</f>
        <v>5.1728162884310709E-3</v>
      </c>
      <c r="N1267" s="7">
        <f>1000000*(AM1267-AK1267)/X1267</f>
        <v>2.6794554190270953E-2</v>
      </c>
      <c r="O1267" s="7" t="e">
        <f>1000000*(AT1267-AR1267)/X1267</f>
        <v>#VALUE!</v>
      </c>
      <c r="P1267">
        <f>(M1267*16)</f>
        <v>8.2765060614897135E-2</v>
      </c>
      <c r="Q1267">
        <f>(N1267*44)</f>
        <v>1.1789603843719219</v>
      </c>
      <c r="R1267">
        <f>1000000*(((AF1267-AD1267)*0.082057*W1267)/(V1267-Z1267))/X1267</f>
        <v>0.14349881432745903</v>
      </c>
      <c r="S1267">
        <f>1000000*(((AM1267-AK1267)*0.082057*W1267)/(V1267-Z1267))/X1267</f>
        <v>0.74330626535800015</v>
      </c>
      <c r="T1267">
        <f>N1267*((1*0.082057*W1267)/(V1267-Z1267))</f>
        <v>0.74330626535800026</v>
      </c>
      <c r="V1267" s="5">
        <f t="shared" si="103"/>
        <v>0.99905510880095516</v>
      </c>
      <c r="W1267">
        <v>313.14999999999998</v>
      </c>
      <c r="X1267">
        <f t="shared" si="104"/>
        <v>1.9073334166666699E-2</v>
      </c>
      <c r="Y1267">
        <v>2E-3</v>
      </c>
      <c r="Z1267">
        <f t="shared" si="84"/>
        <v>7.2765497523200454E-2</v>
      </c>
      <c r="AB1267">
        <f t="shared" si="85"/>
        <v>9.9905510880095509E-7</v>
      </c>
      <c r="AC1267">
        <f t="shared" si="86"/>
        <v>7.7759129386834936E-11</v>
      </c>
      <c r="AD1267">
        <v>0</v>
      </c>
      <c r="AE1267" s="12">
        <f t="shared" si="87"/>
        <v>2.0903724265187424E-11</v>
      </c>
      <c r="AF1267" s="12">
        <f t="shared" si="88"/>
        <v>9.8662853652022362E-11</v>
      </c>
      <c r="AG1267" s="19">
        <f t="shared" si="89"/>
        <v>1.097002469958351E-3</v>
      </c>
      <c r="AI1267">
        <f t="shared" si="90"/>
        <v>9.9905510880095509E-7</v>
      </c>
      <c r="AJ1267">
        <f t="shared" si="91"/>
        <v>7.7759129386834936E-11</v>
      </c>
      <c r="AK1267">
        <v>0</v>
      </c>
      <c r="AL1267" s="12">
        <f t="shared" si="92"/>
        <v>4.333023565310624E-10</v>
      </c>
      <c r="AM1267" s="12">
        <f t="shared" si="93"/>
        <v>5.1106148591789729E-10</v>
      </c>
      <c r="AN1267" s="19">
        <f t="shared" si="94"/>
        <v>2.2739189884214046E-2</v>
      </c>
      <c r="AO1267" s="19"/>
      <c r="AP1267" t="e">
        <f t="shared" si="95"/>
        <v>#VALUE!</v>
      </c>
      <c r="AQ1267" t="e">
        <f t="shared" si="96"/>
        <v>#VALUE!</v>
      </c>
      <c r="AR1267">
        <v>0</v>
      </c>
      <c r="AS1267" s="12" t="e">
        <f t="shared" si="97"/>
        <v>#VALUE!</v>
      </c>
      <c r="AT1267" s="12" t="e">
        <f t="shared" si="98"/>
        <v>#VALUE!</v>
      </c>
      <c r="AU1267" s="19">
        <f t="shared" si="99"/>
        <v>1.5759424160826513E-2</v>
      </c>
      <c r="AW1267">
        <f t="shared" si="100"/>
        <v>78.812974192989046</v>
      </c>
      <c r="AX1267">
        <f t="shared" si="101"/>
        <v>15.215219993965071</v>
      </c>
      <c r="AY1267" t="e">
        <f t="shared" si="102"/>
        <v>#VALUE!</v>
      </c>
    </row>
    <row r="1268" spans="8:51" x14ac:dyDescent="0.25">
      <c r="H1268" s="6">
        <v>20</v>
      </c>
      <c r="I1268" s="6">
        <v>30</v>
      </c>
      <c r="J1268" s="6">
        <v>1</v>
      </c>
      <c r="K1268" s="6">
        <v>1</v>
      </c>
      <c r="L1268" s="6" t="s">
        <v>122</v>
      </c>
      <c r="M1268" s="7">
        <f>1000000*(AF1268-AD1268)/X1268</f>
        <v>5.1728162884310709E-3</v>
      </c>
      <c r="N1268" s="7">
        <f>1000000*(AM1268-AK1268)/X1268</f>
        <v>2.6794554190270953E-2</v>
      </c>
      <c r="O1268" s="7" t="e">
        <f>1000000*(AT1268-AR1268)/X1268</f>
        <v>#VALUE!</v>
      </c>
      <c r="P1268">
        <f>(M1268*16)</f>
        <v>8.2765060614897135E-2</v>
      </c>
      <c r="Q1268">
        <f>(N1268*44)</f>
        <v>1.1789603843719219</v>
      </c>
      <c r="R1268">
        <f>1000000*(((AF1268-AD1268)*0.082057*W1268)/(V1268-Z1268))/X1268</f>
        <v>0.14349881432745903</v>
      </c>
      <c r="S1268">
        <f>1000000*(((AM1268-AK1268)*0.082057*W1268)/(V1268-Z1268))/X1268</f>
        <v>0.74330626535800015</v>
      </c>
      <c r="T1268">
        <f>N1268*((1*0.082057*W1268)/(V1268-Z1268))</f>
        <v>0.74330626535800026</v>
      </c>
      <c r="V1268" s="5">
        <f t="shared" si="103"/>
        <v>0.99905510880095516</v>
      </c>
      <c r="W1268">
        <v>313.14999999999998</v>
      </c>
      <c r="X1268">
        <f t="shared" si="104"/>
        <v>1.9073334166666699E-2</v>
      </c>
      <c r="Y1268">
        <v>2E-3</v>
      </c>
      <c r="Z1268">
        <f t="shared" si="84"/>
        <v>7.2765497523200454E-2</v>
      </c>
      <c r="AB1268">
        <f t="shared" si="85"/>
        <v>9.9905510880095509E-7</v>
      </c>
      <c r="AC1268">
        <f t="shared" si="86"/>
        <v>7.7759129386834936E-11</v>
      </c>
      <c r="AD1268">
        <v>0</v>
      </c>
      <c r="AE1268" s="12">
        <f t="shared" si="87"/>
        <v>2.0903724265187424E-11</v>
      </c>
      <c r="AF1268" s="12">
        <f t="shared" si="88"/>
        <v>9.8662853652022362E-11</v>
      </c>
      <c r="AG1268" s="19">
        <f t="shared" si="89"/>
        <v>1.097002469958351E-3</v>
      </c>
      <c r="AI1268">
        <f t="shared" si="90"/>
        <v>9.9905510880095509E-7</v>
      </c>
      <c r="AJ1268">
        <f t="shared" si="91"/>
        <v>7.7759129386834936E-11</v>
      </c>
      <c r="AK1268">
        <v>0</v>
      </c>
      <c r="AL1268" s="12">
        <f t="shared" si="92"/>
        <v>4.333023565310624E-10</v>
      </c>
      <c r="AM1268" s="12">
        <f t="shared" si="93"/>
        <v>5.1106148591789729E-10</v>
      </c>
      <c r="AN1268" s="19">
        <f t="shared" si="94"/>
        <v>2.2739189884214046E-2</v>
      </c>
      <c r="AO1268" s="19"/>
      <c r="AP1268" t="e">
        <f t="shared" si="95"/>
        <v>#VALUE!</v>
      </c>
      <c r="AQ1268" t="e">
        <f t="shared" si="96"/>
        <v>#VALUE!</v>
      </c>
      <c r="AR1268">
        <v>0</v>
      </c>
      <c r="AS1268" s="12" t="e">
        <f t="shared" si="97"/>
        <v>#VALUE!</v>
      </c>
      <c r="AT1268" s="12" t="e">
        <f t="shared" si="98"/>
        <v>#VALUE!</v>
      </c>
      <c r="AU1268" s="19">
        <f t="shared" si="99"/>
        <v>1.5759424160826513E-2</v>
      </c>
      <c r="AW1268">
        <f t="shared" si="100"/>
        <v>78.812974192989046</v>
      </c>
      <c r="AX1268">
        <f t="shared" si="101"/>
        <v>15.215219993965071</v>
      </c>
      <c r="AY1268" t="e">
        <f t="shared" si="102"/>
        <v>#VALUE!</v>
      </c>
    </row>
    <row r="1269" spans="8:51" x14ac:dyDescent="0.25">
      <c r="H1269" s="6">
        <v>20</v>
      </c>
      <c r="I1269" s="6">
        <v>30</v>
      </c>
      <c r="J1269" s="6">
        <v>1</v>
      </c>
      <c r="K1269" s="6">
        <v>1</v>
      </c>
      <c r="L1269" s="6" t="s">
        <v>122</v>
      </c>
      <c r="M1269" s="7">
        <f>1000000*(AF1269-AD1269)/X1269</f>
        <v>5.1728162884310709E-3</v>
      </c>
      <c r="N1269" s="7">
        <f>1000000*(AM1269-AK1269)/X1269</f>
        <v>2.6794554190270953E-2</v>
      </c>
      <c r="O1269" s="7" t="e">
        <f>1000000*(AT1269-AR1269)/X1269</f>
        <v>#VALUE!</v>
      </c>
      <c r="P1269">
        <f>(M1269*16)</f>
        <v>8.2765060614897135E-2</v>
      </c>
      <c r="Q1269">
        <f>(N1269*44)</f>
        <v>1.1789603843719219</v>
      </c>
      <c r="R1269">
        <f>1000000*(((AF1269-AD1269)*0.082057*W1269)/(V1269-Z1269))/X1269</f>
        <v>0.14349881432745903</v>
      </c>
      <c r="S1269">
        <f>1000000*(((AM1269-AK1269)*0.082057*W1269)/(V1269-Z1269))/X1269</f>
        <v>0.74330626535800015</v>
      </c>
      <c r="T1269">
        <f>N1269*((1*0.082057*W1269)/(V1269-Z1269))</f>
        <v>0.74330626535800026</v>
      </c>
      <c r="V1269" s="5">
        <f t="shared" si="103"/>
        <v>0.99905510880095516</v>
      </c>
      <c r="W1269">
        <v>313.14999999999998</v>
      </c>
      <c r="X1269">
        <f t="shared" si="104"/>
        <v>1.9073334166666699E-2</v>
      </c>
      <c r="Y1269">
        <v>2E-3</v>
      </c>
      <c r="Z1269">
        <f t="shared" si="84"/>
        <v>7.2765497523200454E-2</v>
      </c>
      <c r="AB1269">
        <f t="shared" si="85"/>
        <v>9.9905510880095509E-7</v>
      </c>
      <c r="AC1269">
        <f t="shared" si="86"/>
        <v>7.7759129386834936E-11</v>
      </c>
      <c r="AD1269">
        <v>0</v>
      </c>
      <c r="AE1269" s="12">
        <f t="shared" si="87"/>
        <v>2.0903724265187424E-11</v>
      </c>
      <c r="AF1269" s="12">
        <f t="shared" si="88"/>
        <v>9.8662853652022362E-11</v>
      </c>
      <c r="AG1269" s="19">
        <f t="shared" si="89"/>
        <v>1.097002469958351E-3</v>
      </c>
      <c r="AI1269">
        <f t="shared" si="90"/>
        <v>9.9905510880095509E-7</v>
      </c>
      <c r="AJ1269">
        <f t="shared" si="91"/>
        <v>7.7759129386834936E-11</v>
      </c>
      <c r="AK1269">
        <v>0</v>
      </c>
      <c r="AL1269" s="12">
        <f t="shared" si="92"/>
        <v>4.333023565310624E-10</v>
      </c>
      <c r="AM1269" s="12">
        <f t="shared" si="93"/>
        <v>5.1106148591789729E-10</v>
      </c>
      <c r="AN1269" s="19">
        <f t="shared" si="94"/>
        <v>2.2739189884214046E-2</v>
      </c>
      <c r="AO1269" s="19"/>
      <c r="AP1269" t="e">
        <f t="shared" si="95"/>
        <v>#VALUE!</v>
      </c>
      <c r="AQ1269" t="e">
        <f t="shared" si="96"/>
        <v>#VALUE!</v>
      </c>
      <c r="AR1269">
        <v>0</v>
      </c>
      <c r="AS1269" s="12" t="e">
        <f t="shared" si="97"/>
        <v>#VALUE!</v>
      </c>
      <c r="AT1269" s="12" t="e">
        <f t="shared" si="98"/>
        <v>#VALUE!</v>
      </c>
      <c r="AU1269" s="19">
        <f t="shared" si="99"/>
        <v>1.5759424160826513E-2</v>
      </c>
      <c r="AW1269">
        <f t="shared" si="100"/>
        <v>78.812974192989046</v>
      </c>
      <c r="AX1269">
        <f t="shared" si="101"/>
        <v>15.215219993965071</v>
      </c>
      <c r="AY1269" t="e">
        <f t="shared" si="102"/>
        <v>#VALUE!</v>
      </c>
    </row>
    <row r="1270" spans="8:51" x14ac:dyDescent="0.25">
      <c r="H1270" s="6">
        <v>20</v>
      </c>
      <c r="I1270" s="6">
        <v>30</v>
      </c>
      <c r="J1270" s="6">
        <v>1</v>
      </c>
      <c r="K1270" s="6">
        <v>1</v>
      </c>
      <c r="L1270" s="6" t="s">
        <v>122</v>
      </c>
      <c r="M1270" s="7">
        <f>1000000*(AF1270-AD1270)/X1270</f>
        <v>5.1728162884310709E-3</v>
      </c>
      <c r="N1270" s="7">
        <f>1000000*(AM1270-AK1270)/X1270</f>
        <v>2.6794554190270953E-2</v>
      </c>
      <c r="O1270" s="7" t="e">
        <f>1000000*(AT1270-AR1270)/X1270</f>
        <v>#VALUE!</v>
      </c>
      <c r="P1270">
        <f>(M1270*16)</f>
        <v>8.2765060614897135E-2</v>
      </c>
      <c r="Q1270">
        <f>(N1270*44)</f>
        <v>1.1789603843719219</v>
      </c>
      <c r="R1270">
        <f>1000000*(((AF1270-AD1270)*0.082057*W1270)/(V1270-Z1270))/X1270</f>
        <v>0.14349881432745903</v>
      </c>
      <c r="S1270">
        <f>1000000*(((AM1270-AK1270)*0.082057*W1270)/(V1270-Z1270))/X1270</f>
        <v>0.74330626535800015</v>
      </c>
      <c r="T1270">
        <f>N1270*((1*0.082057*W1270)/(V1270-Z1270))</f>
        <v>0.74330626535800026</v>
      </c>
      <c r="V1270" s="5">
        <f t="shared" si="103"/>
        <v>0.99905510880095516</v>
      </c>
      <c r="W1270">
        <v>313.14999999999998</v>
      </c>
      <c r="X1270">
        <f t="shared" si="104"/>
        <v>1.9073334166666699E-2</v>
      </c>
      <c r="Y1270">
        <v>2E-3</v>
      </c>
      <c r="Z1270">
        <f t="shared" si="84"/>
        <v>7.2765497523200454E-2</v>
      </c>
      <c r="AB1270">
        <f t="shared" si="85"/>
        <v>9.9905510880095509E-7</v>
      </c>
      <c r="AC1270">
        <f t="shared" si="86"/>
        <v>7.7759129386834936E-11</v>
      </c>
      <c r="AD1270">
        <v>0</v>
      </c>
      <c r="AE1270" s="12">
        <f t="shared" si="87"/>
        <v>2.0903724265187424E-11</v>
      </c>
      <c r="AF1270" s="12">
        <f t="shared" si="88"/>
        <v>9.8662853652022362E-11</v>
      </c>
      <c r="AG1270" s="19">
        <f t="shared" si="89"/>
        <v>1.097002469958351E-3</v>
      </c>
      <c r="AI1270">
        <f t="shared" si="90"/>
        <v>9.9905510880095509E-7</v>
      </c>
      <c r="AJ1270">
        <f t="shared" si="91"/>
        <v>7.7759129386834936E-11</v>
      </c>
      <c r="AK1270">
        <v>0</v>
      </c>
      <c r="AL1270" s="12">
        <f t="shared" si="92"/>
        <v>4.333023565310624E-10</v>
      </c>
      <c r="AM1270" s="12">
        <f t="shared" si="93"/>
        <v>5.1106148591789729E-10</v>
      </c>
      <c r="AN1270" s="19">
        <f t="shared" si="94"/>
        <v>2.2739189884214046E-2</v>
      </c>
      <c r="AO1270" s="19"/>
      <c r="AP1270" t="e">
        <f t="shared" si="95"/>
        <v>#VALUE!</v>
      </c>
      <c r="AQ1270" t="e">
        <f t="shared" si="96"/>
        <v>#VALUE!</v>
      </c>
      <c r="AR1270">
        <v>0</v>
      </c>
      <c r="AS1270" s="12" t="e">
        <f t="shared" si="97"/>
        <v>#VALUE!</v>
      </c>
      <c r="AT1270" s="12" t="e">
        <f t="shared" si="98"/>
        <v>#VALUE!</v>
      </c>
      <c r="AU1270" s="19">
        <f t="shared" si="99"/>
        <v>1.5759424160826513E-2</v>
      </c>
      <c r="AW1270">
        <f t="shared" si="100"/>
        <v>78.812974192989046</v>
      </c>
      <c r="AX1270">
        <f t="shared" si="101"/>
        <v>15.215219993965071</v>
      </c>
      <c r="AY1270" t="e">
        <f t="shared" si="102"/>
        <v>#VALUE!</v>
      </c>
    </row>
    <row r="1271" spans="8:51" x14ac:dyDescent="0.25">
      <c r="H1271" s="6">
        <v>20</v>
      </c>
      <c r="I1271" s="6">
        <v>30</v>
      </c>
      <c r="J1271" s="6">
        <v>1</v>
      </c>
      <c r="K1271" s="6">
        <v>1</v>
      </c>
      <c r="L1271" s="6" t="s">
        <v>122</v>
      </c>
      <c r="M1271" s="7">
        <f>1000000*(AF1271-AD1271)/X1271</f>
        <v>5.1728162884310709E-3</v>
      </c>
      <c r="N1271" s="7">
        <f>1000000*(AM1271-AK1271)/X1271</f>
        <v>2.6794554190270953E-2</v>
      </c>
      <c r="O1271" s="7" t="e">
        <f>1000000*(AT1271-AR1271)/X1271</f>
        <v>#VALUE!</v>
      </c>
      <c r="P1271">
        <f>(M1271*16)</f>
        <v>8.2765060614897135E-2</v>
      </c>
      <c r="Q1271">
        <f>(N1271*44)</f>
        <v>1.1789603843719219</v>
      </c>
      <c r="R1271">
        <f>1000000*(((AF1271-AD1271)*0.082057*W1271)/(V1271-Z1271))/X1271</f>
        <v>0.14349881432745903</v>
      </c>
      <c r="S1271">
        <f>1000000*(((AM1271-AK1271)*0.082057*W1271)/(V1271-Z1271))/X1271</f>
        <v>0.74330626535800015</v>
      </c>
      <c r="T1271">
        <f>N1271*((1*0.082057*W1271)/(V1271-Z1271))</f>
        <v>0.74330626535800026</v>
      </c>
      <c r="V1271" s="5">
        <f t="shared" si="103"/>
        <v>0.99905510880095516</v>
      </c>
      <c r="W1271">
        <v>313.14999999999998</v>
      </c>
      <c r="X1271">
        <f t="shared" si="104"/>
        <v>1.9073334166666699E-2</v>
      </c>
      <c r="Y1271">
        <v>2E-3</v>
      </c>
      <c r="Z1271">
        <f t="shared" si="84"/>
        <v>7.2765497523200454E-2</v>
      </c>
      <c r="AB1271">
        <f t="shared" si="85"/>
        <v>9.9905510880095509E-7</v>
      </c>
      <c r="AC1271">
        <f t="shared" si="86"/>
        <v>7.7759129386834936E-11</v>
      </c>
      <c r="AD1271">
        <v>0</v>
      </c>
      <c r="AE1271" s="12">
        <f t="shared" si="87"/>
        <v>2.0903724265187424E-11</v>
      </c>
      <c r="AF1271" s="12">
        <f t="shared" si="88"/>
        <v>9.8662853652022362E-11</v>
      </c>
      <c r="AG1271" s="19">
        <f t="shared" si="89"/>
        <v>1.097002469958351E-3</v>
      </c>
      <c r="AI1271">
        <f t="shared" si="90"/>
        <v>9.9905510880095509E-7</v>
      </c>
      <c r="AJ1271">
        <f t="shared" si="91"/>
        <v>7.7759129386834936E-11</v>
      </c>
      <c r="AK1271">
        <v>0</v>
      </c>
      <c r="AL1271" s="12">
        <f t="shared" si="92"/>
        <v>4.333023565310624E-10</v>
      </c>
      <c r="AM1271" s="12">
        <f t="shared" si="93"/>
        <v>5.1106148591789729E-10</v>
      </c>
      <c r="AN1271" s="19">
        <f t="shared" si="94"/>
        <v>2.2739189884214046E-2</v>
      </c>
      <c r="AO1271" s="19"/>
      <c r="AP1271" t="e">
        <f t="shared" si="95"/>
        <v>#VALUE!</v>
      </c>
      <c r="AQ1271" t="e">
        <f t="shared" si="96"/>
        <v>#VALUE!</v>
      </c>
      <c r="AR1271">
        <v>0</v>
      </c>
      <c r="AS1271" s="12" t="e">
        <f t="shared" si="97"/>
        <v>#VALUE!</v>
      </c>
      <c r="AT1271" s="12" t="e">
        <f t="shared" si="98"/>
        <v>#VALUE!</v>
      </c>
      <c r="AU1271" s="19">
        <f t="shared" si="99"/>
        <v>1.5759424160826513E-2</v>
      </c>
      <c r="AW1271">
        <f t="shared" si="100"/>
        <v>78.812974192989046</v>
      </c>
      <c r="AX1271">
        <f t="shared" si="101"/>
        <v>15.215219993965071</v>
      </c>
      <c r="AY1271" t="e">
        <f t="shared" si="102"/>
        <v>#VALUE!</v>
      </c>
    </row>
    <row r="1272" spans="8:51" x14ac:dyDescent="0.25">
      <c r="H1272" s="6">
        <v>20</v>
      </c>
      <c r="I1272" s="6">
        <v>30</v>
      </c>
      <c r="J1272" s="6">
        <v>1</v>
      </c>
      <c r="K1272" s="6">
        <v>1</v>
      </c>
      <c r="L1272" s="6" t="s">
        <v>122</v>
      </c>
      <c r="M1272" s="7">
        <f>1000000*(AF1272-AD1272)/X1272</f>
        <v>5.1728162884310709E-3</v>
      </c>
      <c r="N1272" s="7">
        <f>1000000*(AM1272-AK1272)/X1272</f>
        <v>2.6794554190270953E-2</v>
      </c>
      <c r="O1272" s="7" t="e">
        <f>1000000*(AT1272-AR1272)/X1272</f>
        <v>#VALUE!</v>
      </c>
      <c r="P1272">
        <f>(M1272*16)</f>
        <v>8.2765060614897135E-2</v>
      </c>
      <c r="Q1272">
        <f>(N1272*44)</f>
        <v>1.1789603843719219</v>
      </c>
      <c r="R1272">
        <f>1000000*(((AF1272-AD1272)*0.082057*W1272)/(V1272-Z1272))/X1272</f>
        <v>0.14349881432745903</v>
      </c>
      <c r="S1272">
        <f>1000000*(((AM1272-AK1272)*0.082057*W1272)/(V1272-Z1272))/X1272</f>
        <v>0.74330626535800015</v>
      </c>
      <c r="T1272">
        <f>N1272*((1*0.082057*W1272)/(V1272-Z1272))</f>
        <v>0.74330626535800026</v>
      </c>
      <c r="V1272" s="5">
        <f t="shared" si="103"/>
        <v>0.99905510880095516</v>
      </c>
      <c r="W1272">
        <v>313.14999999999998</v>
      </c>
      <c r="X1272">
        <f t="shared" si="104"/>
        <v>1.9073334166666699E-2</v>
      </c>
      <c r="Y1272">
        <v>2E-3</v>
      </c>
      <c r="Z1272">
        <f t="shared" si="84"/>
        <v>7.2765497523200454E-2</v>
      </c>
      <c r="AB1272">
        <f t="shared" si="85"/>
        <v>9.9905510880095509E-7</v>
      </c>
      <c r="AC1272">
        <f t="shared" si="86"/>
        <v>7.7759129386834936E-11</v>
      </c>
      <c r="AD1272">
        <v>0</v>
      </c>
      <c r="AE1272" s="12">
        <f t="shared" si="87"/>
        <v>2.0903724265187424E-11</v>
      </c>
      <c r="AF1272" s="12">
        <f t="shared" si="88"/>
        <v>9.8662853652022362E-11</v>
      </c>
      <c r="AG1272" s="19">
        <f t="shared" si="89"/>
        <v>1.097002469958351E-3</v>
      </c>
      <c r="AI1272">
        <f t="shared" si="90"/>
        <v>9.9905510880095509E-7</v>
      </c>
      <c r="AJ1272">
        <f t="shared" si="91"/>
        <v>7.7759129386834936E-11</v>
      </c>
      <c r="AK1272">
        <v>0</v>
      </c>
      <c r="AL1272" s="12">
        <f t="shared" si="92"/>
        <v>4.333023565310624E-10</v>
      </c>
      <c r="AM1272" s="12">
        <f t="shared" si="93"/>
        <v>5.1106148591789729E-10</v>
      </c>
      <c r="AN1272" s="19">
        <f t="shared" si="94"/>
        <v>2.2739189884214046E-2</v>
      </c>
      <c r="AO1272" s="19"/>
      <c r="AP1272" t="e">
        <f t="shared" si="95"/>
        <v>#VALUE!</v>
      </c>
      <c r="AQ1272" t="e">
        <f t="shared" si="96"/>
        <v>#VALUE!</v>
      </c>
      <c r="AR1272">
        <v>0</v>
      </c>
      <c r="AS1272" s="12" t="e">
        <f t="shared" si="97"/>
        <v>#VALUE!</v>
      </c>
      <c r="AT1272" s="12" t="e">
        <f t="shared" si="98"/>
        <v>#VALUE!</v>
      </c>
      <c r="AU1272" s="19">
        <f t="shared" si="99"/>
        <v>1.5759424160826513E-2</v>
      </c>
      <c r="AW1272">
        <f t="shared" si="100"/>
        <v>78.812974192989046</v>
      </c>
      <c r="AX1272">
        <f t="shared" si="101"/>
        <v>15.215219993965071</v>
      </c>
      <c r="AY1272" t="e">
        <f t="shared" si="102"/>
        <v>#VALUE!</v>
      </c>
    </row>
    <row r="1273" spans="8:51" x14ac:dyDescent="0.25">
      <c r="H1273" s="6">
        <v>20</v>
      </c>
      <c r="I1273" s="6">
        <v>30</v>
      </c>
      <c r="J1273" s="6">
        <v>1</v>
      </c>
      <c r="K1273" s="6">
        <v>1</v>
      </c>
      <c r="L1273" s="6" t="s">
        <v>122</v>
      </c>
      <c r="M1273" s="7">
        <f>1000000*(AF1273-AD1273)/X1273</f>
        <v>5.1728162884310709E-3</v>
      </c>
      <c r="N1273" s="7">
        <f>1000000*(AM1273-AK1273)/X1273</f>
        <v>2.6794554190270953E-2</v>
      </c>
      <c r="O1273" s="7" t="e">
        <f>1000000*(AT1273-AR1273)/X1273</f>
        <v>#VALUE!</v>
      </c>
      <c r="P1273">
        <f>(M1273*16)</f>
        <v>8.2765060614897135E-2</v>
      </c>
      <c r="Q1273">
        <f>(N1273*44)</f>
        <v>1.1789603843719219</v>
      </c>
      <c r="R1273">
        <f>1000000*(((AF1273-AD1273)*0.082057*W1273)/(V1273-Z1273))/X1273</f>
        <v>0.14349881432745903</v>
      </c>
      <c r="S1273">
        <f>1000000*(((AM1273-AK1273)*0.082057*W1273)/(V1273-Z1273))/X1273</f>
        <v>0.74330626535800015</v>
      </c>
      <c r="T1273">
        <f>N1273*((1*0.082057*W1273)/(V1273-Z1273))</f>
        <v>0.74330626535800026</v>
      </c>
      <c r="V1273" s="5">
        <f t="shared" si="103"/>
        <v>0.99905510880095516</v>
      </c>
      <c r="W1273">
        <v>313.14999999999998</v>
      </c>
      <c r="X1273">
        <f t="shared" si="104"/>
        <v>1.9073334166666699E-2</v>
      </c>
      <c r="Y1273">
        <v>2E-3</v>
      </c>
      <c r="Z1273">
        <f t="shared" si="84"/>
        <v>7.2765497523200454E-2</v>
      </c>
      <c r="AB1273">
        <f t="shared" si="85"/>
        <v>9.9905510880095509E-7</v>
      </c>
      <c r="AC1273">
        <f t="shared" si="86"/>
        <v>7.7759129386834936E-11</v>
      </c>
      <c r="AD1273">
        <v>0</v>
      </c>
      <c r="AE1273" s="12">
        <f t="shared" si="87"/>
        <v>2.0903724265187424E-11</v>
      </c>
      <c r="AF1273" s="12">
        <f t="shared" si="88"/>
        <v>9.8662853652022362E-11</v>
      </c>
      <c r="AG1273" s="19">
        <f t="shared" si="89"/>
        <v>1.097002469958351E-3</v>
      </c>
      <c r="AI1273">
        <f t="shared" si="90"/>
        <v>9.9905510880095509E-7</v>
      </c>
      <c r="AJ1273">
        <f t="shared" si="91"/>
        <v>7.7759129386834936E-11</v>
      </c>
      <c r="AK1273">
        <v>0</v>
      </c>
      <c r="AL1273" s="12">
        <f t="shared" si="92"/>
        <v>4.333023565310624E-10</v>
      </c>
      <c r="AM1273" s="12">
        <f t="shared" si="93"/>
        <v>5.1106148591789729E-10</v>
      </c>
      <c r="AN1273" s="19">
        <f t="shared" si="94"/>
        <v>2.2739189884214046E-2</v>
      </c>
      <c r="AO1273" s="19"/>
      <c r="AP1273" t="e">
        <f t="shared" si="95"/>
        <v>#VALUE!</v>
      </c>
      <c r="AQ1273" t="e">
        <f t="shared" si="96"/>
        <v>#VALUE!</v>
      </c>
      <c r="AR1273">
        <v>0</v>
      </c>
      <c r="AS1273" s="12" t="e">
        <f t="shared" si="97"/>
        <v>#VALUE!</v>
      </c>
      <c r="AT1273" s="12" t="e">
        <f t="shared" si="98"/>
        <v>#VALUE!</v>
      </c>
      <c r="AU1273" s="19">
        <f t="shared" si="99"/>
        <v>1.5759424160826513E-2</v>
      </c>
      <c r="AW1273">
        <f t="shared" si="100"/>
        <v>78.812974192989046</v>
      </c>
      <c r="AX1273">
        <f t="shared" si="101"/>
        <v>15.215219993965071</v>
      </c>
      <c r="AY1273" t="e">
        <f t="shared" si="102"/>
        <v>#VALUE!</v>
      </c>
    </row>
    <row r="1274" spans="8:51" x14ac:dyDescent="0.25">
      <c r="H1274" s="6">
        <v>20</v>
      </c>
      <c r="I1274" s="6">
        <v>30</v>
      </c>
      <c r="J1274" s="6">
        <v>1</v>
      </c>
      <c r="K1274" s="6">
        <v>1</v>
      </c>
      <c r="L1274" s="6" t="s">
        <v>122</v>
      </c>
      <c r="M1274" s="7">
        <f>1000000*(AF1274-AD1274)/X1274</f>
        <v>5.1728162884310709E-3</v>
      </c>
      <c r="N1274" s="7">
        <f>1000000*(AM1274-AK1274)/X1274</f>
        <v>2.6794554190270953E-2</v>
      </c>
      <c r="O1274" s="7" t="e">
        <f>1000000*(AT1274-AR1274)/X1274</f>
        <v>#VALUE!</v>
      </c>
      <c r="P1274">
        <f>(M1274*16)</f>
        <v>8.2765060614897135E-2</v>
      </c>
      <c r="Q1274">
        <f>(N1274*44)</f>
        <v>1.1789603843719219</v>
      </c>
      <c r="R1274">
        <f>1000000*(((AF1274-AD1274)*0.082057*W1274)/(V1274-Z1274))/X1274</f>
        <v>0.14349881432745903</v>
      </c>
      <c r="S1274">
        <f>1000000*(((AM1274-AK1274)*0.082057*W1274)/(V1274-Z1274))/X1274</f>
        <v>0.74330626535800015</v>
      </c>
      <c r="T1274">
        <f>N1274*((1*0.082057*W1274)/(V1274-Z1274))</f>
        <v>0.74330626535800026</v>
      </c>
      <c r="V1274" s="5">
        <f t="shared" si="103"/>
        <v>0.99905510880095516</v>
      </c>
      <c r="W1274">
        <v>313.14999999999998</v>
      </c>
      <c r="X1274">
        <f t="shared" si="104"/>
        <v>1.9073334166666699E-2</v>
      </c>
      <c r="Y1274">
        <v>2E-3</v>
      </c>
      <c r="Z1274">
        <f t="shared" si="84"/>
        <v>7.2765497523200454E-2</v>
      </c>
      <c r="AB1274">
        <f t="shared" si="85"/>
        <v>9.9905510880095509E-7</v>
      </c>
      <c r="AC1274">
        <f t="shared" si="86"/>
        <v>7.7759129386834936E-11</v>
      </c>
      <c r="AD1274">
        <v>0</v>
      </c>
      <c r="AE1274" s="12">
        <f t="shared" si="87"/>
        <v>2.0903724265187424E-11</v>
      </c>
      <c r="AF1274" s="12">
        <f t="shared" si="88"/>
        <v>9.8662853652022362E-11</v>
      </c>
      <c r="AG1274" s="19">
        <f t="shared" si="89"/>
        <v>1.097002469958351E-3</v>
      </c>
      <c r="AI1274">
        <f t="shared" si="90"/>
        <v>9.9905510880095509E-7</v>
      </c>
      <c r="AJ1274">
        <f t="shared" si="91"/>
        <v>7.7759129386834936E-11</v>
      </c>
      <c r="AK1274">
        <v>0</v>
      </c>
      <c r="AL1274" s="12">
        <f t="shared" si="92"/>
        <v>4.333023565310624E-10</v>
      </c>
      <c r="AM1274" s="12">
        <f t="shared" si="93"/>
        <v>5.1106148591789729E-10</v>
      </c>
      <c r="AN1274" s="19">
        <f t="shared" si="94"/>
        <v>2.2739189884214046E-2</v>
      </c>
      <c r="AO1274" s="19"/>
      <c r="AP1274" t="e">
        <f t="shared" si="95"/>
        <v>#VALUE!</v>
      </c>
      <c r="AQ1274" t="e">
        <f t="shared" si="96"/>
        <v>#VALUE!</v>
      </c>
      <c r="AR1274">
        <v>0</v>
      </c>
      <c r="AS1274" s="12" t="e">
        <f t="shared" si="97"/>
        <v>#VALUE!</v>
      </c>
      <c r="AT1274" s="12" t="e">
        <f t="shared" si="98"/>
        <v>#VALUE!</v>
      </c>
      <c r="AU1274" s="19">
        <f t="shared" si="99"/>
        <v>1.5759424160826513E-2</v>
      </c>
      <c r="AW1274">
        <f t="shared" si="100"/>
        <v>78.812974192989046</v>
      </c>
      <c r="AX1274">
        <f t="shared" si="101"/>
        <v>15.215219993965071</v>
      </c>
      <c r="AY1274" t="e">
        <f t="shared" si="102"/>
        <v>#VALUE!</v>
      </c>
    </row>
    <row r="1275" spans="8:51" x14ac:dyDescent="0.25">
      <c r="H1275" s="6">
        <v>20</v>
      </c>
      <c r="I1275" s="6">
        <v>30</v>
      </c>
      <c r="J1275" s="6">
        <v>1</v>
      </c>
      <c r="K1275" s="6">
        <v>1</v>
      </c>
      <c r="L1275" s="6" t="s">
        <v>122</v>
      </c>
      <c r="M1275" s="7">
        <f>1000000*(AF1275-AD1275)/X1275</f>
        <v>5.1728162884310709E-3</v>
      </c>
      <c r="N1275" s="7">
        <f>1000000*(AM1275-AK1275)/X1275</f>
        <v>2.6794554190270953E-2</v>
      </c>
      <c r="O1275" s="7" t="e">
        <f>1000000*(AT1275-AR1275)/X1275</f>
        <v>#VALUE!</v>
      </c>
      <c r="P1275">
        <f>(M1275*16)</f>
        <v>8.2765060614897135E-2</v>
      </c>
      <c r="Q1275">
        <f>(N1275*44)</f>
        <v>1.1789603843719219</v>
      </c>
      <c r="R1275">
        <f>1000000*(((AF1275-AD1275)*0.082057*W1275)/(V1275-Z1275))/X1275</f>
        <v>0.14349881432745903</v>
      </c>
      <c r="S1275">
        <f>1000000*(((AM1275-AK1275)*0.082057*W1275)/(V1275-Z1275))/X1275</f>
        <v>0.74330626535800015</v>
      </c>
      <c r="T1275">
        <f>N1275*((1*0.082057*W1275)/(V1275-Z1275))</f>
        <v>0.74330626535800026</v>
      </c>
      <c r="V1275" s="5">
        <f t="shared" si="103"/>
        <v>0.99905510880095516</v>
      </c>
      <c r="W1275">
        <v>313.14999999999998</v>
      </c>
      <c r="X1275">
        <f t="shared" si="104"/>
        <v>1.9073334166666699E-2</v>
      </c>
      <c r="Y1275">
        <v>2E-3</v>
      </c>
      <c r="Z1275">
        <f t="shared" si="84"/>
        <v>7.2765497523200454E-2</v>
      </c>
      <c r="AB1275">
        <f t="shared" si="85"/>
        <v>9.9905510880095509E-7</v>
      </c>
      <c r="AC1275">
        <f t="shared" si="86"/>
        <v>7.7759129386834936E-11</v>
      </c>
      <c r="AD1275">
        <v>0</v>
      </c>
      <c r="AE1275" s="12">
        <f t="shared" si="87"/>
        <v>2.0903724265187424E-11</v>
      </c>
      <c r="AF1275" s="12">
        <f t="shared" si="88"/>
        <v>9.8662853652022362E-11</v>
      </c>
      <c r="AG1275" s="19">
        <f t="shared" si="89"/>
        <v>1.097002469958351E-3</v>
      </c>
      <c r="AI1275">
        <f t="shared" si="90"/>
        <v>9.9905510880095509E-7</v>
      </c>
      <c r="AJ1275">
        <f t="shared" si="91"/>
        <v>7.7759129386834936E-11</v>
      </c>
      <c r="AK1275">
        <v>0</v>
      </c>
      <c r="AL1275" s="12">
        <f t="shared" si="92"/>
        <v>4.333023565310624E-10</v>
      </c>
      <c r="AM1275" s="12">
        <f t="shared" si="93"/>
        <v>5.1106148591789729E-10</v>
      </c>
      <c r="AN1275" s="19">
        <f t="shared" si="94"/>
        <v>2.2739189884214046E-2</v>
      </c>
      <c r="AO1275" s="19"/>
      <c r="AP1275" t="e">
        <f t="shared" si="95"/>
        <v>#VALUE!</v>
      </c>
      <c r="AQ1275" t="e">
        <f t="shared" si="96"/>
        <v>#VALUE!</v>
      </c>
      <c r="AR1275">
        <v>0</v>
      </c>
      <c r="AS1275" s="12" t="e">
        <f t="shared" si="97"/>
        <v>#VALUE!</v>
      </c>
      <c r="AT1275" s="12" t="e">
        <f t="shared" si="98"/>
        <v>#VALUE!</v>
      </c>
      <c r="AU1275" s="19">
        <f t="shared" si="99"/>
        <v>1.5759424160826513E-2</v>
      </c>
      <c r="AW1275">
        <f t="shared" si="100"/>
        <v>78.812974192989046</v>
      </c>
      <c r="AX1275">
        <f t="shared" si="101"/>
        <v>15.215219993965071</v>
      </c>
      <c r="AY1275" t="e">
        <f t="shared" si="102"/>
        <v>#VALUE!</v>
      </c>
    </row>
    <row r="1276" spans="8:51" x14ac:dyDescent="0.25">
      <c r="H1276" s="6">
        <v>20</v>
      </c>
      <c r="I1276" s="6">
        <v>30</v>
      </c>
      <c r="J1276" s="6">
        <v>1</v>
      </c>
      <c r="K1276" s="6">
        <v>1</v>
      </c>
      <c r="L1276" s="6" t="s">
        <v>122</v>
      </c>
      <c r="M1276" s="7">
        <f>1000000*(AF1276-AD1276)/X1276</f>
        <v>5.1728162884310709E-3</v>
      </c>
      <c r="N1276" s="7">
        <f>1000000*(AM1276-AK1276)/X1276</f>
        <v>2.6794554190270953E-2</v>
      </c>
      <c r="O1276" s="7" t="e">
        <f>1000000*(AT1276-AR1276)/X1276</f>
        <v>#VALUE!</v>
      </c>
      <c r="P1276">
        <f>(M1276*16)</f>
        <v>8.2765060614897135E-2</v>
      </c>
      <c r="Q1276">
        <f>(N1276*44)</f>
        <v>1.1789603843719219</v>
      </c>
      <c r="R1276">
        <f>1000000*(((AF1276-AD1276)*0.082057*W1276)/(V1276-Z1276))/X1276</f>
        <v>0.14349881432745903</v>
      </c>
      <c r="S1276">
        <f>1000000*(((AM1276-AK1276)*0.082057*W1276)/(V1276-Z1276))/X1276</f>
        <v>0.74330626535800015</v>
      </c>
      <c r="T1276">
        <f>N1276*((1*0.082057*W1276)/(V1276-Z1276))</f>
        <v>0.74330626535800026</v>
      </c>
      <c r="V1276" s="5">
        <f t="shared" si="103"/>
        <v>0.99905510880095516</v>
      </c>
      <c r="W1276">
        <v>313.14999999999998</v>
      </c>
      <c r="X1276">
        <f t="shared" si="104"/>
        <v>1.9073334166666699E-2</v>
      </c>
      <c r="Y1276">
        <v>2E-3</v>
      </c>
      <c r="Z1276">
        <f t="shared" si="84"/>
        <v>7.2765497523200454E-2</v>
      </c>
      <c r="AB1276">
        <f t="shared" si="85"/>
        <v>9.9905510880095509E-7</v>
      </c>
      <c r="AC1276">
        <f t="shared" si="86"/>
        <v>7.7759129386834936E-11</v>
      </c>
      <c r="AD1276">
        <v>0</v>
      </c>
      <c r="AE1276" s="12">
        <f t="shared" si="87"/>
        <v>2.0903724265187424E-11</v>
      </c>
      <c r="AF1276" s="12">
        <f t="shared" si="88"/>
        <v>9.8662853652022362E-11</v>
      </c>
      <c r="AG1276" s="19">
        <f t="shared" si="89"/>
        <v>1.097002469958351E-3</v>
      </c>
      <c r="AI1276">
        <f t="shared" si="90"/>
        <v>9.9905510880095509E-7</v>
      </c>
      <c r="AJ1276">
        <f t="shared" si="91"/>
        <v>7.7759129386834936E-11</v>
      </c>
      <c r="AK1276">
        <v>0</v>
      </c>
      <c r="AL1276" s="12">
        <f t="shared" si="92"/>
        <v>4.333023565310624E-10</v>
      </c>
      <c r="AM1276" s="12">
        <f t="shared" si="93"/>
        <v>5.1106148591789729E-10</v>
      </c>
      <c r="AN1276" s="19">
        <f t="shared" si="94"/>
        <v>2.2739189884214046E-2</v>
      </c>
      <c r="AO1276" s="19"/>
      <c r="AP1276" t="e">
        <f t="shared" si="95"/>
        <v>#VALUE!</v>
      </c>
      <c r="AQ1276" t="e">
        <f t="shared" si="96"/>
        <v>#VALUE!</v>
      </c>
      <c r="AR1276">
        <v>0</v>
      </c>
      <c r="AS1276" s="12" t="e">
        <f t="shared" si="97"/>
        <v>#VALUE!</v>
      </c>
      <c r="AT1276" s="12" t="e">
        <f t="shared" si="98"/>
        <v>#VALUE!</v>
      </c>
      <c r="AU1276" s="19">
        <f t="shared" si="99"/>
        <v>1.5759424160826513E-2</v>
      </c>
      <c r="AW1276">
        <f t="shared" si="100"/>
        <v>78.812974192989046</v>
      </c>
      <c r="AX1276">
        <f t="shared" si="101"/>
        <v>15.215219993965071</v>
      </c>
      <c r="AY1276" t="e">
        <f t="shared" si="102"/>
        <v>#VALUE!</v>
      </c>
    </row>
    <row r="1277" spans="8:51" x14ac:dyDescent="0.25">
      <c r="H1277" s="6">
        <v>20</v>
      </c>
      <c r="I1277" s="6">
        <v>30</v>
      </c>
      <c r="J1277" s="6">
        <v>1</v>
      </c>
      <c r="K1277" s="6">
        <v>1</v>
      </c>
      <c r="L1277" s="6" t="s">
        <v>122</v>
      </c>
      <c r="M1277" s="7">
        <f>1000000*(AF1277-AD1277)/X1277</f>
        <v>5.1728162884310709E-3</v>
      </c>
      <c r="N1277" s="7">
        <f>1000000*(AM1277-AK1277)/X1277</f>
        <v>2.6794554190270953E-2</v>
      </c>
      <c r="O1277" s="7" t="e">
        <f>1000000*(AT1277-AR1277)/X1277</f>
        <v>#VALUE!</v>
      </c>
      <c r="P1277">
        <f>(M1277*16)</f>
        <v>8.2765060614897135E-2</v>
      </c>
      <c r="Q1277">
        <f>(N1277*44)</f>
        <v>1.1789603843719219</v>
      </c>
      <c r="R1277">
        <f>1000000*(((AF1277-AD1277)*0.082057*W1277)/(V1277-Z1277))/X1277</f>
        <v>0.14349881432745903</v>
      </c>
      <c r="S1277">
        <f>1000000*(((AM1277-AK1277)*0.082057*W1277)/(V1277-Z1277))/X1277</f>
        <v>0.74330626535800015</v>
      </c>
      <c r="T1277">
        <f>N1277*((1*0.082057*W1277)/(V1277-Z1277))</f>
        <v>0.74330626535800026</v>
      </c>
      <c r="V1277" s="5">
        <f t="shared" si="103"/>
        <v>0.99905510880095516</v>
      </c>
      <c r="W1277">
        <v>313.14999999999998</v>
      </c>
      <c r="X1277">
        <f t="shared" si="104"/>
        <v>1.9073334166666699E-2</v>
      </c>
      <c r="Y1277">
        <v>2E-3</v>
      </c>
      <c r="Z1277">
        <f t="shared" si="84"/>
        <v>7.2765497523200454E-2</v>
      </c>
      <c r="AB1277">
        <f t="shared" si="85"/>
        <v>9.9905510880095509E-7</v>
      </c>
      <c r="AC1277">
        <f t="shared" si="86"/>
        <v>7.7759129386834936E-11</v>
      </c>
      <c r="AD1277">
        <v>0</v>
      </c>
      <c r="AE1277" s="12">
        <f t="shared" si="87"/>
        <v>2.0903724265187424E-11</v>
      </c>
      <c r="AF1277" s="12">
        <f t="shared" si="88"/>
        <v>9.8662853652022362E-11</v>
      </c>
      <c r="AG1277" s="19">
        <f t="shared" si="89"/>
        <v>1.097002469958351E-3</v>
      </c>
      <c r="AI1277">
        <f t="shared" si="90"/>
        <v>9.9905510880095509E-7</v>
      </c>
      <c r="AJ1277">
        <f t="shared" si="91"/>
        <v>7.7759129386834936E-11</v>
      </c>
      <c r="AK1277">
        <v>0</v>
      </c>
      <c r="AL1277" s="12">
        <f t="shared" si="92"/>
        <v>4.333023565310624E-10</v>
      </c>
      <c r="AM1277" s="12">
        <f t="shared" si="93"/>
        <v>5.1106148591789729E-10</v>
      </c>
      <c r="AN1277" s="19">
        <f t="shared" si="94"/>
        <v>2.2739189884214046E-2</v>
      </c>
      <c r="AO1277" s="19"/>
      <c r="AP1277" t="e">
        <f t="shared" si="95"/>
        <v>#VALUE!</v>
      </c>
      <c r="AQ1277" t="e">
        <f t="shared" si="96"/>
        <v>#VALUE!</v>
      </c>
      <c r="AR1277">
        <v>0</v>
      </c>
      <c r="AS1277" s="12" t="e">
        <f t="shared" si="97"/>
        <v>#VALUE!</v>
      </c>
      <c r="AT1277" s="12" t="e">
        <f t="shared" si="98"/>
        <v>#VALUE!</v>
      </c>
      <c r="AU1277" s="19">
        <f t="shared" si="99"/>
        <v>1.5759424160826513E-2</v>
      </c>
      <c r="AW1277">
        <f t="shared" si="100"/>
        <v>78.812974192989046</v>
      </c>
      <c r="AX1277">
        <f t="shared" si="101"/>
        <v>15.215219993965071</v>
      </c>
      <c r="AY1277" t="e">
        <f t="shared" si="102"/>
        <v>#VALUE!</v>
      </c>
    </row>
    <row r="1278" spans="8:51" x14ac:dyDescent="0.25">
      <c r="H1278" s="6">
        <v>20</v>
      </c>
      <c r="I1278" s="6">
        <v>30</v>
      </c>
      <c r="J1278" s="6">
        <v>1</v>
      </c>
      <c r="K1278" s="6">
        <v>1</v>
      </c>
      <c r="L1278" s="6" t="s">
        <v>122</v>
      </c>
      <c r="M1278" s="7">
        <f>1000000*(AF1278-AD1278)/X1278</f>
        <v>5.1728162884310709E-3</v>
      </c>
      <c r="N1278" s="7">
        <f>1000000*(AM1278-AK1278)/X1278</f>
        <v>2.6794554190270953E-2</v>
      </c>
      <c r="O1278" s="7" t="e">
        <f>1000000*(AT1278-AR1278)/X1278</f>
        <v>#VALUE!</v>
      </c>
      <c r="P1278">
        <f>(M1278*16)</f>
        <v>8.2765060614897135E-2</v>
      </c>
      <c r="Q1278">
        <f>(N1278*44)</f>
        <v>1.1789603843719219</v>
      </c>
      <c r="R1278">
        <f>1000000*(((AF1278-AD1278)*0.082057*W1278)/(V1278-Z1278))/X1278</f>
        <v>0.14349881432745903</v>
      </c>
      <c r="S1278">
        <f>1000000*(((AM1278-AK1278)*0.082057*W1278)/(V1278-Z1278))/X1278</f>
        <v>0.74330626535800015</v>
      </c>
      <c r="T1278">
        <f>N1278*((1*0.082057*W1278)/(V1278-Z1278))</f>
        <v>0.74330626535800026</v>
      </c>
      <c r="V1278" s="5">
        <f t="shared" si="103"/>
        <v>0.99905510880095516</v>
      </c>
      <c r="W1278">
        <v>313.14999999999998</v>
      </c>
      <c r="X1278">
        <f t="shared" si="104"/>
        <v>1.9073334166666699E-2</v>
      </c>
      <c r="Y1278">
        <v>2E-3</v>
      </c>
      <c r="Z1278">
        <f t="shared" si="84"/>
        <v>7.2765497523200454E-2</v>
      </c>
      <c r="AB1278">
        <f t="shared" si="85"/>
        <v>9.9905510880095509E-7</v>
      </c>
      <c r="AC1278">
        <f t="shared" si="86"/>
        <v>7.7759129386834936E-11</v>
      </c>
      <c r="AD1278">
        <v>0</v>
      </c>
      <c r="AE1278" s="12">
        <f t="shared" si="87"/>
        <v>2.0903724265187424E-11</v>
      </c>
      <c r="AF1278" s="12">
        <f t="shared" si="88"/>
        <v>9.8662853652022362E-11</v>
      </c>
      <c r="AG1278" s="19">
        <f t="shared" si="89"/>
        <v>1.097002469958351E-3</v>
      </c>
      <c r="AI1278">
        <f t="shared" si="90"/>
        <v>9.9905510880095509E-7</v>
      </c>
      <c r="AJ1278">
        <f t="shared" si="91"/>
        <v>7.7759129386834936E-11</v>
      </c>
      <c r="AK1278">
        <v>0</v>
      </c>
      <c r="AL1278" s="12">
        <f t="shared" si="92"/>
        <v>4.333023565310624E-10</v>
      </c>
      <c r="AM1278" s="12">
        <f t="shared" si="93"/>
        <v>5.1106148591789729E-10</v>
      </c>
      <c r="AN1278" s="19">
        <f t="shared" si="94"/>
        <v>2.2739189884214046E-2</v>
      </c>
      <c r="AO1278" s="19"/>
      <c r="AP1278" t="e">
        <f t="shared" si="95"/>
        <v>#VALUE!</v>
      </c>
      <c r="AQ1278" t="e">
        <f t="shared" si="96"/>
        <v>#VALUE!</v>
      </c>
      <c r="AR1278">
        <v>0</v>
      </c>
      <c r="AS1278" s="12" t="e">
        <f t="shared" si="97"/>
        <v>#VALUE!</v>
      </c>
      <c r="AT1278" s="12" t="e">
        <f t="shared" si="98"/>
        <v>#VALUE!</v>
      </c>
      <c r="AU1278" s="19">
        <f t="shared" si="99"/>
        <v>1.5759424160826513E-2</v>
      </c>
      <c r="AW1278">
        <f t="shared" si="100"/>
        <v>78.812974192989046</v>
      </c>
      <c r="AX1278">
        <f t="shared" si="101"/>
        <v>15.215219993965071</v>
      </c>
      <c r="AY1278" t="e">
        <f t="shared" si="102"/>
        <v>#VALUE!</v>
      </c>
    </row>
    <row r="1279" spans="8:51" x14ac:dyDescent="0.25">
      <c r="H1279" s="6">
        <v>20</v>
      </c>
      <c r="I1279" s="6">
        <v>30</v>
      </c>
      <c r="J1279" s="6">
        <v>1</v>
      </c>
      <c r="K1279" s="6">
        <v>1</v>
      </c>
      <c r="L1279" s="6" t="s">
        <v>122</v>
      </c>
      <c r="M1279" s="7">
        <f>1000000*(AF1279-AD1279)/X1279</f>
        <v>5.1728162884310709E-3</v>
      </c>
      <c r="N1279" s="7">
        <f>1000000*(AM1279-AK1279)/X1279</f>
        <v>2.6794554190270953E-2</v>
      </c>
      <c r="O1279" s="7" t="e">
        <f>1000000*(AT1279-AR1279)/X1279</f>
        <v>#VALUE!</v>
      </c>
      <c r="P1279">
        <f>(M1279*16)</f>
        <v>8.2765060614897135E-2</v>
      </c>
      <c r="Q1279">
        <f>(N1279*44)</f>
        <v>1.1789603843719219</v>
      </c>
      <c r="R1279">
        <f>1000000*(((AF1279-AD1279)*0.082057*W1279)/(V1279-Z1279))/X1279</f>
        <v>0.14349881432745903</v>
      </c>
      <c r="S1279">
        <f>1000000*(((AM1279-AK1279)*0.082057*W1279)/(V1279-Z1279))/X1279</f>
        <v>0.74330626535800015</v>
      </c>
      <c r="T1279">
        <f>N1279*((1*0.082057*W1279)/(V1279-Z1279))</f>
        <v>0.74330626535800026</v>
      </c>
      <c r="V1279" s="5">
        <f t="shared" si="103"/>
        <v>0.99905510880095516</v>
      </c>
      <c r="W1279">
        <v>313.14999999999998</v>
      </c>
      <c r="X1279">
        <f t="shared" si="104"/>
        <v>1.9073334166666699E-2</v>
      </c>
      <c r="Y1279">
        <v>2E-3</v>
      </c>
      <c r="Z1279">
        <f t="shared" si="84"/>
        <v>7.2765497523200454E-2</v>
      </c>
      <c r="AB1279">
        <f t="shared" si="85"/>
        <v>9.9905510880095509E-7</v>
      </c>
      <c r="AC1279">
        <f t="shared" si="86"/>
        <v>7.7759129386834936E-11</v>
      </c>
      <c r="AD1279">
        <v>0</v>
      </c>
      <c r="AE1279" s="12">
        <f t="shared" si="87"/>
        <v>2.0903724265187424E-11</v>
      </c>
      <c r="AF1279" s="12">
        <f t="shared" si="88"/>
        <v>9.8662853652022362E-11</v>
      </c>
      <c r="AG1279" s="19">
        <f t="shared" si="89"/>
        <v>1.097002469958351E-3</v>
      </c>
      <c r="AI1279">
        <f t="shared" si="90"/>
        <v>9.9905510880095509E-7</v>
      </c>
      <c r="AJ1279">
        <f t="shared" si="91"/>
        <v>7.7759129386834936E-11</v>
      </c>
      <c r="AK1279">
        <v>0</v>
      </c>
      <c r="AL1279" s="12">
        <f t="shared" si="92"/>
        <v>4.333023565310624E-10</v>
      </c>
      <c r="AM1279" s="12">
        <f t="shared" si="93"/>
        <v>5.1106148591789729E-10</v>
      </c>
      <c r="AN1279" s="19">
        <f t="shared" si="94"/>
        <v>2.2739189884214046E-2</v>
      </c>
      <c r="AO1279" s="19"/>
      <c r="AP1279" t="e">
        <f t="shared" si="95"/>
        <v>#VALUE!</v>
      </c>
      <c r="AQ1279" t="e">
        <f t="shared" si="96"/>
        <v>#VALUE!</v>
      </c>
      <c r="AR1279">
        <v>0</v>
      </c>
      <c r="AS1279" s="12" t="e">
        <f t="shared" si="97"/>
        <v>#VALUE!</v>
      </c>
      <c r="AT1279" s="12" t="e">
        <f t="shared" si="98"/>
        <v>#VALUE!</v>
      </c>
      <c r="AU1279" s="19">
        <f t="shared" si="99"/>
        <v>1.5759424160826513E-2</v>
      </c>
      <c r="AW1279">
        <f t="shared" si="100"/>
        <v>78.812974192989046</v>
      </c>
      <c r="AX1279">
        <f t="shared" si="101"/>
        <v>15.215219993965071</v>
      </c>
      <c r="AY1279" t="e">
        <f t="shared" si="102"/>
        <v>#VALUE!</v>
      </c>
    </row>
    <row r="1280" spans="8:51" x14ac:dyDescent="0.25">
      <c r="H1280" s="6">
        <v>20</v>
      </c>
      <c r="I1280" s="6">
        <v>30</v>
      </c>
      <c r="J1280" s="6">
        <v>1</v>
      </c>
      <c r="K1280" s="6">
        <v>1</v>
      </c>
      <c r="L1280" s="6" t="s">
        <v>122</v>
      </c>
      <c r="M1280" s="7">
        <f>1000000*(AF1280-AD1280)/X1280</f>
        <v>5.1728162884310709E-3</v>
      </c>
      <c r="N1280" s="7">
        <f>1000000*(AM1280-AK1280)/X1280</f>
        <v>2.6794554190270953E-2</v>
      </c>
      <c r="O1280" s="7" t="e">
        <f>1000000*(AT1280-AR1280)/X1280</f>
        <v>#VALUE!</v>
      </c>
      <c r="P1280">
        <f>(M1280*16)</f>
        <v>8.2765060614897135E-2</v>
      </c>
      <c r="Q1280">
        <f>(N1280*44)</f>
        <v>1.1789603843719219</v>
      </c>
      <c r="R1280">
        <f>1000000*(((AF1280-AD1280)*0.082057*W1280)/(V1280-Z1280))/X1280</f>
        <v>0.14349881432745903</v>
      </c>
      <c r="S1280">
        <f>1000000*(((AM1280-AK1280)*0.082057*W1280)/(V1280-Z1280))/X1280</f>
        <v>0.74330626535800015</v>
      </c>
      <c r="T1280">
        <f>N1280*((1*0.082057*W1280)/(V1280-Z1280))</f>
        <v>0.74330626535800026</v>
      </c>
      <c r="V1280" s="5">
        <f t="shared" si="103"/>
        <v>0.99905510880095516</v>
      </c>
      <c r="W1280">
        <v>313.14999999999998</v>
      </c>
      <c r="X1280">
        <f t="shared" si="104"/>
        <v>1.9073334166666699E-2</v>
      </c>
      <c r="Y1280">
        <v>2E-3</v>
      </c>
      <c r="Z1280">
        <f t="shared" si="84"/>
        <v>7.2765497523200454E-2</v>
      </c>
      <c r="AB1280">
        <f t="shared" si="85"/>
        <v>9.9905510880095509E-7</v>
      </c>
      <c r="AC1280">
        <f t="shared" si="86"/>
        <v>7.7759129386834936E-11</v>
      </c>
      <c r="AD1280">
        <v>0</v>
      </c>
      <c r="AE1280" s="12">
        <f t="shared" si="87"/>
        <v>2.0903724265187424E-11</v>
      </c>
      <c r="AF1280" s="12">
        <f t="shared" si="88"/>
        <v>9.8662853652022362E-11</v>
      </c>
      <c r="AG1280" s="19">
        <f t="shared" si="89"/>
        <v>1.097002469958351E-3</v>
      </c>
      <c r="AI1280">
        <f t="shared" si="90"/>
        <v>9.9905510880095509E-7</v>
      </c>
      <c r="AJ1280">
        <f t="shared" si="91"/>
        <v>7.7759129386834936E-11</v>
      </c>
      <c r="AK1280">
        <v>0</v>
      </c>
      <c r="AL1280" s="12">
        <f t="shared" si="92"/>
        <v>4.333023565310624E-10</v>
      </c>
      <c r="AM1280" s="12">
        <f t="shared" si="93"/>
        <v>5.1106148591789729E-10</v>
      </c>
      <c r="AN1280" s="19">
        <f t="shared" si="94"/>
        <v>2.2739189884214046E-2</v>
      </c>
      <c r="AO1280" s="19"/>
      <c r="AP1280" t="e">
        <f t="shared" si="95"/>
        <v>#VALUE!</v>
      </c>
      <c r="AQ1280" t="e">
        <f t="shared" si="96"/>
        <v>#VALUE!</v>
      </c>
      <c r="AR1280">
        <v>0</v>
      </c>
      <c r="AS1280" s="12" t="e">
        <f t="shared" si="97"/>
        <v>#VALUE!</v>
      </c>
      <c r="AT1280" s="12" t="e">
        <f t="shared" si="98"/>
        <v>#VALUE!</v>
      </c>
      <c r="AU1280" s="19">
        <f t="shared" si="99"/>
        <v>1.5759424160826513E-2</v>
      </c>
      <c r="AW1280">
        <f t="shared" si="100"/>
        <v>78.812974192989046</v>
      </c>
      <c r="AX1280">
        <f t="shared" si="101"/>
        <v>15.215219993965071</v>
      </c>
      <c r="AY1280" t="e">
        <f t="shared" si="102"/>
        <v>#VALUE!</v>
      </c>
    </row>
    <row r="1281" spans="8:51" x14ac:dyDescent="0.25">
      <c r="H1281" s="6">
        <v>20</v>
      </c>
      <c r="I1281" s="6">
        <v>30</v>
      </c>
      <c r="J1281" s="6">
        <v>1</v>
      </c>
      <c r="K1281" s="6">
        <v>1</v>
      </c>
      <c r="L1281" s="6" t="s">
        <v>122</v>
      </c>
      <c r="M1281" s="7">
        <f>1000000*(AF1281-AD1281)/X1281</f>
        <v>5.1728162884310709E-3</v>
      </c>
      <c r="N1281" s="7">
        <f>1000000*(AM1281-AK1281)/X1281</f>
        <v>2.6794554190270953E-2</v>
      </c>
      <c r="O1281" s="7" t="e">
        <f>1000000*(AT1281-AR1281)/X1281</f>
        <v>#VALUE!</v>
      </c>
      <c r="P1281">
        <f>(M1281*16)</f>
        <v>8.2765060614897135E-2</v>
      </c>
      <c r="Q1281">
        <f>(N1281*44)</f>
        <v>1.1789603843719219</v>
      </c>
      <c r="R1281">
        <f>1000000*(((AF1281-AD1281)*0.082057*W1281)/(V1281-Z1281))/X1281</f>
        <v>0.14349881432745903</v>
      </c>
      <c r="S1281">
        <f>1000000*(((AM1281-AK1281)*0.082057*W1281)/(V1281-Z1281))/X1281</f>
        <v>0.74330626535800015</v>
      </c>
      <c r="T1281">
        <f>N1281*((1*0.082057*W1281)/(V1281-Z1281))</f>
        <v>0.74330626535800026</v>
      </c>
      <c r="V1281" s="5">
        <f t="shared" si="103"/>
        <v>0.99905510880095516</v>
      </c>
      <c r="W1281">
        <v>313.14999999999998</v>
      </c>
      <c r="X1281">
        <f t="shared" si="104"/>
        <v>1.9073334166666699E-2</v>
      </c>
      <c r="Y1281">
        <v>2E-3</v>
      </c>
      <c r="Z1281">
        <f t="shared" si="84"/>
        <v>7.2765497523200454E-2</v>
      </c>
      <c r="AB1281">
        <f t="shared" si="85"/>
        <v>9.9905510880095509E-7</v>
      </c>
      <c r="AC1281">
        <f t="shared" si="86"/>
        <v>7.7759129386834936E-11</v>
      </c>
      <c r="AD1281">
        <v>0</v>
      </c>
      <c r="AE1281" s="12">
        <f t="shared" si="87"/>
        <v>2.0903724265187424E-11</v>
      </c>
      <c r="AF1281" s="12">
        <f t="shared" si="88"/>
        <v>9.8662853652022362E-11</v>
      </c>
      <c r="AG1281" s="19">
        <f t="shared" si="89"/>
        <v>1.097002469958351E-3</v>
      </c>
      <c r="AI1281">
        <f t="shared" si="90"/>
        <v>9.9905510880095509E-7</v>
      </c>
      <c r="AJ1281">
        <f t="shared" si="91"/>
        <v>7.7759129386834936E-11</v>
      </c>
      <c r="AK1281">
        <v>0</v>
      </c>
      <c r="AL1281" s="12">
        <f t="shared" si="92"/>
        <v>4.333023565310624E-10</v>
      </c>
      <c r="AM1281" s="12">
        <f t="shared" si="93"/>
        <v>5.1106148591789729E-10</v>
      </c>
      <c r="AN1281" s="19">
        <f t="shared" si="94"/>
        <v>2.2739189884214046E-2</v>
      </c>
      <c r="AO1281" s="19"/>
      <c r="AP1281" t="e">
        <f t="shared" si="95"/>
        <v>#VALUE!</v>
      </c>
      <c r="AQ1281" t="e">
        <f t="shared" si="96"/>
        <v>#VALUE!</v>
      </c>
      <c r="AR1281">
        <v>0</v>
      </c>
      <c r="AS1281" s="12" t="e">
        <f t="shared" si="97"/>
        <v>#VALUE!</v>
      </c>
      <c r="AT1281" s="12" t="e">
        <f t="shared" si="98"/>
        <v>#VALUE!</v>
      </c>
      <c r="AU1281" s="19">
        <f t="shared" si="99"/>
        <v>1.5759424160826513E-2</v>
      </c>
      <c r="AW1281">
        <f t="shared" si="100"/>
        <v>78.812974192989046</v>
      </c>
      <c r="AX1281">
        <f t="shared" si="101"/>
        <v>15.215219993965071</v>
      </c>
      <c r="AY1281" t="e">
        <f t="shared" si="102"/>
        <v>#VALUE!</v>
      </c>
    </row>
    <row r="1282" spans="8:51" x14ac:dyDescent="0.25">
      <c r="H1282" s="6">
        <v>20</v>
      </c>
      <c r="I1282" s="6">
        <v>30</v>
      </c>
      <c r="J1282" s="6">
        <v>1</v>
      </c>
      <c r="K1282" s="6">
        <v>1</v>
      </c>
      <c r="L1282" s="6" t="s">
        <v>122</v>
      </c>
      <c r="M1282" s="7">
        <f>1000000*(AF1282-AD1282)/X1282</f>
        <v>5.1728162884310709E-3</v>
      </c>
      <c r="N1282" s="7">
        <f>1000000*(AM1282-AK1282)/X1282</f>
        <v>2.6794554190270953E-2</v>
      </c>
      <c r="O1282" s="7" t="e">
        <f>1000000*(AT1282-AR1282)/X1282</f>
        <v>#VALUE!</v>
      </c>
      <c r="P1282">
        <f>(M1282*16)</f>
        <v>8.2765060614897135E-2</v>
      </c>
      <c r="Q1282">
        <f>(N1282*44)</f>
        <v>1.1789603843719219</v>
      </c>
      <c r="R1282">
        <f>1000000*(((AF1282-AD1282)*0.082057*W1282)/(V1282-Z1282))/X1282</f>
        <v>0.14349881432745903</v>
      </c>
      <c r="S1282">
        <f>1000000*(((AM1282-AK1282)*0.082057*W1282)/(V1282-Z1282))/X1282</f>
        <v>0.74330626535800015</v>
      </c>
      <c r="T1282">
        <f>N1282*((1*0.082057*W1282)/(V1282-Z1282))</f>
        <v>0.74330626535800026</v>
      </c>
      <c r="V1282" s="5">
        <f t="shared" si="103"/>
        <v>0.99905510880095516</v>
      </c>
      <c r="W1282">
        <v>313.14999999999998</v>
      </c>
      <c r="X1282">
        <f t="shared" si="104"/>
        <v>1.9073334166666699E-2</v>
      </c>
      <c r="Y1282">
        <v>2E-3</v>
      </c>
      <c r="Z1282">
        <f t="shared" si="84"/>
        <v>7.2765497523200454E-2</v>
      </c>
      <c r="AB1282">
        <f t="shared" si="85"/>
        <v>9.9905510880095509E-7</v>
      </c>
      <c r="AC1282">
        <f t="shared" si="86"/>
        <v>7.7759129386834936E-11</v>
      </c>
      <c r="AD1282">
        <v>0</v>
      </c>
      <c r="AE1282" s="12">
        <f t="shared" si="87"/>
        <v>2.0903724265187424E-11</v>
      </c>
      <c r="AF1282" s="12">
        <f t="shared" si="88"/>
        <v>9.8662853652022362E-11</v>
      </c>
      <c r="AG1282" s="19">
        <f t="shared" si="89"/>
        <v>1.097002469958351E-3</v>
      </c>
      <c r="AI1282">
        <f t="shared" si="90"/>
        <v>9.9905510880095509E-7</v>
      </c>
      <c r="AJ1282">
        <f t="shared" si="91"/>
        <v>7.7759129386834936E-11</v>
      </c>
      <c r="AK1282">
        <v>0</v>
      </c>
      <c r="AL1282" s="12">
        <f t="shared" si="92"/>
        <v>4.333023565310624E-10</v>
      </c>
      <c r="AM1282" s="12">
        <f t="shared" si="93"/>
        <v>5.1106148591789729E-10</v>
      </c>
      <c r="AN1282" s="19">
        <f t="shared" si="94"/>
        <v>2.2739189884214046E-2</v>
      </c>
      <c r="AO1282" s="19"/>
      <c r="AP1282" t="e">
        <f t="shared" si="95"/>
        <v>#VALUE!</v>
      </c>
      <c r="AQ1282" t="e">
        <f t="shared" si="96"/>
        <v>#VALUE!</v>
      </c>
      <c r="AR1282">
        <v>0</v>
      </c>
      <c r="AS1282" s="12" t="e">
        <f t="shared" si="97"/>
        <v>#VALUE!</v>
      </c>
      <c r="AT1282" s="12" t="e">
        <f t="shared" si="98"/>
        <v>#VALUE!</v>
      </c>
      <c r="AU1282" s="19">
        <f t="shared" si="99"/>
        <v>1.5759424160826513E-2</v>
      </c>
      <c r="AW1282">
        <f t="shared" si="100"/>
        <v>78.812974192989046</v>
      </c>
      <c r="AX1282">
        <f t="shared" si="101"/>
        <v>15.215219993965071</v>
      </c>
      <c r="AY1282" t="e">
        <f t="shared" si="102"/>
        <v>#VALUE!</v>
      </c>
    </row>
    <row r="1283" spans="8:51" x14ac:dyDescent="0.25">
      <c r="H1283" s="6">
        <v>20</v>
      </c>
      <c r="I1283" s="6">
        <v>30</v>
      </c>
      <c r="J1283" s="6">
        <v>1</v>
      </c>
      <c r="K1283" s="6">
        <v>1</v>
      </c>
      <c r="L1283" s="6" t="s">
        <v>122</v>
      </c>
      <c r="M1283" s="7">
        <f>1000000*(AF1283-AD1283)/X1283</f>
        <v>5.1728162884310709E-3</v>
      </c>
      <c r="N1283" s="7">
        <f>1000000*(AM1283-AK1283)/X1283</f>
        <v>2.6794554190270953E-2</v>
      </c>
      <c r="O1283" s="7" t="e">
        <f>1000000*(AT1283-AR1283)/X1283</f>
        <v>#VALUE!</v>
      </c>
      <c r="P1283">
        <f>(M1283*16)</f>
        <v>8.2765060614897135E-2</v>
      </c>
      <c r="Q1283">
        <f>(N1283*44)</f>
        <v>1.1789603843719219</v>
      </c>
      <c r="R1283">
        <f>1000000*(((AF1283-AD1283)*0.082057*W1283)/(V1283-Z1283))/X1283</f>
        <v>0.14349881432745903</v>
      </c>
      <c r="S1283">
        <f>1000000*(((AM1283-AK1283)*0.082057*W1283)/(V1283-Z1283))/X1283</f>
        <v>0.74330626535800015</v>
      </c>
      <c r="T1283">
        <f>N1283*((1*0.082057*W1283)/(V1283-Z1283))</f>
        <v>0.74330626535800026</v>
      </c>
      <c r="V1283" s="5">
        <f t="shared" si="103"/>
        <v>0.99905510880095516</v>
      </c>
      <c r="W1283">
        <v>313.14999999999998</v>
      </c>
      <c r="X1283">
        <f t="shared" si="104"/>
        <v>1.9073334166666699E-2</v>
      </c>
      <c r="Y1283">
        <v>2E-3</v>
      </c>
      <c r="Z1283">
        <f t="shared" si="84"/>
        <v>7.2765497523200454E-2</v>
      </c>
      <c r="AB1283">
        <f t="shared" si="85"/>
        <v>9.9905510880095509E-7</v>
      </c>
      <c r="AC1283">
        <f t="shared" si="86"/>
        <v>7.7759129386834936E-11</v>
      </c>
      <c r="AD1283">
        <v>0</v>
      </c>
      <c r="AE1283" s="12">
        <f t="shared" si="87"/>
        <v>2.0903724265187424E-11</v>
      </c>
      <c r="AF1283" s="12">
        <f t="shared" si="88"/>
        <v>9.8662853652022362E-11</v>
      </c>
      <c r="AG1283" s="19">
        <f t="shared" si="89"/>
        <v>1.097002469958351E-3</v>
      </c>
      <c r="AI1283">
        <f t="shared" si="90"/>
        <v>9.9905510880095509E-7</v>
      </c>
      <c r="AJ1283">
        <f t="shared" si="91"/>
        <v>7.7759129386834936E-11</v>
      </c>
      <c r="AK1283">
        <v>0</v>
      </c>
      <c r="AL1283" s="12">
        <f t="shared" si="92"/>
        <v>4.333023565310624E-10</v>
      </c>
      <c r="AM1283" s="12">
        <f t="shared" si="93"/>
        <v>5.1106148591789729E-10</v>
      </c>
      <c r="AN1283" s="19">
        <f t="shared" si="94"/>
        <v>2.2739189884214046E-2</v>
      </c>
      <c r="AO1283" s="19"/>
      <c r="AP1283" t="e">
        <f t="shared" si="95"/>
        <v>#VALUE!</v>
      </c>
      <c r="AQ1283" t="e">
        <f t="shared" si="96"/>
        <v>#VALUE!</v>
      </c>
      <c r="AR1283">
        <v>0</v>
      </c>
      <c r="AS1283" s="12" t="e">
        <f t="shared" si="97"/>
        <v>#VALUE!</v>
      </c>
      <c r="AT1283" s="12" t="e">
        <f t="shared" si="98"/>
        <v>#VALUE!</v>
      </c>
      <c r="AU1283" s="19">
        <f t="shared" si="99"/>
        <v>1.5759424160826513E-2</v>
      </c>
      <c r="AW1283">
        <f t="shared" si="100"/>
        <v>78.812974192989046</v>
      </c>
      <c r="AX1283">
        <f t="shared" si="101"/>
        <v>15.215219993965071</v>
      </c>
      <c r="AY1283" t="e">
        <f t="shared" si="102"/>
        <v>#VALUE!</v>
      </c>
    </row>
    <row r="1284" spans="8:51" x14ac:dyDescent="0.25">
      <c r="H1284" s="6">
        <v>20</v>
      </c>
      <c r="I1284" s="6">
        <v>30</v>
      </c>
      <c r="J1284" s="6">
        <v>1</v>
      </c>
      <c r="K1284" s="6">
        <v>1</v>
      </c>
      <c r="L1284" s="6" t="s">
        <v>122</v>
      </c>
      <c r="M1284" s="7">
        <f>1000000*(AF1284-AD1284)/X1284</f>
        <v>5.1728162884310709E-3</v>
      </c>
      <c r="N1284" s="7">
        <f>1000000*(AM1284-AK1284)/X1284</f>
        <v>2.6794554190270953E-2</v>
      </c>
      <c r="O1284" s="7" t="e">
        <f>1000000*(AT1284-AR1284)/X1284</f>
        <v>#VALUE!</v>
      </c>
      <c r="P1284">
        <f>(M1284*16)</f>
        <v>8.2765060614897135E-2</v>
      </c>
      <c r="Q1284">
        <f>(N1284*44)</f>
        <v>1.1789603843719219</v>
      </c>
      <c r="R1284">
        <f>1000000*(((AF1284-AD1284)*0.082057*W1284)/(V1284-Z1284))/X1284</f>
        <v>0.14349881432745903</v>
      </c>
      <c r="S1284">
        <f>1000000*(((AM1284-AK1284)*0.082057*W1284)/(V1284-Z1284))/X1284</f>
        <v>0.74330626535800015</v>
      </c>
      <c r="T1284">
        <f>N1284*((1*0.082057*W1284)/(V1284-Z1284))</f>
        <v>0.74330626535800026</v>
      </c>
      <c r="V1284" s="5">
        <f t="shared" si="103"/>
        <v>0.99905510880095516</v>
      </c>
      <c r="W1284">
        <v>313.14999999999998</v>
      </c>
      <c r="X1284">
        <f t="shared" si="104"/>
        <v>1.9073334166666699E-2</v>
      </c>
      <c r="Y1284">
        <v>2E-3</v>
      </c>
      <c r="Z1284">
        <f t="shared" si="84"/>
        <v>7.2765497523200454E-2</v>
      </c>
      <c r="AB1284">
        <f t="shared" si="85"/>
        <v>9.9905510880095509E-7</v>
      </c>
      <c r="AC1284">
        <f t="shared" si="86"/>
        <v>7.7759129386834936E-11</v>
      </c>
      <c r="AD1284">
        <v>0</v>
      </c>
      <c r="AE1284" s="12">
        <f t="shared" si="87"/>
        <v>2.0903724265187424E-11</v>
      </c>
      <c r="AF1284" s="12">
        <f t="shared" si="88"/>
        <v>9.8662853652022362E-11</v>
      </c>
      <c r="AG1284" s="19">
        <f t="shared" si="89"/>
        <v>1.097002469958351E-3</v>
      </c>
      <c r="AI1284">
        <f t="shared" si="90"/>
        <v>9.9905510880095509E-7</v>
      </c>
      <c r="AJ1284">
        <f t="shared" si="91"/>
        <v>7.7759129386834936E-11</v>
      </c>
      <c r="AK1284">
        <v>0</v>
      </c>
      <c r="AL1284" s="12">
        <f t="shared" si="92"/>
        <v>4.333023565310624E-10</v>
      </c>
      <c r="AM1284" s="12">
        <f t="shared" si="93"/>
        <v>5.1106148591789729E-10</v>
      </c>
      <c r="AN1284" s="19">
        <f t="shared" si="94"/>
        <v>2.2739189884214046E-2</v>
      </c>
      <c r="AO1284" s="19"/>
      <c r="AP1284" t="e">
        <f t="shared" si="95"/>
        <v>#VALUE!</v>
      </c>
      <c r="AQ1284" t="e">
        <f t="shared" si="96"/>
        <v>#VALUE!</v>
      </c>
      <c r="AR1284">
        <v>0</v>
      </c>
      <c r="AS1284" s="12" t="e">
        <f t="shared" si="97"/>
        <v>#VALUE!</v>
      </c>
      <c r="AT1284" s="12" t="e">
        <f t="shared" si="98"/>
        <v>#VALUE!</v>
      </c>
      <c r="AU1284" s="19">
        <f t="shared" si="99"/>
        <v>1.5759424160826513E-2</v>
      </c>
      <c r="AW1284">
        <f t="shared" si="100"/>
        <v>78.812974192989046</v>
      </c>
      <c r="AX1284">
        <f t="shared" si="101"/>
        <v>15.215219993965071</v>
      </c>
      <c r="AY1284" t="e">
        <f t="shared" si="102"/>
        <v>#VALUE!</v>
      </c>
    </row>
    <row r="1285" spans="8:51" x14ac:dyDescent="0.25">
      <c r="H1285" s="6">
        <v>20</v>
      </c>
      <c r="I1285" s="6">
        <v>30</v>
      </c>
      <c r="J1285" s="6">
        <v>1</v>
      </c>
      <c r="K1285" s="6">
        <v>1</v>
      </c>
      <c r="L1285" s="6" t="s">
        <v>122</v>
      </c>
      <c r="M1285" s="7">
        <f>1000000*(AF1285-AD1285)/X1285</f>
        <v>5.1728162884310709E-3</v>
      </c>
      <c r="N1285" s="7">
        <f>1000000*(AM1285-AK1285)/X1285</f>
        <v>2.6794554190270953E-2</v>
      </c>
      <c r="O1285" s="7" t="e">
        <f>1000000*(AT1285-AR1285)/X1285</f>
        <v>#VALUE!</v>
      </c>
      <c r="P1285">
        <f>(M1285*16)</f>
        <v>8.2765060614897135E-2</v>
      </c>
      <c r="Q1285">
        <f>(N1285*44)</f>
        <v>1.1789603843719219</v>
      </c>
      <c r="R1285">
        <f>1000000*(((AF1285-AD1285)*0.082057*W1285)/(V1285-Z1285))/X1285</f>
        <v>0.14349881432745903</v>
      </c>
      <c r="S1285">
        <f>1000000*(((AM1285-AK1285)*0.082057*W1285)/(V1285-Z1285))/X1285</f>
        <v>0.74330626535800015</v>
      </c>
      <c r="T1285">
        <f>N1285*((1*0.082057*W1285)/(V1285-Z1285))</f>
        <v>0.74330626535800026</v>
      </c>
      <c r="V1285" s="5">
        <f t="shared" si="103"/>
        <v>0.99905510880095516</v>
      </c>
      <c r="W1285">
        <v>313.14999999999998</v>
      </c>
      <c r="X1285">
        <f t="shared" si="104"/>
        <v>1.9073334166666699E-2</v>
      </c>
      <c r="Y1285">
        <v>2E-3</v>
      </c>
      <c r="Z1285">
        <f t="shared" ref="Z1285:Z1348" si="105">(0.001316*10^(8.07131-(1730.63/(233.46+(W1285-273.15)))))</f>
        <v>7.2765497523200454E-2</v>
      </c>
      <c r="AB1285">
        <f t="shared" ref="AB1285:AB1348" si="106">V1285*(J1285/10^6)</f>
        <v>9.9905510880095509E-7</v>
      </c>
      <c r="AC1285">
        <f t="shared" ref="AC1285:AC1348" si="107">(AB1285*Y1285)/(0.082057*W1285)</f>
        <v>7.7759129386834936E-11</v>
      </c>
      <c r="AD1285">
        <v>0</v>
      </c>
      <c r="AE1285" s="12">
        <f t="shared" ref="AE1285:AE1348" si="108">AB1285*AG1285*X1285</f>
        <v>2.0903724265187424E-11</v>
      </c>
      <c r="AF1285" s="12">
        <f t="shared" ref="AF1285:AF1348" si="109">AC1285+AE1285</f>
        <v>9.8662853652022362E-11</v>
      </c>
      <c r="AG1285" s="19">
        <f t="shared" ref="AG1285:AG1348" si="110">101.325*(0.000014*EXP(1600*((1/W1285)-(1/298.15))))</f>
        <v>1.097002469958351E-3</v>
      </c>
      <c r="AI1285">
        <f t="shared" ref="AI1285:AI1348" si="111">V1285*(K1285/10^6)</f>
        <v>9.9905510880095509E-7</v>
      </c>
      <c r="AJ1285">
        <f t="shared" ref="AJ1285:AJ1348" si="112">(AI1285*Y1285)/(0.082057*W1285)</f>
        <v>7.7759129386834936E-11</v>
      </c>
      <c r="AK1285">
        <v>0</v>
      </c>
      <c r="AL1285" s="12">
        <f t="shared" ref="AL1285:AL1348" si="113">AI1285*AN1285*X1285</f>
        <v>4.333023565310624E-10</v>
      </c>
      <c r="AM1285" s="12">
        <f t="shared" ref="AM1285:AM1348" si="114">AJ1285+AL1285</f>
        <v>5.1106148591789729E-10</v>
      </c>
      <c r="AN1285" s="19">
        <f t="shared" ref="AN1285:AN1348" si="115">101.325*(0.00033*EXP(2400*((1/W1285)-(1/298.15))))</f>
        <v>2.2739189884214046E-2</v>
      </c>
      <c r="AO1285" s="19"/>
      <c r="AP1285" t="e">
        <f t="shared" ref="AP1285:AP1348" si="116">V1285*(L1285/10^6)</f>
        <v>#VALUE!</v>
      </c>
      <c r="AQ1285" t="e">
        <f t="shared" ref="AQ1285:AQ1348" si="117">(AP1285*Y1285)/(0.082057*W1285)</f>
        <v>#VALUE!</v>
      </c>
      <c r="AR1285">
        <v>0</v>
      </c>
      <c r="AS1285" s="12" t="e">
        <f t="shared" ref="AS1285:AS1348" si="118">AP1285*AU1285*X1285</f>
        <v>#VALUE!</v>
      </c>
      <c r="AT1285" s="12" t="e">
        <f t="shared" ref="AT1285:AT1348" si="119">AQ1285+AS1285</f>
        <v>#VALUE!</v>
      </c>
      <c r="AU1285" s="19">
        <f t="shared" ref="AU1285:AU1348" si="120">101.325*((2.4*10^-4)*EXP(2700*((1/W1285)-(1/298.15))))</f>
        <v>1.5759424160826513E-2</v>
      </c>
      <c r="AW1285">
        <f t="shared" ref="AW1285:AW1348" si="121">100*(AF1285-AE1285)/AF1285</f>
        <v>78.812974192989046</v>
      </c>
      <c r="AX1285">
        <f t="shared" ref="AX1285:AX1348" si="122">100*(AM1285-AL1285)/AM1285</f>
        <v>15.215219993965071</v>
      </c>
      <c r="AY1285" t="e">
        <f t="shared" ref="AY1285:AY1348" si="123">100*(AT1285-AS1285)/AT1285</f>
        <v>#VALUE!</v>
      </c>
    </row>
    <row r="1286" spans="8:51" x14ac:dyDescent="0.25">
      <c r="H1286" s="6">
        <v>20</v>
      </c>
      <c r="I1286" s="6">
        <v>30</v>
      </c>
      <c r="J1286" s="6">
        <v>1</v>
      </c>
      <c r="K1286" s="6">
        <v>1</v>
      </c>
      <c r="L1286" s="6" t="s">
        <v>122</v>
      </c>
      <c r="M1286" s="7">
        <f>1000000*(AF1286-AD1286)/X1286</f>
        <v>5.1728162884310709E-3</v>
      </c>
      <c r="N1286" s="7">
        <f>1000000*(AM1286-AK1286)/X1286</f>
        <v>2.6794554190270953E-2</v>
      </c>
      <c r="O1286" s="7" t="e">
        <f>1000000*(AT1286-AR1286)/X1286</f>
        <v>#VALUE!</v>
      </c>
      <c r="P1286">
        <f>(M1286*16)</f>
        <v>8.2765060614897135E-2</v>
      </c>
      <c r="Q1286">
        <f>(N1286*44)</f>
        <v>1.1789603843719219</v>
      </c>
      <c r="R1286">
        <f>1000000*(((AF1286-AD1286)*0.082057*W1286)/(V1286-Z1286))/X1286</f>
        <v>0.14349881432745903</v>
      </c>
      <c r="S1286">
        <f>1000000*(((AM1286-AK1286)*0.082057*W1286)/(V1286-Z1286))/X1286</f>
        <v>0.74330626535800015</v>
      </c>
      <c r="T1286">
        <f>N1286*((1*0.082057*W1286)/(V1286-Z1286))</f>
        <v>0.74330626535800026</v>
      </c>
      <c r="V1286" s="5">
        <f t="shared" ref="V1286:V1349" si="124">((0.001316*((I1286*25.4)-(2.5*2053/100)))*(273.15+40))/(273.15+H1286)</f>
        <v>0.99905510880095516</v>
      </c>
      <c r="W1286">
        <v>313.14999999999998</v>
      </c>
      <c r="X1286">
        <f t="shared" ref="X1286:X1349" si="125">(21.0733341666667/1000)-Y1286</f>
        <v>1.9073334166666699E-2</v>
      </c>
      <c r="Y1286">
        <v>2E-3</v>
      </c>
      <c r="Z1286">
        <f t="shared" si="105"/>
        <v>7.2765497523200454E-2</v>
      </c>
      <c r="AB1286">
        <f t="shared" si="106"/>
        <v>9.9905510880095509E-7</v>
      </c>
      <c r="AC1286">
        <f t="shared" si="107"/>
        <v>7.7759129386834936E-11</v>
      </c>
      <c r="AD1286">
        <v>0</v>
      </c>
      <c r="AE1286" s="12">
        <f t="shared" si="108"/>
        <v>2.0903724265187424E-11</v>
      </c>
      <c r="AF1286" s="12">
        <f t="shared" si="109"/>
        <v>9.8662853652022362E-11</v>
      </c>
      <c r="AG1286" s="19">
        <f t="shared" si="110"/>
        <v>1.097002469958351E-3</v>
      </c>
      <c r="AI1286">
        <f t="shared" si="111"/>
        <v>9.9905510880095509E-7</v>
      </c>
      <c r="AJ1286">
        <f t="shared" si="112"/>
        <v>7.7759129386834936E-11</v>
      </c>
      <c r="AK1286">
        <v>0</v>
      </c>
      <c r="AL1286" s="12">
        <f t="shared" si="113"/>
        <v>4.333023565310624E-10</v>
      </c>
      <c r="AM1286" s="12">
        <f t="shared" si="114"/>
        <v>5.1106148591789729E-10</v>
      </c>
      <c r="AN1286" s="19">
        <f t="shared" si="115"/>
        <v>2.2739189884214046E-2</v>
      </c>
      <c r="AO1286" s="19"/>
      <c r="AP1286" t="e">
        <f t="shared" si="116"/>
        <v>#VALUE!</v>
      </c>
      <c r="AQ1286" t="e">
        <f t="shared" si="117"/>
        <v>#VALUE!</v>
      </c>
      <c r="AR1286">
        <v>0</v>
      </c>
      <c r="AS1286" s="12" t="e">
        <f t="shared" si="118"/>
        <v>#VALUE!</v>
      </c>
      <c r="AT1286" s="12" t="e">
        <f t="shared" si="119"/>
        <v>#VALUE!</v>
      </c>
      <c r="AU1286" s="19">
        <f t="shared" si="120"/>
        <v>1.5759424160826513E-2</v>
      </c>
      <c r="AW1286">
        <f t="shared" si="121"/>
        <v>78.812974192989046</v>
      </c>
      <c r="AX1286">
        <f t="shared" si="122"/>
        <v>15.215219993965071</v>
      </c>
      <c r="AY1286" t="e">
        <f t="shared" si="123"/>
        <v>#VALUE!</v>
      </c>
    </row>
    <row r="1287" spans="8:51" x14ac:dyDescent="0.25">
      <c r="H1287" s="6">
        <v>20</v>
      </c>
      <c r="I1287" s="6">
        <v>30</v>
      </c>
      <c r="J1287" s="6">
        <v>1</v>
      </c>
      <c r="K1287" s="6">
        <v>1</v>
      </c>
      <c r="L1287" s="6" t="s">
        <v>122</v>
      </c>
      <c r="M1287" s="7">
        <f>1000000*(AF1287-AD1287)/X1287</f>
        <v>5.1728162884310709E-3</v>
      </c>
      <c r="N1287" s="7">
        <f>1000000*(AM1287-AK1287)/X1287</f>
        <v>2.6794554190270953E-2</v>
      </c>
      <c r="O1287" s="7" t="e">
        <f>1000000*(AT1287-AR1287)/X1287</f>
        <v>#VALUE!</v>
      </c>
      <c r="P1287">
        <f>(M1287*16)</f>
        <v>8.2765060614897135E-2</v>
      </c>
      <c r="Q1287">
        <f>(N1287*44)</f>
        <v>1.1789603843719219</v>
      </c>
      <c r="R1287">
        <f>1000000*(((AF1287-AD1287)*0.082057*W1287)/(V1287-Z1287))/X1287</f>
        <v>0.14349881432745903</v>
      </c>
      <c r="S1287">
        <f>1000000*(((AM1287-AK1287)*0.082057*W1287)/(V1287-Z1287))/X1287</f>
        <v>0.74330626535800015</v>
      </c>
      <c r="T1287">
        <f>N1287*((1*0.082057*W1287)/(V1287-Z1287))</f>
        <v>0.74330626535800026</v>
      </c>
      <c r="V1287" s="5">
        <f t="shared" si="124"/>
        <v>0.99905510880095516</v>
      </c>
      <c r="W1287">
        <v>313.14999999999998</v>
      </c>
      <c r="X1287">
        <f t="shared" si="125"/>
        <v>1.9073334166666699E-2</v>
      </c>
      <c r="Y1287">
        <v>2E-3</v>
      </c>
      <c r="Z1287">
        <f t="shared" si="105"/>
        <v>7.2765497523200454E-2</v>
      </c>
      <c r="AB1287">
        <f t="shared" si="106"/>
        <v>9.9905510880095509E-7</v>
      </c>
      <c r="AC1287">
        <f t="shared" si="107"/>
        <v>7.7759129386834936E-11</v>
      </c>
      <c r="AD1287">
        <v>0</v>
      </c>
      <c r="AE1287" s="12">
        <f t="shared" si="108"/>
        <v>2.0903724265187424E-11</v>
      </c>
      <c r="AF1287" s="12">
        <f t="shared" si="109"/>
        <v>9.8662853652022362E-11</v>
      </c>
      <c r="AG1287" s="19">
        <f t="shared" si="110"/>
        <v>1.097002469958351E-3</v>
      </c>
      <c r="AI1287">
        <f t="shared" si="111"/>
        <v>9.9905510880095509E-7</v>
      </c>
      <c r="AJ1287">
        <f t="shared" si="112"/>
        <v>7.7759129386834936E-11</v>
      </c>
      <c r="AK1287">
        <v>0</v>
      </c>
      <c r="AL1287" s="12">
        <f t="shared" si="113"/>
        <v>4.333023565310624E-10</v>
      </c>
      <c r="AM1287" s="12">
        <f t="shared" si="114"/>
        <v>5.1106148591789729E-10</v>
      </c>
      <c r="AN1287" s="19">
        <f t="shared" si="115"/>
        <v>2.2739189884214046E-2</v>
      </c>
      <c r="AO1287" s="19"/>
      <c r="AP1287" t="e">
        <f t="shared" si="116"/>
        <v>#VALUE!</v>
      </c>
      <c r="AQ1287" t="e">
        <f t="shared" si="117"/>
        <v>#VALUE!</v>
      </c>
      <c r="AR1287">
        <v>0</v>
      </c>
      <c r="AS1287" s="12" t="e">
        <f t="shared" si="118"/>
        <v>#VALUE!</v>
      </c>
      <c r="AT1287" s="12" t="e">
        <f t="shared" si="119"/>
        <v>#VALUE!</v>
      </c>
      <c r="AU1287" s="19">
        <f t="shared" si="120"/>
        <v>1.5759424160826513E-2</v>
      </c>
      <c r="AW1287">
        <f t="shared" si="121"/>
        <v>78.812974192989046</v>
      </c>
      <c r="AX1287">
        <f t="shared" si="122"/>
        <v>15.215219993965071</v>
      </c>
      <c r="AY1287" t="e">
        <f t="shared" si="123"/>
        <v>#VALUE!</v>
      </c>
    </row>
    <row r="1288" spans="8:51" x14ac:dyDescent="0.25">
      <c r="H1288" s="6">
        <v>20</v>
      </c>
      <c r="I1288" s="6">
        <v>30</v>
      </c>
      <c r="J1288" s="6">
        <v>1</v>
      </c>
      <c r="K1288" s="6">
        <v>1</v>
      </c>
      <c r="L1288" s="6" t="s">
        <v>122</v>
      </c>
      <c r="M1288" s="7">
        <f>1000000*(AF1288-AD1288)/X1288</f>
        <v>5.1728162884310709E-3</v>
      </c>
      <c r="N1288" s="7">
        <f>1000000*(AM1288-AK1288)/X1288</f>
        <v>2.6794554190270953E-2</v>
      </c>
      <c r="O1288" s="7" t="e">
        <f>1000000*(AT1288-AR1288)/X1288</f>
        <v>#VALUE!</v>
      </c>
      <c r="P1288">
        <f>(M1288*16)</f>
        <v>8.2765060614897135E-2</v>
      </c>
      <c r="Q1288">
        <f>(N1288*44)</f>
        <v>1.1789603843719219</v>
      </c>
      <c r="R1288">
        <f>1000000*(((AF1288-AD1288)*0.082057*W1288)/(V1288-Z1288))/X1288</f>
        <v>0.14349881432745903</v>
      </c>
      <c r="S1288">
        <f>1000000*(((AM1288-AK1288)*0.082057*W1288)/(V1288-Z1288))/X1288</f>
        <v>0.74330626535800015</v>
      </c>
      <c r="T1288">
        <f>N1288*((1*0.082057*W1288)/(V1288-Z1288))</f>
        <v>0.74330626535800026</v>
      </c>
      <c r="V1288" s="5">
        <f t="shared" si="124"/>
        <v>0.99905510880095516</v>
      </c>
      <c r="W1288">
        <v>313.14999999999998</v>
      </c>
      <c r="X1288">
        <f t="shared" si="125"/>
        <v>1.9073334166666699E-2</v>
      </c>
      <c r="Y1288">
        <v>2E-3</v>
      </c>
      <c r="Z1288">
        <f t="shared" si="105"/>
        <v>7.2765497523200454E-2</v>
      </c>
      <c r="AB1288">
        <f t="shared" si="106"/>
        <v>9.9905510880095509E-7</v>
      </c>
      <c r="AC1288">
        <f t="shared" si="107"/>
        <v>7.7759129386834936E-11</v>
      </c>
      <c r="AD1288">
        <v>0</v>
      </c>
      <c r="AE1288" s="12">
        <f t="shared" si="108"/>
        <v>2.0903724265187424E-11</v>
      </c>
      <c r="AF1288" s="12">
        <f t="shared" si="109"/>
        <v>9.8662853652022362E-11</v>
      </c>
      <c r="AG1288" s="19">
        <f t="shared" si="110"/>
        <v>1.097002469958351E-3</v>
      </c>
      <c r="AI1288">
        <f t="shared" si="111"/>
        <v>9.9905510880095509E-7</v>
      </c>
      <c r="AJ1288">
        <f t="shared" si="112"/>
        <v>7.7759129386834936E-11</v>
      </c>
      <c r="AK1288">
        <v>0</v>
      </c>
      <c r="AL1288" s="12">
        <f t="shared" si="113"/>
        <v>4.333023565310624E-10</v>
      </c>
      <c r="AM1288" s="12">
        <f t="shared" si="114"/>
        <v>5.1106148591789729E-10</v>
      </c>
      <c r="AN1288" s="19">
        <f t="shared" si="115"/>
        <v>2.2739189884214046E-2</v>
      </c>
      <c r="AO1288" s="19"/>
      <c r="AP1288" t="e">
        <f t="shared" si="116"/>
        <v>#VALUE!</v>
      </c>
      <c r="AQ1288" t="e">
        <f t="shared" si="117"/>
        <v>#VALUE!</v>
      </c>
      <c r="AR1288">
        <v>0</v>
      </c>
      <c r="AS1288" s="12" t="e">
        <f t="shared" si="118"/>
        <v>#VALUE!</v>
      </c>
      <c r="AT1288" s="12" t="e">
        <f t="shared" si="119"/>
        <v>#VALUE!</v>
      </c>
      <c r="AU1288" s="19">
        <f t="shared" si="120"/>
        <v>1.5759424160826513E-2</v>
      </c>
      <c r="AW1288">
        <f t="shared" si="121"/>
        <v>78.812974192989046</v>
      </c>
      <c r="AX1288">
        <f t="shared" si="122"/>
        <v>15.215219993965071</v>
      </c>
      <c r="AY1288" t="e">
        <f t="shared" si="123"/>
        <v>#VALUE!</v>
      </c>
    </row>
    <row r="1289" spans="8:51" x14ac:dyDescent="0.25">
      <c r="H1289" s="6">
        <v>20</v>
      </c>
      <c r="I1289" s="6">
        <v>30</v>
      </c>
      <c r="J1289" s="6">
        <v>1</v>
      </c>
      <c r="K1289" s="6">
        <v>1</v>
      </c>
      <c r="L1289" s="6" t="s">
        <v>122</v>
      </c>
      <c r="M1289" s="7">
        <f>1000000*(AF1289-AD1289)/X1289</f>
        <v>5.1728162884310709E-3</v>
      </c>
      <c r="N1289" s="7">
        <f>1000000*(AM1289-AK1289)/X1289</f>
        <v>2.6794554190270953E-2</v>
      </c>
      <c r="O1289" s="7" t="e">
        <f>1000000*(AT1289-AR1289)/X1289</f>
        <v>#VALUE!</v>
      </c>
      <c r="P1289">
        <f>(M1289*16)</f>
        <v>8.2765060614897135E-2</v>
      </c>
      <c r="Q1289">
        <f>(N1289*44)</f>
        <v>1.1789603843719219</v>
      </c>
      <c r="R1289">
        <f>1000000*(((AF1289-AD1289)*0.082057*W1289)/(V1289-Z1289))/X1289</f>
        <v>0.14349881432745903</v>
      </c>
      <c r="S1289">
        <f>1000000*(((AM1289-AK1289)*0.082057*W1289)/(V1289-Z1289))/X1289</f>
        <v>0.74330626535800015</v>
      </c>
      <c r="T1289">
        <f>N1289*((1*0.082057*W1289)/(V1289-Z1289))</f>
        <v>0.74330626535800026</v>
      </c>
      <c r="V1289" s="5">
        <f t="shared" si="124"/>
        <v>0.99905510880095516</v>
      </c>
      <c r="W1289">
        <v>313.14999999999998</v>
      </c>
      <c r="X1289">
        <f t="shared" si="125"/>
        <v>1.9073334166666699E-2</v>
      </c>
      <c r="Y1289">
        <v>2E-3</v>
      </c>
      <c r="Z1289">
        <f t="shared" si="105"/>
        <v>7.2765497523200454E-2</v>
      </c>
      <c r="AB1289">
        <f t="shared" si="106"/>
        <v>9.9905510880095509E-7</v>
      </c>
      <c r="AC1289">
        <f t="shared" si="107"/>
        <v>7.7759129386834936E-11</v>
      </c>
      <c r="AD1289">
        <v>0</v>
      </c>
      <c r="AE1289" s="12">
        <f t="shared" si="108"/>
        <v>2.0903724265187424E-11</v>
      </c>
      <c r="AF1289" s="12">
        <f t="shared" si="109"/>
        <v>9.8662853652022362E-11</v>
      </c>
      <c r="AG1289" s="19">
        <f t="shared" si="110"/>
        <v>1.097002469958351E-3</v>
      </c>
      <c r="AI1289">
        <f t="shared" si="111"/>
        <v>9.9905510880095509E-7</v>
      </c>
      <c r="AJ1289">
        <f t="shared" si="112"/>
        <v>7.7759129386834936E-11</v>
      </c>
      <c r="AK1289">
        <v>0</v>
      </c>
      <c r="AL1289" s="12">
        <f t="shared" si="113"/>
        <v>4.333023565310624E-10</v>
      </c>
      <c r="AM1289" s="12">
        <f t="shared" si="114"/>
        <v>5.1106148591789729E-10</v>
      </c>
      <c r="AN1289" s="19">
        <f t="shared" si="115"/>
        <v>2.2739189884214046E-2</v>
      </c>
      <c r="AO1289" s="19"/>
      <c r="AP1289" t="e">
        <f t="shared" si="116"/>
        <v>#VALUE!</v>
      </c>
      <c r="AQ1289" t="e">
        <f t="shared" si="117"/>
        <v>#VALUE!</v>
      </c>
      <c r="AR1289">
        <v>0</v>
      </c>
      <c r="AS1289" s="12" t="e">
        <f t="shared" si="118"/>
        <v>#VALUE!</v>
      </c>
      <c r="AT1289" s="12" t="e">
        <f t="shared" si="119"/>
        <v>#VALUE!</v>
      </c>
      <c r="AU1289" s="19">
        <f t="shared" si="120"/>
        <v>1.5759424160826513E-2</v>
      </c>
      <c r="AW1289">
        <f t="shared" si="121"/>
        <v>78.812974192989046</v>
      </c>
      <c r="AX1289">
        <f t="shared" si="122"/>
        <v>15.215219993965071</v>
      </c>
      <c r="AY1289" t="e">
        <f t="shared" si="123"/>
        <v>#VALUE!</v>
      </c>
    </row>
    <row r="1290" spans="8:51" x14ac:dyDescent="0.25">
      <c r="H1290" s="6">
        <v>20</v>
      </c>
      <c r="I1290" s="6">
        <v>30</v>
      </c>
      <c r="J1290" s="6">
        <v>1</v>
      </c>
      <c r="K1290" s="6">
        <v>1</v>
      </c>
      <c r="L1290" s="6" t="s">
        <v>122</v>
      </c>
      <c r="M1290" s="7">
        <f>1000000*(AF1290-AD1290)/X1290</f>
        <v>5.1728162884310709E-3</v>
      </c>
      <c r="N1290" s="7">
        <f>1000000*(AM1290-AK1290)/X1290</f>
        <v>2.6794554190270953E-2</v>
      </c>
      <c r="O1290" s="7" t="e">
        <f>1000000*(AT1290-AR1290)/X1290</f>
        <v>#VALUE!</v>
      </c>
      <c r="P1290">
        <f>(M1290*16)</f>
        <v>8.2765060614897135E-2</v>
      </c>
      <c r="Q1290">
        <f>(N1290*44)</f>
        <v>1.1789603843719219</v>
      </c>
      <c r="R1290">
        <f>1000000*(((AF1290-AD1290)*0.082057*W1290)/(V1290-Z1290))/X1290</f>
        <v>0.14349881432745903</v>
      </c>
      <c r="S1290">
        <f>1000000*(((AM1290-AK1290)*0.082057*W1290)/(V1290-Z1290))/X1290</f>
        <v>0.74330626535800015</v>
      </c>
      <c r="T1290">
        <f>N1290*((1*0.082057*W1290)/(V1290-Z1290))</f>
        <v>0.74330626535800026</v>
      </c>
      <c r="V1290" s="5">
        <f t="shared" si="124"/>
        <v>0.99905510880095516</v>
      </c>
      <c r="W1290">
        <v>313.14999999999998</v>
      </c>
      <c r="X1290">
        <f t="shared" si="125"/>
        <v>1.9073334166666699E-2</v>
      </c>
      <c r="Y1290">
        <v>2E-3</v>
      </c>
      <c r="Z1290">
        <f t="shared" si="105"/>
        <v>7.2765497523200454E-2</v>
      </c>
      <c r="AB1290">
        <f t="shared" si="106"/>
        <v>9.9905510880095509E-7</v>
      </c>
      <c r="AC1290">
        <f t="shared" si="107"/>
        <v>7.7759129386834936E-11</v>
      </c>
      <c r="AD1290">
        <v>0</v>
      </c>
      <c r="AE1290" s="12">
        <f t="shared" si="108"/>
        <v>2.0903724265187424E-11</v>
      </c>
      <c r="AF1290" s="12">
        <f t="shared" si="109"/>
        <v>9.8662853652022362E-11</v>
      </c>
      <c r="AG1290" s="19">
        <f t="shared" si="110"/>
        <v>1.097002469958351E-3</v>
      </c>
      <c r="AI1290">
        <f t="shared" si="111"/>
        <v>9.9905510880095509E-7</v>
      </c>
      <c r="AJ1290">
        <f t="shared" si="112"/>
        <v>7.7759129386834936E-11</v>
      </c>
      <c r="AK1290">
        <v>0</v>
      </c>
      <c r="AL1290" s="12">
        <f t="shared" si="113"/>
        <v>4.333023565310624E-10</v>
      </c>
      <c r="AM1290" s="12">
        <f t="shared" si="114"/>
        <v>5.1106148591789729E-10</v>
      </c>
      <c r="AN1290" s="19">
        <f t="shared" si="115"/>
        <v>2.2739189884214046E-2</v>
      </c>
      <c r="AO1290" s="19"/>
      <c r="AP1290" t="e">
        <f t="shared" si="116"/>
        <v>#VALUE!</v>
      </c>
      <c r="AQ1290" t="e">
        <f t="shared" si="117"/>
        <v>#VALUE!</v>
      </c>
      <c r="AR1290">
        <v>0</v>
      </c>
      <c r="AS1290" s="12" t="e">
        <f t="shared" si="118"/>
        <v>#VALUE!</v>
      </c>
      <c r="AT1290" s="12" t="e">
        <f t="shared" si="119"/>
        <v>#VALUE!</v>
      </c>
      <c r="AU1290" s="19">
        <f t="shared" si="120"/>
        <v>1.5759424160826513E-2</v>
      </c>
      <c r="AW1290">
        <f t="shared" si="121"/>
        <v>78.812974192989046</v>
      </c>
      <c r="AX1290">
        <f t="shared" si="122"/>
        <v>15.215219993965071</v>
      </c>
      <c r="AY1290" t="e">
        <f t="shared" si="123"/>
        <v>#VALUE!</v>
      </c>
    </row>
    <row r="1291" spans="8:51" x14ac:dyDescent="0.25">
      <c r="H1291" s="6">
        <v>20</v>
      </c>
      <c r="I1291" s="6">
        <v>30</v>
      </c>
      <c r="J1291" s="6">
        <v>1</v>
      </c>
      <c r="K1291" s="6">
        <v>1</v>
      </c>
      <c r="L1291" s="6" t="s">
        <v>122</v>
      </c>
      <c r="M1291" s="7">
        <f>1000000*(AF1291-AD1291)/X1291</f>
        <v>5.1728162884310709E-3</v>
      </c>
      <c r="N1291" s="7">
        <f>1000000*(AM1291-AK1291)/X1291</f>
        <v>2.6794554190270953E-2</v>
      </c>
      <c r="O1291" s="7" t="e">
        <f>1000000*(AT1291-AR1291)/X1291</f>
        <v>#VALUE!</v>
      </c>
      <c r="P1291">
        <f>(M1291*16)</f>
        <v>8.2765060614897135E-2</v>
      </c>
      <c r="Q1291">
        <f>(N1291*44)</f>
        <v>1.1789603843719219</v>
      </c>
      <c r="R1291">
        <f>1000000*(((AF1291-AD1291)*0.082057*W1291)/(V1291-Z1291))/X1291</f>
        <v>0.14349881432745903</v>
      </c>
      <c r="S1291">
        <f>1000000*(((AM1291-AK1291)*0.082057*W1291)/(V1291-Z1291))/X1291</f>
        <v>0.74330626535800015</v>
      </c>
      <c r="T1291">
        <f>N1291*((1*0.082057*W1291)/(V1291-Z1291))</f>
        <v>0.74330626535800026</v>
      </c>
      <c r="V1291" s="5">
        <f t="shared" si="124"/>
        <v>0.99905510880095516</v>
      </c>
      <c r="W1291">
        <v>313.14999999999998</v>
      </c>
      <c r="X1291">
        <f t="shared" si="125"/>
        <v>1.9073334166666699E-2</v>
      </c>
      <c r="Y1291">
        <v>2E-3</v>
      </c>
      <c r="Z1291">
        <f t="shared" si="105"/>
        <v>7.2765497523200454E-2</v>
      </c>
      <c r="AB1291">
        <f t="shared" si="106"/>
        <v>9.9905510880095509E-7</v>
      </c>
      <c r="AC1291">
        <f t="shared" si="107"/>
        <v>7.7759129386834936E-11</v>
      </c>
      <c r="AD1291">
        <v>0</v>
      </c>
      <c r="AE1291" s="12">
        <f t="shared" si="108"/>
        <v>2.0903724265187424E-11</v>
      </c>
      <c r="AF1291" s="12">
        <f t="shared" si="109"/>
        <v>9.8662853652022362E-11</v>
      </c>
      <c r="AG1291" s="19">
        <f t="shared" si="110"/>
        <v>1.097002469958351E-3</v>
      </c>
      <c r="AI1291">
        <f t="shared" si="111"/>
        <v>9.9905510880095509E-7</v>
      </c>
      <c r="AJ1291">
        <f t="shared" si="112"/>
        <v>7.7759129386834936E-11</v>
      </c>
      <c r="AK1291">
        <v>0</v>
      </c>
      <c r="AL1291" s="12">
        <f t="shared" si="113"/>
        <v>4.333023565310624E-10</v>
      </c>
      <c r="AM1291" s="12">
        <f t="shared" si="114"/>
        <v>5.1106148591789729E-10</v>
      </c>
      <c r="AN1291" s="19">
        <f t="shared" si="115"/>
        <v>2.2739189884214046E-2</v>
      </c>
      <c r="AO1291" s="19"/>
      <c r="AP1291" t="e">
        <f t="shared" si="116"/>
        <v>#VALUE!</v>
      </c>
      <c r="AQ1291" t="e">
        <f t="shared" si="117"/>
        <v>#VALUE!</v>
      </c>
      <c r="AR1291">
        <v>0</v>
      </c>
      <c r="AS1291" s="12" t="e">
        <f t="shared" si="118"/>
        <v>#VALUE!</v>
      </c>
      <c r="AT1291" s="12" t="e">
        <f t="shared" si="119"/>
        <v>#VALUE!</v>
      </c>
      <c r="AU1291" s="19">
        <f t="shared" si="120"/>
        <v>1.5759424160826513E-2</v>
      </c>
      <c r="AW1291">
        <f t="shared" si="121"/>
        <v>78.812974192989046</v>
      </c>
      <c r="AX1291">
        <f t="shared" si="122"/>
        <v>15.215219993965071</v>
      </c>
      <c r="AY1291" t="e">
        <f t="shared" si="123"/>
        <v>#VALUE!</v>
      </c>
    </row>
    <row r="1292" spans="8:51" x14ac:dyDescent="0.25">
      <c r="H1292" s="6">
        <v>20</v>
      </c>
      <c r="I1292" s="6">
        <v>30</v>
      </c>
      <c r="J1292" s="6">
        <v>1</v>
      </c>
      <c r="K1292" s="6">
        <v>1</v>
      </c>
      <c r="L1292" s="6" t="s">
        <v>122</v>
      </c>
      <c r="M1292" s="7">
        <f>1000000*(AF1292-AD1292)/X1292</f>
        <v>5.1728162884310709E-3</v>
      </c>
      <c r="N1292" s="7">
        <f>1000000*(AM1292-AK1292)/X1292</f>
        <v>2.6794554190270953E-2</v>
      </c>
      <c r="O1292" s="7" t="e">
        <f>1000000*(AT1292-AR1292)/X1292</f>
        <v>#VALUE!</v>
      </c>
      <c r="P1292">
        <f>(M1292*16)</f>
        <v>8.2765060614897135E-2</v>
      </c>
      <c r="Q1292">
        <f>(N1292*44)</f>
        <v>1.1789603843719219</v>
      </c>
      <c r="R1292">
        <f>1000000*(((AF1292-AD1292)*0.082057*W1292)/(V1292-Z1292))/X1292</f>
        <v>0.14349881432745903</v>
      </c>
      <c r="S1292">
        <f>1000000*(((AM1292-AK1292)*0.082057*W1292)/(V1292-Z1292))/X1292</f>
        <v>0.74330626535800015</v>
      </c>
      <c r="T1292">
        <f>N1292*((1*0.082057*W1292)/(V1292-Z1292))</f>
        <v>0.74330626535800026</v>
      </c>
      <c r="V1292" s="5">
        <f t="shared" si="124"/>
        <v>0.99905510880095516</v>
      </c>
      <c r="W1292">
        <v>313.14999999999998</v>
      </c>
      <c r="X1292">
        <f t="shared" si="125"/>
        <v>1.9073334166666699E-2</v>
      </c>
      <c r="Y1292">
        <v>2E-3</v>
      </c>
      <c r="Z1292">
        <f t="shared" si="105"/>
        <v>7.2765497523200454E-2</v>
      </c>
      <c r="AB1292">
        <f t="shared" si="106"/>
        <v>9.9905510880095509E-7</v>
      </c>
      <c r="AC1292">
        <f t="shared" si="107"/>
        <v>7.7759129386834936E-11</v>
      </c>
      <c r="AD1292">
        <v>0</v>
      </c>
      <c r="AE1292" s="12">
        <f t="shared" si="108"/>
        <v>2.0903724265187424E-11</v>
      </c>
      <c r="AF1292" s="12">
        <f t="shared" si="109"/>
        <v>9.8662853652022362E-11</v>
      </c>
      <c r="AG1292" s="19">
        <f t="shared" si="110"/>
        <v>1.097002469958351E-3</v>
      </c>
      <c r="AI1292">
        <f t="shared" si="111"/>
        <v>9.9905510880095509E-7</v>
      </c>
      <c r="AJ1292">
        <f t="shared" si="112"/>
        <v>7.7759129386834936E-11</v>
      </c>
      <c r="AK1292">
        <v>0</v>
      </c>
      <c r="AL1292" s="12">
        <f t="shared" si="113"/>
        <v>4.333023565310624E-10</v>
      </c>
      <c r="AM1292" s="12">
        <f t="shared" si="114"/>
        <v>5.1106148591789729E-10</v>
      </c>
      <c r="AN1292" s="19">
        <f t="shared" si="115"/>
        <v>2.2739189884214046E-2</v>
      </c>
      <c r="AO1292" s="19"/>
      <c r="AP1292" t="e">
        <f t="shared" si="116"/>
        <v>#VALUE!</v>
      </c>
      <c r="AQ1292" t="e">
        <f t="shared" si="117"/>
        <v>#VALUE!</v>
      </c>
      <c r="AR1292">
        <v>0</v>
      </c>
      <c r="AS1292" s="12" t="e">
        <f t="shared" si="118"/>
        <v>#VALUE!</v>
      </c>
      <c r="AT1292" s="12" t="e">
        <f t="shared" si="119"/>
        <v>#VALUE!</v>
      </c>
      <c r="AU1292" s="19">
        <f t="shared" si="120"/>
        <v>1.5759424160826513E-2</v>
      </c>
      <c r="AW1292">
        <f t="shared" si="121"/>
        <v>78.812974192989046</v>
      </c>
      <c r="AX1292">
        <f t="shared" si="122"/>
        <v>15.215219993965071</v>
      </c>
      <c r="AY1292" t="e">
        <f t="shared" si="123"/>
        <v>#VALUE!</v>
      </c>
    </row>
    <row r="1293" spans="8:51" x14ac:dyDescent="0.25">
      <c r="H1293" s="6">
        <v>20</v>
      </c>
      <c r="I1293" s="6">
        <v>30</v>
      </c>
      <c r="J1293" s="6">
        <v>1</v>
      </c>
      <c r="K1293" s="6">
        <v>1</v>
      </c>
      <c r="L1293" s="6" t="s">
        <v>122</v>
      </c>
      <c r="M1293" s="7">
        <f>1000000*(AF1293-AD1293)/X1293</f>
        <v>5.1728162884310709E-3</v>
      </c>
      <c r="N1293" s="7">
        <f>1000000*(AM1293-AK1293)/X1293</f>
        <v>2.6794554190270953E-2</v>
      </c>
      <c r="O1293" s="7" t="e">
        <f>1000000*(AT1293-AR1293)/X1293</f>
        <v>#VALUE!</v>
      </c>
      <c r="P1293">
        <f>(M1293*16)</f>
        <v>8.2765060614897135E-2</v>
      </c>
      <c r="Q1293">
        <f>(N1293*44)</f>
        <v>1.1789603843719219</v>
      </c>
      <c r="R1293">
        <f>1000000*(((AF1293-AD1293)*0.082057*W1293)/(V1293-Z1293))/X1293</f>
        <v>0.14349881432745903</v>
      </c>
      <c r="S1293">
        <f>1000000*(((AM1293-AK1293)*0.082057*W1293)/(V1293-Z1293))/X1293</f>
        <v>0.74330626535800015</v>
      </c>
      <c r="T1293">
        <f>N1293*((1*0.082057*W1293)/(V1293-Z1293))</f>
        <v>0.74330626535800026</v>
      </c>
      <c r="V1293" s="5">
        <f t="shared" si="124"/>
        <v>0.99905510880095516</v>
      </c>
      <c r="W1293">
        <v>313.14999999999998</v>
      </c>
      <c r="X1293">
        <f t="shared" si="125"/>
        <v>1.9073334166666699E-2</v>
      </c>
      <c r="Y1293">
        <v>2E-3</v>
      </c>
      <c r="Z1293">
        <f t="shared" si="105"/>
        <v>7.2765497523200454E-2</v>
      </c>
      <c r="AB1293">
        <f t="shared" si="106"/>
        <v>9.9905510880095509E-7</v>
      </c>
      <c r="AC1293">
        <f t="shared" si="107"/>
        <v>7.7759129386834936E-11</v>
      </c>
      <c r="AD1293">
        <v>0</v>
      </c>
      <c r="AE1293" s="12">
        <f t="shared" si="108"/>
        <v>2.0903724265187424E-11</v>
      </c>
      <c r="AF1293" s="12">
        <f t="shared" si="109"/>
        <v>9.8662853652022362E-11</v>
      </c>
      <c r="AG1293" s="19">
        <f t="shared" si="110"/>
        <v>1.097002469958351E-3</v>
      </c>
      <c r="AI1293">
        <f t="shared" si="111"/>
        <v>9.9905510880095509E-7</v>
      </c>
      <c r="AJ1293">
        <f t="shared" si="112"/>
        <v>7.7759129386834936E-11</v>
      </c>
      <c r="AK1293">
        <v>0</v>
      </c>
      <c r="AL1293" s="12">
        <f t="shared" si="113"/>
        <v>4.333023565310624E-10</v>
      </c>
      <c r="AM1293" s="12">
        <f t="shared" si="114"/>
        <v>5.1106148591789729E-10</v>
      </c>
      <c r="AN1293" s="19">
        <f t="shared" si="115"/>
        <v>2.2739189884214046E-2</v>
      </c>
      <c r="AO1293" s="19"/>
      <c r="AP1293" t="e">
        <f t="shared" si="116"/>
        <v>#VALUE!</v>
      </c>
      <c r="AQ1293" t="e">
        <f t="shared" si="117"/>
        <v>#VALUE!</v>
      </c>
      <c r="AR1293">
        <v>0</v>
      </c>
      <c r="AS1293" s="12" t="e">
        <f t="shared" si="118"/>
        <v>#VALUE!</v>
      </c>
      <c r="AT1293" s="12" t="e">
        <f t="shared" si="119"/>
        <v>#VALUE!</v>
      </c>
      <c r="AU1293" s="19">
        <f t="shared" si="120"/>
        <v>1.5759424160826513E-2</v>
      </c>
      <c r="AW1293">
        <f t="shared" si="121"/>
        <v>78.812974192989046</v>
      </c>
      <c r="AX1293">
        <f t="shared" si="122"/>
        <v>15.215219993965071</v>
      </c>
      <c r="AY1293" t="e">
        <f t="shared" si="123"/>
        <v>#VALUE!</v>
      </c>
    </row>
    <row r="1294" spans="8:51" x14ac:dyDescent="0.25">
      <c r="H1294" s="6">
        <v>20</v>
      </c>
      <c r="I1294" s="6">
        <v>30</v>
      </c>
      <c r="J1294" s="6">
        <v>1</v>
      </c>
      <c r="K1294" s="6">
        <v>1</v>
      </c>
      <c r="L1294" s="6" t="s">
        <v>122</v>
      </c>
      <c r="M1294" s="7">
        <f>1000000*(AF1294-AD1294)/X1294</f>
        <v>5.1728162884310709E-3</v>
      </c>
      <c r="N1294" s="7">
        <f>1000000*(AM1294-AK1294)/X1294</f>
        <v>2.6794554190270953E-2</v>
      </c>
      <c r="O1294" s="7" t="e">
        <f>1000000*(AT1294-AR1294)/X1294</f>
        <v>#VALUE!</v>
      </c>
      <c r="P1294">
        <f>(M1294*16)</f>
        <v>8.2765060614897135E-2</v>
      </c>
      <c r="Q1294">
        <f>(N1294*44)</f>
        <v>1.1789603843719219</v>
      </c>
      <c r="R1294">
        <f>1000000*(((AF1294-AD1294)*0.082057*W1294)/(V1294-Z1294))/X1294</f>
        <v>0.14349881432745903</v>
      </c>
      <c r="S1294">
        <f>1000000*(((AM1294-AK1294)*0.082057*W1294)/(V1294-Z1294))/X1294</f>
        <v>0.74330626535800015</v>
      </c>
      <c r="T1294">
        <f>N1294*((1*0.082057*W1294)/(V1294-Z1294))</f>
        <v>0.74330626535800026</v>
      </c>
      <c r="V1294" s="5">
        <f t="shared" si="124"/>
        <v>0.99905510880095516</v>
      </c>
      <c r="W1294">
        <v>313.14999999999998</v>
      </c>
      <c r="X1294">
        <f t="shared" si="125"/>
        <v>1.9073334166666699E-2</v>
      </c>
      <c r="Y1294">
        <v>2E-3</v>
      </c>
      <c r="Z1294">
        <f t="shared" si="105"/>
        <v>7.2765497523200454E-2</v>
      </c>
      <c r="AB1294">
        <f t="shared" si="106"/>
        <v>9.9905510880095509E-7</v>
      </c>
      <c r="AC1294">
        <f t="shared" si="107"/>
        <v>7.7759129386834936E-11</v>
      </c>
      <c r="AD1294">
        <v>0</v>
      </c>
      <c r="AE1294" s="12">
        <f t="shared" si="108"/>
        <v>2.0903724265187424E-11</v>
      </c>
      <c r="AF1294" s="12">
        <f t="shared" si="109"/>
        <v>9.8662853652022362E-11</v>
      </c>
      <c r="AG1294" s="19">
        <f t="shared" si="110"/>
        <v>1.097002469958351E-3</v>
      </c>
      <c r="AI1294">
        <f t="shared" si="111"/>
        <v>9.9905510880095509E-7</v>
      </c>
      <c r="AJ1294">
        <f t="shared" si="112"/>
        <v>7.7759129386834936E-11</v>
      </c>
      <c r="AK1294">
        <v>0</v>
      </c>
      <c r="AL1294" s="12">
        <f t="shared" si="113"/>
        <v>4.333023565310624E-10</v>
      </c>
      <c r="AM1294" s="12">
        <f t="shared" si="114"/>
        <v>5.1106148591789729E-10</v>
      </c>
      <c r="AN1294" s="19">
        <f t="shared" si="115"/>
        <v>2.2739189884214046E-2</v>
      </c>
      <c r="AO1294" s="19"/>
      <c r="AP1294" t="e">
        <f t="shared" si="116"/>
        <v>#VALUE!</v>
      </c>
      <c r="AQ1294" t="e">
        <f t="shared" si="117"/>
        <v>#VALUE!</v>
      </c>
      <c r="AR1294">
        <v>0</v>
      </c>
      <c r="AS1294" s="12" t="e">
        <f t="shared" si="118"/>
        <v>#VALUE!</v>
      </c>
      <c r="AT1294" s="12" t="e">
        <f t="shared" si="119"/>
        <v>#VALUE!</v>
      </c>
      <c r="AU1294" s="19">
        <f t="shared" si="120"/>
        <v>1.5759424160826513E-2</v>
      </c>
      <c r="AW1294">
        <f t="shared" si="121"/>
        <v>78.812974192989046</v>
      </c>
      <c r="AX1294">
        <f t="shared" si="122"/>
        <v>15.215219993965071</v>
      </c>
      <c r="AY1294" t="e">
        <f t="shared" si="123"/>
        <v>#VALUE!</v>
      </c>
    </row>
    <row r="1295" spans="8:51" x14ac:dyDescent="0.25">
      <c r="H1295" s="6">
        <v>20</v>
      </c>
      <c r="I1295" s="6">
        <v>30</v>
      </c>
      <c r="J1295" s="6">
        <v>1</v>
      </c>
      <c r="K1295" s="6">
        <v>1</v>
      </c>
      <c r="L1295" s="6" t="s">
        <v>122</v>
      </c>
      <c r="M1295" s="7">
        <f>1000000*(AF1295-AD1295)/X1295</f>
        <v>5.1728162884310709E-3</v>
      </c>
      <c r="N1295" s="7">
        <f>1000000*(AM1295-AK1295)/X1295</f>
        <v>2.6794554190270953E-2</v>
      </c>
      <c r="O1295" s="7" t="e">
        <f>1000000*(AT1295-AR1295)/X1295</f>
        <v>#VALUE!</v>
      </c>
      <c r="P1295">
        <f>(M1295*16)</f>
        <v>8.2765060614897135E-2</v>
      </c>
      <c r="Q1295">
        <f>(N1295*44)</f>
        <v>1.1789603843719219</v>
      </c>
      <c r="R1295">
        <f>1000000*(((AF1295-AD1295)*0.082057*W1295)/(V1295-Z1295))/X1295</f>
        <v>0.14349881432745903</v>
      </c>
      <c r="S1295">
        <f>1000000*(((AM1295-AK1295)*0.082057*W1295)/(V1295-Z1295))/X1295</f>
        <v>0.74330626535800015</v>
      </c>
      <c r="T1295">
        <f>N1295*((1*0.082057*W1295)/(V1295-Z1295))</f>
        <v>0.74330626535800026</v>
      </c>
      <c r="V1295" s="5">
        <f t="shared" si="124"/>
        <v>0.99905510880095516</v>
      </c>
      <c r="W1295">
        <v>313.14999999999998</v>
      </c>
      <c r="X1295">
        <f t="shared" si="125"/>
        <v>1.9073334166666699E-2</v>
      </c>
      <c r="Y1295">
        <v>2E-3</v>
      </c>
      <c r="Z1295">
        <f t="shared" si="105"/>
        <v>7.2765497523200454E-2</v>
      </c>
      <c r="AB1295">
        <f t="shared" si="106"/>
        <v>9.9905510880095509E-7</v>
      </c>
      <c r="AC1295">
        <f t="shared" si="107"/>
        <v>7.7759129386834936E-11</v>
      </c>
      <c r="AD1295">
        <v>0</v>
      </c>
      <c r="AE1295" s="12">
        <f t="shared" si="108"/>
        <v>2.0903724265187424E-11</v>
      </c>
      <c r="AF1295" s="12">
        <f t="shared" si="109"/>
        <v>9.8662853652022362E-11</v>
      </c>
      <c r="AG1295" s="19">
        <f t="shared" si="110"/>
        <v>1.097002469958351E-3</v>
      </c>
      <c r="AI1295">
        <f t="shared" si="111"/>
        <v>9.9905510880095509E-7</v>
      </c>
      <c r="AJ1295">
        <f t="shared" si="112"/>
        <v>7.7759129386834936E-11</v>
      </c>
      <c r="AK1295">
        <v>0</v>
      </c>
      <c r="AL1295" s="12">
        <f t="shared" si="113"/>
        <v>4.333023565310624E-10</v>
      </c>
      <c r="AM1295" s="12">
        <f t="shared" si="114"/>
        <v>5.1106148591789729E-10</v>
      </c>
      <c r="AN1295" s="19">
        <f t="shared" si="115"/>
        <v>2.2739189884214046E-2</v>
      </c>
      <c r="AO1295" s="19"/>
      <c r="AP1295" t="e">
        <f t="shared" si="116"/>
        <v>#VALUE!</v>
      </c>
      <c r="AQ1295" t="e">
        <f t="shared" si="117"/>
        <v>#VALUE!</v>
      </c>
      <c r="AR1295">
        <v>0</v>
      </c>
      <c r="AS1295" s="12" t="e">
        <f t="shared" si="118"/>
        <v>#VALUE!</v>
      </c>
      <c r="AT1295" s="12" t="e">
        <f t="shared" si="119"/>
        <v>#VALUE!</v>
      </c>
      <c r="AU1295" s="19">
        <f t="shared" si="120"/>
        <v>1.5759424160826513E-2</v>
      </c>
      <c r="AW1295">
        <f t="shared" si="121"/>
        <v>78.812974192989046</v>
      </c>
      <c r="AX1295">
        <f t="shared" si="122"/>
        <v>15.215219993965071</v>
      </c>
      <c r="AY1295" t="e">
        <f t="shared" si="123"/>
        <v>#VALUE!</v>
      </c>
    </row>
    <row r="1296" spans="8:51" x14ac:dyDescent="0.25">
      <c r="H1296" s="6">
        <v>20</v>
      </c>
      <c r="I1296" s="6">
        <v>30</v>
      </c>
      <c r="J1296" s="6">
        <v>1</v>
      </c>
      <c r="K1296" s="6">
        <v>1</v>
      </c>
      <c r="L1296" s="6" t="s">
        <v>122</v>
      </c>
      <c r="M1296" s="7">
        <f>1000000*(AF1296-AD1296)/X1296</f>
        <v>5.1728162884310709E-3</v>
      </c>
      <c r="N1296" s="7">
        <f>1000000*(AM1296-AK1296)/X1296</f>
        <v>2.6794554190270953E-2</v>
      </c>
      <c r="O1296" s="7" t="e">
        <f>1000000*(AT1296-AR1296)/X1296</f>
        <v>#VALUE!</v>
      </c>
      <c r="P1296">
        <f>(M1296*16)</f>
        <v>8.2765060614897135E-2</v>
      </c>
      <c r="Q1296">
        <f>(N1296*44)</f>
        <v>1.1789603843719219</v>
      </c>
      <c r="R1296">
        <f>1000000*(((AF1296-AD1296)*0.082057*W1296)/(V1296-Z1296))/X1296</f>
        <v>0.14349881432745903</v>
      </c>
      <c r="S1296">
        <f>1000000*(((AM1296-AK1296)*0.082057*W1296)/(V1296-Z1296))/X1296</f>
        <v>0.74330626535800015</v>
      </c>
      <c r="T1296">
        <f>N1296*((1*0.082057*W1296)/(V1296-Z1296))</f>
        <v>0.74330626535800026</v>
      </c>
      <c r="V1296" s="5">
        <f t="shared" si="124"/>
        <v>0.99905510880095516</v>
      </c>
      <c r="W1296">
        <v>313.14999999999998</v>
      </c>
      <c r="X1296">
        <f t="shared" si="125"/>
        <v>1.9073334166666699E-2</v>
      </c>
      <c r="Y1296">
        <v>2E-3</v>
      </c>
      <c r="Z1296">
        <f t="shared" si="105"/>
        <v>7.2765497523200454E-2</v>
      </c>
      <c r="AB1296">
        <f t="shared" si="106"/>
        <v>9.9905510880095509E-7</v>
      </c>
      <c r="AC1296">
        <f t="shared" si="107"/>
        <v>7.7759129386834936E-11</v>
      </c>
      <c r="AD1296">
        <v>0</v>
      </c>
      <c r="AE1296" s="12">
        <f t="shared" si="108"/>
        <v>2.0903724265187424E-11</v>
      </c>
      <c r="AF1296" s="12">
        <f t="shared" si="109"/>
        <v>9.8662853652022362E-11</v>
      </c>
      <c r="AG1296" s="19">
        <f t="shared" si="110"/>
        <v>1.097002469958351E-3</v>
      </c>
      <c r="AI1296">
        <f t="shared" si="111"/>
        <v>9.9905510880095509E-7</v>
      </c>
      <c r="AJ1296">
        <f t="shared" si="112"/>
        <v>7.7759129386834936E-11</v>
      </c>
      <c r="AK1296">
        <v>0</v>
      </c>
      <c r="AL1296" s="12">
        <f t="shared" si="113"/>
        <v>4.333023565310624E-10</v>
      </c>
      <c r="AM1296" s="12">
        <f t="shared" si="114"/>
        <v>5.1106148591789729E-10</v>
      </c>
      <c r="AN1296" s="19">
        <f t="shared" si="115"/>
        <v>2.2739189884214046E-2</v>
      </c>
      <c r="AO1296" s="19"/>
      <c r="AP1296" t="e">
        <f t="shared" si="116"/>
        <v>#VALUE!</v>
      </c>
      <c r="AQ1296" t="e">
        <f t="shared" si="117"/>
        <v>#VALUE!</v>
      </c>
      <c r="AR1296">
        <v>0</v>
      </c>
      <c r="AS1296" s="12" t="e">
        <f t="shared" si="118"/>
        <v>#VALUE!</v>
      </c>
      <c r="AT1296" s="12" t="e">
        <f t="shared" si="119"/>
        <v>#VALUE!</v>
      </c>
      <c r="AU1296" s="19">
        <f t="shared" si="120"/>
        <v>1.5759424160826513E-2</v>
      </c>
      <c r="AW1296">
        <f t="shared" si="121"/>
        <v>78.812974192989046</v>
      </c>
      <c r="AX1296">
        <f t="shared" si="122"/>
        <v>15.215219993965071</v>
      </c>
      <c r="AY1296" t="e">
        <f t="shared" si="123"/>
        <v>#VALUE!</v>
      </c>
    </row>
    <row r="1297" spans="8:51" x14ac:dyDescent="0.25">
      <c r="H1297" s="6">
        <v>20</v>
      </c>
      <c r="I1297" s="6">
        <v>30</v>
      </c>
      <c r="J1297" s="6">
        <v>1</v>
      </c>
      <c r="K1297" s="6">
        <v>1</v>
      </c>
      <c r="L1297" s="6" t="s">
        <v>122</v>
      </c>
      <c r="M1297" s="7">
        <f>1000000*(AF1297-AD1297)/X1297</f>
        <v>5.1728162884310709E-3</v>
      </c>
      <c r="N1297" s="7">
        <f>1000000*(AM1297-AK1297)/X1297</f>
        <v>2.6794554190270953E-2</v>
      </c>
      <c r="O1297" s="7" t="e">
        <f>1000000*(AT1297-AR1297)/X1297</f>
        <v>#VALUE!</v>
      </c>
      <c r="P1297">
        <f>(M1297*16)</f>
        <v>8.2765060614897135E-2</v>
      </c>
      <c r="Q1297">
        <f>(N1297*44)</f>
        <v>1.1789603843719219</v>
      </c>
      <c r="R1297">
        <f>1000000*(((AF1297-AD1297)*0.082057*W1297)/(V1297-Z1297))/X1297</f>
        <v>0.14349881432745903</v>
      </c>
      <c r="S1297">
        <f>1000000*(((AM1297-AK1297)*0.082057*W1297)/(V1297-Z1297))/X1297</f>
        <v>0.74330626535800015</v>
      </c>
      <c r="T1297">
        <f>N1297*((1*0.082057*W1297)/(V1297-Z1297))</f>
        <v>0.74330626535800026</v>
      </c>
      <c r="V1297" s="5">
        <f t="shared" si="124"/>
        <v>0.99905510880095516</v>
      </c>
      <c r="W1297">
        <v>313.14999999999998</v>
      </c>
      <c r="X1297">
        <f t="shared" si="125"/>
        <v>1.9073334166666699E-2</v>
      </c>
      <c r="Y1297">
        <v>2E-3</v>
      </c>
      <c r="Z1297">
        <f t="shared" si="105"/>
        <v>7.2765497523200454E-2</v>
      </c>
      <c r="AB1297">
        <f t="shared" si="106"/>
        <v>9.9905510880095509E-7</v>
      </c>
      <c r="AC1297">
        <f t="shared" si="107"/>
        <v>7.7759129386834936E-11</v>
      </c>
      <c r="AD1297">
        <v>0</v>
      </c>
      <c r="AE1297" s="12">
        <f t="shared" si="108"/>
        <v>2.0903724265187424E-11</v>
      </c>
      <c r="AF1297" s="12">
        <f t="shared" si="109"/>
        <v>9.8662853652022362E-11</v>
      </c>
      <c r="AG1297" s="19">
        <f t="shared" si="110"/>
        <v>1.097002469958351E-3</v>
      </c>
      <c r="AI1297">
        <f t="shared" si="111"/>
        <v>9.9905510880095509E-7</v>
      </c>
      <c r="AJ1297">
        <f t="shared" si="112"/>
        <v>7.7759129386834936E-11</v>
      </c>
      <c r="AK1297">
        <v>0</v>
      </c>
      <c r="AL1297" s="12">
        <f t="shared" si="113"/>
        <v>4.333023565310624E-10</v>
      </c>
      <c r="AM1297" s="12">
        <f t="shared" si="114"/>
        <v>5.1106148591789729E-10</v>
      </c>
      <c r="AN1297" s="19">
        <f t="shared" si="115"/>
        <v>2.2739189884214046E-2</v>
      </c>
      <c r="AO1297" s="19"/>
      <c r="AP1297" t="e">
        <f t="shared" si="116"/>
        <v>#VALUE!</v>
      </c>
      <c r="AQ1297" t="e">
        <f t="shared" si="117"/>
        <v>#VALUE!</v>
      </c>
      <c r="AR1297">
        <v>0</v>
      </c>
      <c r="AS1297" s="12" t="e">
        <f t="shared" si="118"/>
        <v>#VALUE!</v>
      </c>
      <c r="AT1297" s="12" t="e">
        <f t="shared" si="119"/>
        <v>#VALUE!</v>
      </c>
      <c r="AU1297" s="19">
        <f t="shared" si="120"/>
        <v>1.5759424160826513E-2</v>
      </c>
      <c r="AW1297">
        <f t="shared" si="121"/>
        <v>78.812974192989046</v>
      </c>
      <c r="AX1297">
        <f t="shared" si="122"/>
        <v>15.215219993965071</v>
      </c>
      <c r="AY1297" t="e">
        <f t="shared" si="123"/>
        <v>#VALUE!</v>
      </c>
    </row>
    <row r="1298" spans="8:51" x14ac:dyDescent="0.25">
      <c r="H1298" s="6">
        <v>20</v>
      </c>
      <c r="I1298" s="6">
        <v>30</v>
      </c>
      <c r="J1298" s="6">
        <v>1</v>
      </c>
      <c r="K1298" s="6">
        <v>1</v>
      </c>
      <c r="L1298" s="6" t="s">
        <v>122</v>
      </c>
      <c r="M1298" s="7">
        <f>1000000*(AF1298-AD1298)/X1298</f>
        <v>5.1728162884310709E-3</v>
      </c>
      <c r="N1298" s="7">
        <f>1000000*(AM1298-AK1298)/X1298</f>
        <v>2.6794554190270953E-2</v>
      </c>
      <c r="O1298" s="7" t="e">
        <f>1000000*(AT1298-AR1298)/X1298</f>
        <v>#VALUE!</v>
      </c>
      <c r="P1298">
        <f>(M1298*16)</f>
        <v>8.2765060614897135E-2</v>
      </c>
      <c r="Q1298">
        <f>(N1298*44)</f>
        <v>1.1789603843719219</v>
      </c>
      <c r="R1298">
        <f>1000000*(((AF1298-AD1298)*0.082057*W1298)/(V1298-Z1298))/X1298</f>
        <v>0.14349881432745903</v>
      </c>
      <c r="S1298">
        <f>1000000*(((AM1298-AK1298)*0.082057*W1298)/(V1298-Z1298))/X1298</f>
        <v>0.74330626535800015</v>
      </c>
      <c r="T1298">
        <f>N1298*((1*0.082057*W1298)/(V1298-Z1298))</f>
        <v>0.74330626535800026</v>
      </c>
      <c r="V1298" s="5">
        <f t="shared" si="124"/>
        <v>0.99905510880095516</v>
      </c>
      <c r="W1298">
        <v>313.14999999999998</v>
      </c>
      <c r="X1298">
        <f t="shared" si="125"/>
        <v>1.9073334166666699E-2</v>
      </c>
      <c r="Y1298">
        <v>2E-3</v>
      </c>
      <c r="Z1298">
        <f t="shared" si="105"/>
        <v>7.2765497523200454E-2</v>
      </c>
      <c r="AB1298">
        <f t="shared" si="106"/>
        <v>9.9905510880095509E-7</v>
      </c>
      <c r="AC1298">
        <f t="shared" si="107"/>
        <v>7.7759129386834936E-11</v>
      </c>
      <c r="AD1298">
        <v>0</v>
      </c>
      <c r="AE1298" s="12">
        <f t="shared" si="108"/>
        <v>2.0903724265187424E-11</v>
      </c>
      <c r="AF1298" s="12">
        <f t="shared" si="109"/>
        <v>9.8662853652022362E-11</v>
      </c>
      <c r="AG1298" s="19">
        <f t="shared" si="110"/>
        <v>1.097002469958351E-3</v>
      </c>
      <c r="AI1298">
        <f t="shared" si="111"/>
        <v>9.9905510880095509E-7</v>
      </c>
      <c r="AJ1298">
        <f t="shared" si="112"/>
        <v>7.7759129386834936E-11</v>
      </c>
      <c r="AK1298">
        <v>0</v>
      </c>
      <c r="AL1298" s="12">
        <f t="shared" si="113"/>
        <v>4.333023565310624E-10</v>
      </c>
      <c r="AM1298" s="12">
        <f t="shared" si="114"/>
        <v>5.1106148591789729E-10</v>
      </c>
      <c r="AN1298" s="19">
        <f t="shared" si="115"/>
        <v>2.2739189884214046E-2</v>
      </c>
      <c r="AO1298" s="19"/>
      <c r="AP1298" t="e">
        <f t="shared" si="116"/>
        <v>#VALUE!</v>
      </c>
      <c r="AQ1298" t="e">
        <f t="shared" si="117"/>
        <v>#VALUE!</v>
      </c>
      <c r="AR1298">
        <v>0</v>
      </c>
      <c r="AS1298" s="12" t="e">
        <f t="shared" si="118"/>
        <v>#VALUE!</v>
      </c>
      <c r="AT1298" s="12" t="e">
        <f t="shared" si="119"/>
        <v>#VALUE!</v>
      </c>
      <c r="AU1298" s="19">
        <f t="shared" si="120"/>
        <v>1.5759424160826513E-2</v>
      </c>
      <c r="AW1298">
        <f t="shared" si="121"/>
        <v>78.812974192989046</v>
      </c>
      <c r="AX1298">
        <f t="shared" si="122"/>
        <v>15.215219993965071</v>
      </c>
      <c r="AY1298" t="e">
        <f t="shared" si="123"/>
        <v>#VALUE!</v>
      </c>
    </row>
    <row r="1299" spans="8:51" x14ac:dyDescent="0.25">
      <c r="H1299" s="6">
        <v>20</v>
      </c>
      <c r="I1299" s="6">
        <v>30</v>
      </c>
      <c r="J1299" s="6">
        <v>1</v>
      </c>
      <c r="K1299" s="6">
        <v>1</v>
      </c>
      <c r="L1299" s="6" t="s">
        <v>122</v>
      </c>
      <c r="M1299" s="7">
        <f>1000000*(AF1299-AD1299)/X1299</f>
        <v>5.1728162884310709E-3</v>
      </c>
      <c r="N1299" s="7">
        <f>1000000*(AM1299-AK1299)/X1299</f>
        <v>2.6794554190270953E-2</v>
      </c>
      <c r="O1299" s="7" t="e">
        <f>1000000*(AT1299-AR1299)/X1299</f>
        <v>#VALUE!</v>
      </c>
      <c r="P1299">
        <f>(M1299*16)</f>
        <v>8.2765060614897135E-2</v>
      </c>
      <c r="Q1299">
        <f>(N1299*44)</f>
        <v>1.1789603843719219</v>
      </c>
      <c r="R1299">
        <f>1000000*(((AF1299-AD1299)*0.082057*W1299)/(V1299-Z1299))/X1299</f>
        <v>0.14349881432745903</v>
      </c>
      <c r="S1299">
        <f>1000000*(((AM1299-AK1299)*0.082057*W1299)/(V1299-Z1299))/X1299</f>
        <v>0.74330626535800015</v>
      </c>
      <c r="T1299">
        <f>N1299*((1*0.082057*W1299)/(V1299-Z1299))</f>
        <v>0.74330626535800026</v>
      </c>
      <c r="V1299" s="5">
        <f t="shared" si="124"/>
        <v>0.99905510880095516</v>
      </c>
      <c r="W1299">
        <v>313.14999999999998</v>
      </c>
      <c r="X1299">
        <f t="shared" si="125"/>
        <v>1.9073334166666699E-2</v>
      </c>
      <c r="Y1299">
        <v>2E-3</v>
      </c>
      <c r="Z1299">
        <f t="shared" si="105"/>
        <v>7.2765497523200454E-2</v>
      </c>
      <c r="AB1299">
        <f t="shared" si="106"/>
        <v>9.9905510880095509E-7</v>
      </c>
      <c r="AC1299">
        <f t="shared" si="107"/>
        <v>7.7759129386834936E-11</v>
      </c>
      <c r="AD1299">
        <v>0</v>
      </c>
      <c r="AE1299" s="12">
        <f t="shared" si="108"/>
        <v>2.0903724265187424E-11</v>
      </c>
      <c r="AF1299" s="12">
        <f t="shared" si="109"/>
        <v>9.8662853652022362E-11</v>
      </c>
      <c r="AG1299" s="19">
        <f t="shared" si="110"/>
        <v>1.097002469958351E-3</v>
      </c>
      <c r="AI1299">
        <f t="shared" si="111"/>
        <v>9.9905510880095509E-7</v>
      </c>
      <c r="AJ1299">
        <f t="shared" si="112"/>
        <v>7.7759129386834936E-11</v>
      </c>
      <c r="AK1299">
        <v>0</v>
      </c>
      <c r="AL1299" s="12">
        <f t="shared" si="113"/>
        <v>4.333023565310624E-10</v>
      </c>
      <c r="AM1299" s="12">
        <f t="shared" si="114"/>
        <v>5.1106148591789729E-10</v>
      </c>
      <c r="AN1299" s="19">
        <f t="shared" si="115"/>
        <v>2.2739189884214046E-2</v>
      </c>
      <c r="AO1299" s="19"/>
      <c r="AP1299" t="e">
        <f t="shared" si="116"/>
        <v>#VALUE!</v>
      </c>
      <c r="AQ1299" t="e">
        <f t="shared" si="117"/>
        <v>#VALUE!</v>
      </c>
      <c r="AR1299">
        <v>0</v>
      </c>
      <c r="AS1299" s="12" t="e">
        <f t="shared" si="118"/>
        <v>#VALUE!</v>
      </c>
      <c r="AT1299" s="12" t="e">
        <f t="shared" si="119"/>
        <v>#VALUE!</v>
      </c>
      <c r="AU1299" s="19">
        <f t="shared" si="120"/>
        <v>1.5759424160826513E-2</v>
      </c>
      <c r="AW1299">
        <f t="shared" si="121"/>
        <v>78.812974192989046</v>
      </c>
      <c r="AX1299">
        <f t="shared" si="122"/>
        <v>15.215219993965071</v>
      </c>
      <c r="AY1299" t="e">
        <f t="shared" si="123"/>
        <v>#VALUE!</v>
      </c>
    </row>
    <row r="1300" spans="8:51" x14ac:dyDescent="0.25">
      <c r="H1300" s="6">
        <v>20</v>
      </c>
      <c r="I1300" s="6">
        <v>30</v>
      </c>
      <c r="J1300" s="6">
        <v>1</v>
      </c>
      <c r="K1300" s="6">
        <v>1</v>
      </c>
      <c r="L1300" s="6" t="s">
        <v>122</v>
      </c>
      <c r="M1300" s="7">
        <f>1000000*(AF1300-AD1300)/X1300</f>
        <v>5.1728162884310709E-3</v>
      </c>
      <c r="N1300" s="7">
        <f>1000000*(AM1300-AK1300)/X1300</f>
        <v>2.6794554190270953E-2</v>
      </c>
      <c r="O1300" s="7" t="e">
        <f>1000000*(AT1300-AR1300)/X1300</f>
        <v>#VALUE!</v>
      </c>
      <c r="P1300">
        <f>(M1300*16)</f>
        <v>8.2765060614897135E-2</v>
      </c>
      <c r="Q1300">
        <f>(N1300*44)</f>
        <v>1.1789603843719219</v>
      </c>
      <c r="R1300">
        <f>1000000*(((AF1300-AD1300)*0.082057*W1300)/(V1300-Z1300))/X1300</f>
        <v>0.14349881432745903</v>
      </c>
      <c r="S1300">
        <f>1000000*(((AM1300-AK1300)*0.082057*W1300)/(V1300-Z1300))/X1300</f>
        <v>0.74330626535800015</v>
      </c>
      <c r="T1300">
        <f>N1300*((1*0.082057*W1300)/(V1300-Z1300))</f>
        <v>0.74330626535800026</v>
      </c>
      <c r="V1300" s="5">
        <f t="shared" si="124"/>
        <v>0.99905510880095516</v>
      </c>
      <c r="W1300">
        <v>313.14999999999998</v>
      </c>
      <c r="X1300">
        <f t="shared" si="125"/>
        <v>1.9073334166666699E-2</v>
      </c>
      <c r="Y1300">
        <v>2E-3</v>
      </c>
      <c r="Z1300">
        <f t="shared" si="105"/>
        <v>7.2765497523200454E-2</v>
      </c>
      <c r="AB1300">
        <f t="shared" si="106"/>
        <v>9.9905510880095509E-7</v>
      </c>
      <c r="AC1300">
        <f t="shared" si="107"/>
        <v>7.7759129386834936E-11</v>
      </c>
      <c r="AD1300">
        <v>0</v>
      </c>
      <c r="AE1300" s="12">
        <f t="shared" si="108"/>
        <v>2.0903724265187424E-11</v>
      </c>
      <c r="AF1300" s="12">
        <f t="shared" si="109"/>
        <v>9.8662853652022362E-11</v>
      </c>
      <c r="AG1300" s="19">
        <f t="shared" si="110"/>
        <v>1.097002469958351E-3</v>
      </c>
      <c r="AI1300">
        <f t="shared" si="111"/>
        <v>9.9905510880095509E-7</v>
      </c>
      <c r="AJ1300">
        <f t="shared" si="112"/>
        <v>7.7759129386834936E-11</v>
      </c>
      <c r="AK1300">
        <v>0</v>
      </c>
      <c r="AL1300" s="12">
        <f t="shared" si="113"/>
        <v>4.333023565310624E-10</v>
      </c>
      <c r="AM1300" s="12">
        <f t="shared" si="114"/>
        <v>5.1106148591789729E-10</v>
      </c>
      <c r="AN1300" s="19">
        <f t="shared" si="115"/>
        <v>2.2739189884214046E-2</v>
      </c>
      <c r="AO1300" s="19"/>
      <c r="AP1300" t="e">
        <f t="shared" si="116"/>
        <v>#VALUE!</v>
      </c>
      <c r="AQ1300" t="e">
        <f t="shared" si="117"/>
        <v>#VALUE!</v>
      </c>
      <c r="AR1300">
        <v>0</v>
      </c>
      <c r="AS1300" s="12" t="e">
        <f t="shared" si="118"/>
        <v>#VALUE!</v>
      </c>
      <c r="AT1300" s="12" t="e">
        <f t="shared" si="119"/>
        <v>#VALUE!</v>
      </c>
      <c r="AU1300" s="19">
        <f t="shared" si="120"/>
        <v>1.5759424160826513E-2</v>
      </c>
      <c r="AW1300">
        <f t="shared" si="121"/>
        <v>78.812974192989046</v>
      </c>
      <c r="AX1300">
        <f t="shared" si="122"/>
        <v>15.215219993965071</v>
      </c>
      <c r="AY1300" t="e">
        <f t="shared" si="123"/>
        <v>#VALUE!</v>
      </c>
    </row>
    <row r="1301" spans="8:51" x14ac:dyDescent="0.25">
      <c r="H1301" s="6">
        <v>20</v>
      </c>
      <c r="I1301" s="6">
        <v>30</v>
      </c>
      <c r="J1301" s="6">
        <v>1</v>
      </c>
      <c r="K1301" s="6">
        <v>1</v>
      </c>
      <c r="L1301" s="6" t="s">
        <v>122</v>
      </c>
      <c r="M1301" s="7">
        <f>1000000*(AF1301-AD1301)/X1301</f>
        <v>5.1728162884310709E-3</v>
      </c>
      <c r="N1301" s="7">
        <f>1000000*(AM1301-AK1301)/X1301</f>
        <v>2.6794554190270953E-2</v>
      </c>
      <c r="O1301" s="7" t="e">
        <f>1000000*(AT1301-AR1301)/X1301</f>
        <v>#VALUE!</v>
      </c>
      <c r="P1301">
        <f>(M1301*16)</f>
        <v>8.2765060614897135E-2</v>
      </c>
      <c r="Q1301">
        <f>(N1301*44)</f>
        <v>1.1789603843719219</v>
      </c>
      <c r="R1301">
        <f>1000000*(((AF1301-AD1301)*0.082057*W1301)/(V1301-Z1301))/X1301</f>
        <v>0.14349881432745903</v>
      </c>
      <c r="S1301">
        <f>1000000*(((AM1301-AK1301)*0.082057*W1301)/(V1301-Z1301))/X1301</f>
        <v>0.74330626535800015</v>
      </c>
      <c r="T1301">
        <f>N1301*((1*0.082057*W1301)/(V1301-Z1301))</f>
        <v>0.74330626535800026</v>
      </c>
      <c r="V1301" s="5">
        <f t="shared" si="124"/>
        <v>0.99905510880095516</v>
      </c>
      <c r="W1301">
        <v>313.14999999999998</v>
      </c>
      <c r="X1301">
        <f t="shared" si="125"/>
        <v>1.9073334166666699E-2</v>
      </c>
      <c r="Y1301">
        <v>2E-3</v>
      </c>
      <c r="Z1301">
        <f t="shared" si="105"/>
        <v>7.2765497523200454E-2</v>
      </c>
      <c r="AB1301">
        <f t="shared" si="106"/>
        <v>9.9905510880095509E-7</v>
      </c>
      <c r="AC1301">
        <f t="shared" si="107"/>
        <v>7.7759129386834936E-11</v>
      </c>
      <c r="AD1301">
        <v>0</v>
      </c>
      <c r="AE1301" s="12">
        <f t="shared" si="108"/>
        <v>2.0903724265187424E-11</v>
      </c>
      <c r="AF1301" s="12">
        <f t="shared" si="109"/>
        <v>9.8662853652022362E-11</v>
      </c>
      <c r="AG1301" s="19">
        <f t="shared" si="110"/>
        <v>1.097002469958351E-3</v>
      </c>
      <c r="AI1301">
        <f t="shared" si="111"/>
        <v>9.9905510880095509E-7</v>
      </c>
      <c r="AJ1301">
        <f t="shared" si="112"/>
        <v>7.7759129386834936E-11</v>
      </c>
      <c r="AK1301">
        <v>0</v>
      </c>
      <c r="AL1301" s="12">
        <f t="shared" si="113"/>
        <v>4.333023565310624E-10</v>
      </c>
      <c r="AM1301" s="12">
        <f t="shared" si="114"/>
        <v>5.1106148591789729E-10</v>
      </c>
      <c r="AN1301" s="19">
        <f t="shared" si="115"/>
        <v>2.2739189884214046E-2</v>
      </c>
      <c r="AO1301" s="19"/>
      <c r="AP1301" t="e">
        <f t="shared" si="116"/>
        <v>#VALUE!</v>
      </c>
      <c r="AQ1301" t="e">
        <f t="shared" si="117"/>
        <v>#VALUE!</v>
      </c>
      <c r="AR1301">
        <v>0</v>
      </c>
      <c r="AS1301" s="12" t="e">
        <f t="shared" si="118"/>
        <v>#VALUE!</v>
      </c>
      <c r="AT1301" s="12" t="e">
        <f t="shared" si="119"/>
        <v>#VALUE!</v>
      </c>
      <c r="AU1301" s="19">
        <f t="shared" si="120"/>
        <v>1.5759424160826513E-2</v>
      </c>
      <c r="AW1301">
        <f t="shared" si="121"/>
        <v>78.812974192989046</v>
      </c>
      <c r="AX1301">
        <f t="shared" si="122"/>
        <v>15.215219993965071</v>
      </c>
      <c r="AY1301" t="e">
        <f t="shared" si="123"/>
        <v>#VALUE!</v>
      </c>
    </row>
    <row r="1302" spans="8:51" x14ac:dyDescent="0.25">
      <c r="H1302" s="6">
        <v>20</v>
      </c>
      <c r="I1302" s="6">
        <v>30</v>
      </c>
      <c r="J1302" s="6">
        <v>1</v>
      </c>
      <c r="K1302" s="6">
        <v>1</v>
      </c>
      <c r="L1302" s="6" t="s">
        <v>122</v>
      </c>
      <c r="M1302" s="7">
        <f>1000000*(AF1302-AD1302)/X1302</f>
        <v>5.1728162884310709E-3</v>
      </c>
      <c r="N1302" s="7">
        <f>1000000*(AM1302-AK1302)/X1302</f>
        <v>2.6794554190270953E-2</v>
      </c>
      <c r="O1302" s="7" t="e">
        <f>1000000*(AT1302-AR1302)/X1302</f>
        <v>#VALUE!</v>
      </c>
      <c r="P1302">
        <f>(M1302*16)</f>
        <v>8.2765060614897135E-2</v>
      </c>
      <c r="Q1302">
        <f>(N1302*44)</f>
        <v>1.1789603843719219</v>
      </c>
      <c r="R1302">
        <f>1000000*(((AF1302-AD1302)*0.082057*W1302)/(V1302-Z1302))/X1302</f>
        <v>0.14349881432745903</v>
      </c>
      <c r="S1302">
        <f>1000000*(((AM1302-AK1302)*0.082057*W1302)/(V1302-Z1302))/X1302</f>
        <v>0.74330626535800015</v>
      </c>
      <c r="T1302">
        <f>N1302*((1*0.082057*W1302)/(V1302-Z1302))</f>
        <v>0.74330626535800026</v>
      </c>
      <c r="V1302" s="5">
        <f t="shared" si="124"/>
        <v>0.99905510880095516</v>
      </c>
      <c r="W1302">
        <v>313.14999999999998</v>
      </c>
      <c r="X1302">
        <f t="shared" si="125"/>
        <v>1.9073334166666699E-2</v>
      </c>
      <c r="Y1302">
        <v>2E-3</v>
      </c>
      <c r="Z1302">
        <f t="shared" si="105"/>
        <v>7.2765497523200454E-2</v>
      </c>
      <c r="AB1302">
        <f t="shared" si="106"/>
        <v>9.9905510880095509E-7</v>
      </c>
      <c r="AC1302">
        <f t="shared" si="107"/>
        <v>7.7759129386834936E-11</v>
      </c>
      <c r="AD1302">
        <v>0</v>
      </c>
      <c r="AE1302" s="12">
        <f t="shared" si="108"/>
        <v>2.0903724265187424E-11</v>
      </c>
      <c r="AF1302" s="12">
        <f t="shared" si="109"/>
        <v>9.8662853652022362E-11</v>
      </c>
      <c r="AG1302" s="19">
        <f t="shared" si="110"/>
        <v>1.097002469958351E-3</v>
      </c>
      <c r="AI1302">
        <f t="shared" si="111"/>
        <v>9.9905510880095509E-7</v>
      </c>
      <c r="AJ1302">
        <f t="shared" si="112"/>
        <v>7.7759129386834936E-11</v>
      </c>
      <c r="AK1302">
        <v>0</v>
      </c>
      <c r="AL1302" s="12">
        <f t="shared" si="113"/>
        <v>4.333023565310624E-10</v>
      </c>
      <c r="AM1302" s="12">
        <f t="shared" si="114"/>
        <v>5.1106148591789729E-10</v>
      </c>
      <c r="AN1302" s="19">
        <f t="shared" si="115"/>
        <v>2.2739189884214046E-2</v>
      </c>
      <c r="AO1302" s="19"/>
      <c r="AP1302" t="e">
        <f t="shared" si="116"/>
        <v>#VALUE!</v>
      </c>
      <c r="AQ1302" t="e">
        <f t="shared" si="117"/>
        <v>#VALUE!</v>
      </c>
      <c r="AR1302">
        <v>0</v>
      </c>
      <c r="AS1302" s="12" t="e">
        <f t="shared" si="118"/>
        <v>#VALUE!</v>
      </c>
      <c r="AT1302" s="12" t="e">
        <f t="shared" si="119"/>
        <v>#VALUE!</v>
      </c>
      <c r="AU1302" s="19">
        <f t="shared" si="120"/>
        <v>1.5759424160826513E-2</v>
      </c>
      <c r="AW1302">
        <f t="shared" si="121"/>
        <v>78.812974192989046</v>
      </c>
      <c r="AX1302">
        <f t="shared" si="122"/>
        <v>15.215219993965071</v>
      </c>
      <c r="AY1302" t="e">
        <f t="shared" si="123"/>
        <v>#VALUE!</v>
      </c>
    </row>
    <row r="1303" spans="8:51" x14ac:dyDescent="0.25">
      <c r="H1303" s="6">
        <v>20</v>
      </c>
      <c r="I1303" s="6">
        <v>30</v>
      </c>
      <c r="J1303" s="6">
        <v>1</v>
      </c>
      <c r="K1303" s="6">
        <v>1</v>
      </c>
      <c r="L1303" s="6" t="s">
        <v>122</v>
      </c>
      <c r="M1303" s="7">
        <f>1000000*(AF1303-AD1303)/X1303</f>
        <v>5.1728162884310709E-3</v>
      </c>
      <c r="N1303" s="7">
        <f>1000000*(AM1303-AK1303)/X1303</f>
        <v>2.6794554190270953E-2</v>
      </c>
      <c r="O1303" s="7" t="e">
        <f>1000000*(AT1303-AR1303)/X1303</f>
        <v>#VALUE!</v>
      </c>
      <c r="P1303">
        <f>(M1303*16)</f>
        <v>8.2765060614897135E-2</v>
      </c>
      <c r="Q1303">
        <f>(N1303*44)</f>
        <v>1.1789603843719219</v>
      </c>
      <c r="R1303">
        <f>1000000*(((AF1303-AD1303)*0.082057*W1303)/(V1303-Z1303))/X1303</f>
        <v>0.14349881432745903</v>
      </c>
      <c r="S1303">
        <f>1000000*(((AM1303-AK1303)*0.082057*W1303)/(V1303-Z1303))/X1303</f>
        <v>0.74330626535800015</v>
      </c>
      <c r="T1303">
        <f>N1303*((1*0.082057*W1303)/(V1303-Z1303))</f>
        <v>0.74330626535800026</v>
      </c>
      <c r="V1303" s="5">
        <f t="shared" si="124"/>
        <v>0.99905510880095516</v>
      </c>
      <c r="W1303">
        <v>313.14999999999998</v>
      </c>
      <c r="X1303">
        <f t="shared" si="125"/>
        <v>1.9073334166666699E-2</v>
      </c>
      <c r="Y1303">
        <v>2E-3</v>
      </c>
      <c r="Z1303">
        <f t="shared" si="105"/>
        <v>7.2765497523200454E-2</v>
      </c>
      <c r="AB1303">
        <f t="shared" si="106"/>
        <v>9.9905510880095509E-7</v>
      </c>
      <c r="AC1303">
        <f t="shared" si="107"/>
        <v>7.7759129386834936E-11</v>
      </c>
      <c r="AD1303">
        <v>0</v>
      </c>
      <c r="AE1303" s="12">
        <f t="shared" si="108"/>
        <v>2.0903724265187424E-11</v>
      </c>
      <c r="AF1303" s="12">
        <f t="shared" si="109"/>
        <v>9.8662853652022362E-11</v>
      </c>
      <c r="AG1303" s="19">
        <f t="shared" si="110"/>
        <v>1.097002469958351E-3</v>
      </c>
      <c r="AI1303">
        <f t="shared" si="111"/>
        <v>9.9905510880095509E-7</v>
      </c>
      <c r="AJ1303">
        <f t="shared" si="112"/>
        <v>7.7759129386834936E-11</v>
      </c>
      <c r="AK1303">
        <v>0</v>
      </c>
      <c r="AL1303" s="12">
        <f t="shared" si="113"/>
        <v>4.333023565310624E-10</v>
      </c>
      <c r="AM1303" s="12">
        <f t="shared" si="114"/>
        <v>5.1106148591789729E-10</v>
      </c>
      <c r="AN1303" s="19">
        <f t="shared" si="115"/>
        <v>2.2739189884214046E-2</v>
      </c>
      <c r="AO1303" s="19"/>
      <c r="AP1303" t="e">
        <f t="shared" si="116"/>
        <v>#VALUE!</v>
      </c>
      <c r="AQ1303" t="e">
        <f t="shared" si="117"/>
        <v>#VALUE!</v>
      </c>
      <c r="AR1303">
        <v>0</v>
      </c>
      <c r="AS1303" s="12" t="e">
        <f t="shared" si="118"/>
        <v>#VALUE!</v>
      </c>
      <c r="AT1303" s="12" t="e">
        <f t="shared" si="119"/>
        <v>#VALUE!</v>
      </c>
      <c r="AU1303" s="19">
        <f t="shared" si="120"/>
        <v>1.5759424160826513E-2</v>
      </c>
      <c r="AW1303">
        <f t="shared" si="121"/>
        <v>78.812974192989046</v>
      </c>
      <c r="AX1303">
        <f t="shared" si="122"/>
        <v>15.215219993965071</v>
      </c>
      <c r="AY1303" t="e">
        <f t="shared" si="123"/>
        <v>#VALUE!</v>
      </c>
    </row>
    <row r="1304" spans="8:51" x14ac:dyDescent="0.25">
      <c r="H1304" s="6">
        <v>20</v>
      </c>
      <c r="I1304" s="6">
        <v>30</v>
      </c>
      <c r="J1304" s="6">
        <v>1</v>
      </c>
      <c r="K1304" s="6">
        <v>1</v>
      </c>
      <c r="L1304" s="6" t="s">
        <v>122</v>
      </c>
      <c r="M1304" s="7">
        <f>1000000*(AF1304-AD1304)/X1304</f>
        <v>5.1728162884310709E-3</v>
      </c>
      <c r="N1304" s="7">
        <f>1000000*(AM1304-AK1304)/X1304</f>
        <v>2.6794554190270953E-2</v>
      </c>
      <c r="O1304" s="7" t="e">
        <f>1000000*(AT1304-AR1304)/X1304</f>
        <v>#VALUE!</v>
      </c>
      <c r="P1304">
        <f>(M1304*16)</f>
        <v>8.2765060614897135E-2</v>
      </c>
      <c r="Q1304">
        <f>(N1304*44)</f>
        <v>1.1789603843719219</v>
      </c>
      <c r="R1304">
        <f>1000000*(((AF1304-AD1304)*0.082057*W1304)/(V1304-Z1304))/X1304</f>
        <v>0.14349881432745903</v>
      </c>
      <c r="S1304">
        <f>1000000*(((AM1304-AK1304)*0.082057*W1304)/(V1304-Z1304))/X1304</f>
        <v>0.74330626535800015</v>
      </c>
      <c r="T1304">
        <f>N1304*((1*0.082057*W1304)/(V1304-Z1304))</f>
        <v>0.74330626535800026</v>
      </c>
      <c r="V1304" s="5">
        <f t="shared" si="124"/>
        <v>0.99905510880095516</v>
      </c>
      <c r="W1304">
        <v>313.14999999999998</v>
      </c>
      <c r="X1304">
        <f t="shared" si="125"/>
        <v>1.9073334166666699E-2</v>
      </c>
      <c r="Y1304">
        <v>2E-3</v>
      </c>
      <c r="Z1304">
        <f t="shared" si="105"/>
        <v>7.2765497523200454E-2</v>
      </c>
      <c r="AB1304">
        <f t="shared" si="106"/>
        <v>9.9905510880095509E-7</v>
      </c>
      <c r="AC1304">
        <f t="shared" si="107"/>
        <v>7.7759129386834936E-11</v>
      </c>
      <c r="AD1304">
        <v>0</v>
      </c>
      <c r="AE1304" s="12">
        <f t="shared" si="108"/>
        <v>2.0903724265187424E-11</v>
      </c>
      <c r="AF1304" s="12">
        <f t="shared" si="109"/>
        <v>9.8662853652022362E-11</v>
      </c>
      <c r="AG1304" s="19">
        <f t="shared" si="110"/>
        <v>1.097002469958351E-3</v>
      </c>
      <c r="AI1304">
        <f t="shared" si="111"/>
        <v>9.9905510880095509E-7</v>
      </c>
      <c r="AJ1304">
        <f t="shared" si="112"/>
        <v>7.7759129386834936E-11</v>
      </c>
      <c r="AK1304">
        <v>0</v>
      </c>
      <c r="AL1304" s="12">
        <f t="shared" si="113"/>
        <v>4.333023565310624E-10</v>
      </c>
      <c r="AM1304" s="12">
        <f t="shared" si="114"/>
        <v>5.1106148591789729E-10</v>
      </c>
      <c r="AN1304" s="19">
        <f t="shared" si="115"/>
        <v>2.2739189884214046E-2</v>
      </c>
      <c r="AO1304" s="19"/>
      <c r="AP1304" t="e">
        <f t="shared" si="116"/>
        <v>#VALUE!</v>
      </c>
      <c r="AQ1304" t="e">
        <f t="shared" si="117"/>
        <v>#VALUE!</v>
      </c>
      <c r="AR1304">
        <v>0</v>
      </c>
      <c r="AS1304" s="12" t="e">
        <f t="shared" si="118"/>
        <v>#VALUE!</v>
      </c>
      <c r="AT1304" s="12" t="e">
        <f t="shared" si="119"/>
        <v>#VALUE!</v>
      </c>
      <c r="AU1304" s="19">
        <f t="shared" si="120"/>
        <v>1.5759424160826513E-2</v>
      </c>
      <c r="AW1304">
        <f t="shared" si="121"/>
        <v>78.812974192989046</v>
      </c>
      <c r="AX1304">
        <f t="shared" si="122"/>
        <v>15.215219993965071</v>
      </c>
      <c r="AY1304" t="e">
        <f t="shared" si="123"/>
        <v>#VALUE!</v>
      </c>
    </row>
    <row r="1305" spans="8:51" x14ac:dyDescent="0.25">
      <c r="H1305" s="6">
        <v>20</v>
      </c>
      <c r="I1305" s="6">
        <v>30</v>
      </c>
      <c r="J1305" s="6">
        <v>1</v>
      </c>
      <c r="K1305" s="6">
        <v>1</v>
      </c>
      <c r="L1305" s="6" t="s">
        <v>122</v>
      </c>
      <c r="M1305" s="7">
        <f>1000000*(AF1305-AD1305)/X1305</f>
        <v>5.1728162884310709E-3</v>
      </c>
      <c r="N1305" s="7">
        <f>1000000*(AM1305-AK1305)/X1305</f>
        <v>2.6794554190270953E-2</v>
      </c>
      <c r="O1305" s="7" t="e">
        <f>1000000*(AT1305-AR1305)/X1305</f>
        <v>#VALUE!</v>
      </c>
      <c r="P1305">
        <f>(M1305*16)</f>
        <v>8.2765060614897135E-2</v>
      </c>
      <c r="Q1305">
        <f>(N1305*44)</f>
        <v>1.1789603843719219</v>
      </c>
      <c r="R1305">
        <f>1000000*(((AF1305-AD1305)*0.082057*W1305)/(V1305-Z1305))/X1305</f>
        <v>0.14349881432745903</v>
      </c>
      <c r="S1305">
        <f>1000000*(((AM1305-AK1305)*0.082057*W1305)/(V1305-Z1305))/X1305</f>
        <v>0.74330626535800015</v>
      </c>
      <c r="T1305">
        <f>N1305*((1*0.082057*W1305)/(V1305-Z1305))</f>
        <v>0.74330626535800026</v>
      </c>
      <c r="V1305" s="5">
        <f t="shared" si="124"/>
        <v>0.99905510880095516</v>
      </c>
      <c r="W1305">
        <v>313.14999999999998</v>
      </c>
      <c r="X1305">
        <f t="shared" si="125"/>
        <v>1.9073334166666699E-2</v>
      </c>
      <c r="Y1305">
        <v>2E-3</v>
      </c>
      <c r="Z1305">
        <f t="shared" si="105"/>
        <v>7.2765497523200454E-2</v>
      </c>
      <c r="AB1305">
        <f t="shared" si="106"/>
        <v>9.9905510880095509E-7</v>
      </c>
      <c r="AC1305">
        <f t="shared" si="107"/>
        <v>7.7759129386834936E-11</v>
      </c>
      <c r="AD1305">
        <v>0</v>
      </c>
      <c r="AE1305" s="12">
        <f t="shared" si="108"/>
        <v>2.0903724265187424E-11</v>
      </c>
      <c r="AF1305" s="12">
        <f t="shared" si="109"/>
        <v>9.8662853652022362E-11</v>
      </c>
      <c r="AG1305" s="19">
        <f t="shared" si="110"/>
        <v>1.097002469958351E-3</v>
      </c>
      <c r="AI1305">
        <f t="shared" si="111"/>
        <v>9.9905510880095509E-7</v>
      </c>
      <c r="AJ1305">
        <f t="shared" si="112"/>
        <v>7.7759129386834936E-11</v>
      </c>
      <c r="AK1305">
        <v>0</v>
      </c>
      <c r="AL1305" s="12">
        <f t="shared" si="113"/>
        <v>4.333023565310624E-10</v>
      </c>
      <c r="AM1305" s="12">
        <f t="shared" si="114"/>
        <v>5.1106148591789729E-10</v>
      </c>
      <c r="AN1305" s="19">
        <f t="shared" si="115"/>
        <v>2.2739189884214046E-2</v>
      </c>
      <c r="AO1305" s="19"/>
      <c r="AP1305" t="e">
        <f t="shared" si="116"/>
        <v>#VALUE!</v>
      </c>
      <c r="AQ1305" t="e">
        <f t="shared" si="117"/>
        <v>#VALUE!</v>
      </c>
      <c r="AR1305">
        <v>0</v>
      </c>
      <c r="AS1305" s="12" t="e">
        <f t="shared" si="118"/>
        <v>#VALUE!</v>
      </c>
      <c r="AT1305" s="12" t="e">
        <f t="shared" si="119"/>
        <v>#VALUE!</v>
      </c>
      <c r="AU1305" s="19">
        <f t="shared" si="120"/>
        <v>1.5759424160826513E-2</v>
      </c>
      <c r="AW1305">
        <f t="shared" si="121"/>
        <v>78.812974192989046</v>
      </c>
      <c r="AX1305">
        <f t="shared" si="122"/>
        <v>15.215219993965071</v>
      </c>
      <c r="AY1305" t="e">
        <f t="shared" si="123"/>
        <v>#VALUE!</v>
      </c>
    </row>
    <row r="1306" spans="8:51" x14ac:dyDescent="0.25">
      <c r="H1306" s="6">
        <v>20</v>
      </c>
      <c r="I1306" s="6">
        <v>30</v>
      </c>
      <c r="J1306" s="6">
        <v>1</v>
      </c>
      <c r="K1306" s="6">
        <v>1</v>
      </c>
      <c r="L1306" s="6" t="s">
        <v>122</v>
      </c>
      <c r="M1306" s="7">
        <f>1000000*(AF1306-AD1306)/X1306</f>
        <v>5.1728162884310709E-3</v>
      </c>
      <c r="N1306" s="7">
        <f>1000000*(AM1306-AK1306)/X1306</f>
        <v>2.6794554190270953E-2</v>
      </c>
      <c r="O1306" s="7" t="e">
        <f>1000000*(AT1306-AR1306)/X1306</f>
        <v>#VALUE!</v>
      </c>
      <c r="P1306">
        <f>(M1306*16)</f>
        <v>8.2765060614897135E-2</v>
      </c>
      <c r="Q1306">
        <f>(N1306*44)</f>
        <v>1.1789603843719219</v>
      </c>
      <c r="R1306">
        <f>1000000*(((AF1306-AD1306)*0.082057*W1306)/(V1306-Z1306))/X1306</f>
        <v>0.14349881432745903</v>
      </c>
      <c r="S1306">
        <f>1000000*(((AM1306-AK1306)*0.082057*W1306)/(V1306-Z1306))/X1306</f>
        <v>0.74330626535800015</v>
      </c>
      <c r="T1306">
        <f>N1306*((1*0.082057*W1306)/(V1306-Z1306))</f>
        <v>0.74330626535800026</v>
      </c>
      <c r="V1306" s="5">
        <f t="shared" si="124"/>
        <v>0.99905510880095516</v>
      </c>
      <c r="W1306">
        <v>313.14999999999998</v>
      </c>
      <c r="X1306">
        <f t="shared" si="125"/>
        <v>1.9073334166666699E-2</v>
      </c>
      <c r="Y1306">
        <v>2E-3</v>
      </c>
      <c r="Z1306">
        <f t="shared" si="105"/>
        <v>7.2765497523200454E-2</v>
      </c>
      <c r="AB1306">
        <f t="shared" si="106"/>
        <v>9.9905510880095509E-7</v>
      </c>
      <c r="AC1306">
        <f t="shared" si="107"/>
        <v>7.7759129386834936E-11</v>
      </c>
      <c r="AD1306">
        <v>0</v>
      </c>
      <c r="AE1306" s="12">
        <f t="shared" si="108"/>
        <v>2.0903724265187424E-11</v>
      </c>
      <c r="AF1306" s="12">
        <f t="shared" si="109"/>
        <v>9.8662853652022362E-11</v>
      </c>
      <c r="AG1306" s="19">
        <f t="shared" si="110"/>
        <v>1.097002469958351E-3</v>
      </c>
      <c r="AI1306">
        <f t="shared" si="111"/>
        <v>9.9905510880095509E-7</v>
      </c>
      <c r="AJ1306">
        <f t="shared" si="112"/>
        <v>7.7759129386834936E-11</v>
      </c>
      <c r="AK1306">
        <v>0</v>
      </c>
      <c r="AL1306" s="12">
        <f t="shared" si="113"/>
        <v>4.333023565310624E-10</v>
      </c>
      <c r="AM1306" s="12">
        <f t="shared" si="114"/>
        <v>5.1106148591789729E-10</v>
      </c>
      <c r="AN1306" s="19">
        <f t="shared" si="115"/>
        <v>2.2739189884214046E-2</v>
      </c>
      <c r="AO1306" s="19"/>
      <c r="AP1306" t="e">
        <f t="shared" si="116"/>
        <v>#VALUE!</v>
      </c>
      <c r="AQ1306" t="e">
        <f t="shared" si="117"/>
        <v>#VALUE!</v>
      </c>
      <c r="AR1306">
        <v>0</v>
      </c>
      <c r="AS1306" s="12" t="e">
        <f t="shared" si="118"/>
        <v>#VALUE!</v>
      </c>
      <c r="AT1306" s="12" t="e">
        <f t="shared" si="119"/>
        <v>#VALUE!</v>
      </c>
      <c r="AU1306" s="19">
        <f t="shared" si="120"/>
        <v>1.5759424160826513E-2</v>
      </c>
      <c r="AW1306">
        <f t="shared" si="121"/>
        <v>78.812974192989046</v>
      </c>
      <c r="AX1306">
        <f t="shared" si="122"/>
        <v>15.215219993965071</v>
      </c>
      <c r="AY1306" t="e">
        <f t="shared" si="123"/>
        <v>#VALUE!</v>
      </c>
    </row>
    <row r="1307" spans="8:51" x14ac:dyDescent="0.25">
      <c r="H1307" s="6">
        <v>20</v>
      </c>
      <c r="I1307" s="6">
        <v>30</v>
      </c>
      <c r="J1307" s="6">
        <v>1</v>
      </c>
      <c r="K1307" s="6">
        <v>1</v>
      </c>
      <c r="L1307" s="6" t="s">
        <v>122</v>
      </c>
      <c r="M1307" s="7">
        <f>1000000*(AF1307-AD1307)/X1307</f>
        <v>5.1728162884310709E-3</v>
      </c>
      <c r="N1307" s="7">
        <f>1000000*(AM1307-AK1307)/X1307</f>
        <v>2.6794554190270953E-2</v>
      </c>
      <c r="O1307" s="7" t="e">
        <f>1000000*(AT1307-AR1307)/X1307</f>
        <v>#VALUE!</v>
      </c>
      <c r="P1307">
        <f>(M1307*16)</f>
        <v>8.2765060614897135E-2</v>
      </c>
      <c r="Q1307">
        <f>(N1307*44)</f>
        <v>1.1789603843719219</v>
      </c>
      <c r="R1307">
        <f>1000000*(((AF1307-AD1307)*0.082057*W1307)/(V1307-Z1307))/X1307</f>
        <v>0.14349881432745903</v>
      </c>
      <c r="S1307">
        <f>1000000*(((AM1307-AK1307)*0.082057*W1307)/(V1307-Z1307))/X1307</f>
        <v>0.74330626535800015</v>
      </c>
      <c r="T1307">
        <f>N1307*((1*0.082057*W1307)/(V1307-Z1307))</f>
        <v>0.74330626535800026</v>
      </c>
      <c r="V1307" s="5">
        <f t="shared" si="124"/>
        <v>0.99905510880095516</v>
      </c>
      <c r="W1307">
        <v>313.14999999999998</v>
      </c>
      <c r="X1307">
        <f t="shared" si="125"/>
        <v>1.9073334166666699E-2</v>
      </c>
      <c r="Y1307">
        <v>2E-3</v>
      </c>
      <c r="Z1307">
        <f t="shared" si="105"/>
        <v>7.2765497523200454E-2</v>
      </c>
      <c r="AB1307">
        <f t="shared" si="106"/>
        <v>9.9905510880095509E-7</v>
      </c>
      <c r="AC1307">
        <f t="shared" si="107"/>
        <v>7.7759129386834936E-11</v>
      </c>
      <c r="AD1307">
        <v>0</v>
      </c>
      <c r="AE1307" s="12">
        <f t="shared" si="108"/>
        <v>2.0903724265187424E-11</v>
      </c>
      <c r="AF1307" s="12">
        <f t="shared" si="109"/>
        <v>9.8662853652022362E-11</v>
      </c>
      <c r="AG1307" s="19">
        <f t="shared" si="110"/>
        <v>1.097002469958351E-3</v>
      </c>
      <c r="AI1307">
        <f t="shared" si="111"/>
        <v>9.9905510880095509E-7</v>
      </c>
      <c r="AJ1307">
        <f t="shared" si="112"/>
        <v>7.7759129386834936E-11</v>
      </c>
      <c r="AK1307">
        <v>0</v>
      </c>
      <c r="AL1307" s="12">
        <f t="shared" si="113"/>
        <v>4.333023565310624E-10</v>
      </c>
      <c r="AM1307" s="12">
        <f t="shared" si="114"/>
        <v>5.1106148591789729E-10</v>
      </c>
      <c r="AN1307" s="19">
        <f t="shared" si="115"/>
        <v>2.2739189884214046E-2</v>
      </c>
      <c r="AO1307" s="19"/>
      <c r="AP1307" t="e">
        <f t="shared" si="116"/>
        <v>#VALUE!</v>
      </c>
      <c r="AQ1307" t="e">
        <f t="shared" si="117"/>
        <v>#VALUE!</v>
      </c>
      <c r="AR1307">
        <v>0</v>
      </c>
      <c r="AS1307" s="12" t="e">
        <f t="shared" si="118"/>
        <v>#VALUE!</v>
      </c>
      <c r="AT1307" s="12" t="e">
        <f t="shared" si="119"/>
        <v>#VALUE!</v>
      </c>
      <c r="AU1307" s="19">
        <f t="shared" si="120"/>
        <v>1.5759424160826513E-2</v>
      </c>
      <c r="AW1307">
        <f t="shared" si="121"/>
        <v>78.812974192989046</v>
      </c>
      <c r="AX1307">
        <f t="shared" si="122"/>
        <v>15.215219993965071</v>
      </c>
      <c r="AY1307" t="e">
        <f t="shared" si="123"/>
        <v>#VALUE!</v>
      </c>
    </row>
    <row r="1308" spans="8:51" x14ac:dyDescent="0.25">
      <c r="H1308" s="6">
        <v>20</v>
      </c>
      <c r="I1308" s="6">
        <v>30</v>
      </c>
      <c r="J1308" s="6">
        <v>1</v>
      </c>
      <c r="K1308" s="6">
        <v>1</v>
      </c>
      <c r="L1308" s="6" t="s">
        <v>122</v>
      </c>
      <c r="M1308" s="7">
        <f>1000000*(AF1308-AD1308)/X1308</f>
        <v>5.1728162884310709E-3</v>
      </c>
      <c r="N1308" s="7">
        <f>1000000*(AM1308-AK1308)/X1308</f>
        <v>2.6794554190270953E-2</v>
      </c>
      <c r="O1308" s="7" t="e">
        <f>1000000*(AT1308-AR1308)/X1308</f>
        <v>#VALUE!</v>
      </c>
      <c r="P1308">
        <f>(M1308*16)</f>
        <v>8.2765060614897135E-2</v>
      </c>
      <c r="Q1308">
        <f>(N1308*44)</f>
        <v>1.1789603843719219</v>
      </c>
      <c r="R1308">
        <f>1000000*(((AF1308-AD1308)*0.082057*W1308)/(V1308-Z1308))/X1308</f>
        <v>0.14349881432745903</v>
      </c>
      <c r="S1308">
        <f>1000000*(((AM1308-AK1308)*0.082057*W1308)/(V1308-Z1308))/X1308</f>
        <v>0.74330626535800015</v>
      </c>
      <c r="T1308">
        <f>N1308*((1*0.082057*W1308)/(V1308-Z1308))</f>
        <v>0.74330626535800026</v>
      </c>
      <c r="V1308" s="5">
        <f t="shared" si="124"/>
        <v>0.99905510880095516</v>
      </c>
      <c r="W1308">
        <v>313.14999999999998</v>
      </c>
      <c r="X1308">
        <f t="shared" si="125"/>
        <v>1.9073334166666699E-2</v>
      </c>
      <c r="Y1308">
        <v>2E-3</v>
      </c>
      <c r="Z1308">
        <f t="shared" si="105"/>
        <v>7.2765497523200454E-2</v>
      </c>
      <c r="AB1308">
        <f t="shared" si="106"/>
        <v>9.9905510880095509E-7</v>
      </c>
      <c r="AC1308">
        <f t="shared" si="107"/>
        <v>7.7759129386834936E-11</v>
      </c>
      <c r="AD1308">
        <v>0</v>
      </c>
      <c r="AE1308" s="12">
        <f t="shared" si="108"/>
        <v>2.0903724265187424E-11</v>
      </c>
      <c r="AF1308" s="12">
        <f t="shared" si="109"/>
        <v>9.8662853652022362E-11</v>
      </c>
      <c r="AG1308" s="19">
        <f t="shared" si="110"/>
        <v>1.097002469958351E-3</v>
      </c>
      <c r="AI1308">
        <f t="shared" si="111"/>
        <v>9.9905510880095509E-7</v>
      </c>
      <c r="AJ1308">
        <f t="shared" si="112"/>
        <v>7.7759129386834936E-11</v>
      </c>
      <c r="AK1308">
        <v>0</v>
      </c>
      <c r="AL1308" s="12">
        <f t="shared" si="113"/>
        <v>4.333023565310624E-10</v>
      </c>
      <c r="AM1308" s="12">
        <f t="shared" si="114"/>
        <v>5.1106148591789729E-10</v>
      </c>
      <c r="AN1308" s="19">
        <f t="shared" si="115"/>
        <v>2.2739189884214046E-2</v>
      </c>
      <c r="AO1308" s="19"/>
      <c r="AP1308" t="e">
        <f t="shared" si="116"/>
        <v>#VALUE!</v>
      </c>
      <c r="AQ1308" t="e">
        <f t="shared" si="117"/>
        <v>#VALUE!</v>
      </c>
      <c r="AR1308">
        <v>0</v>
      </c>
      <c r="AS1308" s="12" t="e">
        <f t="shared" si="118"/>
        <v>#VALUE!</v>
      </c>
      <c r="AT1308" s="12" t="e">
        <f t="shared" si="119"/>
        <v>#VALUE!</v>
      </c>
      <c r="AU1308" s="19">
        <f t="shared" si="120"/>
        <v>1.5759424160826513E-2</v>
      </c>
      <c r="AW1308">
        <f t="shared" si="121"/>
        <v>78.812974192989046</v>
      </c>
      <c r="AX1308">
        <f t="shared" si="122"/>
        <v>15.215219993965071</v>
      </c>
      <c r="AY1308" t="e">
        <f t="shared" si="123"/>
        <v>#VALUE!</v>
      </c>
    </row>
    <row r="1309" spans="8:51" x14ac:dyDescent="0.25">
      <c r="H1309" s="6">
        <v>20</v>
      </c>
      <c r="I1309" s="6">
        <v>30</v>
      </c>
      <c r="J1309" s="6">
        <v>1</v>
      </c>
      <c r="K1309" s="6">
        <v>1</v>
      </c>
      <c r="L1309" s="6" t="s">
        <v>122</v>
      </c>
      <c r="M1309" s="7">
        <f>1000000*(AF1309-AD1309)/X1309</f>
        <v>5.1728162884310709E-3</v>
      </c>
      <c r="N1309" s="7">
        <f>1000000*(AM1309-AK1309)/X1309</f>
        <v>2.6794554190270953E-2</v>
      </c>
      <c r="O1309" s="7" t="e">
        <f>1000000*(AT1309-AR1309)/X1309</f>
        <v>#VALUE!</v>
      </c>
      <c r="P1309">
        <f>(M1309*16)</f>
        <v>8.2765060614897135E-2</v>
      </c>
      <c r="Q1309">
        <f>(N1309*44)</f>
        <v>1.1789603843719219</v>
      </c>
      <c r="R1309">
        <f>1000000*(((AF1309-AD1309)*0.082057*W1309)/(V1309-Z1309))/X1309</f>
        <v>0.14349881432745903</v>
      </c>
      <c r="S1309">
        <f>1000000*(((AM1309-AK1309)*0.082057*W1309)/(V1309-Z1309))/X1309</f>
        <v>0.74330626535800015</v>
      </c>
      <c r="T1309">
        <f>N1309*((1*0.082057*W1309)/(V1309-Z1309))</f>
        <v>0.74330626535800026</v>
      </c>
      <c r="V1309" s="5">
        <f t="shared" si="124"/>
        <v>0.99905510880095516</v>
      </c>
      <c r="W1309">
        <v>313.14999999999998</v>
      </c>
      <c r="X1309">
        <f t="shared" si="125"/>
        <v>1.9073334166666699E-2</v>
      </c>
      <c r="Y1309">
        <v>2E-3</v>
      </c>
      <c r="Z1309">
        <f t="shared" si="105"/>
        <v>7.2765497523200454E-2</v>
      </c>
      <c r="AB1309">
        <f t="shared" si="106"/>
        <v>9.9905510880095509E-7</v>
      </c>
      <c r="AC1309">
        <f t="shared" si="107"/>
        <v>7.7759129386834936E-11</v>
      </c>
      <c r="AD1309">
        <v>0</v>
      </c>
      <c r="AE1309" s="12">
        <f t="shared" si="108"/>
        <v>2.0903724265187424E-11</v>
      </c>
      <c r="AF1309" s="12">
        <f t="shared" si="109"/>
        <v>9.8662853652022362E-11</v>
      </c>
      <c r="AG1309" s="19">
        <f t="shared" si="110"/>
        <v>1.097002469958351E-3</v>
      </c>
      <c r="AI1309">
        <f t="shared" si="111"/>
        <v>9.9905510880095509E-7</v>
      </c>
      <c r="AJ1309">
        <f t="shared" si="112"/>
        <v>7.7759129386834936E-11</v>
      </c>
      <c r="AK1309">
        <v>0</v>
      </c>
      <c r="AL1309" s="12">
        <f t="shared" si="113"/>
        <v>4.333023565310624E-10</v>
      </c>
      <c r="AM1309" s="12">
        <f t="shared" si="114"/>
        <v>5.1106148591789729E-10</v>
      </c>
      <c r="AN1309" s="19">
        <f t="shared" si="115"/>
        <v>2.2739189884214046E-2</v>
      </c>
      <c r="AO1309" s="19"/>
      <c r="AP1309" t="e">
        <f t="shared" si="116"/>
        <v>#VALUE!</v>
      </c>
      <c r="AQ1309" t="e">
        <f t="shared" si="117"/>
        <v>#VALUE!</v>
      </c>
      <c r="AR1309">
        <v>0</v>
      </c>
      <c r="AS1309" s="12" t="e">
        <f t="shared" si="118"/>
        <v>#VALUE!</v>
      </c>
      <c r="AT1309" s="12" t="e">
        <f t="shared" si="119"/>
        <v>#VALUE!</v>
      </c>
      <c r="AU1309" s="19">
        <f t="shared" si="120"/>
        <v>1.5759424160826513E-2</v>
      </c>
      <c r="AW1309">
        <f t="shared" si="121"/>
        <v>78.812974192989046</v>
      </c>
      <c r="AX1309">
        <f t="shared" si="122"/>
        <v>15.215219993965071</v>
      </c>
      <c r="AY1309" t="e">
        <f t="shared" si="123"/>
        <v>#VALUE!</v>
      </c>
    </row>
    <row r="1310" spans="8:51" x14ac:dyDescent="0.25">
      <c r="H1310" s="6">
        <v>20</v>
      </c>
      <c r="I1310" s="6">
        <v>30</v>
      </c>
      <c r="J1310" s="6">
        <v>1</v>
      </c>
      <c r="K1310" s="6">
        <v>1</v>
      </c>
      <c r="L1310" s="6" t="s">
        <v>122</v>
      </c>
      <c r="M1310" s="7">
        <f>1000000*(AF1310-AD1310)/X1310</f>
        <v>5.1728162884310709E-3</v>
      </c>
      <c r="N1310" s="7">
        <f>1000000*(AM1310-AK1310)/X1310</f>
        <v>2.6794554190270953E-2</v>
      </c>
      <c r="O1310" s="7" t="e">
        <f>1000000*(AT1310-AR1310)/X1310</f>
        <v>#VALUE!</v>
      </c>
      <c r="P1310">
        <f>(M1310*16)</f>
        <v>8.2765060614897135E-2</v>
      </c>
      <c r="Q1310">
        <f>(N1310*44)</f>
        <v>1.1789603843719219</v>
      </c>
      <c r="R1310">
        <f>1000000*(((AF1310-AD1310)*0.082057*W1310)/(V1310-Z1310))/X1310</f>
        <v>0.14349881432745903</v>
      </c>
      <c r="S1310">
        <f>1000000*(((AM1310-AK1310)*0.082057*W1310)/(V1310-Z1310))/X1310</f>
        <v>0.74330626535800015</v>
      </c>
      <c r="T1310">
        <f>N1310*((1*0.082057*W1310)/(V1310-Z1310))</f>
        <v>0.74330626535800026</v>
      </c>
      <c r="V1310" s="5">
        <f t="shared" si="124"/>
        <v>0.99905510880095516</v>
      </c>
      <c r="W1310">
        <v>313.14999999999998</v>
      </c>
      <c r="X1310">
        <f t="shared" si="125"/>
        <v>1.9073334166666699E-2</v>
      </c>
      <c r="Y1310">
        <v>2E-3</v>
      </c>
      <c r="Z1310">
        <f t="shared" si="105"/>
        <v>7.2765497523200454E-2</v>
      </c>
      <c r="AB1310">
        <f t="shared" si="106"/>
        <v>9.9905510880095509E-7</v>
      </c>
      <c r="AC1310">
        <f t="shared" si="107"/>
        <v>7.7759129386834936E-11</v>
      </c>
      <c r="AD1310">
        <v>0</v>
      </c>
      <c r="AE1310" s="12">
        <f t="shared" si="108"/>
        <v>2.0903724265187424E-11</v>
      </c>
      <c r="AF1310" s="12">
        <f t="shared" si="109"/>
        <v>9.8662853652022362E-11</v>
      </c>
      <c r="AG1310" s="19">
        <f t="shared" si="110"/>
        <v>1.097002469958351E-3</v>
      </c>
      <c r="AI1310">
        <f t="shared" si="111"/>
        <v>9.9905510880095509E-7</v>
      </c>
      <c r="AJ1310">
        <f t="shared" si="112"/>
        <v>7.7759129386834936E-11</v>
      </c>
      <c r="AK1310">
        <v>0</v>
      </c>
      <c r="AL1310" s="12">
        <f t="shared" si="113"/>
        <v>4.333023565310624E-10</v>
      </c>
      <c r="AM1310" s="12">
        <f t="shared" si="114"/>
        <v>5.1106148591789729E-10</v>
      </c>
      <c r="AN1310" s="19">
        <f t="shared" si="115"/>
        <v>2.2739189884214046E-2</v>
      </c>
      <c r="AO1310" s="19"/>
      <c r="AP1310" t="e">
        <f t="shared" si="116"/>
        <v>#VALUE!</v>
      </c>
      <c r="AQ1310" t="e">
        <f t="shared" si="117"/>
        <v>#VALUE!</v>
      </c>
      <c r="AR1310">
        <v>0</v>
      </c>
      <c r="AS1310" s="12" t="e">
        <f t="shared" si="118"/>
        <v>#VALUE!</v>
      </c>
      <c r="AT1310" s="12" t="e">
        <f t="shared" si="119"/>
        <v>#VALUE!</v>
      </c>
      <c r="AU1310" s="19">
        <f t="shared" si="120"/>
        <v>1.5759424160826513E-2</v>
      </c>
      <c r="AW1310">
        <f t="shared" si="121"/>
        <v>78.812974192989046</v>
      </c>
      <c r="AX1310">
        <f t="shared" si="122"/>
        <v>15.215219993965071</v>
      </c>
      <c r="AY1310" t="e">
        <f t="shared" si="123"/>
        <v>#VALUE!</v>
      </c>
    </row>
    <row r="1311" spans="8:51" x14ac:dyDescent="0.25">
      <c r="H1311" s="6">
        <v>20</v>
      </c>
      <c r="I1311" s="6">
        <v>30</v>
      </c>
      <c r="J1311" s="6">
        <v>1</v>
      </c>
      <c r="K1311" s="6">
        <v>1</v>
      </c>
      <c r="L1311" s="6" t="s">
        <v>122</v>
      </c>
      <c r="M1311" s="7">
        <f>1000000*(AF1311-AD1311)/X1311</f>
        <v>5.1728162884310709E-3</v>
      </c>
      <c r="N1311" s="7">
        <f>1000000*(AM1311-AK1311)/X1311</f>
        <v>2.6794554190270953E-2</v>
      </c>
      <c r="O1311" s="7" t="e">
        <f>1000000*(AT1311-AR1311)/X1311</f>
        <v>#VALUE!</v>
      </c>
      <c r="P1311">
        <f>(M1311*16)</f>
        <v>8.2765060614897135E-2</v>
      </c>
      <c r="Q1311">
        <f>(N1311*44)</f>
        <v>1.1789603843719219</v>
      </c>
      <c r="R1311">
        <f>1000000*(((AF1311-AD1311)*0.082057*W1311)/(V1311-Z1311))/X1311</f>
        <v>0.14349881432745903</v>
      </c>
      <c r="S1311">
        <f>1000000*(((AM1311-AK1311)*0.082057*W1311)/(V1311-Z1311))/X1311</f>
        <v>0.74330626535800015</v>
      </c>
      <c r="T1311">
        <f>N1311*((1*0.082057*W1311)/(V1311-Z1311))</f>
        <v>0.74330626535800026</v>
      </c>
      <c r="V1311" s="5">
        <f t="shared" si="124"/>
        <v>0.99905510880095516</v>
      </c>
      <c r="W1311">
        <v>313.14999999999998</v>
      </c>
      <c r="X1311">
        <f t="shared" si="125"/>
        <v>1.9073334166666699E-2</v>
      </c>
      <c r="Y1311">
        <v>2E-3</v>
      </c>
      <c r="Z1311">
        <f t="shared" si="105"/>
        <v>7.2765497523200454E-2</v>
      </c>
      <c r="AB1311">
        <f t="shared" si="106"/>
        <v>9.9905510880095509E-7</v>
      </c>
      <c r="AC1311">
        <f t="shared" si="107"/>
        <v>7.7759129386834936E-11</v>
      </c>
      <c r="AD1311">
        <v>0</v>
      </c>
      <c r="AE1311" s="12">
        <f t="shared" si="108"/>
        <v>2.0903724265187424E-11</v>
      </c>
      <c r="AF1311" s="12">
        <f t="shared" si="109"/>
        <v>9.8662853652022362E-11</v>
      </c>
      <c r="AG1311" s="19">
        <f t="shared" si="110"/>
        <v>1.097002469958351E-3</v>
      </c>
      <c r="AI1311">
        <f t="shared" si="111"/>
        <v>9.9905510880095509E-7</v>
      </c>
      <c r="AJ1311">
        <f t="shared" si="112"/>
        <v>7.7759129386834936E-11</v>
      </c>
      <c r="AK1311">
        <v>0</v>
      </c>
      <c r="AL1311" s="12">
        <f t="shared" si="113"/>
        <v>4.333023565310624E-10</v>
      </c>
      <c r="AM1311" s="12">
        <f t="shared" si="114"/>
        <v>5.1106148591789729E-10</v>
      </c>
      <c r="AN1311" s="19">
        <f t="shared" si="115"/>
        <v>2.2739189884214046E-2</v>
      </c>
      <c r="AO1311" s="19"/>
      <c r="AP1311" t="e">
        <f t="shared" si="116"/>
        <v>#VALUE!</v>
      </c>
      <c r="AQ1311" t="e">
        <f t="shared" si="117"/>
        <v>#VALUE!</v>
      </c>
      <c r="AR1311">
        <v>0</v>
      </c>
      <c r="AS1311" s="12" t="e">
        <f t="shared" si="118"/>
        <v>#VALUE!</v>
      </c>
      <c r="AT1311" s="12" t="e">
        <f t="shared" si="119"/>
        <v>#VALUE!</v>
      </c>
      <c r="AU1311" s="19">
        <f t="shared" si="120"/>
        <v>1.5759424160826513E-2</v>
      </c>
      <c r="AW1311">
        <f t="shared" si="121"/>
        <v>78.812974192989046</v>
      </c>
      <c r="AX1311">
        <f t="shared" si="122"/>
        <v>15.215219993965071</v>
      </c>
      <c r="AY1311" t="e">
        <f t="shared" si="123"/>
        <v>#VALUE!</v>
      </c>
    </row>
    <row r="1312" spans="8:51" x14ac:dyDescent="0.25">
      <c r="H1312" s="6">
        <v>20</v>
      </c>
      <c r="I1312" s="6">
        <v>30</v>
      </c>
      <c r="J1312" s="6">
        <v>1</v>
      </c>
      <c r="K1312" s="6">
        <v>1</v>
      </c>
      <c r="L1312" s="6" t="s">
        <v>122</v>
      </c>
      <c r="M1312" s="7">
        <f>1000000*(AF1312-AD1312)/X1312</f>
        <v>5.1728162884310709E-3</v>
      </c>
      <c r="N1312" s="7">
        <f>1000000*(AM1312-AK1312)/X1312</f>
        <v>2.6794554190270953E-2</v>
      </c>
      <c r="O1312" s="7" t="e">
        <f>1000000*(AT1312-AR1312)/X1312</f>
        <v>#VALUE!</v>
      </c>
      <c r="P1312">
        <f>(M1312*16)</f>
        <v>8.2765060614897135E-2</v>
      </c>
      <c r="Q1312">
        <f>(N1312*44)</f>
        <v>1.1789603843719219</v>
      </c>
      <c r="R1312">
        <f>1000000*(((AF1312-AD1312)*0.082057*W1312)/(V1312-Z1312))/X1312</f>
        <v>0.14349881432745903</v>
      </c>
      <c r="S1312">
        <f>1000000*(((AM1312-AK1312)*0.082057*W1312)/(V1312-Z1312))/X1312</f>
        <v>0.74330626535800015</v>
      </c>
      <c r="T1312">
        <f>N1312*((1*0.082057*W1312)/(V1312-Z1312))</f>
        <v>0.74330626535800026</v>
      </c>
      <c r="V1312" s="5">
        <f t="shared" si="124"/>
        <v>0.99905510880095516</v>
      </c>
      <c r="W1312">
        <v>313.14999999999998</v>
      </c>
      <c r="X1312">
        <f t="shared" si="125"/>
        <v>1.9073334166666699E-2</v>
      </c>
      <c r="Y1312">
        <v>2E-3</v>
      </c>
      <c r="Z1312">
        <f t="shared" si="105"/>
        <v>7.2765497523200454E-2</v>
      </c>
      <c r="AB1312">
        <f t="shared" si="106"/>
        <v>9.9905510880095509E-7</v>
      </c>
      <c r="AC1312">
        <f t="shared" si="107"/>
        <v>7.7759129386834936E-11</v>
      </c>
      <c r="AD1312">
        <v>0</v>
      </c>
      <c r="AE1312" s="12">
        <f t="shared" si="108"/>
        <v>2.0903724265187424E-11</v>
      </c>
      <c r="AF1312" s="12">
        <f t="shared" si="109"/>
        <v>9.8662853652022362E-11</v>
      </c>
      <c r="AG1312" s="19">
        <f t="shared" si="110"/>
        <v>1.097002469958351E-3</v>
      </c>
      <c r="AI1312">
        <f t="shared" si="111"/>
        <v>9.9905510880095509E-7</v>
      </c>
      <c r="AJ1312">
        <f t="shared" si="112"/>
        <v>7.7759129386834936E-11</v>
      </c>
      <c r="AK1312">
        <v>0</v>
      </c>
      <c r="AL1312" s="12">
        <f t="shared" si="113"/>
        <v>4.333023565310624E-10</v>
      </c>
      <c r="AM1312" s="12">
        <f t="shared" si="114"/>
        <v>5.1106148591789729E-10</v>
      </c>
      <c r="AN1312" s="19">
        <f t="shared" si="115"/>
        <v>2.2739189884214046E-2</v>
      </c>
      <c r="AO1312" s="19"/>
      <c r="AP1312" t="e">
        <f t="shared" si="116"/>
        <v>#VALUE!</v>
      </c>
      <c r="AQ1312" t="e">
        <f t="shared" si="117"/>
        <v>#VALUE!</v>
      </c>
      <c r="AR1312">
        <v>0</v>
      </c>
      <c r="AS1312" s="12" t="e">
        <f t="shared" si="118"/>
        <v>#VALUE!</v>
      </c>
      <c r="AT1312" s="12" t="e">
        <f t="shared" si="119"/>
        <v>#VALUE!</v>
      </c>
      <c r="AU1312" s="19">
        <f t="shared" si="120"/>
        <v>1.5759424160826513E-2</v>
      </c>
      <c r="AW1312">
        <f t="shared" si="121"/>
        <v>78.812974192989046</v>
      </c>
      <c r="AX1312">
        <f t="shared" si="122"/>
        <v>15.215219993965071</v>
      </c>
      <c r="AY1312" t="e">
        <f t="shared" si="123"/>
        <v>#VALUE!</v>
      </c>
    </row>
    <row r="1313" spans="8:51" x14ac:dyDescent="0.25">
      <c r="H1313" s="6">
        <v>20</v>
      </c>
      <c r="I1313" s="6">
        <v>30</v>
      </c>
      <c r="J1313" s="6">
        <v>1</v>
      </c>
      <c r="K1313" s="6">
        <v>1</v>
      </c>
      <c r="L1313" s="6" t="s">
        <v>122</v>
      </c>
      <c r="M1313" s="7">
        <f>1000000*(AF1313-AD1313)/X1313</f>
        <v>5.1728162884310709E-3</v>
      </c>
      <c r="N1313" s="7">
        <f>1000000*(AM1313-AK1313)/X1313</f>
        <v>2.6794554190270953E-2</v>
      </c>
      <c r="O1313" s="7" t="e">
        <f>1000000*(AT1313-AR1313)/X1313</f>
        <v>#VALUE!</v>
      </c>
      <c r="P1313">
        <f>(M1313*16)</f>
        <v>8.2765060614897135E-2</v>
      </c>
      <c r="Q1313">
        <f>(N1313*44)</f>
        <v>1.1789603843719219</v>
      </c>
      <c r="R1313">
        <f>1000000*(((AF1313-AD1313)*0.082057*W1313)/(V1313-Z1313))/X1313</f>
        <v>0.14349881432745903</v>
      </c>
      <c r="S1313">
        <f>1000000*(((AM1313-AK1313)*0.082057*W1313)/(V1313-Z1313))/X1313</f>
        <v>0.74330626535800015</v>
      </c>
      <c r="T1313">
        <f>N1313*((1*0.082057*W1313)/(V1313-Z1313))</f>
        <v>0.74330626535800026</v>
      </c>
      <c r="V1313" s="5">
        <f t="shared" si="124"/>
        <v>0.99905510880095516</v>
      </c>
      <c r="W1313">
        <v>313.14999999999998</v>
      </c>
      <c r="X1313">
        <f t="shared" si="125"/>
        <v>1.9073334166666699E-2</v>
      </c>
      <c r="Y1313">
        <v>2E-3</v>
      </c>
      <c r="Z1313">
        <f t="shared" si="105"/>
        <v>7.2765497523200454E-2</v>
      </c>
      <c r="AB1313">
        <f t="shared" si="106"/>
        <v>9.9905510880095509E-7</v>
      </c>
      <c r="AC1313">
        <f t="shared" si="107"/>
        <v>7.7759129386834936E-11</v>
      </c>
      <c r="AD1313">
        <v>0</v>
      </c>
      <c r="AE1313" s="12">
        <f t="shared" si="108"/>
        <v>2.0903724265187424E-11</v>
      </c>
      <c r="AF1313" s="12">
        <f t="shared" si="109"/>
        <v>9.8662853652022362E-11</v>
      </c>
      <c r="AG1313" s="19">
        <f t="shared" si="110"/>
        <v>1.097002469958351E-3</v>
      </c>
      <c r="AI1313">
        <f t="shared" si="111"/>
        <v>9.9905510880095509E-7</v>
      </c>
      <c r="AJ1313">
        <f t="shared" si="112"/>
        <v>7.7759129386834936E-11</v>
      </c>
      <c r="AK1313">
        <v>0</v>
      </c>
      <c r="AL1313" s="12">
        <f t="shared" si="113"/>
        <v>4.333023565310624E-10</v>
      </c>
      <c r="AM1313" s="12">
        <f t="shared" si="114"/>
        <v>5.1106148591789729E-10</v>
      </c>
      <c r="AN1313" s="19">
        <f t="shared" si="115"/>
        <v>2.2739189884214046E-2</v>
      </c>
      <c r="AO1313" s="19"/>
      <c r="AP1313" t="e">
        <f t="shared" si="116"/>
        <v>#VALUE!</v>
      </c>
      <c r="AQ1313" t="e">
        <f t="shared" si="117"/>
        <v>#VALUE!</v>
      </c>
      <c r="AR1313">
        <v>0</v>
      </c>
      <c r="AS1313" s="12" t="e">
        <f t="shared" si="118"/>
        <v>#VALUE!</v>
      </c>
      <c r="AT1313" s="12" t="e">
        <f t="shared" si="119"/>
        <v>#VALUE!</v>
      </c>
      <c r="AU1313" s="19">
        <f t="shared" si="120"/>
        <v>1.5759424160826513E-2</v>
      </c>
      <c r="AW1313">
        <f t="shared" si="121"/>
        <v>78.812974192989046</v>
      </c>
      <c r="AX1313">
        <f t="shared" si="122"/>
        <v>15.215219993965071</v>
      </c>
      <c r="AY1313" t="e">
        <f t="shared" si="123"/>
        <v>#VALUE!</v>
      </c>
    </row>
    <row r="1314" spans="8:51" x14ac:dyDescent="0.25">
      <c r="H1314" s="6">
        <v>20</v>
      </c>
      <c r="I1314" s="6">
        <v>30</v>
      </c>
      <c r="J1314" s="6">
        <v>1</v>
      </c>
      <c r="K1314" s="6">
        <v>1</v>
      </c>
      <c r="L1314" s="6" t="s">
        <v>122</v>
      </c>
      <c r="M1314" s="7">
        <f>1000000*(AF1314-AD1314)/X1314</f>
        <v>5.1728162884310709E-3</v>
      </c>
      <c r="N1314" s="7">
        <f>1000000*(AM1314-AK1314)/X1314</f>
        <v>2.6794554190270953E-2</v>
      </c>
      <c r="O1314" s="7" t="e">
        <f>1000000*(AT1314-AR1314)/X1314</f>
        <v>#VALUE!</v>
      </c>
      <c r="P1314">
        <f>(M1314*16)</f>
        <v>8.2765060614897135E-2</v>
      </c>
      <c r="Q1314">
        <f>(N1314*44)</f>
        <v>1.1789603843719219</v>
      </c>
      <c r="R1314">
        <f>1000000*(((AF1314-AD1314)*0.082057*W1314)/(V1314-Z1314))/X1314</f>
        <v>0.14349881432745903</v>
      </c>
      <c r="S1314">
        <f>1000000*(((AM1314-AK1314)*0.082057*W1314)/(V1314-Z1314))/X1314</f>
        <v>0.74330626535800015</v>
      </c>
      <c r="T1314">
        <f>N1314*((1*0.082057*W1314)/(V1314-Z1314))</f>
        <v>0.74330626535800026</v>
      </c>
      <c r="V1314" s="5">
        <f t="shared" si="124"/>
        <v>0.99905510880095516</v>
      </c>
      <c r="W1314">
        <v>313.14999999999998</v>
      </c>
      <c r="X1314">
        <f t="shared" si="125"/>
        <v>1.9073334166666699E-2</v>
      </c>
      <c r="Y1314">
        <v>2E-3</v>
      </c>
      <c r="Z1314">
        <f t="shared" si="105"/>
        <v>7.2765497523200454E-2</v>
      </c>
      <c r="AB1314">
        <f t="shared" si="106"/>
        <v>9.9905510880095509E-7</v>
      </c>
      <c r="AC1314">
        <f t="shared" si="107"/>
        <v>7.7759129386834936E-11</v>
      </c>
      <c r="AD1314">
        <v>0</v>
      </c>
      <c r="AE1314" s="12">
        <f t="shared" si="108"/>
        <v>2.0903724265187424E-11</v>
      </c>
      <c r="AF1314" s="12">
        <f t="shared" si="109"/>
        <v>9.8662853652022362E-11</v>
      </c>
      <c r="AG1314" s="19">
        <f t="shared" si="110"/>
        <v>1.097002469958351E-3</v>
      </c>
      <c r="AI1314">
        <f t="shared" si="111"/>
        <v>9.9905510880095509E-7</v>
      </c>
      <c r="AJ1314">
        <f t="shared" si="112"/>
        <v>7.7759129386834936E-11</v>
      </c>
      <c r="AK1314">
        <v>0</v>
      </c>
      <c r="AL1314" s="12">
        <f t="shared" si="113"/>
        <v>4.333023565310624E-10</v>
      </c>
      <c r="AM1314" s="12">
        <f t="shared" si="114"/>
        <v>5.1106148591789729E-10</v>
      </c>
      <c r="AN1314" s="19">
        <f t="shared" si="115"/>
        <v>2.2739189884214046E-2</v>
      </c>
      <c r="AO1314" s="19"/>
      <c r="AP1314" t="e">
        <f t="shared" si="116"/>
        <v>#VALUE!</v>
      </c>
      <c r="AQ1314" t="e">
        <f t="shared" si="117"/>
        <v>#VALUE!</v>
      </c>
      <c r="AR1314">
        <v>0</v>
      </c>
      <c r="AS1314" s="12" t="e">
        <f t="shared" si="118"/>
        <v>#VALUE!</v>
      </c>
      <c r="AT1314" s="12" t="e">
        <f t="shared" si="119"/>
        <v>#VALUE!</v>
      </c>
      <c r="AU1314" s="19">
        <f t="shared" si="120"/>
        <v>1.5759424160826513E-2</v>
      </c>
      <c r="AW1314">
        <f t="shared" si="121"/>
        <v>78.812974192989046</v>
      </c>
      <c r="AX1314">
        <f t="shared" si="122"/>
        <v>15.215219993965071</v>
      </c>
      <c r="AY1314" t="e">
        <f t="shared" si="123"/>
        <v>#VALUE!</v>
      </c>
    </row>
    <row r="1315" spans="8:51" x14ac:dyDescent="0.25">
      <c r="H1315" s="6">
        <v>20</v>
      </c>
      <c r="I1315" s="6">
        <v>30</v>
      </c>
      <c r="J1315" s="6">
        <v>1</v>
      </c>
      <c r="K1315" s="6">
        <v>1</v>
      </c>
      <c r="L1315" s="6" t="s">
        <v>122</v>
      </c>
      <c r="M1315" s="7">
        <f>1000000*(AF1315-AD1315)/X1315</f>
        <v>5.1728162884310709E-3</v>
      </c>
      <c r="N1315" s="7">
        <f>1000000*(AM1315-AK1315)/X1315</f>
        <v>2.6794554190270953E-2</v>
      </c>
      <c r="O1315" s="7" t="e">
        <f>1000000*(AT1315-AR1315)/X1315</f>
        <v>#VALUE!</v>
      </c>
      <c r="P1315">
        <f>(M1315*16)</f>
        <v>8.2765060614897135E-2</v>
      </c>
      <c r="Q1315">
        <f>(N1315*44)</f>
        <v>1.1789603843719219</v>
      </c>
      <c r="R1315">
        <f>1000000*(((AF1315-AD1315)*0.082057*W1315)/(V1315-Z1315))/X1315</f>
        <v>0.14349881432745903</v>
      </c>
      <c r="S1315">
        <f>1000000*(((AM1315-AK1315)*0.082057*W1315)/(V1315-Z1315))/X1315</f>
        <v>0.74330626535800015</v>
      </c>
      <c r="T1315">
        <f>N1315*((1*0.082057*W1315)/(V1315-Z1315))</f>
        <v>0.74330626535800026</v>
      </c>
      <c r="V1315" s="5">
        <f t="shared" si="124"/>
        <v>0.99905510880095516</v>
      </c>
      <c r="W1315">
        <v>313.14999999999998</v>
      </c>
      <c r="X1315">
        <f t="shared" si="125"/>
        <v>1.9073334166666699E-2</v>
      </c>
      <c r="Y1315">
        <v>2E-3</v>
      </c>
      <c r="Z1315">
        <f t="shared" si="105"/>
        <v>7.2765497523200454E-2</v>
      </c>
      <c r="AB1315">
        <f t="shared" si="106"/>
        <v>9.9905510880095509E-7</v>
      </c>
      <c r="AC1315">
        <f t="shared" si="107"/>
        <v>7.7759129386834936E-11</v>
      </c>
      <c r="AD1315">
        <v>0</v>
      </c>
      <c r="AE1315" s="12">
        <f t="shared" si="108"/>
        <v>2.0903724265187424E-11</v>
      </c>
      <c r="AF1315" s="12">
        <f t="shared" si="109"/>
        <v>9.8662853652022362E-11</v>
      </c>
      <c r="AG1315" s="19">
        <f t="shared" si="110"/>
        <v>1.097002469958351E-3</v>
      </c>
      <c r="AI1315">
        <f t="shared" si="111"/>
        <v>9.9905510880095509E-7</v>
      </c>
      <c r="AJ1315">
        <f t="shared" si="112"/>
        <v>7.7759129386834936E-11</v>
      </c>
      <c r="AK1315">
        <v>0</v>
      </c>
      <c r="AL1315" s="12">
        <f t="shared" si="113"/>
        <v>4.333023565310624E-10</v>
      </c>
      <c r="AM1315" s="12">
        <f t="shared" si="114"/>
        <v>5.1106148591789729E-10</v>
      </c>
      <c r="AN1315" s="19">
        <f t="shared" si="115"/>
        <v>2.2739189884214046E-2</v>
      </c>
      <c r="AO1315" s="19"/>
      <c r="AP1315" t="e">
        <f t="shared" si="116"/>
        <v>#VALUE!</v>
      </c>
      <c r="AQ1315" t="e">
        <f t="shared" si="117"/>
        <v>#VALUE!</v>
      </c>
      <c r="AR1315">
        <v>0</v>
      </c>
      <c r="AS1315" s="12" t="e">
        <f t="shared" si="118"/>
        <v>#VALUE!</v>
      </c>
      <c r="AT1315" s="12" t="e">
        <f t="shared" si="119"/>
        <v>#VALUE!</v>
      </c>
      <c r="AU1315" s="19">
        <f t="shared" si="120"/>
        <v>1.5759424160826513E-2</v>
      </c>
      <c r="AW1315">
        <f t="shared" si="121"/>
        <v>78.812974192989046</v>
      </c>
      <c r="AX1315">
        <f t="shared" si="122"/>
        <v>15.215219993965071</v>
      </c>
      <c r="AY1315" t="e">
        <f t="shared" si="123"/>
        <v>#VALUE!</v>
      </c>
    </row>
    <row r="1316" spans="8:51" x14ac:dyDescent="0.25">
      <c r="H1316" s="6">
        <v>20</v>
      </c>
      <c r="I1316" s="6">
        <v>30</v>
      </c>
      <c r="J1316" s="6">
        <v>1</v>
      </c>
      <c r="K1316" s="6">
        <v>1</v>
      </c>
      <c r="L1316" s="6" t="s">
        <v>122</v>
      </c>
      <c r="M1316" s="7">
        <f>1000000*(AF1316-AD1316)/X1316</f>
        <v>5.1728162884310709E-3</v>
      </c>
      <c r="N1316" s="7">
        <f>1000000*(AM1316-AK1316)/X1316</f>
        <v>2.6794554190270953E-2</v>
      </c>
      <c r="O1316" s="7" t="e">
        <f>1000000*(AT1316-AR1316)/X1316</f>
        <v>#VALUE!</v>
      </c>
      <c r="P1316">
        <f>(M1316*16)</f>
        <v>8.2765060614897135E-2</v>
      </c>
      <c r="Q1316">
        <f>(N1316*44)</f>
        <v>1.1789603843719219</v>
      </c>
      <c r="R1316">
        <f>1000000*(((AF1316-AD1316)*0.082057*W1316)/(V1316-Z1316))/X1316</f>
        <v>0.14349881432745903</v>
      </c>
      <c r="S1316">
        <f>1000000*(((AM1316-AK1316)*0.082057*W1316)/(V1316-Z1316))/X1316</f>
        <v>0.74330626535800015</v>
      </c>
      <c r="T1316">
        <f>N1316*((1*0.082057*W1316)/(V1316-Z1316))</f>
        <v>0.74330626535800026</v>
      </c>
      <c r="V1316" s="5">
        <f t="shared" si="124"/>
        <v>0.99905510880095516</v>
      </c>
      <c r="W1316">
        <v>313.14999999999998</v>
      </c>
      <c r="X1316">
        <f t="shared" si="125"/>
        <v>1.9073334166666699E-2</v>
      </c>
      <c r="Y1316">
        <v>2E-3</v>
      </c>
      <c r="Z1316">
        <f t="shared" si="105"/>
        <v>7.2765497523200454E-2</v>
      </c>
      <c r="AB1316">
        <f t="shared" si="106"/>
        <v>9.9905510880095509E-7</v>
      </c>
      <c r="AC1316">
        <f t="shared" si="107"/>
        <v>7.7759129386834936E-11</v>
      </c>
      <c r="AD1316">
        <v>0</v>
      </c>
      <c r="AE1316" s="12">
        <f t="shared" si="108"/>
        <v>2.0903724265187424E-11</v>
      </c>
      <c r="AF1316" s="12">
        <f t="shared" si="109"/>
        <v>9.8662853652022362E-11</v>
      </c>
      <c r="AG1316" s="19">
        <f t="shared" si="110"/>
        <v>1.097002469958351E-3</v>
      </c>
      <c r="AI1316">
        <f t="shared" si="111"/>
        <v>9.9905510880095509E-7</v>
      </c>
      <c r="AJ1316">
        <f t="shared" si="112"/>
        <v>7.7759129386834936E-11</v>
      </c>
      <c r="AK1316">
        <v>0</v>
      </c>
      <c r="AL1316" s="12">
        <f t="shared" si="113"/>
        <v>4.333023565310624E-10</v>
      </c>
      <c r="AM1316" s="12">
        <f t="shared" si="114"/>
        <v>5.1106148591789729E-10</v>
      </c>
      <c r="AN1316" s="19">
        <f t="shared" si="115"/>
        <v>2.2739189884214046E-2</v>
      </c>
      <c r="AO1316" s="19"/>
      <c r="AP1316" t="e">
        <f t="shared" si="116"/>
        <v>#VALUE!</v>
      </c>
      <c r="AQ1316" t="e">
        <f t="shared" si="117"/>
        <v>#VALUE!</v>
      </c>
      <c r="AR1316">
        <v>0</v>
      </c>
      <c r="AS1316" s="12" t="e">
        <f t="shared" si="118"/>
        <v>#VALUE!</v>
      </c>
      <c r="AT1316" s="12" t="e">
        <f t="shared" si="119"/>
        <v>#VALUE!</v>
      </c>
      <c r="AU1316" s="19">
        <f t="shared" si="120"/>
        <v>1.5759424160826513E-2</v>
      </c>
      <c r="AW1316">
        <f t="shared" si="121"/>
        <v>78.812974192989046</v>
      </c>
      <c r="AX1316">
        <f t="shared" si="122"/>
        <v>15.215219993965071</v>
      </c>
      <c r="AY1316" t="e">
        <f t="shared" si="123"/>
        <v>#VALUE!</v>
      </c>
    </row>
    <row r="1317" spans="8:51" x14ac:dyDescent="0.25">
      <c r="H1317" s="6">
        <v>20</v>
      </c>
      <c r="I1317" s="6">
        <v>30</v>
      </c>
      <c r="J1317" s="6">
        <v>1</v>
      </c>
      <c r="K1317" s="6">
        <v>1</v>
      </c>
      <c r="L1317" s="6" t="s">
        <v>122</v>
      </c>
      <c r="M1317" s="7">
        <f>1000000*(AF1317-AD1317)/X1317</f>
        <v>5.1728162884310709E-3</v>
      </c>
      <c r="N1317" s="7">
        <f>1000000*(AM1317-AK1317)/X1317</f>
        <v>2.6794554190270953E-2</v>
      </c>
      <c r="O1317" s="7" t="e">
        <f>1000000*(AT1317-AR1317)/X1317</f>
        <v>#VALUE!</v>
      </c>
      <c r="P1317">
        <f>(M1317*16)</f>
        <v>8.2765060614897135E-2</v>
      </c>
      <c r="Q1317">
        <f>(N1317*44)</f>
        <v>1.1789603843719219</v>
      </c>
      <c r="R1317">
        <f>1000000*(((AF1317-AD1317)*0.082057*W1317)/(V1317-Z1317))/X1317</f>
        <v>0.14349881432745903</v>
      </c>
      <c r="S1317">
        <f>1000000*(((AM1317-AK1317)*0.082057*W1317)/(V1317-Z1317))/X1317</f>
        <v>0.74330626535800015</v>
      </c>
      <c r="T1317">
        <f>N1317*((1*0.082057*W1317)/(V1317-Z1317))</f>
        <v>0.74330626535800026</v>
      </c>
      <c r="V1317" s="5">
        <f t="shared" si="124"/>
        <v>0.99905510880095516</v>
      </c>
      <c r="W1317">
        <v>313.14999999999998</v>
      </c>
      <c r="X1317">
        <f t="shared" si="125"/>
        <v>1.9073334166666699E-2</v>
      </c>
      <c r="Y1317">
        <v>2E-3</v>
      </c>
      <c r="Z1317">
        <f t="shared" si="105"/>
        <v>7.2765497523200454E-2</v>
      </c>
      <c r="AB1317">
        <f t="shared" si="106"/>
        <v>9.9905510880095509E-7</v>
      </c>
      <c r="AC1317">
        <f t="shared" si="107"/>
        <v>7.7759129386834936E-11</v>
      </c>
      <c r="AD1317">
        <v>0</v>
      </c>
      <c r="AE1317" s="12">
        <f t="shared" si="108"/>
        <v>2.0903724265187424E-11</v>
      </c>
      <c r="AF1317" s="12">
        <f t="shared" si="109"/>
        <v>9.8662853652022362E-11</v>
      </c>
      <c r="AG1317" s="19">
        <f t="shared" si="110"/>
        <v>1.097002469958351E-3</v>
      </c>
      <c r="AI1317">
        <f t="shared" si="111"/>
        <v>9.9905510880095509E-7</v>
      </c>
      <c r="AJ1317">
        <f t="shared" si="112"/>
        <v>7.7759129386834936E-11</v>
      </c>
      <c r="AK1317">
        <v>0</v>
      </c>
      <c r="AL1317" s="12">
        <f t="shared" si="113"/>
        <v>4.333023565310624E-10</v>
      </c>
      <c r="AM1317" s="12">
        <f t="shared" si="114"/>
        <v>5.1106148591789729E-10</v>
      </c>
      <c r="AN1317" s="19">
        <f t="shared" si="115"/>
        <v>2.2739189884214046E-2</v>
      </c>
      <c r="AO1317" s="19"/>
      <c r="AP1317" t="e">
        <f t="shared" si="116"/>
        <v>#VALUE!</v>
      </c>
      <c r="AQ1317" t="e">
        <f t="shared" si="117"/>
        <v>#VALUE!</v>
      </c>
      <c r="AR1317">
        <v>0</v>
      </c>
      <c r="AS1317" s="12" t="e">
        <f t="shared" si="118"/>
        <v>#VALUE!</v>
      </c>
      <c r="AT1317" s="12" t="e">
        <f t="shared" si="119"/>
        <v>#VALUE!</v>
      </c>
      <c r="AU1317" s="19">
        <f t="shared" si="120"/>
        <v>1.5759424160826513E-2</v>
      </c>
      <c r="AW1317">
        <f t="shared" si="121"/>
        <v>78.812974192989046</v>
      </c>
      <c r="AX1317">
        <f t="shared" si="122"/>
        <v>15.215219993965071</v>
      </c>
      <c r="AY1317" t="e">
        <f t="shared" si="123"/>
        <v>#VALUE!</v>
      </c>
    </row>
    <row r="1318" spans="8:51" x14ac:dyDescent="0.25">
      <c r="H1318" s="6">
        <v>20</v>
      </c>
      <c r="I1318" s="6">
        <v>30</v>
      </c>
      <c r="J1318" s="6">
        <v>1</v>
      </c>
      <c r="K1318" s="6">
        <v>1</v>
      </c>
      <c r="L1318" s="6" t="s">
        <v>122</v>
      </c>
      <c r="M1318" s="7">
        <f>1000000*(AF1318-AD1318)/X1318</f>
        <v>5.1728162884310709E-3</v>
      </c>
      <c r="N1318" s="7">
        <f>1000000*(AM1318-AK1318)/X1318</f>
        <v>2.6794554190270953E-2</v>
      </c>
      <c r="O1318" s="7" t="e">
        <f>1000000*(AT1318-AR1318)/X1318</f>
        <v>#VALUE!</v>
      </c>
      <c r="P1318">
        <f>(M1318*16)</f>
        <v>8.2765060614897135E-2</v>
      </c>
      <c r="Q1318">
        <f>(N1318*44)</f>
        <v>1.1789603843719219</v>
      </c>
      <c r="R1318">
        <f>1000000*(((AF1318-AD1318)*0.082057*W1318)/(V1318-Z1318))/X1318</f>
        <v>0.14349881432745903</v>
      </c>
      <c r="S1318">
        <f>1000000*(((AM1318-AK1318)*0.082057*W1318)/(V1318-Z1318))/X1318</f>
        <v>0.74330626535800015</v>
      </c>
      <c r="T1318">
        <f>N1318*((1*0.082057*W1318)/(V1318-Z1318))</f>
        <v>0.74330626535800026</v>
      </c>
      <c r="V1318" s="5">
        <f t="shared" si="124"/>
        <v>0.99905510880095516</v>
      </c>
      <c r="W1318">
        <v>313.14999999999998</v>
      </c>
      <c r="X1318">
        <f t="shared" si="125"/>
        <v>1.9073334166666699E-2</v>
      </c>
      <c r="Y1318">
        <v>2E-3</v>
      </c>
      <c r="Z1318">
        <f t="shared" si="105"/>
        <v>7.2765497523200454E-2</v>
      </c>
      <c r="AB1318">
        <f t="shared" si="106"/>
        <v>9.9905510880095509E-7</v>
      </c>
      <c r="AC1318">
        <f t="shared" si="107"/>
        <v>7.7759129386834936E-11</v>
      </c>
      <c r="AD1318">
        <v>0</v>
      </c>
      <c r="AE1318" s="12">
        <f t="shared" si="108"/>
        <v>2.0903724265187424E-11</v>
      </c>
      <c r="AF1318" s="12">
        <f t="shared" si="109"/>
        <v>9.8662853652022362E-11</v>
      </c>
      <c r="AG1318" s="19">
        <f t="shared" si="110"/>
        <v>1.097002469958351E-3</v>
      </c>
      <c r="AI1318">
        <f t="shared" si="111"/>
        <v>9.9905510880095509E-7</v>
      </c>
      <c r="AJ1318">
        <f t="shared" si="112"/>
        <v>7.7759129386834936E-11</v>
      </c>
      <c r="AK1318">
        <v>0</v>
      </c>
      <c r="AL1318" s="12">
        <f t="shared" si="113"/>
        <v>4.333023565310624E-10</v>
      </c>
      <c r="AM1318" s="12">
        <f t="shared" si="114"/>
        <v>5.1106148591789729E-10</v>
      </c>
      <c r="AN1318" s="19">
        <f t="shared" si="115"/>
        <v>2.2739189884214046E-2</v>
      </c>
      <c r="AO1318" s="19"/>
      <c r="AP1318" t="e">
        <f t="shared" si="116"/>
        <v>#VALUE!</v>
      </c>
      <c r="AQ1318" t="e">
        <f t="shared" si="117"/>
        <v>#VALUE!</v>
      </c>
      <c r="AR1318">
        <v>0</v>
      </c>
      <c r="AS1318" s="12" t="e">
        <f t="shared" si="118"/>
        <v>#VALUE!</v>
      </c>
      <c r="AT1318" s="12" t="e">
        <f t="shared" si="119"/>
        <v>#VALUE!</v>
      </c>
      <c r="AU1318" s="19">
        <f t="shared" si="120"/>
        <v>1.5759424160826513E-2</v>
      </c>
      <c r="AW1318">
        <f t="shared" si="121"/>
        <v>78.812974192989046</v>
      </c>
      <c r="AX1318">
        <f t="shared" si="122"/>
        <v>15.215219993965071</v>
      </c>
      <c r="AY1318" t="e">
        <f t="shared" si="123"/>
        <v>#VALUE!</v>
      </c>
    </row>
    <row r="1319" spans="8:51" x14ac:dyDescent="0.25">
      <c r="H1319" s="6">
        <v>20</v>
      </c>
      <c r="I1319" s="6">
        <v>30</v>
      </c>
      <c r="J1319" s="6">
        <v>1</v>
      </c>
      <c r="K1319" s="6">
        <v>1</v>
      </c>
      <c r="L1319" s="6" t="s">
        <v>122</v>
      </c>
      <c r="M1319" s="7">
        <f>1000000*(AF1319-AD1319)/X1319</f>
        <v>5.1728162884310709E-3</v>
      </c>
      <c r="N1319" s="7">
        <f>1000000*(AM1319-AK1319)/X1319</f>
        <v>2.6794554190270953E-2</v>
      </c>
      <c r="O1319" s="7" t="e">
        <f>1000000*(AT1319-AR1319)/X1319</f>
        <v>#VALUE!</v>
      </c>
      <c r="P1319">
        <f>(M1319*16)</f>
        <v>8.2765060614897135E-2</v>
      </c>
      <c r="Q1319">
        <f>(N1319*44)</f>
        <v>1.1789603843719219</v>
      </c>
      <c r="R1319">
        <f>1000000*(((AF1319-AD1319)*0.082057*W1319)/(V1319-Z1319))/X1319</f>
        <v>0.14349881432745903</v>
      </c>
      <c r="S1319">
        <f>1000000*(((AM1319-AK1319)*0.082057*W1319)/(V1319-Z1319))/X1319</f>
        <v>0.74330626535800015</v>
      </c>
      <c r="T1319">
        <f>N1319*((1*0.082057*W1319)/(V1319-Z1319))</f>
        <v>0.74330626535800026</v>
      </c>
      <c r="V1319" s="5">
        <f t="shared" si="124"/>
        <v>0.99905510880095516</v>
      </c>
      <c r="W1319">
        <v>313.14999999999998</v>
      </c>
      <c r="X1319">
        <f t="shared" si="125"/>
        <v>1.9073334166666699E-2</v>
      </c>
      <c r="Y1319">
        <v>2E-3</v>
      </c>
      <c r="Z1319">
        <f t="shared" si="105"/>
        <v>7.2765497523200454E-2</v>
      </c>
      <c r="AB1319">
        <f t="shared" si="106"/>
        <v>9.9905510880095509E-7</v>
      </c>
      <c r="AC1319">
        <f t="shared" si="107"/>
        <v>7.7759129386834936E-11</v>
      </c>
      <c r="AD1319">
        <v>0</v>
      </c>
      <c r="AE1319" s="12">
        <f t="shared" si="108"/>
        <v>2.0903724265187424E-11</v>
      </c>
      <c r="AF1319" s="12">
        <f t="shared" si="109"/>
        <v>9.8662853652022362E-11</v>
      </c>
      <c r="AG1319" s="19">
        <f t="shared" si="110"/>
        <v>1.097002469958351E-3</v>
      </c>
      <c r="AI1319">
        <f t="shared" si="111"/>
        <v>9.9905510880095509E-7</v>
      </c>
      <c r="AJ1319">
        <f t="shared" si="112"/>
        <v>7.7759129386834936E-11</v>
      </c>
      <c r="AK1319">
        <v>0</v>
      </c>
      <c r="AL1319" s="12">
        <f t="shared" si="113"/>
        <v>4.333023565310624E-10</v>
      </c>
      <c r="AM1319" s="12">
        <f t="shared" si="114"/>
        <v>5.1106148591789729E-10</v>
      </c>
      <c r="AN1319" s="19">
        <f t="shared" si="115"/>
        <v>2.2739189884214046E-2</v>
      </c>
      <c r="AO1319" s="19"/>
      <c r="AP1319" t="e">
        <f t="shared" si="116"/>
        <v>#VALUE!</v>
      </c>
      <c r="AQ1319" t="e">
        <f t="shared" si="117"/>
        <v>#VALUE!</v>
      </c>
      <c r="AR1319">
        <v>0</v>
      </c>
      <c r="AS1319" s="12" t="e">
        <f t="shared" si="118"/>
        <v>#VALUE!</v>
      </c>
      <c r="AT1319" s="12" t="e">
        <f t="shared" si="119"/>
        <v>#VALUE!</v>
      </c>
      <c r="AU1319" s="19">
        <f t="shared" si="120"/>
        <v>1.5759424160826513E-2</v>
      </c>
      <c r="AW1319">
        <f t="shared" si="121"/>
        <v>78.812974192989046</v>
      </c>
      <c r="AX1319">
        <f t="shared" si="122"/>
        <v>15.215219993965071</v>
      </c>
      <c r="AY1319" t="e">
        <f t="shared" si="123"/>
        <v>#VALUE!</v>
      </c>
    </row>
    <row r="1320" spans="8:51" x14ac:dyDescent="0.25">
      <c r="H1320" s="6">
        <v>20</v>
      </c>
      <c r="I1320" s="6">
        <v>30</v>
      </c>
      <c r="J1320" s="6">
        <v>1</v>
      </c>
      <c r="K1320" s="6">
        <v>1</v>
      </c>
      <c r="L1320" s="6" t="s">
        <v>122</v>
      </c>
      <c r="M1320" s="7">
        <f>1000000*(AF1320-AD1320)/X1320</f>
        <v>5.1728162884310709E-3</v>
      </c>
      <c r="N1320" s="7">
        <f>1000000*(AM1320-AK1320)/X1320</f>
        <v>2.6794554190270953E-2</v>
      </c>
      <c r="O1320" s="7" t="e">
        <f>1000000*(AT1320-AR1320)/X1320</f>
        <v>#VALUE!</v>
      </c>
      <c r="P1320">
        <f>(M1320*16)</f>
        <v>8.2765060614897135E-2</v>
      </c>
      <c r="Q1320">
        <f>(N1320*44)</f>
        <v>1.1789603843719219</v>
      </c>
      <c r="R1320">
        <f>1000000*(((AF1320-AD1320)*0.082057*W1320)/(V1320-Z1320))/X1320</f>
        <v>0.14349881432745903</v>
      </c>
      <c r="S1320">
        <f>1000000*(((AM1320-AK1320)*0.082057*W1320)/(V1320-Z1320))/X1320</f>
        <v>0.74330626535800015</v>
      </c>
      <c r="T1320">
        <f>N1320*((1*0.082057*W1320)/(V1320-Z1320))</f>
        <v>0.74330626535800026</v>
      </c>
      <c r="V1320" s="5">
        <f t="shared" si="124"/>
        <v>0.99905510880095516</v>
      </c>
      <c r="W1320">
        <v>313.14999999999998</v>
      </c>
      <c r="X1320">
        <f t="shared" si="125"/>
        <v>1.9073334166666699E-2</v>
      </c>
      <c r="Y1320">
        <v>2E-3</v>
      </c>
      <c r="Z1320">
        <f t="shared" si="105"/>
        <v>7.2765497523200454E-2</v>
      </c>
      <c r="AB1320">
        <f t="shared" si="106"/>
        <v>9.9905510880095509E-7</v>
      </c>
      <c r="AC1320">
        <f t="shared" si="107"/>
        <v>7.7759129386834936E-11</v>
      </c>
      <c r="AD1320">
        <v>0</v>
      </c>
      <c r="AE1320" s="12">
        <f t="shared" si="108"/>
        <v>2.0903724265187424E-11</v>
      </c>
      <c r="AF1320" s="12">
        <f t="shared" si="109"/>
        <v>9.8662853652022362E-11</v>
      </c>
      <c r="AG1320" s="19">
        <f t="shared" si="110"/>
        <v>1.097002469958351E-3</v>
      </c>
      <c r="AI1320">
        <f t="shared" si="111"/>
        <v>9.9905510880095509E-7</v>
      </c>
      <c r="AJ1320">
        <f t="shared" si="112"/>
        <v>7.7759129386834936E-11</v>
      </c>
      <c r="AK1320">
        <v>0</v>
      </c>
      <c r="AL1320" s="12">
        <f t="shared" si="113"/>
        <v>4.333023565310624E-10</v>
      </c>
      <c r="AM1320" s="12">
        <f t="shared" si="114"/>
        <v>5.1106148591789729E-10</v>
      </c>
      <c r="AN1320" s="19">
        <f t="shared" si="115"/>
        <v>2.2739189884214046E-2</v>
      </c>
      <c r="AO1320" s="19"/>
      <c r="AP1320" t="e">
        <f t="shared" si="116"/>
        <v>#VALUE!</v>
      </c>
      <c r="AQ1320" t="e">
        <f t="shared" si="117"/>
        <v>#VALUE!</v>
      </c>
      <c r="AR1320">
        <v>0</v>
      </c>
      <c r="AS1320" s="12" t="e">
        <f t="shared" si="118"/>
        <v>#VALUE!</v>
      </c>
      <c r="AT1320" s="12" t="e">
        <f t="shared" si="119"/>
        <v>#VALUE!</v>
      </c>
      <c r="AU1320" s="19">
        <f t="shared" si="120"/>
        <v>1.5759424160826513E-2</v>
      </c>
      <c r="AW1320">
        <f t="shared" si="121"/>
        <v>78.812974192989046</v>
      </c>
      <c r="AX1320">
        <f t="shared" si="122"/>
        <v>15.215219993965071</v>
      </c>
      <c r="AY1320" t="e">
        <f t="shared" si="123"/>
        <v>#VALUE!</v>
      </c>
    </row>
    <row r="1321" spans="8:51" x14ac:dyDescent="0.25">
      <c r="H1321" s="6">
        <v>20</v>
      </c>
      <c r="I1321" s="6">
        <v>30</v>
      </c>
      <c r="J1321" s="6">
        <v>1</v>
      </c>
      <c r="K1321" s="6">
        <v>1</v>
      </c>
      <c r="L1321" s="6" t="s">
        <v>122</v>
      </c>
      <c r="M1321" s="7">
        <f>1000000*(AF1321-AD1321)/X1321</f>
        <v>5.1728162884310709E-3</v>
      </c>
      <c r="N1321" s="7">
        <f>1000000*(AM1321-AK1321)/X1321</f>
        <v>2.6794554190270953E-2</v>
      </c>
      <c r="O1321" s="7" t="e">
        <f>1000000*(AT1321-AR1321)/X1321</f>
        <v>#VALUE!</v>
      </c>
      <c r="P1321">
        <f>(M1321*16)</f>
        <v>8.2765060614897135E-2</v>
      </c>
      <c r="Q1321">
        <f>(N1321*44)</f>
        <v>1.1789603843719219</v>
      </c>
      <c r="R1321">
        <f>1000000*(((AF1321-AD1321)*0.082057*W1321)/(V1321-Z1321))/X1321</f>
        <v>0.14349881432745903</v>
      </c>
      <c r="S1321">
        <f>1000000*(((AM1321-AK1321)*0.082057*W1321)/(V1321-Z1321))/X1321</f>
        <v>0.74330626535800015</v>
      </c>
      <c r="T1321">
        <f>N1321*((1*0.082057*W1321)/(V1321-Z1321))</f>
        <v>0.74330626535800026</v>
      </c>
      <c r="V1321" s="5">
        <f t="shared" si="124"/>
        <v>0.99905510880095516</v>
      </c>
      <c r="W1321">
        <v>313.14999999999998</v>
      </c>
      <c r="X1321">
        <f t="shared" si="125"/>
        <v>1.9073334166666699E-2</v>
      </c>
      <c r="Y1321">
        <v>2E-3</v>
      </c>
      <c r="Z1321">
        <f t="shared" si="105"/>
        <v>7.2765497523200454E-2</v>
      </c>
      <c r="AB1321">
        <f t="shared" si="106"/>
        <v>9.9905510880095509E-7</v>
      </c>
      <c r="AC1321">
        <f t="shared" si="107"/>
        <v>7.7759129386834936E-11</v>
      </c>
      <c r="AD1321">
        <v>0</v>
      </c>
      <c r="AE1321" s="12">
        <f t="shared" si="108"/>
        <v>2.0903724265187424E-11</v>
      </c>
      <c r="AF1321" s="12">
        <f t="shared" si="109"/>
        <v>9.8662853652022362E-11</v>
      </c>
      <c r="AG1321" s="19">
        <f t="shared" si="110"/>
        <v>1.097002469958351E-3</v>
      </c>
      <c r="AI1321">
        <f t="shared" si="111"/>
        <v>9.9905510880095509E-7</v>
      </c>
      <c r="AJ1321">
        <f t="shared" si="112"/>
        <v>7.7759129386834936E-11</v>
      </c>
      <c r="AK1321">
        <v>0</v>
      </c>
      <c r="AL1321" s="12">
        <f t="shared" si="113"/>
        <v>4.333023565310624E-10</v>
      </c>
      <c r="AM1321" s="12">
        <f t="shared" si="114"/>
        <v>5.1106148591789729E-10</v>
      </c>
      <c r="AN1321" s="19">
        <f t="shared" si="115"/>
        <v>2.2739189884214046E-2</v>
      </c>
      <c r="AO1321" s="19"/>
      <c r="AP1321" t="e">
        <f t="shared" si="116"/>
        <v>#VALUE!</v>
      </c>
      <c r="AQ1321" t="e">
        <f t="shared" si="117"/>
        <v>#VALUE!</v>
      </c>
      <c r="AR1321">
        <v>0</v>
      </c>
      <c r="AS1321" s="12" t="e">
        <f t="shared" si="118"/>
        <v>#VALUE!</v>
      </c>
      <c r="AT1321" s="12" t="e">
        <f t="shared" si="119"/>
        <v>#VALUE!</v>
      </c>
      <c r="AU1321" s="19">
        <f t="shared" si="120"/>
        <v>1.5759424160826513E-2</v>
      </c>
      <c r="AW1321">
        <f t="shared" si="121"/>
        <v>78.812974192989046</v>
      </c>
      <c r="AX1321">
        <f t="shared" si="122"/>
        <v>15.215219993965071</v>
      </c>
      <c r="AY1321" t="e">
        <f t="shared" si="123"/>
        <v>#VALUE!</v>
      </c>
    </row>
    <row r="1322" spans="8:51" x14ac:dyDescent="0.25">
      <c r="H1322" s="6">
        <v>20</v>
      </c>
      <c r="I1322" s="6">
        <v>30</v>
      </c>
      <c r="J1322" s="6">
        <v>1</v>
      </c>
      <c r="K1322" s="6">
        <v>1</v>
      </c>
      <c r="L1322" s="6" t="s">
        <v>122</v>
      </c>
      <c r="M1322" s="7">
        <f>1000000*(AF1322-AD1322)/X1322</f>
        <v>5.1728162884310709E-3</v>
      </c>
      <c r="N1322" s="7">
        <f>1000000*(AM1322-AK1322)/X1322</f>
        <v>2.6794554190270953E-2</v>
      </c>
      <c r="O1322" s="7" t="e">
        <f>1000000*(AT1322-AR1322)/X1322</f>
        <v>#VALUE!</v>
      </c>
      <c r="P1322">
        <f>(M1322*16)</f>
        <v>8.2765060614897135E-2</v>
      </c>
      <c r="Q1322">
        <f>(N1322*44)</f>
        <v>1.1789603843719219</v>
      </c>
      <c r="R1322">
        <f>1000000*(((AF1322-AD1322)*0.082057*W1322)/(V1322-Z1322))/X1322</f>
        <v>0.14349881432745903</v>
      </c>
      <c r="S1322">
        <f>1000000*(((AM1322-AK1322)*0.082057*W1322)/(V1322-Z1322))/X1322</f>
        <v>0.74330626535800015</v>
      </c>
      <c r="T1322">
        <f>N1322*((1*0.082057*W1322)/(V1322-Z1322))</f>
        <v>0.74330626535800026</v>
      </c>
      <c r="V1322" s="5">
        <f t="shared" si="124"/>
        <v>0.99905510880095516</v>
      </c>
      <c r="W1322">
        <v>313.14999999999998</v>
      </c>
      <c r="X1322">
        <f t="shared" si="125"/>
        <v>1.9073334166666699E-2</v>
      </c>
      <c r="Y1322">
        <v>2E-3</v>
      </c>
      <c r="Z1322">
        <f t="shared" si="105"/>
        <v>7.2765497523200454E-2</v>
      </c>
      <c r="AB1322">
        <f t="shared" si="106"/>
        <v>9.9905510880095509E-7</v>
      </c>
      <c r="AC1322">
        <f t="shared" si="107"/>
        <v>7.7759129386834936E-11</v>
      </c>
      <c r="AD1322">
        <v>0</v>
      </c>
      <c r="AE1322" s="12">
        <f t="shared" si="108"/>
        <v>2.0903724265187424E-11</v>
      </c>
      <c r="AF1322" s="12">
        <f t="shared" si="109"/>
        <v>9.8662853652022362E-11</v>
      </c>
      <c r="AG1322" s="19">
        <f t="shared" si="110"/>
        <v>1.097002469958351E-3</v>
      </c>
      <c r="AI1322">
        <f t="shared" si="111"/>
        <v>9.9905510880095509E-7</v>
      </c>
      <c r="AJ1322">
        <f t="shared" si="112"/>
        <v>7.7759129386834936E-11</v>
      </c>
      <c r="AK1322">
        <v>0</v>
      </c>
      <c r="AL1322" s="12">
        <f t="shared" si="113"/>
        <v>4.333023565310624E-10</v>
      </c>
      <c r="AM1322" s="12">
        <f t="shared" si="114"/>
        <v>5.1106148591789729E-10</v>
      </c>
      <c r="AN1322" s="19">
        <f t="shared" si="115"/>
        <v>2.2739189884214046E-2</v>
      </c>
      <c r="AO1322" s="19"/>
      <c r="AP1322" t="e">
        <f t="shared" si="116"/>
        <v>#VALUE!</v>
      </c>
      <c r="AQ1322" t="e">
        <f t="shared" si="117"/>
        <v>#VALUE!</v>
      </c>
      <c r="AR1322">
        <v>0</v>
      </c>
      <c r="AS1322" s="12" t="e">
        <f t="shared" si="118"/>
        <v>#VALUE!</v>
      </c>
      <c r="AT1322" s="12" t="e">
        <f t="shared" si="119"/>
        <v>#VALUE!</v>
      </c>
      <c r="AU1322" s="19">
        <f t="shared" si="120"/>
        <v>1.5759424160826513E-2</v>
      </c>
      <c r="AW1322">
        <f t="shared" si="121"/>
        <v>78.812974192989046</v>
      </c>
      <c r="AX1322">
        <f t="shared" si="122"/>
        <v>15.215219993965071</v>
      </c>
      <c r="AY1322" t="e">
        <f t="shared" si="123"/>
        <v>#VALUE!</v>
      </c>
    </row>
    <row r="1323" spans="8:51" x14ac:dyDescent="0.25">
      <c r="H1323" s="6">
        <v>20</v>
      </c>
      <c r="I1323" s="6">
        <v>30</v>
      </c>
      <c r="J1323" s="6">
        <v>1</v>
      </c>
      <c r="K1323" s="6">
        <v>1</v>
      </c>
      <c r="L1323" s="6" t="s">
        <v>122</v>
      </c>
      <c r="M1323" s="7">
        <f>1000000*(AF1323-AD1323)/X1323</f>
        <v>5.1728162884310709E-3</v>
      </c>
      <c r="N1323" s="7">
        <f>1000000*(AM1323-AK1323)/X1323</f>
        <v>2.6794554190270953E-2</v>
      </c>
      <c r="O1323" s="7" t="e">
        <f>1000000*(AT1323-AR1323)/X1323</f>
        <v>#VALUE!</v>
      </c>
      <c r="P1323">
        <f>(M1323*16)</f>
        <v>8.2765060614897135E-2</v>
      </c>
      <c r="Q1323">
        <f>(N1323*44)</f>
        <v>1.1789603843719219</v>
      </c>
      <c r="R1323">
        <f>1000000*(((AF1323-AD1323)*0.082057*W1323)/(V1323-Z1323))/X1323</f>
        <v>0.14349881432745903</v>
      </c>
      <c r="S1323">
        <f>1000000*(((AM1323-AK1323)*0.082057*W1323)/(V1323-Z1323))/X1323</f>
        <v>0.74330626535800015</v>
      </c>
      <c r="T1323">
        <f>N1323*((1*0.082057*W1323)/(V1323-Z1323))</f>
        <v>0.74330626535800026</v>
      </c>
      <c r="V1323" s="5">
        <f t="shared" si="124"/>
        <v>0.99905510880095516</v>
      </c>
      <c r="W1323">
        <v>313.14999999999998</v>
      </c>
      <c r="X1323">
        <f t="shared" si="125"/>
        <v>1.9073334166666699E-2</v>
      </c>
      <c r="Y1323">
        <v>2E-3</v>
      </c>
      <c r="Z1323">
        <f t="shared" si="105"/>
        <v>7.2765497523200454E-2</v>
      </c>
      <c r="AB1323">
        <f t="shared" si="106"/>
        <v>9.9905510880095509E-7</v>
      </c>
      <c r="AC1323">
        <f t="shared" si="107"/>
        <v>7.7759129386834936E-11</v>
      </c>
      <c r="AD1323">
        <v>0</v>
      </c>
      <c r="AE1323" s="12">
        <f t="shared" si="108"/>
        <v>2.0903724265187424E-11</v>
      </c>
      <c r="AF1323" s="12">
        <f t="shared" si="109"/>
        <v>9.8662853652022362E-11</v>
      </c>
      <c r="AG1323" s="19">
        <f t="shared" si="110"/>
        <v>1.097002469958351E-3</v>
      </c>
      <c r="AI1323">
        <f t="shared" si="111"/>
        <v>9.9905510880095509E-7</v>
      </c>
      <c r="AJ1323">
        <f t="shared" si="112"/>
        <v>7.7759129386834936E-11</v>
      </c>
      <c r="AK1323">
        <v>0</v>
      </c>
      <c r="AL1323" s="12">
        <f t="shared" si="113"/>
        <v>4.333023565310624E-10</v>
      </c>
      <c r="AM1323" s="12">
        <f t="shared" si="114"/>
        <v>5.1106148591789729E-10</v>
      </c>
      <c r="AN1323" s="19">
        <f t="shared" si="115"/>
        <v>2.2739189884214046E-2</v>
      </c>
      <c r="AO1323" s="19"/>
      <c r="AP1323" t="e">
        <f t="shared" si="116"/>
        <v>#VALUE!</v>
      </c>
      <c r="AQ1323" t="e">
        <f t="shared" si="117"/>
        <v>#VALUE!</v>
      </c>
      <c r="AR1323">
        <v>0</v>
      </c>
      <c r="AS1323" s="12" t="e">
        <f t="shared" si="118"/>
        <v>#VALUE!</v>
      </c>
      <c r="AT1323" s="12" t="e">
        <f t="shared" si="119"/>
        <v>#VALUE!</v>
      </c>
      <c r="AU1323" s="19">
        <f t="shared" si="120"/>
        <v>1.5759424160826513E-2</v>
      </c>
      <c r="AW1323">
        <f t="shared" si="121"/>
        <v>78.812974192989046</v>
      </c>
      <c r="AX1323">
        <f t="shared" si="122"/>
        <v>15.215219993965071</v>
      </c>
      <c r="AY1323" t="e">
        <f t="shared" si="123"/>
        <v>#VALUE!</v>
      </c>
    </row>
    <row r="1324" spans="8:51" x14ac:dyDescent="0.25">
      <c r="H1324" s="6">
        <v>20</v>
      </c>
      <c r="I1324" s="6">
        <v>30</v>
      </c>
      <c r="J1324" s="6">
        <v>1</v>
      </c>
      <c r="K1324" s="6">
        <v>1</v>
      </c>
      <c r="L1324" s="6" t="s">
        <v>122</v>
      </c>
      <c r="M1324" s="7">
        <f>1000000*(AF1324-AD1324)/X1324</f>
        <v>5.1728162884310709E-3</v>
      </c>
      <c r="N1324" s="7">
        <f>1000000*(AM1324-AK1324)/X1324</f>
        <v>2.6794554190270953E-2</v>
      </c>
      <c r="O1324" s="7" t="e">
        <f>1000000*(AT1324-AR1324)/X1324</f>
        <v>#VALUE!</v>
      </c>
      <c r="P1324">
        <f>(M1324*16)</f>
        <v>8.2765060614897135E-2</v>
      </c>
      <c r="Q1324">
        <f>(N1324*44)</f>
        <v>1.1789603843719219</v>
      </c>
      <c r="R1324">
        <f>1000000*(((AF1324-AD1324)*0.082057*W1324)/(V1324-Z1324))/X1324</f>
        <v>0.14349881432745903</v>
      </c>
      <c r="S1324">
        <f>1000000*(((AM1324-AK1324)*0.082057*W1324)/(V1324-Z1324))/X1324</f>
        <v>0.74330626535800015</v>
      </c>
      <c r="T1324">
        <f>N1324*((1*0.082057*W1324)/(V1324-Z1324))</f>
        <v>0.74330626535800026</v>
      </c>
      <c r="V1324" s="5">
        <f t="shared" si="124"/>
        <v>0.99905510880095516</v>
      </c>
      <c r="W1324">
        <v>313.14999999999998</v>
      </c>
      <c r="X1324">
        <f t="shared" si="125"/>
        <v>1.9073334166666699E-2</v>
      </c>
      <c r="Y1324">
        <v>2E-3</v>
      </c>
      <c r="Z1324">
        <f t="shared" si="105"/>
        <v>7.2765497523200454E-2</v>
      </c>
      <c r="AB1324">
        <f t="shared" si="106"/>
        <v>9.9905510880095509E-7</v>
      </c>
      <c r="AC1324">
        <f t="shared" si="107"/>
        <v>7.7759129386834936E-11</v>
      </c>
      <c r="AD1324">
        <v>0</v>
      </c>
      <c r="AE1324" s="12">
        <f t="shared" si="108"/>
        <v>2.0903724265187424E-11</v>
      </c>
      <c r="AF1324" s="12">
        <f t="shared" si="109"/>
        <v>9.8662853652022362E-11</v>
      </c>
      <c r="AG1324" s="19">
        <f t="shared" si="110"/>
        <v>1.097002469958351E-3</v>
      </c>
      <c r="AI1324">
        <f t="shared" si="111"/>
        <v>9.9905510880095509E-7</v>
      </c>
      <c r="AJ1324">
        <f t="shared" si="112"/>
        <v>7.7759129386834936E-11</v>
      </c>
      <c r="AK1324">
        <v>0</v>
      </c>
      <c r="AL1324" s="12">
        <f t="shared" si="113"/>
        <v>4.333023565310624E-10</v>
      </c>
      <c r="AM1324" s="12">
        <f t="shared" si="114"/>
        <v>5.1106148591789729E-10</v>
      </c>
      <c r="AN1324" s="19">
        <f t="shared" si="115"/>
        <v>2.2739189884214046E-2</v>
      </c>
      <c r="AO1324" s="19"/>
      <c r="AP1324" t="e">
        <f t="shared" si="116"/>
        <v>#VALUE!</v>
      </c>
      <c r="AQ1324" t="e">
        <f t="shared" si="117"/>
        <v>#VALUE!</v>
      </c>
      <c r="AR1324">
        <v>0</v>
      </c>
      <c r="AS1324" s="12" t="e">
        <f t="shared" si="118"/>
        <v>#VALUE!</v>
      </c>
      <c r="AT1324" s="12" t="e">
        <f t="shared" si="119"/>
        <v>#VALUE!</v>
      </c>
      <c r="AU1324" s="19">
        <f t="shared" si="120"/>
        <v>1.5759424160826513E-2</v>
      </c>
      <c r="AW1324">
        <f t="shared" si="121"/>
        <v>78.812974192989046</v>
      </c>
      <c r="AX1324">
        <f t="shared" si="122"/>
        <v>15.215219993965071</v>
      </c>
      <c r="AY1324" t="e">
        <f t="shared" si="123"/>
        <v>#VALUE!</v>
      </c>
    </row>
    <row r="1325" spans="8:51" x14ac:dyDescent="0.25">
      <c r="H1325" s="6">
        <v>20</v>
      </c>
      <c r="I1325" s="6">
        <v>30</v>
      </c>
      <c r="J1325" s="6">
        <v>1</v>
      </c>
      <c r="K1325" s="6">
        <v>1</v>
      </c>
      <c r="L1325" s="6" t="s">
        <v>122</v>
      </c>
      <c r="M1325" s="7">
        <f>1000000*(AF1325-AD1325)/X1325</f>
        <v>5.1728162884310709E-3</v>
      </c>
      <c r="N1325" s="7">
        <f>1000000*(AM1325-AK1325)/X1325</f>
        <v>2.6794554190270953E-2</v>
      </c>
      <c r="O1325" s="7" t="e">
        <f>1000000*(AT1325-AR1325)/X1325</f>
        <v>#VALUE!</v>
      </c>
      <c r="P1325">
        <f>(M1325*16)</f>
        <v>8.2765060614897135E-2</v>
      </c>
      <c r="Q1325">
        <f>(N1325*44)</f>
        <v>1.1789603843719219</v>
      </c>
      <c r="R1325">
        <f>1000000*(((AF1325-AD1325)*0.082057*W1325)/(V1325-Z1325))/X1325</f>
        <v>0.14349881432745903</v>
      </c>
      <c r="S1325">
        <f>1000000*(((AM1325-AK1325)*0.082057*W1325)/(V1325-Z1325))/X1325</f>
        <v>0.74330626535800015</v>
      </c>
      <c r="T1325">
        <f>N1325*((1*0.082057*W1325)/(V1325-Z1325))</f>
        <v>0.74330626535800026</v>
      </c>
      <c r="V1325" s="5">
        <f t="shared" si="124"/>
        <v>0.99905510880095516</v>
      </c>
      <c r="W1325">
        <v>313.14999999999998</v>
      </c>
      <c r="X1325">
        <f t="shared" si="125"/>
        <v>1.9073334166666699E-2</v>
      </c>
      <c r="Y1325">
        <v>2E-3</v>
      </c>
      <c r="Z1325">
        <f t="shared" si="105"/>
        <v>7.2765497523200454E-2</v>
      </c>
      <c r="AB1325">
        <f t="shared" si="106"/>
        <v>9.9905510880095509E-7</v>
      </c>
      <c r="AC1325">
        <f t="shared" si="107"/>
        <v>7.7759129386834936E-11</v>
      </c>
      <c r="AD1325">
        <v>0</v>
      </c>
      <c r="AE1325" s="12">
        <f t="shared" si="108"/>
        <v>2.0903724265187424E-11</v>
      </c>
      <c r="AF1325" s="12">
        <f t="shared" si="109"/>
        <v>9.8662853652022362E-11</v>
      </c>
      <c r="AG1325" s="19">
        <f t="shared" si="110"/>
        <v>1.097002469958351E-3</v>
      </c>
      <c r="AI1325">
        <f t="shared" si="111"/>
        <v>9.9905510880095509E-7</v>
      </c>
      <c r="AJ1325">
        <f t="shared" si="112"/>
        <v>7.7759129386834936E-11</v>
      </c>
      <c r="AK1325">
        <v>0</v>
      </c>
      <c r="AL1325" s="12">
        <f t="shared" si="113"/>
        <v>4.333023565310624E-10</v>
      </c>
      <c r="AM1325" s="12">
        <f t="shared" si="114"/>
        <v>5.1106148591789729E-10</v>
      </c>
      <c r="AN1325" s="19">
        <f t="shared" si="115"/>
        <v>2.2739189884214046E-2</v>
      </c>
      <c r="AO1325" s="19"/>
      <c r="AP1325" t="e">
        <f t="shared" si="116"/>
        <v>#VALUE!</v>
      </c>
      <c r="AQ1325" t="e">
        <f t="shared" si="117"/>
        <v>#VALUE!</v>
      </c>
      <c r="AR1325">
        <v>0</v>
      </c>
      <c r="AS1325" s="12" t="e">
        <f t="shared" si="118"/>
        <v>#VALUE!</v>
      </c>
      <c r="AT1325" s="12" t="e">
        <f t="shared" si="119"/>
        <v>#VALUE!</v>
      </c>
      <c r="AU1325" s="19">
        <f t="shared" si="120"/>
        <v>1.5759424160826513E-2</v>
      </c>
      <c r="AW1325">
        <f t="shared" si="121"/>
        <v>78.812974192989046</v>
      </c>
      <c r="AX1325">
        <f t="shared" si="122"/>
        <v>15.215219993965071</v>
      </c>
      <c r="AY1325" t="e">
        <f t="shared" si="123"/>
        <v>#VALUE!</v>
      </c>
    </row>
    <row r="1326" spans="8:51" x14ac:dyDescent="0.25">
      <c r="H1326" s="6">
        <v>20</v>
      </c>
      <c r="I1326" s="6">
        <v>30</v>
      </c>
      <c r="J1326" s="6">
        <v>1</v>
      </c>
      <c r="K1326" s="6">
        <v>1</v>
      </c>
      <c r="L1326" s="6" t="s">
        <v>122</v>
      </c>
      <c r="M1326" s="7">
        <f>1000000*(AF1326-AD1326)/X1326</f>
        <v>5.1728162884310709E-3</v>
      </c>
      <c r="N1326" s="7">
        <f>1000000*(AM1326-AK1326)/X1326</f>
        <v>2.6794554190270953E-2</v>
      </c>
      <c r="O1326" s="7" t="e">
        <f>1000000*(AT1326-AR1326)/X1326</f>
        <v>#VALUE!</v>
      </c>
      <c r="P1326">
        <f>(M1326*16)</f>
        <v>8.2765060614897135E-2</v>
      </c>
      <c r="Q1326">
        <f>(N1326*44)</f>
        <v>1.1789603843719219</v>
      </c>
      <c r="R1326">
        <f>1000000*(((AF1326-AD1326)*0.082057*W1326)/(V1326-Z1326))/X1326</f>
        <v>0.14349881432745903</v>
      </c>
      <c r="S1326">
        <f>1000000*(((AM1326-AK1326)*0.082057*W1326)/(V1326-Z1326))/X1326</f>
        <v>0.74330626535800015</v>
      </c>
      <c r="T1326">
        <f>N1326*((1*0.082057*W1326)/(V1326-Z1326))</f>
        <v>0.74330626535800026</v>
      </c>
      <c r="V1326" s="5">
        <f t="shared" si="124"/>
        <v>0.99905510880095516</v>
      </c>
      <c r="W1326">
        <v>313.14999999999998</v>
      </c>
      <c r="X1326">
        <f t="shared" si="125"/>
        <v>1.9073334166666699E-2</v>
      </c>
      <c r="Y1326">
        <v>2E-3</v>
      </c>
      <c r="Z1326">
        <f t="shared" si="105"/>
        <v>7.2765497523200454E-2</v>
      </c>
      <c r="AB1326">
        <f t="shared" si="106"/>
        <v>9.9905510880095509E-7</v>
      </c>
      <c r="AC1326">
        <f t="shared" si="107"/>
        <v>7.7759129386834936E-11</v>
      </c>
      <c r="AD1326">
        <v>0</v>
      </c>
      <c r="AE1326" s="12">
        <f t="shared" si="108"/>
        <v>2.0903724265187424E-11</v>
      </c>
      <c r="AF1326" s="12">
        <f t="shared" si="109"/>
        <v>9.8662853652022362E-11</v>
      </c>
      <c r="AG1326" s="19">
        <f t="shared" si="110"/>
        <v>1.097002469958351E-3</v>
      </c>
      <c r="AI1326">
        <f t="shared" si="111"/>
        <v>9.9905510880095509E-7</v>
      </c>
      <c r="AJ1326">
        <f t="shared" si="112"/>
        <v>7.7759129386834936E-11</v>
      </c>
      <c r="AK1326">
        <v>0</v>
      </c>
      <c r="AL1326" s="12">
        <f t="shared" si="113"/>
        <v>4.333023565310624E-10</v>
      </c>
      <c r="AM1326" s="12">
        <f t="shared" si="114"/>
        <v>5.1106148591789729E-10</v>
      </c>
      <c r="AN1326" s="19">
        <f t="shared" si="115"/>
        <v>2.2739189884214046E-2</v>
      </c>
      <c r="AO1326" s="19"/>
      <c r="AP1326" t="e">
        <f t="shared" si="116"/>
        <v>#VALUE!</v>
      </c>
      <c r="AQ1326" t="e">
        <f t="shared" si="117"/>
        <v>#VALUE!</v>
      </c>
      <c r="AR1326">
        <v>0</v>
      </c>
      <c r="AS1326" s="12" t="e">
        <f t="shared" si="118"/>
        <v>#VALUE!</v>
      </c>
      <c r="AT1326" s="12" t="e">
        <f t="shared" si="119"/>
        <v>#VALUE!</v>
      </c>
      <c r="AU1326" s="19">
        <f t="shared" si="120"/>
        <v>1.5759424160826513E-2</v>
      </c>
      <c r="AW1326">
        <f t="shared" si="121"/>
        <v>78.812974192989046</v>
      </c>
      <c r="AX1326">
        <f t="shared" si="122"/>
        <v>15.215219993965071</v>
      </c>
      <c r="AY1326" t="e">
        <f t="shared" si="123"/>
        <v>#VALUE!</v>
      </c>
    </row>
    <row r="1327" spans="8:51" x14ac:dyDescent="0.25">
      <c r="H1327" s="6">
        <v>20</v>
      </c>
      <c r="I1327" s="6">
        <v>30</v>
      </c>
      <c r="J1327" s="6">
        <v>1</v>
      </c>
      <c r="K1327" s="6">
        <v>1</v>
      </c>
      <c r="L1327" s="6" t="s">
        <v>122</v>
      </c>
      <c r="M1327" s="7">
        <f>1000000*(AF1327-AD1327)/X1327</f>
        <v>5.1728162884310709E-3</v>
      </c>
      <c r="N1327" s="7">
        <f>1000000*(AM1327-AK1327)/X1327</f>
        <v>2.6794554190270953E-2</v>
      </c>
      <c r="O1327" s="7" t="e">
        <f>1000000*(AT1327-AR1327)/X1327</f>
        <v>#VALUE!</v>
      </c>
      <c r="P1327">
        <f>(M1327*16)</f>
        <v>8.2765060614897135E-2</v>
      </c>
      <c r="Q1327">
        <f>(N1327*44)</f>
        <v>1.1789603843719219</v>
      </c>
      <c r="R1327">
        <f>1000000*(((AF1327-AD1327)*0.082057*W1327)/(V1327-Z1327))/X1327</f>
        <v>0.14349881432745903</v>
      </c>
      <c r="S1327">
        <f>1000000*(((AM1327-AK1327)*0.082057*W1327)/(V1327-Z1327))/X1327</f>
        <v>0.74330626535800015</v>
      </c>
      <c r="T1327">
        <f>N1327*((1*0.082057*W1327)/(V1327-Z1327))</f>
        <v>0.74330626535800026</v>
      </c>
      <c r="V1327" s="5">
        <f t="shared" si="124"/>
        <v>0.99905510880095516</v>
      </c>
      <c r="W1327">
        <v>313.14999999999998</v>
      </c>
      <c r="X1327">
        <f t="shared" si="125"/>
        <v>1.9073334166666699E-2</v>
      </c>
      <c r="Y1327">
        <v>2E-3</v>
      </c>
      <c r="Z1327">
        <f t="shared" si="105"/>
        <v>7.2765497523200454E-2</v>
      </c>
      <c r="AB1327">
        <f t="shared" si="106"/>
        <v>9.9905510880095509E-7</v>
      </c>
      <c r="AC1327">
        <f t="shared" si="107"/>
        <v>7.7759129386834936E-11</v>
      </c>
      <c r="AD1327">
        <v>0</v>
      </c>
      <c r="AE1327" s="12">
        <f t="shared" si="108"/>
        <v>2.0903724265187424E-11</v>
      </c>
      <c r="AF1327" s="12">
        <f t="shared" si="109"/>
        <v>9.8662853652022362E-11</v>
      </c>
      <c r="AG1327" s="19">
        <f t="shared" si="110"/>
        <v>1.097002469958351E-3</v>
      </c>
      <c r="AI1327">
        <f t="shared" si="111"/>
        <v>9.9905510880095509E-7</v>
      </c>
      <c r="AJ1327">
        <f t="shared" si="112"/>
        <v>7.7759129386834936E-11</v>
      </c>
      <c r="AK1327">
        <v>0</v>
      </c>
      <c r="AL1327" s="12">
        <f t="shared" si="113"/>
        <v>4.333023565310624E-10</v>
      </c>
      <c r="AM1327" s="12">
        <f t="shared" si="114"/>
        <v>5.1106148591789729E-10</v>
      </c>
      <c r="AN1327" s="19">
        <f t="shared" si="115"/>
        <v>2.2739189884214046E-2</v>
      </c>
      <c r="AO1327" s="19"/>
      <c r="AP1327" t="e">
        <f t="shared" si="116"/>
        <v>#VALUE!</v>
      </c>
      <c r="AQ1327" t="e">
        <f t="shared" si="117"/>
        <v>#VALUE!</v>
      </c>
      <c r="AR1327">
        <v>0</v>
      </c>
      <c r="AS1327" s="12" t="e">
        <f t="shared" si="118"/>
        <v>#VALUE!</v>
      </c>
      <c r="AT1327" s="12" t="e">
        <f t="shared" si="119"/>
        <v>#VALUE!</v>
      </c>
      <c r="AU1327" s="19">
        <f t="shared" si="120"/>
        <v>1.5759424160826513E-2</v>
      </c>
      <c r="AW1327">
        <f t="shared" si="121"/>
        <v>78.812974192989046</v>
      </c>
      <c r="AX1327">
        <f t="shared" si="122"/>
        <v>15.215219993965071</v>
      </c>
      <c r="AY1327" t="e">
        <f t="shared" si="123"/>
        <v>#VALUE!</v>
      </c>
    </row>
    <row r="1328" spans="8:51" x14ac:dyDescent="0.25">
      <c r="H1328" s="6">
        <v>20</v>
      </c>
      <c r="I1328" s="6">
        <v>30</v>
      </c>
      <c r="J1328" s="6">
        <v>1</v>
      </c>
      <c r="K1328" s="6">
        <v>1</v>
      </c>
      <c r="L1328" s="6" t="s">
        <v>122</v>
      </c>
      <c r="M1328" s="7">
        <f>1000000*(AF1328-AD1328)/X1328</f>
        <v>5.1728162884310709E-3</v>
      </c>
      <c r="N1328" s="7">
        <f>1000000*(AM1328-AK1328)/X1328</f>
        <v>2.6794554190270953E-2</v>
      </c>
      <c r="O1328" s="7" t="e">
        <f>1000000*(AT1328-AR1328)/X1328</f>
        <v>#VALUE!</v>
      </c>
      <c r="P1328">
        <f>(M1328*16)</f>
        <v>8.2765060614897135E-2</v>
      </c>
      <c r="Q1328">
        <f>(N1328*44)</f>
        <v>1.1789603843719219</v>
      </c>
      <c r="R1328">
        <f>1000000*(((AF1328-AD1328)*0.082057*W1328)/(V1328-Z1328))/X1328</f>
        <v>0.14349881432745903</v>
      </c>
      <c r="S1328">
        <f>1000000*(((AM1328-AK1328)*0.082057*W1328)/(V1328-Z1328))/X1328</f>
        <v>0.74330626535800015</v>
      </c>
      <c r="T1328">
        <f>N1328*((1*0.082057*W1328)/(V1328-Z1328))</f>
        <v>0.74330626535800026</v>
      </c>
      <c r="V1328" s="5">
        <f t="shared" si="124"/>
        <v>0.99905510880095516</v>
      </c>
      <c r="W1328">
        <v>313.14999999999998</v>
      </c>
      <c r="X1328">
        <f t="shared" si="125"/>
        <v>1.9073334166666699E-2</v>
      </c>
      <c r="Y1328">
        <v>2E-3</v>
      </c>
      <c r="Z1328">
        <f t="shared" si="105"/>
        <v>7.2765497523200454E-2</v>
      </c>
      <c r="AB1328">
        <f t="shared" si="106"/>
        <v>9.9905510880095509E-7</v>
      </c>
      <c r="AC1328">
        <f t="shared" si="107"/>
        <v>7.7759129386834936E-11</v>
      </c>
      <c r="AD1328">
        <v>0</v>
      </c>
      <c r="AE1328" s="12">
        <f t="shared" si="108"/>
        <v>2.0903724265187424E-11</v>
      </c>
      <c r="AF1328" s="12">
        <f t="shared" si="109"/>
        <v>9.8662853652022362E-11</v>
      </c>
      <c r="AG1328" s="19">
        <f t="shared" si="110"/>
        <v>1.097002469958351E-3</v>
      </c>
      <c r="AI1328">
        <f t="shared" si="111"/>
        <v>9.9905510880095509E-7</v>
      </c>
      <c r="AJ1328">
        <f t="shared" si="112"/>
        <v>7.7759129386834936E-11</v>
      </c>
      <c r="AK1328">
        <v>0</v>
      </c>
      <c r="AL1328" s="12">
        <f t="shared" si="113"/>
        <v>4.333023565310624E-10</v>
      </c>
      <c r="AM1328" s="12">
        <f t="shared" si="114"/>
        <v>5.1106148591789729E-10</v>
      </c>
      <c r="AN1328" s="19">
        <f t="shared" si="115"/>
        <v>2.2739189884214046E-2</v>
      </c>
      <c r="AO1328" s="19"/>
      <c r="AP1328" t="e">
        <f t="shared" si="116"/>
        <v>#VALUE!</v>
      </c>
      <c r="AQ1328" t="e">
        <f t="shared" si="117"/>
        <v>#VALUE!</v>
      </c>
      <c r="AR1328">
        <v>0</v>
      </c>
      <c r="AS1328" s="12" t="e">
        <f t="shared" si="118"/>
        <v>#VALUE!</v>
      </c>
      <c r="AT1328" s="12" t="e">
        <f t="shared" si="119"/>
        <v>#VALUE!</v>
      </c>
      <c r="AU1328" s="19">
        <f t="shared" si="120"/>
        <v>1.5759424160826513E-2</v>
      </c>
      <c r="AW1328">
        <f t="shared" si="121"/>
        <v>78.812974192989046</v>
      </c>
      <c r="AX1328">
        <f t="shared" si="122"/>
        <v>15.215219993965071</v>
      </c>
      <c r="AY1328" t="e">
        <f t="shared" si="123"/>
        <v>#VALUE!</v>
      </c>
    </row>
    <row r="1329" spans="8:51" x14ac:dyDescent="0.25">
      <c r="H1329" s="6">
        <v>20</v>
      </c>
      <c r="I1329" s="6">
        <v>30</v>
      </c>
      <c r="J1329" s="6">
        <v>1</v>
      </c>
      <c r="K1329" s="6">
        <v>1</v>
      </c>
      <c r="L1329" s="6" t="s">
        <v>122</v>
      </c>
      <c r="M1329" s="7">
        <f>1000000*(AF1329-AD1329)/X1329</f>
        <v>5.1728162884310709E-3</v>
      </c>
      <c r="N1329" s="7">
        <f>1000000*(AM1329-AK1329)/X1329</f>
        <v>2.6794554190270953E-2</v>
      </c>
      <c r="O1329" s="7" t="e">
        <f>1000000*(AT1329-AR1329)/X1329</f>
        <v>#VALUE!</v>
      </c>
      <c r="P1329">
        <f>(M1329*16)</f>
        <v>8.2765060614897135E-2</v>
      </c>
      <c r="Q1329">
        <f>(N1329*44)</f>
        <v>1.1789603843719219</v>
      </c>
      <c r="R1329">
        <f>1000000*(((AF1329-AD1329)*0.082057*W1329)/(V1329-Z1329))/X1329</f>
        <v>0.14349881432745903</v>
      </c>
      <c r="S1329">
        <f>1000000*(((AM1329-AK1329)*0.082057*W1329)/(V1329-Z1329))/X1329</f>
        <v>0.74330626535800015</v>
      </c>
      <c r="T1329">
        <f>N1329*((1*0.082057*W1329)/(V1329-Z1329))</f>
        <v>0.74330626535800026</v>
      </c>
      <c r="V1329" s="5">
        <f t="shared" si="124"/>
        <v>0.99905510880095516</v>
      </c>
      <c r="W1329">
        <v>313.14999999999998</v>
      </c>
      <c r="X1329">
        <f t="shared" si="125"/>
        <v>1.9073334166666699E-2</v>
      </c>
      <c r="Y1329">
        <v>2E-3</v>
      </c>
      <c r="Z1329">
        <f t="shared" si="105"/>
        <v>7.2765497523200454E-2</v>
      </c>
      <c r="AB1329">
        <f t="shared" si="106"/>
        <v>9.9905510880095509E-7</v>
      </c>
      <c r="AC1329">
        <f t="shared" si="107"/>
        <v>7.7759129386834936E-11</v>
      </c>
      <c r="AD1329">
        <v>0</v>
      </c>
      <c r="AE1329" s="12">
        <f t="shared" si="108"/>
        <v>2.0903724265187424E-11</v>
      </c>
      <c r="AF1329" s="12">
        <f t="shared" si="109"/>
        <v>9.8662853652022362E-11</v>
      </c>
      <c r="AG1329" s="19">
        <f t="shared" si="110"/>
        <v>1.097002469958351E-3</v>
      </c>
      <c r="AI1329">
        <f t="shared" si="111"/>
        <v>9.9905510880095509E-7</v>
      </c>
      <c r="AJ1329">
        <f t="shared" si="112"/>
        <v>7.7759129386834936E-11</v>
      </c>
      <c r="AK1329">
        <v>0</v>
      </c>
      <c r="AL1329" s="12">
        <f t="shared" si="113"/>
        <v>4.333023565310624E-10</v>
      </c>
      <c r="AM1329" s="12">
        <f t="shared" si="114"/>
        <v>5.1106148591789729E-10</v>
      </c>
      <c r="AN1329" s="19">
        <f t="shared" si="115"/>
        <v>2.2739189884214046E-2</v>
      </c>
      <c r="AO1329" s="19"/>
      <c r="AP1329" t="e">
        <f t="shared" si="116"/>
        <v>#VALUE!</v>
      </c>
      <c r="AQ1329" t="e">
        <f t="shared" si="117"/>
        <v>#VALUE!</v>
      </c>
      <c r="AR1329">
        <v>0</v>
      </c>
      <c r="AS1329" s="12" t="e">
        <f t="shared" si="118"/>
        <v>#VALUE!</v>
      </c>
      <c r="AT1329" s="12" t="e">
        <f t="shared" si="119"/>
        <v>#VALUE!</v>
      </c>
      <c r="AU1329" s="19">
        <f t="shared" si="120"/>
        <v>1.5759424160826513E-2</v>
      </c>
      <c r="AW1329">
        <f t="shared" si="121"/>
        <v>78.812974192989046</v>
      </c>
      <c r="AX1329">
        <f t="shared" si="122"/>
        <v>15.215219993965071</v>
      </c>
      <c r="AY1329" t="e">
        <f t="shared" si="123"/>
        <v>#VALUE!</v>
      </c>
    </row>
    <row r="1330" spans="8:51" x14ac:dyDescent="0.25">
      <c r="H1330" s="6">
        <v>20</v>
      </c>
      <c r="I1330" s="6">
        <v>30</v>
      </c>
      <c r="J1330" s="6">
        <v>1</v>
      </c>
      <c r="K1330" s="6">
        <v>1</v>
      </c>
      <c r="L1330" s="6" t="s">
        <v>122</v>
      </c>
      <c r="M1330" s="7">
        <f>1000000*(AF1330-AD1330)/X1330</f>
        <v>5.1728162884310709E-3</v>
      </c>
      <c r="N1330" s="7">
        <f>1000000*(AM1330-AK1330)/X1330</f>
        <v>2.6794554190270953E-2</v>
      </c>
      <c r="O1330" s="7" t="e">
        <f>1000000*(AT1330-AR1330)/X1330</f>
        <v>#VALUE!</v>
      </c>
      <c r="P1330">
        <f>(M1330*16)</f>
        <v>8.2765060614897135E-2</v>
      </c>
      <c r="Q1330">
        <f>(N1330*44)</f>
        <v>1.1789603843719219</v>
      </c>
      <c r="R1330">
        <f>1000000*(((AF1330-AD1330)*0.082057*W1330)/(V1330-Z1330))/X1330</f>
        <v>0.14349881432745903</v>
      </c>
      <c r="S1330">
        <f>1000000*(((AM1330-AK1330)*0.082057*W1330)/(V1330-Z1330))/X1330</f>
        <v>0.74330626535800015</v>
      </c>
      <c r="T1330">
        <f>N1330*((1*0.082057*W1330)/(V1330-Z1330))</f>
        <v>0.74330626535800026</v>
      </c>
      <c r="V1330" s="5">
        <f t="shared" si="124"/>
        <v>0.99905510880095516</v>
      </c>
      <c r="W1330">
        <v>313.14999999999998</v>
      </c>
      <c r="X1330">
        <f t="shared" si="125"/>
        <v>1.9073334166666699E-2</v>
      </c>
      <c r="Y1330">
        <v>2E-3</v>
      </c>
      <c r="Z1330">
        <f t="shared" si="105"/>
        <v>7.2765497523200454E-2</v>
      </c>
      <c r="AB1330">
        <f t="shared" si="106"/>
        <v>9.9905510880095509E-7</v>
      </c>
      <c r="AC1330">
        <f t="shared" si="107"/>
        <v>7.7759129386834936E-11</v>
      </c>
      <c r="AD1330">
        <v>0</v>
      </c>
      <c r="AE1330" s="12">
        <f t="shared" si="108"/>
        <v>2.0903724265187424E-11</v>
      </c>
      <c r="AF1330" s="12">
        <f t="shared" si="109"/>
        <v>9.8662853652022362E-11</v>
      </c>
      <c r="AG1330" s="19">
        <f t="shared" si="110"/>
        <v>1.097002469958351E-3</v>
      </c>
      <c r="AI1330">
        <f t="shared" si="111"/>
        <v>9.9905510880095509E-7</v>
      </c>
      <c r="AJ1330">
        <f t="shared" si="112"/>
        <v>7.7759129386834936E-11</v>
      </c>
      <c r="AK1330">
        <v>0</v>
      </c>
      <c r="AL1330" s="12">
        <f t="shared" si="113"/>
        <v>4.333023565310624E-10</v>
      </c>
      <c r="AM1330" s="12">
        <f t="shared" si="114"/>
        <v>5.1106148591789729E-10</v>
      </c>
      <c r="AN1330" s="19">
        <f t="shared" si="115"/>
        <v>2.2739189884214046E-2</v>
      </c>
      <c r="AO1330" s="19"/>
      <c r="AP1330" t="e">
        <f t="shared" si="116"/>
        <v>#VALUE!</v>
      </c>
      <c r="AQ1330" t="e">
        <f t="shared" si="117"/>
        <v>#VALUE!</v>
      </c>
      <c r="AR1330">
        <v>0</v>
      </c>
      <c r="AS1330" s="12" t="e">
        <f t="shared" si="118"/>
        <v>#VALUE!</v>
      </c>
      <c r="AT1330" s="12" t="e">
        <f t="shared" si="119"/>
        <v>#VALUE!</v>
      </c>
      <c r="AU1330" s="19">
        <f t="shared" si="120"/>
        <v>1.5759424160826513E-2</v>
      </c>
      <c r="AW1330">
        <f t="shared" si="121"/>
        <v>78.812974192989046</v>
      </c>
      <c r="AX1330">
        <f t="shared" si="122"/>
        <v>15.215219993965071</v>
      </c>
      <c r="AY1330" t="e">
        <f t="shared" si="123"/>
        <v>#VALUE!</v>
      </c>
    </row>
    <row r="1331" spans="8:51" x14ac:dyDescent="0.25">
      <c r="H1331" s="6">
        <v>20</v>
      </c>
      <c r="I1331" s="6">
        <v>30</v>
      </c>
      <c r="J1331" s="6">
        <v>1</v>
      </c>
      <c r="K1331" s="6">
        <v>1</v>
      </c>
      <c r="L1331" s="6" t="s">
        <v>122</v>
      </c>
      <c r="M1331" s="7">
        <f>1000000*(AF1331-AD1331)/X1331</f>
        <v>5.1728162884310709E-3</v>
      </c>
      <c r="N1331" s="7">
        <f>1000000*(AM1331-AK1331)/X1331</f>
        <v>2.6794554190270953E-2</v>
      </c>
      <c r="O1331" s="7" t="e">
        <f>1000000*(AT1331-AR1331)/X1331</f>
        <v>#VALUE!</v>
      </c>
      <c r="P1331">
        <f>(M1331*16)</f>
        <v>8.2765060614897135E-2</v>
      </c>
      <c r="Q1331">
        <f>(N1331*44)</f>
        <v>1.1789603843719219</v>
      </c>
      <c r="R1331">
        <f>1000000*(((AF1331-AD1331)*0.082057*W1331)/(V1331-Z1331))/X1331</f>
        <v>0.14349881432745903</v>
      </c>
      <c r="S1331">
        <f>1000000*(((AM1331-AK1331)*0.082057*W1331)/(V1331-Z1331))/X1331</f>
        <v>0.74330626535800015</v>
      </c>
      <c r="T1331">
        <f>N1331*((1*0.082057*W1331)/(V1331-Z1331))</f>
        <v>0.74330626535800026</v>
      </c>
      <c r="V1331" s="5">
        <f t="shared" si="124"/>
        <v>0.99905510880095516</v>
      </c>
      <c r="W1331">
        <v>313.14999999999998</v>
      </c>
      <c r="X1331">
        <f t="shared" si="125"/>
        <v>1.9073334166666699E-2</v>
      </c>
      <c r="Y1331">
        <v>2E-3</v>
      </c>
      <c r="Z1331">
        <f t="shared" si="105"/>
        <v>7.2765497523200454E-2</v>
      </c>
      <c r="AB1331">
        <f t="shared" si="106"/>
        <v>9.9905510880095509E-7</v>
      </c>
      <c r="AC1331">
        <f t="shared" si="107"/>
        <v>7.7759129386834936E-11</v>
      </c>
      <c r="AD1331">
        <v>0</v>
      </c>
      <c r="AE1331" s="12">
        <f t="shared" si="108"/>
        <v>2.0903724265187424E-11</v>
      </c>
      <c r="AF1331" s="12">
        <f t="shared" si="109"/>
        <v>9.8662853652022362E-11</v>
      </c>
      <c r="AG1331" s="19">
        <f t="shared" si="110"/>
        <v>1.097002469958351E-3</v>
      </c>
      <c r="AI1331">
        <f t="shared" si="111"/>
        <v>9.9905510880095509E-7</v>
      </c>
      <c r="AJ1331">
        <f t="shared" si="112"/>
        <v>7.7759129386834936E-11</v>
      </c>
      <c r="AK1331">
        <v>0</v>
      </c>
      <c r="AL1331" s="12">
        <f t="shared" si="113"/>
        <v>4.333023565310624E-10</v>
      </c>
      <c r="AM1331" s="12">
        <f t="shared" si="114"/>
        <v>5.1106148591789729E-10</v>
      </c>
      <c r="AN1331" s="19">
        <f t="shared" si="115"/>
        <v>2.2739189884214046E-2</v>
      </c>
      <c r="AO1331" s="19"/>
      <c r="AP1331" t="e">
        <f t="shared" si="116"/>
        <v>#VALUE!</v>
      </c>
      <c r="AQ1331" t="e">
        <f t="shared" si="117"/>
        <v>#VALUE!</v>
      </c>
      <c r="AR1331">
        <v>0</v>
      </c>
      <c r="AS1331" s="12" t="e">
        <f t="shared" si="118"/>
        <v>#VALUE!</v>
      </c>
      <c r="AT1331" s="12" t="e">
        <f t="shared" si="119"/>
        <v>#VALUE!</v>
      </c>
      <c r="AU1331" s="19">
        <f t="shared" si="120"/>
        <v>1.5759424160826513E-2</v>
      </c>
      <c r="AW1331">
        <f t="shared" si="121"/>
        <v>78.812974192989046</v>
      </c>
      <c r="AX1331">
        <f t="shared" si="122"/>
        <v>15.215219993965071</v>
      </c>
      <c r="AY1331" t="e">
        <f t="shared" si="123"/>
        <v>#VALUE!</v>
      </c>
    </row>
    <row r="1332" spans="8:51" x14ac:dyDescent="0.25">
      <c r="H1332" s="6">
        <v>20</v>
      </c>
      <c r="I1332" s="6">
        <v>30</v>
      </c>
      <c r="J1332" s="6">
        <v>1</v>
      </c>
      <c r="K1332" s="6">
        <v>1</v>
      </c>
      <c r="L1332" s="6" t="s">
        <v>122</v>
      </c>
      <c r="M1332" s="7">
        <f>1000000*(AF1332-AD1332)/X1332</f>
        <v>5.1728162884310709E-3</v>
      </c>
      <c r="N1332" s="7">
        <f>1000000*(AM1332-AK1332)/X1332</f>
        <v>2.6794554190270953E-2</v>
      </c>
      <c r="O1332" s="7" t="e">
        <f>1000000*(AT1332-AR1332)/X1332</f>
        <v>#VALUE!</v>
      </c>
      <c r="P1332">
        <f>(M1332*16)</f>
        <v>8.2765060614897135E-2</v>
      </c>
      <c r="Q1332">
        <f>(N1332*44)</f>
        <v>1.1789603843719219</v>
      </c>
      <c r="R1332">
        <f>1000000*(((AF1332-AD1332)*0.082057*W1332)/(V1332-Z1332))/X1332</f>
        <v>0.14349881432745903</v>
      </c>
      <c r="S1332">
        <f>1000000*(((AM1332-AK1332)*0.082057*W1332)/(V1332-Z1332))/X1332</f>
        <v>0.74330626535800015</v>
      </c>
      <c r="T1332">
        <f>N1332*((1*0.082057*W1332)/(V1332-Z1332))</f>
        <v>0.74330626535800026</v>
      </c>
      <c r="V1332" s="5">
        <f t="shared" si="124"/>
        <v>0.99905510880095516</v>
      </c>
      <c r="W1332">
        <v>313.14999999999998</v>
      </c>
      <c r="X1332">
        <f t="shared" si="125"/>
        <v>1.9073334166666699E-2</v>
      </c>
      <c r="Y1332">
        <v>2E-3</v>
      </c>
      <c r="Z1332">
        <f t="shared" si="105"/>
        <v>7.2765497523200454E-2</v>
      </c>
      <c r="AB1332">
        <f t="shared" si="106"/>
        <v>9.9905510880095509E-7</v>
      </c>
      <c r="AC1332">
        <f t="shared" si="107"/>
        <v>7.7759129386834936E-11</v>
      </c>
      <c r="AD1332">
        <v>0</v>
      </c>
      <c r="AE1332" s="12">
        <f t="shared" si="108"/>
        <v>2.0903724265187424E-11</v>
      </c>
      <c r="AF1332" s="12">
        <f t="shared" si="109"/>
        <v>9.8662853652022362E-11</v>
      </c>
      <c r="AG1332" s="19">
        <f t="shared" si="110"/>
        <v>1.097002469958351E-3</v>
      </c>
      <c r="AI1332">
        <f t="shared" si="111"/>
        <v>9.9905510880095509E-7</v>
      </c>
      <c r="AJ1332">
        <f t="shared" si="112"/>
        <v>7.7759129386834936E-11</v>
      </c>
      <c r="AK1332">
        <v>0</v>
      </c>
      <c r="AL1332" s="12">
        <f t="shared" si="113"/>
        <v>4.333023565310624E-10</v>
      </c>
      <c r="AM1332" s="12">
        <f t="shared" si="114"/>
        <v>5.1106148591789729E-10</v>
      </c>
      <c r="AN1332" s="19">
        <f t="shared" si="115"/>
        <v>2.2739189884214046E-2</v>
      </c>
      <c r="AO1332" s="19"/>
      <c r="AP1332" t="e">
        <f t="shared" si="116"/>
        <v>#VALUE!</v>
      </c>
      <c r="AQ1332" t="e">
        <f t="shared" si="117"/>
        <v>#VALUE!</v>
      </c>
      <c r="AR1332">
        <v>0</v>
      </c>
      <c r="AS1332" s="12" t="e">
        <f t="shared" si="118"/>
        <v>#VALUE!</v>
      </c>
      <c r="AT1332" s="12" t="e">
        <f t="shared" si="119"/>
        <v>#VALUE!</v>
      </c>
      <c r="AU1332" s="19">
        <f t="shared" si="120"/>
        <v>1.5759424160826513E-2</v>
      </c>
      <c r="AW1332">
        <f t="shared" si="121"/>
        <v>78.812974192989046</v>
      </c>
      <c r="AX1332">
        <f t="shared" si="122"/>
        <v>15.215219993965071</v>
      </c>
      <c r="AY1332" t="e">
        <f t="shared" si="123"/>
        <v>#VALUE!</v>
      </c>
    </row>
    <row r="1333" spans="8:51" x14ac:dyDescent="0.25">
      <c r="H1333" s="6">
        <v>20</v>
      </c>
      <c r="I1333" s="6">
        <v>30</v>
      </c>
      <c r="J1333" s="6">
        <v>1</v>
      </c>
      <c r="K1333" s="6">
        <v>1</v>
      </c>
      <c r="L1333" s="6" t="s">
        <v>122</v>
      </c>
      <c r="M1333" s="7">
        <f>1000000*(AF1333-AD1333)/X1333</f>
        <v>5.1728162884310709E-3</v>
      </c>
      <c r="N1333" s="7">
        <f>1000000*(AM1333-AK1333)/X1333</f>
        <v>2.6794554190270953E-2</v>
      </c>
      <c r="O1333" s="7" t="e">
        <f>1000000*(AT1333-AR1333)/X1333</f>
        <v>#VALUE!</v>
      </c>
      <c r="P1333">
        <f>(M1333*16)</f>
        <v>8.2765060614897135E-2</v>
      </c>
      <c r="Q1333">
        <f>(N1333*44)</f>
        <v>1.1789603843719219</v>
      </c>
      <c r="R1333">
        <f>1000000*(((AF1333-AD1333)*0.082057*W1333)/(V1333-Z1333))/X1333</f>
        <v>0.14349881432745903</v>
      </c>
      <c r="S1333">
        <f>1000000*(((AM1333-AK1333)*0.082057*W1333)/(V1333-Z1333))/X1333</f>
        <v>0.74330626535800015</v>
      </c>
      <c r="T1333">
        <f>N1333*((1*0.082057*W1333)/(V1333-Z1333))</f>
        <v>0.74330626535800026</v>
      </c>
      <c r="V1333" s="5">
        <f t="shared" si="124"/>
        <v>0.99905510880095516</v>
      </c>
      <c r="W1333">
        <v>313.14999999999998</v>
      </c>
      <c r="X1333">
        <f t="shared" si="125"/>
        <v>1.9073334166666699E-2</v>
      </c>
      <c r="Y1333">
        <v>2E-3</v>
      </c>
      <c r="Z1333">
        <f t="shared" si="105"/>
        <v>7.2765497523200454E-2</v>
      </c>
      <c r="AB1333">
        <f t="shared" si="106"/>
        <v>9.9905510880095509E-7</v>
      </c>
      <c r="AC1333">
        <f t="shared" si="107"/>
        <v>7.7759129386834936E-11</v>
      </c>
      <c r="AD1333">
        <v>0</v>
      </c>
      <c r="AE1333" s="12">
        <f t="shared" si="108"/>
        <v>2.0903724265187424E-11</v>
      </c>
      <c r="AF1333" s="12">
        <f t="shared" si="109"/>
        <v>9.8662853652022362E-11</v>
      </c>
      <c r="AG1333" s="19">
        <f t="shared" si="110"/>
        <v>1.097002469958351E-3</v>
      </c>
      <c r="AI1333">
        <f t="shared" si="111"/>
        <v>9.9905510880095509E-7</v>
      </c>
      <c r="AJ1333">
        <f t="shared" si="112"/>
        <v>7.7759129386834936E-11</v>
      </c>
      <c r="AK1333">
        <v>0</v>
      </c>
      <c r="AL1333" s="12">
        <f t="shared" si="113"/>
        <v>4.333023565310624E-10</v>
      </c>
      <c r="AM1333" s="12">
        <f t="shared" si="114"/>
        <v>5.1106148591789729E-10</v>
      </c>
      <c r="AN1333" s="19">
        <f t="shared" si="115"/>
        <v>2.2739189884214046E-2</v>
      </c>
      <c r="AO1333" s="19"/>
      <c r="AP1333" t="e">
        <f t="shared" si="116"/>
        <v>#VALUE!</v>
      </c>
      <c r="AQ1333" t="e">
        <f t="shared" si="117"/>
        <v>#VALUE!</v>
      </c>
      <c r="AR1333">
        <v>0</v>
      </c>
      <c r="AS1333" s="12" t="e">
        <f t="shared" si="118"/>
        <v>#VALUE!</v>
      </c>
      <c r="AT1333" s="12" t="e">
        <f t="shared" si="119"/>
        <v>#VALUE!</v>
      </c>
      <c r="AU1333" s="19">
        <f t="shared" si="120"/>
        <v>1.5759424160826513E-2</v>
      </c>
      <c r="AW1333">
        <f t="shared" si="121"/>
        <v>78.812974192989046</v>
      </c>
      <c r="AX1333">
        <f t="shared" si="122"/>
        <v>15.215219993965071</v>
      </c>
      <c r="AY1333" t="e">
        <f t="shared" si="123"/>
        <v>#VALUE!</v>
      </c>
    </row>
    <row r="1334" spans="8:51" x14ac:dyDescent="0.25">
      <c r="H1334" s="6">
        <v>20</v>
      </c>
      <c r="I1334" s="6">
        <v>30</v>
      </c>
      <c r="J1334" s="6">
        <v>1</v>
      </c>
      <c r="K1334" s="6">
        <v>1</v>
      </c>
      <c r="L1334" s="6" t="s">
        <v>122</v>
      </c>
      <c r="M1334" s="7">
        <f>1000000*(AF1334-AD1334)/X1334</f>
        <v>5.1728162884310709E-3</v>
      </c>
      <c r="N1334" s="7">
        <f>1000000*(AM1334-AK1334)/X1334</f>
        <v>2.6794554190270953E-2</v>
      </c>
      <c r="O1334" s="7" t="e">
        <f>1000000*(AT1334-AR1334)/X1334</f>
        <v>#VALUE!</v>
      </c>
      <c r="P1334">
        <f>(M1334*16)</f>
        <v>8.2765060614897135E-2</v>
      </c>
      <c r="Q1334">
        <f>(N1334*44)</f>
        <v>1.1789603843719219</v>
      </c>
      <c r="R1334">
        <f>1000000*(((AF1334-AD1334)*0.082057*W1334)/(V1334-Z1334))/X1334</f>
        <v>0.14349881432745903</v>
      </c>
      <c r="S1334">
        <f>1000000*(((AM1334-AK1334)*0.082057*W1334)/(V1334-Z1334))/X1334</f>
        <v>0.74330626535800015</v>
      </c>
      <c r="T1334">
        <f>N1334*((1*0.082057*W1334)/(V1334-Z1334))</f>
        <v>0.74330626535800026</v>
      </c>
      <c r="V1334" s="5">
        <f t="shared" si="124"/>
        <v>0.99905510880095516</v>
      </c>
      <c r="W1334">
        <v>313.14999999999998</v>
      </c>
      <c r="X1334">
        <f t="shared" si="125"/>
        <v>1.9073334166666699E-2</v>
      </c>
      <c r="Y1334">
        <v>2E-3</v>
      </c>
      <c r="Z1334">
        <f t="shared" si="105"/>
        <v>7.2765497523200454E-2</v>
      </c>
      <c r="AB1334">
        <f t="shared" si="106"/>
        <v>9.9905510880095509E-7</v>
      </c>
      <c r="AC1334">
        <f t="shared" si="107"/>
        <v>7.7759129386834936E-11</v>
      </c>
      <c r="AD1334">
        <v>0</v>
      </c>
      <c r="AE1334" s="12">
        <f t="shared" si="108"/>
        <v>2.0903724265187424E-11</v>
      </c>
      <c r="AF1334" s="12">
        <f t="shared" si="109"/>
        <v>9.8662853652022362E-11</v>
      </c>
      <c r="AG1334" s="19">
        <f t="shared" si="110"/>
        <v>1.097002469958351E-3</v>
      </c>
      <c r="AI1334">
        <f t="shared" si="111"/>
        <v>9.9905510880095509E-7</v>
      </c>
      <c r="AJ1334">
        <f t="shared" si="112"/>
        <v>7.7759129386834936E-11</v>
      </c>
      <c r="AK1334">
        <v>0</v>
      </c>
      <c r="AL1334" s="12">
        <f t="shared" si="113"/>
        <v>4.333023565310624E-10</v>
      </c>
      <c r="AM1334" s="12">
        <f t="shared" si="114"/>
        <v>5.1106148591789729E-10</v>
      </c>
      <c r="AN1334" s="19">
        <f t="shared" si="115"/>
        <v>2.2739189884214046E-2</v>
      </c>
      <c r="AO1334" s="19"/>
      <c r="AP1334" t="e">
        <f t="shared" si="116"/>
        <v>#VALUE!</v>
      </c>
      <c r="AQ1334" t="e">
        <f t="shared" si="117"/>
        <v>#VALUE!</v>
      </c>
      <c r="AR1334">
        <v>0</v>
      </c>
      <c r="AS1334" s="12" t="e">
        <f t="shared" si="118"/>
        <v>#VALUE!</v>
      </c>
      <c r="AT1334" s="12" t="e">
        <f t="shared" si="119"/>
        <v>#VALUE!</v>
      </c>
      <c r="AU1334" s="19">
        <f t="shared" si="120"/>
        <v>1.5759424160826513E-2</v>
      </c>
      <c r="AW1334">
        <f t="shared" si="121"/>
        <v>78.812974192989046</v>
      </c>
      <c r="AX1334">
        <f t="shared" si="122"/>
        <v>15.215219993965071</v>
      </c>
      <c r="AY1334" t="e">
        <f t="shared" si="123"/>
        <v>#VALUE!</v>
      </c>
    </row>
    <row r="1335" spans="8:51" x14ac:dyDescent="0.25">
      <c r="H1335" s="6">
        <v>20</v>
      </c>
      <c r="I1335" s="6">
        <v>30</v>
      </c>
      <c r="J1335" s="6">
        <v>1</v>
      </c>
      <c r="K1335" s="6">
        <v>1</v>
      </c>
      <c r="L1335" s="6" t="s">
        <v>122</v>
      </c>
      <c r="M1335" s="7">
        <f>1000000*(AF1335-AD1335)/X1335</f>
        <v>5.1728162884310709E-3</v>
      </c>
      <c r="N1335" s="7">
        <f>1000000*(AM1335-AK1335)/X1335</f>
        <v>2.6794554190270953E-2</v>
      </c>
      <c r="O1335" s="7" t="e">
        <f>1000000*(AT1335-AR1335)/X1335</f>
        <v>#VALUE!</v>
      </c>
      <c r="P1335">
        <f>(M1335*16)</f>
        <v>8.2765060614897135E-2</v>
      </c>
      <c r="Q1335">
        <f>(N1335*44)</f>
        <v>1.1789603843719219</v>
      </c>
      <c r="R1335">
        <f>1000000*(((AF1335-AD1335)*0.082057*W1335)/(V1335-Z1335))/X1335</f>
        <v>0.14349881432745903</v>
      </c>
      <c r="S1335">
        <f>1000000*(((AM1335-AK1335)*0.082057*W1335)/(V1335-Z1335))/X1335</f>
        <v>0.74330626535800015</v>
      </c>
      <c r="T1335">
        <f>N1335*((1*0.082057*W1335)/(V1335-Z1335))</f>
        <v>0.74330626535800026</v>
      </c>
      <c r="V1335" s="5">
        <f t="shared" si="124"/>
        <v>0.99905510880095516</v>
      </c>
      <c r="W1335">
        <v>313.14999999999998</v>
      </c>
      <c r="X1335">
        <f t="shared" si="125"/>
        <v>1.9073334166666699E-2</v>
      </c>
      <c r="Y1335">
        <v>2E-3</v>
      </c>
      <c r="Z1335">
        <f t="shared" si="105"/>
        <v>7.2765497523200454E-2</v>
      </c>
      <c r="AB1335">
        <f t="shared" si="106"/>
        <v>9.9905510880095509E-7</v>
      </c>
      <c r="AC1335">
        <f t="shared" si="107"/>
        <v>7.7759129386834936E-11</v>
      </c>
      <c r="AD1335">
        <v>0</v>
      </c>
      <c r="AE1335" s="12">
        <f t="shared" si="108"/>
        <v>2.0903724265187424E-11</v>
      </c>
      <c r="AF1335" s="12">
        <f t="shared" si="109"/>
        <v>9.8662853652022362E-11</v>
      </c>
      <c r="AG1335" s="19">
        <f t="shared" si="110"/>
        <v>1.097002469958351E-3</v>
      </c>
      <c r="AI1335">
        <f t="shared" si="111"/>
        <v>9.9905510880095509E-7</v>
      </c>
      <c r="AJ1335">
        <f t="shared" si="112"/>
        <v>7.7759129386834936E-11</v>
      </c>
      <c r="AK1335">
        <v>0</v>
      </c>
      <c r="AL1335" s="12">
        <f t="shared" si="113"/>
        <v>4.333023565310624E-10</v>
      </c>
      <c r="AM1335" s="12">
        <f t="shared" si="114"/>
        <v>5.1106148591789729E-10</v>
      </c>
      <c r="AN1335" s="19">
        <f t="shared" si="115"/>
        <v>2.2739189884214046E-2</v>
      </c>
      <c r="AO1335" s="19"/>
      <c r="AP1335" t="e">
        <f t="shared" si="116"/>
        <v>#VALUE!</v>
      </c>
      <c r="AQ1335" t="e">
        <f t="shared" si="117"/>
        <v>#VALUE!</v>
      </c>
      <c r="AR1335">
        <v>0</v>
      </c>
      <c r="AS1335" s="12" t="e">
        <f t="shared" si="118"/>
        <v>#VALUE!</v>
      </c>
      <c r="AT1335" s="12" t="e">
        <f t="shared" si="119"/>
        <v>#VALUE!</v>
      </c>
      <c r="AU1335" s="19">
        <f t="shared" si="120"/>
        <v>1.5759424160826513E-2</v>
      </c>
      <c r="AW1335">
        <f t="shared" si="121"/>
        <v>78.812974192989046</v>
      </c>
      <c r="AX1335">
        <f t="shared" si="122"/>
        <v>15.215219993965071</v>
      </c>
      <c r="AY1335" t="e">
        <f t="shared" si="123"/>
        <v>#VALUE!</v>
      </c>
    </row>
    <row r="1336" spans="8:51" x14ac:dyDescent="0.25">
      <c r="H1336" s="6">
        <v>20</v>
      </c>
      <c r="I1336" s="6">
        <v>30</v>
      </c>
      <c r="J1336" s="6">
        <v>1</v>
      </c>
      <c r="K1336" s="6">
        <v>1</v>
      </c>
      <c r="L1336" s="6" t="s">
        <v>122</v>
      </c>
      <c r="M1336" s="7">
        <f>1000000*(AF1336-AD1336)/X1336</f>
        <v>5.1728162884310709E-3</v>
      </c>
      <c r="N1336" s="7">
        <f>1000000*(AM1336-AK1336)/X1336</f>
        <v>2.6794554190270953E-2</v>
      </c>
      <c r="O1336" s="7" t="e">
        <f>1000000*(AT1336-AR1336)/X1336</f>
        <v>#VALUE!</v>
      </c>
      <c r="P1336">
        <f>(M1336*16)</f>
        <v>8.2765060614897135E-2</v>
      </c>
      <c r="Q1336">
        <f>(N1336*44)</f>
        <v>1.1789603843719219</v>
      </c>
      <c r="R1336">
        <f>1000000*(((AF1336-AD1336)*0.082057*W1336)/(V1336-Z1336))/X1336</f>
        <v>0.14349881432745903</v>
      </c>
      <c r="S1336">
        <f>1000000*(((AM1336-AK1336)*0.082057*W1336)/(V1336-Z1336))/X1336</f>
        <v>0.74330626535800015</v>
      </c>
      <c r="T1336">
        <f>N1336*((1*0.082057*W1336)/(V1336-Z1336))</f>
        <v>0.74330626535800026</v>
      </c>
      <c r="V1336" s="5">
        <f t="shared" si="124"/>
        <v>0.99905510880095516</v>
      </c>
      <c r="W1336">
        <v>313.14999999999998</v>
      </c>
      <c r="X1336">
        <f t="shared" si="125"/>
        <v>1.9073334166666699E-2</v>
      </c>
      <c r="Y1336">
        <v>2E-3</v>
      </c>
      <c r="Z1336">
        <f t="shared" si="105"/>
        <v>7.2765497523200454E-2</v>
      </c>
      <c r="AB1336">
        <f t="shared" si="106"/>
        <v>9.9905510880095509E-7</v>
      </c>
      <c r="AC1336">
        <f t="shared" si="107"/>
        <v>7.7759129386834936E-11</v>
      </c>
      <c r="AD1336">
        <v>0</v>
      </c>
      <c r="AE1336" s="12">
        <f t="shared" si="108"/>
        <v>2.0903724265187424E-11</v>
      </c>
      <c r="AF1336" s="12">
        <f t="shared" si="109"/>
        <v>9.8662853652022362E-11</v>
      </c>
      <c r="AG1336" s="19">
        <f t="shared" si="110"/>
        <v>1.097002469958351E-3</v>
      </c>
      <c r="AI1336">
        <f t="shared" si="111"/>
        <v>9.9905510880095509E-7</v>
      </c>
      <c r="AJ1336">
        <f t="shared" si="112"/>
        <v>7.7759129386834936E-11</v>
      </c>
      <c r="AK1336">
        <v>0</v>
      </c>
      <c r="AL1336" s="12">
        <f t="shared" si="113"/>
        <v>4.333023565310624E-10</v>
      </c>
      <c r="AM1336" s="12">
        <f t="shared" si="114"/>
        <v>5.1106148591789729E-10</v>
      </c>
      <c r="AN1336" s="19">
        <f t="shared" si="115"/>
        <v>2.2739189884214046E-2</v>
      </c>
      <c r="AO1336" s="19"/>
      <c r="AP1336" t="e">
        <f t="shared" si="116"/>
        <v>#VALUE!</v>
      </c>
      <c r="AQ1336" t="e">
        <f t="shared" si="117"/>
        <v>#VALUE!</v>
      </c>
      <c r="AR1336">
        <v>0</v>
      </c>
      <c r="AS1336" s="12" t="e">
        <f t="shared" si="118"/>
        <v>#VALUE!</v>
      </c>
      <c r="AT1336" s="12" t="e">
        <f t="shared" si="119"/>
        <v>#VALUE!</v>
      </c>
      <c r="AU1336" s="19">
        <f t="shared" si="120"/>
        <v>1.5759424160826513E-2</v>
      </c>
      <c r="AW1336">
        <f t="shared" si="121"/>
        <v>78.812974192989046</v>
      </c>
      <c r="AX1336">
        <f t="shared" si="122"/>
        <v>15.215219993965071</v>
      </c>
      <c r="AY1336" t="e">
        <f t="shared" si="123"/>
        <v>#VALUE!</v>
      </c>
    </row>
    <row r="1337" spans="8:51" x14ac:dyDescent="0.25">
      <c r="H1337" s="6">
        <v>20</v>
      </c>
      <c r="I1337" s="6">
        <v>30</v>
      </c>
      <c r="J1337" s="6">
        <v>1</v>
      </c>
      <c r="K1337" s="6">
        <v>1</v>
      </c>
      <c r="L1337" s="6" t="s">
        <v>122</v>
      </c>
      <c r="M1337" s="7">
        <f>1000000*(AF1337-AD1337)/X1337</f>
        <v>5.1728162884310709E-3</v>
      </c>
      <c r="N1337" s="7">
        <f>1000000*(AM1337-AK1337)/X1337</f>
        <v>2.6794554190270953E-2</v>
      </c>
      <c r="O1337" s="7" t="e">
        <f>1000000*(AT1337-AR1337)/X1337</f>
        <v>#VALUE!</v>
      </c>
      <c r="P1337">
        <f>(M1337*16)</f>
        <v>8.2765060614897135E-2</v>
      </c>
      <c r="Q1337">
        <f>(N1337*44)</f>
        <v>1.1789603843719219</v>
      </c>
      <c r="R1337">
        <f>1000000*(((AF1337-AD1337)*0.082057*W1337)/(V1337-Z1337))/X1337</f>
        <v>0.14349881432745903</v>
      </c>
      <c r="S1337">
        <f>1000000*(((AM1337-AK1337)*0.082057*W1337)/(V1337-Z1337))/X1337</f>
        <v>0.74330626535800015</v>
      </c>
      <c r="T1337">
        <f>N1337*((1*0.082057*W1337)/(V1337-Z1337))</f>
        <v>0.74330626535800026</v>
      </c>
      <c r="V1337" s="5">
        <f t="shared" si="124"/>
        <v>0.99905510880095516</v>
      </c>
      <c r="W1337">
        <v>313.14999999999998</v>
      </c>
      <c r="X1337">
        <f t="shared" si="125"/>
        <v>1.9073334166666699E-2</v>
      </c>
      <c r="Y1337">
        <v>2E-3</v>
      </c>
      <c r="Z1337">
        <f t="shared" si="105"/>
        <v>7.2765497523200454E-2</v>
      </c>
      <c r="AB1337">
        <f t="shared" si="106"/>
        <v>9.9905510880095509E-7</v>
      </c>
      <c r="AC1337">
        <f t="shared" si="107"/>
        <v>7.7759129386834936E-11</v>
      </c>
      <c r="AD1337">
        <v>0</v>
      </c>
      <c r="AE1337" s="12">
        <f t="shared" si="108"/>
        <v>2.0903724265187424E-11</v>
      </c>
      <c r="AF1337" s="12">
        <f t="shared" si="109"/>
        <v>9.8662853652022362E-11</v>
      </c>
      <c r="AG1337" s="19">
        <f t="shared" si="110"/>
        <v>1.097002469958351E-3</v>
      </c>
      <c r="AI1337">
        <f t="shared" si="111"/>
        <v>9.9905510880095509E-7</v>
      </c>
      <c r="AJ1337">
        <f t="shared" si="112"/>
        <v>7.7759129386834936E-11</v>
      </c>
      <c r="AK1337">
        <v>0</v>
      </c>
      <c r="AL1337" s="12">
        <f t="shared" si="113"/>
        <v>4.333023565310624E-10</v>
      </c>
      <c r="AM1337" s="12">
        <f t="shared" si="114"/>
        <v>5.1106148591789729E-10</v>
      </c>
      <c r="AN1337" s="19">
        <f t="shared" si="115"/>
        <v>2.2739189884214046E-2</v>
      </c>
      <c r="AO1337" s="19"/>
      <c r="AP1337" t="e">
        <f t="shared" si="116"/>
        <v>#VALUE!</v>
      </c>
      <c r="AQ1337" t="e">
        <f t="shared" si="117"/>
        <v>#VALUE!</v>
      </c>
      <c r="AR1337">
        <v>0</v>
      </c>
      <c r="AS1337" s="12" t="e">
        <f t="shared" si="118"/>
        <v>#VALUE!</v>
      </c>
      <c r="AT1337" s="12" t="e">
        <f t="shared" si="119"/>
        <v>#VALUE!</v>
      </c>
      <c r="AU1337" s="19">
        <f t="shared" si="120"/>
        <v>1.5759424160826513E-2</v>
      </c>
      <c r="AW1337">
        <f t="shared" si="121"/>
        <v>78.812974192989046</v>
      </c>
      <c r="AX1337">
        <f t="shared" si="122"/>
        <v>15.215219993965071</v>
      </c>
      <c r="AY1337" t="e">
        <f t="shared" si="123"/>
        <v>#VALUE!</v>
      </c>
    </row>
    <row r="1338" spans="8:51" x14ac:dyDescent="0.25">
      <c r="H1338" s="6">
        <v>20</v>
      </c>
      <c r="I1338" s="6">
        <v>30</v>
      </c>
      <c r="J1338" s="6">
        <v>1</v>
      </c>
      <c r="K1338" s="6">
        <v>1</v>
      </c>
      <c r="L1338" s="6" t="s">
        <v>122</v>
      </c>
      <c r="M1338" s="7">
        <f>1000000*(AF1338-AD1338)/X1338</f>
        <v>5.1728162884310709E-3</v>
      </c>
      <c r="N1338" s="7">
        <f>1000000*(AM1338-AK1338)/X1338</f>
        <v>2.6794554190270953E-2</v>
      </c>
      <c r="O1338" s="7" t="e">
        <f>1000000*(AT1338-AR1338)/X1338</f>
        <v>#VALUE!</v>
      </c>
      <c r="P1338">
        <f>(M1338*16)</f>
        <v>8.2765060614897135E-2</v>
      </c>
      <c r="Q1338">
        <f>(N1338*44)</f>
        <v>1.1789603843719219</v>
      </c>
      <c r="R1338">
        <f>1000000*(((AF1338-AD1338)*0.082057*W1338)/(V1338-Z1338))/X1338</f>
        <v>0.14349881432745903</v>
      </c>
      <c r="S1338">
        <f>1000000*(((AM1338-AK1338)*0.082057*W1338)/(V1338-Z1338))/X1338</f>
        <v>0.74330626535800015</v>
      </c>
      <c r="T1338">
        <f>N1338*((1*0.082057*W1338)/(V1338-Z1338))</f>
        <v>0.74330626535800026</v>
      </c>
      <c r="V1338" s="5">
        <f t="shared" si="124"/>
        <v>0.99905510880095516</v>
      </c>
      <c r="W1338">
        <v>313.14999999999998</v>
      </c>
      <c r="X1338">
        <f t="shared" si="125"/>
        <v>1.9073334166666699E-2</v>
      </c>
      <c r="Y1338">
        <v>2E-3</v>
      </c>
      <c r="Z1338">
        <f t="shared" si="105"/>
        <v>7.2765497523200454E-2</v>
      </c>
      <c r="AB1338">
        <f t="shared" si="106"/>
        <v>9.9905510880095509E-7</v>
      </c>
      <c r="AC1338">
        <f t="shared" si="107"/>
        <v>7.7759129386834936E-11</v>
      </c>
      <c r="AD1338">
        <v>0</v>
      </c>
      <c r="AE1338" s="12">
        <f t="shared" si="108"/>
        <v>2.0903724265187424E-11</v>
      </c>
      <c r="AF1338" s="12">
        <f t="shared" si="109"/>
        <v>9.8662853652022362E-11</v>
      </c>
      <c r="AG1338" s="19">
        <f t="shared" si="110"/>
        <v>1.097002469958351E-3</v>
      </c>
      <c r="AI1338">
        <f t="shared" si="111"/>
        <v>9.9905510880095509E-7</v>
      </c>
      <c r="AJ1338">
        <f t="shared" si="112"/>
        <v>7.7759129386834936E-11</v>
      </c>
      <c r="AK1338">
        <v>0</v>
      </c>
      <c r="AL1338" s="12">
        <f t="shared" si="113"/>
        <v>4.333023565310624E-10</v>
      </c>
      <c r="AM1338" s="12">
        <f t="shared" si="114"/>
        <v>5.1106148591789729E-10</v>
      </c>
      <c r="AN1338" s="19">
        <f t="shared" si="115"/>
        <v>2.2739189884214046E-2</v>
      </c>
      <c r="AO1338" s="19"/>
      <c r="AP1338" t="e">
        <f t="shared" si="116"/>
        <v>#VALUE!</v>
      </c>
      <c r="AQ1338" t="e">
        <f t="shared" si="117"/>
        <v>#VALUE!</v>
      </c>
      <c r="AR1338">
        <v>0</v>
      </c>
      <c r="AS1338" s="12" t="e">
        <f t="shared" si="118"/>
        <v>#VALUE!</v>
      </c>
      <c r="AT1338" s="12" t="e">
        <f t="shared" si="119"/>
        <v>#VALUE!</v>
      </c>
      <c r="AU1338" s="19">
        <f t="shared" si="120"/>
        <v>1.5759424160826513E-2</v>
      </c>
      <c r="AW1338">
        <f t="shared" si="121"/>
        <v>78.812974192989046</v>
      </c>
      <c r="AX1338">
        <f t="shared" si="122"/>
        <v>15.215219993965071</v>
      </c>
      <c r="AY1338" t="e">
        <f t="shared" si="123"/>
        <v>#VALUE!</v>
      </c>
    </row>
    <row r="1339" spans="8:51" x14ac:dyDescent="0.25">
      <c r="H1339" s="6">
        <v>20</v>
      </c>
      <c r="I1339" s="6">
        <v>30</v>
      </c>
      <c r="J1339" s="6">
        <v>1</v>
      </c>
      <c r="K1339" s="6">
        <v>1</v>
      </c>
      <c r="L1339" s="6" t="s">
        <v>122</v>
      </c>
      <c r="M1339" s="7">
        <f>1000000*(AF1339-AD1339)/X1339</f>
        <v>5.1728162884310709E-3</v>
      </c>
      <c r="N1339" s="7">
        <f>1000000*(AM1339-AK1339)/X1339</f>
        <v>2.6794554190270953E-2</v>
      </c>
      <c r="O1339" s="7" t="e">
        <f>1000000*(AT1339-AR1339)/X1339</f>
        <v>#VALUE!</v>
      </c>
      <c r="P1339">
        <f>(M1339*16)</f>
        <v>8.2765060614897135E-2</v>
      </c>
      <c r="Q1339">
        <f>(N1339*44)</f>
        <v>1.1789603843719219</v>
      </c>
      <c r="R1339">
        <f>1000000*(((AF1339-AD1339)*0.082057*W1339)/(V1339-Z1339))/X1339</f>
        <v>0.14349881432745903</v>
      </c>
      <c r="S1339">
        <f>1000000*(((AM1339-AK1339)*0.082057*W1339)/(V1339-Z1339))/X1339</f>
        <v>0.74330626535800015</v>
      </c>
      <c r="T1339">
        <f>N1339*((1*0.082057*W1339)/(V1339-Z1339))</f>
        <v>0.74330626535800026</v>
      </c>
      <c r="V1339" s="5">
        <f t="shared" si="124"/>
        <v>0.99905510880095516</v>
      </c>
      <c r="W1339">
        <v>313.14999999999998</v>
      </c>
      <c r="X1339">
        <f t="shared" si="125"/>
        <v>1.9073334166666699E-2</v>
      </c>
      <c r="Y1339">
        <v>2E-3</v>
      </c>
      <c r="Z1339">
        <f t="shared" si="105"/>
        <v>7.2765497523200454E-2</v>
      </c>
      <c r="AB1339">
        <f t="shared" si="106"/>
        <v>9.9905510880095509E-7</v>
      </c>
      <c r="AC1339">
        <f t="shared" si="107"/>
        <v>7.7759129386834936E-11</v>
      </c>
      <c r="AD1339">
        <v>0</v>
      </c>
      <c r="AE1339" s="12">
        <f t="shared" si="108"/>
        <v>2.0903724265187424E-11</v>
      </c>
      <c r="AF1339" s="12">
        <f t="shared" si="109"/>
        <v>9.8662853652022362E-11</v>
      </c>
      <c r="AG1339" s="19">
        <f t="shared" si="110"/>
        <v>1.097002469958351E-3</v>
      </c>
      <c r="AI1339">
        <f t="shared" si="111"/>
        <v>9.9905510880095509E-7</v>
      </c>
      <c r="AJ1339">
        <f t="shared" si="112"/>
        <v>7.7759129386834936E-11</v>
      </c>
      <c r="AK1339">
        <v>0</v>
      </c>
      <c r="AL1339" s="12">
        <f t="shared" si="113"/>
        <v>4.333023565310624E-10</v>
      </c>
      <c r="AM1339" s="12">
        <f t="shared" si="114"/>
        <v>5.1106148591789729E-10</v>
      </c>
      <c r="AN1339" s="19">
        <f t="shared" si="115"/>
        <v>2.2739189884214046E-2</v>
      </c>
      <c r="AO1339" s="19"/>
      <c r="AP1339" t="e">
        <f t="shared" si="116"/>
        <v>#VALUE!</v>
      </c>
      <c r="AQ1339" t="e">
        <f t="shared" si="117"/>
        <v>#VALUE!</v>
      </c>
      <c r="AR1339">
        <v>0</v>
      </c>
      <c r="AS1339" s="12" t="e">
        <f t="shared" si="118"/>
        <v>#VALUE!</v>
      </c>
      <c r="AT1339" s="12" t="e">
        <f t="shared" si="119"/>
        <v>#VALUE!</v>
      </c>
      <c r="AU1339" s="19">
        <f t="shared" si="120"/>
        <v>1.5759424160826513E-2</v>
      </c>
      <c r="AW1339">
        <f t="shared" si="121"/>
        <v>78.812974192989046</v>
      </c>
      <c r="AX1339">
        <f t="shared" si="122"/>
        <v>15.215219993965071</v>
      </c>
      <c r="AY1339" t="e">
        <f t="shared" si="123"/>
        <v>#VALUE!</v>
      </c>
    </row>
    <row r="1340" spans="8:51" x14ac:dyDescent="0.25">
      <c r="H1340" s="6">
        <v>20</v>
      </c>
      <c r="I1340" s="6">
        <v>30</v>
      </c>
      <c r="J1340" s="6">
        <v>1</v>
      </c>
      <c r="K1340" s="6">
        <v>1</v>
      </c>
      <c r="L1340" s="6" t="s">
        <v>122</v>
      </c>
      <c r="M1340" s="7">
        <f>1000000*(AF1340-AD1340)/X1340</f>
        <v>5.1728162884310709E-3</v>
      </c>
      <c r="N1340" s="7">
        <f>1000000*(AM1340-AK1340)/X1340</f>
        <v>2.6794554190270953E-2</v>
      </c>
      <c r="O1340" s="7" t="e">
        <f>1000000*(AT1340-AR1340)/X1340</f>
        <v>#VALUE!</v>
      </c>
      <c r="P1340">
        <f>(M1340*16)</f>
        <v>8.2765060614897135E-2</v>
      </c>
      <c r="Q1340">
        <f>(N1340*44)</f>
        <v>1.1789603843719219</v>
      </c>
      <c r="R1340">
        <f>1000000*(((AF1340-AD1340)*0.082057*W1340)/(V1340-Z1340))/X1340</f>
        <v>0.14349881432745903</v>
      </c>
      <c r="S1340">
        <f>1000000*(((AM1340-AK1340)*0.082057*W1340)/(V1340-Z1340))/X1340</f>
        <v>0.74330626535800015</v>
      </c>
      <c r="T1340">
        <f>N1340*((1*0.082057*W1340)/(V1340-Z1340))</f>
        <v>0.74330626535800026</v>
      </c>
      <c r="V1340" s="5">
        <f t="shared" si="124"/>
        <v>0.99905510880095516</v>
      </c>
      <c r="W1340">
        <v>313.14999999999998</v>
      </c>
      <c r="X1340">
        <f t="shared" si="125"/>
        <v>1.9073334166666699E-2</v>
      </c>
      <c r="Y1340">
        <v>2E-3</v>
      </c>
      <c r="Z1340">
        <f t="shared" si="105"/>
        <v>7.2765497523200454E-2</v>
      </c>
      <c r="AB1340">
        <f t="shared" si="106"/>
        <v>9.9905510880095509E-7</v>
      </c>
      <c r="AC1340">
        <f t="shared" si="107"/>
        <v>7.7759129386834936E-11</v>
      </c>
      <c r="AD1340">
        <v>0</v>
      </c>
      <c r="AE1340" s="12">
        <f t="shared" si="108"/>
        <v>2.0903724265187424E-11</v>
      </c>
      <c r="AF1340" s="12">
        <f t="shared" si="109"/>
        <v>9.8662853652022362E-11</v>
      </c>
      <c r="AG1340" s="19">
        <f t="shared" si="110"/>
        <v>1.097002469958351E-3</v>
      </c>
      <c r="AI1340">
        <f t="shared" si="111"/>
        <v>9.9905510880095509E-7</v>
      </c>
      <c r="AJ1340">
        <f t="shared" si="112"/>
        <v>7.7759129386834936E-11</v>
      </c>
      <c r="AK1340">
        <v>0</v>
      </c>
      <c r="AL1340" s="12">
        <f t="shared" si="113"/>
        <v>4.333023565310624E-10</v>
      </c>
      <c r="AM1340" s="12">
        <f t="shared" si="114"/>
        <v>5.1106148591789729E-10</v>
      </c>
      <c r="AN1340" s="19">
        <f t="shared" si="115"/>
        <v>2.2739189884214046E-2</v>
      </c>
      <c r="AO1340" s="19"/>
      <c r="AP1340" t="e">
        <f t="shared" si="116"/>
        <v>#VALUE!</v>
      </c>
      <c r="AQ1340" t="e">
        <f t="shared" si="117"/>
        <v>#VALUE!</v>
      </c>
      <c r="AR1340">
        <v>0</v>
      </c>
      <c r="AS1340" s="12" t="e">
        <f t="shared" si="118"/>
        <v>#VALUE!</v>
      </c>
      <c r="AT1340" s="12" t="e">
        <f t="shared" si="119"/>
        <v>#VALUE!</v>
      </c>
      <c r="AU1340" s="19">
        <f t="shared" si="120"/>
        <v>1.5759424160826513E-2</v>
      </c>
      <c r="AW1340">
        <f t="shared" si="121"/>
        <v>78.812974192989046</v>
      </c>
      <c r="AX1340">
        <f t="shared" si="122"/>
        <v>15.215219993965071</v>
      </c>
      <c r="AY1340" t="e">
        <f t="shared" si="123"/>
        <v>#VALUE!</v>
      </c>
    </row>
    <row r="1341" spans="8:51" x14ac:dyDescent="0.25">
      <c r="H1341" s="6">
        <v>20</v>
      </c>
      <c r="I1341" s="6">
        <v>30</v>
      </c>
      <c r="J1341" s="6">
        <v>1</v>
      </c>
      <c r="K1341" s="6">
        <v>1</v>
      </c>
      <c r="L1341" s="6" t="s">
        <v>122</v>
      </c>
      <c r="M1341" s="7">
        <f>1000000*(AF1341-AD1341)/X1341</f>
        <v>5.1728162884310709E-3</v>
      </c>
      <c r="N1341" s="7">
        <f>1000000*(AM1341-AK1341)/X1341</f>
        <v>2.6794554190270953E-2</v>
      </c>
      <c r="O1341" s="7" t="e">
        <f>1000000*(AT1341-AR1341)/X1341</f>
        <v>#VALUE!</v>
      </c>
      <c r="P1341">
        <f>(M1341*16)</f>
        <v>8.2765060614897135E-2</v>
      </c>
      <c r="Q1341">
        <f>(N1341*44)</f>
        <v>1.1789603843719219</v>
      </c>
      <c r="R1341">
        <f>1000000*(((AF1341-AD1341)*0.082057*W1341)/(V1341-Z1341))/X1341</f>
        <v>0.14349881432745903</v>
      </c>
      <c r="S1341">
        <f>1000000*(((AM1341-AK1341)*0.082057*W1341)/(V1341-Z1341))/X1341</f>
        <v>0.74330626535800015</v>
      </c>
      <c r="T1341">
        <f>N1341*((1*0.082057*W1341)/(V1341-Z1341))</f>
        <v>0.74330626535800026</v>
      </c>
      <c r="V1341" s="5">
        <f t="shared" si="124"/>
        <v>0.99905510880095516</v>
      </c>
      <c r="W1341">
        <v>313.14999999999998</v>
      </c>
      <c r="X1341">
        <f t="shared" si="125"/>
        <v>1.9073334166666699E-2</v>
      </c>
      <c r="Y1341">
        <v>2E-3</v>
      </c>
      <c r="Z1341">
        <f t="shared" si="105"/>
        <v>7.2765497523200454E-2</v>
      </c>
      <c r="AB1341">
        <f t="shared" si="106"/>
        <v>9.9905510880095509E-7</v>
      </c>
      <c r="AC1341">
        <f t="shared" si="107"/>
        <v>7.7759129386834936E-11</v>
      </c>
      <c r="AD1341">
        <v>0</v>
      </c>
      <c r="AE1341" s="12">
        <f t="shared" si="108"/>
        <v>2.0903724265187424E-11</v>
      </c>
      <c r="AF1341" s="12">
        <f t="shared" si="109"/>
        <v>9.8662853652022362E-11</v>
      </c>
      <c r="AG1341" s="19">
        <f t="shared" si="110"/>
        <v>1.097002469958351E-3</v>
      </c>
      <c r="AI1341">
        <f t="shared" si="111"/>
        <v>9.9905510880095509E-7</v>
      </c>
      <c r="AJ1341">
        <f t="shared" si="112"/>
        <v>7.7759129386834936E-11</v>
      </c>
      <c r="AK1341">
        <v>0</v>
      </c>
      <c r="AL1341" s="12">
        <f t="shared" si="113"/>
        <v>4.333023565310624E-10</v>
      </c>
      <c r="AM1341" s="12">
        <f t="shared" si="114"/>
        <v>5.1106148591789729E-10</v>
      </c>
      <c r="AN1341" s="19">
        <f t="shared" si="115"/>
        <v>2.2739189884214046E-2</v>
      </c>
      <c r="AO1341" s="19"/>
      <c r="AP1341" t="e">
        <f t="shared" si="116"/>
        <v>#VALUE!</v>
      </c>
      <c r="AQ1341" t="e">
        <f t="shared" si="117"/>
        <v>#VALUE!</v>
      </c>
      <c r="AR1341">
        <v>0</v>
      </c>
      <c r="AS1341" s="12" t="e">
        <f t="shared" si="118"/>
        <v>#VALUE!</v>
      </c>
      <c r="AT1341" s="12" t="e">
        <f t="shared" si="119"/>
        <v>#VALUE!</v>
      </c>
      <c r="AU1341" s="19">
        <f t="shared" si="120"/>
        <v>1.5759424160826513E-2</v>
      </c>
      <c r="AW1341">
        <f t="shared" si="121"/>
        <v>78.812974192989046</v>
      </c>
      <c r="AX1341">
        <f t="shared" si="122"/>
        <v>15.215219993965071</v>
      </c>
      <c r="AY1341" t="e">
        <f t="shared" si="123"/>
        <v>#VALUE!</v>
      </c>
    </row>
    <row r="1342" spans="8:51" x14ac:dyDescent="0.25">
      <c r="H1342" s="6">
        <v>20</v>
      </c>
      <c r="I1342" s="6">
        <v>30</v>
      </c>
      <c r="J1342" s="6">
        <v>1</v>
      </c>
      <c r="K1342" s="6">
        <v>1</v>
      </c>
      <c r="L1342" s="6" t="s">
        <v>122</v>
      </c>
      <c r="M1342" s="7">
        <f>1000000*(AF1342-AD1342)/X1342</f>
        <v>5.1728162884310709E-3</v>
      </c>
      <c r="N1342" s="7">
        <f>1000000*(AM1342-AK1342)/X1342</f>
        <v>2.6794554190270953E-2</v>
      </c>
      <c r="O1342" s="7" t="e">
        <f>1000000*(AT1342-AR1342)/X1342</f>
        <v>#VALUE!</v>
      </c>
      <c r="P1342">
        <f>(M1342*16)</f>
        <v>8.2765060614897135E-2</v>
      </c>
      <c r="Q1342">
        <f>(N1342*44)</f>
        <v>1.1789603843719219</v>
      </c>
      <c r="R1342">
        <f>1000000*(((AF1342-AD1342)*0.082057*W1342)/(V1342-Z1342))/X1342</f>
        <v>0.14349881432745903</v>
      </c>
      <c r="S1342">
        <f>1000000*(((AM1342-AK1342)*0.082057*W1342)/(V1342-Z1342))/X1342</f>
        <v>0.74330626535800015</v>
      </c>
      <c r="T1342">
        <f>N1342*((1*0.082057*W1342)/(V1342-Z1342))</f>
        <v>0.74330626535800026</v>
      </c>
      <c r="V1342" s="5">
        <f t="shared" si="124"/>
        <v>0.99905510880095516</v>
      </c>
      <c r="W1342">
        <v>313.14999999999998</v>
      </c>
      <c r="X1342">
        <f t="shared" si="125"/>
        <v>1.9073334166666699E-2</v>
      </c>
      <c r="Y1342">
        <v>2E-3</v>
      </c>
      <c r="Z1342">
        <f t="shared" si="105"/>
        <v>7.2765497523200454E-2</v>
      </c>
      <c r="AB1342">
        <f t="shared" si="106"/>
        <v>9.9905510880095509E-7</v>
      </c>
      <c r="AC1342">
        <f t="shared" si="107"/>
        <v>7.7759129386834936E-11</v>
      </c>
      <c r="AD1342">
        <v>0</v>
      </c>
      <c r="AE1342" s="12">
        <f t="shared" si="108"/>
        <v>2.0903724265187424E-11</v>
      </c>
      <c r="AF1342" s="12">
        <f t="shared" si="109"/>
        <v>9.8662853652022362E-11</v>
      </c>
      <c r="AG1342" s="19">
        <f t="shared" si="110"/>
        <v>1.097002469958351E-3</v>
      </c>
      <c r="AI1342">
        <f t="shared" si="111"/>
        <v>9.9905510880095509E-7</v>
      </c>
      <c r="AJ1342">
        <f t="shared" si="112"/>
        <v>7.7759129386834936E-11</v>
      </c>
      <c r="AK1342">
        <v>0</v>
      </c>
      <c r="AL1342" s="12">
        <f t="shared" si="113"/>
        <v>4.333023565310624E-10</v>
      </c>
      <c r="AM1342" s="12">
        <f t="shared" si="114"/>
        <v>5.1106148591789729E-10</v>
      </c>
      <c r="AN1342" s="19">
        <f t="shared" si="115"/>
        <v>2.2739189884214046E-2</v>
      </c>
      <c r="AO1342" s="19"/>
      <c r="AP1342" t="e">
        <f t="shared" si="116"/>
        <v>#VALUE!</v>
      </c>
      <c r="AQ1342" t="e">
        <f t="shared" si="117"/>
        <v>#VALUE!</v>
      </c>
      <c r="AR1342">
        <v>0</v>
      </c>
      <c r="AS1342" s="12" t="e">
        <f t="shared" si="118"/>
        <v>#VALUE!</v>
      </c>
      <c r="AT1342" s="12" t="e">
        <f t="shared" si="119"/>
        <v>#VALUE!</v>
      </c>
      <c r="AU1342" s="19">
        <f t="shared" si="120"/>
        <v>1.5759424160826513E-2</v>
      </c>
      <c r="AW1342">
        <f t="shared" si="121"/>
        <v>78.812974192989046</v>
      </c>
      <c r="AX1342">
        <f t="shared" si="122"/>
        <v>15.215219993965071</v>
      </c>
      <c r="AY1342" t="e">
        <f t="shared" si="123"/>
        <v>#VALUE!</v>
      </c>
    </row>
    <row r="1343" spans="8:51" x14ac:dyDescent="0.25">
      <c r="H1343" s="6">
        <v>20</v>
      </c>
      <c r="I1343" s="6">
        <v>30</v>
      </c>
      <c r="J1343" s="6">
        <v>1</v>
      </c>
      <c r="K1343" s="6">
        <v>1</v>
      </c>
      <c r="L1343" s="6" t="s">
        <v>122</v>
      </c>
      <c r="M1343" s="7">
        <f>1000000*(AF1343-AD1343)/X1343</f>
        <v>5.1728162884310709E-3</v>
      </c>
      <c r="N1343" s="7">
        <f>1000000*(AM1343-AK1343)/X1343</f>
        <v>2.6794554190270953E-2</v>
      </c>
      <c r="O1343" s="7" t="e">
        <f>1000000*(AT1343-AR1343)/X1343</f>
        <v>#VALUE!</v>
      </c>
      <c r="P1343">
        <f>(M1343*16)</f>
        <v>8.2765060614897135E-2</v>
      </c>
      <c r="Q1343">
        <f>(N1343*44)</f>
        <v>1.1789603843719219</v>
      </c>
      <c r="R1343">
        <f>1000000*(((AF1343-AD1343)*0.082057*W1343)/(V1343-Z1343))/X1343</f>
        <v>0.14349881432745903</v>
      </c>
      <c r="S1343">
        <f>1000000*(((AM1343-AK1343)*0.082057*W1343)/(V1343-Z1343))/X1343</f>
        <v>0.74330626535800015</v>
      </c>
      <c r="T1343">
        <f>N1343*((1*0.082057*W1343)/(V1343-Z1343))</f>
        <v>0.74330626535800026</v>
      </c>
      <c r="V1343" s="5">
        <f t="shared" si="124"/>
        <v>0.99905510880095516</v>
      </c>
      <c r="W1343">
        <v>313.14999999999998</v>
      </c>
      <c r="X1343">
        <f t="shared" si="125"/>
        <v>1.9073334166666699E-2</v>
      </c>
      <c r="Y1343">
        <v>2E-3</v>
      </c>
      <c r="Z1343">
        <f t="shared" si="105"/>
        <v>7.2765497523200454E-2</v>
      </c>
      <c r="AB1343">
        <f t="shared" si="106"/>
        <v>9.9905510880095509E-7</v>
      </c>
      <c r="AC1343">
        <f t="shared" si="107"/>
        <v>7.7759129386834936E-11</v>
      </c>
      <c r="AD1343">
        <v>0</v>
      </c>
      <c r="AE1343" s="12">
        <f t="shared" si="108"/>
        <v>2.0903724265187424E-11</v>
      </c>
      <c r="AF1343" s="12">
        <f t="shared" si="109"/>
        <v>9.8662853652022362E-11</v>
      </c>
      <c r="AG1343" s="19">
        <f t="shared" si="110"/>
        <v>1.097002469958351E-3</v>
      </c>
      <c r="AI1343">
        <f t="shared" si="111"/>
        <v>9.9905510880095509E-7</v>
      </c>
      <c r="AJ1343">
        <f t="shared" si="112"/>
        <v>7.7759129386834936E-11</v>
      </c>
      <c r="AK1343">
        <v>0</v>
      </c>
      <c r="AL1343" s="12">
        <f t="shared" si="113"/>
        <v>4.333023565310624E-10</v>
      </c>
      <c r="AM1343" s="12">
        <f t="shared" si="114"/>
        <v>5.1106148591789729E-10</v>
      </c>
      <c r="AN1343" s="19">
        <f t="shared" si="115"/>
        <v>2.2739189884214046E-2</v>
      </c>
      <c r="AO1343" s="19"/>
      <c r="AP1343" t="e">
        <f t="shared" si="116"/>
        <v>#VALUE!</v>
      </c>
      <c r="AQ1343" t="e">
        <f t="shared" si="117"/>
        <v>#VALUE!</v>
      </c>
      <c r="AR1343">
        <v>0</v>
      </c>
      <c r="AS1343" s="12" t="e">
        <f t="shared" si="118"/>
        <v>#VALUE!</v>
      </c>
      <c r="AT1343" s="12" t="e">
        <f t="shared" si="119"/>
        <v>#VALUE!</v>
      </c>
      <c r="AU1343" s="19">
        <f t="shared" si="120"/>
        <v>1.5759424160826513E-2</v>
      </c>
      <c r="AW1343">
        <f t="shared" si="121"/>
        <v>78.812974192989046</v>
      </c>
      <c r="AX1343">
        <f t="shared" si="122"/>
        <v>15.215219993965071</v>
      </c>
      <c r="AY1343" t="e">
        <f t="shared" si="123"/>
        <v>#VALUE!</v>
      </c>
    </row>
    <row r="1344" spans="8:51" x14ac:dyDescent="0.25">
      <c r="H1344" s="6">
        <v>20</v>
      </c>
      <c r="I1344" s="6">
        <v>30</v>
      </c>
      <c r="J1344" s="6">
        <v>1</v>
      </c>
      <c r="K1344" s="6">
        <v>1</v>
      </c>
      <c r="L1344" s="6" t="s">
        <v>122</v>
      </c>
      <c r="M1344" s="7">
        <f>1000000*(AF1344-AD1344)/X1344</f>
        <v>5.1728162884310709E-3</v>
      </c>
      <c r="N1344" s="7">
        <f>1000000*(AM1344-AK1344)/X1344</f>
        <v>2.6794554190270953E-2</v>
      </c>
      <c r="O1344" s="7" t="e">
        <f>1000000*(AT1344-AR1344)/X1344</f>
        <v>#VALUE!</v>
      </c>
      <c r="P1344">
        <f>(M1344*16)</f>
        <v>8.2765060614897135E-2</v>
      </c>
      <c r="Q1344">
        <f>(N1344*44)</f>
        <v>1.1789603843719219</v>
      </c>
      <c r="R1344">
        <f>1000000*(((AF1344-AD1344)*0.082057*W1344)/(V1344-Z1344))/X1344</f>
        <v>0.14349881432745903</v>
      </c>
      <c r="S1344">
        <f>1000000*(((AM1344-AK1344)*0.082057*W1344)/(V1344-Z1344))/X1344</f>
        <v>0.74330626535800015</v>
      </c>
      <c r="T1344">
        <f>N1344*((1*0.082057*W1344)/(V1344-Z1344))</f>
        <v>0.74330626535800026</v>
      </c>
      <c r="V1344" s="5">
        <f t="shared" si="124"/>
        <v>0.99905510880095516</v>
      </c>
      <c r="W1344">
        <v>313.14999999999998</v>
      </c>
      <c r="X1344">
        <f t="shared" si="125"/>
        <v>1.9073334166666699E-2</v>
      </c>
      <c r="Y1344">
        <v>2E-3</v>
      </c>
      <c r="Z1344">
        <f t="shared" si="105"/>
        <v>7.2765497523200454E-2</v>
      </c>
      <c r="AB1344">
        <f t="shared" si="106"/>
        <v>9.9905510880095509E-7</v>
      </c>
      <c r="AC1344">
        <f t="shared" si="107"/>
        <v>7.7759129386834936E-11</v>
      </c>
      <c r="AD1344">
        <v>0</v>
      </c>
      <c r="AE1344" s="12">
        <f t="shared" si="108"/>
        <v>2.0903724265187424E-11</v>
      </c>
      <c r="AF1344" s="12">
        <f t="shared" si="109"/>
        <v>9.8662853652022362E-11</v>
      </c>
      <c r="AG1344" s="19">
        <f t="shared" si="110"/>
        <v>1.097002469958351E-3</v>
      </c>
      <c r="AI1344">
        <f t="shared" si="111"/>
        <v>9.9905510880095509E-7</v>
      </c>
      <c r="AJ1344">
        <f t="shared" si="112"/>
        <v>7.7759129386834936E-11</v>
      </c>
      <c r="AK1344">
        <v>0</v>
      </c>
      <c r="AL1344" s="12">
        <f t="shared" si="113"/>
        <v>4.333023565310624E-10</v>
      </c>
      <c r="AM1344" s="12">
        <f t="shared" si="114"/>
        <v>5.1106148591789729E-10</v>
      </c>
      <c r="AN1344" s="19">
        <f t="shared" si="115"/>
        <v>2.2739189884214046E-2</v>
      </c>
      <c r="AO1344" s="19"/>
      <c r="AP1344" t="e">
        <f t="shared" si="116"/>
        <v>#VALUE!</v>
      </c>
      <c r="AQ1344" t="e">
        <f t="shared" si="117"/>
        <v>#VALUE!</v>
      </c>
      <c r="AR1344">
        <v>0</v>
      </c>
      <c r="AS1344" s="12" t="e">
        <f t="shared" si="118"/>
        <v>#VALUE!</v>
      </c>
      <c r="AT1344" s="12" t="e">
        <f t="shared" si="119"/>
        <v>#VALUE!</v>
      </c>
      <c r="AU1344" s="19">
        <f t="shared" si="120"/>
        <v>1.5759424160826513E-2</v>
      </c>
      <c r="AW1344">
        <f t="shared" si="121"/>
        <v>78.812974192989046</v>
      </c>
      <c r="AX1344">
        <f t="shared" si="122"/>
        <v>15.215219993965071</v>
      </c>
      <c r="AY1344" t="e">
        <f t="shared" si="123"/>
        <v>#VALUE!</v>
      </c>
    </row>
    <row r="1345" spans="8:51" x14ac:dyDescent="0.25">
      <c r="H1345" s="6">
        <v>20</v>
      </c>
      <c r="I1345" s="6">
        <v>30</v>
      </c>
      <c r="J1345" s="6">
        <v>1</v>
      </c>
      <c r="K1345" s="6">
        <v>1</v>
      </c>
      <c r="L1345" s="6" t="s">
        <v>122</v>
      </c>
      <c r="M1345" s="7">
        <f>1000000*(AF1345-AD1345)/X1345</f>
        <v>5.1728162884310709E-3</v>
      </c>
      <c r="N1345" s="7">
        <f>1000000*(AM1345-AK1345)/X1345</f>
        <v>2.6794554190270953E-2</v>
      </c>
      <c r="O1345" s="7" t="e">
        <f>1000000*(AT1345-AR1345)/X1345</f>
        <v>#VALUE!</v>
      </c>
      <c r="P1345">
        <f>(M1345*16)</f>
        <v>8.2765060614897135E-2</v>
      </c>
      <c r="Q1345">
        <f>(N1345*44)</f>
        <v>1.1789603843719219</v>
      </c>
      <c r="R1345">
        <f>1000000*(((AF1345-AD1345)*0.082057*W1345)/(V1345-Z1345))/X1345</f>
        <v>0.14349881432745903</v>
      </c>
      <c r="S1345">
        <f>1000000*(((AM1345-AK1345)*0.082057*W1345)/(V1345-Z1345))/X1345</f>
        <v>0.74330626535800015</v>
      </c>
      <c r="T1345">
        <f>N1345*((1*0.082057*W1345)/(V1345-Z1345))</f>
        <v>0.74330626535800026</v>
      </c>
      <c r="V1345" s="5">
        <f t="shared" si="124"/>
        <v>0.99905510880095516</v>
      </c>
      <c r="W1345">
        <v>313.14999999999998</v>
      </c>
      <c r="X1345">
        <f t="shared" si="125"/>
        <v>1.9073334166666699E-2</v>
      </c>
      <c r="Y1345">
        <v>2E-3</v>
      </c>
      <c r="Z1345">
        <f t="shared" si="105"/>
        <v>7.2765497523200454E-2</v>
      </c>
      <c r="AB1345">
        <f t="shared" si="106"/>
        <v>9.9905510880095509E-7</v>
      </c>
      <c r="AC1345">
        <f t="shared" si="107"/>
        <v>7.7759129386834936E-11</v>
      </c>
      <c r="AD1345">
        <v>0</v>
      </c>
      <c r="AE1345" s="12">
        <f t="shared" si="108"/>
        <v>2.0903724265187424E-11</v>
      </c>
      <c r="AF1345" s="12">
        <f t="shared" si="109"/>
        <v>9.8662853652022362E-11</v>
      </c>
      <c r="AG1345" s="19">
        <f t="shared" si="110"/>
        <v>1.097002469958351E-3</v>
      </c>
      <c r="AI1345">
        <f t="shared" si="111"/>
        <v>9.9905510880095509E-7</v>
      </c>
      <c r="AJ1345">
        <f t="shared" si="112"/>
        <v>7.7759129386834936E-11</v>
      </c>
      <c r="AK1345">
        <v>0</v>
      </c>
      <c r="AL1345" s="12">
        <f t="shared" si="113"/>
        <v>4.333023565310624E-10</v>
      </c>
      <c r="AM1345" s="12">
        <f t="shared" si="114"/>
        <v>5.1106148591789729E-10</v>
      </c>
      <c r="AN1345" s="19">
        <f t="shared" si="115"/>
        <v>2.2739189884214046E-2</v>
      </c>
      <c r="AO1345" s="19"/>
      <c r="AP1345" t="e">
        <f t="shared" si="116"/>
        <v>#VALUE!</v>
      </c>
      <c r="AQ1345" t="e">
        <f t="shared" si="117"/>
        <v>#VALUE!</v>
      </c>
      <c r="AR1345">
        <v>0</v>
      </c>
      <c r="AS1345" s="12" t="e">
        <f t="shared" si="118"/>
        <v>#VALUE!</v>
      </c>
      <c r="AT1345" s="12" t="e">
        <f t="shared" si="119"/>
        <v>#VALUE!</v>
      </c>
      <c r="AU1345" s="19">
        <f t="shared" si="120"/>
        <v>1.5759424160826513E-2</v>
      </c>
      <c r="AW1345">
        <f t="shared" si="121"/>
        <v>78.812974192989046</v>
      </c>
      <c r="AX1345">
        <f t="shared" si="122"/>
        <v>15.215219993965071</v>
      </c>
      <c r="AY1345" t="e">
        <f t="shared" si="123"/>
        <v>#VALUE!</v>
      </c>
    </row>
    <row r="1346" spans="8:51" x14ac:dyDescent="0.25">
      <c r="H1346" s="6">
        <v>20</v>
      </c>
      <c r="I1346" s="6">
        <v>30</v>
      </c>
      <c r="J1346" s="6">
        <v>1</v>
      </c>
      <c r="K1346" s="6">
        <v>1</v>
      </c>
      <c r="L1346" s="6" t="s">
        <v>122</v>
      </c>
      <c r="M1346" s="7">
        <f>1000000*(AF1346-AD1346)/X1346</f>
        <v>5.1728162884310709E-3</v>
      </c>
      <c r="N1346" s="7">
        <f>1000000*(AM1346-AK1346)/X1346</f>
        <v>2.6794554190270953E-2</v>
      </c>
      <c r="O1346" s="7" t="e">
        <f>1000000*(AT1346-AR1346)/X1346</f>
        <v>#VALUE!</v>
      </c>
      <c r="P1346">
        <f>(M1346*16)</f>
        <v>8.2765060614897135E-2</v>
      </c>
      <c r="Q1346">
        <f>(N1346*44)</f>
        <v>1.1789603843719219</v>
      </c>
      <c r="R1346">
        <f>1000000*(((AF1346-AD1346)*0.082057*W1346)/(V1346-Z1346))/X1346</f>
        <v>0.14349881432745903</v>
      </c>
      <c r="S1346">
        <f>1000000*(((AM1346-AK1346)*0.082057*W1346)/(V1346-Z1346))/X1346</f>
        <v>0.74330626535800015</v>
      </c>
      <c r="T1346">
        <f>N1346*((1*0.082057*W1346)/(V1346-Z1346))</f>
        <v>0.74330626535800026</v>
      </c>
      <c r="V1346" s="5">
        <f t="shared" si="124"/>
        <v>0.99905510880095516</v>
      </c>
      <c r="W1346">
        <v>313.14999999999998</v>
      </c>
      <c r="X1346">
        <f t="shared" si="125"/>
        <v>1.9073334166666699E-2</v>
      </c>
      <c r="Y1346">
        <v>2E-3</v>
      </c>
      <c r="Z1346">
        <f t="shared" si="105"/>
        <v>7.2765497523200454E-2</v>
      </c>
      <c r="AB1346">
        <f t="shared" si="106"/>
        <v>9.9905510880095509E-7</v>
      </c>
      <c r="AC1346">
        <f t="shared" si="107"/>
        <v>7.7759129386834936E-11</v>
      </c>
      <c r="AD1346">
        <v>0</v>
      </c>
      <c r="AE1346" s="12">
        <f t="shared" si="108"/>
        <v>2.0903724265187424E-11</v>
      </c>
      <c r="AF1346" s="12">
        <f t="shared" si="109"/>
        <v>9.8662853652022362E-11</v>
      </c>
      <c r="AG1346" s="19">
        <f t="shared" si="110"/>
        <v>1.097002469958351E-3</v>
      </c>
      <c r="AI1346">
        <f t="shared" si="111"/>
        <v>9.9905510880095509E-7</v>
      </c>
      <c r="AJ1346">
        <f t="shared" si="112"/>
        <v>7.7759129386834936E-11</v>
      </c>
      <c r="AK1346">
        <v>0</v>
      </c>
      <c r="AL1346" s="12">
        <f t="shared" si="113"/>
        <v>4.333023565310624E-10</v>
      </c>
      <c r="AM1346" s="12">
        <f t="shared" si="114"/>
        <v>5.1106148591789729E-10</v>
      </c>
      <c r="AN1346" s="19">
        <f t="shared" si="115"/>
        <v>2.2739189884214046E-2</v>
      </c>
      <c r="AO1346" s="19"/>
      <c r="AP1346" t="e">
        <f t="shared" si="116"/>
        <v>#VALUE!</v>
      </c>
      <c r="AQ1346" t="e">
        <f t="shared" si="117"/>
        <v>#VALUE!</v>
      </c>
      <c r="AR1346">
        <v>0</v>
      </c>
      <c r="AS1346" s="12" t="e">
        <f t="shared" si="118"/>
        <v>#VALUE!</v>
      </c>
      <c r="AT1346" s="12" t="e">
        <f t="shared" si="119"/>
        <v>#VALUE!</v>
      </c>
      <c r="AU1346" s="19">
        <f t="shared" si="120"/>
        <v>1.5759424160826513E-2</v>
      </c>
      <c r="AW1346">
        <f t="shared" si="121"/>
        <v>78.812974192989046</v>
      </c>
      <c r="AX1346">
        <f t="shared" si="122"/>
        <v>15.215219993965071</v>
      </c>
      <c r="AY1346" t="e">
        <f t="shared" si="123"/>
        <v>#VALUE!</v>
      </c>
    </row>
    <row r="1347" spans="8:51" x14ac:dyDescent="0.25">
      <c r="H1347" s="6">
        <v>20</v>
      </c>
      <c r="I1347" s="6">
        <v>30</v>
      </c>
      <c r="J1347" s="6">
        <v>1</v>
      </c>
      <c r="K1347" s="6">
        <v>1</v>
      </c>
      <c r="L1347" s="6" t="s">
        <v>122</v>
      </c>
      <c r="M1347" s="7">
        <f>1000000*(AF1347-AD1347)/X1347</f>
        <v>5.1728162884310709E-3</v>
      </c>
      <c r="N1347" s="7">
        <f>1000000*(AM1347-AK1347)/X1347</f>
        <v>2.6794554190270953E-2</v>
      </c>
      <c r="O1347" s="7" t="e">
        <f>1000000*(AT1347-AR1347)/X1347</f>
        <v>#VALUE!</v>
      </c>
      <c r="P1347">
        <f>(M1347*16)</f>
        <v>8.2765060614897135E-2</v>
      </c>
      <c r="Q1347">
        <f>(N1347*44)</f>
        <v>1.1789603843719219</v>
      </c>
      <c r="R1347">
        <f>1000000*(((AF1347-AD1347)*0.082057*W1347)/(V1347-Z1347))/X1347</f>
        <v>0.14349881432745903</v>
      </c>
      <c r="S1347">
        <f>1000000*(((AM1347-AK1347)*0.082057*W1347)/(V1347-Z1347))/X1347</f>
        <v>0.74330626535800015</v>
      </c>
      <c r="T1347">
        <f>N1347*((1*0.082057*W1347)/(V1347-Z1347))</f>
        <v>0.74330626535800026</v>
      </c>
      <c r="V1347" s="5">
        <f t="shared" si="124"/>
        <v>0.99905510880095516</v>
      </c>
      <c r="W1347">
        <v>313.14999999999998</v>
      </c>
      <c r="X1347">
        <f t="shared" si="125"/>
        <v>1.9073334166666699E-2</v>
      </c>
      <c r="Y1347">
        <v>2E-3</v>
      </c>
      <c r="Z1347">
        <f t="shared" si="105"/>
        <v>7.2765497523200454E-2</v>
      </c>
      <c r="AB1347">
        <f t="shared" si="106"/>
        <v>9.9905510880095509E-7</v>
      </c>
      <c r="AC1347">
        <f t="shared" si="107"/>
        <v>7.7759129386834936E-11</v>
      </c>
      <c r="AD1347">
        <v>0</v>
      </c>
      <c r="AE1347" s="12">
        <f t="shared" si="108"/>
        <v>2.0903724265187424E-11</v>
      </c>
      <c r="AF1347" s="12">
        <f t="shared" si="109"/>
        <v>9.8662853652022362E-11</v>
      </c>
      <c r="AG1347" s="19">
        <f t="shared" si="110"/>
        <v>1.097002469958351E-3</v>
      </c>
      <c r="AI1347">
        <f t="shared" si="111"/>
        <v>9.9905510880095509E-7</v>
      </c>
      <c r="AJ1347">
        <f t="shared" si="112"/>
        <v>7.7759129386834936E-11</v>
      </c>
      <c r="AK1347">
        <v>0</v>
      </c>
      <c r="AL1347" s="12">
        <f t="shared" si="113"/>
        <v>4.333023565310624E-10</v>
      </c>
      <c r="AM1347" s="12">
        <f t="shared" si="114"/>
        <v>5.1106148591789729E-10</v>
      </c>
      <c r="AN1347" s="19">
        <f t="shared" si="115"/>
        <v>2.2739189884214046E-2</v>
      </c>
      <c r="AO1347" s="19"/>
      <c r="AP1347" t="e">
        <f t="shared" si="116"/>
        <v>#VALUE!</v>
      </c>
      <c r="AQ1347" t="e">
        <f t="shared" si="117"/>
        <v>#VALUE!</v>
      </c>
      <c r="AR1347">
        <v>0</v>
      </c>
      <c r="AS1347" s="12" t="e">
        <f t="shared" si="118"/>
        <v>#VALUE!</v>
      </c>
      <c r="AT1347" s="12" t="e">
        <f t="shared" si="119"/>
        <v>#VALUE!</v>
      </c>
      <c r="AU1347" s="19">
        <f t="shared" si="120"/>
        <v>1.5759424160826513E-2</v>
      </c>
      <c r="AW1347">
        <f t="shared" si="121"/>
        <v>78.812974192989046</v>
      </c>
      <c r="AX1347">
        <f t="shared" si="122"/>
        <v>15.215219993965071</v>
      </c>
      <c r="AY1347" t="e">
        <f t="shared" si="123"/>
        <v>#VALUE!</v>
      </c>
    </row>
    <row r="1348" spans="8:51" x14ac:dyDescent="0.25">
      <c r="H1348" s="6">
        <v>20</v>
      </c>
      <c r="I1348" s="6">
        <v>30</v>
      </c>
      <c r="J1348" s="6">
        <v>1</v>
      </c>
      <c r="K1348" s="6">
        <v>1</v>
      </c>
      <c r="L1348" s="6" t="s">
        <v>122</v>
      </c>
      <c r="M1348" s="7">
        <f>1000000*(AF1348-AD1348)/X1348</f>
        <v>5.1728162884310709E-3</v>
      </c>
      <c r="N1348" s="7">
        <f>1000000*(AM1348-AK1348)/X1348</f>
        <v>2.6794554190270953E-2</v>
      </c>
      <c r="O1348" s="7" t="e">
        <f>1000000*(AT1348-AR1348)/X1348</f>
        <v>#VALUE!</v>
      </c>
      <c r="P1348">
        <f>(M1348*16)</f>
        <v>8.2765060614897135E-2</v>
      </c>
      <c r="Q1348">
        <f>(N1348*44)</f>
        <v>1.1789603843719219</v>
      </c>
      <c r="R1348">
        <f>1000000*(((AF1348-AD1348)*0.082057*W1348)/(V1348-Z1348))/X1348</f>
        <v>0.14349881432745903</v>
      </c>
      <c r="S1348">
        <f>1000000*(((AM1348-AK1348)*0.082057*W1348)/(V1348-Z1348))/X1348</f>
        <v>0.74330626535800015</v>
      </c>
      <c r="T1348">
        <f>N1348*((1*0.082057*W1348)/(V1348-Z1348))</f>
        <v>0.74330626535800026</v>
      </c>
      <c r="V1348" s="5">
        <f t="shared" si="124"/>
        <v>0.99905510880095516</v>
      </c>
      <c r="W1348">
        <v>313.14999999999998</v>
      </c>
      <c r="X1348">
        <f t="shared" si="125"/>
        <v>1.9073334166666699E-2</v>
      </c>
      <c r="Y1348">
        <v>2E-3</v>
      </c>
      <c r="Z1348">
        <f t="shared" si="105"/>
        <v>7.2765497523200454E-2</v>
      </c>
      <c r="AB1348">
        <f t="shared" si="106"/>
        <v>9.9905510880095509E-7</v>
      </c>
      <c r="AC1348">
        <f t="shared" si="107"/>
        <v>7.7759129386834936E-11</v>
      </c>
      <c r="AD1348">
        <v>0</v>
      </c>
      <c r="AE1348" s="12">
        <f t="shared" si="108"/>
        <v>2.0903724265187424E-11</v>
      </c>
      <c r="AF1348" s="12">
        <f t="shared" si="109"/>
        <v>9.8662853652022362E-11</v>
      </c>
      <c r="AG1348" s="19">
        <f t="shared" si="110"/>
        <v>1.097002469958351E-3</v>
      </c>
      <c r="AI1348">
        <f t="shared" si="111"/>
        <v>9.9905510880095509E-7</v>
      </c>
      <c r="AJ1348">
        <f t="shared" si="112"/>
        <v>7.7759129386834936E-11</v>
      </c>
      <c r="AK1348">
        <v>0</v>
      </c>
      <c r="AL1348" s="12">
        <f t="shared" si="113"/>
        <v>4.333023565310624E-10</v>
      </c>
      <c r="AM1348" s="12">
        <f t="shared" si="114"/>
        <v>5.1106148591789729E-10</v>
      </c>
      <c r="AN1348" s="19">
        <f t="shared" si="115"/>
        <v>2.2739189884214046E-2</v>
      </c>
      <c r="AO1348" s="19"/>
      <c r="AP1348" t="e">
        <f t="shared" si="116"/>
        <v>#VALUE!</v>
      </c>
      <c r="AQ1348" t="e">
        <f t="shared" si="117"/>
        <v>#VALUE!</v>
      </c>
      <c r="AR1348">
        <v>0</v>
      </c>
      <c r="AS1348" s="12" t="e">
        <f t="shared" si="118"/>
        <v>#VALUE!</v>
      </c>
      <c r="AT1348" s="12" t="e">
        <f t="shared" si="119"/>
        <v>#VALUE!</v>
      </c>
      <c r="AU1348" s="19">
        <f t="shared" si="120"/>
        <v>1.5759424160826513E-2</v>
      </c>
      <c r="AW1348">
        <f t="shared" si="121"/>
        <v>78.812974192989046</v>
      </c>
      <c r="AX1348">
        <f t="shared" si="122"/>
        <v>15.215219993965071</v>
      </c>
      <c r="AY1348" t="e">
        <f t="shared" si="123"/>
        <v>#VALUE!</v>
      </c>
    </row>
    <row r="1349" spans="8:51" x14ac:dyDescent="0.25">
      <c r="H1349" s="6">
        <v>20</v>
      </c>
      <c r="I1349" s="6">
        <v>30</v>
      </c>
      <c r="J1349" s="6">
        <v>1</v>
      </c>
      <c r="K1349" s="6">
        <v>1</v>
      </c>
      <c r="L1349" s="6" t="s">
        <v>122</v>
      </c>
      <c r="M1349" s="7">
        <f>1000000*(AF1349-AD1349)/X1349</f>
        <v>5.1728162884310709E-3</v>
      </c>
      <c r="N1349" s="7">
        <f>1000000*(AM1349-AK1349)/X1349</f>
        <v>2.6794554190270953E-2</v>
      </c>
      <c r="O1349" s="7" t="e">
        <f>1000000*(AT1349-AR1349)/X1349</f>
        <v>#VALUE!</v>
      </c>
      <c r="P1349">
        <f>(M1349*16)</f>
        <v>8.2765060614897135E-2</v>
      </c>
      <c r="Q1349">
        <f>(N1349*44)</f>
        <v>1.1789603843719219</v>
      </c>
      <c r="R1349">
        <f>1000000*(((AF1349-AD1349)*0.082057*W1349)/(V1349-Z1349))/X1349</f>
        <v>0.14349881432745903</v>
      </c>
      <c r="S1349">
        <f>1000000*(((AM1349-AK1349)*0.082057*W1349)/(V1349-Z1349))/X1349</f>
        <v>0.74330626535800015</v>
      </c>
      <c r="T1349">
        <f>N1349*((1*0.082057*W1349)/(V1349-Z1349))</f>
        <v>0.74330626535800026</v>
      </c>
      <c r="V1349" s="5">
        <f t="shared" si="124"/>
        <v>0.99905510880095516</v>
      </c>
      <c r="W1349">
        <v>313.14999999999998</v>
      </c>
      <c r="X1349">
        <f t="shared" si="125"/>
        <v>1.9073334166666699E-2</v>
      </c>
      <c r="Y1349">
        <v>2E-3</v>
      </c>
      <c r="Z1349">
        <f t="shared" ref="Z1349:Z1412" si="126">(0.001316*10^(8.07131-(1730.63/(233.46+(W1349-273.15)))))</f>
        <v>7.2765497523200454E-2</v>
      </c>
      <c r="AB1349">
        <f t="shared" ref="AB1349:AB1412" si="127">V1349*(J1349/10^6)</f>
        <v>9.9905510880095509E-7</v>
      </c>
      <c r="AC1349">
        <f t="shared" ref="AC1349:AC1412" si="128">(AB1349*Y1349)/(0.082057*W1349)</f>
        <v>7.7759129386834936E-11</v>
      </c>
      <c r="AD1349">
        <v>0</v>
      </c>
      <c r="AE1349" s="12">
        <f t="shared" ref="AE1349:AE1412" si="129">AB1349*AG1349*X1349</f>
        <v>2.0903724265187424E-11</v>
      </c>
      <c r="AF1349" s="12">
        <f t="shared" ref="AF1349:AF1412" si="130">AC1349+AE1349</f>
        <v>9.8662853652022362E-11</v>
      </c>
      <c r="AG1349" s="19">
        <f t="shared" ref="AG1349:AG1412" si="131">101.325*(0.000014*EXP(1600*((1/W1349)-(1/298.15))))</f>
        <v>1.097002469958351E-3</v>
      </c>
      <c r="AI1349">
        <f t="shared" ref="AI1349:AI1412" si="132">V1349*(K1349/10^6)</f>
        <v>9.9905510880095509E-7</v>
      </c>
      <c r="AJ1349">
        <f t="shared" ref="AJ1349:AJ1412" si="133">(AI1349*Y1349)/(0.082057*W1349)</f>
        <v>7.7759129386834936E-11</v>
      </c>
      <c r="AK1349">
        <v>0</v>
      </c>
      <c r="AL1349" s="12">
        <f t="shared" ref="AL1349:AL1412" si="134">AI1349*AN1349*X1349</f>
        <v>4.333023565310624E-10</v>
      </c>
      <c r="AM1349" s="12">
        <f t="shared" ref="AM1349:AM1412" si="135">AJ1349+AL1349</f>
        <v>5.1106148591789729E-10</v>
      </c>
      <c r="AN1349" s="19">
        <f t="shared" ref="AN1349:AN1412" si="136">101.325*(0.00033*EXP(2400*((1/W1349)-(1/298.15))))</f>
        <v>2.2739189884214046E-2</v>
      </c>
      <c r="AO1349" s="19"/>
      <c r="AP1349" t="e">
        <f t="shared" ref="AP1349:AP1412" si="137">V1349*(L1349/10^6)</f>
        <v>#VALUE!</v>
      </c>
      <c r="AQ1349" t="e">
        <f t="shared" ref="AQ1349:AQ1412" si="138">(AP1349*Y1349)/(0.082057*W1349)</f>
        <v>#VALUE!</v>
      </c>
      <c r="AR1349">
        <v>0</v>
      </c>
      <c r="AS1349" s="12" t="e">
        <f t="shared" ref="AS1349:AS1412" si="139">AP1349*AU1349*X1349</f>
        <v>#VALUE!</v>
      </c>
      <c r="AT1349" s="12" t="e">
        <f t="shared" ref="AT1349:AT1412" si="140">AQ1349+AS1349</f>
        <v>#VALUE!</v>
      </c>
      <c r="AU1349" s="19">
        <f t="shared" ref="AU1349:AU1412" si="141">101.325*((2.4*10^-4)*EXP(2700*((1/W1349)-(1/298.15))))</f>
        <v>1.5759424160826513E-2</v>
      </c>
      <c r="AW1349">
        <f t="shared" ref="AW1349:AW1412" si="142">100*(AF1349-AE1349)/AF1349</f>
        <v>78.812974192989046</v>
      </c>
      <c r="AX1349">
        <f t="shared" ref="AX1349:AX1412" si="143">100*(AM1349-AL1349)/AM1349</f>
        <v>15.215219993965071</v>
      </c>
      <c r="AY1349" t="e">
        <f t="shared" ref="AY1349:AY1412" si="144">100*(AT1349-AS1349)/AT1349</f>
        <v>#VALUE!</v>
      </c>
    </row>
    <row r="1350" spans="8:51" x14ac:dyDescent="0.25">
      <c r="H1350" s="6">
        <v>20</v>
      </c>
      <c r="I1350" s="6">
        <v>30</v>
      </c>
      <c r="J1350" s="6">
        <v>1</v>
      </c>
      <c r="K1350" s="6">
        <v>1</v>
      </c>
      <c r="L1350" s="6" t="s">
        <v>122</v>
      </c>
      <c r="M1350" s="7">
        <f>1000000*(AF1350-AD1350)/X1350</f>
        <v>5.1728162884310709E-3</v>
      </c>
      <c r="N1350" s="7">
        <f>1000000*(AM1350-AK1350)/X1350</f>
        <v>2.6794554190270953E-2</v>
      </c>
      <c r="O1350" s="7" t="e">
        <f>1000000*(AT1350-AR1350)/X1350</f>
        <v>#VALUE!</v>
      </c>
      <c r="P1350">
        <f>(M1350*16)</f>
        <v>8.2765060614897135E-2</v>
      </c>
      <c r="Q1350">
        <f>(N1350*44)</f>
        <v>1.1789603843719219</v>
      </c>
      <c r="R1350">
        <f>1000000*(((AF1350-AD1350)*0.082057*W1350)/(V1350-Z1350))/X1350</f>
        <v>0.14349881432745903</v>
      </c>
      <c r="S1350">
        <f>1000000*(((AM1350-AK1350)*0.082057*W1350)/(V1350-Z1350))/X1350</f>
        <v>0.74330626535800015</v>
      </c>
      <c r="T1350">
        <f>N1350*((1*0.082057*W1350)/(V1350-Z1350))</f>
        <v>0.74330626535800026</v>
      </c>
      <c r="V1350" s="5">
        <f t="shared" ref="V1350:V1413" si="145">((0.001316*((I1350*25.4)-(2.5*2053/100)))*(273.15+40))/(273.15+H1350)</f>
        <v>0.99905510880095516</v>
      </c>
      <c r="W1350">
        <v>313.14999999999998</v>
      </c>
      <c r="X1350">
        <f t="shared" ref="X1350:X1413" si="146">(21.0733341666667/1000)-Y1350</f>
        <v>1.9073334166666699E-2</v>
      </c>
      <c r="Y1350">
        <v>2E-3</v>
      </c>
      <c r="Z1350">
        <f t="shared" si="126"/>
        <v>7.2765497523200454E-2</v>
      </c>
      <c r="AB1350">
        <f t="shared" si="127"/>
        <v>9.9905510880095509E-7</v>
      </c>
      <c r="AC1350">
        <f t="shared" si="128"/>
        <v>7.7759129386834936E-11</v>
      </c>
      <c r="AD1350">
        <v>0</v>
      </c>
      <c r="AE1350" s="12">
        <f t="shared" si="129"/>
        <v>2.0903724265187424E-11</v>
      </c>
      <c r="AF1350" s="12">
        <f t="shared" si="130"/>
        <v>9.8662853652022362E-11</v>
      </c>
      <c r="AG1350" s="19">
        <f t="shared" si="131"/>
        <v>1.097002469958351E-3</v>
      </c>
      <c r="AI1350">
        <f t="shared" si="132"/>
        <v>9.9905510880095509E-7</v>
      </c>
      <c r="AJ1350">
        <f t="shared" si="133"/>
        <v>7.7759129386834936E-11</v>
      </c>
      <c r="AK1350">
        <v>0</v>
      </c>
      <c r="AL1350" s="12">
        <f t="shared" si="134"/>
        <v>4.333023565310624E-10</v>
      </c>
      <c r="AM1350" s="12">
        <f t="shared" si="135"/>
        <v>5.1106148591789729E-10</v>
      </c>
      <c r="AN1350" s="19">
        <f t="shared" si="136"/>
        <v>2.2739189884214046E-2</v>
      </c>
      <c r="AO1350" s="19"/>
      <c r="AP1350" t="e">
        <f t="shared" si="137"/>
        <v>#VALUE!</v>
      </c>
      <c r="AQ1350" t="e">
        <f t="shared" si="138"/>
        <v>#VALUE!</v>
      </c>
      <c r="AR1350">
        <v>0</v>
      </c>
      <c r="AS1350" s="12" t="e">
        <f t="shared" si="139"/>
        <v>#VALUE!</v>
      </c>
      <c r="AT1350" s="12" t="e">
        <f t="shared" si="140"/>
        <v>#VALUE!</v>
      </c>
      <c r="AU1350" s="19">
        <f t="shared" si="141"/>
        <v>1.5759424160826513E-2</v>
      </c>
      <c r="AW1350">
        <f t="shared" si="142"/>
        <v>78.812974192989046</v>
      </c>
      <c r="AX1350">
        <f t="shared" si="143"/>
        <v>15.215219993965071</v>
      </c>
      <c r="AY1350" t="e">
        <f t="shared" si="144"/>
        <v>#VALUE!</v>
      </c>
    </row>
    <row r="1351" spans="8:51" x14ac:dyDescent="0.25">
      <c r="H1351" s="6">
        <v>20</v>
      </c>
      <c r="I1351" s="6">
        <v>30</v>
      </c>
      <c r="J1351" s="6">
        <v>1</v>
      </c>
      <c r="K1351" s="6">
        <v>1</v>
      </c>
      <c r="L1351" s="6" t="s">
        <v>122</v>
      </c>
      <c r="M1351" s="7">
        <f>1000000*(AF1351-AD1351)/X1351</f>
        <v>5.1728162884310709E-3</v>
      </c>
      <c r="N1351" s="7">
        <f>1000000*(AM1351-AK1351)/X1351</f>
        <v>2.6794554190270953E-2</v>
      </c>
      <c r="O1351" s="7" t="e">
        <f>1000000*(AT1351-AR1351)/X1351</f>
        <v>#VALUE!</v>
      </c>
      <c r="P1351">
        <f>(M1351*16)</f>
        <v>8.2765060614897135E-2</v>
      </c>
      <c r="Q1351">
        <f>(N1351*44)</f>
        <v>1.1789603843719219</v>
      </c>
      <c r="R1351">
        <f>1000000*(((AF1351-AD1351)*0.082057*W1351)/(V1351-Z1351))/X1351</f>
        <v>0.14349881432745903</v>
      </c>
      <c r="S1351">
        <f>1000000*(((AM1351-AK1351)*0.082057*W1351)/(V1351-Z1351))/X1351</f>
        <v>0.74330626535800015</v>
      </c>
      <c r="T1351">
        <f>N1351*((1*0.082057*W1351)/(V1351-Z1351))</f>
        <v>0.74330626535800026</v>
      </c>
      <c r="V1351" s="5">
        <f t="shared" si="145"/>
        <v>0.99905510880095516</v>
      </c>
      <c r="W1351">
        <v>313.14999999999998</v>
      </c>
      <c r="X1351">
        <f t="shared" si="146"/>
        <v>1.9073334166666699E-2</v>
      </c>
      <c r="Y1351">
        <v>2E-3</v>
      </c>
      <c r="Z1351">
        <f t="shared" si="126"/>
        <v>7.2765497523200454E-2</v>
      </c>
      <c r="AB1351">
        <f t="shared" si="127"/>
        <v>9.9905510880095509E-7</v>
      </c>
      <c r="AC1351">
        <f t="shared" si="128"/>
        <v>7.7759129386834936E-11</v>
      </c>
      <c r="AD1351">
        <v>0</v>
      </c>
      <c r="AE1351" s="12">
        <f t="shared" si="129"/>
        <v>2.0903724265187424E-11</v>
      </c>
      <c r="AF1351" s="12">
        <f t="shared" si="130"/>
        <v>9.8662853652022362E-11</v>
      </c>
      <c r="AG1351" s="19">
        <f t="shared" si="131"/>
        <v>1.097002469958351E-3</v>
      </c>
      <c r="AI1351">
        <f t="shared" si="132"/>
        <v>9.9905510880095509E-7</v>
      </c>
      <c r="AJ1351">
        <f t="shared" si="133"/>
        <v>7.7759129386834936E-11</v>
      </c>
      <c r="AK1351">
        <v>0</v>
      </c>
      <c r="AL1351" s="12">
        <f t="shared" si="134"/>
        <v>4.333023565310624E-10</v>
      </c>
      <c r="AM1351" s="12">
        <f t="shared" si="135"/>
        <v>5.1106148591789729E-10</v>
      </c>
      <c r="AN1351" s="19">
        <f t="shared" si="136"/>
        <v>2.2739189884214046E-2</v>
      </c>
      <c r="AO1351" s="19"/>
      <c r="AP1351" t="e">
        <f t="shared" si="137"/>
        <v>#VALUE!</v>
      </c>
      <c r="AQ1351" t="e">
        <f t="shared" si="138"/>
        <v>#VALUE!</v>
      </c>
      <c r="AR1351">
        <v>0</v>
      </c>
      <c r="AS1351" s="12" t="e">
        <f t="shared" si="139"/>
        <v>#VALUE!</v>
      </c>
      <c r="AT1351" s="12" t="e">
        <f t="shared" si="140"/>
        <v>#VALUE!</v>
      </c>
      <c r="AU1351" s="19">
        <f t="shared" si="141"/>
        <v>1.5759424160826513E-2</v>
      </c>
      <c r="AW1351">
        <f t="shared" si="142"/>
        <v>78.812974192989046</v>
      </c>
      <c r="AX1351">
        <f t="shared" si="143"/>
        <v>15.215219993965071</v>
      </c>
      <c r="AY1351" t="e">
        <f t="shared" si="144"/>
        <v>#VALUE!</v>
      </c>
    </row>
    <row r="1352" spans="8:51" x14ac:dyDescent="0.25">
      <c r="H1352" s="6">
        <v>20</v>
      </c>
      <c r="I1352" s="6">
        <v>30</v>
      </c>
      <c r="J1352" s="6">
        <v>1</v>
      </c>
      <c r="K1352" s="6">
        <v>1</v>
      </c>
      <c r="L1352" s="6" t="s">
        <v>122</v>
      </c>
      <c r="M1352" s="7">
        <f>1000000*(AF1352-AD1352)/X1352</f>
        <v>5.1728162884310709E-3</v>
      </c>
      <c r="N1352" s="7">
        <f>1000000*(AM1352-AK1352)/X1352</f>
        <v>2.6794554190270953E-2</v>
      </c>
      <c r="O1352" s="7" t="e">
        <f>1000000*(AT1352-AR1352)/X1352</f>
        <v>#VALUE!</v>
      </c>
      <c r="P1352">
        <f>(M1352*16)</f>
        <v>8.2765060614897135E-2</v>
      </c>
      <c r="Q1352">
        <f>(N1352*44)</f>
        <v>1.1789603843719219</v>
      </c>
      <c r="R1352">
        <f>1000000*(((AF1352-AD1352)*0.082057*W1352)/(V1352-Z1352))/X1352</f>
        <v>0.14349881432745903</v>
      </c>
      <c r="S1352">
        <f>1000000*(((AM1352-AK1352)*0.082057*W1352)/(V1352-Z1352))/X1352</f>
        <v>0.74330626535800015</v>
      </c>
      <c r="T1352">
        <f>N1352*((1*0.082057*W1352)/(V1352-Z1352))</f>
        <v>0.74330626535800026</v>
      </c>
      <c r="V1352" s="5">
        <f t="shared" si="145"/>
        <v>0.99905510880095516</v>
      </c>
      <c r="W1352">
        <v>313.14999999999998</v>
      </c>
      <c r="X1352">
        <f t="shared" si="146"/>
        <v>1.9073334166666699E-2</v>
      </c>
      <c r="Y1352">
        <v>2E-3</v>
      </c>
      <c r="Z1352">
        <f t="shared" si="126"/>
        <v>7.2765497523200454E-2</v>
      </c>
      <c r="AB1352">
        <f t="shared" si="127"/>
        <v>9.9905510880095509E-7</v>
      </c>
      <c r="AC1352">
        <f t="shared" si="128"/>
        <v>7.7759129386834936E-11</v>
      </c>
      <c r="AD1352">
        <v>0</v>
      </c>
      <c r="AE1352" s="12">
        <f t="shared" si="129"/>
        <v>2.0903724265187424E-11</v>
      </c>
      <c r="AF1352" s="12">
        <f t="shared" si="130"/>
        <v>9.8662853652022362E-11</v>
      </c>
      <c r="AG1352" s="19">
        <f t="shared" si="131"/>
        <v>1.097002469958351E-3</v>
      </c>
      <c r="AI1352">
        <f t="shared" si="132"/>
        <v>9.9905510880095509E-7</v>
      </c>
      <c r="AJ1352">
        <f t="shared" si="133"/>
        <v>7.7759129386834936E-11</v>
      </c>
      <c r="AK1352">
        <v>0</v>
      </c>
      <c r="AL1352" s="12">
        <f t="shared" si="134"/>
        <v>4.333023565310624E-10</v>
      </c>
      <c r="AM1352" s="12">
        <f t="shared" si="135"/>
        <v>5.1106148591789729E-10</v>
      </c>
      <c r="AN1352" s="19">
        <f t="shared" si="136"/>
        <v>2.2739189884214046E-2</v>
      </c>
      <c r="AO1352" s="19"/>
      <c r="AP1352" t="e">
        <f t="shared" si="137"/>
        <v>#VALUE!</v>
      </c>
      <c r="AQ1352" t="e">
        <f t="shared" si="138"/>
        <v>#VALUE!</v>
      </c>
      <c r="AR1352">
        <v>0</v>
      </c>
      <c r="AS1352" s="12" t="e">
        <f t="shared" si="139"/>
        <v>#VALUE!</v>
      </c>
      <c r="AT1352" s="12" t="e">
        <f t="shared" si="140"/>
        <v>#VALUE!</v>
      </c>
      <c r="AU1352" s="19">
        <f t="shared" si="141"/>
        <v>1.5759424160826513E-2</v>
      </c>
      <c r="AW1352">
        <f t="shared" si="142"/>
        <v>78.812974192989046</v>
      </c>
      <c r="AX1352">
        <f t="shared" si="143"/>
        <v>15.215219993965071</v>
      </c>
      <c r="AY1352" t="e">
        <f t="shared" si="144"/>
        <v>#VALUE!</v>
      </c>
    </row>
    <row r="1353" spans="8:51" x14ac:dyDescent="0.25">
      <c r="H1353" s="6">
        <v>20</v>
      </c>
      <c r="I1353" s="6">
        <v>30</v>
      </c>
      <c r="J1353" s="6">
        <v>1</v>
      </c>
      <c r="K1353" s="6">
        <v>1</v>
      </c>
      <c r="L1353" s="6" t="s">
        <v>122</v>
      </c>
      <c r="M1353" s="7">
        <f>1000000*(AF1353-AD1353)/X1353</f>
        <v>5.1728162884310709E-3</v>
      </c>
      <c r="N1353" s="7">
        <f>1000000*(AM1353-AK1353)/X1353</f>
        <v>2.6794554190270953E-2</v>
      </c>
      <c r="O1353" s="7" t="e">
        <f>1000000*(AT1353-AR1353)/X1353</f>
        <v>#VALUE!</v>
      </c>
      <c r="P1353">
        <f>(M1353*16)</f>
        <v>8.2765060614897135E-2</v>
      </c>
      <c r="Q1353">
        <f>(N1353*44)</f>
        <v>1.1789603843719219</v>
      </c>
      <c r="R1353">
        <f>1000000*(((AF1353-AD1353)*0.082057*W1353)/(V1353-Z1353))/X1353</f>
        <v>0.14349881432745903</v>
      </c>
      <c r="S1353">
        <f>1000000*(((AM1353-AK1353)*0.082057*W1353)/(V1353-Z1353))/X1353</f>
        <v>0.74330626535800015</v>
      </c>
      <c r="T1353">
        <f>N1353*((1*0.082057*W1353)/(V1353-Z1353))</f>
        <v>0.74330626535800026</v>
      </c>
      <c r="V1353" s="5">
        <f t="shared" si="145"/>
        <v>0.99905510880095516</v>
      </c>
      <c r="W1353">
        <v>313.14999999999998</v>
      </c>
      <c r="X1353">
        <f t="shared" si="146"/>
        <v>1.9073334166666699E-2</v>
      </c>
      <c r="Y1353">
        <v>2E-3</v>
      </c>
      <c r="Z1353">
        <f t="shared" si="126"/>
        <v>7.2765497523200454E-2</v>
      </c>
      <c r="AB1353">
        <f t="shared" si="127"/>
        <v>9.9905510880095509E-7</v>
      </c>
      <c r="AC1353">
        <f t="shared" si="128"/>
        <v>7.7759129386834936E-11</v>
      </c>
      <c r="AD1353">
        <v>0</v>
      </c>
      <c r="AE1353" s="12">
        <f t="shared" si="129"/>
        <v>2.0903724265187424E-11</v>
      </c>
      <c r="AF1353" s="12">
        <f t="shared" si="130"/>
        <v>9.8662853652022362E-11</v>
      </c>
      <c r="AG1353" s="19">
        <f t="shared" si="131"/>
        <v>1.097002469958351E-3</v>
      </c>
      <c r="AI1353">
        <f t="shared" si="132"/>
        <v>9.9905510880095509E-7</v>
      </c>
      <c r="AJ1353">
        <f t="shared" si="133"/>
        <v>7.7759129386834936E-11</v>
      </c>
      <c r="AK1353">
        <v>0</v>
      </c>
      <c r="AL1353" s="12">
        <f t="shared" si="134"/>
        <v>4.333023565310624E-10</v>
      </c>
      <c r="AM1353" s="12">
        <f t="shared" si="135"/>
        <v>5.1106148591789729E-10</v>
      </c>
      <c r="AN1353" s="19">
        <f t="shared" si="136"/>
        <v>2.2739189884214046E-2</v>
      </c>
      <c r="AO1353" s="19"/>
      <c r="AP1353" t="e">
        <f t="shared" si="137"/>
        <v>#VALUE!</v>
      </c>
      <c r="AQ1353" t="e">
        <f t="shared" si="138"/>
        <v>#VALUE!</v>
      </c>
      <c r="AR1353">
        <v>0</v>
      </c>
      <c r="AS1353" s="12" t="e">
        <f t="shared" si="139"/>
        <v>#VALUE!</v>
      </c>
      <c r="AT1353" s="12" t="e">
        <f t="shared" si="140"/>
        <v>#VALUE!</v>
      </c>
      <c r="AU1353" s="19">
        <f t="shared" si="141"/>
        <v>1.5759424160826513E-2</v>
      </c>
      <c r="AW1353">
        <f t="shared" si="142"/>
        <v>78.812974192989046</v>
      </c>
      <c r="AX1353">
        <f t="shared" si="143"/>
        <v>15.215219993965071</v>
      </c>
      <c r="AY1353" t="e">
        <f t="shared" si="144"/>
        <v>#VALUE!</v>
      </c>
    </row>
    <row r="1354" spans="8:51" x14ac:dyDescent="0.25">
      <c r="H1354" s="6">
        <v>20</v>
      </c>
      <c r="I1354" s="6">
        <v>30</v>
      </c>
      <c r="J1354" s="6">
        <v>1</v>
      </c>
      <c r="K1354" s="6">
        <v>1</v>
      </c>
      <c r="L1354" s="6" t="s">
        <v>122</v>
      </c>
      <c r="M1354" s="7">
        <f>1000000*(AF1354-AD1354)/X1354</f>
        <v>5.1728162884310709E-3</v>
      </c>
      <c r="N1354" s="7">
        <f>1000000*(AM1354-AK1354)/X1354</f>
        <v>2.6794554190270953E-2</v>
      </c>
      <c r="O1354" s="7" t="e">
        <f>1000000*(AT1354-AR1354)/X1354</f>
        <v>#VALUE!</v>
      </c>
      <c r="P1354">
        <f>(M1354*16)</f>
        <v>8.2765060614897135E-2</v>
      </c>
      <c r="Q1354">
        <f>(N1354*44)</f>
        <v>1.1789603843719219</v>
      </c>
      <c r="R1354">
        <f>1000000*(((AF1354-AD1354)*0.082057*W1354)/(V1354-Z1354))/X1354</f>
        <v>0.14349881432745903</v>
      </c>
      <c r="S1354">
        <f>1000000*(((AM1354-AK1354)*0.082057*W1354)/(V1354-Z1354))/X1354</f>
        <v>0.74330626535800015</v>
      </c>
      <c r="T1354">
        <f>N1354*((1*0.082057*W1354)/(V1354-Z1354))</f>
        <v>0.74330626535800026</v>
      </c>
      <c r="V1354" s="5">
        <f t="shared" si="145"/>
        <v>0.99905510880095516</v>
      </c>
      <c r="W1354">
        <v>313.14999999999998</v>
      </c>
      <c r="X1354">
        <f t="shared" si="146"/>
        <v>1.9073334166666699E-2</v>
      </c>
      <c r="Y1354">
        <v>2E-3</v>
      </c>
      <c r="Z1354">
        <f t="shared" si="126"/>
        <v>7.2765497523200454E-2</v>
      </c>
      <c r="AB1354">
        <f t="shared" si="127"/>
        <v>9.9905510880095509E-7</v>
      </c>
      <c r="AC1354">
        <f t="shared" si="128"/>
        <v>7.7759129386834936E-11</v>
      </c>
      <c r="AD1354">
        <v>0</v>
      </c>
      <c r="AE1354" s="12">
        <f t="shared" si="129"/>
        <v>2.0903724265187424E-11</v>
      </c>
      <c r="AF1354" s="12">
        <f t="shared" si="130"/>
        <v>9.8662853652022362E-11</v>
      </c>
      <c r="AG1354" s="19">
        <f t="shared" si="131"/>
        <v>1.097002469958351E-3</v>
      </c>
      <c r="AI1354">
        <f t="shared" si="132"/>
        <v>9.9905510880095509E-7</v>
      </c>
      <c r="AJ1354">
        <f t="shared" si="133"/>
        <v>7.7759129386834936E-11</v>
      </c>
      <c r="AK1354">
        <v>0</v>
      </c>
      <c r="AL1354" s="12">
        <f t="shared" si="134"/>
        <v>4.333023565310624E-10</v>
      </c>
      <c r="AM1354" s="12">
        <f t="shared" si="135"/>
        <v>5.1106148591789729E-10</v>
      </c>
      <c r="AN1354" s="19">
        <f t="shared" si="136"/>
        <v>2.2739189884214046E-2</v>
      </c>
      <c r="AO1354" s="19"/>
      <c r="AP1354" t="e">
        <f t="shared" si="137"/>
        <v>#VALUE!</v>
      </c>
      <c r="AQ1354" t="e">
        <f t="shared" si="138"/>
        <v>#VALUE!</v>
      </c>
      <c r="AR1354">
        <v>0</v>
      </c>
      <c r="AS1354" s="12" t="e">
        <f t="shared" si="139"/>
        <v>#VALUE!</v>
      </c>
      <c r="AT1354" s="12" t="e">
        <f t="shared" si="140"/>
        <v>#VALUE!</v>
      </c>
      <c r="AU1354" s="19">
        <f t="shared" si="141"/>
        <v>1.5759424160826513E-2</v>
      </c>
      <c r="AW1354">
        <f t="shared" si="142"/>
        <v>78.812974192989046</v>
      </c>
      <c r="AX1354">
        <f t="shared" si="143"/>
        <v>15.215219993965071</v>
      </c>
      <c r="AY1354" t="e">
        <f t="shared" si="144"/>
        <v>#VALUE!</v>
      </c>
    </row>
    <row r="1355" spans="8:51" x14ac:dyDescent="0.25">
      <c r="H1355" s="6">
        <v>20</v>
      </c>
      <c r="I1355" s="6">
        <v>30</v>
      </c>
      <c r="J1355" s="6">
        <v>1</v>
      </c>
      <c r="K1355" s="6">
        <v>1</v>
      </c>
      <c r="L1355" s="6" t="s">
        <v>122</v>
      </c>
      <c r="M1355" s="7">
        <f>1000000*(AF1355-AD1355)/X1355</f>
        <v>5.1728162884310709E-3</v>
      </c>
      <c r="N1355" s="7">
        <f>1000000*(AM1355-AK1355)/X1355</f>
        <v>2.6794554190270953E-2</v>
      </c>
      <c r="O1355" s="7" t="e">
        <f>1000000*(AT1355-AR1355)/X1355</f>
        <v>#VALUE!</v>
      </c>
      <c r="P1355">
        <f>(M1355*16)</f>
        <v>8.2765060614897135E-2</v>
      </c>
      <c r="Q1355">
        <f>(N1355*44)</f>
        <v>1.1789603843719219</v>
      </c>
      <c r="R1355">
        <f>1000000*(((AF1355-AD1355)*0.082057*W1355)/(V1355-Z1355))/X1355</f>
        <v>0.14349881432745903</v>
      </c>
      <c r="S1355">
        <f>1000000*(((AM1355-AK1355)*0.082057*W1355)/(V1355-Z1355))/X1355</f>
        <v>0.74330626535800015</v>
      </c>
      <c r="T1355">
        <f>N1355*((1*0.082057*W1355)/(V1355-Z1355))</f>
        <v>0.74330626535800026</v>
      </c>
      <c r="V1355" s="5">
        <f t="shared" si="145"/>
        <v>0.99905510880095516</v>
      </c>
      <c r="W1355">
        <v>313.14999999999998</v>
      </c>
      <c r="X1355">
        <f t="shared" si="146"/>
        <v>1.9073334166666699E-2</v>
      </c>
      <c r="Y1355">
        <v>2E-3</v>
      </c>
      <c r="Z1355">
        <f t="shared" si="126"/>
        <v>7.2765497523200454E-2</v>
      </c>
      <c r="AB1355">
        <f t="shared" si="127"/>
        <v>9.9905510880095509E-7</v>
      </c>
      <c r="AC1355">
        <f t="shared" si="128"/>
        <v>7.7759129386834936E-11</v>
      </c>
      <c r="AD1355">
        <v>0</v>
      </c>
      <c r="AE1355" s="12">
        <f t="shared" si="129"/>
        <v>2.0903724265187424E-11</v>
      </c>
      <c r="AF1355" s="12">
        <f t="shared" si="130"/>
        <v>9.8662853652022362E-11</v>
      </c>
      <c r="AG1355" s="19">
        <f t="shared" si="131"/>
        <v>1.097002469958351E-3</v>
      </c>
      <c r="AI1355">
        <f t="shared" si="132"/>
        <v>9.9905510880095509E-7</v>
      </c>
      <c r="AJ1355">
        <f t="shared" si="133"/>
        <v>7.7759129386834936E-11</v>
      </c>
      <c r="AK1355">
        <v>0</v>
      </c>
      <c r="AL1355" s="12">
        <f t="shared" si="134"/>
        <v>4.333023565310624E-10</v>
      </c>
      <c r="AM1355" s="12">
        <f t="shared" si="135"/>
        <v>5.1106148591789729E-10</v>
      </c>
      <c r="AN1355" s="19">
        <f t="shared" si="136"/>
        <v>2.2739189884214046E-2</v>
      </c>
      <c r="AO1355" s="19"/>
      <c r="AP1355" t="e">
        <f t="shared" si="137"/>
        <v>#VALUE!</v>
      </c>
      <c r="AQ1355" t="e">
        <f t="shared" si="138"/>
        <v>#VALUE!</v>
      </c>
      <c r="AR1355">
        <v>0</v>
      </c>
      <c r="AS1355" s="12" t="e">
        <f t="shared" si="139"/>
        <v>#VALUE!</v>
      </c>
      <c r="AT1355" s="12" t="e">
        <f t="shared" si="140"/>
        <v>#VALUE!</v>
      </c>
      <c r="AU1355" s="19">
        <f t="shared" si="141"/>
        <v>1.5759424160826513E-2</v>
      </c>
      <c r="AW1355">
        <f t="shared" si="142"/>
        <v>78.812974192989046</v>
      </c>
      <c r="AX1355">
        <f t="shared" si="143"/>
        <v>15.215219993965071</v>
      </c>
      <c r="AY1355" t="e">
        <f t="shared" si="144"/>
        <v>#VALUE!</v>
      </c>
    </row>
    <row r="1356" spans="8:51" x14ac:dyDescent="0.25">
      <c r="H1356" s="6">
        <v>20</v>
      </c>
      <c r="I1356" s="6">
        <v>30</v>
      </c>
      <c r="J1356" s="6">
        <v>1</v>
      </c>
      <c r="K1356" s="6">
        <v>1</v>
      </c>
      <c r="L1356" s="6" t="s">
        <v>122</v>
      </c>
      <c r="M1356" s="7">
        <f>1000000*(AF1356-AD1356)/X1356</f>
        <v>5.1728162884310709E-3</v>
      </c>
      <c r="N1356" s="7">
        <f>1000000*(AM1356-AK1356)/X1356</f>
        <v>2.6794554190270953E-2</v>
      </c>
      <c r="O1356" s="7" t="e">
        <f>1000000*(AT1356-AR1356)/X1356</f>
        <v>#VALUE!</v>
      </c>
      <c r="P1356">
        <f>(M1356*16)</f>
        <v>8.2765060614897135E-2</v>
      </c>
      <c r="Q1356">
        <f>(N1356*44)</f>
        <v>1.1789603843719219</v>
      </c>
      <c r="R1356">
        <f>1000000*(((AF1356-AD1356)*0.082057*W1356)/(V1356-Z1356))/X1356</f>
        <v>0.14349881432745903</v>
      </c>
      <c r="S1356">
        <f>1000000*(((AM1356-AK1356)*0.082057*W1356)/(V1356-Z1356))/X1356</f>
        <v>0.74330626535800015</v>
      </c>
      <c r="T1356">
        <f>N1356*((1*0.082057*W1356)/(V1356-Z1356))</f>
        <v>0.74330626535800026</v>
      </c>
      <c r="V1356" s="5">
        <f t="shared" si="145"/>
        <v>0.99905510880095516</v>
      </c>
      <c r="W1356">
        <v>313.14999999999998</v>
      </c>
      <c r="X1356">
        <f t="shared" si="146"/>
        <v>1.9073334166666699E-2</v>
      </c>
      <c r="Y1356">
        <v>2E-3</v>
      </c>
      <c r="Z1356">
        <f t="shared" si="126"/>
        <v>7.2765497523200454E-2</v>
      </c>
      <c r="AB1356">
        <f t="shared" si="127"/>
        <v>9.9905510880095509E-7</v>
      </c>
      <c r="AC1356">
        <f t="shared" si="128"/>
        <v>7.7759129386834936E-11</v>
      </c>
      <c r="AD1356">
        <v>0</v>
      </c>
      <c r="AE1356" s="12">
        <f t="shared" si="129"/>
        <v>2.0903724265187424E-11</v>
      </c>
      <c r="AF1356" s="12">
        <f t="shared" si="130"/>
        <v>9.8662853652022362E-11</v>
      </c>
      <c r="AG1356" s="19">
        <f t="shared" si="131"/>
        <v>1.097002469958351E-3</v>
      </c>
      <c r="AI1356">
        <f t="shared" si="132"/>
        <v>9.9905510880095509E-7</v>
      </c>
      <c r="AJ1356">
        <f t="shared" si="133"/>
        <v>7.7759129386834936E-11</v>
      </c>
      <c r="AK1356">
        <v>0</v>
      </c>
      <c r="AL1356" s="12">
        <f t="shared" si="134"/>
        <v>4.333023565310624E-10</v>
      </c>
      <c r="AM1356" s="12">
        <f t="shared" si="135"/>
        <v>5.1106148591789729E-10</v>
      </c>
      <c r="AN1356" s="19">
        <f t="shared" si="136"/>
        <v>2.2739189884214046E-2</v>
      </c>
      <c r="AO1356" s="19"/>
      <c r="AP1356" t="e">
        <f t="shared" si="137"/>
        <v>#VALUE!</v>
      </c>
      <c r="AQ1356" t="e">
        <f t="shared" si="138"/>
        <v>#VALUE!</v>
      </c>
      <c r="AR1356">
        <v>0</v>
      </c>
      <c r="AS1356" s="12" t="e">
        <f t="shared" si="139"/>
        <v>#VALUE!</v>
      </c>
      <c r="AT1356" s="12" t="e">
        <f t="shared" si="140"/>
        <v>#VALUE!</v>
      </c>
      <c r="AU1356" s="19">
        <f t="shared" si="141"/>
        <v>1.5759424160826513E-2</v>
      </c>
      <c r="AW1356">
        <f t="shared" si="142"/>
        <v>78.812974192989046</v>
      </c>
      <c r="AX1356">
        <f t="shared" si="143"/>
        <v>15.215219993965071</v>
      </c>
      <c r="AY1356" t="e">
        <f t="shared" si="144"/>
        <v>#VALUE!</v>
      </c>
    </row>
    <row r="1357" spans="8:51" x14ac:dyDescent="0.25">
      <c r="H1357" s="6">
        <v>20</v>
      </c>
      <c r="I1357" s="6">
        <v>30</v>
      </c>
      <c r="J1357" s="6">
        <v>1</v>
      </c>
      <c r="K1357" s="6">
        <v>1</v>
      </c>
      <c r="L1357" s="6" t="s">
        <v>122</v>
      </c>
      <c r="M1357" s="7">
        <f>1000000*(AF1357-AD1357)/X1357</f>
        <v>5.1728162884310709E-3</v>
      </c>
      <c r="N1357" s="7">
        <f>1000000*(AM1357-AK1357)/X1357</f>
        <v>2.6794554190270953E-2</v>
      </c>
      <c r="O1357" s="7" t="e">
        <f>1000000*(AT1357-AR1357)/X1357</f>
        <v>#VALUE!</v>
      </c>
      <c r="P1357">
        <f>(M1357*16)</f>
        <v>8.2765060614897135E-2</v>
      </c>
      <c r="Q1357">
        <f>(N1357*44)</f>
        <v>1.1789603843719219</v>
      </c>
      <c r="R1357">
        <f>1000000*(((AF1357-AD1357)*0.082057*W1357)/(V1357-Z1357))/X1357</f>
        <v>0.14349881432745903</v>
      </c>
      <c r="S1357">
        <f>1000000*(((AM1357-AK1357)*0.082057*W1357)/(V1357-Z1357))/X1357</f>
        <v>0.74330626535800015</v>
      </c>
      <c r="T1357">
        <f>N1357*((1*0.082057*W1357)/(V1357-Z1357))</f>
        <v>0.74330626535800026</v>
      </c>
      <c r="V1357" s="5">
        <f t="shared" si="145"/>
        <v>0.99905510880095516</v>
      </c>
      <c r="W1357">
        <v>313.14999999999998</v>
      </c>
      <c r="X1357">
        <f t="shared" si="146"/>
        <v>1.9073334166666699E-2</v>
      </c>
      <c r="Y1357">
        <v>2E-3</v>
      </c>
      <c r="Z1357">
        <f t="shared" si="126"/>
        <v>7.2765497523200454E-2</v>
      </c>
      <c r="AB1357">
        <f t="shared" si="127"/>
        <v>9.9905510880095509E-7</v>
      </c>
      <c r="AC1357">
        <f t="shared" si="128"/>
        <v>7.7759129386834936E-11</v>
      </c>
      <c r="AD1357">
        <v>0</v>
      </c>
      <c r="AE1357" s="12">
        <f t="shared" si="129"/>
        <v>2.0903724265187424E-11</v>
      </c>
      <c r="AF1357" s="12">
        <f t="shared" si="130"/>
        <v>9.8662853652022362E-11</v>
      </c>
      <c r="AG1357" s="19">
        <f t="shared" si="131"/>
        <v>1.097002469958351E-3</v>
      </c>
      <c r="AI1357">
        <f t="shared" si="132"/>
        <v>9.9905510880095509E-7</v>
      </c>
      <c r="AJ1357">
        <f t="shared" si="133"/>
        <v>7.7759129386834936E-11</v>
      </c>
      <c r="AK1357">
        <v>0</v>
      </c>
      <c r="AL1357" s="12">
        <f t="shared" si="134"/>
        <v>4.333023565310624E-10</v>
      </c>
      <c r="AM1357" s="12">
        <f t="shared" si="135"/>
        <v>5.1106148591789729E-10</v>
      </c>
      <c r="AN1357" s="19">
        <f t="shared" si="136"/>
        <v>2.2739189884214046E-2</v>
      </c>
      <c r="AO1357" s="19"/>
      <c r="AP1357" t="e">
        <f t="shared" si="137"/>
        <v>#VALUE!</v>
      </c>
      <c r="AQ1357" t="e">
        <f t="shared" si="138"/>
        <v>#VALUE!</v>
      </c>
      <c r="AR1357">
        <v>0</v>
      </c>
      <c r="AS1357" s="12" t="e">
        <f t="shared" si="139"/>
        <v>#VALUE!</v>
      </c>
      <c r="AT1357" s="12" t="e">
        <f t="shared" si="140"/>
        <v>#VALUE!</v>
      </c>
      <c r="AU1357" s="19">
        <f t="shared" si="141"/>
        <v>1.5759424160826513E-2</v>
      </c>
      <c r="AW1357">
        <f t="shared" si="142"/>
        <v>78.812974192989046</v>
      </c>
      <c r="AX1357">
        <f t="shared" si="143"/>
        <v>15.215219993965071</v>
      </c>
      <c r="AY1357" t="e">
        <f t="shared" si="144"/>
        <v>#VALUE!</v>
      </c>
    </row>
    <row r="1358" spans="8:51" x14ac:dyDescent="0.25">
      <c r="H1358" s="6">
        <v>20</v>
      </c>
      <c r="I1358" s="6">
        <v>30</v>
      </c>
      <c r="J1358" s="6">
        <v>1</v>
      </c>
      <c r="K1358" s="6">
        <v>1</v>
      </c>
      <c r="L1358" s="6" t="s">
        <v>122</v>
      </c>
      <c r="M1358" s="7">
        <f>1000000*(AF1358-AD1358)/X1358</f>
        <v>5.1728162884310709E-3</v>
      </c>
      <c r="N1358" s="7">
        <f>1000000*(AM1358-AK1358)/X1358</f>
        <v>2.6794554190270953E-2</v>
      </c>
      <c r="O1358" s="7" t="e">
        <f>1000000*(AT1358-AR1358)/X1358</f>
        <v>#VALUE!</v>
      </c>
      <c r="P1358">
        <f>(M1358*16)</f>
        <v>8.2765060614897135E-2</v>
      </c>
      <c r="Q1358">
        <f>(N1358*44)</f>
        <v>1.1789603843719219</v>
      </c>
      <c r="R1358">
        <f>1000000*(((AF1358-AD1358)*0.082057*W1358)/(V1358-Z1358))/X1358</f>
        <v>0.14349881432745903</v>
      </c>
      <c r="S1358">
        <f>1000000*(((AM1358-AK1358)*0.082057*W1358)/(V1358-Z1358))/X1358</f>
        <v>0.74330626535800015</v>
      </c>
      <c r="T1358">
        <f>N1358*((1*0.082057*W1358)/(V1358-Z1358))</f>
        <v>0.74330626535800026</v>
      </c>
      <c r="V1358" s="5">
        <f t="shared" si="145"/>
        <v>0.99905510880095516</v>
      </c>
      <c r="W1358">
        <v>313.14999999999998</v>
      </c>
      <c r="X1358">
        <f t="shared" si="146"/>
        <v>1.9073334166666699E-2</v>
      </c>
      <c r="Y1358">
        <v>2E-3</v>
      </c>
      <c r="Z1358">
        <f t="shared" si="126"/>
        <v>7.2765497523200454E-2</v>
      </c>
      <c r="AB1358">
        <f t="shared" si="127"/>
        <v>9.9905510880095509E-7</v>
      </c>
      <c r="AC1358">
        <f t="shared" si="128"/>
        <v>7.7759129386834936E-11</v>
      </c>
      <c r="AD1358">
        <v>0</v>
      </c>
      <c r="AE1358" s="12">
        <f t="shared" si="129"/>
        <v>2.0903724265187424E-11</v>
      </c>
      <c r="AF1358" s="12">
        <f t="shared" si="130"/>
        <v>9.8662853652022362E-11</v>
      </c>
      <c r="AG1358" s="19">
        <f t="shared" si="131"/>
        <v>1.097002469958351E-3</v>
      </c>
      <c r="AI1358">
        <f t="shared" si="132"/>
        <v>9.9905510880095509E-7</v>
      </c>
      <c r="AJ1358">
        <f t="shared" si="133"/>
        <v>7.7759129386834936E-11</v>
      </c>
      <c r="AK1358">
        <v>0</v>
      </c>
      <c r="AL1358" s="12">
        <f t="shared" si="134"/>
        <v>4.333023565310624E-10</v>
      </c>
      <c r="AM1358" s="12">
        <f t="shared" si="135"/>
        <v>5.1106148591789729E-10</v>
      </c>
      <c r="AN1358" s="19">
        <f t="shared" si="136"/>
        <v>2.2739189884214046E-2</v>
      </c>
      <c r="AO1358" s="19"/>
      <c r="AP1358" t="e">
        <f t="shared" si="137"/>
        <v>#VALUE!</v>
      </c>
      <c r="AQ1358" t="e">
        <f t="shared" si="138"/>
        <v>#VALUE!</v>
      </c>
      <c r="AR1358">
        <v>0</v>
      </c>
      <c r="AS1358" s="12" t="e">
        <f t="shared" si="139"/>
        <v>#VALUE!</v>
      </c>
      <c r="AT1358" s="12" t="e">
        <f t="shared" si="140"/>
        <v>#VALUE!</v>
      </c>
      <c r="AU1358" s="19">
        <f t="shared" si="141"/>
        <v>1.5759424160826513E-2</v>
      </c>
      <c r="AW1358">
        <f t="shared" si="142"/>
        <v>78.812974192989046</v>
      </c>
      <c r="AX1358">
        <f t="shared" si="143"/>
        <v>15.215219993965071</v>
      </c>
      <c r="AY1358" t="e">
        <f t="shared" si="144"/>
        <v>#VALUE!</v>
      </c>
    </row>
    <row r="1359" spans="8:51" x14ac:dyDescent="0.25">
      <c r="H1359" s="6">
        <v>20</v>
      </c>
      <c r="I1359" s="6">
        <v>30</v>
      </c>
      <c r="J1359" s="6">
        <v>1</v>
      </c>
      <c r="K1359" s="6">
        <v>1</v>
      </c>
      <c r="L1359" s="6" t="s">
        <v>122</v>
      </c>
      <c r="M1359" s="7">
        <f>1000000*(AF1359-AD1359)/X1359</f>
        <v>5.1728162884310709E-3</v>
      </c>
      <c r="N1359" s="7">
        <f>1000000*(AM1359-AK1359)/X1359</f>
        <v>2.6794554190270953E-2</v>
      </c>
      <c r="O1359" s="7" t="e">
        <f>1000000*(AT1359-AR1359)/X1359</f>
        <v>#VALUE!</v>
      </c>
      <c r="P1359">
        <f>(M1359*16)</f>
        <v>8.2765060614897135E-2</v>
      </c>
      <c r="Q1359">
        <f>(N1359*44)</f>
        <v>1.1789603843719219</v>
      </c>
      <c r="R1359">
        <f>1000000*(((AF1359-AD1359)*0.082057*W1359)/(V1359-Z1359))/X1359</f>
        <v>0.14349881432745903</v>
      </c>
      <c r="S1359">
        <f>1000000*(((AM1359-AK1359)*0.082057*W1359)/(V1359-Z1359))/X1359</f>
        <v>0.74330626535800015</v>
      </c>
      <c r="T1359">
        <f>N1359*((1*0.082057*W1359)/(V1359-Z1359))</f>
        <v>0.74330626535800026</v>
      </c>
      <c r="V1359" s="5">
        <f t="shared" si="145"/>
        <v>0.99905510880095516</v>
      </c>
      <c r="W1359">
        <v>313.14999999999998</v>
      </c>
      <c r="X1359">
        <f t="shared" si="146"/>
        <v>1.9073334166666699E-2</v>
      </c>
      <c r="Y1359">
        <v>2E-3</v>
      </c>
      <c r="Z1359">
        <f t="shared" si="126"/>
        <v>7.2765497523200454E-2</v>
      </c>
      <c r="AB1359">
        <f t="shared" si="127"/>
        <v>9.9905510880095509E-7</v>
      </c>
      <c r="AC1359">
        <f t="shared" si="128"/>
        <v>7.7759129386834936E-11</v>
      </c>
      <c r="AD1359">
        <v>0</v>
      </c>
      <c r="AE1359" s="12">
        <f t="shared" si="129"/>
        <v>2.0903724265187424E-11</v>
      </c>
      <c r="AF1359" s="12">
        <f t="shared" si="130"/>
        <v>9.8662853652022362E-11</v>
      </c>
      <c r="AG1359" s="19">
        <f t="shared" si="131"/>
        <v>1.097002469958351E-3</v>
      </c>
      <c r="AI1359">
        <f t="shared" si="132"/>
        <v>9.9905510880095509E-7</v>
      </c>
      <c r="AJ1359">
        <f t="shared" si="133"/>
        <v>7.7759129386834936E-11</v>
      </c>
      <c r="AK1359">
        <v>0</v>
      </c>
      <c r="AL1359" s="12">
        <f t="shared" si="134"/>
        <v>4.333023565310624E-10</v>
      </c>
      <c r="AM1359" s="12">
        <f t="shared" si="135"/>
        <v>5.1106148591789729E-10</v>
      </c>
      <c r="AN1359" s="19">
        <f t="shared" si="136"/>
        <v>2.2739189884214046E-2</v>
      </c>
      <c r="AO1359" s="19"/>
      <c r="AP1359" t="e">
        <f t="shared" si="137"/>
        <v>#VALUE!</v>
      </c>
      <c r="AQ1359" t="e">
        <f t="shared" si="138"/>
        <v>#VALUE!</v>
      </c>
      <c r="AR1359">
        <v>0</v>
      </c>
      <c r="AS1359" s="12" t="e">
        <f t="shared" si="139"/>
        <v>#VALUE!</v>
      </c>
      <c r="AT1359" s="12" t="e">
        <f t="shared" si="140"/>
        <v>#VALUE!</v>
      </c>
      <c r="AU1359" s="19">
        <f t="shared" si="141"/>
        <v>1.5759424160826513E-2</v>
      </c>
      <c r="AW1359">
        <f t="shared" si="142"/>
        <v>78.812974192989046</v>
      </c>
      <c r="AX1359">
        <f t="shared" si="143"/>
        <v>15.215219993965071</v>
      </c>
      <c r="AY1359" t="e">
        <f t="shared" si="144"/>
        <v>#VALUE!</v>
      </c>
    </row>
    <row r="1360" spans="8:51" x14ac:dyDescent="0.25">
      <c r="H1360" s="6">
        <v>20</v>
      </c>
      <c r="I1360" s="6">
        <v>30</v>
      </c>
      <c r="J1360" s="6">
        <v>1</v>
      </c>
      <c r="K1360" s="6">
        <v>1</v>
      </c>
      <c r="L1360" s="6" t="s">
        <v>122</v>
      </c>
      <c r="M1360" s="7">
        <f>1000000*(AF1360-AD1360)/X1360</f>
        <v>5.1728162884310709E-3</v>
      </c>
      <c r="N1360" s="7">
        <f>1000000*(AM1360-AK1360)/X1360</f>
        <v>2.6794554190270953E-2</v>
      </c>
      <c r="O1360" s="7" t="e">
        <f>1000000*(AT1360-AR1360)/X1360</f>
        <v>#VALUE!</v>
      </c>
      <c r="P1360">
        <f>(M1360*16)</f>
        <v>8.2765060614897135E-2</v>
      </c>
      <c r="Q1360">
        <f>(N1360*44)</f>
        <v>1.1789603843719219</v>
      </c>
      <c r="R1360">
        <f>1000000*(((AF1360-AD1360)*0.082057*W1360)/(V1360-Z1360))/X1360</f>
        <v>0.14349881432745903</v>
      </c>
      <c r="S1360">
        <f>1000000*(((AM1360-AK1360)*0.082057*W1360)/(V1360-Z1360))/X1360</f>
        <v>0.74330626535800015</v>
      </c>
      <c r="T1360">
        <f>N1360*((1*0.082057*W1360)/(V1360-Z1360))</f>
        <v>0.74330626535800026</v>
      </c>
      <c r="V1360" s="5">
        <f t="shared" si="145"/>
        <v>0.99905510880095516</v>
      </c>
      <c r="W1360">
        <v>313.14999999999998</v>
      </c>
      <c r="X1360">
        <f t="shared" si="146"/>
        <v>1.9073334166666699E-2</v>
      </c>
      <c r="Y1360">
        <v>2E-3</v>
      </c>
      <c r="Z1360">
        <f t="shared" si="126"/>
        <v>7.2765497523200454E-2</v>
      </c>
      <c r="AB1360">
        <f t="shared" si="127"/>
        <v>9.9905510880095509E-7</v>
      </c>
      <c r="AC1360">
        <f t="shared" si="128"/>
        <v>7.7759129386834936E-11</v>
      </c>
      <c r="AD1360">
        <v>0</v>
      </c>
      <c r="AE1360" s="12">
        <f t="shared" si="129"/>
        <v>2.0903724265187424E-11</v>
      </c>
      <c r="AF1360" s="12">
        <f t="shared" si="130"/>
        <v>9.8662853652022362E-11</v>
      </c>
      <c r="AG1360" s="19">
        <f t="shared" si="131"/>
        <v>1.097002469958351E-3</v>
      </c>
      <c r="AI1360">
        <f t="shared" si="132"/>
        <v>9.9905510880095509E-7</v>
      </c>
      <c r="AJ1360">
        <f t="shared" si="133"/>
        <v>7.7759129386834936E-11</v>
      </c>
      <c r="AK1360">
        <v>0</v>
      </c>
      <c r="AL1360" s="12">
        <f t="shared" si="134"/>
        <v>4.333023565310624E-10</v>
      </c>
      <c r="AM1360" s="12">
        <f t="shared" si="135"/>
        <v>5.1106148591789729E-10</v>
      </c>
      <c r="AN1360" s="19">
        <f t="shared" si="136"/>
        <v>2.2739189884214046E-2</v>
      </c>
      <c r="AO1360" s="19"/>
      <c r="AP1360" t="e">
        <f t="shared" si="137"/>
        <v>#VALUE!</v>
      </c>
      <c r="AQ1360" t="e">
        <f t="shared" si="138"/>
        <v>#VALUE!</v>
      </c>
      <c r="AR1360">
        <v>0</v>
      </c>
      <c r="AS1360" s="12" t="e">
        <f t="shared" si="139"/>
        <v>#VALUE!</v>
      </c>
      <c r="AT1360" s="12" t="e">
        <f t="shared" si="140"/>
        <v>#VALUE!</v>
      </c>
      <c r="AU1360" s="19">
        <f t="shared" si="141"/>
        <v>1.5759424160826513E-2</v>
      </c>
      <c r="AW1360">
        <f t="shared" si="142"/>
        <v>78.812974192989046</v>
      </c>
      <c r="AX1360">
        <f t="shared" si="143"/>
        <v>15.215219993965071</v>
      </c>
      <c r="AY1360" t="e">
        <f t="shared" si="144"/>
        <v>#VALUE!</v>
      </c>
    </row>
    <row r="1361" spans="8:51" x14ac:dyDescent="0.25">
      <c r="H1361" s="6">
        <v>20</v>
      </c>
      <c r="I1361" s="6">
        <v>30</v>
      </c>
      <c r="J1361" s="6">
        <v>1</v>
      </c>
      <c r="K1361" s="6">
        <v>1</v>
      </c>
      <c r="L1361" s="6" t="s">
        <v>122</v>
      </c>
      <c r="M1361" s="7">
        <f>1000000*(AF1361-AD1361)/X1361</f>
        <v>5.1728162884310709E-3</v>
      </c>
      <c r="N1361" s="7">
        <f>1000000*(AM1361-AK1361)/X1361</f>
        <v>2.6794554190270953E-2</v>
      </c>
      <c r="O1361" s="7" t="e">
        <f>1000000*(AT1361-AR1361)/X1361</f>
        <v>#VALUE!</v>
      </c>
      <c r="P1361">
        <f>(M1361*16)</f>
        <v>8.2765060614897135E-2</v>
      </c>
      <c r="Q1361">
        <f>(N1361*44)</f>
        <v>1.1789603843719219</v>
      </c>
      <c r="R1361">
        <f>1000000*(((AF1361-AD1361)*0.082057*W1361)/(V1361-Z1361))/X1361</f>
        <v>0.14349881432745903</v>
      </c>
      <c r="S1361">
        <f>1000000*(((AM1361-AK1361)*0.082057*W1361)/(V1361-Z1361))/X1361</f>
        <v>0.74330626535800015</v>
      </c>
      <c r="T1361">
        <f>N1361*((1*0.082057*W1361)/(V1361-Z1361))</f>
        <v>0.74330626535800026</v>
      </c>
      <c r="V1361" s="5">
        <f t="shared" si="145"/>
        <v>0.99905510880095516</v>
      </c>
      <c r="W1361">
        <v>313.14999999999998</v>
      </c>
      <c r="X1361">
        <f t="shared" si="146"/>
        <v>1.9073334166666699E-2</v>
      </c>
      <c r="Y1361">
        <v>2E-3</v>
      </c>
      <c r="Z1361">
        <f t="shared" si="126"/>
        <v>7.2765497523200454E-2</v>
      </c>
      <c r="AB1361">
        <f t="shared" si="127"/>
        <v>9.9905510880095509E-7</v>
      </c>
      <c r="AC1361">
        <f t="shared" si="128"/>
        <v>7.7759129386834936E-11</v>
      </c>
      <c r="AD1361">
        <v>0</v>
      </c>
      <c r="AE1361" s="12">
        <f t="shared" si="129"/>
        <v>2.0903724265187424E-11</v>
      </c>
      <c r="AF1361" s="12">
        <f t="shared" si="130"/>
        <v>9.8662853652022362E-11</v>
      </c>
      <c r="AG1361" s="19">
        <f t="shared" si="131"/>
        <v>1.097002469958351E-3</v>
      </c>
      <c r="AI1361">
        <f t="shared" si="132"/>
        <v>9.9905510880095509E-7</v>
      </c>
      <c r="AJ1361">
        <f t="shared" si="133"/>
        <v>7.7759129386834936E-11</v>
      </c>
      <c r="AK1361">
        <v>0</v>
      </c>
      <c r="AL1361" s="12">
        <f t="shared" si="134"/>
        <v>4.333023565310624E-10</v>
      </c>
      <c r="AM1361" s="12">
        <f t="shared" si="135"/>
        <v>5.1106148591789729E-10</v>
      </c>
      <c r="AN1361" s="19">
        <f t="shared" si="136"/>
        <v>2.2739189884214046E-2</v>
      </c>
      <c r="AO1361" s="19"/>
      <c r="AP1361" t="e">
        <f t="shared" si="137"/>
        <v>#VALUE!</v>
      </c>
      <c r="AQ1361" t="e">
        <f t="shared" si="138"/>
        <v>#VALUE!</v>
      </c>
      <c r="AR1361">
        <v>0</v>
      </c>
      <c r="AS1361" s="12" t="e">
        <f t="shared" si="139"/>
        <v>#VALUE!</v>
      </c>
      <c r="AT1361" s="12" t="e">
        <f t="shared" si="140"/>
        <v>#VALUE!</v>
      </c>
      <c r="AU1361" s="19">
        <f t="shared" si="141"/>
        <v>1.5759424160826513E-2</v>
      </c>
      <c r="AW1361">
        <f t="shared" si="142"/>
        <v>78.812974192989046</v>
      </c>
      <c r="AX1361">
        <f t="shared" si="143"/>
        <v>15.215219993965071</v>
      </c>
      <c r="AY1361" t="e">
        <f t="shared" si="144"/>
        <v>#VALUE!</v>
      </c>
    </row>
    <row r="1362" spans="8:51" x14ac:dyDescent="0.25">
      <c r="H1362" s="6">
        <v>20</v>
      </c>
      <c r="I1362" s="6">
        <v>30</v>
      </c>
      <c r="J1362" s="6">
        <v>1</v>
      </c>
      <c r="K1362" s="6">
        <v>1</v>
      </c>
      <c r="L1362" s="6" t="s">
        <v>122</v>
      </c>
      <c r="M1362" s="7">
        <f>1000000*(AF1362-AD1362)/X1362</f>
        <v>5.1728162884310709E-3</v>
      </c>
      <c r="N1362" s="7">
        <f>1000000*(AM1362-AK1362)/X1362</f>
        <v>2.6794554190270953E-2</v>
      </c>
      <c r="O1362" s="7" t="e">
        <f>1000000*(AT1362-AR1362)/X1362</f>
        <v>#VALUE!</v>
      </c>
      <c r="P1362">
        <f>(M1362*16)</f>
        <v>8.2765060614897135E-2</v>
      </c>
      <c r="Q1362">
        <f>(N1362*44)</f>
        <v>1.1789603843719219</v>
      </c>
      <c r="R1362">
        <f>1000000*(((AF1362-AD1362)*0.082057*W1362)/(V1362-Z1362))/X1362</f>
        <v>0.14349881432745903</v>
      </c>
      <c r="S1362">
        <f>1000000*(((AM1362-AK1362)*0.082057*W1362)/(V1362-Z1362))/X1362</f>
        <v>0.74330626535800015</v>
      </c>
      <c r="T1362">
        <f>N1362*((1*0.082057*W1362)/(V1362-Z1362))</f>
        <v>0.74330626535800026</v>
      </c>
      <c r="V1362" s="5">
        <f t="shared" si="145"/>
        <v>0.99905510880095516</v>
      </c>
      <c r="W1362">
        <v>313.14999999999998</v>
      </c>
      <c r="X1362">
        <f t="shared" si="146"/>
        <v>1.9073334166666699E-2</v>
      </c>
      <c r="Y1362">
        <v>2E-3</v>
      </c>
      <c r="Z1362">
        <f t="shared" si="126"/>
        <v>7.2765497523200454E-2</v>
      </c>
      <c r="AB1362">
        <f t="shared" si="127"/>
        <v>9.9905510880095509E-7</v>
      </c>
      <c r="AC1362">
        <f t="shared" si="128"/>
        <v>7.7759129386834936E-11</v>
      </c>
      <c r="AD1362">
        <v>0</v>
      </c>
      <c r="AE1362" s="12">
        <f t="shared" si="129"/>
        <v>2.0903724265187424E-11</v>
      </c>
      <c r="AF1362" s="12">
        <f t="shared" si="130"/>
        <v>9.8662853652022362E-11</v>
      </c>
      <c r="AG1362" s="19">
        <f t="shared" si="131"/>
        <v>1.097002469958351E-3</v>
      </c>
      <c r="AI1362">
        <f t="shared" si="132"/>
        <v>9.9905510880095509E-7</v>
      </c>
      <c r="AJ1362">
        <f t="shared" si="133"/>
        <v>7.7759129386834936E-11</v>
      </c>
      <c r="AK1362">
        <v>0</v>
      </c>
      <c r="AL1362" s="12">
        <f t="shared" si="134"/>
        <v>4.333023565310624E-10</v>
      </c>
      <c r="AM1362" s="12">
        <f t="shared" si="135"/>
        <v>5.1106148591789729E-10</v>
      </c>
      <c r="AN1362" s="19">
        <f t="shared" si="136"/>
        <v>2.2739189884214046E-2</v>
      </c>
      <c r="AO1362" s="19"/>
      <c r="AP1362" t="e">
        <f t="shared" si="137"/>
        <v>#VALUE!</v>
      </c>
      <c r="AQ1362" t="e">
        <f t="shared" si="138"/>
        <v>#VALUE!</v>
      </c>
      <c r="AR1362">
        <v>0</v>
      </c>
      <c r="AS1362" s="12" t="e">
        <f t="shared" si="139"/>
        <v>#VALUE!</v>
      </c>
      <c r="AT1362" s="12" t="e">
        <f t="shared" si="140"/>
        <v>#VALUE!</v>
      </c>
      <c r="AU1362" s="19">
        <f t="shared" si="141"/>
        <v>1.5759424160826513E-2</v>
      </c>
      <c r="AW1362">
        <f t="shared" si="142"/>
        <v>78.812974192989046</v>
      </c>
      <c r="AX1362">
        <f t="shared" si="143"/>
        <v>15.215219993965071</v>
      </c>
      <c r="AY1362" t="e">
        <f t="shared" si="144"/>
        <v>#VALUE!</v>
      </c>
    </row>
    <row r="1363" spans="8:51" x14ac:dyDescent="0.25">
      <c r="H1363" s="6">
        <v>20</v>
      </c>
      <c r="I1363" s="6">
        <v>30</v>
      </c>
      <c r="J1363" s="6">
        <v>1</v>
      </c>
      <c r="K1363" s="6">
        <v>1</v>
      </c>
      <c r="L1363" s="6" t="s">
        <v>122</v>
      </c>
      <c r="M1363" s="7">
        <f>1000000*(AF1363-AD1363)/X1363</f>
        <v>5.1728162884310709E-3</v>
      </c>
      <c r="N1363" s="7">
        <f>1000000*(AM1363-AK1363)/X1363</f>
        <v>2.6794554190270953E-2</v>
      </c>
      <c r="O1363" s="7" t="e">
        <f>1000000*(AT1363-AR1363)/X1363</f>
        <v>#VALUE!</v>
      </c>
      <c r="P1363">
        <f>(M1363*16)</f>
        <v>8.2765060614897135E-2</v>
      </c>
      <c r="Q1363">
        <f>(N1363*44)</f>
        <v>1.1789603843719219</v>
      </c>
      <c r="R1363">
        <f>1000000*(((AF1363-AD1363)*0.082057*W1363)/(V1363-Z1363))/X1363</f>
        <v>0.14349881432745903</v>
      </c>
      <c r="S1363">
        <f>1000000*(((AM1363-AK1363)*0.082057*W1363)/(V1363-Z1363))/X1363</f>
        <v>0.74330626535800015</v>
      </c>
      <c r="T1363">
        <f>N1363*((1*0.082057*W1363)/(V1363-Z1363))</f>
        <v>0.74330626535800026</v>
      </c>
      <c r="V1363" s="5">
        <f t="shared" si="145"/>
        <v>0.99905510880095516</v>
      </c>
      <c r="W1363">
        <v>313.14999999999998</v>
      </c>
      <c r="X1363">
        <f t="shared" si="146"/>
        <v>1.9073334166666699E-2</v>
      </c>
      <c r="Y1363">
        <v>2E-3</v>
      </c>
      <c r="Z1363">
        <f t="shared" si="126"/>
        <v>7.2765497523200454E-2</v>
      </c>
      <c r="AB1363">
        <f t="shared" si="127"/>
        <v>9.9905510880095509E-7</v>
      </c>
      <c r="AC1363">
        <f t="shared" si="128"/>
        <v>7.7759129386834936E-11</v>
      </c>
      <c r="AD1363">
        <v>0</v>
      </c>
      <c r="AE1363" s="12">
        <f t="shared" si="129"/>
        <v>2.0903724265187424E-11</v>
      </c>
      <c r="AF1363" s="12">
        <f t="shared" si="130"/>
        <v>9.8662853652022362E-11</v>
      </c>
      <c r="AG1363" s="19">
        <f t="shared" si="131"/>
        <v>1.097002469958351E-3</v>
      </c>
      <c r="AI1363">
        <f t="shared" si="132"/>
        <v>9.9905510880095509E-7</v>
      </c>
      <c r="AJ1363">
        <f t="shared" si="133"/>
        <v>7.7759129386834936E-11</v>
      </c>
      <c r="AK1363">
        <v>0</v>
      </c>
      <c r="AL1363" s="12">
        <f t="shared" si="134"/>
        <v>4.333023565310624E-10</v>
      </c>
      <c r="AM1363" s="12">
        <f t="shared" si="135"/>
        <v>5.1106148591789729E-10</v>
      </c>
      <c r="AN1363" s="19">
        <f t="shared" si="136"/>
        <v>2.2739189884214046E-2</v>
      </c>
      <c r="AO1363" s="19"/>
      <c r="AP1363" t="e">
        <f t="shared" si="137"/>
        <v>#VALUE!</v>
      </c>
      <c r="AQ1363" t="e">
        <f t="shared" si="138"/>
        <v>#VALUE!</v>
      </c>
      <c r="AR1363">
        <v>0</v>
      </c>
      <c r="AS1363" s="12" t="e">
        <f t="shared" si="139"/>
        <v>#VALUE!</v>
      </c>
      <c r="AT1363" s="12" t="e">
        <f t="shared" si="140"/>
        <v>#VALUE!</v>
      </c>
      <c r="AU1363" s="19">
        <f t="shared" si="141"/>
        <v>1.5759424160826513E-2</v>
      </c>
      <c r="AW1363">
        <f t="shared" si="142"/>
        <v>78.812974192989046</v>
      </c>
      <c r="AX1363">
        <f t="shared" si="143"/>
        <v>15.215219993965071</v>
      </c>
      <c r="AY1363" t="e">
        <f t="shared" si="144"/>
        <v>#VALUE!</v>
      </c>
    </row>
    <row r="1364" spans="8:51" x14ac:dyDescent="0.25">
      <c r="H1364" s="6">
        <v>20</v>
      </c>
      <c r="I1364" s="6">
        <v>30</v>
      </c>
      <c r="J1364" s="6">
        <v>1</v>
      </c>
      <c r="K1364" s="6">
        <v>1</v>
      </c>
      <c r="L1364" s="6" t="s">
        <v>122</v>
      </c>
      <c r="M1364" s="7">
        <f>1000000*(AF1364-AD1364)/X1364</f>
        <v>5.1728162884310709E-3</v>
      </c>
      <c r="N1364" s="7">
        <f>1000000*(AM1364-AK1364)/X1364</f>
        <v>2.6794554190270953E-2</v>
      </c>
      <c r="O1364" s="7" t="e">
        <f>1000000*(AT1364-AR1364)/X1364</f>
        <v>#VALUE!</v>
      </c>
      <c r="P1364">
        <f>(M1364*16)</f>
        <v>8.2765060614897135E-2</v>
      </c>
      <c r="Q1364">
        <f>(N1364*44)</f>
        <v>1.1789603843719219</v>
      </c>
      <c r="R1364">
        <f>1000000*(((AF1364-AD1364)*0.082057*W1364)/(V1364-Z1364))/X1364</f>
        <v>0.14349881432745903</v>
      </c>
      <c r="S1364">
        <f>1000000*(((AM1364-AK1364)*0.082057*W1364)/(V1364-Z1364))/X1364</f>
        <v>0.74330626535800015</v>
      </c>
      <c r="T1364">
        <f>N1364*((1*0.082057*W1364)/(V1364-Z1364))</f>
        <v>0.74330626535800026</v>
      </c>
      <c r="V1364" s="5">
        <f t="shared" si="145"/>
        <v>0.99905510880095516</v>
      </c>
      <c r="W1364">
        <v>313.14999999999998</v>
      </c>
      <c r="X1364">
        <f t="shared" si="146"/>
        <v>1.9073334166666699E-2</v>
      </c>
      <c r="Y1364">
        <v>2E-3</v>
      </c>
      <c r="Z1364">
        <f t="shared" si="126"/>
        <v>7.2765497523200454E-2</v>
      </c>
      <c r="AB1364">
        <f t="shared" si="127"/>
        <v>9.9905510880095509E-7</v>
      </c>
      <c r="AC1364">
        <f t="shared" si="128"/>
        <v>7.7759129386834936E-11</v>
      </c>
      <c r="AD1364">
        <v>0</v>
      </c>
      <c r="AE1364" s="12">
        <f t="shared" si="129"/>
        <v>2.0903724265187424E-11</v>
      </c>
      <c r="AF1364" s="12">
        <f t="shared" si="130"/>
        <v>9.8662853652022362E-11</v>
      </c>
      <c r="AG1364" s="19">
        <f t="shared" si="131"/>
        <v>1.097002469958351E-3</v>
      </c>
      <c r="AI1364">
        <f t="shared" si="132"/>
        <v>9.9905510880095509E-7</v>
      </c>
      <c r="AJ1364">
        <f t="shared" si="133"/>
        <v>7.7759129386834936E-11</v>
      </c>
      <c r="AK1364">
        <v>0</v>
      </c>
      <c r="AL1364" s="12">
        <f t="shared" si="134"/>
        <v>4.333023565310624E-10</v>
      </c>
      <c r="AM1364" s="12">
        <f t="shared" si="135"/>
        <v>5.1106148591789729E-10</v>
      </c>
      <c r="AN1364" s="19">
        <f t="shared" si="136"/>
        <v>2.2739189884214046E-2</v>
      </c>
      <c r="AO1364" s="19"/>
      <c r="AP1364" t="e">
        <f t="shared" si="137"/>
        <v>#VALUE!</v>
      </c>
      <c r="AQ1364" t="e">
        <f t="shared" si="138"/>
        <v>#VALUE!</v>
      </c>
      <c r="AR1364">
        <v>0</v>
      </c>
      <c r="AS1364" s="12" t="e">
        <f t="shared" si="139"/>
        <v>#VALUE!</v>
      </c>
      <c r="AT1364" s="12" t="e">
        <f t="shared" si="140"/>
        <v>#VALUE!</v>
      </c>
      <c r="AU1364" s="19">
        <f t="shared" si="141"/>
        <v>1.5759424160826513E-2</v>
      </c>
      <c r="AW1364">
        <f t="shared" si="142"/>
        <v>78.812974192989046</v>
      </c>
      <c r="AX1364">
        <f t="shared" si="143"/>
        <v>15.215219993965071</v>
      </c>
      <c r="AY1364" t="e">
        <f t="shared" si="144"/>
        <v>#VALUE!</v>
      </c>
    </row>
    <row r="1365" spans="8:51" x14ac:dyDescent="0.25">
      <c r="H1365" s="6">
        <v>20</v>
      </c>
      <c r="I1365" s="6">
        <v>30</v>
      </c>
      <c r="J1365" s="6">
        <v>1</v>
      </c>
      <c r="K1365" s="6">
        <v>1</v>
      </c>
      <c r="L1365" s="6" t="s">
        <v>122</v>
      </c>
      <c r="M1365" s="7">
        <f>1000000*(AF1365-AD1365)/X1365</f>
        <v>5.1728162884310709E-3</v>
      </c>
      <c r="N1365" s="7">
        <f>1000000*(AM1365-AK1365)/X1365</f>
        <v>2.6794554190270953E-2</v>
      </c>
      <c r="O1365" s="7" t="e">
        <f>1000000*(AT1365-AR1365)/X1365</f>
        <v>#VALUE!</v>
      </c>
      <c r="P1365">
        <f>(M1365*16)</f>
        <v>8.2765060614897135E-2</v>
      </c>
      <c r="Q1365">
        <f>(N1365*44)</f>
        <v>1.1789603843719219</v>
      </c>
      <c r="R1365">
        <f>1000000*(((AF1365-AD1365)*0.082057*W1365)/(V1365-Z1365))/X1365</f>
        <v>0.14349881432745903</v>
      </c>
      <c r="S1365">
        <f>1000000*(((AM1365-AK1365)*0.082057*W1365)/(V1365-Z1365))/X1365</f>
        <v>0.74330626535800015</v>
      </c>
      <c r="T1365">
        <f>N1365*((1*0.082057*W1365)/(V1365-Z1365))</f>
        <v>0.74330626535800026</v>
      </c>
      <c r="V1365" s="5">
        <f t="shared" si="145"/>
        <v>0.99905510880095516</v>
      </c>
      <c r="W1365">
        <v>313.14999999999998</v>
      </c>
      <c r="X1365">
        <f t="shared" si="146"/>
        <v>1.9073334166666699E-2</v>
      </c>
      <c r="Y1365">
        <v>2E-3</v>
      </c>
      <c r="Z1365">
        <f t="shared" si="126"/>
        <v>7.2765497523200454E-2</v>
      </c>
      <c r="AB1365">
        <f t="shared" si="127"/>
        <v>9.9905510880095509E-7</v>
      </c>
      <c r="AC1365">
        <f t="shared" si="128"/>
        <v>7.7759129386834936E-11</v>
      </c>
      <c r="AD1365">
        <v>0</v>
      </c>
      <c r="AE1365" s="12">
        <f t="shared" si="129"/>
        <v>2.0903724265187424E-11</v>
      </c>
      <c r="AF1365" s="12">
        <f t="shared" si="130"/>
        <v>9.8662853652022362E-11</v>
      </c>
      <c r="AG1365" s="19">
        <f t="shared" si="131"/>
        <v>1.097002469958351E-3</v>
      </c>
      <c r="AI1365">
        <f t="shared" si="132"/>
        <v>9.9905510880095509E-7</v>
      </c>
      <c r="AJ1365">
        <f t="shared" si="133"/>
        <v>7.7759129386834936E-11</v>
      </c>
      <c r="AK1365">
        <v>0</v>
      </c>
      <c r="AL1365" s="12">
        <f t="shared" si="134"/>
        <v>4.333023565310624E-10</v>
      </c>
      <c r="AM1365" s="12">
        <f t="shared" si="135"/>
        <v>5.1106148591789729E-10</v>
      </c>
      <c r="AN1365" s="19">
        <f t="shared" si="136"/>
        <v>2.2739189884214046E-2</v>
      </c>
      <c r="AO1365" s="19"/>
      <c r="AP1365" t="e">
        <f t="shared" si="137"/>
        <v>#VALUE!</v>
      </c>
      <c r="AQ1365" t="e">
        <f t="shared" si="138"/>
        <v>#VALUE!</v>
      </c>
      <c r="AR1365">
        <v>0</v>
      </c>
      <c r="AS1365" s="12" t="e">
        <f t="shared" si="139"/>
        <v>#VALUE!</v>
      </c>
      <c r="AT1365" s="12" t="e">
        <f t="shared" si="140"/>
        <v>#VALUE!</v>
      </c>
      <c r="AU1365" s="19">
        <f t="shared" si="141"/>
        <v>1.5759424160826513E-2</v>
      </c>
      <c r="AW1365">
        <f t="shared" si="142"/>
        <v>78.812974192989046</v>
      </c>
      <c r="AX1365">
        <f t="shared" si="143"/>
        <v>15.215219993965071</v>
      </c>
      <c r="AY1365" t="e">
        <f t="shared" si="144"/>
        <v>#VALUE!</v>
      </c>
    </row>
    <row r="1366" spans="8:51" x14ac:dyDescent="0.25">
      <c r="H1366" s="6">
        <v>20</v>
      </c>
      <c r="I1366" s="6">
        <v>30</v>
      </c>
      <c r="J1366" s="6">
        <v>1</v>
      </c>
      <c r="K1366" s="6">
        <v>1</v>
      </c>
      <c r="L1366" s="6" t="s">
        <v>122</v>
      </c>
      <c r="M1366" s="7">
        <f>1000000*(AF1366-AD1366)/X1366</f>
        <v>5.1728162884310709E-3</v>
      </c>
      <c r="N1366" s="7">
        <f>1000000*(AM1366-AK1366)/X1366</f>
        <v>2.6794554190270953E-2</v>
      </c>
      <c r="O1366" s="7" t="e">
        <f>1000000*(AT1366-AR1366)/X1366</f>
        <v>#VALUE!</v>
      </c>
      <c r="P1366">
        <f>(M1366*16)</f>
        <v>8.2765060614897135E-2</v>
      </c>
      <c r="Q1366">
        <f>(N1366*44)</f>
        <v>1.1789603843719219</v>
      </c>
      <c r="R1366">
        <f>1000000*(((AF1366-AD1366)*0.082057*W1366)/(V1366-Z1366))/X1366</f>
        <v>0.14349881432745903</v>
      </c>
      <c r="S1366">
        <f>1000000*(((AM1366-AK1366)*0.082057*W1366)/(V1366-Z1366))/X1366</f>
        <v>0.74330626535800015</v>
      </c>
      <c r="T1366">
        <f>N1366*((1*0.082057*W1366)/(V1366-Z1366))</f>
        <v>0.74330626535800026</v>
      </c>
      <c r="V1366" s="5">
        <f t="shared" si="145"/>
        <v>0.99905510880095516</v>
      </c>
      <c r="W1366">
        <v>313.14999999999998</v>
      </c>
      <c r="X1366">
        <f t="shared" si="146"/>
        <v>1.9073334166666699E-2</v>
      </c>
      <c r="Y1366">
        <v>2E-3</v>
      </c>
      <c r="Z1366">
        <f t="shared" si="126"/>
        <v>7.2765497523200454E-2</v>
      </c>
      <c r="AB1366">
        <f t="shared" si="127"/>
        <v>9.9905510880095509E-7</v>
      </c>
      <c r="AC1366">
        <f t="shared" si="128"/>
        <v>7.7759129386834936E-11</v>
      </c>
      <c r="AD1366">
        <v>0</v>
      </c>
      <c r="AE1366" s="12">
        <f t="shared" si="129"/>
        <v>2.0903724265187424E-11</v>
      </c>
      <c r="AF1366" s="12">
        <f t="shared" si="130"/>
        <v>9.8662853652022362E-11</v>
      </c>
      <c r="AG1366" s="19">
        <f t="shared" si="131"/>
        <v>1.097002469958351E-3</v>
      </c>
      <c r="AI1366">
        <f t="shared" si="132"/>
        <v>9.9905510880095509E-7</v>
      </c>
      <c r="AJ1366">
        <f t="shared" si="133"/>
        <v>7.7759129386834936E-11</v>
      </c>
      <c r="AK1366">
        <v>0</v>
      </c>
      <c r="AL1366" s="12">
        <f t="shared" si="134"/>
        <v>4.333023565310624E-10</v>
      </c>
      <c r="AM1366" s="12">
        <f t="shared" si="135"/>
        <v>5.1106148591789729E-10</v>
      </c>
      <c r="AN1366" s="19">
        <f t="shared" si="136"/>
        <v>2.2739189884214046E-2</v>
      </c>
      <c r="AO1366" s="19"/>
      <c r="AP1366" t="e">
        <f t="shared" si="137"/>
        <v>#VALUE!</v>
      </c>
      <c r="AQ1366" t="e">
        <f t="shared" si="138"/>
        <v>#VALUE!</v>
      </c>
      <c r="AR1366">
        <v>0</v>
      </c>
      <c r="AS1366" s="12" t="e">
        <f t="shared" si="139"/>
        <v>#VALUE!</v>
      </c>
      <c r="AT1366" s="12" t="e">
        <f t="shared" si="140"/>
        <v>#VALUE!</v>
      </c>
      <c r="AU1366" s="19">
        <f t="shared" si="141"/>
        <v>1.5759424160826513E-2</v>
      </c>
      <c r="AW1366">
        <f t="shared" si="142"/>
        <v>78.812974192989046</v>
      </c>
      <c r="AX1366">
        <f t="shared" si="143"/>
        <v>15.215219993965071</v>
      </c>
      <c r="AY1366" t="e">
        <f t="shared" si="144"/>
        <v>#VALUE!</v>
      </c>
    </row>
    <row r="1367" spans="8:51" x14ac:dyDescent="0.25">
      <c r="H1367" s="6">
        <v>20</v>
      </c>
      <c r="I1367" s="6">
        <v>30</v>
      </c>
      <c r="J1367" s="6">
        <v>1</v>
      </c>
      <c r="K1367" s="6">
        <v>1</v>
      </c>
      <c r="L1367" s="6" t="s">
        <v>122</v>
      </c>
      <c r="M1367" s="7">
        <f>1000000*(AF1367-AD1367)/X1367</f>
        <v>5.1728162884310709E-3</v>
      </c>
      <c r="N1367" s="7">
        <f>1000000*(AM1367-AK1367)/X1367</f>
        <v>2.6794554190270953E-2</v>
      </c>
      <c r="O1367" s="7" t="e">
        <f>1000000*(AT1367-AR1367)/X1367</f>
        <v>#VALUE!</v>
      </c>
      <c r="P1367">
        <f>(M1367*16)</f>
        <v>8.2765060614897135E-2</v>
      </c>
      <c r="Q1367">
        <f>(N1367*44)</f>
        <v>1.1789603843719219</v>
      </c>
      <c r="R1367">
        <f>1000000*(((AF1367-AD1367)*0.082057*W1367)/(V1367-Z1367))/X1367</f>
        <v>0.14349881432745903</v>
      </c>
      <c r="S1367">
        <f>1000000*(((AM1367-AK1367)*0.082057*W1367)/(V1367-Z1367))/X1367</f>
        <v>0.74330626535800015</v>
      </c>
      <c r="T1367">
        <f>N1367*((1*0.082057*W1367)/(V1367-Z1367))</f>
        <v>0.74330626535800026</v>
      </c>
      <c r="V1367" s="5">
        <f t="shared" si="145"/>
        <v>0.99905510880095516</v>
      </c>
      <c r="W1367">
        <v>313.14999999999998</v>
      </c>
      <c r="X1367">
        <f t="shared" si="146"/>
        <v>1.9073334166666699E-2</v>
      </c>
      <c r="Y1367">
        <v>2E-3</v>
      </c>
      <c r="Z1367">
        <f t="shared" si="126"/>
        <v>7.2765497523200454E-2</v>
      </c>
      <c r="AB1367">
        <f t="shared" si="127"/>
        <v>9.9905510880095509E-7</v>
      </c>
      <c r="AC1367">
        <f t="shared" si="128"/>
        <v>7.7759129386834936E-11</v>
      </c>
      <c r="AD1367">
        <v>0</v>
      </c>
      <c r="AE1367" s="12">
        <f t="shared" si="129"/>
        <v>2.0903724265187424E-11</v>
      </c>
      <c r="AF1367" s="12">
        <f t="shared" si="130"/>
        <v>9.8662853652022362E-11</v>
      </c>
      <c r="AG1367" s="19">
        <f t="shared" si="131"/>
        <v>1.097002469958351E-3</v>
      </c>
      <c r="AI1367">
        <f t="shared" si="132"/>
        <v>9.9905510880095509E-7</v>
      </c>
      <c r="AJ1367">
        <f t="shared" si="133"/>
        <v>7.7759129386834936E-11</v>
      </c>
      <c r="AK1367">
        <v>0</v>
      </c>
      <c r="AL1367" s="12">
        <f t="shared" si="134"/>
        <v>4.333023565310624E-10</v>
      </c>
      <c r="AM1367" s="12">
        <f t="shared" si="135"/>
        <v>5.1106148591789729E-10</v>
      </c>
      <c r="AN1367" s="19">
        <f t="shared" si="136"/>
        <v>2.2739189884214046E-2</v>
      </c>
      <c r="AO1367" s="19"/>
      <c r="AP1367" t="e">
        <f t="shared" si="137"/>
        <v>#VALUE!</v>
      </c>
      <c r="AQ1367" t="e">
        <f t="shared" si="138"/>
        <v>#VALUE!</v>
      </c>
      <c r="AR1367">
        <v>0</v>
      </c>
      <c r="AS1367" s="12" t="e">
        <f t="shared" si="139"/>
        <v>#VALUE!</v>
      </c>
      <c r="AT1367" s="12" t="e">
        <f t="shared" si="140"/>
        <v>#VALUE!</v>
      </c>
      <c r="AU1367" s="19">
        <f t="shared" si="141"/>
        <v>1.5759424160826513E-2</v>
      </c>
      <c r="AW1367">
        <f t="shared" si="142"/>
        <v>78.812974192989046</v>
      </c>
      <c r="AX1367">
        <f t="shared" si="143"/>
        <v>15.215219993965071</v>
      </c>
      <c r="AY1367" t="e">
        <f t="shared" si="144"/>
        <v>#VALUE!</v>
      </c>
    </row>
    <row r="1368" spans="8:51" x14ac:dyDescent="0.25">
      <c r="H1368" s="6">
        <v>20</v>
      </c>
      <c r="I1368" s="6">
        <v>30</v>
      </c>
      <c r="J1368" s="6">
        <v>1</v>
      </c>
      <c r="K1368" s="6">
        <v>1</v>
      </c>
      <c r="L1368" s="6" t="s">
        <v>122</v>
      </c>
      <c r="M1368" s="7">
        <f>1000000*(AF1368-AD1368)/X1368</f>
        <v>5.1728162884310709E-3</v>
      </c>
      <c r="N1368" s="7">
        <f>1000000*(AM1368-AK1368)/X1368</f>
        <v>2.6794554190270953E-2</v>
      </c>
      <c r="O1368" s="7" t="e">
        <f>1000000*(AT1368-AR1368)/X1368</f>
        <v>#VALUE!</v>
      </c>
      <c r="P1368">
        <f>(M1368*16)</f>
        <v>8.2765060614897135E-2</v>
      </c>
      <c r="Q1368">
        <f>(N1368*44)</f>
        <v>1.1789603843719219</v>
      </c>
      <c r="R1368">
        <f>1000000*(((AF1368-AD1368)*0.082057*W1368)/(V1368-Z1368))/X1368</f>
        <v>0.14349881432745903</v>
      </c>
      <c r="S1368">
        <f>1000000*(((AM1368-AK1368)*0.082057*W1368)/(V1368-Z1368))/X1368</f>
        <v>0.74330626535800015</v>
      </c>
      <c r="T1368">
        <f>N1368*((1*0.082057*W1368)/(V1368-Z1368))</f>
        <v>0.74330626535800026</v>
      </c>
      <c r="V1368" s="5">
        <f t="shared" si="145"/>
        <v>0.99905510880095516</v>
      </c>
      <c r="W1368">
        <v>313.14999999999998</v>
      </c>
      <c r="X1368">
        <f t="shared" si="146"/>
        <v>1.9073334166666699E-2</v>
      </c>
      <c r="Y1368">
        <v>2E-3</v>
      </c>
      <c r="Z1368">
        <f t="shared" si="126"/>
        <v>7.2765497523200454E-2</v>
      </c>
      <c r="AB1368">
        <f t="shared" si="127"/>
        <v>9.9905510880095509E-7</v>
      </c>
      <c r="AC1368">
        <f t="shared" si="128"/>
        <v>7.7759129386834936E-11</v>
      </c>
      <c r="AD1368">
        <v>0</v>
      </c>
      <c r="AE1368" s="12">
        <f t="shared" si="129"/>
        <v>2.0903724265187424E-11</v>
      </c>
      <c r="AF1368" s="12">
        <f t="shared" si="130"/>
        <v>9.8662853652022362E-11</v>
      </c>
      <c r="AG1368" s="19">
        <f t="shared" si="131"/>
        <v>1.097002469958351E-3</v>
      </c>
      <c r="AI1368">
        <f t="shared" si="132"/>
        <v>9.9905510880095509E-7</v>
      </c>
      <c r="AJ1368">
        <f t="shared" si="133"/>
        <v>7.7759129386834936E-11</v>
      </c>
      <c r="AK1368">
        <v>0</v>
      </c>
      <c r="AL1368" s="12">
        <f t="shared" si="134"/>
        <v>4.333023565310624E-10</v>
      </c>
      <c r="AM1368" s="12">
        <f t="shared" si="135"/>
        <v>5.1106148591789729E-10</v>
      </c>
      <c r="AN1368" s="19">
        <f t="shared" si="136"/>
        <v>2.2739189884214046E-2</v>
      </c>
      <c r="AO1368" s="19"/>
      <c r="AP1368" t="e">
        <f t="shared" si="137"/>
        <v>#VALUE!</v>
      </c>
      <c r="AQ1368" t="e">
        <f t="shared" si="138"/>
        <v>#VALUE!</v>
      </c>
      <c r="AR1368">
        <v>0</v>
      </c>
      <c r="AS1368" s="12" t="e">
        <f t="shared" si="139"/>
        <v>#VALUE!</v>
      </c>
      <c r="AT1368" s="12" t="e">
        <f t="shared" si="140"/>
        <v>#VALUE!</v>
      </c>
      <c r="AU1368" s="19">
        <f t="shared" si="141"/>
        <v>1.5759424160826513E-2</v>
      </c>
      <c r="AW1368">
        <f t="shared" si="142"/>
        <v>78.812974192989046</v>
      </c>
      <c r="AX1368">
        <f t="shared" si="143"/>
        <v>15.215219993965071</v>
      </c>
      <c r="AY1368" t="e">
        <f t="shared" si="144"/>
        <v>#VALUE!</v>
      </c>
    </row>
    <row r="1369" spans="8:51" x14ac:dyDescent="0.25">
      <c r="H1369" s="6">
        <v>20</v>
      </c>
      <c r="I1369" s="6">
        <v>30</v>
      </c>
      <c r="J1369" s="6">
        <v>1</v>
      </c>
      <c r="K1369" s="6">
        <v>1</v>
      </c>
      <c r="L1369" s="6" t="s">
        <v>122</v>
      </c>
      <c r="M1369" s="7">
        <f>1000000*(AF1369-AD1369)/X1369</f>
        <v>5.1728162884310709E-3</v>
      </c>
      <c r="N1369" s="7">
        <f>1000000*(AM1369-AK1369)/X1369</f>
        <v>2.6794554190270953E-2</v>
      </c>
      <c r="O1369" s="7" t="e">
        <f>1000000*(AT1369-AR1369)/X1369</f>
        <v>#VALUE!</v>
      </c>
      <c r="P1369">
        <f>(M1369*16)</f>
        <v>8.2765060614897135E-2</v>
      </c>
      <c r="Q1369">
        <f>(N1369*44)</f>
        <v>1.1789603843719219</v>
      </c>
      <c r="R1369">
        <f>1000000*(((AF1369-AD1369)*0.082057*W1369)/(V1369-Z1369))/X1369</f>
        <v>0.14349881432745903</v>
      </c>
      <c r="S1369">
        <f>1000000*(((AM1369-AK1369)*0.082057*W1369)/(V1369-Z1369))/X1369</f>
        <v>0.74330626535800015</v>
      </c>
      <c r="T1369">
        <f>N1369*((1*0.082057*W1369)/(V1369-Z1369))</f>
        <v>0.74330626535800026</v>
      </c>
      <c r="V1369" s="5">
        <f t="shared" si="145"/>
        <v>0.99905510880095516</v>
      </c>
      <c r="W1369">
        <v>313.14999999999998</v>
      </c>
      <c r="X1369">
        <f t="shared" si="146"/>
        <v>1.9073334166666699E-2</v>
      </c>
      <c r="Y1369">
        <v>2E-3</v>
      </c>
      <c r="Z1369">
        <f t="shared" si="126"/>
        <v>7.2765497523200454E-2</v>
      </c>
      <c r="AB1369">
        <f t="shared" si="127"/>
        <v>9.9905510880095509E-7</v>
      </c>
      <c r="AC1369">
        <f t="shared" si="128"/>
        <v>7.7759129386834936E-11</v>
      </c>
      <c r="AD1369">
        <v>0</v>
      </c>
      <c r="AE1369" s="12">
        <f t="shared" si="129"/>
        <v>2.0903724265187424E-11</v>
      </c>
      <c r="AF1369" s="12">
        <f t="shared" si="130"/>
        <v>9.8662853652022362E-11</v>
      </c>
      <c r="AG1369" s="19">
        <f t="shared" si="131"/>
        <v>1.097002469958351E-3</v>
      </c>
      <c r="AI1369">
        <f t="shared" si="132"/>
        <v>9.9905510880095509E-7</v>
      </c>
      <c r="AJ1369">
        <f t="shared" si="133"/>
        <v>7.7759129386834936E-11</v>
      </c>
      <c r="AK1369">
        <v>0</v>
      </c>
      <c r="AL1369" s="12">
        <f t="shared" si="134"/>
        <v>4.333023565310624E-10</v>
      </c>
      <c r="AM1369" s="12">
        <f t="shared" si="135"/>
        <v>5.1106148591789729E-10</v>
      </c>
      <c r="AN1369" s="19">
        <f t="shared" si="136"/>
        <v>2.2739189884214046E-2</v>
      </c>
      <c r="AO1369" s="19"/>
      <c r="AP1369" t="e">
        <f t="shared" si="137"/>
        <v>#VALUE!</v>
      </c>
      <c r="AQ1369" t="e">
        <f t="shared" si="138"/>
        <v>#VALUE!</v>
      </c>
      <c r="AR1369">
        <v>0</v>
      </c>
      <c r="AS1369" s="12" t="e">
        <f t="shared" si="139"/>
        <v>#VALUE!</v>
      </c>
      <c r="AT1369" s="12" t="e">
        <f t="shared" si="140"/>
        <v>#VALUE!</v>
      </c>
      <c r="AU1369" s="19">
        <f t="shared" si="141"/>
        <v>1.5759424160826513E-2</v>
      </c>
      <c r="AW1369">
        <f t="shared" si="142"/>
        <v>78.812974192989046</v>
      </c>
      <c r="AX1369">
        <f t="shared" si="143"/>
        <v>15.215219993965071</v>
      </c>
      <c r="AY1369" t="e">
        <f t="shared" si="144"/>
        <v>#VALUE!</v>
      </c>
    </row>
    <row r="1370" spans="8:51" x14ac:dyDescent="0.25">
      <c r="H1370" s="6">
        <v>20</v>
      </c>
      <c r="I1370" s="6">
        <v>30</v>
      </c>
      <c r="J1370" s="6">
        <v>1</v>
      </c>
      <c r="K1370" s="6">
        <v>1</v>
      </c>
      <c r="L1370" s="6" t="s">
        <v>122</v>
      </c>
      <c r="M1370" s="7">
        <f>1000000*(AF1370-AD1370)/X1370</f>
        <v>5.1728162884310709E-3</v>
      </c>
      <c r="N1370" s="7">
        <f>1000000*(AM1370-AK1370)/X1370</f>
        <v>2.6794554190270953E-2</v>
      </c>
      <c r="O1370" s="7" t="e">
        <f>1000000*(AT1370-AR1370)/X1370</f>
        <v>#VALUE!</v>
      </c>
      <c r="P1370">
        <f>(M1370*16)</f>
        <v>8.2765060614897135E-2</v>
      </c>
      <c r="Q1370">
        <f>(N1370*44)</f>
        <v>1.1789603843719219</v>
      </c>
      <c r="R1370">
        <f>1000000*(((AF1370-AD1370)*0.082057*W1370)/(V1370-Z1370))/X1370</f>
        <v>0.14349881432745903</v>
      </c>
      <c r="S1370">
        <f>1000000*(((AM1370-AK1370)*0.082057*W1370)/(V1370-Z1370))/X1370</f>
        <v>0.74330626535800015</v>
      </c>
      <c r="T1370">
        <f>N1370*((1*0.082057*W1370)/(V1370-Z1370))</f>
        <v>0.74330626535800026</v>
      </c>
      <c r="V1370" s="5">
        <f t="shared" si="145"/>
        <v>0.99905510880095516</v>
      </c>
      <c r="W1370">
        <v>313.14999999999998</v>
      </c>
      <c r="X1370">
        <f t="shared" si="146"/>
        <v>1.9073334166666699E-2</v>
      </c>
      <c r="Y1370">
        <v>2E-3</v>
      </c>
      <c r="Z1370">
        <f t="shared" si="126"/>
        <v>7.2765497523200454E-2</v>
      </c>
      <c r="AB1370">
        <f t="shared" si="127"/>
        <v>9.9905510880095509E-7</v>
      </c>
      <c r="AC1370">
        <f t="shared" si="128"/>
        <v>7.7759129386834936E-11</v>
      </c>
      <c r="AD1370">
        <v>0</v>
      </c>
      <c r="AE1370" s="12">
        <f t="shared" si="129"/>
        <v>2.0903724265187424E-11</v>
      </c>
      <c r="AF1370" s="12">
        <f t="shared" si="130"/>
        <v>9.8662853652022362E-11</v>
      </c>
      <c r="AG1370" s="19">
        <f t="shared" si="131"/>
        <v>1.097002469958351E-3</v>
      </c>
      <c r="AI1370">
        <f t="shared" si="132"/>
        <v>9.9905510880095509E-7</v>
      </c>
      <c r="AJ1370">
        <f t="shared" si="133"/>
        <v>7.7759129386834936E-11</v>
      </c>
      <c r="AK1370">
        <v>0</v>
      </c>
      <c r="AL1370" s="12">
        <f t="shared" si="134"/>
        <v>4.333023565310624E-10</v>
      </c>
      <c r="AM1370" s="12">
        <f t="shared" si="135"/>
        <v>5.1106148591789729E-10</v>
      </c>
      <c r="AN1370" s="19">
        <f t="shared" si="136"/>
        <v>2.2739189884214046E-2</v>
      </c>
      <c r="AO1370" s="19"/>
      <c r="AP1370" t="e">
        <f t="shared" si="137"/>
        <v>#VALUE!</v>
      </c>
      <c r="AQ1370" t="e">
        <f t="shared" si="138"/>
        <v>#VALUE!</v>
      </c>
      <c r="AR1370">
        <v>0</v>
      </c>
      <c r="AS1370" s="12" t="e">
        <f t="shared" si="139"/>
        <v>#VALUE!</v>
      </c>
      <c r="AT1370" s="12" t="e">
        <f t="shared" si="140"/>
        <v>#VALUE!</v>
      </c>
      <c r="AU1370" s="19">
        <f t="shared" si="141"/>
        <v>1.5759424160826513E-2</v>
      </c>
      <c r="AW1370">
        <f t="shared" si="142"/>
        <v>78.812974192989046</v>
      </c>
      <c r="AX1370">
        <f t="shared" si="143"/>
        <v>15.215219993965071</v>
      </c>
      <c r="AY1370" t="e">
        <f t="shared" si="144"/>
        <v>#VALUE!</v>
      </c>
    </row>
    <row r="1371" spans="8:51" x14ac:dyDescent="0.25">
      <c r="H1371" s="6">
        <v>20</v>
      </c>
      <c r="I1371" s="6">
        <v>30</v>
      </c>
      <c r="J1371" s="6">
        <v>1</v>
      </c>
      <c r="K1371" s="6">
        <v>1</v>
      </c>
      <c r="L1371" s="6" t="s">
        <v>122</v>
      </c>
      <c r="M1371" s="7">
        <f>1000000*(AF1371-AD1371)/X1371</f>
        <v>5.1728162884310709E-3</v>
      </c>
      <c r="N1371" s="7">
        <f>1000000*(AM1371-AK1371)/X1371</f>
        <v>2.6794554190270953E-2</v>
      </c>
      <c r="O1371" s="7" t="e">
        <f>1000000*(AT1371-AR1371)/X1371</f>
        <v>#VALUE!</v>
      </c>
      <c r="P1371">
        <f>(M1371*16)</f>
        <v>8.2765060614897135E-2</v>
      </c>
      <c r="Q1371">
        <f>(N1371*44)</f>
        <v>1.1789603843719219</v>
      </c>
      <c r="R1371">
        <f>1000000*(((AF1371-AD1371)*0.082057*W1371)/(V1371-Z1371))/X1371</f>
        <v>0.14349881432745903</v>
      </c>
      <c r="S1371">
        <f>1000000*(((AM1371-AK1371)*0.082057*W1371)/(V1371-Z1371))/X1371</f>
        <v>0.74330626535800015</v>
      </c>
      <c r="T1371">
        <f>N1371*((1*0.082057*W1371)/(V1371-Z1371))</f>
        <v>0.74330626535800026</v>
      </c>
      <c r="V1371" s="5">
        <f t="shared" si="145"/>
        <v>0.99905510880095516</v>
      </c>
      <c r="W1371">
        <v>313.14999999999998</v>
      </c>
      <c r="X1371">
        <f t="shared" si="146"/>
        <v>1.9073334166666699E-2</v>
      </c>
      <c r="Y1371">
        <v>2E-3</v>
      </c>
      <c r="Z1371">
        <f t="shared" si="126"/>
        <v>7.2765497523200454E-2</v>
      </c>
      <c r="AB1371">
        <f t="shared" si="127"/>
        <v>9.9905510880095509E-7</v>
      </c>
      <c r="AC1371">
        <f t="shared" si="128"/>
        <v>7.7759129386834936E-11</v>
      </c>
      <c r="AD1371">
        <v>0</v>
      </c>
      <c r="AE1371" s="12">
        <f t="shared" si="129"/>
        <v>2.0903724265187424E-11</v>
      </c>
      <c r="AF1371" s="12">
        <f t="shared" si="130"/>
        <v>9.8662853652022362E-11</v>
      </c>
      <c r="AG1371" s="19">
        <f t="shared" si="131"/>
        <v>1.097002469958351E-3</v>
      </c>
      <c r="AI1371">
        <f t="shared" si="132"/>
        <v>9.9905510880095509E-7</v>
      </c>
      <c r="AJ1371">
        <f t="shared" si="133"/>
        <v>7.7759129386834936E-11</v>
      </c>
      <c r="AK1371">
        <v>0</v>
      </c>
      <c r="AL1371" s="12">
        <f t="shared" si="134"/>
        <v>4.333023565310624E-10</v>
      </c>
      <c r="AM1371" s="12">
        <f t="shared" si="135"/>
        <v>5.1106148591789729E-10</v>
      </c>
      <c r="AN1371" s="19">
        <f t="shared" si="136"/>
        <v>2.2739189884214046E-2</v>
      </c>
      <c r="AO1371" s="19"/>
      <c r="AP1371" t="e">
        <f t="shared" si="137"/>
        <v>#VALUE!</v>
      </c>
      <c r="AQ1371" t="e">
        <f t="shared" si="138"/>
        <v>#VALUE!</v>
      </c>
      <c r="AR1371">
        <v>0</v>
      </c>
      <c r="AS1371" s="12" t="e">
        <f t="shared" si="139"/>
        <v>#VALUE!</v>
      </c>
      <c r="AT1371" s="12" t="e">
        <f t="shared" si="140"/>
        <v>#VALUE!</v>
      </c>
      <c r="AU1371" s="19">
        <f t="shared" si="141"/>
        <v>1.5759424160826513E-2</v>
      </c>
      <c r="AW1371">
        <f t="shared" si="142"/>
        <v>78.812974192989046</v>
      </c>
      <c r="AX1371">
        <f t="shared" si="143"/>
        <v>15.215219993965071</v>
      </c>
      <c r="AY1371" t="e">
        <f t="shared" si="144"/>
        <v>#VALUE!</v>
      </c>
    </row>
    <row r="1372" spans="8:51" x14ac:dyDescent="0.25">
      <c r="H1372" s="6">
        <v>20</v>
      </c>
      <c r="I1372" s="6">
        <v>30</v>
      </c>
      <c r="J1372" s="6">
        <v>1</v>
      </c>
      <c r="K1372" s="6">
        <v>1</v>
      </c>
      <c r="L1372" s="6" t="s">
        <v>122</v>
      </c>
      <c r="M1372" s="7">
        <f>1000000*(AF1372-AD1372)/X1372</f>
        <v>5.1728162884310709E-3</v>
      </c>
      <c r="N1372" s="7">
        <f>1000000*(AM1372-AK1372)/X1372</f>
        <v>2.6794554190270953E-2</v>
      </c>
      <c r="O1372" s="7" t="e">
        <f>1000000*(AT1372-AR1372)/X1372</f>
        <v>#VALUE!</v>
      </c>
      <c r="P1372">
        <f>(M1372*16)</f>
        <v>8.2765060614897135E-2</v>
      </c>
      <c r="Q1372">
        <f>(N1372*44)</f>
        <v>1.1789603843719219</v>
      </c>
      <c r="R1372">
        <f>1000000*(((AF1372-AD1372)*0.082057*W1372)/(V1372-Z1372))/X1372</f>
        <v>0.14349881432745903</v>
      </c>
      <c r="S1372">
        <f>1000000*(((AM1372-AK1372)*0.082057*W1372)/(V1372-Z1372))/X1372</f>
        <v>0.74330626535800015</v>
      </c>
      <c r="T1372">
        <f>N1372*((1*0.082057*W1372)/(V1372-Z1372))</f>
        <v>0.74330626535800026</v>
      </c>
      <c r="V1372" s="5">
        <f t="shared" si="145"/>
        <v>0.99905510880095516</v>
      </c>
      <c r="W1372">
        <v>313.14999999999998</v>
      </c>
      <c r="X1372">
        <f t="shared" si="146"/>
        <v>1.9073334166666699E-2</v>
      </c>
      <c r="Y1372">
        <v>2E-3</v>
      </c>
      <c r="Z1372">
        <f t="shared" si="126"/>
        <v>7.2765497523200454E-2</v>
      </c>
      <c r="AB1372">
        <f t="shared" si="127"/>
        <v>9.9905510880095509E-7</v>
      </c>
      <c r="AC1372">
        <f t="shared" si="128"/>
        <v>7.7759129386834936E-11</v>
      </c>
      <c r="AD1372">
        <v>0</v>
      </c>
      <c r="AE1372" s="12">
        <f t="shared" si="129"/>
        <v>2.0903724265187424E-11</v>
      </c>
      <c r="AF1372" s="12">
        <f t="shared" si="130"/>
        <v>9.8662853652022362E-11</v>
      </c>
      <c r="AG1372" s="19">
        <f t="shared" si="131"/>
        <v>1.097002469958351E-3</v>
      </c>
      <c r="AI1372">
        <f t="shared" si="132"/>
        <v>9.9905510880095509E-7</v>
      </c>
      <c r="AJ1372">
        <f t="shared" si="133"/>
        <v>7.7759129386834936E-11</v>
      </c>
      <c r="AK1372">
        <v>0</v>
      </c>
      <c r="AL1372" s="12">
        <f t="shared" si="134"/>
        <v>4.333023565310624E-10</v>
      </c>
      <c r="AM1372" s="12">
        <f t="shared" si="135"/>
        <v>5.1106148591789729E-10</v>
      </c>
      <c r="AN1372" s="19">
        <f t="shared" si="136"/>
        <v>2.2739189884214046E-2</v>
      </c>
      <c r="AO1372" s="19"/>
      <c r="AP1372" t="e">
        <f t="shared" si="137"/>
        <v>#VALUE!</v>
      </c>
      <c r="AQ1372" t="e">
        <f t="shared" si="138"/>
        <v>#VALUE!</v>
      </c>
      <c r="AR1372">
        <v>0</v>
      </c>
      <c r="AS1372" s="12" t="e">
        <f t="shared" si="139"/>
        <v>#VALUE!</v>
      </c>
      <c r="AT1372" s="12" t="e">
        <f t="shared" si="140"/>
        <v>#VALUE!</v>
      </c>
      <c r="AU1372" s="19">
        <f t="shared" si="141"/>
        <v>1.5759424160826513E-2</v>
      </c>
      <c r="AW1372">
        <f t="shared" si="142"/>
        <v>78.812974192989046</v>
      </c>
      <c r="AX1372">
        <f t="shared" si="143"/>
        <v>15.215219993965071</v>
      </c>
      <c r="AY1372" t="e">
        <f t="shared" si="144"/>
        <v>#VALUE!</v>
      </c>
    </row>
    <row r="1373" spans="8:51" x14ac:dyDescent="0.25">
      <c r="H1373" s="6">
        <v>20</v>
      </c>
      <c r="I1373" s="6">
        <v>30</v>
      </c>
      <c r="J1373" s="6">
        <v>1</v>
      </c>
      <c r="K1373" s="6">
        <v>1</v>
      </c>
      <c r="L1373" s="6" t="s">
        <v>122</v>
      </c>
      <c r="M1373" s="7">
        <f>1000000*(AF1373-AD1373)/X1373</f>
        <v>5.1728162884310709E-3</v>
      </c>
      <c r="N1373" s="7">
        <f>1000000*(AM1373-AK1373)/X1373</f>
        <v>2.6794554190270953E-2</v>
      </c>
      <c r="O1373" s="7" t="e">
        <f>1000000*(AT1373-AR1373)/X1373</f>
        <v>#VALUE!</v>
      </c>
      <c r="P1373">
        <f>(M1373*16)</f>
        <v>8.2765060614897135E-2</v>
      </c>
      <c r="Q1373">
        <f>(N1373*44)</f>
        <v>1.1789603843719219</v>
      </c>
      <c r="R1373">
        <f>1000000*(((AF1373-AD1373)*0.082057*W1373)/(V1373-Z1373))/X1373</f>
        <v>0.14349881432745903</v>
      </c>
      <c r="S1373">
        <f>1000000*(((AM1373-AK1373)*0.082057*W1373)/(V1373-Z1373))/X1373</f>
        <v>0.74330626535800015</v>
      </c>
      <c r="T1373">
        <f>N1373*((1*0.082057*W1373)/(V1373-Z1373))</f>
        <v>0.74330626535800026</v>
      </c>
      <c r="V1373" s="5">
        <f t="shared" si="145"/>
        <v>0.99905510880095516</v>
      </c>
      <c r="W1373">
        <v>313.14999999999998</v>
      </c>
      <c r="X1373">
        <f t="shared" si="146"/>
        <v>1.9073334166666699E-2</v>
      </c>
      <c r="Y1373">
        <v>2E-3</v>
      </c>
      <c r="Z1373">
        <f t="shared" si="126"/>
        <v>7.2765497523200454E-2</v>
      </c>
      <c r="AB1373">
        <f t="shared" si="127"/>
        <v>9.9905510880095509E-7</v>
      </c>
      <c r="AC1373">
        <f t="shared" si="128"/>
        <v>7.7759129386834936E-11</v>
      </c>
      <c r="AD1373">
        <v>0</v>
      </c>
      <c r="AE1373" s="12">
        <f t="shared" si="129"/>
        <v>2.0903724265187424E-11</v>
      </c>
      <c r="AF1373" s="12">
        <f t="shared" si="130"/>
        <v>9.8662853652022362E-11</v>
      </c>
      <c r="AG1373" s="19">
        <f t="shared" si="131"/>
        <v>1.097002469958351E-3</v>
      </c>
      <c r="AI1373">
        <f t="shared" si="132"/>
        <v>9.9905510880095509E-7</v>
      </c>
      <c r="AJ1373">
        <f t="shared" si="133"/>
        <v>7.7759129386834936E-11</v>
      </c>
      <c r="AK1373">
        <v>0</v>
      </c>
      <c r="AL1373" s="12">
        <f t="shared" si="134"/>
        <v>4.333023565310624E-10</v>
      </c>
      <c r="AM1373" s="12">
        <f t="shared" si="135"/>
        <v>5.1106148591789729E-10</v>
      </c>
      <c r="AN1373" s="19">
        <f t="shared" si="136"/>
        <v>2.2739189884214046E-2</v>
      </c>
      <c r="AO1373" s="19"/>
      <c r="AP1373" t="e">
        <f t="shared" si="137"/>
        <v>#VALUE!</v>
      </c>
      <c r="AQ1373" t="e">
        <f t="shared" si="138"/>
        <v>#VALUE!</v>
      </c>
      <c r="AR1373">
        <v>0</v>
      </c>
      <c r="AS1373" s="12" t="e">
        <f t="shared" si="139"/>
        <v>#VALUE!</v>
      </c>
      <c r="AT1373" s="12" t="e">
        <f t="shared" si="140"/>
        <v>#VALUE!</v>
      </c>
      <c r="AU1373" s="19">
        <f t="shared" si="141"/>
        <v>1.5759424160826513E-2</v>
      </c>
      <c r="AW1373">
        <f t="shared" si="142"/>
        <v>78.812974192989046</v>
      </c>
      <c r="AX1373">
        <f t="shared" si="143"/>
        <v>15.215219993965071</v>
      </c>
      <c r="AY1373" t="e">
        <f t="shared" si="144"/>
        <v>#VALUE!</v>
      </c>
    </row>
    <row r="1374" spans="8:51" x14ac:dyDescent="0.25">
      <c r="H1374" s="6">
        <v>20</v>
      </c>
      <c r="I1374" s="6">
        <v>30</v>
      </c>
      <c r="J1374" s="6">
        <v>1</v>
      </c>
      <c r="K1374" s="6">
        <v>1</v>
      </c>
      <c r="L1374" s="6" t="s">
        <v>122</v>
      </c>
      <c r="M1374" s="7">
        <f>1000000*(AF1374-AD1374)/X1374</f>
        <v>5.1728162884310709E-3</v>
      </c>
      <c r="N1374" s="7">
        <f>1000000*(AM1374-AK1374)/X1374</f>
        <v>2.6794554190270953E-2</v>
      </c>
      <c r="O1374" s="7" t="e">
        <f>1000000*(AT1374-AR1374)/X1374</f>
        <v>#VALUE!</v>
      </c>
      <c r="P1374">
        <f>(M1374*16)</f>
        <v>8.2765060614897135E-2</v>
      </c>
      <c r="Q1374">
        <f>(N1374*44)</f>
        <v>1.1789603843719219</v>
      </c>
      <c r="R1374">
        <f>1000000*(((AF1374-AD1374)*0.082057*W1374)/(V1374-Z1374))/X1374</f>
        <v>0.14349881432745903</v>
      </c>
      <c r="S1374">
        <f>1000000*(((AM1374-AK1374)*0.082057*W1374)/(V1374-Z1374))/X1374</f>
        <v>0.74330626535800015</v>
      </c>
      <c r="T1374">
        <f>N1374*((1*0.082057*W1374)/(V1374-Z1374))</f>
        <v>0.74330626535800026</v>
      </c>
      <c r="V1374" s="5">
        <f t="shared" si="145"/>
        <v>0.99905510880095516</v>
      </c>
      <c r="W1374">
        <v>313.14999999999998</v>
      </c>
      <c r="X1374">
        <f t="shared" si="146"/>
        <v>1.9073334166666699E-2</v>
      </c>
      <c r="Y1374">
        <v>2E-3</v>
      </c>
      <c r="Z1374">
        <f t="shared" si="126"/>
        <v>7.2765497523200454E-2</v>
      </c>
      <c r="AB1374">
        <f t="shared" si="127"/>
        <v>9.9905510880095509E-7</v>
      </c>
      <c r="AC1374">
        <f t="shared" si="128"/>
        <v>7.7759129386834936E-11</v>
      </c>
      <c r="AD1374">
        <v>0</v>
      </c>
      <c r="AE1374" s="12">
        <f t="shared" si="129"/>
        <v>2.0903724265187424E-11</v>
      </c>
      <c r="AF1374" s="12">
        <f t="shared" si="130"/>
        <v>9.8662853652022362E-11</v>
      </c>
      <c r="AG1374" s="19">
        <f t="shared" si="131"/>
        <v>1.097002469958351E-3</v>
      </c>
      <c r="AI1374">
        <f t="shared" si="132"/>
        <v>9.9905510880095509E-7</v>
      </c>
      <c r="AJ1374">
        <f t="shared" si="133"/>
        <v>7.7759129386834936E-11</v>
      </c>
      <c r="AK1374">
        <v>0</v>
      </c>
      <c r="AL1374" s="12">
        <f t="shared" si="134"/>
        <v>4.333023565310624E-10</v>
      </c>
      <c r="AM1374" s="12">
        <f t="shared" si="135"/>
        <v>5.1106148591789729E-10</v>
      </c>
      <c r="AN1374" s="19">
        <f t="shared" si="136"/>
        <v>2.2739189884214046E-2</v>
      </c>
      <c r="AO1374" s="19"/>
      <c r="AP1374" t="e">
        <f t="shared" si="137"/>
        <v>#VALUE!</v>
      </c>
      <c r="AQ1374" t="e">
        <f t="shared" si="138"/>
        <v>#VALUE!</v>
      </c>
      <c r="AR1374">
        <v>0</v>
      </c>
      <c r="AS1374" s="12" t="e">
        <f t="shared" si="139"/>
        <v>#VALUE!</v>
      </c>
      <c r="AT1374" s="12" t="e">
        <f t="shared" si="140"/>
        <v>#VALUE!</v>
      </c>
      <c r="AU1374" s="19">
        <f t="shared" si="141"/>
        <v>1.5759424160826513E-2</v>
      </c>
      <c r="AW1374">
        <f t="shared" si="142"/>
        <v>78.812974192989046</v>
      </c>
      <c r="AX1374">
        <f t="shared" si="143"/>
        <v>15.215219993965071</v>
      </c>
      <c r="AY1374" t="e">
        <f t="shared" si="144"/>
        <v>#VALUE!</v>
      </c>
    </row>
    <row r="1375" spans="8:51" x14ac:dyDescent="0.25">
      <c r="H1375" s="6">
        <v>20</v>
      </c>
      <c r="I1375" s="6">
        <v>30</v>
      </c>
      <c r="J1375" s="6">
        <v>1</v>
      </c>
      <c r="K1375" s="6">
        <v>1</v>
      </c>
      <c r="L1375" s="6" t="s">
        <v>122</v>
      </c>
      <c r="M1375" s="7">
        <f>1000000*(AF1375-AD1375)/X1375</f>
        <v>5.1728162884310709E-3</v>
      </c>
      <c r="N1375" s="7">
        <f>1000000*(AM1375-AK1375)/X1375</f>
        <v>2.6794554190270953E-2</v>
      </c>
      <c r="O1375" s="7" t="e">
        <f>1000000*(AT1375-AR1375)/X1375</f>
        <v>#VALUE!</v>
      </c>
      <c r="P1375">
        <f>(M1375*16)</f>
        <v>8.2765060614897135E-2</v>
      </c>
      <c r="Q1375">
        <f>(N1375*44)</f>
        <v>1.1789603843719219</v>
      </c>
      <c r="R1375">
        <f>1000000*(((AF1375-AD1375)*0.082057*W1375)/(V1375-Z1375))/X1375</f>
        <v>0.14349881432745903</v>
      </c>
      <c r="S1375">
        <f>1000000*(((AM1375-AK1375)*0.082057*W1375)/(V1375-Z1375))/X1375</f>
        <v>0.74330626535800015</v>
      </c>
      <c r="T1375">
        <f>N1375*((1*0.082057*W1375)/(V1375-Z1375))</f>
        <v>0.74330626535800026</v>
      </c>
      <c r="V1375" s="5">
        <f t="shared" si="145"/>
        <v>0.99905510880095516</v>
      </c>
      <c r="W1375">
        <v>313.14999999999998</v>
      </c>
      <c r="X1375">
        <f t="shared" si="146"/>
        <v>1.9073334166666699E-2</v>
      </c>
      <c r="Y1375">
        <v>2E-3</v>
      </c>
      <c r="Z1375">
        <f t="shared" si="126"/>
        <v>7.2765497523200454E-2</v>
      </c>
      <c r="AB1375">
        <f t="shared" si="127"/>
        <v>9.9905510880095509E-7</v>
      </c>
      <c r="AC1375">
        <f t="shared" si="128"/>
        <v>7.7759129386834936E-11</v>
      </c>
      <c r="AD1375">
        <v>0</v>
      </c>
      <c r="AE1375" s="12">
        <f t="shared" si="129"/>
        <v>2.0903724265187424E-11</v>
      </c>
      <c r="AF1375" s="12">
        <f t="shared" si="130"/>
        <v>9.8662853652022362E-11</v>
      </c>
      <c r="AG1375" s="19">
        <f t="shared" si="131"/>
        <v>1.097002469958351E-3</v>
      </c>
      <c r="AI1375">
        <f t="shared" si="132"/>
        <v>9.9905510880095509E-7</v>
      </c>
      <c r="AJ1375">
        <f t="shared" si="133"/>
        <v>7.7759129386834936E-11</v>
      </c>
      <c r="AK1375">
        <v>0</v>
      </c>
      <c r="AL1375" s="12">
        <f t="shared" si="134"/>
        <v>4.333023565310624E-10</v>
      </c>
      <c r="AM1375" s="12">
        <f t="shared" si="135"/>
        <v>5.1106148591789729E-10</v>
      </c>
      <c r="AN1375" s="19">
        <f t="shared" si="136"/>
        <v>2.2739189884214046E-2</v>
      </c>
      <c r="AO1375" s="19"/>
      <c r="AP1375" t="e">
        <f t="shared" si="137"/>
        <v>#VALUE!</v>
      </c>
      <c r="AQ1375" t="e">
        <f t="shared" si="138"/>
        <v>#VALUE!</v>
      </c>
      <c r="AR1375">
        <v>0</v>
      </c>
      <c r="AS1375" s="12" t="e">
        <f t="shared" si="139"/>
        <v>#VALUE!</v>
      </c>
      <c r="AT1375" s="12" t="e">
        <f t="shared" si="140"/>
        <v>#VALUE!</v>
      </c>
      <c r="AU1375" s="19">
        <f t="shared" si="141"/>
        <v>1.5759424160826513E-2</v>
      </c>
      <c r="AW1375">
        <f t="shared" si="142"/>
        <v>78.812974192989046</v>
      </c>
      <c r="AX1375">
        <f t="shared" si="143"/>
        <v>15.215219993965071</v>
      </c>
      <c r="AY1375" t="e">
        <f t="shared" si="144"/>
        <v>#VALUE!</v>
      </c>
    </row>
    <row r="1376" spans="8:51" x14ac:dyDescent="0.25">
      <c r="H1376" s="6">
        <v>20</v>
      </c>
      <c r="I1376" s="6">
        <v>30</v>
      </c>
      <c r="J1376" s="6">
        <v>1</v>
      </c>
      <c r="K1376" s="6">
        <v>1</v>
      </c>
      <c r="L1376" s="6" t="s">
        <v>122</v>
      </c>
      <c r="M1376" s="7">
        <f>1000000*(AF1376-AD1376)/X1376</f>
        <v>5.1728162884310709E-3</v>
      </c>
      <c r="N1376" s="7">
        <f>1000000*(AM1376-AK1376)/X1376</f>
        <v>2.6794554190270953E-2</v>
      </c>
      <c r="O1376" s="7" t="e">
        <f>1000000*(AT1376-AR1376)/X1376</f>
        <v>#VALUE!</v>
      </c>
      <c r="P1376">
        <f>(M1376*16)</f>
        <v>8.2765060614897135E-2</v>
      </c>
      <c r="Q1376">
        <f>(N1376*44)</f>
        <v>1.1789603843719219</v>
      </c>
      <c r="R1376">
        <f>1000000*(((AF1376-AD1376)*0.082057*W1376)/(V1376-Z1376))/X1376</f>
        <v>0.14349881432745903</v>
      </c>
      <c r="S1376">
        <f>1000000*(((AM1376-AK1376)*0.082057*W1376)/(V1376-Z1376))/X1376</f>
        <v>0.74330626535800015</v>
      </c>
      <c r="T1376">
        <f>N1376*((1*0.082057*W1376)/(V1376-Z1376))</f>
        <v>0.74330626535800026</v>
      </c>
      <c r="V1376" s="5">
        <f t="shared" si="145"/>
        <v>0.99905510880095516</v>
      </c>
      <c r="W1376">
        <v>313.14999999999998</v>
      </c>
      <c r="X1376">
        <f t="shared" si="146"/>
        <v>1.9073334166666699E-2</v>
      </c>
      <c r="Y1376">
        <v>2E-3</v>
      </c>
      <c r="Z1376">
        <f t="shared" si="126"/>
        <v>7.2765497523200454E-2</v>
      </c>
      <c r="AB1376">
        <f t="shared" si="127"/>
        <v>9.9905510880095509E-7</v>
      </c>
      <c r="AC1376">
        <f t="shared" si="128"/>
        <v>7.7759129386834936E-11</v>
      </c>
      <c r="AD1376">
        <v>0</v>
      </c>
      <c r="AE1376" s="12">
        <f t="shared" si="129"/>
        <v>2.0903724265187424E-11</v>
      </c>
      <c r="AF1376" s="12">
        <f t="shared" si="130"/>
        <v>9.8662853652022362E-11</v>
      </c>
      <c r="AG1376" s="19">
        <f t="shared" si="131"/>
        <v>1.097002469958351E-3</v>
      </c>
      <c r="AI1376">
        <f t="shared" si="132"/>
        <v>9.9905510880095509E-7</v>
      </c>
      <c r="AJ1376">
        <f t="shared" si="133"/>
        <v>7.7759129386834936E-11</v>
      </c>
      <c r="AK1376">
        <v>0</v>
      </c>
      <c r="AL1376" s="12">
        <f t="shared" si="134"/>
        <v>4.333023565310624E-10</v>
      </c>
      <c r="AM1376" s="12">
        <f t="shared" si="135"/>
        <v>5.1106148591789729E-10</v>
      </c>
      <c r="AN1376" s="19">
        <f t="shared" si="136"/>
        <v>2.2739189884214046E-2</v>
      </c>
      <c r="AO1376" s="19"/>
      <c r="AP1376" t="e">
        <f t="shared" si="137"/>
        <v>#VALUE!</v>
      </c>
      <c r="AQ1376" t="e">
        <f t="shared" si="138"/>
        <v>#VALUE!</v>
      </c>
      <c r="AR1376">
        <v>0</v>
      </c>
      <c r="AS1376" s="12" t="e">
        <f t="shared" si="139"/>
        <v>#VALUE!</v>
      </c>
      <c r="AT1376" s="12" t="e">
        <f t="shared" si="140"/>
        <v>#VALUE!</v>
      </c>
      <c r="AU1376" s="19">
        <f t="shared" si="141"/>
        <v>1.5759424160826513E-2</v>
      </c>
      <c r="AW1376">
        <f t="shared" si="142"/>
        <v>78.812974192989046</v>
      </c>
      <c r="AX1376">
        <f t="shared" si="143"/>
        <v>15.215219993965071</v>
      </c>
      <c r="AY1376" t="e">
        <f t="shared" si="144"/>
        <v>#VALUE!</v>
      </c>
    </row>
    <row r="1377" spans="8:51" x14ac:dyDescent="0.25">
      <c r="H1377" s="6">
        <v>20</v>
      </c>
      <c r="I1377" s="6">
        <v>30</v>
      </c>
      <c r="J1377" s="6">
        <v>1</v>
      </c>
      <c r="K1377" s="6">
        <v>1</v>
      </c>
      <c r="L1377" s="6" t="s">
        <v>122</v>
      </c>
      <c r="M1377" s="7">
        <f>1000000*(AF1377-AD1377)/X1377</f>
        <v>5.1728162884310709E-3</v>
      </c>
      <c r="N1377" s="7">
        <f>1000000*(AM1377-AK1377)/X1377</f>
        <v>2.6794554190270953E-2</v>
      </c>
      <c r="O1377" s="7" t="e">
        <f>1000000*(AT1377-AR1377)/X1377</f>
        <v>#VALUE!</v>
      </c>
      <c r="P1377">
        <f>(M1377*16)</f>
        <v>8.2765060614897135E-2</v>
      </c>
      <c r="Q1377">
        <f>(N1377*44)</f>
        <v>1.1789603843719219</v>
      </c>
      <c r="R1377">
        <f>1000000*(((AF1377-AD1377)*0.082057*W1377)/(V1377-Z1377))/X1377</f>
        <v>0.14349881432745903</v>
      </c>
      <c r="S1377">
        <f>1000000*(((AM1377-AK1377)*0.082057*W1377)/(V1377-Z1377))/X1377</f>
        <v>0.74330626535800015</v>
      </c>
      <c r="T1377">
        <f>N1377*((1*0.082057*W1377)/(V1377-Z1377))</f>
        <v>0.74330626535800026</v>
      </c>
      <c r="V1377" s="5">
        <f t="shared" si="145"/>
        <v>0.99905510880095516</v>
      </c>
      <c r="W1377">
        <v>313.14999999999998</v>
      </c>
      <c r="X1377">
        <f t="shared" si="146"/>
        <v>1.9073334166666699E-2</v>
      </c>
      <c r="Y1377">
        <v>2E-3</v>
      </c>
      <c r="Z1377">
        <f t="shared" si="126"/>
        <v>7.2765497523200454E-2</v>
      </c>
      <c r="AB1377">
        <f t="shared" si="127"/>
        <v>9.9905510880095509E-7</v>
      </c>
      <c r="AC1377">
        <f t="shared" si="128"/>
        <v>7.7759129386834936E-11</v>
      </c>
      <c r="AD1377">
        <v>0</v>
      </c>
      <c r="AE1377" s="12">
        <f t="shared" si="129"/>
        <v>2.0903724265187424E-11</v>
      </c>
      <c r="AF1377" s="12">
        <f t="shared" si="130"/>
        <v>9.8662853652022362E-11</v>
      </c>
      <c r="AG1377" s="19">
        <f t="shared" si="131"/>
        <v>1.097002469958351E-3</v>
      </c>
      <c r="AI1377">
        <f t="shared" si="132"/>
        <v>9.9905510880095509E-7</v>
      </c>
      <c r="AJ1377">
        <f t="shared" si="133"/>
        <v>7.7759129386834936E-11</v>
      </c>
      <c r="AK1377">
        <v>0</v>
      </c>
      <c r="AL1377" s="12">
        <f t="shared" si="134"/>
        <v>4.333023565310624E-10</v>
      </c>
      <c r="AM1377" s="12">
        <f t="shared" si="135"/>
        <v>5.1106148591789729E-10</v>
      </c>
      <c r="AN1377" s="19">
        <f t="shared" si="136"/>
        <v>2.2739189884214046E-2</v>
      </c>
      <c r="AO1377" s="19"/>
      <c r="AP1377" t="e">
        <f t="shared" si="137"/>
        <v>#VALUE!</v>
      </c>
      <c r="AQ1377" t="e">
        <f t="shared" si="138"/>
        <v>#VALUE!</v>
      </c>
      <c r="AR1377">
        <v>0</v>
      </c>
      <c r="AS1377" s="12" t="e">
        <f t="shared" si="139"/>
        <v>#VALUE!</v>
      </c>
      <c r="AT1377" s="12" t="e">
        <f t="shared" si="140"/>
        <v>#VALUE!</v>
      </c>
      <c r="AU1377" s="19">
        <f t="shared" si="141"/>
        <v>1.5759424160826513E-2</v>
      </c>
      <c r="AW1377">
        <f t="shared" si="142"/>
        <v>78.812974192989046</v>
      </c>
      <c r="AX1377">
        <f t="shared" si="143"/>
        <v>15.215219993965071</v>
      </c>
      <c r="AY1377" t="e">
        <f t="shared" si="144"/>
        <v>#VALUE!</v>
      </c>
    </row>
    <row r="1378" spans="8:51" x14ac:dyDescent="0.25">
      <c r="H1378" s="6">
        <v>20</v>
      </c>
      <c r="I1378" s="6">
        <v>30</v>
      </c>
      <c r="J1378" s="6">
        <v>1</v>
      </c>
      <c r="K1378" s="6">
        <v>1</v>
      </c>
      <c r="L1378" s="6" t="s">
        <v>122</v>
      </c>
      <c r="M1378" s="7">
        <f>1000000*(AF1378-AD1378)/X1378</f>
        <v>5.1728162884310709E-3</v>
      </c>
      <c r="N1378" s="7">
        <f>1000000*(AM1378-AK1378)/X1378</f>
        <v>2.6794554190270953E-2</v>
      </c>
      <c r="O1378" s="7" t="e">
        <f>1000000*(AT1378-AR1378)/X1378</f>
        <v>#VALUE!</v>
      </c>
      <c r="P1378">
        <f>(M1378*16)</f>
        <v>8.2765060614897135E-2</v>
      </c>
      <c r="Q1378">
        <f>(N1378*44)</f>
        <v>1.1789603843719219</v>
      </c>
      <c r="R1378">
        <f>1000000*(((AF1378-AD1378)*0.082057*W1378)/(V1378-Z1378))/X1378</f>
        <v>0.14349881432745903</v>
      </c>
      <c r="S1378">
        <f>1000000*(((AM1378-AK1378)*0.082057*W1378)/(V1378-Z1378))/X1378</f>
        <v>0.74330626535800015</v>
      </c>
      <c r="T1378">
        <f>N1378*((1*0.082057*W1378)/(V1378-Z1378))</f>
        <v>0.74330626535800026</v>
      </c>
      <c r="V1378" s="5">
        <f t="shared" si="145"/>
        <v>0.99905510880095516</v>
      </c>
      <c r="W1378">
        <v>313.14999999999998</v>
      </c>
      <c r="X1378">
        <f t="shared" si="146"/>
        <v>1.9073334166666699E-2</v>
      </c>
      <c r="Y1378">
        <v>2E-3</v>
      </c>
      <c r="Z1378">
        <f t="shared" si="126"/>
        <v>7.2765497523200454E-2</v>
      </c>
      <c r="AB1378">
        <f t="shared" si="127"/>
        <v>9.9905510880095509E-7</v>
      </c>
      <c r="AC1378">
        <f t="shared" si="128"/>
        <v>7.7759129386834936E-11</v>
      </c>
      <c r="AD1378">
        <v>0</v>
      </c>
      <c r="AE1378" s="12">
        <f t="shared" si="129"/>
        <v>2.0903724265187424E-11</v>
      </c>
      <c r="AF1378" s="12">
        <f t="shared" si="130"/>
        <v>9.8662853652022362E-11</v>
      </c>
      <c r="AG1378" s="19">
        <f t="shared" si="131"/>
        <v>1.097002469958351E-3</v>
      </c>
      <c r="AI1378">
        <f t="shared" si="132"/>
        <v>9.9905510880095509E-7</v>
      </c>
      <c r="AJ1378">
        <f t="shared" si="133"/>
        <v>7.7759129386834936E-11</v>
      </c>
      <c r="AK1378">
        <v>0</v>
      </c>
      <c r="AL1378" s="12">
        <f t="shared" si="134"/>
        <v>4.333023565310624E-10</v>
      </c>
      <c r="AM1378" s="12">
        <f t="shared" si="135"/>
        <v>5.1106148591789729E-10</v>
      </c>
      <c r="AN1378" s="19">
        <f t="shared" si="136"/>
        <v>2.2739189884214046E-2</v>
      </c>
      <c r="AO1378" s="19"/>
      <c r="AP1378" t="e">
        <f t="shared" si="137"/>
        <v>#VALUE!</v>
      </c>
      <c r="AQ1378" t="e">
        <f t="shared" si="138"/>
        <v>#VALUE!</v>
      </c>
      <c r="AR1378">
        <v>0</v>
      </c>
      <c r="AS1378" s="12" t="e">
        <f t="shared" si="139"/>
        <v>#VALUE!</v>
      </c>
      <c r="AT1378" s="12" t="e">
        <f t="shared" si="140"/>
        <v>#VALUE!</v>
      </c>
      <c r="AU1378" s="19">
        <f t="shared" si="141"/>
        <v>1.5759424160826513E-2</v>
      </c>
      <c r="AW1378">
        <f t="shared" si="142"/>
        <v>78.812974192989046</v>
      </c>
      <c r="AX1378">
        <f t="shared" si="143"/>
        <v>15.215219993965071</v>
      </c>
      <c r="AY1378" t="e">
        <f t="shared" si="144"/>
        <v>#VALUE!</v>
      </c>
    </row>
    <row r="1379" spans="8:51" x14ac:dyDescent="0.25">
      <c r="H1379" s="6">
        <v>20</v>
      </c>
      <c r="I1379" s="6">
        <v>30</v>
      </c>
      <c r="J1379" s="6">
        <v>1</v>
      </c>
      <c r="K1379" s="6">
        <v>1</v>
      </c>
      <c r="L1379" s="6" t="s">
        <v>122</v>
      </c>
      <c r="M1379" s="7">
        <f>1000000*(AF1379-AD1379)/X1379</f>
        <v>5.1728162884310709E-3</v>
      </c>
      <c r="N1379" s="7">
        <f>1000000*(AM1379-AK1379)/X1379</f>
        <v>2.6794554190270953E-2</v>
      </c>
      <c r="O1379" s="7" t="e">
        <f>1000000*(AT1379-AR1379)/X1379</f>
        <v>#VALUE!</v>
      </c>
      <c r="P1379">
        <f>(M1379*16)</f>
        <v>8.2765060614897135E-2</v>
      </c>
      <c r="Q1379">
        <f>(N1379*44)</f>
        <v>1.1789603843719219</v>
      </c>
      <c r="R1379">
        <f>1000000*(((AF1379-AD1379)*0.082057*W1379)/(V1379-Z1379))/X1379</f>
        <v>0.14349881432745903</v>
      </c>
      <c r="S1379">
        <f>1000000*(((AM1379-AK1379)*0.082057*W1379)/(V1379-Z1379))/X1379</f>
        <v>0.74330626535800015</v>
      </c>
      <c r="T1379">
        <f>N1379*((1*0.082057*W1379)/(V1379-Z1379))</f>
        <v>0.74330626535800026</v>
      </c>
      <c r="V1379" s="5">
        <f t="shared" si="145"/>
        <v>0.99905510880095516</v>
      </c>
      <c r="W1379">
        <v>313.14999999999998</v>
      </c>
      <c r="X1379">
        <f t="shared" si="146"/>
        <v>1.9073334166666699E-2</v>
      </c>
      <c r="Y1379">
        <v>2E-3</v>
      </c>
      <c r="Z1379">
        <f t="shared" si="126"/>
        <v>7.2765497523200454E-2</v>
      </c>
      <c r="AB1379">
        <f t="shared" si="127"/>
        <v>9.9905510880095509E-7</v>
      </c>
      <c r="AC1379">
        <f t="shared" si="128"/>
        <v>7.7759129386834936E-11</v>
      </c>
      <c r="AD1379">
        <v>0</v>
      </c>
      <c r="AE1379" s="12">
        <f t="shared" si="129"/>
        <v>2.0903724265187424E-11</v>
      </c>
      <c r="AF1379" s="12">
        <f t="shared" si="130"/>
        <v>9.8662853652022362E-11</v>
      </c>
      <c r="AG1379" s="19">
        <f t="shared" si="131"/>
        <v>1.097002469958351E-3</v>
      </c>
      <c r="AI1379">
        <f t="shared" si="132"/>
        <v>9.9905510880095509E-7</v>
      </c>
      <c r="AJ1379">
        <f t="shared" si="133"/>
        <v>7.7759129386834936E-11</v>
      </c>
      <c r="AK1379">
        <v>0</v>
      </c>
      <c r="AL1379" s="12">
        <f t="shared" si="134"/>
        <v>4.333023565310624E-10</v>
      </c>
      <c r="AM1379" s="12">
        <f t="shared" si="135"/>
        <v>5.1106148591789729E-10</v>
      </c>
      <c r="AN1379" s="19">
        <f t="shared" si="136"/>
        <v>2.2739189884214046E-2</v>
      </c>
      <c r="AO1379" s="19"/>
      <c r="AP1379" t="e">
        <f t="shared" si="137"/>
        <v>#VALUE!</v>
      </c>
      <c r="AQ1379" t="e">
        <f t="shared" si="138"/>
        <v>#VALUE!</v>
      </c>
      <c r="AR1379">
        <v>0</v>
      </c>
      <c r="AS1379" s="12" t="e">
        <f t="shared" si="139"/>
        <v>#VALUE!</v>
      </c>
      <c r="AT1379" s="12" t="e">
        <f t="shared" si="140"/>
        <v>#VALUE!</v>
      </c>
      <c r="AU1379" s="19">
        <f t="shared" si="141"/>
        <v>1.5759424160826513E-2</v>
      </c>
      <c r="AW1379">
        <f t="shared" si="142"/>
        <v>78.812974192989046</v>
      </c>
      <c r="AX1379">
        <f t="shared" si="143"/>
        <v>15.215219993965071</v>
      </c>
      <c r="AY1379" t="e">
        <f t="shared" si="144"/>
        <v>#VALUE!</v>
      </c>
    </row>
    <row r="1380" spans="8:51" x14ac:dyDescent="0.25">
      <c r="H1380" s="6">
        <v>20</v>
      </c>
      <c r="I1380" s="6">
        <v>30</v>
      </c>
      <c r="J1380" s="6">
        <v>1</v>
      </c>
      <c r="K1380" s="6">
        <v>1</v>
      </c>
      <c r="L1380" s="6" t="s">
        <v>122</v>
      </c>
      <c r="M1380" s="7">
        <f>1000000*(AF1380-AD1380)/X1380</f>
        <v>5.1728162884310709E-3</v>
      </c>
      <c r="N1380" s="7">
        <f>1000000*(AM1380-AK1380)/X1380</f>
        <v>2.6794554190270953E-2</v>
      </c>
      <c r="O1380" s="7" t="e">
        <f>1000000*(AT1380-AR1380)/X1380</f>
        <v>#VALUE!</v>
      </c>
      <c r="P1380">
        <f>(M1380*16)</f>
        <v>8.2765060614897135E-2</v>
      </c>
      <c r="Q1380">
        <f>(N1380*44)</f>
        <v>1.1789603843719219</v>
      </c>
      <c r="R1380">
        <f>1000000*(((AF1380-AD1380)*0.082057*W1380)/(V1380-Z1380))/X1380</f>
        <v>0.14349881432745903</v>
      </c>
      <c r="S1380">
        <f>1000000*(((AM1380-AK1380)*0.082057*W1380)/(V1380-Z1380))/X1380</f>
        <v>0.74330626535800015</v>
      </c>
      <c r="T1380">
        <f>N1380*((1*0.082057*W1380)/(V1380-Z1380))</f>
        <v>0.74330626535800026</v>
      </c>
      <c r="V1380" s="5">
        <f t="shared" si="145"/>
        <v>0.99905510880095516</v>
      </c>
      <c r="W1380">
        <v>313.14999999999998</v>
      </c>
      <c r="X1380">
        <f t="shared" si="146"/>
        <v>1.9073334166666699E-2</v>
      </c>
      <c r="Y1380">
        <v>2E-3</v>
      </c>
      <c r="Z1380">
        <f t="shared" si="126"/>
        <v>7.2765497523200454E-2</v>
      </c>
      <c r="AB1380">
        <f t="shared" si="127"/>
        <v>9.9905510880095509E-7</v>
      </c>
      <c r="AC1380">
        <f t="shared" si="128"/>
        <v>7.7759129386834936E-11</v>
      </c>
      <c r="AD1380">
        <v>0</v>
      </c>
      <c r="AE1380" s="12">
        <f t="shared" si="129"/>
        <v>2.0903724265187424E-11</v>
      </c>
      <c r="AF1380" s="12">
        <f t="shared" si="130"/>
        <v>9.8662853652022362E-11</v>
      </c>
      <c r="AG1380" s="19">
        <f t="shared" si="131"/>
        <v>1.097002469958351E-3</v>
      </c>
      <c r="AI1380">
        <f t="shared" si="132"/>
        <v>9.9905510880095509E-7</v>
      </c>
      <c r="AJ1380">
        <f t="shared" si="133"/>
        <v>7.7759129386834936E-11</v>
      </c>
      <c r="AK1380">
        <v>0</v>
      </c>
      <c r="AL1380" s="12">
        <f t="shared" si="134"/>
        <v>4.333023565310624E-10</v>
      </c>
      <c r="AM1380" s="12">
        <f t="shared" si="135"/>
        <v>5.1106148591789729E-10</v>
      </c>
      <c r="AN1380" s="19">
        <f t="shared" si="136"/>
        <v>2.2739189884214046E-2</v>
      </c>
      <c r="AO1380" s="19"/>
      <c r="AP1380" t="e">
        <f t="shared" si="137"/>
        <v>#VALUE!</v>
      </c>
      <c r="AQ1380" t="e">
        <f t="shared" si="138"/>
        <v>#VALUE!</v>
      </c>
      <c r="AR1380">
        <v>0</v>
      </c>
      <c r="AS1380" s="12" t="e">
        <f t="shared" si="139"/>
        <v>#VALUE!</v>
      </c>
      <c r="AT1380" s="12" t="e">
        <f t="shared" si="140"/>
        <v>#VALUE!</v>
      </c>
      <c r="AU1380" s="19">
        <f t="shared" si="141"/>
        <v>1.5759424160826513E-2</v>
      </c>
      <c r="AW1380">
        <f t="shared" si="142"/>
        <v>78.812974192989046</v>
      </c>
      <c r="AX1380">
        <f t="shared" si="143"/>
        <v>15.215219993965071</v>
      </c>
      <c r="AY1380" t="e">
        <f t="shared" si="144"/>
        <v>#VALUE!</v>
      </c>
    </row>
    <row r="1381" spans="8:51" x14ac:dyDescent="0.25">
      <c r="H1381" s="6">
        <v>20</v>
      </c>
      <c r="I1381" s="6">
        <v>30</v>
      </c>
      <c r="J1381" s="6">
        <v>1</v>
      </c>
      <c r="K1381" s="6">
        <v>1</v>
      </c>
      <c r="L1381" s="6" t="s">
        <v>122</v>
      </c>
      <c r="M1381" s="7">
        <f>1000000*(AF1381-AD1381)/X1381</f>
        <v>5.1728162884310709E-3</v>
      </c>
      <c r="N1381" s="7">
        <f>1000000*(AM1381-AK1381)/X1381</f>
        <v>2.6794554190270953E-2</v>
      </c>
      <c r="O1381" s="7" t="e">
        <f>1000000*(AT1381-AR1381)/X1381</f>
        <v>#VALUE!</v>
      </c>
      <c r="P1381">
        <f>(M1381*16)</f>
        <v>8.2765060614897135E-2</v>
      </c>
      <c r="Q1381">
        <f>(N1381*44)</f>
        <v>1.1789603843719219</v>
      </c>
      <c r="R1381">
        <f>1000000*(((AF1381-AD1381)*0.082057*W1381)/(V1381-Z1381))/X1381</f>
        <v>0.14349881432745903</v>
      </c>
      <c r="S1381">
        <f>1000000*(((AM1381-AK1381)*0.082057*W1381)/(V1381-Z1381))/X1381</f>
        <v>0.74330626535800015</v>
      </c>
      <c r="T1381">
        <f>N1381*((1*0.082057*W1381)/(V1381-Z1381))</f>
        <v>0.74330626535800026</v>
      </c>
      <c r="V1381" s="5">
        <f t="shared" si="145"/>
        <v>0.99905510880095516</v>
      </c>
      <c r="W1381">
        <v>313.14999999999998</v>
      </c>
      <c r="X1381">
        <f t="shared" si="146"/>
        <v>1.9073334166666699E-2</v>
      </c>
      <c r="Y1381">
        <v>2E-3</v>
      </c>
      <c r="Z1381">
        <f t="shared" si="126"/>
        <v>7.2765497523200454E-2</v>
      </c>
      <c r="AB1381">
        <f t="shared" si="127"/>
        <v>9.9905510880095509E-7</v>
      </c>
      <c r="AC1381">
        <f t="shared" si="128"/>
        <v>7.7759129386834936E-11</v>
      </c>
      <c r="AD1381">
        <v>0</v>
      </c>
      <c r="AE1381" s="12">
        <f t="shared" si="129"/>
        <v>2.0903724265187424E-11</v>
      </c>
      <c r="AF1381" s="12">
        <f t="shared" si="130"/>
        <v>9.8662853652022362E-11</v>
      </c>
      <c r="AG1381" s="19">
        <f t="shared" si="131"/>
        <v>1.097002469958351E-3</v>
      </c>
      <c r="AI1381">
        <f t="shared" si="132"/>
        <v>9.9905510880095509E-7</v>
      </c>
      <c r="AJ1381">
        <f t="shared" si="133"/>
        <v>7.7759129386834936E-11</v>
      </c>
      <c r="AK1381">
        <v>0</v>
      </c>
      <c r="AL1381" s="12">
        <f t="shared" si="134"/>
        <v>4.333023565310624E-10</v>
      </c>
      <c r="AM1381" s="12">
        <f t="shared" si="135"/>
        <v>5.1106148591789729E-10</v>
      </c>
      <c r="AN1381" s="19">
        <f t="shared" si="136"/>
        <v>2.2739189884214046E-2</v>
      </c>
      <c r="AO1381" s="19"/>
      <c r="AP1381" t="e">
        <f t="shared" si="137"/>
        <v>#VALUE!</v>
      </c>
      <c r="AQ1381" t="e">
        <f t="shared" si="138"/>
        <v>#VALUE!</v>
      </c>
      <c r="AR1381">
        <v>0</v>
      </c>
      <c r="AS1381" s="12" t="e">
        <f t="shared" si="139"/>
        <v>#VALUE!</v>
      </c>
      <c r="AT1381" s="12" t="e">
        <f t="shared" si="140"/>
        <v>#VALUE!</v>
      </c>
      <c r="AU1381" s="19">
        <f t="shared" si="141"/>
        <v>1.5759424160826513E-2</v>
      </c>
      <c r="AW1381">
        <f t="shared" si="142"/>
        <v>78.812974192989046</v>
      </c>
      <c r="AX1381">
        <f t="shared" si="143"/>
        <v>15.215219993965071</v>
      </c>
      <c r="AY1381" t="e">
        <f t="shared" si="144"/>
        <v>#VALUE!</v>
      </c>
    </row>
    <row r="1382" spans="8:51" x14ac:dyDescent="0.25">
      <c r="H1382" s="6">
        <v>20</v>
      </c>
      <c r="I1382" s="6">
        <v>30</v>
      </c>
      <c r="J1382" s="6">
        <v>1</v>
      </c>
      <c r="K1382" s="6">
        <v>1</v>
      </c>
      <c r="L1382" s="6" t="s">
        <v>122</v>
      </c>
      <c r="M1382" s="7">
        <f>1000000*(AF1382-AD1382)/X1382</f>
        <v>5.1728162884310709E-3</v>
      </c>
      <c r="N1382" s="7">
        <f>1000000*(AM1382-AK1382)/X1382</f>
        <v>2.6794554190270953E-2</v>
      </c>
      <c r="O1382" s="7" t="e">
        <f>1000000*(AT1382-AR1382)/X1382</f>
        <v>#VALUE!</v>
      </c>
      <c r="P1382">
        <f>(M1382*16)</f>
        <v>8.2765060614897135E-2</v>
      </c>
      <c r="Q1382">
        <f>(N1382*44)</f>
        <v>1.1789603843719219</v>
      </c>
      <c r="R1382">
        <f>1000000*(((AF1382-AD1382)*0.082057*W1382)/(V1382-Z1382))/X1382</f>
        <v>0.14349881432745903</v>
      </c>
      <c r="S1382">
        <f>1000000*(((AM1382-AK1382)*0.082057*W1382)/(V1382-Z1382))/X1382</f>
        <v>0.74330626535800015</v>
      </c>
      <c r="T1382">
        <f>N1382*((1*0.082057*W1382)/(V1382-Z1382))</f>
        <v>0.74330626535800026</v>
      </c>
      <c r="V1382" s="5">
        <f t="shared" si="145"/>
        <v>0.99905510880095516</v>
      </c>
      <c r="W1382">
        <v>313.14999999999998</v>
      </c>
      <c r="X1382">
        <f t="shared" si="146"/>
        <v>1.9073334166666699E-2</v>
      </c>
      <c r="Y1382">
        <v>2E-3</v>
      </c>
      <c r="Z1382">
        <f t="shared" si="126"/>
        <v>7.2765497523200454E-2</v>
      </c>
      <c r="AB1382">
        <f t="shared" si="127"/>
        <v>9.9905510880095509E-7</v>
      </c>
      <c r="AC1382">
        <f t="shared" si="128"/>
        <v>7.7759129386834936E-11</v>
      </c>
      <c r="AD1382">
        <v>0</v>
      </c>
      <c r="AE1382" s="12">
        <f t="shared" si="129"/>
        <v>2.0903724265187424E-11</v>
      </c>
      <c r="AF1382" s="12">
        <f t="shared" si="130"/>
        <v>9.8662853652022362E-11</v>
      </c>
      <c r="AG1382" s="19">
        <f t="shared" si="131"/>
        <v>1.097002469958351E-3</v>
      </c>
      <c r="AI1382">
        <f t="shared" si="132"/>
        <v>9.9905510880095509E-7</v>
      </c>
      <c r="AJ1382">
        <f t="shared" si="133"/>
        <v>7.7759129386834936E-11</v>
      </c>
      <c r="AK1382">
        <v>0</v>
      </c>
      <c r="AL1382" s="12">
        <f t="shared" si="134"/>
        <v>4.333023565310624E-10</v>
      </c>
      <c r="AM1382" s="12">
        <f t="shared" si="135"/>
        <v>5.1106148591789729E-10</v>
      </c>
      <c r="AN1382" s="19">
        <f t="shared" si="136"/>
        <v>2.2739189884214046E-2</v>
      </c>
      <c r="AO1382" s="19"/>
      <c r="AP1382" t="e">
        <f t="shared" si="137"/>
        <v>#VALUE!</v>
      </c>
      <c r="AQ1382" t="e">
        <f t="shared" si="138"/>
        <v>#VALUE!</v>
      </c>
      <c r="AR1382">
        <v>0</v>
      </c>
      <c r="AS1382" s="12" t="e">
        <f t="shared" si="139"/>
        <v>#VALUE!</v>
      </c>
      <c r="AT1382" s="12" t="e">
        <f t="shared" si="140"/>
        <v>#VALUE!</v>
      </c>
      <c r="AU1382" s="19">
        <f t="shared" si="141"/>
        <v>1.5759424160826513E-2</v>
      </c>
      <c r="AW1382">
        <f t="shared" si="142"/>
        <v>78.812974192989046</v>
      </c>
      <c r="AX1382">
        <f t="shared" si="143"/>
        <v>15.215219993965071</v>
      </c>
      <c r="AY1382" t="e">
        <f t="shared" si="144"/>
        <v>#VALUE!</v>
      </c>
    </row>
    <row r="1383" spans="8:51" x14ac:dyDescent="0.25">
      <c r="H1383" s="6">
        <v>20</v>
      </c>
      <c r="I1383" s="6">
        <v>30</v>
      </c>
      <c r="J1383" s="6">
        <v>1</v>
      </c>
      <c r="K1383" s="6">
        <v>1</v>
      </c>
      <c r="L1383" s="6" t="s">
        <v>122</v>
      </c>
      <c r="M1383" s="7">
        <f>1000000*(AF1383-AD1383)/X1383</f>
        <v>5.1728162884310709E-3</v>
      </c>
      <c r="N1383" s="7">
        <f>1000000*(AM1383-AK1383)/X1383</f>
        <v>2.6794554190270953E-2</v>
      </c>
      <c r="O1383" s="7" t="e">
        <f>1000000*(AT1383-AR1383)/X1383</f>
        <v>#VALUE!</v>
      </c>
      <c r="P1383">
        <f>(M1383*16)</f>
        <v>8.2765060614897135E-2</v>
      </c>
      <c r="Q1383">
        <f>(N1383*44)</f>
        <v>1.1789603843719219</v>
      </c>
      <c r="R1383">
        <f>1000000*(((AF1383-AD1383)*0.082057*W1383)/(V1383-Z1383))/X1383</f>
        <v>0.14349881432745903</v>
      </c>
      <c r="S1383">
        <f>1000000*(((AM1383-AK1383)*0.082057*W1383)/(V1383-Z1383))/X1383</f>
        <v>0.74330626535800015</v>
      </c>
      <c r="T1383">
        <f>N1383*((1*0.082057*W1383)/(V1383-Z1383))</f>
        <v>0.74330626535800026</v>
      </c>
      <c r="V1383" s="5">
        <f t="shared" si="145"/>
        <v>0.99905510880095516</v>
      </c>
      <c r="W1383">
        <v>313.14999999999998</v>
      </c>
      <c r="X1383">
        <f t="shared" si="146"/>
        <v>1.9073334166666699E-2</v>
      </c>
      <c r="Y1383">
        <v>2E-3</v>
      </c>
      <c r="Z1383">
        <f t="shared" si="126"/>
        <v>7.2765497523200454E-2</v>
      </c>
      <c r="AB1383">
        <f t="shared" si="127"/>
        <v>9.9905510880095509E-7</v>
      </c>
      <c r="AC1383">
        <f t="shared" si="128"/>
        <v>7.7759129386834936E-11</v>
      </c>
      <c r="AD1383">
        <v>0</v>
      </c>
      <c r="AE1383" s="12">
        <f t="shared" si="129"/>
        <v>2.0903724265187424E-11</v>
      </c>
      <c r="AF1383" s="12">
        <f t="shared" si="130"/>
        <v>9.8662853652022362E-11</v>
      </c>
      <c r="AG1383" s="19">
        <f t="shared" si="131"/>
        <v>1.097002469958351E-3</v>
      </c>
      <c r="AI1383">
        <f t="shared" si="132"/>
        <v>9.9905510880095509E-7</v>
      </c>
      <c r="AJ1383">
        <f t="shared" si="133"/>
        <v>7.7759129386834936E-11</v>
      </c>
      <c r="AK1383">
        <v>0</v>
      </c>
      <c r="AL1383" s="12">
        <f t="shared" si="134"/>
        <v>4.333023565310624E-10</v>
      </c>
      <c r="AM1383" s="12">
        <f t="shared" si="135"/>
        <v>5.1106148591789729E-10</v>
      </c>
      <c r="AN1383" s="19">
        <f t="shared" si="136"/>
        <v>2.2739189884214046E-2</v>
      </c>
      <c r="AO1383" s="19"/>
      <c r="AP1383" t="e">
        <f t="shared" si="137"/>
        <v>#VALUE!</v>
      </c>
      <c r="AQ1383" t="e">
        <f t="shared" si="138"/>
        <v>#VALUE!</v>
      </c>
      <c r="AR1383">
        <v>0</v>
      </c>
      <c r="AS1383" s="12" t="e">
        <f t="shared" si="139"/>
        <v>#VALUE!</v>
      </c>
      <c r="AT1383" s="12" t="e">
        <f t="shared" si="140"/>
        <v>#VALUE!</v>
      </c>
      <c r="AU1383" s="19">
        <f t="shared" si="141"/>
        <v>1.5759424160826513E-2</v>
      </c>
      <c r="AW1383">
        <f t="shared" si="142"/>
        <v>78.812974192989046</v>
      </c>
      <c r="AX1383">
        <f t="shared" si="143"/>
        <v>15.215219993965071</v>
      </c>
      <c r="AY1383" t="e">
        <f t="shared" si="144"/>
        <v>#VALUE!</v>
      </c>
    </row>
    <row r="1384" spans="8:51" x14ac:dyDescent="0.25">
      <c r="H1384" s="6">
        <v>20</v>
      </c>
      <c r="I1384" s="6">
        <v>30</v>
      </c>
      <c r="J1384" s="6">
        <v>1</v>
      </c>
      <c r="K1384" s="6">
        <v>1</v>
      </c>
      <c r="L1384" s="6" t="s">
        <v>122</v>
      </c>
      <c r="M1384" s="7">
        <f>1000000*(AF1384-AD1384)/X1384</f>
        <v>5.1728162884310709E-3</v>
      </c>
      <c r="N1384" s="7">
        <f>1000000*(AM1384-AK1384)/X1384</f>
        <v>2.6794554190270953E-2</v>
      </c>
      <c r="O1384" s="7" t="e">
        <f>1000000*(AT1384-AR1384)/X1384</f>
        <v>#VALUE!</v>
      </c>
      <c r="P1384">
        <f>(M1384*16)</f>
        <v>8.2765060614897135E-2</v>
      </c>
      <c r="Q1384">
        <f>(N1384*44)</f>
        <v>1.1789603843719219</v>
      </c>
      <c r="R1384">
        <f>1000000*(((AF1384-AD1384)*0.082057*W1384)/(V1384-Z1384))/X1384</f>
        <v>0.14349881432745903</v>
      </c>
      <c r="S1384">
        <f>1000000*(((AM1384-AK1384)*0.082057*W1384)/(V1384-Z1384))/X1384</f>
        <v>0.74330626535800015</v>
      </c>
      <c r="T1384">
        <f>N1384*((1*0.082057*W1384)/(V1384-Z1384))</f>
        <v>0.74330626535800026</v>
      </c>
      <c r="V1384" s="5">
        <f t="shared" si="145"/>
        <v>0.99905510880095516</v>
      </c>
      <c r="W1384">
        <v>313.14999999999998</v>
      </c>
      <c r="X1384">
        <f t="shared" si="146"/>
        <v>1.9073334166666699E-2</v>
      </c>
      <c r="Y1384">
        <v>2E-3</v>
      </c>
      <c r="Z1384">
        <f t="shared" si="126"/>
        <v>7.2765497523200454E-2</v>
      </c>
      <c r="AB1384">
        <f t="shared" si="127"/>
        <v>9.9905510880095509E-7</v>
      </c>
      <c r="AC1384">
        <f t="shared" si="128"/>
        <v>7.7759129386834936E-11</v>
      </c>
      <c r="AD1384">
        <v>0</v>
      </c>
      <c r="AE1384" s="12">
        <f t="shared" si="129"/>
        <v>2.0903724265187424E-11</v>
      </c>
      <c r="AF1384" s="12">
        <f t="shared" si="130"/>
        <v>9.8662853652022362E-11</v>
      </c>
      <c r="AG1384" s="19">
        <f t="shared" si="131"/>
        <v>1.097002469958351E-3</v>
      </c>
      <c r="AI1384">
        <f t="shared" si="132"/>
        <v>9.9905510880095509E-7</v>
      </c>
      <c r="AJ1384">
        <f t="shared" si="133"/>
        <v>7.7759129386834936E-11</v>
      </c>
      <c r="AK1384">
        <v>0</v>
      </c>
      <c r="AL1384" s="12">
        <f t="shared" si="134"/>
        <v>4.333023565310624E-10</v>
      </c>
      <c r="AM1384" s="12">
        <f t="shared" si="135"/>
        <v>5.1106148591789729E-10</v>
      </c>
      <c r="AN1384" s="19">
        <f t="shared" si="136"/>
        <v>2.2739189884214046E-2</v>
      </c>
      <c r="AO1384" s="19"/>
      <c r="AP1384" t="e">
        <f t="shared" si="137"/>
        <v>#VALUE!</v>
      </c>
      <c r="AQ1384" t="e">
        <f t="shared" si="138"/>
        <v>#VALUE!</v>
      </c>
      <c r="AR1384">
        <v>0</v>
      </c>
      <c r="AS1384" s="12" t="e">
        <f t="shared" si="139"/>
        <v>#VALUE!</v>
      </c>
      <c r="AT1384" s="12" t="e">
        <f t="shared" si="140"/>
        <v>#VALUE!</v>
      </c>
      <c r="AU1384" s="19">
        <f t="shared" si="141"/>
        <v>1.5759424160826513E-2</v>
      </c>
      <c r="AW1384">
        <f t="shared" si="142"/>
        <v>78.812974192989046</v>
      </c>
      <c r="AX1384">
        <f t="shared" si="143"/>
        <v>15.215219993965071</v>
      </c>
      <c r="AY1384" t="e">
        <f t="shared" si="144"/>
        <v>#VALUE!</v>
      </c>
    </row>
    <row r="1385" spans="8:51" x14ac:dyDescent="0.25">
      <c r="H1385" s="6">
        <v>20</v>
      </c>
      <c r="I1385" s="6">
        <v>30</v>
      </c>
      <c r="J1385" s="6">
        <v>1</v>
      </c>
      <c r="K1385" s="6">
        <v>1</v>
      </c>
      <c r="L1385" s="6" t="s">
        <v>122</v>
      </c>
      <c r="M1385" s="7">
        <f>1000000*(AF1385-AD1385)/X1385</f>
        <v>5.1728162884310709E-3</v>
      </c>
      <c r="N1385" s="7">
        <f>1000000*(AM1385-AK1385)/X1385</f>
        <v>2.6794554190270953E-2</v>
      </c>
      <c r="O1385" s="7" t="e">
        <f>1000000*(AT1385-AR1385)/X1385</f>
        <v>#VALUE!</v>
      </c>
      <c r="P1385">
        <f>(M1385*16)</f>
        <v>8.2765060614897135E-2</v>
      </c>
      <c r="Q1385">
        <f>(N1385*44)</f>
        <v>1.1789603843719219</v>
      </c>
      <c r="R1385">
        <f>1000000*(((AF1385-AD1385)*0.082057*W1385)/(V1385-Z1385))/X1385</f>
        <v>0.14349881432745903</v>
      </c>
      <c r="S1385">
        <f>1000000*(((AM1385-AK1385)*0.082057*W1385)/(V1385-Z1385))/X1385</f>
        <v>0.74330626535800015</v>
      </c>
      <c r="T1385">
        <f>N1385*((1*0.082057*W1385)/(V1385-Z1385))</f>
        <v>0.74330626535800026</v>
      </c>
      <c r="V1385" s="5">
        <f t="shared" si="145"/>
        <v>0.99905510880095516</v>
      </c>
      <c r="W1385">
        <v>313.14999999999998</v>
      </c>
      <c r="X1385">
        <f t="shared" si="146"/>
        <v>1.9073334166666699E-2</v>
      </c>
      <c r="Y1385">
        <v>2E-3</v>
      </c>
      <c r="Z1385">
        <f t="shared" si="126"/>
        <v>7.2765497523200454E-2</v>
      </c>
      <c r="AB1385">
        <f t="shared" si="127"/>
        <v>9.9905510880095509E-7</v>
      </c>
      <c r="AC1385">
        <f t="shared" si="128"/>
        <v>7.7759129386834936E-11</v>
      </c>
      <c r="AD1385">
        <v>0</v>
      </c>
      <c r="AE1385" s="12">
        <f t="shared" si="129"/>
        <v>2.0903724265187424E-11</v>
      </c>
      <c r="AF1385" s="12">
        <f t="shared" si="130"/>
        <v>9.8662853652022362E-11</v>
      </c>
      <c r="AG1385" s="19">
        <f t="shared" si="131"/>
        <v>1.097002469958351E-3</v>
      </c>
      <c r="AI1385">
        <f t="shared" si="132"/>
        <v>9.9905510880095509E-7</v>
      </c>
      <c r="AJ1385">
        <f t="shared" si="133"/>
        <v>7.7759129386834936E-11</v>
      </c>
      <c r="AK1385">
        <v>0</v>
      </c>
      <c r="AL1385" s="12">
        <f t="shared" si="134"/>
        <v>4.333023565310624E-10</v>
      </c>
      <c r="AM1385" s="12">
        <f t="shared" si="135"/>
        <v>5.1106148591789729E-10</v>
      </c>
      <c r="AN1385" s="19">
        <f t="shared" si="136"/>
        <v>2.2739189884214046E-2</v>
      </c>
      <c r="AO1385" s="19"/>
      <c r="AP1385" t="e">
        <f t="shared" si="137"/>
        <v>#VALUE!</v>
      </c>
      <c r="AQ1385" t="e">
        <f t="shared" si="138"/>
        <v>#VALUE!</v>
      </c>
      <c r="AR1385">
        <v>0</v>
      </c>
      <c r="AS1385" s="12" t="e">
        <f t="shared" si="139"/>
        <v>#VALUE!</v>
      </c>
      <c r="AT1385" s="12" t="e">
        <f t="shared" si="140"/>
        <v>#VALUE!</v>
      </c>
      <c r="AU1385" s="19">
        <f t="shared" si="141"/>
        <v>1.5759424160826513E-2</v>
      </c>
      <c r="AW1385">
        <f t="shared" si="142"/>
        <v>78.812974192989046</v>
      </c>
      <c r="AX1385">
        <f t="shared" si="143"/>
        <v>15.215219993965071</v>
      </c>
      <c r="AY1385" t="e">
        <f t="shared" si="144"/>
        <v>#VALUE!</v>
      </c>
    </row>
    <row r="1386" spans="8:51" x14ac:dyDescent="0.25">
      <c r="H1386" s="6">
        <v>20</v>
      </c>
      <c r="I1386" s="6">
        <v>30</v>
      </c>
      <c r="J1386" s="6">
        <v>1</v>
      </c>
      <c r="K1386" s="6">
        <v>1</v>
      </c>
      <c r="L1386" s="6" t="s">
        <v>122</v>
      </c>
      <c r="M1386" s="7">
        <f>1000000*(AF1386-AD1386)/X1386</f>
        <v>5.1728162884310709E-3</v>
      </c>
      <c r="N1386" s="7">
        <f>1000000*(AM1386-AK1386)/X1386</f>
        <v>2.6794554190270953E-2</v>
      </c>
      <c r="O1386" s="7" t="e">
        <f>1000000*(AT1386-AR1386)/X1386</f>
        <v>#VALUE!</v>
      </c>
      <c r="P1386">
        <f>(M1386*16)</f>
        <v>8.2765060614897135E-2</v>
      </c>
      <c r="Q1386">
        <f>(N1386*44)</f>
        <v>1.1789603843719219</v>
      </c>
      <c r="R1386">
        <f>1000000*(((AF1386-AD1386)*0.082057*W1386)/(V1386-Z1386))/X1386</f>
        <v>0.14349881432745903</v>
      </c>
      <c r="S1386">
        <f>1000000*(((AM1386-AK1386)*0.082057*W1386)/(V1386-Z1386))/X1386</f>
        <v>0.74330626535800015</v>
      </c>
      <c r="T1386">
        <f>N1386*((1*0.082057*W1386)/(V1386-Z1386))</f>
        <v>0.74330626535800026</v>
      </c>
      <c r="V1386" s="5">
        <f t="shared" si="145"/>
        <v>0.99905510880095516</v>
      </c>
      <c r="W1386">
        <v>313.14999999999998</v>
      </c>
      <c r="X1386">
        <f t="shared" si="146"/>
        <v>1.9073334166666699E-2</v>
      </c>
      <c r="Y1386">
        <v>2E-3</v>
      </c>
      <c r="Z1386">
        <f t="shared" si="126"/>
        <v>7.2765497523200454E-2</v>
      </c>
      <c r="AB1386">
        <f t="shared" si="127"/>
        <v>9.9905510880095509E-7</v>
      </c>
      <c r="AC1386">
        <f t="shared" si="128"/>
        <v>7.7759129386834936E-11</v>
      </c>
      <c r="AD1386">
        <v>0</v>
      </c>
      <c r="AE1386" s="12">
        <f t="shared" si="129"/>
        <v>2.0903724265187424E-11</v>
      </c>
      <c r="AF1386" s="12">
        <f t="shared" si="130"/>
        <v>9.8662853652022362E-11</v>
      </c>
      <c r="AG1386" s="19">
        <f t="shared" si="131"/>
        <v>1.097002469958351E-3</v>
      </c>
      <c r="AI1386">
        <f t="shared" si="132"/>
        <v>9.9905510880095509E-7</v>
      </c>
      <c r="AJ1386">
        <f t="shared" si="133"/>
        <v>7.7759129386834936E-11</v>
      </c>
      <c r="AK1386">
        <v>0</v>
      </c>
      <c r="AL1386" s="12">
        <f t="shared" si="134"/>
        <v>4.333023565310624E-10</v>
      </c>
      <c r="AM1386" s="12">
        <f t="shared" si="135"/>
        <v>5.1106148591789729E-10</v>
      </c>
      <c r="AN1386" s="19">
        <f t="shared" si="136"/>
        <v>2.2739189884214046E-2</v>
      </c>
      <c r="AO1386" s="19"/>
      <c r="AP1386" t="e">
        <f t="shared" si="137"/>
        <v>#VALUE!</v>
      </c>
      <c r="AQ1386" t="e">
        <f t="shared" si="138"/>
        <v>#VALUE!</v>
      </c>
      <c r="AR1386">
        <v>0</v>
      </c>
      <c r="AS1386" s="12" t="e">
        <f t="shared" si="139"/>
        <v>#VALUE!</v>
      </c>
      <c r="AT1386" s="12" t="e">
        <f t="shared" si="140"/>
        <v>#VALUE!</v>
      </c>
      <c r="AU1386" s="19">
        <f t="shared" si="141"/>
        <v>1.5759424160826513E-2</v>
      </c>
      <c r="AW1386">
        <f t="shared" si="142"/>
        <v>78.812974192989046</v>
      </c>
      <c r="AX1386">
        <f t="shared" si="143"/>
        <v>15.215219993965071</v>
      </c>
      <c r="AY1386" t="e">
        <f t="shared" si="144"/>
        <v>#VALUE!</v>
      </c>
    </row>
    <row r="1387" spans="8:51" x14ac:dyDescent="0.25">
      <c r="H1387" s="6">
        <v>20</v>
      </c>
      <c r="I1387" s="6">
        <v>30</v>
      </c>
      <c r="J1387" s="6">
        <v>1</v>
      </c>
      <c r="K1387" s="6">
        <v>1</v>
      </c>
      <c r="L1387" s="6" t="s">
        <v>122</v>
      </c>
      <c r="M1387" s="7">
        <f>1000000*(AF1387-AD1387)/X1387</f>
        <v>5.1728162884310709E-3</v>
      </c>
      <c r="N1387" s="7">
        <f>1000000*(AM1387-AK1387)/X1387</f>
        <v>2.6794554190270953E-2</v>
      </c>
      <c r="O1387" s="7" t="e">
        <f>1000000*(AT1387-AR1387)/X1387</f>
        <v>#VALUE!</v>
      </c>
      <c r="P1387">
        <f>(M1387*16)</f>
        <v>8.2765060614897135E-2</v>
      </c>
      <c r="Q1387">
        <f>(N1387*44)</f>
        <v>1.1789603843719219</v>
      </c>
      <c r="R1387">
        <f>1000000*(((AF1387-AD1387)*0.082057*W1387)/(V1387-Z1387))/X1387</f>
        <v>0.14349881432745903</v>
      </c>
      <c r="S1387">
        <f>1000000*(((AM1387-AK1387)*0.082057*W1387)/(V1387-Z1387))/X1387</f>
        <v>0.74330626535800015</v>
      </c>
      <c r="T1387">
        <f>N1387*((1*0.082057*W1387)/(V1387-Z1387))</f>
        <v>0.74330626535800026</v>
      </c>
      <c r="V1387" s="5">
        <f t="shared" si="145"/>
        <v>0.99905510880095516</v>
      </c>
      <c r="W1387">
        <v>313.14999999999998</v>
      </c>
      <c r="X1387">
        <f t="shared" si="146"/>
        <v>1.9073334166666699E-2</v>
      </c>
      <c r="Y1387">
        <v>2E-3</v>
      </c>
      <c r="Z1387">
        <f t="shared" si="126"/>
        <v>7.2765497523200454E-2</v>
      </c>
      <c r="AB1387">
        <f t="shared" si="127"/>
        <v>9.9905510880095509E-7</v>
      </c>
      <c r="AC1387">
        <f t="shared" si="128"/>
        <v>7.7759129386834936E-11</v>
      </c>
      <c r="AD1387">
        <v>0</v>
      </c>
      <c r="AE1387" s="12">
        <f t="shared" si="129"/>
        <v>2.0903724265187424E-11</v>
      </c>
      <c r="AF1387" s="12">
        <f t="shared" si="130"/>
        <v>9.8662853652022362E-11</v>
      </c>
      <c r="AG1387" s="19">
        <f t="shared" si="131"/>
        <v>1.097002469958351E-3</v>
      </c>
      <c r="AI1387">
        <f t="shared" si="132"/>
        <v>9.9905510880095509E-7</v>
      </c>
      <c r="AJ1387">
        <f t="shared" si="133"/>
        <v>7.7759129386834936E-11</v>
      </c>
      <c r="AK1387">
        <v>0</v>
      </c>
      <c r="AL1387" s="12">
        <f t="shared" si="134"/>
        <v>4.333023565310624E-10</v>
      </c>
      <c r="AM1387" s="12">
        <f t="shared" si="135"/>
        <v>5.1106148591789729E-10</v>
      </c>
      <c r="AN1387" s="19">
        <f t="shared" si="136"/>
        <v>2.2739189884214046E-2</v>
      </c>
      <c r="AO1387" s="19"/>
      <c r="AP1387" t="e">
        <f t="shared" si="137"/>
        <v>#VALUE!</v>
      </c>
      <c r="AQ1387" t="e">
        <f t="shared" si="138"/>
        <v>#VALUE!</v>
      </c>
      <c r="AR1387">
        <v>0</v>
      </c>
      <c r="AS1387" s="12" t="e">
        <f t="shared" si="139"/>
        <v>#VALUE!</v>
      </c>
      <c r="AT1387" s="12" t="e">
        <f t="shared" si="140"/>
        <v>#VALUE!</v>
      </c>
      <c r="AU1387" s="19">
        <f t="shared" si="141"/>
        <v>1.5759424160826513E-2</v>
      </c>
      <c r="AW1387">
        <f t="shared" si="142"/>
        <v>78.812974192989046</v>
      </c>
      <c r="AX1387">
        <f t="shared" si="143"/>
        <v>15.215219993965071</v>
      </c>
      <c r="AY1387" t="e">
        <f t="shared" si="144"/>
        <v>#VALUE!</v>
      </c>
    </row>
    <row r="1388" spans="8:51" x14ac:dyDescent="0.25">
      <c r="H1388" s="6">
        <v>20</v>
      </c>
      <c r="I1388" s="6">
        <v>30</v>
      </c>
      <c r="J1388" s="6">
        <v>1</v>
      </c>
      <c r="K1388" s="6">
        <v>1</v>
      </c>
      <c r="L1388" s="6" t="s">
        <v>122</v>
      </c>
      <c r="M1388" s="7">
        <f>1000000*(AF1388-AD1388)/X1388</f>
        <v>5.1728162884310709E-3</v>
      </c>
      <c r="N1388" s="7">
        <f>1000000*(AM1388-AK1388)/X1388</f>
        <v>2.6794554190270953E-2</v>
      </c>
      <c r="O1388" s="7" t="e">
        <f>1000000*(AT1388-AR1388)/X1388</f>
        <v>#VALUE!</v>
      </c>
      <c r="P1388">
        <f>(M1388*16)</f>
        <v>8.2765060614897135E-2</v>
      </c>
      <c r="Q1388">
        <f>(N1388*44)</f>
        <v>1.1789603843719219</v>
      </c>
      <c r="R1388">
        <f>1000000*(((AF1388-AD1388)*0.082057*W1388)/(V1388-Z1388))/X1388</f>
        <v>0.14349881432745903</v>
      </c>
      <c r="S1388">
        <f>1000000*(((AM1388-AK1388)*0.082057*W1388)/(V1388-Z1388))/X1388</f>
        <v>0.74330626535800015</v>
      </c>
      <c r="T1388">
        <f>N1388*((1*0.082057*W1388)/(V1388-Z1388))</f>
        <v>0.74330626535800026</v>
      </c>
      <c r="V1388" s="5">
        <f t="shared" si="145"/>
        <v>0.99905510880095516</v>
      </c>
      <c r="W1388">
        <v>313.14999999999998</v>
      </c>
      <c r="X1388">
        <f t="shared" si="146"/>
        <v>1.9073334166666699E-2</v>
      </c>
      <c r="Y1388">
        <v>2E-3</v>
      </c>
      <c r="Z1388">
        <f t="shared" si="126"/>
        <v>7.2765497523200454E-2</v>
      </c>
      <c r="AB1388">
        <f t="shared" si="127"/>
        <v>9.9905510880095509E-7</v>
      </c>
      <c r="AC1388">
        <f t="shared" si="128"/>
        <v>7.7759129386834936E-11</v>
      </c>
      <c r="AD1388">
        <v>0</v>
      </c>
      <c r="AE1388" s="12">
        <f t="shared" si="129"/>
        <v>2.0903724265187424E-11</v>
      </c>
      <c r="AF1388" s="12">
        <f t="shared" si="130"/>
        <v>9.8662853652022362E-11</v>
      </c>
      <c r="AG1388" s="19">
        <f t="shared" si="131"/>
        <v>1.097002469958351E-3</v>
      </c>
      <c r="AI1388">
        <f t="shared" si="132"/>
        <v>9.9905510880095509E-7</v>
      </c>
      <c r="AJ1388">
        <f t="shared" si="133"/>
        <v>7.7759129386834936E-11</v>
      </c>
      <c r="AK1388">
        <v>0</v>
      </c>
      <c r="AL1388" s="12">
        <f t="shared" si="134"/>
        <v>4.333023565310624E-10</v>
      </c>
      <c r="AM1388" s="12">
        <f t="shared" si="135"/>
        <v>5.1106148591789729E-10</v>
      </c>
      <c r="AN1388" s="19">
        <f t="shared" si="136"/>
        <v>2.2739189884214046E-2</v>
      </c>
      <c r="AO1388" s="19"/>
      <c r="AP1388" t="e">
        <f t="shared" si="137"/>
        <v>#VALUE!</v>
      </c>
      <c r="AQ1388" t="e">
        <f t="shared" si="138"/>
        <v>#VALUE!</v>
      </c>
      <c r="AR1388">
        <v>0</v>
      </c>
      <c r="AS1388" s="12" t="e">
        <f t="shared" si="139"/>
        <v>#VALUE!</v>
      </c>
      <c r="AT1388" s="12" t="e">
        <f t="shared" si="140"/>
        <v>#VALUE!</v>
      </c>
      <c r="AU1388" s="19">
        <f t="shared" si="141"/>
        <v>1.5759424160826513E-2</v>
      </c>
      <c r="AW1388">
        <f t="shared" si="142"/>
        <v>78.812974192989046</v>
      </c>
      <c r="AX1388">
        <f t="shared" si="143"/>
        <v>15.215219993965071</v>
      </c>
      <c r="AY1388" t="e">
        <f t="shared" si="144"/>
        <v>#VALUE!</v>
      </c>
    </row>
    <row r="1389" spans="8:51" x14ac:dyDescent="0.25">
      <c r="H1389" s="6">
        <v>20</v>
      </c>
      <c r="I1389" s="6">
        <v>30</v>
      </c>
      <c r="J1389" s="6">
        <v>1</v>
      </c>
      <c r="K1389" s="6">
        <v>1</v>
      </c>
      <c r="L1389" s="6" t="s">
        <v>122</v>
      </c>
      <c r="M1389" s="7">
        <f>1000000*(AF1389-AD1389)/X1389</f>
        <v>5.1728162884310709E-3</v>
      </c>
      <c r="N1389" s="7">
        <f>1000000*(AM1389-AK1389)/X1389</f>
        <v>2.6794554190270953E-2</v>
      </c>
      <c r="O1389" s="7" t="e">
        <f>1000000*(AT1389-AR1389)/X1389</f>
        <v>#VALUE!</v>
      </c>
      <c r="P1389">
        <f>(M1389*16)</f>
        <v>8.2765060614897135E-2</v>
      </c>
      <c r="Q1389">
        <f>(N1389*44)</f>
        <v>1.1789603843719219</v>
      </c>
      <c r="R1389">
        <f>1000000*(((AF1389-AD1389)*0.082057*W1389)/(V1389-Z1389))/X1389</f>
        <v>0.14349881432745903</v>
      </c>
      <c r="S1389">
        <f>1000000*(((AM1389-AK1389)*0.082057*W1389)/(V1389-Z1389))/X1389</f>
        <v>0.74330626535800015</v>
      </c>
      <c r="T1389">
        <f>N1389*((1*0.082057*W1389)/(V1389-Z1389))</f>
        <v>0.74330626535800026</v>
      </c>
      <c r="V1389" s="5">
        <f t="shared" si="145"/>
        <v>0.99905510880095516</v>
      </c>
      <c r="W1389">
        <v>313.14999999999998</v>
      </c>
      <c r="X1389">
        <f t="shared" si="146"/>
        <v>1.9073334166666699E-2</v>
      </c>
      <c r="Y1389">
        <v>2E-3</v>
      </c>
      <c r="Z1389">
        <f t="shared" si="126"/>
        <v>7.2765497523200454E-2</v>
      </c>
      <c r="AB1389">
        <f t="shared" si="127"/>
        <v>9.9905510880095509E-7</v>
      </c>
      <c r="AC1389">
        <f t="shared" si="128"/>
        <v>7.7759129386834936E-11</v>
      </c>
      <c r="AD1389">
        <v>0</v>
      </c>
      <c r="AE1389" s="12">
        <f t="shared" si="129"/>
        <v>2.0903724265187424E-11</v>
      </c>
      <c r="AF1389" s="12">
        <f t="shared" si="130"/>
        <v>9.8662853652022362E-11</v>
      </c>
      <c r="AG1389" s="19">
        <f t="shared" si="131"/>
        <v>1.097002469958351E-3</v>
      </c>
      <c r="AI1389">
        <f t="shared" si="132"/>
        <v>9.9905510880095509E-7</v>
      </c>
      <c r="AJ1389">
        <f t="shared" si="133"/>
        <v>7.7759129386834936E-11</v>
      </c>
      <c r="AK1389">
        <v>0</v>
      </c>
      <c r="AL1389" s="12">
        <f t="shared" si="134"/>
        <v>4.333023565310624E-10</v>
      </c>
      <c r="AM1389" s="12">
        <f t="shared" si="135"/>
        <v>5.1106148591789729E-10</v>
      </c>
      <c r="AN1389" s="19">
        <f t="shared" si="136"/>
        <v>2.2739189884214046E-2</v>
      </c>
      <c r="AO1389" s="19"/>
      <c r="AP1389" t="e">
        <f t="shared" si="137"/>
        <v>#VALUE!</v>
      </c>
      <c r="AQ1389" t="e">
        <f t="shared" si="138"/>
        <v>#VALUE!</v>
      </c>
      <c r="AR1389">
        <v>0</v>
      </c>
      <c r="AS1389" s="12" t="e">
        <f t="shared" si="139"/>
        <v>#VALUE!</v>
      </c>
      <c r="AT1389" s="12" t="e">
        <f t="shared" si="140"/>
        <v>#VALUE!</v>
      </c>
      <c r="AU1389" s="19">
        <f t="shared" si="141"/>
        <v>1.5759424160826513E-2</v>
      </c>
      <c r="AW1389">
        <f t="shared" si="142"/>
        <v>78.812974192989046</v>
      </c>
      <c r="AX1389">
        <f t="shared" si="143"/>
        <v>15.215219993965071</v>
      </c>
      <c r="AY1389" t="e">
        <f t="shared" si="144"/>
        <v>#VALUE!</v>
      </c>
    </row>
    <row r="1390" spans="8:51" x14ac:dyDescent="0.25">
      <c r="H1390" s="6">
        <v>20</v>
      </c>
      <c r="I1390" s="6">
        <v>30</v>
      </c>
      <c r="J1390" s="6">
        <v>1</v>
      </c>
      <c r="K1390" s="6">
        <v>1</v>
      </c>
      <c r="L1390" s="6" t="s">
        <v>122</v>
      </c>
      <c r="M1390" s="7">
        <f>1000000*(AF1390-AD1390)/X1390</f>
        <v>5.1728162884310709E-3</v>
      </c>
      <c r="N1390" s="7">
        <f>1000000*(AM1390-AK1390)/X1390</f>
        <v>2.6794554190270953E-2</v>
      </c>
      <c r="O1390" s="7" t="e">
        <f>1000000*(AT1390-AR1390)/X1390</f>
        <v>#VALUE!</v>
      </c>
      <c r="P1390">
        <f>(M1390*16)</f>
        <v>8.2765060614897135E-2</v>
      </c>
      <c r="Q1390">
        <f>(N1390*44)</f>
        <v>1.1789603843719219</v>
      </c>
      <c r="R1390">
        <f>1000000*(((AF1390-AD1390)*0.082057*W1390)/(V1390-Z1390))/X1390</f>
        <v>0.14349881432745903</v>
      </c>
      <c r="S1390">
        <f>1000000*(((AM1390-AK1390)*0.082057*W1390)/(V1390-Z1390))/X1390</f>
        <v>0.74330626535800015</v>
      </c>
      <c r="T1390">
        <f>N1390*((1*0.082057*W1390)/(V1390-Z1390))</f>
        <v>0.74330626535800026</v>
      </c>
      <c r="V1390" s="5">
        <f t="shared" si="145"/>
        <v>0.99905510880095516</v>
      </c>
      <c r="W1390">
        <v>313.14999999999998</v>
      </c>
      <c r="X1390">
        <f t="shared" si="146"/>
        <v>1.9073334166666699E-2</v>
      </c>
      <c r="Y1390">
        <v>2E-3</v>
      </c>
      <c r="Z1390">
        <f t="shared" si="126"/>
        <v>7.2765497523200454E-2</v>
      </c>
      <c r="AB1390">
        <f t="shared" si="127"/>
        <v>9.9905510880095509E-7</v>
      </c>
      <c r="AC1390">
        <f t="shared" si="128"/>
        <v>7.7759129386834936E-11</v>
      </c>
      <c r="AD1390">
        <v>0</v>
      </c>
      <c r="AE1390" s="12">
        <f t="shared" si="129"/>
        <v>2.0903724265187424E-11</v>
      </c>
      <c r="AF1390" s="12">
        <f t="shared" si="130"/>
        <v>9.8662853652022362E-11</v>
      </c>
      <c r="AG1390" s="19">
        <f t="shared" si="131"/>
        <v>1.097002469958351E-3</v>
      </c>
      <c r="AI1390">
        <f t="shared" si="132"/>
        <v>9.9905510880095509E-7</v>
      </c>
      <c r="AJ1390">
        <f t="shared" si="133"/>
        <v>7.7759129386834936E-11</v>
      </c>
      <c r="AK1390">
        <v>0</v>
      </c>
      <c r="AL1390" s="12">
        <f t="shared" si="134"/>
        <v>4.333023565310624E-10</v>
      </c>
      <c r="AM1390" s="12">
        <f t="shared" si="135"/>
        <v>5.1106148591789729E-10</v>
      </c>
      <c r="AN1390" s="19">
        <f t="shared" si="136"/>
        <v>2.2739189884214046E-2</v>
      </c>
      <c r="AO1390" s="19"/>
      <c r="AP1390" t="e">
        <f t="shared" si="137"/>
        <v>#VALUE!</v>
      </c>
      <c r="AQ1390" t="e">
        <f t="shared" si="138"/>
        <v>#VALUE!</v>
      </c>
      <c r="AR1390">
        <v>0</v>
      </c>
      <c r="AS1390" s="12" t="e">
        <f t="shared" si="139"/>
        <v>#VALUE!</v>
      </c>
      <c r="AT1390" s="12" t="e">
        <f t="shared" si="140"/>
        <v>#VALUE!</v>
      </c>
      <c r="AU1390" s="19">
        <f t="shared" si="141"/>
        <v>1.5759424160826513E-2</v>
      </c>
      <c r="AW1390">
        <f t="shared" si="142"/>
        <v>78.812974192989046</v>
      </c>
      <c r="AX1390">
        <f t="shared" si="143"/>
        <v>15.215219993965071</v>
      </c>
      <c r="AY1390" t="e">
        <f t="shared" si="144"/>
        <v>#VALUE!</v>
      </c>
    </row>
    <row r="1391" spans="8:51" x14ac:dyDescent="0.25">
      <c r="H1391" s="6">
        <v>20</v>
      </c>
      <c r="I1391" s="6">
        <v>30</v>
      </c>
      <c r="J1391" s="6">
        <v>1</v>
      </c>
      <c r="K1391" s="6">
        <v>1</v>
      </c>
      <c r="L1391" s="6" t="s">
        <v>122</v>
      </c>
      <c r="M1391" s="7">
        <f>1000000*(AF1391-AD1391)/X1391</f>
        <v>5.1728162884310709E-3</v>
      </c>
      <c r="N1391" s="7">
        <f>1000000*(AM1391-AK1391)/X1391</f>
        <v>2.6794554190270953E-2</v>
      </c>
      <c r="O1391" s="7" t="e">
        <f>1000000*(AT1391-AR1391)/X1391</f>
        <v>#VALUE!</v>
      </c>
      <c r="P1391">
        <f>(M1391*16)</f>
        <v>8.2765060614897135E-2</v>
      </c>
      <c r="Q1391">
        <f>(N1391*44)</f>
        <v>1.1789603843719219</v>
      </c>
      <c r="R1391">
        <f>1000000*(((AF1391-AD1391)*0.082057*W1391)/(V1391-Z1391))/X1391</f>
        <v>0.14349881432745903</v>
      </c>
      <c r="S1391">
        <f>1000000*(((AM1391-AK1391)*0.082057*W1391)/(V1391-Z1391))/X1391</f>
        <v>0.74330626535800015</v>
      </c>
      <c r="T1391">
        <f>N1391*((1*0.082057*W1391)/(V1391-Z1391))</f>
        <v>0.74330626535800026</v>
      </c>
      <c r="V1391" s="5">
        <f t="shared" si="145"/>
        <v>0.99905510880095516</v>
      </c>
      <c r="W1391">
        <v>313.14999999999998</v>
      </c>
      <c r="X1391">
        <f t="shared" si="146"/>
        <v>1.9073334166666699E-2</v>
      </c>
      <c r="Y1391">
        <v>2E-3</v>
      </c>
      <c r="Z1391">
        <f t="shared" si="126"/>
        <v>7.2765497523200454E-2</v>
      </c>
      <c r="AB1391">
        <f t="shared" si="127"/>
        <v>9.9905510880095509E-7</v>
      </c>
      <c r="AC1391">
        <f t="shared" si="128"/>
        <v>7.7759129386834936E-11</v>
      </c>
      <c r="AD1391">
        <v>0</v>
      </c>
      <c r="AE1391" s="12">
        <f t="shared" si="129"/>
        <v>2.0903724265187424E-11</v>
      </c>
      <c r="AF1391" s="12">
        <f t="shared" si="130"/>
        <v>9.8662853652022362E-11</v>
      </c>
      <c r="AG1391" s="19">
        <f t="shared" si="131"/>
        <v>1.097002469958351E-3</v>
      </c>
      <c r="AI1391">
        <f t="shared" si="132"/>
        <v>9.9905510880095509E-7</v>
      </c>
      <c r="AJ1391">
        <f t="shared" si="133"/>
        <v>7.7759129386834936E-11</v>
      </c>
      <c r="AK1391">
        <v>0</v>
      </c>
      <c r="AL1391" s="12">
        <f t="shared" si="134"/>
        <v>4.333023565310624E-10</v>
      </c>
      <c r="AM1391" s="12">
        <f t="shared" si="135"/>
        <v>5.1106148591789729E-10</v>
      </c>
      <c r="AN1391" s="19">
        <f t="shared" si="136"/>
        <v>2.2739189884214046E-2</v>
      </c>
      <c r="AO1391" s="19"/>
      <c r="AP1391" t="e">
        <f t="shared" si="137"/>
        <v>#VALUE!</v>
      </c>
      <c r="AQ1391" t="e">
        <f t="shared" si="138"/>
        <v>#VALUE!</v>
      </c>
      <c r="AR1391">
        <v>0</v>
      </c>
      <c r="AS1391" s="12" t="e">
        <f t="shared" si="139"/>
        <v>#VALUE!</v>
      </c>
      <c r="AT1391" s="12" t="e">
        <f t="shared" si="140"/>
        <v>#VALUE!</v>
      </c>
      <c r="AU1391" s="19">
        <f t="shared" si="141"/>
        <v>1.5759424160826513E-2</v>
      </c>
      <c r="AW1391">
        <f t="shared" si="142"/>
        <v>78.812974192989046</v>
      </c>
      <c r="AX1391">
        <f t="shared" si="143"/>
        <v>15.215219993965071</v>
      </c>
      <c r="AY1391" t="e">
        <f t="shared" si="144"/>
        <v>#VALUE!</v>
      </c>
    </row>
    <row r="1392" spans="8:51" x14ac:dyDescent="0.25">
      <c r="H1392" s="6">
        <v>20</v>
      </c>
      <c r="I1392" s="6">
        <v>30</v>
      </c>
      <c r="J1392" s="6">
        <v>1</v>
      </c>
      <c r="K1392" s="6">
        <v>1</v>
      </c>
      <c r="L1392" s="6" t="s">
        <v>122</v>
      </c>
      <c r="M1392" s="7">
        <f>1000000*(AF1392-AD1392)/X1392</f>
        <v>5.1728162884310709E-3</v>
      </c>
      <c r="N1392" s="7">
        <f>1000000*(AM1392-AK1392)/X1392</f>
        <v>2.6794554190270953E-2</v>
      </c>
      <c r="O1392" s="7" t="e">
        <f>1000000*(AT1392-AR1392)/X1392</f>
        <v>#VALUE!</v>
      </c>
      <c r="P1392">
        <f>(M1392*16)</f>
        <v>8.2765060614897135E-2</v>
      </c>
      <c r="Q1392">
        <f>(N1392*44)</f>
        <v>1.1789603843719219</v>
      </c>
      <c r="R1392">
        <f>1000000*(((AF1392-AD1392)*0.082057*W1392)/(V1392-Z1392))/X1392</f>
        <v>0.14349881432745903</v>
      </c>
      <c r="S1392">
        <f>1000000*(((AM1392-AK1392)*0.082057*W1392)/(V1392-Z1392))/X1392</f>
        <v>0.74330626535800015</v>
      </c>
      <c r="T1392">
        <f>N1392*((1*0.082057*W1392)/(V1392-Z1392))</f>
        <v>0.74330626535800026</v>
      </c>
      <c r="V1392" s="5">
        <f t="shared" si="145"/>
        <v>0.99905510880095516</v>
      </c>
      <c r="W1392">
        <v>313.14999999999998</v>
      </c>
      <c r="X1392">
        <f t="shared" si="146"/>
        <v>1.9073334166666699E-2</v>
      </c>
      <c r="Y1392">
        <v>2E-3</v>
      </c>
      <c r="Z1392">
        <f t="shared" si="126"/>
        <v>7.2765497523200454E-2</v>
      </c>
      <c r="AB1392">
        <f t="shared" si="127"/>
        <v>9.9905510880095509E-7</v>
      </c>
      <c r="AC1392">
        <f t="shared" si="128"/>
        <v>7.7759129386834936E-11</v>
      </c>
      <c r="AD1392">
        <v>0</v>
      </c>
      <c r="AE1392" s="12">
        <f t="shared" si="129"/>
        <v>2.0903724265187424E-11</v>
      </c>
      <c r="AF1392" s="12">
        <f t="shared" si="130"/>
        <v>9.8662853652022362E-11</v>
      </c>
      <c r="AG1392" s="19">
        <f t="shared" si="131"/>
        <v>1.097002469958351E-3</v>
      </c>
      <c r="AI1392">
        <f t="shared" si="132"/>
        <v>9.9905510880095509E-7</v>
      </c>
      <c r="AJ1392">
        <f t="shared" si="133"/>
        <v>7.7759129386834936E-11</v>
      </c>
      <c r="AK1392">
        <v>0</v>
      </c>
      <c r="AL1392" s="12">
        <f t="shared" si="134"/>
        <v>4.333023565310624E-10</v>
      </c>
      <c r="AM1392" s="12">
        <f t="shared" si="135"/>
        <v>5.1106148591789729E-10</v>
      </c>
      <c r="AN1392" s="19">
        <f t="shared" si="136"/>
        <v>2.2739189884214046E-2</v>
      </c>
      <c r="AO1392" s="19"/>
      <c r="AP1392" t="e">
        <f t="shared" si="137"/>
        <v>#VALUE!</v>
      </c>
      <c r="AQ1392" t="e">
        <f t="shared" si="138"/>
        <v>#VALUE!</v>
      </c>
      <c r="AR1392">
        <v>0</v>
      </c>
      <c r="AS1392" s="12" t="e">
        <f t="shared" si="139"/>
        <v>#VALUE!</v>
      </c>
      <c r="AT1392" s="12" t="e">
        <f t="shared" si="140"/>
        <v>#VALUE!</v>
      </c>
      <c r="AU1392" s="19">
        <f t="shared" si="141"/>
        <v>1.5759424160826513E-2</v>
      </c>
      <c r="AW1392">
        <f t="shared" si="142"/>
        <v>78.812974192989046</v>
      </c>
      <c r="AX1392">
        <f t="shared" si="143"/>
        <v>15.215219993965071</v>
      </c>
      <c r="AY1392" t="e">
        <f t="shared" si="144"/>
        <v>#VALUE!</v>
      </c>
    </row>
    <row r="1393" spans="8:51" x14ac:dyDescent="0.25">
      <c r="H1393" s="6">
        <v>20</v>
      </c>
      <c r="I1393" s="6">
        <v>30</v>
      </c>
      <c r="J1393" s="6">
        <v>1</v>
      </c>
      <c r="K1393" s="6">
        <v>1</v>
      </c>
      <c r="L1393" s="6" t="s">
        <v>122</v>
      </c>
      <c r="M1393" s="7">
        <f>1000000*(AF1393-AD1393)/X1393</f>
        <v>5.1728162884310709E-3</v>
      </c>
      <c r="N1393" s="7">
        <f>1000000*(AM1393-AK1393)/X1393</f>
        <v>2.6794554190270953E-2</v>
      </c>
      <c r="O1393" s="7" t="e">
        <f>1000000*(AT1393-AR1393)/X1393</f>
        <v>#VALUE!</v>
      </c>
      <c r="P1393">
        <f>(M1393*16)</f>
        <v>8.2765060614897135E-2</v>
      </c>
      <c r="Q1393">
        <f>(N1393*44)</f>
        <v>1.1789603843719219</v>
      </c>
      <c r="R1393">
        <f>1000000*(((AF1393-AD1393)*0.082057*W1393)/(V1393-Z1393))/X1393</f>
        <v>0.14349881432745903</v>
      </c>
      <c r="S1393">
        <f>1000000*(((AM1393-AK1393)*0.082057*W1393)/(V1393-Z1393))/X1393</f>
        <v>0.74330626535800015</v>
      </c>
      <c r="T1393">
        <f>N1393*((1*0.082057*W1393)/(V1393-Z1393))</f>
        <v>0.74330626535800026</v>
      </c>
      <c r="V1393" s="5">
        <f t="shared" si="145"/>
        <v>0.99905510880095516</v>
      </c>
      <c r="W1393">
        <v>313.14999999999998</v>
      </c>
      <c r="X1393">
        <f t="shared" si="146"/>
        <v>1.9073334166666699E-2</v>
      </c>
      <c r="Y1393">
        <v>2E-3</v>
      </c>
      <c r="Z1393">
        <f t="shared" si="126"/>
        <v>7.2765497523200454E-2</v>
      </c>
      <c r="AB1393">
        <f t="shared" si="127"/>
        <v>9.9905510880095509E-7</v>
      </c>
      <c r="AC1393">
        <f t="shared" si="128"/>
        <v>7.7759129386834936E-11</v>
      </c>
      <c r="AD1393">
        <v>0</v>
      </c>
      <c r="AE1393" s="12">
        <f t="shared" si="129"/>
        <v>2.0903724265187424E-11</v>
      </c>
      <c r="AF1393" s="12">
        <f t="shared" si="130"/>
        <v>9.8662853652022362E-11</v>
      </c>
      <c r="AG1393" s="19">
        <f t="shared" si="131"/>
        <v>1.097002469958351E-3</v>
      </c>
      <c r="AI1393">
        <f t="shared" si="132"/>
        <v>9.9905510880095509E-7</v>
      </c>
      <c r="AJ1393">
        <f t="shared" si="133"/>
        <v>7.7759129386834936E-11</v>
      </c>
      <c r="AK1393">
        <v>0</v>
      </c>
      <c r="AL1393" s="12">
        <f t="shared" si="134"/>
        <v>4.333023565310624E-10</v>
      </c>
      <c r="AM1393" s="12">
        <f t="shared" si="135"/>
        <v>5.1106148591789729E-10</v>
      </c>
      <c r="AN1393" s="19">
        <f t="shared" si="136"/>
        <v>2.2739189884214046E-2</v>
      </c>
      <c r="AO1393" s="19"/>
      <c r="AP1393" t="e">
        <f t="shared" si="137"/>
        <v>#VALUE!</v>
      </c>
      <c r="AQ1393" t="e">
        <f t="shared" si="138"/>
        <v>#VALUE!</v>
      </c>
      <c r="AR1393">
        <v>0</v>
      </c>
      <c r="AS1393" s="12" t="e">
        <f t="shared" si="139"/>
        <v>#VALUE!</v>
      </c>
      <c r="AT1393" s="12" t="e">
        <f t="shared" si="140"/>
        <v>#VALUE!</v>
      </c>
      <c r="AU1393" s="19">
        <f t="shared" si="141"/>
        <v>1.5759424160826513E-2</v>
      </c>
      <c r="AW1393">
        <f t="shared" si="142"/>
        <v>78.812974192989046</v>
      </c>
      <c r="AX1393">
        <f t="shared" si="143"/>
        <v>15.215219993965071</v>
      </c>
      <c r="AY1393" t="e">
        <f t="shared" si="144"/>
        <v>#VALUE!</v>
      </c>
    </row>
    <row r="1394" spans="8:51" x14ac:dyDescent="0.25">
      <c r="H1394" s="6">
        <v>20</v>
      </c>
      <c r="I1394" s="6">
        <v>30</v>
      </c>
      <c r="J1394" s="6">
        <v>1</v>
      </c>
      <c r="K1394" s="6">
        <v>1</v>
      </c>
      <c r="L1394" s="6" t="s">
        <v>122</v>
      </c>
      <c r="M1394" s="7">
        <f>1000000*(AF1394-AD1394)/X1394</f>
        <v>5.1728162884310709E-3</v>
      </c>
      <c r="N1394" s="7">
        <f>1000000*(AM1394-AK1394)/X1394</f>
        <v>2.6794554190270953E-2</v>
      </c>
      <c r="O1394" s="7" t="e">
        <f>1000000*(AT1394-AR1394)/X1394</f>
        <v>#VALUE!</v>
      </c>
      <c r="P1394">
        <f>(M1394*16)</f>
        <v>8.2765060614897135E-2</v>
      </c>
      <c r="Q1394">
        <f>(N1394*44)</f>
        <v>1.1789603843719219</v>
      </c>
      <c r="R1394">
        <f>1000000*(((AF1394-AD1394)*0.082057*W1394)/(V1394-Z1394))/X1394</f>
        <v>0.14349881432745903</v>
      </c>
      <c r="S1394">
        <f>1000000*(((AM1394-AK1394)*0.082057*W1394)/(V1394-Z1394))/X1394</f>
        <v>0.74330626535800015</v>
      </c>
      <c r="T1394">
        <f>N1394*((1*0.082057*W1394)/(V1394-Z1394))</f>
        <v>0.74330626535800026</v>
      </c>
      <c r="V1394" s="5">
        <f t="shared" si="145"/>
        <v>0.99905510880095516</v>
      </c>
      <c r="W1394">
        <v>313.14999999999998</v>
      </c>
      <c r="X1394">
        <f t="shared" si="146"/>
        <v>1.9073334166666699E-2</v>
      </c>
      <c r="Y1394">
        <v>2E-3</v>
      </c>
      <c r="Z1394">
        <f t="shared" si="126"/>
        <v>7.2765497523200454E-2</v>
      </c>
      <c r="AB1394">
        <f t="shared" si="127"/>
        <v>9.9905510880095509E-7</v>
      </c>
      <c r="AC1394">
        <f t="shared" si="128"/>
        <v>7.7759129386834936E-11</v>
      </c>
      <c r="AD1394">
        <v>0</v>
      </c>
      <c r="AE1394" s="12">
        <f t="shared" si="129"/>
        <v>2.0903724265187424E-11</v>
      </c>
      <c r="AF1394" s="12">
        <f t="shared" si="130"/>
        <v>9.8662853652022362E-11</v>
      </c>
      <c r="AG1394" s="19">
        <f t="shared" si="131"/>
        <v>1.097002469958351E-3</v>
      </c>
      <c r="AI1394">
        <f t="shared" si="132"/>
        <v>9.9905510880095509E-7</v>
      </c>
      <c r="AJ1394">
        <f t="shared" si="133"/>
        <v>7.7759129386834936E-11</v>
      </c>
      <c r="AK1394">
        <v>0</v>
      </c>
      <c r="AL1394" s="12">
        <f t="shared" si="134"/>
        <v>4.333023565310624E-10</v>
      </c>
      <c r="AM1394" s="12">
        <f t="shared" si="135"/>
        <v>5.1106148591789729E-10</v>
      </c>
      <c r="AN1394" s="19">
        <f t="shared" si="136"/>
        <v>2.2739189884214046E-2</v>
      </c>
      <c r="AO1394" s="19"/>
      <c r="AP1394" t="e">
        <f t="shared" si="137"/>
        <v>#VALUE!</v>
      </c>
      <c r="AQ1394" t="e">
        <f t="shared" si="138"/>
        <v>#VALUE!</v>
      </c>
      <c r="AR1394">
        <v>0</v>
      </c>
      <c r="AS1394" s="12" t="e">
        <f t="shared" si="139"/>
        <v>#VALUE!</v>
      </c>
      <c r="AT1394" s="12" t="e">
        <f t="shared" si="140"/>
        <v>#VALUE!</v>
      </c>
      <c r="AU1394" s="19">
        <f t="shared" si="141"/>
        <v>1.5759424160826513E-2</v>
      </c>
      <c r="AW1394">
        <f t="shared" si="142"/>
        <v>78.812974192989046</v>
      </c>
      <c r="AX1394">
        <f t="shared" si="143"/>
        <v>15.215219993965071</v>
      </c>
      <c r="AY1394" t="e">
        <f t="shared" si="144"/>
        <v>#VALUE!</v>
      </c>
    </row>
    <row r="1395" spans="8:51" x14ac:dyDescent="0.25">
      <c r="H1395" s="6">
        <v>20</v>
      </c>
      <c r="I1395" s="6">
        <v>30</v>
      </c>
      <c r="J1395" s="6">
        <v>1</v>
      </c>
      <c r="K1395" s="6">
        <v>1</v>
      </c>
      <c r="L1395" s="6" t="s">
        <v>122</v>
      </c>
      <c r="M1395" s="7">
        <f>1000000*(AF1395-AD1395)/X1395</f>
        <v>5.1728162884310709E-3</v>
      </c>
      <c r="N1395" s="7">
        <f>1000000*(AM1395-AK1395)/X1395</f>
        <v>2.6794554190270953E-2</v>
      </c>
      <c r="O1395" s="7" t="e">
        <f>1000000*(AT1395-AR1395)/X1395</f>
        <v>#VALUE!</v>
      </c>
      <c r="P1395">
        <f>(M1395*16)</f>
        <v>8.2765060614897135E-2</v>
      </c>
      <c r="Q1395">
        <f>(N1395*44)</f>
        <v>1.1789603843719219</v>
      </c>
      <c r="R1395">
        <f>1000000*(((AF1395-AD1395)*0.082057*W1395)/(V1395-Z1395))/X1395</f>
        <v>0.14349881432745903</v>
      </c>
      <c r="S1395">
        <f>1000000*(((AM1395-AK1395)*0.082057*W1395)/(V1395-Z1395))/X1395</f>
        <v>0.74330626535800015</v>
      </c>
      <c r="T1395">
        <f>N1395*((1*0.082057*W1395)/(V1395-Z1395))</f>
        <v>0.74330626535800026</v>
      </c>
      <c r="V1395" s="5">
        <f t="shared" si="145"/>
        <v>0.99905510880095516</v>
      </c>
      <c r="W1395">
        <v>313.14999999999998</v>
      </c>
      <c r="X1395">
        <f t="shared" si="146"/>
        <v>1.9073334166666699E-2</v>
      </c>
      <c r="Y1395">
        <v>2E-3</v>
      </c>
      <c r="Z1395">
        <f t="shared" si="126"/>
        <v>7.2765497523200454E-2</v>
      </c>
      <c r="AB1395">
        <f t="shared" si="127"/>
        <v>9.9905510880095509E-7</v>
      </c>
      <c r="AC1395">
        <f t="shared" si="128"/>
        <v>7.7759129386834936E-11</v>
      </c>
      <c r="AD1395">
        <v>0</v>
      </c>
      <c r="AE1395" s="12">
        <f t="shared" si="129"/>
        <v>2.0903724265187424E-11</v>
      </c>
      <c r="AF1395" s="12">
        <f t="shared" si="130"/>
        <v>9.8662853652022362E-11</v>
      </c>
      <c r="AG1395" s="19">
        <f t="shared" si="131"/>
        <v>1.097002469958351E-3</v>
      </c>
      <c r="AI1395">
        <f t="shared" si="132"/>
        <v>9.9905510880095509E-7</v>
      </c>
      <c r="AJ1395">
        <f t="shared" si="133"/>
        <v>7.7759129386834936E-11</v>
      </c>
      <c r="AK1395">
        <v>0</v>
      </c>
      <c r="AL1395" s="12">
        <f t="shared" si="134"/>
        <v>4.333023565310624E-10</v>
      </c>
      <c r="AM1395" s="12">
        <f t="shared" si="135"/>
        <v>5.1106148591789729E-10</v>
      </c>
      <c r="AN1395" s="19">
        <f t="shared" si="136"/>
        <v>2.2739189884214046E-2</v>
      </c>
      <c r="AO1395" s="19"/>
      <c r="AP1395" t="e">
        <f t="shared" si="137"/>
        <v>#VALUE!</v>
      </c>
      <c r="AQ1395" t="e">
        <f t="shared" si="138"/>
        <v>#VALUE!</v>
      </c>
      <c r="AR1395">
        <v>0</v>
      </c>
      <c r="AS1395" s="12" t="e">
        <f t="shared" si="139"/>
        <v>#VALUE!</v>
      </c>
      <c r="AT1395" s="12" t="e">
        <f t="shared" si="140"/>
        <v>#VALUE!</v>
      </c>
      <c r="AU1395" s="19">
        <f t="shared" si="141"/>
        <v>1.5759424160826513E-2</v>
      </c>
      <c r="AW1395">
        <f t="shared" si="142"/>
        <v>78.812974192989046</v>
      </c>
      <c r="AX1395">
        <f t="shared" si="143"/>
        <v>15.215219993965071</v>
      </c>
      <c r="AY1395" t="e">
        <f t="shared" si="144"/>
        <v>#VALUE!</v>
      </c>
    </row>
    <row r="1396" spans="8:51" x14ac:dyDescent="0.25">
      <c r="H1396" s="6">
        <v>20</v>
      </c>
      <c r="I1396" s="6">
        <v>30</v>
      </c>
      <c r="J1396" s="6">
        <v>1</v>
      </c>
      <c r="K1396" s="6">
        <v>1</v>
      </c>
      <c r="L1396" s="6" t="s">
        <v>122</v>
      </c>
      <c r="M1396" s="7">
        <f>1000000*(AF1396-AD1396)/X1396</f>
        <v>5.1728162884310709E-3</v>
      </c>
      <c r="N1396" s="7">
        <f>1000000*(AM1396-AK1396)/X1396</f>
        <v>2.6794554190270953E-2</v>
      </c>
      <c r="O1396" s="7" t="e">
        <f>1000000*(AT1396-AR1396)/X1396</f>
        <v>#VALUE!</v>
      </c>
      <c r="P1396">
        <f>(M1396*16)</f>
        <v>8.2765060614897135E-2</v>
      </c>
      <c r="Q1396">
        <f>(N1396*44)</f>
        <v>1.1789603843719219</v>
      </c>
      <c r="R1396">
        <f>1000000*(((AF1396-AD1396)*0.082057*W1396)/(V1396-Z1396))/X1396</f>
        <v>0.14349881432745903</v>
      </c>
      <c r="S1396">
        <f>1000000*(((AM1396-AK1396)*0.082057*W1396)/(V1396-Z1396))/X1396</f>
        <v>0.74330626535800015</v>
      </c>
      <c r="T1396">
        <f>N1396*((1*0.082057*W1396)/(V1396-Z1396))</f>
        <v>0.74330626535800026</v>
      </c>
      <c r="V1396" s="5">
        <f t="shared" si="145"/>
        <v>0.99905510880095516</v>
      </c>
      <c r="W1396">
        <v>313.14999999999998</v>
      </c>
      <c r="X1396">
        <f t="shared" si="146"/>
        <v>1.9073334166666699E-2</v>
      </c>
      <c r="Y1396">
        <v>2E-3</v>
      </c>
      <c r="Z1396">
        <f t="shared" si="126"/>
        <v>7.2765497523200454E-2</v>
      </c>
      <c r="AB1396">
        <f t="shared" si="127"/>
        <v>9.9905510880095509E-7</v>
      </c>
      <c r="AC1396">
        <f t="shared" si="128"/>
        <v>7.7759129386834936E-11</v>
      </c>
      <c r="AD1396">
        <v>0</v>
      </c>
      <c r="AE1396" s="12">
        <f t="shared" si="129"/>
        <v>2.0903724265187424E-11</v>
      </c>
      <c r="AF1396" s="12">
        <f t="shared" si="130"/>
        <v>9.8662853652022362E-11</v>
      </c>
      <c r="AG1396" s="19">
        <f t="shared" si="131"/>
        <v>1.097002469958351E-3</v>
      </c>
      <c r="AI1396">
        <f t="shared" si="132"/>
        <v>9.9905510880095509E-7</v>
      </c>
      <c r="AJ1396">
        <f t="shared" si="133"/>
        <v>7.7759129386834936E-11</v>
      </c>
      <c r="AK1396">
        <v>0</v>
      </c>
      <c r="AL1396" s="12">
        <f t="shared" si="134"/>
        <v>4.333023565310624E-10</v>
      </c>
      <c r="AM1396" s="12">
        <f t="shared" si="135"/>
        <v>5.1106148591789729E-10</v>
      </c>
      <c r="AN1396" s="19">
        <f t="shared" si="136"/>
        <v>2.2739189884214046E-2</v>
      </c>
      <c r="AO1396" s="19"/>
      <c r="AP1396" t="e">
        <f t="shared" si="137"/>
        <v>#VALUE!</v>
      </c>
      <c r="AQ1396" t="e">
        <f t="shared" si="138"/>
        <v>#VALUE!</v>
      </c>
      <c r="AR1396">
        <v>0</v>
      </c>
      <c r="AS1396" s="12" t="e">
        <f t="shared" si="139"/>
        <v>#VALUE!</v>
      </c>
      <c r="AT1396" s="12" t="e">
        <f t="shared" si="140"/>
        <v>#VALUE!</v>
      </c>
      <c r="AU1396" s="19">
        <f t="shared" si="141"/>
        <v>1.5759424160826513E-2</v>
      </c>
      <c r="AW1396">
        <f t="shared" si="142"/>
        <v>78.812974192989046</v>
      </c>
      <c r="AX1396">
        <f t="shared" si="143"/>
        <v>15.215219993965071</v>
      </c>
      <c r="AY1396" t="e">
        <f t="shared" si="144"/>
        <v>#VALUE!</v>
      </c>
    </row>
    <row r="1397" spans="8:51" x14ac:dyDescent="0.25">
      <c r="H1397" s="6">
        <v>20</v>
      </c>
      <c r="I1397" s="6">
        <v>30</v>
      </c>
      <c r="J1397" s="6">
        <v>1</v>
      </c>
      <c r="K1397" s="6">
        <v>1</v>
      </c>
      <c r="L1397" s="6" t="s">
        <v>122</v>
      </c>
      <c r="M1397" s="7">
        <f>1000000*(AF1397-AD1397)/X1397</f>
        <v>5.1728162884310709E-3</v>
      </c>
      <c r="N1397" s="7">
        <f>1000000*(AM1397-AK1397)/X1397</f>
        <v>2.6794554190270953E-2</v>
      </c>
      <c r="O1397" s="7" t="e">
        <f>1000000*(AT1397-AR1397)/X1397</f>
        <v>#VALUE!</v>
      </c>
      <c r="P1397">
        <f>(M1397*16)</f>
        <v>8.2765060614897135E-2</v>
      </c>
      <c r="Q1397">
        <f>(N1397*44)</f>
        <v>1.1789603843719219</v>
      </c>
      <c r="R1397">
        <f>1000000*(((AF1397-AD1397)*0.082057*W1397)/(V1397-Z1397))/X1397</f>
        <v>0.14349881432745903</v>
      </c>
      <c r="S1397">
        <f>1000000*(((AM1397-AK1397)*0.082057*W1397)/(V1397-Z1397))/X1397</f>
        <v>0.74330626535800015</v>
      </c>
      <c r="T1397">
        <f>N1397*((1*0.082057*W1397)/(V1397-Z1397))</f>
        <v>0.74330626535800026</v>
      </c>
      <c r="V1397" s="5">
        <f t="shared" si="145"/>
        <v>0.99905510880095516</v>
      </c>
      <c r="W1397">
        <v>313.14999999999998</v>
      </c>
      <c r="X1397">
        <f t="shared" si="146"/>
        <v>1.9073334166666699E-2</v>
      </c>
      <c r="Y1397">
        <v>2E-3</v>
      </c>
      <c r="Z1397">
        <f t="shared" si="126"/>
        <v>7.2765497523200454E-2</v>
      </c>
      <c r="AB1397">
        <f t="shared" si="127"/>
        <v>9.9905510880095509E-7</v>
      </c>
      <c r="AC1397">
        <f t="shared" si="128"/>
        <v>7.7759129386834936E-11</v>
      </c>
      <c r="AD1397">
        <v>0</v>
      </c>
      <c r="AE1397" s="12">
        <f t="shared" si="129"/>
        <v>2.0903724265187424E-11</v>
      </c>
      <c r="AF1397" s="12">
        <f t="shared" si="130"/>
        <v>9.8662853652022362E-11</v>
      </c>
      <c r="AG1397" s="19">
        <f t="shared" si="131"/>
        <v>1.097002469958351E-3</v>
      </c>
      <c r="AI1397">
        <f t="shared" si="132"/>
        <v>9.9905510880095509E-7</v>
      </c>
      <c r="AJ1397">
        <f t="shared" si="133"/>
        <v>7.7759129386834936E-11</v>
      </c>
      <c r="AK1397">
        <v>0</v>
      </c>
      <c r="AL1397" s="12">
        <f t="shared" si="134"/>
        <v>4.333023565310624E-10</v>
      </c>
      <c r="AM1397" s="12">
        <f t="shared" si="135"/>
        <v>5.1106148591789729E-10</v>
      </c>
      <c r="AN1397" s="19">
        <f t="shared" si="136"/>
        <v>2.2739189884214046E-2</v>
      </c>
      <c r="AO1397" s="19"/>
      <c r="AP1397" t="e">
        <f t="shared" si="137"/>
        <v>#VALUE!</v>
      </c>
      <c r="AQ1397" t="e">
        <f t="shared" si="138"/>
        <v>#VALUE!</v>
      </c>
      <c r="AR1397">
        <v>0</v>
      </c>
      <c r="AS1397" s="12" t="e">
        <f t="shared" si="139"/>
        <v>#VALUE!</v>
      </c>
      <c r="AT1397" s="12" t="e">
        <f t="shared" si="140"/>
        <v>#VALUE!</v>
      </c>
      <c r="AU1397" s="19">
        <f t="shared" si="141"/>
        <v>1.5759424160826513E-2</v>
      </c>
      <c r="AW1397">
        <f t="shared" si="142"/>
        <v>78.812974192989046</v>
      </c>
      <c r="AX1397">
        <f t="shared" si="143"/>
        <v>15.215219993965071</v>
      </c>
      <c r="AY1397" t="e">
        <f t="shared" si="144"/>
        <v>#VALUE!</v>
      </c>
    </row>
    <row r="1398" spans="8:51" x14ac:dyDescent="0.25">
      <c r="H1398" s="6">
        <v>20</v>
      </c>
      <c r="I1398" s="6">
        <v>30</v>
      </c>
      <c r="J1398" s="6">
        <v>1</v>
      </c>
      <c r="K1398" s="6">
        <v>1</v>
      </c>
      <c r="L1398" s="6" t="s">
        <v>122</v>
      </c>
      <c r="M1398" s="7">
        <f>1000000*(AF1398-AD1398)/X1398</f>
        <v>5.1728162884310709E-3</v>
      </c>
      <c r="N1398" s="7">
        <f>1000000*(AM1398-AK1398)/X1398</f>
        <v>2.6794554190270953E-2</v>
      </c>
      <c r="O1398" s="7" t="e">
        <f>1000000*(AT1398-AR1398)/X1398</f>
        <v>#VALUE!</v>
      </c>
      <c r="P1398">
        <f>(M1398*16)</f>
        <v>8.2765060614897135E-2</v>
      </c>
      <c r="Q1398">
        <f>(N1398*44)</f>
        <v>1.1789603843719219</v>
      </c>
      <c r="R1398">
        <f>1000000*(((AF1398-AD1398)*0.082057*W1398)/(V1398-Z1398))/X1398</f>
        <v>0.14349881432745903</v>
      </c>
      <c r="S1398">
        <f>1000000*(((AM1398-AK1398)*0.082057*W1398)/(V1398-Z1398))/X1398</f>
        <v>0.74330626535800015</v>
      </c>
      <c r="T1398">
        <f>N1398*((1*0.082057*W1398)/(V1398-Z1398))</f>
        <v>0.74330626535800026</v>
      </c>
      <c r="V1398" s="5">
        <f t="shared" si="145"/>
        <v>0.99905510880095516</v>
      </c>
      <c r="W1398">
        <v>313.14999999999998</v>
      </c>
      <c r="X1398">
        <f t="shared" si="146"/>
        <v>1.9073334166666699E-2</v>
      </c>
      <c r="Y1398">
        <v>2E-3</v>
      </c>
      <c r="Z1398">
        <f t="shared" si="126"/>
        <v>7.2765497523200454E-2</v>
      </c>
      <c r="AB1398">
        <f t="shared" si="127"/>
        <v>9.9905510880095509E-7</v>
      </c>
      <c r="AC1398">
        <f t="shared" si="128"/>
        <v>7.7759129386834936E-11</v>
      </c>
      <c r="AD1398">
        <v>0</v>
      </c>
      <c r="AE1398" s="12">
        <f t="shared" si="129"/>
        <v>2.0903724265187424E-11</v>
      </c>
      <c r="AF1398" s="12">
        <f t="shared" si="130"/>
        <v>9.8662853652022362E-11</v>
      </c>
      <c r="AG1398" s="19">
        <f t="shared" si="131"/>
        <v>1.097002469958351E-3</v>
      </c>
      <c r="AI1398">
        <f t="shared" si="132"/>
        <v>9.9905510880095509E-7</v>
      </c>
      <c r="AJ1398">
        <f t="shared" si="133"/>
        <v>7.7759129386834936E-11</v>
      </c>
      <c r="AK1398">
        <v>0</v>
      </c>
      <c r="AL1398" s="12">
        <f t="shared" si="134"/>
        <v>4.333023565310624E-10</v>
      </c>
      <c r="AM1398" s="12">
        <f t="shared" si="135"/>
        <v>5.1106148591789729E-10</v>
      </c>
      <c r="AN1398" s="19">
        <f t="shared" si="136"/>
        <v>2.2739189884214046E-2</v>
      </c>
      <c r="AO1398" s="19"/>
      <c r="AP1398" t="e">
        <f t="shared" si="137"/>
        <v>#VALUE!</v>
      </c>
      <c r="AQ1398" t="e">
        <f t="shared" si="138"/>
        <v>#VALUE!</v>
      </c>
      <c r="AR1398">
        <v>0</v>
      </c>
      <c r="AS1398" s="12" t="e">
        <f t="shared" si="139"/>
        <v>#VALUE!</v>
      </c>
      <c r="AT1398" s="12" t="e">
        <f t="shared" si="140"/>
        <v>#VALUE!</v>
      </c>
      <c r="AU1398" s="19">
        <f t="shared" si="141"/>
        <v>1.5759424160826513E-2</v>
      </c>
      <c r="AW1398">
        <f t="shared" si="142"/>
        <v>78.812974192989046</v>
      </c>
      <c r="AX1398">
        <f t="shared" si="143"/>
        <v>15.215219993965071</v>
      </c>
      <c r="AY1398" t="e">
        <f t="shared" si="144"/>
        <v>#VALUE!</v>
      </c>
    </row>
    <row r="1399" spans="8:51" x14ac:dyDescent="0.25">
      <c r="H1399" s="6">
        <v>20</v>
      </c>
      <c r="I1399" s="6">
        <v>30</v>
      </c>
      <c r="J1399" s="6">
        <v>1</v>
      </c>
      <c r="K1399" s="6">
        <v>1</v>
      </c>
      <c r="L1399" s="6" t="s">
        <v>122</v>
      </c>
      <c r="M1399" s="7">
        <f>1000000*(AF1399-AD1399)/X1399</f>
        <v>5.1728162884310709E-3</v>
      </c>
      <c r="N1399" s="7">
        <f>1000000*(AM1399-AK1399)/X1399</f>
        <v>2.6794554190270953E-2</v>
      </c>
      <c r="O1399" s="7" t="e">
        <f>1000000*(AT1399-AR1399)/X1399</f>
        <v>#VALUE!</v>
      </c>
      <c r="P1399">
        <f>(M1399*16)</f>
        <v>8.2765060614897135E-2</v>
      </c>
      <c r="Q1399">
        <f>(N1399*44)</f>
        <v>1.1789603843719219</v>
      </c>
      <c r="R1399">
        <f>1000000*(((AF1399-AD1399)*0.082057*W1399)/(V1399-Z1399))/X1399</f>
        <v>0.14349881432745903</v>
      </c>
      <c r="S1399">
        <f>1000000*(((AM1399-AK1399)*0.082057*W1399)/(V1399-Z1399))/X1399</f>
        <v>0.74330626535800015</v>
      </c>
      <c r="T1399">
        <f>N1399*((1*0.082057*W1399)/(V1399-Z1399))</f>
        <v>0.74330626535800026</v>
      </c>
      <c r="V1399" s="5">
        <f t="shared" si="145"/>
        <v>0.99905510880095516</v>
      </c>
      <c r="W1399">
        <v>313.14999999999998</v>
      </c>
      <c r="X1399">
        <f t="shared" si="146"/>
        <v>1.9073334166666699E-2</v>
      </c>
      <c r="Y1399">
        <v>2E-3</v>
      </c>
      <c r="Z1399">
        <f t="shared" si="126"/>
        <v>7.2765497523200454E-2</v>
      </c>
      <c r="AB1399">
        <f t="shared" si="127"/>
        <v>9.9905510880095509E-7</v>
      </c>
      <c r="AC1399">
        <f t="shared" si="128"/>
        <v>7.7759129386834936E-11</v>
      </c>
      <c r="AD1399">
        <v>0</v>
      </c>
      <c r="AE1399" s="12">
        <f t="shared" si="129"/>
        <v>2.0903724265187424E-11</v>
      </c>
      <c r="AF1399" s="12">
        <f t="shared" si="130"/>
        <v>9.8662853652022362E-11</v>
      </c>
      <c r="AG1399" s="19">
        <f t="shared" si="131"/>
        <v>1.097002469958351E-3</v>
      </c>
      <c r="AI1399">
        <f t="shared" si="132"/>
        <v>9.9905510880095509E-7</v>
      </c>
      <c r="AJ1399">
        <f t="shared" si="133"/>
        <v>7.7759129386834936E-11</v>
      </c>
      <c r="AK1399">
        <v>0</v>
      </c>
      <c r="AL1399" s="12">
        <f t="shared" si="134"/>
        <v>4.333023565310624E-10</v>
      </c>
      <c r="AM1399" s="12">
        <f t="shared" si="135"/>
        <v>5.1106148591789729E-10</v>
      </c>
      <c r="AN1399" s="19">
        <f t="shared" si="136"/>
        <v>2.2739189884214046E-2</v>
      </c>
      <c r="AO1399" s="19"/>
      <c r="AP1399" t="e">
        <f t="shared" si="137"/>
        <v>#VALUE!</v>
      </c>
      <c r="AQ1399" t="e">
        <f t="shared" si="138"/>
        <v>#VALUE!</v>
      </c>
      <c r="AR1399">
        <v>0</v>
      </c>
      <c r="AS1399" s="12" t="e">
        <f t="shared" si="139"/>
        <v>#VALUE!</v>
      </c>
      <c r="AT1399" s="12" t="e">
        <f t="shared" si="140"/>
        <v>#VALUE!</v>
      </c>
      <c r="AU1399" s="19">
        <f t="shared" si="141"/>
        <v>1.5759424160826513E-2</v>
      </c>
      <c r="AW1399">
        <f t="shared" si="142"/>
        <v>78.812974192989046</v>
      </c>
      <c r="AX1399">
        <f t="shared" si="143"/>
        <v>15.215219993965071</v>
      </c>
      <c r="AY1399" t="e">
        <f t="shared" si="144"/>
        <v>#VALUE!</v>
      </c>
    </row>
    <row r="1400" spans="8:51" x14ac:dyDescent="0.25">
      <c r="H1400" s="6">
        <v>20</v>
      </c>
      <c r="I1400" s="6">
        <v>30</v>
      </c>
      <c r="J1400" s="6">
        <v>1</v>
      </c>
      <c r="K1400" s="6">
        <v>1</v>
      </c>
      <c r="L1400" s="6" t="s">
        <v>122</v>
      </c>
      <c r="M1400" s="7">
        <f>1000000*(AF1400-AD1400)/X1400</f>
        <v>5.1728162884310709E-3</v>
      </c>
      <c r="N1400" s="7">
        <f>1000000*(AM1400-AK1400)/X1400</f>
        <v>2.6794554190270953E-2</v>
      </c>
      <c r="O1400" s="7" t="e">
        <f>1000000*(AT1400-AR1400)/X1400</f>
        <v>#VALUE!</v>
      </c>
      <c r="P1400">
        <f>(M1400*16)</f>
        <v>8.2765060614897135E-2</v>
      </c>
      <c r="Q1400">
        <f>(N1400*44)</f>
        <v>1.1789603843719219</v>
      </c>
      <c r="R1400">
        <f>1000000*(((AF1400-AD1400)*0.082057*W1400)/(V1400-Z1400))/X1400</f>
        <v>0.14349881432745903</v>
      </c>
      <c r="S1400">
        <f>1000000*(((AM1400-AK1400)*0.082057*W1400)/(V1400-Z1400))/X1400</f>
        <v>0.74330626535800015</v>
      </c>
      <c r="T1400">
        <f>N1400*((1*0.082057*W1400)/(V1400-Z1400))</f>
        <v>0.74330626535800026</v>
      </c>
      <c r="V1400" s="5">
        <f t="shared" si="145"/>
        <v>0.99905510880095516</v>
      </c>
      <c r="W1400">
        <v>313.14999999999998</v>
      </c>
      <c r="X1400">
        <f t="shared" si="146"/>
        <v>1.9073334166666699E-2</v>
      </c>
      <c r="Y1400">
        <v>2E-3</v>
      </c>
      <c r="Z1400">
        <f t="shared" si="126"/>
        <v>7.2765497523200454E-2</v>
      </c>
      <c r="AB1400">
        <f t="shared" si="127"/>
        <v>9.9905510880095509E-7</v>
      </c>
      <c r="AC1400">
        <f t="shared" si="128"/>
        <v>7.7759129386834936E-11</v>
      </c>
      <c r="AD1400">
        <v>0</v>
      </c>
      <c r="AE1400" s="12">
        <f t="shared" si="129"/>
        <v>2.0903724265187424E-11</v>
      </c>
      <c r="AF1400" s="12">
        <f t="shared" si="130"/>
        <v>9.8662853652022362E-11</v>
      </c>
      <c r="AG1400" s="19">
        <f t="shared" si="131"/>
        <v>1.097002469958351E-3</v>
      </c>
      <c r="AI1400">
        <f t="shared" si="132"/>
        <v>9.9905510880095509E-7</v>
      </c>
      <c r="AJ1400">
        <f t="shared" si="133"/>
        <v>7.7759129386834936E-11</v>
      </c>
      <c r="AK1400">
        <v>0</v>
      </c>
      <c r="AL1400" s="12">
        <f t="shared" si="134"/>
        <v>4.333023565310624E-10</v>
      </c>
      <c r="AM1400" s="12">
        <f t="shared" si="135"/>
        <v>5.1106148591789729E-10</v>
      </c>
      <c r="AN1400" s="19">
        <f t="shared" si="136"/>
        <v>2.2739189884214046E-2</v>
      </c>
      <c r="AO1400" s="19"/>
      <c r="AP1400" t="e">
        <f t="shared" si="137"/>
        <v>#VALUE!</v>
      </c>
      <c r="AQ1400" t="e">
        <f t="shared" si="138"/>
        <v>#VALUE!</v>
      </c>
      <c r="AR1400">
        <v>0</v>
      </c>
      <c r="AS1400" s="12" t="e">
        <f t="shared" si="139"/>
        <v>#VALUE!</v>
      </c>
      <c r="AT1400" s="12" t="e">
        <f t="shared" si="140"/>
        <v>#VALUE!</v>
      </c>
      <c r="AU1400" s="19">
        <f t="shared" si="141"/>
        <v>1.5759424160826513E-2</v>
      </c>
      <c r="AW1400">
        <f t="shared" si="142"/>
        <v>78.812974192989046</v>
      </c>
      <c r="AX1400">
        <f t="shared" si="143"/>
        <v>15.215219993965071</v>
      </c>
      <c r="AY1400" t="e">
        <f t="shared" si="144"/>
        <v>#VALUE!</v>
      </c>
    </row>
    <row r="1401" spans="8:51" x14ac:dyDescent="0.25">
      <c r="H1401" s="6">
        <v>20</v>
      </c>
      <c r="I1401" s="6">
        <v>30</v>
      </c>
      <c r="J1401" s="6">
        <v>1</v>
      </c>
      <c r="K1401" s="6">
        <v>1</v>
      </c>
      <c r="L1401" s="6" t="s">
        <v>122</v>
      </c>
      <c r="M1401" s="7">
        <f>1000000*(AF1401-AD1401)/X1401</f>
        <v>5.1728162884310709E-3</v>
      </c>
      <c r="N1401" s="7">
        <f>1000000*(AM1401-AK1401)/X1401</f>
        <v>2.6794554190270953E-2</v>
      </c>
      <c r="O1401" s="7" t="e">
        <f>1000000*(AT1401-AR1401)/X1401</f>
        <v>#VALUE!</v>
      </c>
      <c r="P1401">
        <f>(M1401*16)</f>
        <v>8.2765060614897135E-2</v>
      </c>
      <c r="Q1401">
        <f>(N1401*44)</f>
        <v>1.1789603843719219</v>
      </c>
      <c r="R1401">
        <f>1000000*(((AF1401-AD1401)*0.082057*W1401)/(V1401-Z1401))/X1401</f>
        <v>0.14349881432745903</v>
      </c>
      <c r="S1401">
        <f>1000000*(((AM1401-AK1401)*0.082057*W1401)/(V1401-Z1401))/X1401</f>
        <v>0.74330626535800015</v>
      </c>
      <c r="T1401">
        <f>N1401*((1*0.082057*W1401)/(V1401-Z1401))</f>
        <v>0.74330626535800026</v>
      </c>
      <c r="V1401" s="5">
        <f t="shared" si="145"/>
        <v>0.99905510880095516</v>
      </c>
      <c r="W1401">
        <v>313.14999999999998</v>
      </c>
      <c r="X1401">
        <f t="shared" si="146"/>
        <v>1.9073334166666699E-2</v>
      </c>
      <c r="Y1401">
        <v>2E-3</v>
      </c>
      <c r="Z1401">
        <f t="shared" si="126"/>
        <v>7.2765497523200454E-2</v>
      </c>
      <c r="AB1401">
        <f t="shared" si="127"/>
        <v>9.9905510880095509E-7</v>
      </c>
      <c r="AC1401">
        <f t="shared" si="128"/>
        <v>7.7759129386834936E-11</v>
      </c>
      <c r="AD1401">
        <v>0</v>
      </c>
      <c r="AE1401" s="12">
        <f t="shared" si="129"/>
        <v>2.0903724265187424E-11</v>
      </c>
      <c r="AF1401" s="12">
        <f t="shared" si="130"/>
        <v>9.8662853652022362E-11</v>
      </c>
      <c r="AG1401" s="19">
        <f t="shared" si="131"/>
        <v>1.097002469958351E-3</v>
      </c>
      <c r="AI1401">
        <f t="shared" si="132"/>
        <v>9.9905510880095509E-7</v>
      </c>
      <c r="AJ1401">
        <f t="shared" si="133"/>
        <v>7.7759129386834936E-11</v>
      </c>
      <c r="AK1401">
        <v>0</v>
      </c>
      <c r="AL1401" s="12">
        <f t="shared" si="134"/>
        <v>4.333023565310624E-10</v>
      </c>
      <c r="AM1401" s="12">
        <f t="shared" si="135"/>
        <v>5.1106148591789729E-10</v>
      </c>
      <c r="AN1401" s="19">
        <f t="shared" si="136"/>
        <v>2.2739189884214046E-2</v>
      </c>
      <c r="AO1401" s="19"/>
      <c r="AP1401" t="e">
        <f t="shared" si="137"/>
        <v>#VALUE!</v>
      </c>
      <c r="AQ1401" t="e">
        <f t="shared" si="138"/>
        <v>#VALUE!</v>
      </c>
      <c r="AR1401">
        <v>0</v>
      </c>
      <c r="AS1401" s="12" t="e">
        <f t="shared" si="139"/>
        <v>#VALUE!</v>
      </c>
      <c r="AT1401" s="12" t="e">
        <f t="shared" si="140"/>
        <v>#VALUE!</v>
      </c>
      <c r="AU1401" s="19">
        <f t="shared" si="141"/>
        <v>1.5759424160826513E-2</v>
      </c>
      <c r="AW1401">
        <f t="shared" si="142"/>
        <v>78.812974192989046</v>
      </c>
      <c r="AX1401">
        <f t="shared" si="143"/>
        <v>15.215219993965071</v>
      </c>
      <c r="AY1401" t="e">
        <f t="shared" si="144"/>
        <v>#VALUE!</v>
      </c>
    </row>
    <row r="1402" spans="8:51" x14ac:dyDescent="0.25">
      <c r="H1402" s="6">
        <v>20</v>
      </c>
      <c r="I1402" s="6">
        <v>30</v>
      </c>
      <c r="J1402" s="6">
        <v>1</v>
      </c>
      <c r="K1402" s="6">
        <v>1</v>
      </c>
      <c r="L1402" s="6" t="s">
        <v>122</v>
      </c>
      <c r="M1402" s="7">
        <f>1000000*(AF1402-AD1402)/X1402</f>
        <v>5.1728162884310709E-3</v>
      </c>
      <c r="N1402" s="7">
        <f>1000000*(AM1402-AK1402)/X1402</f>
        <v>2.6794554190270953E-2</v>
      </c>
      <c r="O1402" s="7" t="e">
        <f>1000000*(AT1402-AR1402)/X1402</f>
        <v>#VALUE!</v>
      </c>
      <c r="P1402">
        <f>(M1402*16)</f>
        <v>8.2765060614897135E-2</v>
      </c>
      <c r="Q1402">
        <f>(N1402*44)</f>
        <v>1.1789603843719219</v>
      </c>
      <c r="R1402">
        <f>1000000*(((AF1402-AD1402)*0.082057*W1402)/(V1402-Z1402))/X1402</f>
        <v>0.14349881432745903</v>
      </c>
      <c r="S1402">
        <f>1000000*(((AM1402-AK1402)*0.082057*W1402)/(V1402-Z1402))/X1402</f>
        <v>0.74330626535800015</v>
      </c>
      <c r="T1402">
        <f>N1402*((1*0.082057*W1402)/(V1402-Z1402))</f>
        <v>0.74330626535800026</v>
      </c>
      <c r="V1402" s="5">
        <f t="shared" si="145"/>
        <v>0.99905510880095516</v>
      </c>
      <c r="W1402">
        <v>313.14999999999998</v>
      </c>
      <c r="X1402">
        <f t="shared" si="146"/>
        <v>1.9073334166666699E-2</v>
      </c>
      <c r="Y1402">
        <v>2E-3</v>
      </c>
      <c r="Z1402">
        <f t="shared" si="126"/>
        <v>7.2765497523200454E-2</v>
      </c>
      <c r="AB1402">
        <f t="shared" si="127"/>
        <v>9.9905510880095509E-7</v>
      </c>
      <c r="AC1402">
        <f t="shared" si="128"/>
        <v>7.7759129386834936E-11</v>
      </c>
      <c r="AD1402">
        <v>0</v>
      </c>
      <c r="AE1402" s="12">
        <f t="shared" si="129"/>
        <v>2.0903724265187424E-11</v>
      </c>
      <c r="AF1402" s="12">
        <f t="shared" si="130"/>
        <v>9.8662853652022362E-11</v>
      </c>
      <c r="AG1402" s="19">
        <f t="shared" si="131"/>
        <v>1.097002469958351E-3</v>
      </c>
      <c r="AI1402">
        <f t="shared" si="132"/>
        <v>9.9905510880095509E-7</v>
      </c>
      <c r="AJ1402">
        <f t="shared" si="133"/>
        <v>7.7759129386834936E-11</v>
      </c>
      <c r="AK1402">
        <v>0</v>
      </c>
      <c r="AL1402" s="12">
        <f t="shared" si="134"/>
        <v>4.333023565310624E-10</v>
      </c>
      <c r="AM1402" s="12">
        <f t="shared" si="135"/>
        <v>5.1106148591789729E-10</v>
      </c>
      <c r="AN1402" s="19">
        <f t="shared" si="136"/>
        <v>2.2739189884214046E-2</v>
      </c>
      <c r="AO1402" s="19"/>
      <c r="AP1402" t="e">
        <f t="shared" si="137"/>
        <v>#VALUE!</v>
      </c>
      <c r="AQ1402" t="e">
        <f t="shared" si="138"/>
        <v>#VALUE!</v>
      </c>
      <c r="AR1402">
        <v>0</v>
      </c>
      <c r="AS1402" s="12" t="e">
        <f t="shared" si="139"/>
        <v>#VALUE!</v>
      </c>
      <c r="AT1402" s="12" t="e">
        <f t="shared" si="140"/>
        <v>#VALUE!</v>
      </c>
      <c r="AU1402" s="19">
        <f t="shared" si="141"/>
        <v>1.5759424160826513E-2</v>
      </c>
      <c r="AW1402">
        <f t="shared" si="142"/>
        <v>78.812974192989046</v>
      </c>
      <c r="AX1402">
        <f t="shared" si="143"/>
        <v>15.215219993965071</v>
      </c>
      <c r="AY1402" t="e">
        <f t="shared" si="144"/>
        <v>#VALUE!</v>
      </c>
    </row>
    <row r="1403" spans="8:51" x14ac:dyDescent="0.25">
      <c r="H1403" s="6">
        <v>20</v>
      </c>
      <c r="I1403" s="6">
        <v>30</v>
      </c>
      <c r="J1403" s="6">
        <v>1</v>
      </c>
      <c r="K1403" s="6">
        <v>1</v>
      </c>
      <c r="L1403" s="6" t="s">
        <v>122</v>
      </c>
      <c r="M1403" s="7">
        <f>1000000*(AF1403-AD1403)/X1403</f>
        <v>5.1728162884310709E-3</v>
      </c>
      <c r="N1403" s="7">
        <f>1000000*(AM1403-AK1403)/X1403</f>
        <v>2.6794554190270953E-2</v>
      </c>
      <c r="O1403" s="7" t="e">
        <f>1000000*(AT1403-AR1403)/X1403</f>
        <v>#VALUE!</v>
      </c>
      <c r="P1403">
        <f>(M1403*16)</f>
        <v>8.2765060614897135E-2</v>
      </c>
      <c r="Q1403">
        <f>(N1403*44)</f>
        <v>1.1789603843719219</v>
      </c>
      <c r="R1403">
        <f>1000000*(((AF1403-AD1403)*0.082057*W1403)/(V1403-Z1403))/X1403</f>
        <v>0.14349881432745903</v>
      </c>
      <c r="S1403">
        <f>1000000*(((AM1403-AK1403)*0.082057*W1403)/(V1403-Z1403))/X1403</f>
        <v>0.74330626535800015</v>
      </c>
      <c r="T1403">
        <f>N1403*((1*0.082057*W1403)/(V1403-Z1403))</f>
        <v>0.74330626535800026</v>
      </c>
      <c r="V1403" s="5">
        <f t="shared" si="145"/>
        <v>0.99905510880095516</v>
      </c>
      <c r="W1403">
        <v>313.14999999999998</v>
      </c>
      <c r="X1403">
        <f t="shared" si="146"/>
        <v>1.9073334166666699E-2</v>
      </c>
      <c r="Y1403">
        <v>2E-3</v>
      </c>
      <c r="Z1403">
        <f t="shared" si="126"/>
        <v>7.2765497523200454E-2</v>
      </c>
      <c r="AB1403">
        <f t="shared" si="127"/>
        <v>9.9905510880095509E-7</v>
      </c>
      <c r="AC1403">
        <f t="shared" si="128"/>
        <v>7.7759129386834936E-11</v>
      </c>
      <c r="AD1403">
        <v>0</v>
      </c>
      <c r="AE1403" s="12">
        <f t="shared" si="129"/>
        <v>2.0903724265187424E-11</v>
      </c>
      <c r="AF1403" s="12">
        <f t="shared" si="130"/>
        <v>9.8662853652022362E-11</v>
      </c>
      <c r="AG1403" s="19">
        <f t="shared" si="131"/>
        <v>1.097002469958351E-3</v>
      </c>
      <c r="AI1403">
        <f t="shared" si="132"/>
        <v>9.9905510880095509E-7</v>
      </c>
      <c r="AJ1403">
        <f t="shared" si="133"/>
        <v>7.7759129386834936E-11</v>
      </c>
      <c r="AK1403">
        <v>0</v>
      </c>
      <c r="AL1403" s="12">
        <f t="shared" si="134"/>
        <v>4.333023565310624E-10</v>
      </c>
      <c r="AM1403" s="12">
        <f t="shared" si="135"/>
        <v>5.1106148591789729E-10</v>
      </c>
      <c r="AN1403" s="19">
        <f t="shared" si="136"/>
        <v>2.2739189884214046E-2</v>
      </c>
      <c r="AO1403" s="19"/>
      <c r="AP1403" t="e">
        <f t="shared" si="137"/>
        <v>#VALUE!</v>
      </c>
      <c r="AQ1403" t="e">
        <f t="shared" si="138"/>
        <v>#VALUE!</v>
      </c>
      <c r="AR1403">
        <v>0</v>
      </c>
      <c r="AS1403" s="12" t="e">
        <f t="shared" si="139"/>
        <v>#VALUE!</v>
      </c>
      <c r="AT1403" s="12" t="e">
        <f t="shared" si="140"/>
        <v>#VALUE!</v>
      </c>
      <c r="AU1403" s="19">
        <f t="shared" si="141"/>
        <v>1.5759424160826513E-2</v>
      </c>
      <c r="AW1403">
        <f t="shared" si="142"/>
        <v>78.812974192989046</v>
      </c>
      <c r="AX1403">
        <f t="shared" si="143"/>
        <v>15.215219993965071</v>
      </c>
      <c r="AY1403" t="e">
        <f t="shared" si="144"/>
        <v>#VALUE!</v>
      </c>
    </row>
    <row r="1404" spans="8:51" x14ac:dyDescent="0.25">
      <c r="H1404" s="6">
        <v>20</v>
      </c>
      <c r="I1404" s="6">
        <v>30</v>
      </c>
      <c r="J1404" s="6">
        <v>1</v>
      </c>
      <c r="K1404" s="6">
        <v>1</v>
      </c>
      <c r="L1404" s="6" t="s">
        <v>122</v>
      </c>
      <c r="M1404" s="7">
        <f>1000000*(AF1404-AD1404)/X1404</f>
        <v>5.1728162884310709E-3</v>
      </c>
      <c r="N1404" s="7">
        <f>1000000*(AM1404-AK1404)/X1404</f>
        <v>2.6794554190270953E-2</v>
      </c>
      <c r="O1404" s="7" t="e">
        <f>1000000*(AT1404-AR1404)/X1404</f>
        <v>#VALUE!</v>
      </c>
      <c r="P1404">
        <f>(M1404*16)</f>
        <v>8.2765060614897135E-2</v>
      </c>
      <c r="Q1404">
        <f>(N1404*44)</f>
        <v>1.1789603843719219</v>
      </c>
      <c r="R1404">
        <f>1000000*(((AF1404-AD1404)*0.082057*W1404)/(V1404-Z1404))/X1404</f>
        <v>0.14349881432745903</v>
      </c>
      <c r="S1404">
        <f>1000000*(((AM1404-AK1404)*0.082057*W1404)/(V1404-Z1404))/X1404</f>
        <v>0.74330626535800015</v>
      </c>
      <c r="T1404">
        <f>N1404*((1*0.082057*W1404)/(V1404-Z1404))</f>
        <v>0.74330626535800026</v>
      </c>
      <c r="V1404" s="5">
        <f t="shared" si="145"/>
        <v>0.99905510880095516</v>
      </c>
      <c r="W1404">
        <v>313.14999999999998</v>
      </c>
      <c r="X1404">
        <f t="shared" si="146"/>
        <v>1.9073334166666699E-2</v>
      </c>
      <c r="Y1404">
        <v>2E-3</v>
      </c>
      <c r="Z1404">
        <f t="shared" si="126"/>
        <v>7.2765497523200454E-2</v>
      </c>
      <c r="AB1404">
        <f t="shared" si="127"/>
        <v>9.9905510880095509E-7</v>
      </c>
      <c r="AC1404">
        <f t="shared" si="128"/>
        <v>7.7759129386834936E-11</v>
      </c>
      <c r="AD1404">
        <v>0</v>
      </c>
      <c r="AE1404" s="12">
        <f t="shared" si="129"/>
        <v>2.0903724265187424E-11</v>
      </c>
      <c r="AF1404" s="12">
        <f t="shared" si="130"/>
        <v>9.8662853652022362E-11</v>
      </c>
      <c r="AG1404" s="19">
        <f t="shared" si="131"/>
        <v>1.097002469958351E-3</v>
      </c>
      <c r="AI1404">
        <f t="shared" si="132"/>
        <v>9.9905510880095509E-7</v>
      </c>
      <c r="AJ1404">
        <f t="shared" si="133"/>
        <v>7.7759129386834936E-11</v>
      </c>
      <c r="AK1404">
        <v>0</v>
      </c>
      <c r="AL1404" s="12">
        <f t="shared" si="134"/>
        <v>4.333023565310624E-10</v>
      </c>
      <c r="AM1404" s="12">
        <f t="shared" si="135"/>
        <v>5.1106148591789729E-10</v>
      </c>
      <c r="AN1404" s="19">
        <f t="shared" si="136"/>
        <v>2.2739189884214046E-2</v>
      </c>
      <c r="AO1404" s="19"/>
      <c r="AP1404" t="e">
        <f t="shared" si="137"/>
        <v>#VALUE!</v>
      </c>
      <c r="AQ1404" t="e">
        <f t="shared" si="138"/>
        <v>#VALUE!</v>
      </c>
      <c r="AR1404">
        <v>0</v>
      </c>
      <c r="AS1404" s="12" t="e">
        <f t="shared" si="139"/>
        <v>#VALUE!</v>
      </c>
      <c r="AT1404" s="12" t="e">
        <f t="shared" si="140"/>
        <v>#VALUE!</v>
      </c>
      <c r="AU1404" s="19">
        <f t="shared" si="141"/>
        <v>1.5759424160826513E-2</v>
      </c>
      <c r="AW1404">
        <f t="shared" si="142"/>
        <v>78.812974192989046</v>
      </c>
      <c r="AX1404">
        <f t="shared" si="143"/>
        <v>15.215219993965071</v>
      </c>
      <c r="AY1404" t="e">
        <f t="shared" si="144"/>
        <v>#VALUE!</v>
      </c>
    </row>
    <row r="1405" spans="8:51" x14ac:dyDescent="0.25">
      <c r="H1405" s="6">
        <v>20</v>
      </c>
      <c r="I1405" s="6">
        <v>30</v>
      </c>
      <c r="J1405" s="6">
        <v>1</v>
      </c>
      <c r="K1405" s="6">
        <v>1</v>
      </c>
      <c r="L1405" s="6" t="s">
        <v>122</v>
      </c>
      <c r="M1405" s="7">
        <f>1000000*(AF1405-AD1405)/X1405</f>
        <v>5.1728162884310709E-3</v>
      </c>
      <c r="N1405" s="7">
        <f>1000000*(AM1405-AK1405)/X1405</f>
        <v>2.6794554190270953E-2</v>
      </c>
      <c r="O1405" s="7" t="e">
        <f>1000000*(AT1405-AR1405)/X1405</f>
        <v>#VALUE!</v>
      </c>
      <c r="P1405">
        <f>(M1405*16)</f>
        <v>8.2765060614897135E-2</v>
      </c>
      <c r="Q1405">
        <f>(N1405*44)</f>
        <v>1.1789603843719219</v>
      </c>
      <c r="R1405">
        <f>1000000*(((AF1405-AD1405)*0.082057*W1405)/(V1405-Z1405))/X1405</f>
        <v>0.14349881432745903</v>
      </c>
      <c r="S1405">
        <f>1000000*(((AM1405-AK1405)*0.082057*W1405)/(V1405-Z1405))/X1405</f>
        <v>0.74330626535800015</v>
      </c>
      <c r="T1405">
        <f>N1405*((1*0.082057*W1405)/(V1405-Z1405))</f>
        <v>0.74330626535800026</v>
      </c>
      <c r="V1405" s="5">
        <f t="shared" si="145"/>
        <v>0.99905510880095516</v>
      </c>
      <c r="W1405">
        <v>313.14999999999998</v>
      </c>
      <c r="X1405">
        <f t="shared" si="146"/>
        <v>1.9073334166666699E-2</v>
      </c>
      <c r="Y1405">
        <v>2E-3</v>
      </c>
      <c r="Z1405">
        <f t="shared" si="126"/>
        <v>7.2765497523200454E-2</v>
      </c>
      <c r="AB1405">
        <f t="shared" si="127"/>
        <v>9.9905510880095509E-7</v>
      </c>
      <c r="AC1405">
        <f t="shared" si="128"/>
        <v>7.7759129386834936E-11</v>
      </c>
      <c r="AD1405">
        <v>0</v>
      </c>
      <c r="AE1405" s="12">
        <f t="shared" si="129"/>
        <v>2.0903724265187424E-11</v>
      </c>
      <c r="AF1405" s="12">
        <f t="shared" si="130"/>
        <v>9.8662853652022362E-11</v>
      </c>
      <c r="AG1405" s="19">
        <f t="shared" si="131"/>
        <v>1.097002469958351E-3</v>
      </c>
      <c r="AI1405">
        <f t="shared" si="132"/>
        <v>9.9905510880095509E-7</v>
      </c>
      <c r="AJ1405">
        <f t="shared" si="133"/>
        <v>7.7759129386834936E-11</v>
      </c>
      <c r="AK1405">
        <v>0</v>
      </c>
      <c r="AL1405" s="12">
        <f t="shared" si="134"/>
        <v>4.333023565310624E-10</v>
      </c>
      <c r="AM1405" s="12">
        <f t="shared" si="135"/>
        <v>5.1106148591789729E-10</v>
      </c>
      <c r="AN1405" s="19">
        <f t="shared" si="136"/>
        <v>2.2739189884214046E-2</v>
      </c>
      <c r="AO1405" s="19"/>
      <c r="AP1405" t="e">
        <f t="shared" si="137"/>
        <v>#VALUE!</v>
      </c>
      <c r="AQ1405" t="e">
        <f t="shared" si="138"/>
        <v>#VALUE!</v>
      </c>
      <c r="AR1405">
        <v>0</v>
      </c>
      <c r="AS1405" s="12" t="e">
        <f t="shared" si="139"/>
        <v>#VALUE!</v>
      </c>
      <c r="AT1405" s="12" t="e">
        <f t="shared" si="140"/>
        <v>#VALUE!</v>
      </c>
      <c r="AU1405" s="19">
        <f t="shared" si="141"/>
        <v>1.5759424160826513E-2</v>
      </c>
      <c r="AW1405">
        <f t="shared" si="142"/>
        <v>78.812974192989046</v>
      </c>
      <c r="AX1405">
        <f t="shared" si="143"/>
        <v>15.215219993965071</v>
      </c>
      <c r="AY1405" t="e">
        <f t="shared" si="144"/>
        <v>#VALUE!</v>
      </c>
    </row>
    <row r="1406" spans="8:51" x14ac:dyDescent="0.25">
      <c r="H1406" s="6">
        <v>20</v>
      </c>
      <c r="I1406" s="6">
        <v>30</v>
      </c>
      <c r="J1406" s="6">
        <v>1</v>
      </c>
      <c r="K1406" s="6">
        <v>1</v>
      </c>
      <c r="L1406" s="6" t="s">
        <v>122</v>
      </c>
      <c r="M1406" s="7">
        <f>1000000*(AF1406-AD1406)/X1406</f>
        <v>5.1728162884310709E-3</v>
      </c>
      <c r="N1406" s="7">
        <f>1000000*(AM1406-AK1406)/X1406</f>
        <v>2.6794554190270953E-2</v>
      </c>
      <c r="O1406" s="7" t="e">
        <f>1000000*(AT1406-AR1406)/X1406</f>
        <v>#VALUE!</v>
      </c>
      <c r="P1406">
        <f>(M1406*16)</f>
        <v>8.2765060614897135E-2</v>
      </c>
      <c r="Q1406">
        <f>(N1406*44)</f>
        <v>1.1789603843719219</v>
      </c>
      <c r="R1406">
        <f>1000000*(((AF1406-AD1406)*0.082057*W1406)/(V1406-Z1406))/X1406</f>
        <v>0.14349881432745903</v>
      </c>
      <c r="S1406">
        <f>1000000*(((AM1406-AK1406)*0.082057*W1406)/(V1406-Z1406))/X1406</f>
        <v>0.74330626535800015</v>
      </c>
      <c r="T1406">
        <f>N1406*((1*0.082057*W1406)/(V1406-Z1406))</f>
        <v>0.74330626535800026</v>
      </c>
      <c r="V1406" s="5">
        <f t="shared" si="145"/>
        <v>0.99905510880095516</v>
      </c>
      <c r="W1406">
        <v>313.14999999999998</v>
      </c>
      <c r="X1406">
        <f t="shared" si="146"/>
        <v>1.9073334166666699E-2</v>
      </c>
      <c r="Y1406">
        <v>2E-3</v>
      </c>
      <c r="Z1406">
        <f t="shared" si="126"/>
        <v>7.2765497523200454E-2</v>
      </c>
      <c r="AB1406">
        <f t="shared" si="127"/>
        <v>9.9905510880095509E-7</v>
      </c>
      <c r="AC1406">
        <f t="shared" si="128"/>
        <v>7.7759129386834936E-11</v>
      </c>
      <c r="AD1406">
        <v>0</v>
      </c>
      <c r="AE1406" s="12">
        <f t="shared" si="129"/>
        <v>2.0903724265187424E-11</v>
      </c>
      <c r="AF1406" s="12">
        <f t="shared" si="130"/>
        <v>9.8662853652022362E-11</v>
      </c>
      <c r="AG1406" s="19">
        <f t="shared" si="131"/>
        <v>1.097002469958351E-3</v>
      </c>
      <c r="AI1406">
        <f t="shared" si="132"/>
        <v>9.9905510880095509E-7</v>
      </c>
      <c r="AJ1406">
        <f t="shared" si="133"/>
        <v>7.7759129386834936E-11</v>
      </c>
      <c r="AK1406">
        <v>0</v>
      </c>
      <c r="AL1406" s="12">
        <f t="shared" si="134"/>
        <v>4.333023565310624E-10</v>
      </c>
      <c r="AM1406" s="12">
        <f t="shared" si="135"/>
        <v>5.1106148591789729E-10</v>
      </c>
      <c r="AN1406" s="19">
        <f t="shared" si="136"/>
        <v>2.2739189884214046E-2</v>
      </c>
      <c r="AO1406" s="19"/>
      <c r="AP1406" t="e">
        <f t="shared" si="137"/>
        <v>#VALUE!</v>
      </c>
      <c r="AQ1406" t="e">
        <f t="shared" si="138"/>
        <v>#VALUE!</v>
      </c>
      <c r="AR1406">
        <v>0</v>
      </c>
      <c r="AS1406" s="12" t="e">
        <f t="shared" si="139"/>
        <v>#VALUE!</v>
      </c>
      <c r="AT1406" s="12" t="e">
        <f t="shared" si="140"/>
        <v>#VALUE!</v>
      </c>
      <c r="AU1406" s="19">
        <f t="shared" si="141"/>
        <v>1.5759424160826513E-2</v>
      </c>
      <c r="AW1406">
        <f t="shared" si="142"/>
        <v>78.812974192989046</v>
      </c>
      <c r="AX1406">
        <f t="shared" si="143"/>
        <v>15.215219993965071</v>
      </c>
      <c r="AY1406" t="e">
        <f t="shared" si="144"/>
        <v>#VALUE!</v>
      </c>
    </row>
    <row r="1407" spans="8:51" x14ac:dyDescent="0.25">
      <c r="H1407" s="6">
        <v>20</v>
      </c>
      <c r="I1407" s="6">
        <v>30</v>
      </c>
      <c r="J1407" s="6">
        <v>1</v>
      </c>
      <c r="K1407" s="6">
        <v>1</v>
      </c>
      <c r="L1407" s="6" t="s">
        <v>122</v>
      </c>
      <c r="M1407" s="7">
        <f>1000000*(AF1407-AD1407)/X1407</f>
        <v>5.1728162884310709E-3</v>
      </c>
      <c r="N1407" s="7">
        <f>1000000*(AM1407-AK1407)/X1407</f>
        <v>2.6794554190270953E-2</v>
      </c>
      <c r="O1407" s="7" t="e">
        <f>1000000*(AT1407-AR1407)/X1407</f>
        <v>#VALUE!</v>
      </c>
      <c r="P1407">
        <f>(M1407*16)</f>
        <v>8.2765060614897135E-2</v>
      </c>
      <c r="Q1407">
        <f>(N1407*44)</f>
        <v>1.1789603843719219</v>
      </c>
      <c r="R1407">
        <f>1000000*(((AF1407-AD1407)*0.082057*W1407)/(V1407-Z1407))/X1407</f>
        <v>0.14349881432745903</v>
      </c>
      <c r="S1407">
        <f>1000000*(((AM1407-AK1407)*0.082057*W1407)/(V1407-Z1407))/X1407</f>
        <v>0.74330626535800015</v>
      </c>
      <c r="T1407">
        <f>N1407*((1*0.082057*W1407)/(V1407-Z1407))</f>
        <v>0.74330626535800026</v>
      </c>
      <c r="V1407" s="5">
        <f t="shared" si="145"/>
        <v>0.99905510880095516</v>
      </c>
      <c r="W1407">
        <v>313.14999999999998</v>
      </c>
      <c r="X1407">
        <f t="shared" si="146"/>
        <v>1.9073334166666699E-2</v>
      </c>
      <c r="Y1407">
        <v>2E-3</v>
      </c>
      <c r="Z1407">
        <f t="shared" si="126"/>
        <v>7.2765497523200454E-2</v>
      </c>
      <c r="AB1407">
        <f t="shared" si="127"/>
        <v>9.9905510880095509E-7</v>
      </c>
      <c r="AC1407">
        <f t="shared" si="128"/>
        <v>7.7759129386834936E-11</v>
      </c>
      <c r="AD1407">
        <v>0</v>
      </c>
      <c r="AE1407" s="12">
        <f t="shared" si="129"/>
        <v>2.0903724265187424E-11</v>
      </c>
      <c r="AF1407" s="12">
        <f t="shared" si="130"/>
        <v>9.8662853652022362E-11</v>
      </c>
      <c r="AG1407" s="19">
        <f t="shared" si="131"/>
        <v>1.097002469958351E-3</v>
      </c>
      <c r="AI1407">
        <f t="shared" si="132"/>
        <v>9.9905510880095509E-7</v>
      </c>
      <c r="AJ1407">
        <f t="shared" si="133"/>
        <v>7.7759129386834936E-11</v>
      </c>
      <c r="AK1407">
        <v>0</v>
      </c>
      <c r="AL1407" s="12">
        <f t="shared" si="134"/>
        <v>4.333023565310624E-10</v>
      </c>
      <c r="AM1407" s="12">
        <f t="shared" si="135"/>
        <v>5.1106148591789729E-10</v>
      </c>
      <c r="AN1407" s="19">
        <f t="shared" si="136"/>
        <v>2.2739189884214046E-2</v>
      </c>
      <c r="AO1407" s="19"/>
      <c r="AP1407" t="e">
        <f t="shared" si="137"/>
        <v>#VALUE!</v>
      </c>
      <c r="AQ1407" t="e">
        <f t="shared" si="138"/>
        <v>#VALUE!</v>
      </c>
      <c r="AR1407">
        <v>0</v>
      </c>
      <c r="AS1407" s="12" t="e">
        <f t="shared" si="139"/>
        <v>#VALUE!</v>
      </c>
      <c r="AT1407" s="12" t="e">
        <f t="shared" si="140"/>
        <v>#VALUE!</v>
      </c>
      <c r="AU1407" s="19">
        <f t="shared" si="141"/>
        <v>1.5759424160826513E-2</v>
      </c>
      <c r="AW1407">
        <f t="shared" si="142"/>
        <v>78.812974192989046</v>
      </c>
      <c r="AX1407">
        <f t="shared" si="143"/>
        <v>15.215219993965071</v>
      </c>
      <c r="AY1407" t="e">
        <f t="shared" si="144"/>
        <v>#VALUE!</v>
      </c>
    </row>
    <row r="1408" spans="8:51" x14ac:dyDescent="0.25">
      <c r="H1408" s="6">
        <v>20</v>
      </c>
      <c r="I1408" s="6">
        <v>30</v>
      </c>
      <c r="J1408" s="6">
        <v>1</v>
      </c>
      <c r="K1408" s="6">
        <v>1</v>
      </c>
      <c r="L1408" s="6" t="s">
        <v>122</v>
      </c>
      <c r="M1408" s="7">
        <f>1000000*(AF1408-AD1408)/X1408</f>
        <v>5.1728162884310709E-3</v>
      </c>
      <c r="N1408" s="7">
        <f>1000000*(AM1408-AK1408)/X1408</f>
        <v>2.6794554190270953E-2</v>
      </c>
      <c r="O1408" s="7" t="e">
        <f>1000000*(AT1408-AR1408)/X1408</f>
        <v>#VALUE!</v>
      </c>
      <c r="P1408">
        <f>(M1408*16)</f>
        <v>8.2765060614897135E-2</v>
      </c>
      <c r="Q1408">
        <f>(N1408*44)</f>
        <v>1.1789603843719219</v>
      </c>
      <c r="R1408">
        <f>1000000*(((AF1408-AD1408)*0.082057*W1408)/(V1408-Z1408))/X1408</f>
        <v>0.14349881432745903</v>
      </c>
      <c r="S1408">
        <f>1000000*(((AM1408-AK1408)*0.082057*W1408)/(V1408-Z1408))/X1408</f>
        <v>0.74330626535800015</v>
      </c>
      <c r="T1408">
        <f>N1408*((1*0.082057*W1408)/(V1408-Z1408))</f>
        <v>0.74330626535800026</v>
      </c>
      <c r="V1408" s="5">
        <f t="shared" si="145"/>
        <v>0.99905510880095516</v>
      </c>
      <c r="W1408">
        <v>313.14999999999998</v>
      </c>
      <c r="X1408">
        <f t="shared" si="146"/>
        <v>1.9073334166666699E-2</v>
      </c>
      <c r="Y1408">
        <v>2E-3</v>
      </c>
      <c r="Z1408">
        <f t="shared" si="126"/>
        <v>7.2765497523200454E-2</v>
      </c>
      <c r="AB1408">
        <f t="shared" si="127"/>
        <v>9.9905510880095509E-7</v>
      </c>
      <c r="AC1408">
        <f t="shared" si="128"/>
        <v>7.7759129386834936E-11</v>
      </c>
      <c r="AD1408">
        <v>0</v>
      </c>
      <c r="AE1408" s="12">
        <f t="shared" si="129"/>
        <v>2.0903724265187424E-11</v>
      </c>
      <c r="AF1408" s="12">
        <f t="shared" si="130"/>
        <v>9.8662853652022362E-11</v>
      </c>
      <c r="AG1408" s="19">
        <f t="shared" si="131"/>
        <v>1.097002469958351E-3</v>
      </c>
      <c r="AI1408">
        <f t="shared" si="132"/>
        <v>9.9905510880095509E-7</v>
      </c>
      <c r="AJ1408">
        <f t="shared" si="133"/>
        <v>7.7759129386834936E-11</v>
      </c>
      <c r="AK1408">
        <v>0</v>
      </c>
      <c r="AL1408" s="12">
        <f t="shared" si="134"/>
        <v>4.333023565310624E-10</v>
      </c>
      <c r="AM1408" s="12">
        <f t="shared" si="135"/>
        <v>5.1106148591789729E-10</v>
      </c>
      <c r="AN1408" s="19">
        <f t="shared" si="136"/>
        <v>2.2739189884214046E-2</v>
      </c>
      <c r="AO1408" s="19"/>
      <c r="AP1408" t="e">
        <f t="shared" si="137"/>
        <v>#VALUE!</v>
      </c>
      <c r="AQ1408" t="e">
        <f t="shared" si="138"/>
        <v>#VALUE!</v>
      </c>
      <c r="AR1408">
        <v>0</v>
      </c>
      <c r="AS1408" s="12" t="e">
        <f t="shared" si="139"/>
        <v>#VALUE!</v>
      </c>
      <c r="AT1408" s="12" t="e">
        <f t="shared" si="140"/>
        <v>#VALUE!</v>
      </c>
      <c r="AU1408" s="19">
        <f t="shared" si="141"/>
        <v>1.5759424160826513E-2</v>
      </c>
      <c r="AW1408">
        <f t="shared" si="142"/>
        <v>78.812974192989046</v>
      </c>
      <c r="AX1408">
        <f t="shared" si="143"/>
        <v>15.215219993965071</v>
      </c>
      <c r="AY1408" t="e">
        <f t="shared" si="144"/>
        <v>#VALUE!</v>
      </c>
    </row>
    <row r="1409" spans="8:51" x14ac:dyDescent="0.25">
      <c r="H1409" s="6">
        <v>20</v>
      </c>
      <c r="I1409" s="6">
        <v>30</v>
      </c>
      <c r="J1409" s="6">
        <v>1</v>
      </c>
      <c r="K1409" s="6">
        <v>1</v>
      </c>
      <c r="L1409" s="6" t="s">
        <v>122</v>
      </c>
      <c r="M1409" s="7">
        <f>1000000*(AF1409-AD1409)/X1409</f>
        <v>5.1728162884310709E-3</v>
      </c>
      <c r="N1409" s="7">
        <f>1000000*(AM1409-AK1409)/X1409</f>
        <v>2.6794554190270953E-2</v>
      </c>
      <c r="O1409" s="7" t="e">
        <f>1000000*(AT1409-AR1409)/X1409</f>
        <v>#VALUE!</v>
      </c>
      <c r="P1409">
        <f>(M1409*16)</f>
        <v>8.2765060614897135E-2</v>
      </c>
      <c r="Q1409">
        <f>(N1409*44)</f>
        <v>1.1789603843719219</v>
      </c>
      <c r="R1409">
        <f>1000000*(((AF1409-AD1409)*0.082057*W1409)/(V1409-Z1409))/X1409</f>
        <v>0.14349881432745903</v>
      </c>
      <c r="S1409">
        <f>1000000*(((AM1409-AK1409)*0.082057*W1409)/(V1409-Z1409))/X1409</f>
        <v>0.74330626535800015</v>
      </c>
      <c r="T1409">
        <f>N1409*((1*0.082057*W1409)/(V1409-Z1409))</f>
        <v>0.74330626535800026</v>
      </c>
      <c r="V1409" s="5">
        <f t="shared" si="145"/>
        <v>0.99905510880095516</v>
      </c>
      <c r="W1409">
        <v>313.14999999999998</v>
      </c>
      <c r="X1409">
        <f t="shared" si="146"/>
        <v>1.9073334166666699E-2</v>
      </c>
      <c r="Y1409">
        <v>2E-3</v>
      </c>
      <c r="Z1409">
        <f t="shared" si="126"/>
        <v>7.2765497523200454E-2</v>
      </c>
      <c r="AB1409">
        <f t="shared" si="127"/>
        <v>9.9905510880095509E-7</v>
      </c>
      <c r="AC1409">
        <f t="shared" si="128"/>
        <v>7.7759129386834936E-11</v>
      </c>
      <c r="AD1409">
        <v>0</v>
      </c>
      <c r="AE1409" s="12">
        <f t="shared" si="129"/>
        <v>2.0903724265187424E-11</v>
      </c>
      <c r="AF1409" s="12">
        <f t="shared" si="130"/>
        <v>9.8662853652022362E-11</v>
      </c>
      <c r="AG1409" s="19">
        <f t="shared" si="131"/>
        <v>1.097002469958351E-3</v>
      </c>
      <c r="AI1409">
        <f t="shared" si="132"/>
        <v>9.9905510880095509E-7</v>
      </c>
      <c r="AJ1409">
        <f t="shared" si="133"/>
        <v>7.7759129386834936E-11</v>
      </c>
      <c r="AK1409">
        <v>0</v>
      </c>
      <c r="AL1409" s="12">
        <f t="shared" si="134"/>
        <v>4.333023565310624E-10</v>
      </c>
      <c r="AM1409" s="12">
        <f t="shared" si="135"/>
        <v>5.1106148591789729E-10</v>
      </c>
      <c r="AN1409" s="19">
        <f t="shared" si="136"/>
        <v>2.2739189884214046E-2</v>
      </c>
      <c r="AO1409" s="19"/>
      <c r="AP1409" t="e">
        <f t="shared" si="137"/>
        <v>#VALUE!</v>
      </c>
      <c r="AQ1409" t="e">
        <f t="shared" si="138"/>
        <v>#VALUE!</v>
      </c>
      <c r="AR1409">
        <v>0</v>
      </c>
      <c r="AS1409" s="12" t="e">
        <f t="shared" si="139"/>
        <v>#VALUE!</v>
      </c>
      <c r="AT1409" s="12" t="e">
        <f t="shared" si="140"/>
        <v>#VALUE!</v>
      </c>
      <c r="AU1409" s="19">
        <f t="shared" si="141"/>
        <v>1.5759424160826513E-2</v>
      </c>
      <c r="AW1409">
        <f t="shared" si="142"/>
        <v>78.812974192989046</v>
      </c>
      <c r="AX1409">
        <f t="shared" si="143"/>
        <v>15.215219993965071</v>
      </c>
      <c r="AY1409" t="e">
        <f t="shared" si="144"/>
        <v>#VALUE!</v>
      </c>
    </row>
    <row r="1410" spans="8:51" x14ac:dyDescent="0.25">
      <c r="H1410" s="6">
        <v>20</v>
      </c>
      <c r="I1410" s="6">
        <v>30</v>
      </c>
      <c r="J1410" s="6">
        <v>1</v>
      </c>
      <c r="K1410" s="6">
        <v>1</v>
      </c>
      <c r="L1410" s="6" t="s">
        <v>122</v>
      </c>
      <c r="M1410" s="7">
        <f>1000000*(AF1410-AD1410)/X1410</f>
        <v>5.1728162884310709E-3</v>
      </c>
      <c r="N1410" s="7">
        <f>1000000*(AM1410-AK1410)/X1410</f>
        <v>2.6794554190270953E-2</v>
      </c>
      <c r="O1410" s="7" t="e">
        <f>1000000*(AT1410-AR1410)/X1410</f>
        <v>#VALUE!</v>
      </c>
      <c r="P1410">
        <f>(M1410*16)</f>
        <v>8.2765060614897135E-2</v>
      </c>
      <c r="Q1410">
        <f>(N1410*44)</f>
        <v>1.1789603843719219</v>
      </c>
      <c r="R1410">
        <f>1000000*(((AF1410-AD1410)*0.082057*W1410)/(V1410-Z1410))/X1410</f>
        <v>0.14349881432745903</v>
      </c>
      <c r="S1410">
        <f>1000000*(((AM1410-AK1410)*0.082057*W1410)/(V1410-Z1410))/X1410</f>
        <v>0.74330626535800015</v>
      </c>
      <c r="T1410">
        <f>N1410*((1*0.082057*W1410)/(V1410-Z1410))</f>
        <v>0.74330626535800026</v>
      </c>
      <c r="V1410" s="5">
        <f t="shared" si="145"/>
        <v>0.99905510880095516</v>
      </c>
      <c r="W1410">
        <v>313.14999999999998</v>
      </c>
      <c r="X1410">
        <f t="shared" si="146"/>
        <v>1.9073334166666699E-2</v>
      </c>
      <c r="Y1410">
        <v>2E-3</v>
      </c>
      <c r="Z1410">
        <f t="shared" si="126"/>
        <v>7.2765497523200454E-2</v>
      </c>
      <c r="AB1410">
        <f t="shared" si="127"/>
        <v>9.9905510880095509E-7</v>
      </c>
      <c r="AC1410">
        <f t="shared" si="128"/>
        <v>7.7759129386834936E-11</v>
      </c>
      <c r="AD1410">
        <v>0</v>
      </c>
      <c r="AE1410" s="12">
        <f t="shared" si="129"/>
        <v>2.0903724265187424E-11</v>
      </c>
      <c r="AF1410" s="12">
        <f t="shared" si="130"/>
        <v>9.8662853652022362E-11</v>
      </c>
      <c r="AG1410" s="19">
        <f t="shared" si="131"/>
        <v>1.097002469958351E-3</v>
      </c>
      <c r="AI1410">
        <f t="shared" si="132"/>
        <v>9.9905510880095509E-7</v>
      </c>
      <c r="AJ1410">
        <f t="shared" si="133"/>
        <v>7.7759129386834936E-11</v>
      </c>
      <c r="AK1410">
        <v>0</v>
      </c>
      <c r="AL1410" s="12">
        <f t="shared" si="134"/>
        <v>4.333023565310624E-10</v>
      </c>
      <c r="AM1410" s="12">
        <f t="shared" si="135"/>
        <v>5.1106148591789729E-10</v>
      </c>
      <c r="AN1410" s="19">
        <f t="shared" si="136"/>
        <v>2.2739189884214046E-2</v>
      </c>
      <c r="AO1410" s="19"/>
      <c r="AP1410" t="e">
        <f t="shared" si="137"/>
        <v>#VALUE!</v>
      </c>
      <c r="AQ1410" t="e">
        <f t="shared" si="138"/>
        <v>#VALUE!</v>
      </c>
      <c r="AR1410">
        <v>0</v>
      </c>
      <c r="AS1410" s="12" t="e">
        <f t="shared" si="139"/>
        <v>#VALUE!</v>
      </c>
      <c r="AT1410" s="12" t="e">
        <f t="shared" si="140"/>
        <v>#VALUE!</v>
      </c>
      <c r="AU1410" s="19">
        <f t="shared" si="141"/>
        <v>1.5759424160826513E-2</v>
      </c>
      <c r="AW1410">
        <f t="shared" si="142"/>
        <v>78.812974192989046</v>
      </c>
      <c r="AX1410">
        <f t="shared" si="143"/>
        <v>15.215219993965071</v>
      </c>
      <c r="AY1410" t="e">
        <f t="shared" si="144"/>
        <v>#VALUE!</v>
      </c>
    </row>
    <row r="1411" spans="8:51" x14ac:dyDescent="0.25">
      <c r="H1411" s="6">
        <v>20</v>
      </c>
      <c r="I1411" s="6">
        <v>30</v>
      </c>
      <c r="J1411" s="6">
        <v>1</v>
      </c>
      <c r="K1411" s="6">
        <v>1</v>
      </c>
      <c r="L1411" s="6" t="s">
        <v>122</v>
      </c>
      <c r="M1411" s="7">
        <f>1000000*(AF1411-AD1411)/X1411</f>
        <v>5.1728162884310709E-3</v>
      </c>
      <c r="N1411" s="7">
        <f>1000000*(AM1411-AK1411)/X1411</f>
        <v>2.6794554190270953E-2</v>
      </c>
      <c r="O1411" s="7" t="e">
        <f>1000000*(AT1411-AR1411)/X1411</f>
        <v>#VALUE!</v>
      </c>
      <c r="P1411">
        <f>(M1411*16)</f>
        <v>8.2765060614897135E-2</v>
      </c>
      <c r="Q1411">
        <f>(N1411*44)</f>
        <v>1.1789603843719219</v>
      </c>
      <c r="R1411">
        <f>1000000*(((AF1411-AD1411)*0.082057*W1411)/(V1411-Z1411))/X1411</f>
        <v>0.14349881432745903</v>
      </c>
      <c r="S1411">
        <f>1000000*(((AM1411-AK1411)*0.082057*W1411)/(V1411-Z1411))/X1411</f>
        <v>0.74330626535800015</v>
      </c>
      <c r="T1411">
        <f>N1411*((1*0.082057*W1411)/(V1411-Z1411))</f>
        <v>0.74330626535800026</v>
      </c>
      <c r="V1411" s="5">
        <f t="shared" si="145"/>
        <v>0.99905510880095516</v>
      </c>
      <c r="W1411">
        <v>313.14999999999998</v>
      </c>
      <c r="X1411">
        <f t="shared" si="146"/>
        <v>1.9073334166666699E-2</v>
      </c>
      <c r="Y1411">
        <v>2E-3</v>
      </c>
      <c r="Z1411">
        <f t="shared" si="126"/>
        <v>7.2765497523200454E-2</v>
      </c>
      <c r="AB1411">
        <f t="shared" si="127"/>
        <v>9.9905510880095509E-7</v>
      </c>
      <c r="AC1411">
        <f t="shared" si="128"/>
        <v>7.7759129386834936E-11</v>
      </c>
      <c r="AD1411">
        <v>0</v>
      </c>
      <c r="AE1411" s="12">
        <f t="shared" si="129"/>
        <v>2.0903724265187424E-11</v>
      </c>
      <c r="AF1411" s="12">
        <f t="shared" si="130"/>
        <v>9.8662853652022362E-11</v>
      </c>
      <c r="AG1411" s="19">
        <f t="shared" si="131"/>
        <v>1.097002469958351E-3</v>
      </c>
      <c r="AI1411">
        <f t="shared" si="132"/>
        <v>9.9905510880095509E-7</v>
      </c>
      <c r="AJ1411">
        <f t="shared" si="133"/>
        <v>7.7759129386834936E-11</v>
      </c>
      <c r="AK1411">
        <v>0</v>
      </c>
      <c r="AL1411" s="12">
        <f t="shared" si="134"/>
        <v>4.333023565310624E-10</v>
      </c>
      <c r="AM1411" s="12">
        <f t="shared" si="135"/>
        <v>5.1106148591789729E-10</v>
      </c>
      <c r="AN1411" s="19">
        <f t="shared" si="136"/>
        <v>2.2739189884214046E-2</v>
      </c>
      <c r="AO1411" s="19"/>
      <c r="AP1411" t="e">
        <f t="shared" si="137"/>
        <v>#VALUE!</v>
      </c>
      <c r="AQ1411" t="e">
        <f t="shared" si="138"/>
        <v>#VALUE!</v>
      </c>
      <c r="AR1411">
        <v>0</v>
      </c>
      <c r="AS1411" s="12" t="e">
        <f t="shared" si="139"/>
        <v>#VALUE!</v>
      </c>
      <c r="AT1411" s="12" t="e">
        <f t="shared" si="140"/>
        <v>#VALUE!</v>
      </c>
      <c r="AU1411" s="19">
        <f t="shared" si="141"/>
        <v>1.5759424160826513E-2</v>
      </c>
      <c r="AW1411">
        <f t="shared" si="142"/>
        <v>78.812974192989046</v>
      </c>
      <c r="AX1411">
        <f t="shared" si="143"/>
        <v>15.215219993965071</v>
      </c>
      <c r="AY1411" t="e">
        <f t="shared" si="144"/>
        <v>#VALUE!</v>
      </c>
    </row>
    <row r="1412" spans="8:51" x14ac:dyDescent="0.25">
      <c r="H1412" s="6">
        <v>20</v>
      </c>
      <c r="I1412" s="6">
        <v>30</v>
      </c>
      <c r="J1412" s="6">
        <v>1</v>
      </c>
      <c r="K1412" s="6">
        <v>1</v>
      </c>
      <c r="L1412" s="6" t="s">
        <v>122</v>
      </c>
      <c r="M1412" s="7">
        <f>1000000*(AF1412-AD1412)/X1412</f>
        <v>5.1728162884310709E-3</v>
      </c>
      <c r="N1412" s="7">
        <f>1000000*(AM1412-AK1412)/X1412</f>
        <v>2.6794554190270953E-2</v>
      </c>
      <c r="O1412" s="7" t="e">
        <f>1000000*(AT1412-AR1412)/X1412</f>
        <v>#VALUE!</v>
      </c>
      <c r="P1412">
        <f>(M1412*16)</f>
        <v>8.2765060614897135E-2</v>
      </c>
      <c r="Q1412">
        <f>(N1412*44)</f>
        <v>1.1789603843719219</v>
      </c>
      <c r="R1412">
        <f>1000000*(((AF1412-AD1412)*0.082057*W1412)/(V1412-Z1412))/X1412</f>
        <v>0.14349881432745903</v>
      </c>
      <c r="S1412">
        <f>1000000*(((AM1412-AK1412)*0.082057*W1412)/(V1412-Z1412))/X1412</f>
        <v>0.74330626535800015</v>
      </c>
      <c r="T1412">
        <f>N1412*((1*0.082057*W1412)/(V1412-Z1412))</f>
        <v>0.74330626535800026</v>
      </c>
      <c r="V1412" s="5">
        <f t="shared" si="145"/>
        <v>0.99905510880095516</v>
      </c>
      <c r="W1412">
        <v>313.14999999999998</v>
      </c>
      <c r="X1412">
        <f t="shared" si="146"/>
        <v>1.9073334166666699E-2</v>
      </c>
      <c r="Y1412">
        <v>2E-3</v>
      </c>
      <c r="Z1412">
        <f t="shared" si="126"/>
        <v>7.2765497523200454E-2</v>
      </c>
      <c r="AB1412">
        <f t="shared" si="127"/>
        <v>9.9905510880095509E-7</v>
      </c>
      <c r="AC1412">
        <f t="shared" si="128"/>
        <v>7.7759129386834936E-11</v>
      </c>
      <c r="AD1412">
        <v>0</v>
      </c>
      <c r="AE1412" s="12">
        <f t="shared" si="129"/>
        <v>2.0903724265187424E-11</v>
      </c>
      <c r="AF1412" s="12">
        <f t="shared" si="130"/>
        <v>9.8662853652022362E-11</v>
      </c>
      <c r="AG1412" s="19">
        <f t="shared" si="131"/>
        <v>1.097002469958351E-3</v>
      </c>
      <c r="AI1412">
        <f t="shared" si="132"/>
        <v>9.9905510880095509E-7</v>
      </c>
      <c r="AJ1412">
        <f t="shared" si="133"/>
        <v>7.7759129386834936E-11</v>
      </c>
      <c r="AK1412">
        <v>0</v>
      </c>
      <c r="AL1412" s="12">
        <f t="shared" si="134"/>
        <v>4.333023565310624E-10</v>
      </c>
      <c r="AM1412" s="12">
        <f t="shared" si="135"/>
        <v>5.1106148591789729E-10</v>
      </c>
      <c r="AN1412" s="19">
        <f t="shared" si="136"/>
        <v>2.2739189884214046E-2</v>
      </c>
      <c r="AO1412" s="19"/>
      <c r="AP1412" t="e">
        <f t="shared" si="137"/>
        <v>#VALUE!</v>
      </c>
      <c r="AQ1412" t="e">
        <f t="shared" si="138"/>
        <v>#VALUE!</v>
      </c>
      <c r="AR1412">
        <v>0</v>
      </c>
      <c r="AS1412" s="12" t="e">
        <f t="shared" si="139"/>
        <v>#VALUE!</v>
      </c>
      <c r="AT1412" s="12" t="e">
        <f t="shared" si="140"/>
        <v>#VALUE!</v>
      </c>
      <c r="AU1412" s="19">
        <f t="shared" si="141"/>
        <v>1.5759424160826513E-2</v>
      </c>
      <c r="AW1412">
        <f t="shared" si="142"/>
        <v>78.812974192989046</v>
      </c>
      <c r="AX1412">
        <f t="shared" si="143"/>
        <v>15.215219993965071</v>
      </c>
      <c r="AY1412" t="e">
        <f t="shared" si="144"/>
        <v>#VALUE!</v>
      </c>
    </row>
    <row r="1413" spans="8:51" x14ac:dyDescent="0.25">
      <c r="H1413" s="6">
        <v>20</v>
      </c>
      <c r="I1413" s="6">
        <v>30</v>
      </c>
      <c r="J1413" s="6">
        <v>1</v>
      </c>
      <c r="K1413" s="6">
        <v>1</v>
      </c>
      <c r="L1413" s="6" t="s">
        <v>122</v>
      </c>
      <c r="M1413" s="7">
        <f>1000000*(AF1413-AD1413)/X1413</f>
        <v>5.1728162884310709E-3</v>
      </c>
      <c r="N1413" s="7">
        <f>1000000*(AM1413-AK1413)/X1413</f>
        <v>2.6794554190270953E-2</v>
      </c>
      <c r="O1413" s="7" t="e">
        <f>1000000*(AT1413-AR1413)/X1413</f>
        <v>#VALUE!</v>
      </c>
      <c r="P1413">
        <f>(M1413*16)</f>
        <v>8.2765060614897135E-2</v>
      </c>
      <c r="Q1413">
        <f>(N1413*44)</f>
        <v>1.1789603843719219</v>
      </c>
      <c r="R1413">
        <f>1000000*(((AF1413-AD1413)*0.082057*W1413)/(V1413-Z1413))/X1413</f>
        <v>0.14349881432745903</v>
      </c>
      <c r="S1413">
        <f>1000000*(((AM1413-AK1413)*0.082057*W1413)/(V1413-Z1413))/X1413</f>
        <v>0.74330626535800015</v>
      </c>
      <c r="T1413">
        <f>N1413*((1*0.082057*W1413)/(V1413-Z1413))</f>
        <v>0.74330626535800026</v>
      </c>
      <c r="V1413" s="5">
        <f t="shared" si="145"/>
        <v>0.99905510880095516</v>
      </c>
      <c r="W1413">
        <v>313.14999999999998</v>
      </c>
      <c r="X1413">
        <f t="shared" si="146"/>
        <v>1.9073334166666699E-2</v>
      </c>
      <c r="Y1413">
        <v>2E-3</v>
      </c>
      <c r="Z1413">
        <f t="shared" ref="Z1413:Z1476" si="147">(0.001316*10^(8.07131-(1730.63/(233.46+(W1413-273.15)))))</f>
        <v>7.2765497523200454E-2</v>
      </c>
      <c r="AB1413">
        <f t="shared" ref="AB1413:AB1476" si="148">V1413*(J1413/10^6)</f>
        <v>9.9905510880095509E-7</v>
      </c>
      <c r="AC1413">
        <f t="shared" ref="AC1413:AC1476" si="149">(AB1413*Y1413)/(0.082057*W1413)</f>
        <v>7.7759129386834936E-11</v>
      </c>
      <c r="AD1413">
        <v>0</v>
      </c>
      <c r="AE1413" s="12">
        <f t="shared" ref="AE1413:AE1476" si="150">AB1413*AG1413*X1413</f>
        <v>2.0903724265187424E-11</v>
      </c>
      <c r="AF1413" s="12">
        <f t="shared" ref="AF1413:AF1476" si="151">AC1413+AE1413</f>
        <v>9.8662853652022362E-11</v>
      </c>
      <c r="AG1413" s="19">
        <f t="shared" ref="AG1413:AG1476" si="152">101.325*(0.000014*EXP(1600*((1/W1413)-(1/298.15))))</f>
        <v>1.097002469958351E-3</v>
      </c>
      <c r="AI1413">
        <f t="shared" ref="AI1413:AI1476" si="153">V1413*(K1413/10^6)</f>
        <v>9.9905510880095509E-7</v>
      </c>
      <c r="AJ1413">
        <f t="shared" ref="AJ1413:AJ1476" si="154">(AI1413*Y1413)/(0.082057*W1413)</f>
        <v>7.7759129386834936E-11</v>
      </c>
      <c r="AK1413">
        <v>0</v>
      </c>
      <c r="AL1413" s="12">
        <f t="shared" ref="AL1413:AL1476" si="155">AI1413*AN1413*X1413</f>
        <v>4.333023565310624E-10</v>
      </c>
      <c r="AM1413" s="12">
        <f t="shared" ref="AM1413:AM1476" si="156">AJ1413+AL1413</f>
        <v>5.1106148591789729E-10</v>
      </c>
      <c r="AN1413" s="19">
        <f t="shared" ref="AN1413:AN1476" si="157">101.325*(0.00033*EXP(2400*((1/W1413)-(1/298.15))))</f>
        <v>2.2739189884214046E-2</v>
      </c>
      <c r="AO1413" s="19"/>
      <c r="AP1413" t="e">
        <f t="shared" ref="AP1413:AP1476" si="158">V1413*(L1413/10^6)</f>
        <v>#VALUE!</v>
      </c>
      <c r="AQ1413" t="e">
        <f t="shared" ref="AQ1413:AQ1476" si="159">(AP1413*Y1413)/(0.082057*W1413)</f>
        <v>#VALUE!</v>
      </c>
      <c r="AR1413">
        <v>0</v>
      </c>
      <c r="AS1413" s="12" t="e">
        <f t="shared" ref="AS1413:AS1476" si="160">AP1413*AU1413*X1413</f>
        <v>#VALUE!</v>
      </c>
      <c r="AT1413" s="12" t="e">
        <f t="shared" ref="AT1413:AT1476" si="161">AQ1413+AS1413</f>
        <v>#VALUE!</v>
      </c>
      <c r="AU1413" s="19">
        <f t="shared" ref="AU1413:AU1476" si="162">101.325*((2.4*10^-4)*EXP(2700*((1/W1413)-(1/298.15))))</f>
        <v>1.5759424160826513E-2</v>
      </c>
      <c r="AW1413">
        <f t="shared" ref="AW1413:AW1476" si="163">100*(AF1413-AE1413)/AF1413</f>
        <v>78.812974192989046</v>
      </c>
      <c r="AX1413">
        <f t="shared" ref="AX1413:AX1476" si="164">100*(AM1413-AL1413)/AM1413</f>
        <v>15.215219993965071</v>
      </c>
      <c r="AY1413" t="e">
        <f t="shared" ref="AY1413:AY1476" si="165">100*(AT1413-AS1413)/AT1413</f>
        <v>#VALUE!</v>
      </c>
    </row>
    <row r="1414" spans="8:51" x14ac:dyDescent="0.25">
      <c r="H1414" s="6">
        <v>20</v>
      </c>
      <c r="I1414" s="6">
        <v>30</v>
      </c>
      <c r="J1414" s="6">
        <v>1</v>
      </c>
      <c r="K1414" s="6">
        <v>1</v>
      </c>
      <c r="L1414" s="6" t="s">
        <v>122</v>
      </c>
      <c r="M1414" s="7">
        <f>1000000*(AF1414-AD1414)/X1414</f>
        <v>5.1728162884310709E-3</v>
      </c>
      <c r="N1414" s="7">
        <f>1000000*(AM1414-AK1414)/X1414</f>
        <v>2.6794554190270953E-2</v>
      </c>
      <c r="O1414" s="7" t="e">
        <f>1000000*(AT1414-AR1414)/X1414</f>
        <v>#VALUE!</v>
      </c>
      <c r="P1414">
        <f>(M1414*16)</f>
        <v>8.2765060614897135E-2</v>
      </c>
      <c r="Q1414">
        <f>(N1414*44)</f>
        <v>1.1789603843719219</v>
      </c>
      <c r="R1414">
        <f>1000000*(((AF1414-AD1414)*0.082057*W1414)/(V1414-Z1414))/X1414</f>
        <v>0.14349881432745903</v>
      </c>
      <c r="S1414">
        <f>1000000*(((AM1414-AK1414)*0.082057*W1414)/(V1414-Z1414))/X1414</f>
        <v>0.74330626535800015</v>
      </c>
      <c r="T1414">
        <f>N1414*((1*0.082057*W1414)/(V1414-Z1414))</f>
        <v>0.74330626535800026</v>
      </c>
      <c r="V1414" s="5">
        <f t="shared" ref="V1414:V1477" si="166">((0.001316*((I1414*25.4)-(2.5*2053/100)))*(273.15+40))/(273.15+H1414)</f>
        <v>0.99905510880095516</v>
      </c>
      <c r="W1414">
        <v>313.14999999999998</v>
      </c>
      <c r="X1414">
        <f t="shared" ref="X1414:X1477" si="167">(21.0733341666667/1000)-Y1414</f>
        <v>1.9073334166666699E-2</v>
      </c>
      <c r="Y1414">
        <v>2E-3</v>
      </c>
      <c r="Z1414">
        <f t="shared" si="147"/>
        <v>7.2765497523200454E-2</v>
      </c>
      <c r="AB1414">
        <f t="shared" si="148"/>
        <v>9.9905510880095509E-7</v>
      </c>
      <c r="AC1414">
        <f t="shared" si="149"/>
        <v>7.7759129386834936E-11</v>
      </c>
      <c r="AD1414">
        <v>0</v>
      </c>
      <c r="AE1414" s="12">
        <f t="shared" si="150"/>
        <v>2.0903724265187424E-11</v>
      </c>
      <c r="AF1414" s="12">
        <f t="shared" si="151"/>
        <v>9.8662853652022362E-11</v>
      </c>
      <c r="AG1414" s="19">
        <f t="shared" si="152"/>
        <v>1.097002469958351E-3</v>
      </c>
      <c r="AI1414">
        <f t="shared" si="153"/>
        <v>9.9905510880095509E-7</v>
      </c>
      <c r="AJ1414">
        <f t="shared" si="154"/>
        <v>7.7759129386834936E-11</v>
      </c>
      <c r="AK1414">
        <v>0</v>
      </c>
      <c r="AL1414" s="12">
        <f t="shared" si="155"/>
        <v>4.333023565310624E-10</v>
      </c>
      <c r="AM1414" s="12">
        <f t="shared" si="156"/>
        <v>5.1106148591789729E-10</v>
      </c>
      <c r="AN1414" s="19">
        <f t="shared" si="157"/>
        <v>2.2739189884214046E-2</v>
      </c>
      <c r="AO1414" s="19"/>
      <c r="AP1414" t="e">
        <f t="shared" si="158"/>
        <v>#VALUE!</v>
      </c>
      <c r="AQ1414" t="e">
        <f t="shared" si="159"/>
        <v>#VALUE!</v>
      </c>
      <c r="AR1414">
        <v>0</v>
      </c>
      <c r="AS1414" s="12" t="e">
        <f t="shared" si="160"/>
        <v>#VALUE!</v>
      </c>
      <c r="AT1414" s="12" t="e">
        <f t="shared" si="161"/>
        <v>#VALUE!</v>
      </c>
      <c r="AU1414" s="19">
        <f t="shared" si="162"/>
        <v>1.5759424160826513E-2</v>
      </c>
      <c r="AW1414">
        <f t="shared" si="163"/>
        <v>78.812974192989046</v>
      </c>
      <c r="AX1414">
        <f t="shared" si="164"/>
        <v>15.215219993965071</v>
      </c>
      <c r="AY1414" t="e">
        <f t="shared" si="165"/>
        <v>#VALUE!</v>
      </c>
    </row>
    <row r="1415" spans="8:51" x14ac:dyDescent="0.25">
      <c r="H1415" s="6">
        <v>20</v>
      </c>
      <c r="I1415" s="6">
        <v>30</v>
      </c>
      <c r="J1415" s="6">
        <v>1</v>
      </c>
      <c r="K1415" s="6">
        <v>1</v>
      </c>
      <c r="L1415" s="6" t="s">
        <v>122</v>
      </c>
      <c r="M1415" s="7">
        <f>1000000*(AF1415-AD1415)/X1415</f>
        <v>5.1728162884310709E-3</v>
      </c>
      <c r="N1415" s="7">
        <f>1000000*(AM1415-AK1415)/X1415</f>
        <v>2.6794554190270953E-2</v>
      </c>
      <c r="O1415" s="7" t="e">
        <f>1000000*(AT1415-AR1415)/X1415</f>
        <v>#VALUE!</v>
      </c>
      <c r="P1415">
        <f>(M1415*16)</f>
        <v>8.2765060614897135E-2</v>
      </c>
      <c r="Q1415">
        <f>(N1415*44)</f>
        <v>1.1789603843719219</v>
      </c>
      <c r="R1415">
        <f>1000000*(((AF1415-AD1415)*0.082057*W1415)/(V1415-Z1415))/X1415</f>
        <v>0.14349881432745903</v>
      </c>
      <c r="S1415">
        <f>1000000*(((AM1415-AK1415)*0.082057*W1415)/(V1415-Z1415))/X1415</f>
        <v>0.74330626535800015</v>
      </c>
      <c r="T1415">
        <f>N1415*((1*0.082057*W1415)/(V1415-Z1415))</f>
        <v>0.74330626535800026</v>
      </c>
      <c r="V1415" s="5">
        <f t="shared" si="166"/>
        <v>0.99905510880095516</v>
      </c>
      <c r="W1415">
        <v>313.14999999999998</v>
      </c>
      <c r="X1415">
        <f t="shared" si="167"/>
        <v>1.9073334166666699E-2</v>
      </c>
      <c r="Y1415">
        <v>2E-3</v>
      </c>
      <c r="Z1415">
        <f t="shared" si="147"/>
        <v>7.2765497523200454E-2</v>
      </c>
      <c r="AB1415">
        <f t="shared" si="148"/>
        <v>9.9905510880095509E-7</v>
      </c>
      <c r="AC1415">
        <f t="shared" si="149"/>
        <v>7.7759129386834936E-11</v>
      </c>
      <c r="AD1415">
        <v>0</v>
      </c>
      <c r="AE1415" s="12">
        <f t="shared" si="150"/>
        <v>2.0903724265187424E-11</v>
      </c>
      <c r="AF1415" s="12">
        <f t="shared" si="151"/>
        <v>9.8662853652022362E-11</v>
      </c>
      <c r="AG1415" s="19">
        <f t="shared" si="152"/>
        <v>1.097002469958351E-3</v>
      </c>
      <c r="AI1415">
        <f t="shared" si="153"/>
        <v>9.9905510880095509E-7</v>
      </c>
      <c r="AJ1415">
        <f t="shared" si="154"/>
        <v>7.7759129386834936E-11</v>
      </c>
      <c r="AK1415">
        <v>0</v>
      </c>
      <c r="AL1415" s="12">
        <f t="shared" si="155"/>
        <v>4.333023565310624E-10</v>
      </c>
      <c r="AM1415" s="12">
        <f t="shared" si="156"/>
        <v>5.1106148591789729E-10</v>
      </c>
      <c r="AN1415" s="19">
        <f t="shared" si="157"/>
        <v>2.2739189884214046E-2</v>
      </c>
      <c r="AO1415" s="19"/>
      <c r="AP1415" t="e">
        <f t="shared" si="158"/>
        <v>#VALUE!</v>
      </c>
      <c r="AQ1415" t="e">
        <f t="shared" si="159"/>
        <v>#VALUE!</v>
      </c>
      <c r="AR1415">
        <v>0</v>
      </c>
      <c r="AS1415" s="12" t="e">
        <f t="shared" si="160"/>
        <v>#VALUE!</v>
      </c>
      <c r="AT1415" s="12" t="e">
        <f t="shared" si="161"/>
        <v>#VALUE!</v>
      </c>
      <c r="AU1415" s="19">
        <f t="shared" si="162"/>
        <v>1.5759424160826513E-2</v>
      </c>
      <c r="AW1415">
        <f t="shared" si="163"/>
        <v>78.812974192989046</v>
      </c>
      <c r="AX1415">
        <f t="shared" si="164"/>
        <v>15.215219993965071</v>
      </c>
      <c r="AY1415" t="e">
        <f t="shared" si="165"/>
        <v>#VALUE!</v>
      </c>
    </row>
    <row r="1416" spans="8:51" x14ac:dyDescent="0.25">
      <c r="H1416" s="6">
        <v>20</v>
      </c>
      <c r="I1416" s="6">
        <v>30</v>
      </c>
      <c r="J1416" s="6">
        <v>1</v>
      </c>
      <c r="K1416" s="6">
        <v>1</v>
      </c>
      <c r="L1416" s="6" t="s">
        <v>122</v>
      </c>
      <c r="M1416" s="7">
        <f>1000000*(AF1416-AD1416)/X1416</f>
        <v>5.1728162884310709E-3</v>
      </c>
      <c r="N1416" s="7">
        <f>1000000*(AM1416-AK1416)/X1416</f>
        <v>2.6794554190270953E-2</v>
      </c>
      <c r="O1416" s="7" t="e">
        <f>1000000*(AT1416-AR1416)/X1416</f>
        <v>#VALUE!</v>
      </c>
      <c r="P1416">
        <f>(M1416*16)</f>
        <v>8.2765060614897135E-2</v>
      </c>
      <c r="Q1416">
        <f>(N1416*44)</f>
        <v>1.1789603843719219</v>
      </c>
      <c r="R1416">
        <f>1000000*(((AF1416-AD1416)*0.082057*W1416)/(V1416-Z1416))/X1416</f>
        <v>0.14349881432745903</v>
      </c>
      <c r="S1416">
        <f>1000000*(((AM1416-AK1416)*0.082057*W1416)/(V1416-Z1416))/X1416</f>
        <v>0.74330626535800015</v>
      </c>
      <c r="T1416">
        <f>N1416*((1*0.082057*W1416)/(V1416-Z1416))</f>
        <v>0.74330626535800026</v>
      </c>
      <c r="V1416" s="5">
        <f t="shared" si="166"/>
        <v>0.99905510880095516</v>
      </c>
      <c r="W1416">
        <v>313.14999999999998</v>
      </c>
      <c r="X1416">
        <f t="shared" si="167"/>
        <v>1.9073334166666699E-2</v>
      </c>
      <c r="Y1416">
        <v>2E-3</v>
      </c>
      <c r="Z1416">
        <f t="shared" si="147"/>
        <v>7.2765497523200454E-2</v>
      </c>
      <c r="AB1416">
        <f t="shared" si="148"/>
        <v>9.9905510880095509E-7</v>
      </c>
      <c r="AC1416">
        <f t="shared" si="149"/>
        <v>7.7759129386834936E-11</v>
      </c>
      <c r="AD1416">
        <v>0</v>
      </c>
      <c r="AE1416" s="12">
        <f t="shared" si="150"/>
        <v>2.0903724265187424E-11</v>
      </c>
      <c r="AF1416" s="12">
        <f t="shared" si="151"/>
        <v>9.8662853652022362E-11</v>
      </c>
      <c r="AG1416" s="19">
        <f t="shared" si="152"/>
        <v>1.097002469958351E-3</v>
      </c>
      <c r="AI1416">
        <f t="shared" si="153"/>
        <v>9.9905510880095509E-7</v>
      </c>
      <c r="AJ1416">
        <f t="shared" si="154"/>
        <v>7.7759129386834936E-11</v>
      </c>
      <c r="AK1416">
        <v>0</v>
      </c>
      <c r="AL1416" s="12">
        <f t="shared" si="155"/>
        <v>4.333023565310624E-10</v>
      </c>
      <c r="AM1416" s="12">
        <f t="shared" si="156"/>
        <v>5.1106148591789729E-10</v>
      </c>
      <c r="AN1416" s="19">
        <f t="shared" si="157"/>
        <v>2.2739189884214046E-2</v>
      </c>
      <c r="AO1416" s="19"/>
      <c r="AP1416" t="e">
        <f t="shared" si="158"/>
        <v>#VALUE!</v>
      </c>
      <c r="AQ1416" t="e">
        <f t="shared" si="159"/>
        <v>#VALUE!</v>
      </c>
      <c r="AR1416">
        <v>0</v>
      </c>
      <c r="AS1416" s="12" t="e">
        <f t="shared" si="160"/>
        <v>#VALUE!</v>
      </c>
      <c r="AT1416" s="12" t="e">
        <f t="shared" si="161"/>
        <v>#VALUE!</v>
      </c>
      <c r="AU1416" s="19">
        <f t="shared" si="162"/>
        <v>1.5759424160826513E-2</v>
      </c>
      <c r="AW1416">
        <f t="shared" si="163"/>
        <v>78.812974192989046</v>
      </c>
      <c r="AX1416">
        <f t="shared" si="164"/>
        <v>15.215219993965071</v>
      </c>
      <c r="AY1416" t="e">
        <f t="shared" si="165"/>
        <v>#VALUE!</v>
      </c>
    </row>
    <row r="1417" spans="8:51" x14ac:dyDescent="0.25">
      <c r="H1417" s="6">
        <v>20</v>
      </c>
      <c r="I1417" s="6">
        <v>30</v>
      </c>
      <c r="J1417" s="6">
        <v>1</v>
      </c>
      <c r="K1417" s="6">
        <v>1</v>
      </c>
      <c r="L1417" s="6" t="s">
        <v>122</v>
      </c>
      <c r="M1417" s="7">
        <f>1000000*(AF1417-AD1417)/X1417</f>
        <v>5.1728162884310709E-3</v>
      </c>
      <c r="N1417" s="7">
        <f>1000000*(AM1417-AK1417)/X1417</f>
        <v>2.6794554190270953E-2</v>
      </c>
      <c r="O1417" s="7" t="e">
        <f>1000000*(AT1417-AR1417)/X1417</f>
        <v>#VALUE!</v>
      </c>
      <c r="P1417">
        <f>(M1417*16)</f>
        <v>8.2765060614897135E-2</v>
      </c>
      <c r="Q1417">
        <f>(N1417*44)</f>
        <v>1.1789603843719219</v>
      </c>
      <c r="R1417">
        <f>1000000*(((AF1417-AD1417)*0.082057*W1417)/(V1417-Z1417))/X1417</f>
        <v>0.14349881432745903</v>
      </c>
      <c r="S1417">
        <f>1000000*(((AM1417-AK1417)*0.082057*W1417)/(V1417-Z1417))/X1417</f>
        <v>0.74330626535800015</v>
      </c>
      <c r="T1417">
        <f>N1417*((1*0.082057*W1417)/(V1417-Z1417))</f>
        <v>0.74330626535800026</v>
      </c>
      <c r="V1417" s="5">
        <f t="shared" si="166"/>
        <v>0.99905510880095516</v>
      </c>
      <c r="W1417">
        <v>313.14999999999998</v>
      </c>
      <c r="X1417">
        <f t="shared" si="167"/>
        <v>1.9073334166666699E-2</v>
      </c>
      <c r="Y1417">
        <v>2E-3</v>
      </c>
      <c r="Z1417">
        <f t="shared" si="147"/>
        <v>7.2765497523200454E-2</v>
      </c>
      <c r="AB1417">
        <f t="shared" si="148"/>
        <v>9.9905510880095509E-7</v>
      </c>
      <c r="AC1417">
        <f t="shared" si="149"/>
        <v>7.7759129386834936E-11</v>
      </c>
      <c r="AD1417">
        <v>0</v>
      </c>
      <c r="AE1417" s="12">
        <f t="shared" si="150"/>
        <v>2.0903724265187424E-11</v>
      </c>
      <c r="AF1417" s="12">
        <f t="shared" si="151"/>
        <v>9.8662853652022362E-11</v>
      </c>
      <c r="AG1417" s="19">
        <f t="shared" si="152"/>
        <v>1.097002469958351E-3</v>
      </c>
      <c r="AI1417">
        <f t="shared" si="153"/>
        <v>9.9905510880095509E-7</v>
      </c>
      <c r="AJ1417">
        <f t="shared" si="154"/>
        <v>7.7759129386834936E-11</v>
      </c>
      <c r="AK1417">
        <v>0</v>
      </c>
      <c r="AL1417" s="12">
        <f t="shared" si="155"/>
        <v>4.333023565310624E-10</v>
      </c>
      <c r="AM1417" s="12">
        <f t="shared" si="156"/>
        <v>5.1106148591789729E-10</v>
      </c>
      <c r="AN1417" s="19">
        <f t="shared" si="157"/>
        <v>2.2739189884214046E-2</v>
      </c>
      <c r="AO1417" s="19"/>
      <c r="AP1417" t="e">
        <f t="shared" si="158"/>
        <v>#VALUE!</v>
      </c>
      <c r="AQ1417" t="e">
        <f t="shared" si="159"/>
        <v>#VALUE!</v>
      </c>
      <c r="AR1417">
        <v>0</v>
      </c>
      <c r="AS1417" s="12" t="e">
        <f t="shared" si="160"/>
        <v>#VALUE!</v>
      </c>
      <c r="AT1417" s="12" t="e">
        <f t="shared" si="161"/>
        <v>#VALUE!</v>
      </c>
      <c r="AU1417" s="19">
        <f t="shared" si="162"/>
        <v>1.5759424160826513E-2</v>
      </c>
      <c r="AW1417">
        <f t="shared" si="163"/>
        <v>78.812974192989046</v>
      </c>
      <c r="AX1417">
        <f t="shared" si="164"/>
        <v>15.215219993965071</v>
      </c>
      <c r="AY1417" t="e">
        <f t="shared" si="165"/>
        <v>#VALUE!</v>
      </c>
    </row>
    <row r="1418" spans="8:51" x14ac:dyDescent="0.25">
      <c r="H1418" s="6">
        <v>20</v>
      </c>
      <c r="I1418" s="6">
        <v>30</v>
      </c>
      <c r="J1418" s="6">
        <v>1</v>
      </c>
      <c r="K1418" s="6">
        <v>1</v>
      </c>
      <c r="L1418" s="6" t="s">
        <v>122</v>
      </c>
      <c r="M1418" s="7">
        <f>1000000*(AF1418-AD1418)/X1418</f>
        <v>5.1728162884310709E-3</v>
      </c>
      <c r="N1418" s="7">
        <f>1000000*(AM1418-AK1418)/X1418</f>
        <v>2.6794554190270953E-2</v>
      </c>
      <c r="O1418" s="7" t="e">
        <f>1000000*(AT1418-AR1418)/X1418</f>
        <v>#VALUE!</v>
      </c>
      <c r="P1418">
        <f>(M1418*16)</f>
        <v>8.2765060614897135E-2</v>
      </c>
      <c r="Q1418">
        <f>(N1418*44)</f>
        <v>1.1789603843719219</v>
      </c>
      <c r="R1418">
        <f>1000000*(((AF1418-AD1418)*0.082057*W1418)/(V1418-Z1418))/X1418</f>
        <v>0.14349881432745903</v>
      </c>
      <c r="S1418">
        <f>1000000*(((AM1418-AK1418)*0.082057*W1418)/(V1418-Z1418))/X1418</f>
        <v>0.74330626535800015</v>
      </c>
      <c r="T1418">
        <f>N1418*((1*0.082057*W1418)/(V1418-Z1418))</f>
        <v>0.74330626535800026</v>
      </c>
      <c r="V1418" s="5">
        <f t="shared" si="166"/>
        <v>0.99905510880095516</v>
      </c>
      <c r="W1418">
        <v>313.14999999999998</v>
      </c>
      <c r="X1418">
        <f t="shared" si="167"/>
        <v>1.9073334166666699E-2</v>
      </c>
      <c r="Y1418">
        <v>2E-3</v>
      </c>
      <c r="Z1418">
        <f t="shared" si="147"/>
        <v>7.2765497523200454E-2</v>
      </c>
      <c r="AB1418">
        <f t="shared" si="148"/>
        <v>9.9905510880095509E-7</v>
      </c>
      <c r="AC1418">
        <f t="shared" si="149"/>
        <v>7.7759129386834936E-11</v>
      </c>
      <c r="AD1418">
        <v>0</v>
      </c>
      <c r="AE1418" s="12">
        <f t="shared" si="150"/>
        <v>2.0903724265187424E-11</v>
      </c>
      <c r="AF1418" s="12">
        <f t="shared" si="151"/>
        <v>9.8662853652022362E-11</v>
      </c>
      <c r="AG1418" s="19">
        <f t="shared" si="152"/>
        <v>1.097002469958351E-3</v>
      </c>
      <c r="AI1418">
        <f t="shared" si="153"/>
        <v>9.9905510880095509E-7</v>
      </c>
      <c r="AJ1418">
        <f t="shared" si="154"/>
        <v>7.7759129386834936E-11</v>
      </c>
      <c r="AK1418">
        <v>0</v>
      </c>
      <c r="AL1418" s="12">
        <f t="shared" si="155"/>
        <v>4.333023565310624E-10</v>
      </c>
      <c r="AM1418" s="12">
        <f t="shared" si="156"/>
        <v>5.1106148591789729E-10</v>
      </c>
      <c r="AN1418" s="19">
        <f t="shared" si="157"/>
        <v>2.2739189884214046E-2</v>
      </c>
      <c r="AO1418" s="19"/>
      <c r="AP1418" t="e">
        <f t="shared" si="158"/>
        <v>#VALUE!</v>
      </c>
      <c r="AQ1418" t="e">
        <f t="shared" si="159"/>
        <v>#VALUE!</v>
      </c>
      <c r="AR1418">
        <v>0</v>
      </c>
      <c r="AS1418" s="12" t="e">
        <f t="shared" si="160"/>
        <v>#VALUE!</v>
      </c>
      <c r="AT1418" s="12" t="e">
        <f t="shared" si="161"/>
        <v>#VALUE!</v>
      </c>
      <c r="AU1418" s="19">
        <f t="shared" si="162"/>
        <v>1.5759424160826513E-2</v>
      </c>
      <c r="AW1418">
        <f t="shared" si="163"/>
        <v>78.812974192989046</v>
      </c>
      <c r="AX1418">
        <f t="shared" si="164"/>
        <v>15.215219993965071</v>
      </c>
      <c r="AY1418" t="e">
        <f t="shared" si="165"/>
        <v>#VALUE!</v>
      </c>
    </row>
    <row r="1419" spans="8:51" x14ac:dyDescent="0.25">
      <c r="H1419" s="6">
        <v>20</v>
      </c>
      <c r="I1419" s="6">
        <v>30</v>
      </c>
      <c r="J1419" s="6">
        <v>1</v>
      </c>
      <c r="K1419" s="6">
        <v>1</v>
      </c>
      <c r="L1419" s="6" t="s">
        <v>122</v>
      </c>
      <c r="M1419" s="7">
        <f>1000000*(AF1419-AD1419)/X1419</f>
        <v>5.1728162884310709E-3</v>
      </c>
      <c r="N1419" s="7">
        <f>1000000*(AM1419-AK1419)/X1419</f>
        <v>2.6794554190270953E-2</v>
      </c>
      <c r="O1419" s="7" t="e">
        <f>1000000*(AT1419-AR1419)/X1419</f>
        <v>#VALUE!</v>
      </c>
      <c r="P1419">
        <f>(M1419*16)</f>
        <v>8.2765060614897135E-2</v>
      </c>
      <c r="Q1419">
        <f>(N1419*44)</f>
        <v>1.1789603843719219</v>
      </c>
      <c r="R1419">
        <f>1000000*(((AF1419-AD1419)*0.082057*W1419)/(V1419-Z1419))/X1419</f>
        <v>0.14349881432745903</v>
      </c>
      <c r="S1419">
        <f>1000000*(((AM1419-AK1419)*0.082057*W1419)/(V1419-Z1419))/X1419</f>
        <v>0.74330626535800015</v>
      </c>
      <c r="T1419">
        <f>N1419*((1*0.082057*W1419)/(V1419-Z1419))</f>
        <v>0.74330626535800026</v>
      </c>
      <c r="V1419" s="5">
        <f t="shared" si="166"/>
        <v>0.99905510880095516</v>
      </c>
      <c r="W1419">
        <v>313.14999999999998</v>
      </c>
      <c r="X1419">
        <f t="shared" si="167"/>
        <v>1.9073334166666699E-2</v>
      </c>
      <c r="Y1419">
        <v>2E-3</v>
      </c>
      <c r="Z1419">
        <f t="shared" si="147"/>
        <v>7.2765497523200454E-2</v>
      </c>
      <c r="AB1419">
        <f t="shared" si="148"/>
        <v>9.9905510880095509E-7</v>
      </c>
      <c r="AC1419">
        <f t="shared" si="149"/>
        <v>7.7759129386834936E-11</v>
      </c>
      <c r="AD1419">
        <v>0</v>
      </c>
      <c r="AE1419" s="12">
        <f t="shared" si="150"/>
        <v>2.0903724265187424E-11</v>
      </c>
      <c r="AF1419" s="12">
        <f t="shared" si="151"/>
        <v>9.8662853652022362E-11</v>
      </c>
      <c r="AG1419" s="19">
        <f t="shared" si="152"/>
        <v>1.097002469958351E-3</v>
      </c>
      <c r="AI1419">
        <f t="shared" si="153"/>
        <v>9.9905510880095509E-7</v>
      </c>
      <c r="AJ1419">
        <f t="shared" si="154"/>
        <v>7.7759129386834936E-11</v>
      </c>
      <c r="AK1419">
        <v>0</v>
      </c>
      <c r="AL1419" s="12">
        <f t="shared" si="155"/>
        <v>4.333023565310624E-10</v>
      </c>
      <c r="AM1419" s="12">
        <f t="shared" si="156"/>
        <v>5.1106148591789729E-10</v>
      </c>
      <c r="AN1419" s="19">
        <f t="shared" si="157"/>
        <v>2.2739189884214046E-2</v>
      </c>
      <c r="AO1419" s="19"/>
      <c r="AP1419" t="e">
        <f t="shared" si="158"/>
        <v>#VALUE!</v>
      </c>
      <c r="AQ1419" t="e">
        <f t="shared" si="159"/>
        <v>#VALUE!</v>
      </c>
      <c r="AR1419">
        <v>0</v>
      </c>
      <c r="AS1419" s="12" t="e">
        <f t="shared" si="160"/>
        <v>#VALUE!</v>
      </c>
      <c r="AT1419" s="12" t="e">
        <f t="shared" si="161"/>
        <v>#VALUE!</v>
      </c>
      <c r="AU1419" s="19">
        <f t="shared" si="162"/>
        <v>1.5759424160826513E-2</v>
      </c>
      <c r="AW1419">
        <f t="shared" si="163"/>
        <v>78.812974192989046</v>
      </c>
      <c r="AX1419">
        <f t="shared" si="164"/>
        <v>15.215219993965071</v>
      </c>
      <c r="AY1419" t="e">
        <f t="shared" si="165"/>
        <v>#VALUE!</v>
      </c>
    </row>
    <row r="1420" spans="8:51" x14ac:dyDescent="0.25">
      <c r="H1420" s="6">
        <v>20</v>
      </c>
      <c r="I1420" s="6">
        <v>30</v>
      </c>
      <c r="J1420" s="6">
        <v>1</v>
      </c>
      <c r="K1420" s="6">
        <v>1</v>
      </c>
      <c r="L1420" s="6" t="s">
        <v>122</v>
      </c>
      <c r="M1420" s="7">
        <f>1000000*(AF1420-AD1420)/X1420</f>
        <v>5.1728162884310709E-3</v>
      </c>
      <c r="N1420" s="7">
        <f>1000000*(AM1420-AK1420)/X1420</f>
        <v>2.6794554190270953E-2</v>
      </c>
      <c r="O1420" s="7" t="e">
        <f>1000000*(AT1420-AR1420)/X1420</f>
        <v>#VALUE!</v>
      </c>
      <c r="P1420">
        <f>(M1420*16)</f>
        <v>8.2765060614897135E-2</v>
      </c>
      <c r="Q1420">
        <f>(N1420*44)</f>
        <v>1.1789603843719219</v>
      </c>
      <c r="R1420">
        <f>1000000*(((AF1420-AD1420)*0.082057*W1420)/(V1420-Z1420))/X1420</f>
        <v>0.14349881432745903</v>
      </c>
      <c r="S1420">
        <f>1000000*(((AM1420-AK1420)*0.082057*W1420)/(V1420-Z1420))/X1420</f>
        <v>0.74330626535800015</v>
      </c>
      <c r="T1420">
        <f>N1420*((1*0.082057*W1420)/(V1420-Z1420))</f>
        <v>0.74330626535800026</v>
      </c>
      <c r="V1420" s="5">
        <f t="shared" si="166"/>
        <v>0.99905510880095516</v>
      </c>
      <c r="W1420">
        <v>313.14999999999998</v>
      </c>
      <c r="X1420">
        <f t="shared" si="167"/>
        <v>1.9073334166666699E-2</v>
      </c>
      <c r="Y1420">
        <v>2E-3</v>
      </c>
      <c r="Z1420">
        <f t="shared" si="147"/>
        <v>7.2765497523200454E-2</v>
      </c>
      <c r="AB1420">
        <f t="shared" si="148"/>
        <v>9.9905510880095509E-7</v>
      </c>
      <c r="AC1420">
        <f t="shared" si="149"/>
        <v>7.7759129386834936E-11</v>
      </c>
      <c r="AD1420">
        <v>0</v>
      </c>
      <c r="AE1420" s="12">
        <f t="shared" si="150"/>
        <v>2.0903724265187424E-11</v>
      </c>
      <c r="AF1420" s="12">
        <f t="shared" si="151"/>
        <v>9.8662853652022362E-11</v>
      </c>
      <c r="AG1420" s="19">
        <f t="shared" si="152"/>
        <v>1.097002469958351E-3</v>
      </c>
      <c r="AI1420">
        <f t="shared" si="153"/>
        <v>9.9905510880095509E-7</v>
      </c>
      <c r="AJ1420">
        <f t="shared" si="154"/>
        <v>7.7759129386834936E-11</v>
      </c>
      <c r="AK1420">
        <v>0</v>
      </c>
      <c r="AL1420" s="12">
        <f t="shared" si="155"/>
        <v>4.333023565310624E-10</v>
      </c>
      <c r="AM1420" s="12">
        <f t="shared" si="156"/>
        <v>5.1106148591789729E-10</v>
      </c>
      <c r="AN1420" s="19">
        <f t="shared" si="157"/>
        <v>2.2739189884214046E-2</v>
      </c>
      <c r="AO1420" s="19"/>
      <c r="AP1420" t="e">
        <f t="shared" si="158"/>
        <v>#VALUE!</v>
      </c>
      <c r="AQ1420" t="e">
        <f t="shared" si="159"/>
        <v>#VALUE!</v>
      </c>
      <c r="AR1420">
        <v>0</v>
      </c>
      <c r="AS1420" s="12" t="e">
        <f t="shared" si="160"/>
        <v>#VALUE!</v>
      </c>
      <c r="AT1420" s="12" t="e">
        <f t="shared" si="161"/>
        <v>#VALUE!</v>
      </c>
      <c r="AU1420" s="19">
        <f t="shared" si="162"/>
        <v>1.5759424160826513E-2</v>
      </c>
      <c r="AW1420">
        <f t="shared" si="163"/>
        <v>78.812974192989046</v>
      </c>
      <c r="AX1420">
        <f t="shared" si="164"/>
        <v>15.215219993965071</v>
      </c>
      <c r="AY1420" t="e">
        <f t="shared" si="165"/>
        <v>#VALUE!</v>
      </c>
    </row>
    <row r="1421" spans="8:51" x14ac:dyDescent="0.25">
      <c r="H1421" s="6">
        <v>20</v>
      </c>
      <c r="I1421" s="6">
        <v>30</v>
      </c>
      <c r="J1421" s="6">
        <v>1</v>
      </c>
      <c r="K1421" s="6">
        <v>1</v>
      </c>
      <c r="L1421" s="6" t="s">
        <v>122</v>
      </c>
      <c r="M1421" s="7">
        <f>1000000*(AF1421-AD1421)/X1421</f>
        <v>5.1728162884310709E-3</v>
      </c>
      <c r="N1421" s="7">
        <f>1000000*(AM1421-AK1421)/X1421</f>
        <v>2.6794554190270953E-2</v>
      </c>
      <c r="O1421" s="7" t="e">
        <f>1000000*(AT1421-AR1421)/X1421</f>
        <v>#VALUE!</v>
      </c>
      <c r="P1421">
        <f>(M1421*16)</f>
        <v>8.2765060614897135E-2</v>
      </c>
      <c r="Q1421">
        <f>(N1421*44)</f>
        <v>1.1789603843719219</v>
      </c>
      <c r="R1421">
        <f>1000000*(((AF1421-AD1421)*0.082057*W1421)/(V1421-Z1421))/X1421</f>
        <v>0.14349881432745903</v>
      </c>
      <c r="S1421">
        <f>1000000*(((AM1421-AK1421)*0.082057*W1421)/(V1421-Z1421))/X1421</f>
        <v>0.74330626535800015</v>
      </c>
      <c r="T1421">
        <f>N1421*((1*0.082057*W1421)/(V1421-Z1421))</f>
        <v>0.74330626535800026</v>
      </c>
      <c r="V1421" s="5">
        <f t="shared" si="166"/>
        <v>0.99905510880095516</v>
      </c>
      <c r="W1421">
        <v>313.14999999999998</v>
      </c>
      <c r="X1421">
        <f t="shared" si="167"/>
        <v>1.9073334166666699E-2</v>
      </c>
      <c r="Y1421">
        <v>2E-3</v>
      </c>
      <c r="Z1421">
        <f t="shared" si="147"/>
        <v>7.2765497523200454E-2</v>
      </c>
      <c r="AB1421">
        <f t="shared" si="148"/>
        <v>9.9905510880095509E-7</v>
      </c>
      <c r="AC1421">
        <f t="shared" si="149"/>
        <v>7.7759129386834936E-11</v>
      </c>
      <c r="AD1421">
        <v>0</v>
      </c>
      <c r="AE1421" s="12">
        <f t="shared" si="150"/>
        <v>2.0903724265187424E-11</v>
      </c>
      <c r="AF1421" s="12">
        <f t="shared" si="151"/>
        <v>9.8662853652022362E-11</v>
      </c>
      <c r="AG1421" s="19">
        <f t="shared" si="152"/>
        <v>1.097002469958351E-3</v>
      </c>
      <c r="AI1421">
        <f t="shared" si="153"/>
        <v>9.9905510880095509E-7</v>
      </c>
      <c r="AJ1421">
        <f t="shared" si="154"/>
        <v>7.7759129386834936E-11</v>
      </c>
      <c r="AK1421">
        <v>0</v>
      </c>
      <c r="AL1421" s="12">
        <f t="shared" si="155"/>
        <v>4.333023565310624E-10</v>
      </c>
      <c r="AM1421" s="12">
        <f t="shared" si="156"/>
        <v>5.1106148591789729E-10</v>
      </c>
      <c r="AN1421" s="19">
        <f t="shared" si="157"/>
        <v>2.2739189884214046E-2</v>
      </c>
      <c r="AO1421" s="19"/>
      <c r="AP1421" t="e">
        <f t="shared" si="158"/>
        <v>#VALUE!</v>
      </c>
      <c r="AQ1421" t="e">
        <f t="shared" si="159"/>
        <v>#VALUE!</v>
      </c>
      <c r="AR1421">
        <v>0</v>
      </c>
      <c r="AS1421" s="12" t="e">
        <f t="shared" si="160"/>
        <v>#VALUE!</v>
      </c>
      <c r="AT1421" s="12" t="e">
        <f t="shared" si="161"/>
        <v>#VALUE!</v>
      </c>
      <c r="AU1421" s="19">
        <f t="shared" si="162"/>
        <v>1.5759424160826513E-2</v>
      </c>
      <c r="AW1421">
        <f t="shared" si="163"/>
        <v>78.812974192989046</v>
      </c>
      <c r="AX1421">
        <f t="shared" si="164"/>
        <v>15.215219993965071</v>
      </c>
      <c r="AY1421" t="e">
        <f t="shared" si="165"/>
        <v>#VALUE!</v>
      </c>
    </row>
    <row r="1422" spans="8:51" x14ac:dyDescent="0.25">
      <c r="H1422" s="6">
        <v>20</v>
      </c>
      <c r="I1422" s="6">
        <v>30</v>
      </c>
      <c r="J1422" s="6">
        <v>1</v>
      </c>
      <c r="K1422" s="6">
        <v>1</v>
      </c>
      <c r="L1422" s="6" t="s">
        <v>122</v>
      </c>
      <c r="M1422" s="7">
        <f>1000000*(AF1422-AD1422)/X1422</f>
        <v>5.1728162884310709E-3</v>
      </c>
      <c r="N1422" s="7">
        <f>1000000*(AM1422-AK1422)/X1422</f>
        <v>2.6794554190270953E-2</v>
      </c>
      <c r="O1422" s="7" t="e">
        <f>1000000*(AT1422-AR1422)/X1422</f>
        <v>#VALUE!</v>
      </c>
      <c r="P1422">
        <f>(M1422*16)</f>
        <v>8.2765060614897135E-2</v>
      </c>
      <c r="Q1422">
        <f>(N1422*44)</f>
        <v>1.1789603843719219</v>
      </c>
      <c r="R1422">
        <f>1000000*(((AF1422-AD1422)*0.082057*W1422)/(V1422-Z1422))/X1422</f>
        <v>0.14349881432745903</v>
      </c>
      <c r="S1422">
        <f>1000000*(((AM1422-AK1422)*0.082057*W1422)/(V1422-Z1422))/X1422</f>
        <v>0.74330626535800015</v>
      </c>
      <c r="T1422">
        <f>N1422*((1*0.082057*W1422)/(V1422-Z1422))</f>
        <v>0.74330626535800026</v>
      </c>
      <c r="V1422" s="5">
        <f t="shared" si="166"/>
        <v>0.99905510880095516</v>
      </c>
      <c r="W1422">
        <v>313.14999999999998</v>
      </c>
      <c r="X1422">
        <f t="shared" si="167"/>
        <v>1.9073334166666699E-2</v>
      </c>
      <c r="Y1422">
        <v>2E-3</v>
      </c>
      <c r="Z1422">
        <f t="shared" si="147"/>
        <v>7.2765497523200454E-2</v>
      </c>
      <c r="AB1422">
        <f t="shared" si="148"/>
        <v>9.9905510880095509E-7</v>
      </c>
      <c r="AC1422">
        <f t="shared" si="149"/>
        <v>7.7759129386834936E-11</v>
      </c>
      <c r="AD1422">
        <v>0</v>
      </c>
      <c r="AE1422" s="12">
        <f t="shared" si="150"/>
        <v>2.0903724265187424E-11</v>
      </c>
      <c r="AF1422" s="12">
        <f t="shared" si="151"/>
        <v>9.8662853652022362E-11</v>
      </c>
      <c r="AG1422" s="19">
        <f t="shared" si="152"/>
        <v>1.097002469958351E-3</v>
      </c>
      <c r="AI1422">
        <f t="shared" si="153"/>
        <v>9.9905510880095509E-7</v>
      </c>
      <c r="AJ1422">
        <f t="shared" si="154"/>
        <v>7.7759129386834936E-11</v>
      </c>
      <c r="AK1422">
        <v>0</v>
      </c>
      <c r="AL1422" s="12">
        <f t="shared" si="155"/>
        <v>4.333023565310624E-10</v>
      </c>
      <c r="AM1422" s="12">
        <f t="shared" si="156"/>
        <v>5.1106148591789729E-10</v>
      </c>
      <c r="AN1422" s="19">
        <f t="shared" si="157"/>
        <v>2.2739189884214046E-2</v>
      </c>
      <c r="AO1422" s="19"/>
      <c r="AP1422" t="e">
        <f t="shared" si="158"/>
        <v>#VALUE!</v>
      </c>
      <c r="AQ1422" t="e">
        <f t="shared" si="159"/>
        <v>#VALUE!</v>
      </c>
      <c r="AR1422">
        <v>0</v>
      </c>
      <c r="AS1422" s="12" t="e">
        <f t="shared" si="160"/>
        <v>#VALUE!</v>
      </c>
      <c r="AT1422" s="12" t="e">
        <f t="shared" si="161"/>
        <v>#VALUE!</v>
      </c>
      <c r="AU1422" s="19">
        <f t="shared" si="162"/>
        <v>1.5759424160826513E-2</v>
      </c>
      <c r="AW1422">
        <f t="shared" si="163"/>
        <v>78.812974192989046</v>
      </c>
      <c r="AX1422">
        <f t="shared" si="164"/>
        <v>15.215219993965071</v>
      </c>
      <c r="AY1422" t="e">
        <f t="shared" si="165"/>
        <v>#VALUE!</v>
      </c>
    </row>
    <row r="1423" spans="8:51" x14ac:dyDescent="0.25">
      <c r="H1423" s="6">
        <v>20</v>
      </c>
      <c r="I1423" s="6">
        <v>30</v>
      </c>
      <c r="J1423" s="6">
        <v>1</v>
      </c>
      <c r="K1423" s="6">
        <v>1</v>
      </c>
      <c r="L1423" s="6" t="s">
        <v>122</v>
      </c>
      <c r="M1423" s="7">
        <f>1000000*(AF1423-AD1423)/X1423</f>
        <v>5.1728162884310709E-3</v>
      </c>
      <c r="N1423" s="7">
        <f>1000000*(AM1423-AK1423)/X1423</f>
        <v>2.6794554190270953E-2</v>
      </c>
      <c r="O1423" s="7" t="e">
        <f>1000000*(AT1423-AR1423)/X1423</f>
        <v>#VALUE!</v>
      </c>
      <c r="P1423">
        <f>(M1423*16)</f>
        <v>8.2765060614897135E-2</v>
      </c>
      <c r="Q1423">
        <f>(N1423*44)</f>
        <v>1.1789603843719219</v>
      </c>
      <c r="R1423">
        <f>1000000*(((AF1423-AD1423)*0.082057*W1423)/(V1423-Z1423))/X1423</f>
        <v>0.14349881432745903</v>
      </c>
      <c r="S1423">
        <f>1000000*(((AM1423-AK1423)*0.082057*W1423)/(V1423-Z1423))/X1423</f>
        <v>0.74330626535800015</v>
      </c>
      <c r="T1423">
        <f>N1423*((1*0.082057*W1423)/(V1423-Z1423))</f>
        <v>0.74330626535800026</v>
      </c>
      <c r="V1423" s="5">
        <f t="shared" si="166"/>
        <v>0.99905510880095516</v>
      </c>
      <c r="W1423">
        <v>313.14999999999998</v>
      </c>
      <c r="X1423">
        <f t="shared" si="167"/>
        <v>1.9073334166666699E-2</v>
      </c>
      <c r="Y1423">
        <v>2E-3</v>
      </c>
      <c r="Z1423">
        <f t="shared" si="147"/>
        <v>7.2765497523200454E-2</v>
      </c>
      <c r="AB1423">
        <f t="shared" si="148"/>
        <v>9.9905510880095509E-7</v>
      </c>
      <c r="AC1423">
        <f t="shared" si="149"/>
        <v>7.7759129386834936E-11</v>
      </c>
      <c r="AD1423">
        <v>0</v>
      </c>
      <c r="AE1423" s="12">
        <f t="shared" si="150"/>
        <v>2.0903724265187424E-11</v>
      </c>
      <c r="AF1423" s="12">
        <f t="shared" si="151"/>
        <v>9.8662853652022362E-11</v>
      </c>
      <c r="AG1423" s="19">
        <f t="shared" si="152"/>
        <v>1.097002469958351E-3</v>
      </c>
      <c r="AI1423">
        <f t="shared" si="153"/>
        <v>9.9905510880095509E-7</v>
      </c>
      <c r="AJ1423">
        <f t="shared" si="154"/>
        <v>7.7759129386834936E-11</v>
      </c>
      <c r="AK1423">
        <v>0</v>
      </c>
      <c r="AL1423" s="12">
        <f t="shared" si="155"/>
        <v>4.333023565310624E-10</v>
      </c>
      <c r="AM1423" s="12">
        <f t="shared" si="156"/>
        <v>5.1106148591789729E-10</v>
      </c>
      <c r="AN1423" s="19">
        <f t="shared" si="157"/>
        <v>2.2739189884214046E-2</v>
      </c>
      <c r="AO1423" s="19"/>
      <c r="AP1423" t="e">
        <f t="shared" si="158"/>
        <v>#VALUE!</v>
      </c>
      <c r="AQ1423" t="e">
        <f t="shared" si="159"/>
        <v>#VALUE!</v>
      </c>
      <c r="AR1423">
        <v>0</v>
      </c>
      <c r="AS1423" s="12" t="e">
        <f t="shared" si="160"/>
        <v>#VALUE!</v>
      </c>
      <c r="AT1423" s="12" t="e">
        <f t="shared" si="161"/>
        <v>#VALUE!</v>
      </c>
      <c r="AU1423" s="19">
        <f t="shared" si="162"/>
        <v>1.5759424160826513E-2</v>
      </c>
      <c r="AW1423">
        <f t="shared" si="163"/>
        <v>78.812974192989046</v>
      </c>
      <c r="AX1423">
        <f t="shared" si="164"/>
        <v>15.215219993965071</v>
      </c>
      <c r="AY1423" t="e">
        <f t="shared" si="165"/>
        <v>#VALUE!</v>
      </c>
    </row>
    <row r="1424" spans="8:51" x14ac:dyDescent="0.25">
      <c r="H1424" s="6">
        <v>20</v>
      </c>
      <c r="I1424" s="6">
        <v>30</v>
      </c>
      <c r="J1424" s="6">
        <v>1</v>
      </c>
      <c r="K1424" s="6">
        <v>1</v>
      </c>
      <c r="L1424" s="6" t="s">
        <v>122</v>
      </c>
      <c r="M1424" s="7">
        <f>1000000*(AF1424-AD1424)/X1424</f>
        <v>5.1728162884310709E-3</v>
      </c>
      <c r="N1424" s="7">
        <f>1000000*(AM1424-AK1424)/X1424</f>
        <v>2.6794554190270953E-2</v>
      </c>
      <c r="O1424" s="7" t="e">
        <f>1000000*(AT1424-AR1424)/X1424</f>
        <v>#VALUE!</v>
      </c>
      <c r="P1424">
        <f>(M1424*16)</f>
        <v>8.2765060614897135E-2</v>
      </c>
      <c r="Q1424">
        <f>(N1424*44)</f>
        <v>1.1789603843719219</v>
      </c>
      <c r="R1424">
        <f>1000000*(((AF1424-AD1424)*0.082057*W1424)/(V1424-Z1424))/X1424</f>
        <v>0.14349881432745903</v>
      </c>
      <c r="S1424">
        <f>1000000*(((AM1424-AK1424)*0.082057*W1424)/(V1424-Z1424))/X1424</f>
        <v>0.74330626535800015</v>
      </c>
      <c r="T1424">
        <f>N1424*((1*0.082057*W1424)/(V1424-Z1424))</f>
        <v>0.74330626535800026</v>
      </c>
      <c r="V1424" s="5">
        <f t="shared" si="166"/>
        <v>0.99905510880095516</v>
      </c>
      <c r="W1424">
        <v>313.14999999999998</v>
      </c>
      <c r="X1424">
        <f t="shared" si="167"/>
        <v>1.9073334166666699E-2</v>
      </c>
      <c r="Y1424">
        <v>2E-3</v>
      </c>
      <c r="Z1424">
        <f t="shared" si="147"/>
        <v>7.2765497523200454E-2</v>
      </c>
      <c r="AB1424">
        <f t="shared" si="148"/>
        <v>9.9905510880095509E-7</v>
      </c>
      <c r="AC1424">
        <f t="shared" si="149"/>
        <v>7.7759129386834936E-11</v>
      </c>
      <c r="AD1424">
        <v>0</v>
      </c>
      <c r="AE1424" s="12">
        <f t="shared" si="150"/>
        <v>2.0903724265187424E-11</v>
      </c>
      <c r="AF1424" s="12">
        <f t="shared" si="151"/>
        <v>9.8662853652022362E-11</v>
      </c>
      <c r="AG1424" s="19">
        <f t="shared" si="152"/>
        <v>1.097002469958351E-3</v>
      </c>
      <c r="AI1424">
        <f t="shared" si="153"/>
        <v>9.9905510880095509E-7</v>
      </c>
      <c r="AJ1424">
        <f t="shared" si="154"/>
        <v>7.7759129386834936E-11</v>
      </c>
      <c r="AK1424">
        <v>0</v>
      </c>
      <c r="AL1424" s="12">
        <f t="shared" si="155"/>
        <v>4.333023565310624E-10</v>
      </c>
      <c r="AM1424" s="12">
        <f t="shared" si="156"/>
        <v>5.1106148591789729E-10</v>
      </c>
      <c r="AN1424" s="19">
        <f t="shared" si="157"/>
        <v>2.2739189884214046E-2</v>
      </c>
      <c r="AO1424" s="19"/>
      <c r="AP1424" t="e">
        <f t="shared" si="158"/>
        <v>#VALUE!</v>
      </c>
      <c r="AQ1424" t="e">
        <f t="shared" si="159"/>
        <v>#VALUE!</v>
      </c>
      <c r="AR1424">
        <v>0</v>
      </c>
      <c r="AS1424" s="12" t="e">
        <f t="shared" si="160"/>
        <v>#VALUE!</v>
      </c>
      <c r="AT1424" s="12" t="e">
        <f t="shared" si="161"/>
        <v>#VALUE!</v>
      </c>
      <c r="AU1424" s="19">
        <f t="shared" si="162"/>
        <v>1.5759424160826513E-2</v>
      </c>
      <c r="AW1424">
        <f t="shared" si="163"/>
        <v>78.812974192989046</v>
      </c>
      <c r="AX1424">
        <f t="shared" si="164"/>
        <v>15.215219993965071</v>
      </c>
      <c r="AY1424" t="e">
        <f t="shared" si="165"/>
        <v>#VALUE!</v>
      </c>
    </row>
    <row r="1425" spans="8:51" x14ac:dyDescent="0.25">
      <c r="H1425" s="6">
        <v>20</v>
      </c>
      <c r="I1425" s="6">
        <v>30</v>
      </c>
      <c r="J1425" s="6">
        <v>1</v>
      </c>
      <c r="K1425" s="6">
        <v>1</v>
      </c>
      <c r="L1425" s="6" t="s">
        <v>122</v>
      </c>
      <c r="M1425" s="7">
        <f>1000000*(AF1425-AD1425)/X1425</f>
        <v>5.1728162884310709E-3</v>
      </c>
      <c r="N1425" s="7">
        <f>1000000*(AM1425-AK1425)/X1425</f>
        <v>2.6794554190270953E-2</v>
      </c>
      <c r="O1425" s="7" t="e">
        <f>1000000*(AT1425-AR1425)/X1425</f>
        <v>#VALUE!</v>
      </c>
      <c r="P1425">
        <f>(M1425*16)</f>
        <v>8.2765060614897135E-2</v>
      </c>
      <c r="Q1425">
        <f>(N1425*44)</f>
        <v>1.1789603843719219</v>
      </c>
      <c r="R1425">
        <f>1000000*(((AF1425-AD1425)*0.082057*W1425)/(V1425-Z1425))/X1425</f>
        <v>0.14349881432745903</v>
      </c>
      <c r="S1425">
        <f>1000000*(((AM1425-AK1425)*0.082057*W1425)/(V1425-Z1425))/X1425</f>
        <v>0.74330626535800015</v>
      </c>
      <c r="T1425">
        <f>N1425*((1*0.082057*W1425)/(V1425-Z1425))</f>
        <v>0.74330626535800026</v>
      </c>
      <c r="V1425" s="5">
        <f t="shared" si="166"/>
        <v>0.99905510880095516</v>
      </c>
      <c r="W1425">
        <v>313.14999999999998</v>
      </c>
      <c r="X1425">
        <f t="shared" si="167"/>
        <v>1.9073334166666699E-2</v>
      </c>
      <c r="Y1425">
        <v>2E-3</v>
      </c>
      <c r="Z1425">
        <f t="shared" si="147"/>
        <v>7.2765497523200454E-2</v>
      </c>
      <c r="AB1425">
        <f t="shared" si="148"/>
        <v>9.9905510880095509E-7</v>
      </c>
      <c r="AC1425">
        <f t="shared" si="149"/>
        <v>7.7759129386834936E-11</v>
      </c>
      <c r="AD1425">
        <v>0</v>
      </c>
      <c r="AE1425" s="12">
        <f t="shared" si="150"/>
        <v>2.0903724265187424E-11</v>
      </c>
      <c r="AF1425" s="12">
        <f t="shared" si="151"/>
        <v>9.8662853652022362E-11</v>
      </c>
      <c r="AG1425" s="19">
        <f t="shared" si="152"/>
        <v>1.097002469958351E-3</v>
      </c>
      <c r="AI1425">
        <f t="shared" si="153"/>
        <v>9.9905510880095509E-7</v>
      </c>
      <c r="AJ1425">
        <f t="shared" si="154"/>
        <v>7.7759129386834936E-11</v>
      </c>
      <c r="AK1425">
        <v>0</v>
      </c>
      <c r="AL1425" s="12">
        <f t="shared" si="155"/>
        <v>4.333023565310624E-10</v>
      </c>
      <c r="AM1425" s="12">
        <f t="shared" si="156"/>
        <v>5.1106148591789729E-10</v>
      </c>
      <c r="AN1425" s="19">
        <f t="shared" si="157"/>
        <v>2.2739189884214046E-2</v>
      </c>
      <c r="AO1425" s="19"/>
      <c r="AP1425" t="e">
        <f t="shared" si="158"/>
        <v>#VALUE!</v>
      </c>
      <c r="AQ1425" t="e">
        <f t="shared" si="159"/>
        <v>#VALUE!</v>
      </c>
      <c r="AR1425">
        <v>0</v>
      </c>
      <c r="AS1425" s="12" t="e">
        <f t="shared" si="160"/>
        <v>#VALUE!</v>
      </c>
      <c r="AT1425" s="12" t="e">
        <f t="shared" si="161"/>
        <v>#VALUE!</v>
      </c>
      <c r="AU1425" s="19">
        <f t="shared" si="162"/>
        <v>1.5759424160826513E-2</v>
      </c>
      <c r="AW1425">
        <f t="shared" si="163"/>
        <v>78.812974192989046</v>
      </c>
      <c r="AX1425">
        <f t="shared" si="164"/>
        <v>15.215219993965071</v>
      </c>
      <c r="AY1425" t="e">
        <f t="shared" si="165"/>
        <v>#VALUE!</v>
      </c>
    </row>
    <row r="1426" spans="8:51" x14ac:dyDescent="0.25">
      <c r="H1426" s="6">
        <v>20</v>
      </c>
      <c r="I1426" s="6">
        <v>30</v>
      </c>
      <c r="J1426" s="6">
        <v>1</v>
      </c>
      <c r="K1426" s="6">
        <v>1</v>
      </c>
      <c r="L1426" s="6" t="s">
        <v>122</v>
      </c>
      <c r="M1426" s="7">
        <f>1000000*(AF1426-AD1426)/X1426</f>
        <v>5.1728162884310709E-3</v>
      </c>
      <c r="N1426" s="7">
        <f>1000000*(AM1426-AK1426)/X1426</f>
        <v>2.6794554190270953E-2</v>
      </c>
      <c r="O1426" s="7" t="e">
        <f>1000000*(AT1426-AR1426)/X1426</f>
        <v>#VALUE!</v>
      </c>
      <c r="P1426">
        <f>(M1426*16)</f>
        <v>8.2765060614897135E-2</v>
      </c>
      <c r="Q1426">
        <f>(N1426*44)</f>
        <v>1.1789603843719219</v>
      </c>
      <c r="R1426">
        <f>1000000*(((AF1426-AD1426)*0.082057*W1426)/(V1426-Z1426))/X1426</f>
        <v>0.14349881432745903</v>
      </c>
      <c r="S1426">
        <f>1000000*(((AM1426-AK1426)*0.082057*W1426)/(V1426-Z1426))/X1426</f>
        <v>0.74330626535800015</v>
      </c>
      <c r="T1426">
        <f>N1426*((1*0.082057*W1426)/(V1426-Z1426))</f>
        <v>0.74330626535800026</v>
      </c>
      <c r="V1426" s="5">
        <f t="shared" si="166"/>
        <v>0.99905510880095516</v>
      </c>
      <c r="W1426">
        <v>313.14999999999998</v>
      </c>
      <c r="X1426">
        <f t="shared" si="167"/>
        <v>1.9073334166666699E-2</v>
      </c>
      <c r="Y1426">
        <v>2E-3</v>
      </c>
      <c r="Z1426">
        <f t="shared" si="147"/>
        <v>7.2765497523200454E-2</v>
      </c>
      <c r="AB1426">
        <f t="shared" si="148"/>
        <v>9.9905510880095509E-7</v>
      </c>
      <c r="AC1426">
        <f t="shared" si="149"/>
        <v>7.7759129386834936E-11</v>
      </c>
      <c r="AD1426">
        <v>0</v>
      </c>
      <c r="AE1426" s="12">
        <f t="shared" si="150"/>
        <v>2.0903724265187424E-11</v>
      </c>
      <c r="AF1426" s="12">
        <f t="shared" si="151"/>
        <v>9.8662853652022362E-11</v>
      </c>
      <c r="AG1426" s="19">
        <f t="shared" si="152"/>
        <v>1.097002469958351E-3</v>
      </c>
      <c r="AI1426">
        <f t="shared" si="153"/>
        <v>9.9905510880095509E-7</v>
      </c>
      <c r="AJ1426">
        <f t="shared" si="154"/>
        <v>7.7759129386834936E-11</v>
      </c>
      <c r="AK1426">
        <v>0</v>
      </c>
      <c r="AL1426" s="12">
        <f t="shared" si="155"/>
        <v>4.333023565310624E-10</v>
      </c>
      <c r="AM1426" s="12">
        <f t="shared" si="156"/>
        <v>5.1106148591789729E-10</v>
      </c>
      <c r="AN1426" s="19">
        <f t="shared" si="157"/>
        <v>2.2739189884214046E-2</v>
      </c>
      <c r="AO1426" s="19"/>
      <c r="AP1426" t="e">
        <f t="shared" si="158"/>
        <v>#VALUE!</v>
      </c>
      <c r="AQ1426" t="e">
        <f t="shared" si="159"/>
        <v>#VALUE!</v>
      </c>
      <c r="AR1426">
        <v>0</v>
      </c>
      <c r="AS1426" s="12" t="e">
        <f t="shared" si="160"/>
        <v>#VALUE!</v>
      </c>
      <c r="AT1426" s="12" t="e">
        <f t="shared" si="161"/>
        <v>#VALUE!</v>
      </c>
      <c r="AU1426" s="19">
        <f t="shared" si="162"/>
        <v>1.5759424160826513E-2</v>
      </c>
      <c r="AW1426">
        <f t="shared" si="163"/>
        <v>78.812974192989046</v>
      </c>
      <c r="AX1426">
        <f t="shared" si="164"/>
        <v>15.215219993965071</v>
      </c>
      <c r="AY1426" t="e">
        <f t="shared" si="165"/>
        <v>#VALUE!</v>
      </c>
    </row>
    <row r="1427" spans="8:51" x14ac:dyDescent="0.25">
      <c r="H1427" s="6">
        <v>20</v>
      </c>
      <c r="I1427" s="6">
        <v>30</v>
      </c>
      <c r="J1427" s="6">
        <v>1</v>
      </c>
      <c r="K1427" s="6">
        <v>1</v>
      </c>
      <c r="L1427" s="6" t="s">
        <v>122</v>
      </c>
      <c r="M1427" s="7">
        <f>1000000*(AF1427-AD1427)/X1427</f>
        <v>5.1728162884310709E-3</v>
      </c>
      <c r="N1427" s="7">
        <f>1000000*(AM1427-AK1427)/X1427</f>
        <v>2.6794554190270953E-2</v>
      </c>
      <c r="O1427" s="7" t="e">
        <f>1000000*(AT1427-AR1427)/X1427</f>
        <v>#VALUE!</v>
      </c>
      <c r="P1427">
        <f>(M1427*16)</f>
        <v>8.2765060614897135E-2</v>
      </c>
      <c r="Q1427">
        <f>(N1427*44)</f>
        <v>1.1789603843719219</v>
      </c>
      <c r="R1427">
        <f>1000000*(((AF1427-AD1427)*0.082057*W1427)/(V1427-Z1427))/X1427</f>
        <v>0.14349881432745903</v>
      </c>
      <c r="S1427">
        <f>1000000*(((AM1427-AK1427)*0.082057*W1427)/(V1427-Z1427))/X1427</f>
        <v>0.74330626535800015</v>
      </c>
      <c r="T1427">
        <f>N1427*((1*0.082057*W1427)/(V1427-Z1427))</f>
        <v>0.74330626535800026</v>
      </c>
      <c r="V1427" s="5">
        <f t="shared" si="166"/>
        <v>0.99905510880095516</v>
      </c>
      <c r="W1427">
        <v>313.14999999999998</v>
      </c>
      <c r="X1427">
        <f t="shared" si="167"/>
        <v>1.9073334166666699E-2</v>
      </c>
      <c r="Y1427">
        <v>2E-3</v>
      </c>
      <c r="Z1427">
        <f t="shared" si="147"/>
        <v>7.2765497523200454E-2</v>
      </c>
      <c r="AB1427">
        <f t="shared" si="148"/>
        <v>9.9905510880095509E-7</v>
      </c>
      <c r="AC1427">
        <f t="shared" si="149"/>
        <v>7.7759129386834936E-11</v>
      </c>
      <c r="AD1427">
        <v>0</v>
      </c>
      <c r="AE1427" s="12">
        <f t="shared" si="150"/>
        <v>2.0903724265187424E-11</v>
      </c>
      <c r="AF1427" s="12">
        <f t="shared" si="151"/>
        <v>9.8662853652022362E-11</v>
      </c>
      <c r="AG1427" s="19">
        <f t="shared" si="152"/>
        <v>1.097002469958351E-3</v>
      </c>
      <c r="AI1427">
        <f t="shared" si="153"/>
        <v>9.9905510880095509E-7</v>
      </c>
      <c r="AJ1427">
        <f t="shared" si="154"/>
        <v>7.7759129386834936E-11</v>
      </c>
      <c r="AK1427">
        <v>0</v>
      </c>
      <c r="AL1427" s="12">
        <f t="shared" si="155"/>
        <v>4.333023565310624E-10</v>
      </c>
      <c r="AM1427" s="12">
        <f t="shared" si="156"/>
        <v>5.1106148591789729E-10</v>
      </c>
      <c r="AN1427" s="19">
        <f t="shared" si="157"/>
        <v>2.2739189884214046E-2</v>
      </c>
      <c r="AO1427" s="19"/>
      <c r="AP1427" t="e">
        <f t="shared" si="158"/>
        <v>#VALUE!</v>
      </c>
      <c r="AQ1427" t="e">
        <f t="shared" si="159"/>
        <v>#VALUE!</v>
      </c>
      <c r="AR1427">
        <v>0</v>
      </c>
      <c r="AS1427" s="12" t="e">
        <f t="shared" si="160"/>
        <v>#VALUE!</v>
      </c>
      <c r="AT1427" s="12" t="e">
        <f t="shared" si="161"/>
        <v>#VALUE!</v>
      </c>
      <c r="AU1427" s="19">
        <f t="shared" si="162"/>
        <v>1.5759424160826513E-2</v>
      </c>
      <c r="AW1427">
        <f t="shared" si="163"/>
        <v>78.812974192989046</v>
      </c>
      <c r="AX1427">
        <f t="shared" si="164"/>
        <v>15.215219993965071</v>
      </c>
      <c r="AY1427" t="e">
        <f t="shared" si="165"/>
        <v>#VALUE!</v>
      </c>
    </row>
    <row r="1428" spans="8:51" x14ac:dyDescent="0.25">
      <c r="H1428" s="6">
        <v>20</v>
      </c>
      <c r="I1428" s="6">
        <v>30</v>
      </c>
      <c r="J1428" s="6">
        <v>1</v>
      </c>
      <c r="K1428" s="6">
        <v>1</v>
      </c>
      <c r="L1428" s="6" t="s">
        <v>122</v>
      </c>
      <c r="M1428" s="7">
        <f>1000000*(AF1428-AD1428)/X1428</f>
        <v>5.1728162884310709E-3</v>
      </c>
      <c r="N1428" s="7">
        <f>1000000*(AM1428-AK1428)/X1428</f>
        <v>2.6794554190270953E-2</v>
      </c>
      <c r="O1428" s="7" t="e">
        <f>1000000*(AT1428-AR1428)/X1428</f>
        <v>#VALUE!</v>
      </c>
      <c r="P1428">
        <f>(M1428*16)</f>
        <v>8.2765060614897135E-2</v>
      </c>
      <c r="Q1428">
        <f>(N1428*44)</f>
        <v>1.1789603843719219</v>
      </c>
      <c r="R1428">
        <f>1000000*(((AF1428-AD1428)*0.082057*W1428)/(V1428-Z1428))/X1428</f>
        <v>0.14349881432745903</v>
      </c>
      <c r="S1428">
        <f>1000000*(((AM1428-AK1428)*0.082057*W1428)/(V1428-Z1428))/X1428</f>
        <v>0.74330626535800015</v>
      </c>
      <c r="T1428">
        <f>N1428*((1*0.082057*W1428)/(V1428-Z1428))</f>
        <v>0.74330626535800026</v>
      </c>
      <c r="V1428" s="5">
        <f t="shared" si="166"/>
        <v>0.99905510880095516</v>
      </c>
      <c r="W1428">
        <v>313.14999999999998</v>
      </c>
      <c r="X1428">
        <f t="shared" si="167"/>
        <v>1.9073334166666699E-2</v>
      </c>
      <c r="Y1428">
        <v>2E-3</v>
      </c>
      <c r="Z1428">
        <f t="shared" si="147"/>
        <v>7.2765497523200454E-2</v>
      </c>
      <c r="AB1428">
        <f t="shared" si="148"/>
        <v>9.9905510880095509E-7</v>
      </c>
      <c r="AC1428">
        <f t="shared" si="149"/>
        <v>7.7759129386834936E-11</v>
      </c>
      <c r="AD1428">
        <v>0</v>
      </c>
      <c r="AE1428" s="12">
        <f t="shared" si="150"/>
        <v>2.0903724265187424E-11</v>
      </c>
      <c r="AF1428" s="12">
        <f t="shared" si="151"/>
        <v>9.8662853652022362E-11</v>
      </c>
      <c r="AG1428" s="19">
        <f t="shared" si="152"/>
        <v>1.097002469958351E-3</v>
      </c>
      <c r="AI1428">
        <f t="shared" si="153"/>
        <v>9.9905510880095509E-7</v>
      </c>
      <c r="AJ1428">
        <f t="shared" si="154"/>
        <v>7.7759129386834936E-11</v>
      </c>
      <c r="AK1428">
        <v>0</v>
      </c>
      <c r="AL1428" s="12">
        <f t="shared" si="155"/>
        <v>4.333023565310624E-10</v>
      </c>
      <c r="AM1428" s="12">
        <f t="shared" si="156"/>
        <v>5.1106148591789729E-10</v>
      </c>
      <c r="AN1428" s="19">
        <f t="shared" si="157"/>
        <v>2.2739189884214046E-2</v>
      </c>
      <c r="AO1428" s="19"/>
      <c r="AP1428" t="e">
        <f t="shared" si="158"/>
        <v>#VALUE!</v>
      </c>
      <c r="AQ1428" t="e">
        <f t="shared" si="159"/>
        <v>#VALUE!</v>
      </c>
      <c r="AR1428">
        <v>0</v>
      </c>
      <c r="AS1428" s="12" t="e">
        <f t="shared" si="160"/>
        <v>#VALUE!</v>
      </c>
      <c r="AT1428" s="12" t="e">
        <f t="shared" si="161"/>
        <v>#VALUE!</v>
      </c>
      <c r="AU1428" s="19">
        <f t="shared" si="162"/>
        <v>1.5759424160826513E-2</v>
      </c>
      <c r="AW1428">
        <f t="shared" si="163"/>
        <v>78.812974192989046</v>
      </c>
      <c r="AX1428">
        <f t="shared" si="164"/>
        <v>15.215219993965071</v>
      </c>
      <c r="AY1428" t="e">
        <f t="shared" si="165"/>
        <v>#VALUE!</v>
      </c>
    </row>
    <row r="1429" spans="8:51" x14ac:dyDescent="0.25">
      <c r="H1429" s="6">
        <v>20</v>
      </c>
      <c r="I1429" s="6">
        <v>30</v>
      </c>
      <c r="J1429" s="6">
        <v>1</v>
      </c>
      <c r="K1429" s="6">
        <v>1</v>
      </c>
      <c r="L1429" s="6" t="s">
        <v>122</v>
      </c>
      <c r="M1429" s="7">
        <f>1000000*(AF1429-AD1429)/X1429</f>
        <v>5.1728162884310709E-3</v>
      </c>
      <c r="N1429" s="7">
        <f>1000000*(AM1429-AK1429)/X1429</f>
        <v>2.6794554190270953E-2</v>
      </c>
      <c r="O1429" s="7" t="e">
        <f>1000000*(AT1429-AR1429)/X1429</f>
        <v>#VALUE!</v>
      </c>
      <c r="P1429">
        <f>(M1429*16)</f>
        <v>8.2765060614897135E-2</v>
      </c>
      <c r="Q1429">
        <f>(N1429*44)</f>
        <v>1.1789603843719219</v>
      </c>
      <c r="R1429">
        <f>1000000*(((AF1429-AD1429)*0.082057*W1429)/(V1429-Z1429))/X1429</f>
        <v>0.14349881432745903</v>
      </c>
      <c r="S1429">
        <f>1000000*(((AM1429-AK1429)*0.082057*W1429)/(V1429-Z1429))/X1429</f>
        <v>0.74330626535800015</v>
      </c>
      <c r="T1429">
        <f>N1429*((1*0.082057*W1429)/(V1429-Z1429))</f>
        <v>0.74330626535800026</v>
      </c>
      <c r="V1429" s="5">
        <f t="shared" si="166"/>
        <v>0.99905510880095516</v>
      </c>
      <c r="W1429">
        <v>313.14999999999998</v>
      </c>
      <c r="X1429">
        <f t="shared" si="167"/>
        <v>1.9073334166666699E-2</v>
      </c>
      <c r="Y1429">
        <v>2E-3</v>
      </c>
      <c r="Z1429">
        <f t="shared" si="147"/>
        <v>7.2765497523200454E-2</v>
      </c>
      <c r="AB1429">
        <f t="shared" si="148"/>
        <v>9.9905510880095509E-7</v>
      </c>
      <c r="AC1429">
        <f t="shared" si="149"/>
        <v>7.7759129386834936E-11</v>
      </c>
      <c r="AD1429">
        <v>0</v>
      </c>
      <c r="AE1429" s="12">
        <f t="shared" si="150"/>
        <v>2.0903724265187424E-11</v>
      </c>
      <c r="AF1429" s="12">
        <f t="shared" si="151"/>
        <v>9.8662853652022362E-11</v>
      </c>
      <c r="AG1429" s="19">
        <f t="shared" si="152"/>
        <v>1.097002469958351E-3</v>
      </c>
      <c r="AI1429">
        <f t="shared" si="153"/>
        <v>9.9905510880095509E-7</v>
      </c>
      <c r="AJ1429">
        <f t="shared" si="154"/>
        <v>7.7759129386834936E-11</v>
      </c>
      <c r="AK1429">
        <v>0</v>
      </c>
      <c r="AL1429" s="12">
        <f t="shared" si="155"/>
        <v>4.333023565310624E-10</v>
      </c>
      <c r="AM1429" s="12">
        <f t="shared" si="156"/>
        <v>5.1106148591789729E-10</v>
      </c>
      <c r="AN1429" s="19">
        <f t="shared" si="157"/>
        <v>2.2739189884214046E-2</v>
      </c>
      <c r="AO1429" s="19"/>
      <c r="AP1429" t="e">
        <f t="shared" si="158"/>
        <v>#VALUE!</v>
      </c>
      <c r="AQ1429" t="e">
        <f t="shared" si="159"/>
        <v>#VALUE!</v>
      </c>
      <c r="AR1429">
        <v>0</v>
      </c>
      <c r="AS1429" s="12" t="e">
        <f t="shared" si="160"/>
        <v>#VALUE!</v>
      </c>
      <c r="AT1429" s="12" t="e">
        <f t="shared" si="161"/>
        <v>#VALUE!</v>
      </c>
      <c r="AU1429" s="19">
        <f t="shared" si="162"/>
        <v>1.5759424160826513E-2</v>
      </c>
      <c r="AW1429">
        <f t="shared" si="163"/>
        <v>78.812974192989046</v>
      </c>
      <c r="AX1429">
        <f t="shared" si="164"/>
        <v>15.215219993965071</v>
      </c>
      <c r="AY1429" t="e">
        <f t="shared" si="165"/>
        <v>#VALUE!</v>
      </c>
    </row>
    <row r="1430" spans="8:51" x14ac:dyDescent="0.25">
      <c r="H1430" s="6">
        <v>20</v>
      </c>
      <c r="I1430" s="6">
        <v>30</v>
      </c>
      <c r="J1430" s="6">
        <v>1</v>
      </c>
      <c r="K1430" s="6">
        <v>1</v>
      </c>
      <c r="L1430" s="6" t="s">
        <v>122</v>
      </c>
      <c r="M1430" s="7">
        <f>1000000*(AF1430-AD1430)/X1430</f>
        <v>5.1728162884310709E-3</v>
      </c>
      <c r="N1430" s="7">
        <f>1000000*(AM1430-AK1430)/X1430</f>
        <v>2.6794554190270953E-2</v>
      </c>
      <c r="O1430" s="7" t="e">
        <f>1000000*(AT1430-AR1430)/X1430</f>
        <v>#VALUE!</v>
      </c>
      <c r="P1430">
        <f>(M1430*16)</f>
        <v>8.2765060614897135E-2</v>
      </c>
      <c r="Q1430">
        <f>(N1430*44)</f>
        <v>1.1789603843719219</v>
      </c>
      <c r="R1430">
        <f>1000000*(((AF1430-AD1430)*0.082057*W1430)/(V1430-Z1430))/X1430</f>
        <v>0.14349881432745903</v>
      </c>
      <c r="S1430">
        <f>1000000*(((AM1430-AK1430)*0.082057*W1430)/(V1430-Z1430))/X1430</f>
        <v>0.74330626535800015</v>
      </c>
      <c r="T1430">
        <f>N1430*((1*0.082057*W1430)/(V1430-Z1430))</f>
        <v>0.74330626535800026</v>
      </c>
      <c r="V1430" s="5">
        <f t="shared" si="166"/>
        <v>0.99905510880095516</v>
      </c>
      <c r="W1430">
        <v>313.14999999999998</v>
      </c>
      <c r="X1430">
        <f t="shared" si="167"/>
        <v>1.9073334166666699E-2</v>
      </c>
      <c r="Y1430">
        <v>2E-3</v>
      </c>
      <c r="Z1430">
        <f t="shared" si="147"/>
        <v>7.2765497523200454E-2</v>
      </c>
      <c r="AB1430">
        <f t="shared" si="148"/>
        <v>9.9905510880095509E-7</v>
      </c>
      <c r="AC1430">
        <f t="shared" si="149"/>
        <v>7.7759129386834936E-11</v>
      </c>
      <c r="AD1430">
        <v>0</v>
      </c>
      <c r="AE1430" s="12">
        <f t="shared" si="150"/>
        <v>2.0903724265187424E-11</v>
      </c>
      <c r="AF1430" s="12">
        <f t="shared" si="151"/>
        <v>9.8662853652022362E-11</v>
      </c>
      <c r="AG1430" s="19">
        <f t="shared" si="152"/>
        <v>1.097002469958351E-3</v>
      </c>
      <c r="AI1430">
        <f t="shared" si="153"/>
        <v>9.9905510880095509E-7</v>
      </c>
      <c r="AJ1430">
        <f t="shared" si="154"/>
        <v>7.7759129386834936E-11</v>
      </c>
      <c r="AK1430">
        <v>0</v>
      </c>
      <c r="AL1430" s="12">
        <f t="shared" si="155"/>
        <v>4.333023565310624E-10</v>
      </c>
      <c r="AM1430" s="12">
        <f t="shared" si="156"/>
        <v>5.1106148591789729E-10</v>
      </c>
      <c r="AN1430" s="19">
        <f t="shared" si="157"/>
        <v>2.2739189884214046E-2</v>
      </c>
      <c r="AO1430" s="19"/>
      <c r="AP1430" t="e">
        <f t="shared" si="158"/>
        <v>#VALUE!</v>
      </c>
      <c r="AQ1430" t="e">
        <f t="shared" si="159"/>
        <v>#VALUE!</v>
      </c>
      <c r="AR1430">
        <v>0</v>
      </c>
      <c r="AS1430" s="12" t="e">
        <f t="shared" si="160"/>
        <v>#VALUE!</v>
      </c>
      <c r="AT1430" s="12" t="e">
        <f t="shared" si="161"/>
        <v>#VALUE!</v>
      </c>
      <c r="AU1430" s="19">
        <f t="shared" si="162"/>
        <v>1.5759424160826513E-2</v>
      </c>
      <c r="AW1430">
        <f t="shared" si="163"/>
        <v>78.812974192989046</v>
      </c>
      <c r="AX1430">
        <f t="shared" si="164"/>
        <v>15.215219993965071</v>
      </c>
      <c r="AY1430" t="e">
        <f t="shared" si="165"/>
        <v>#VALUE!</v>
      </c>
    </row>
    <row r="1431" spans="8:51" x14ac:dyDescent="0.25">
      <c r="H1431" s="6">
        <v>20</v>
      </c>
      <c r="I1431" s="6">
        <v>30</v>
      </c>
      <c r="J1431" s="6">
        <v>1</v>
      </c>
      <c r="K1431" s="6">
        <v>1</v>
      </c>
      <c r="L1431" s="6" t="s">
        <v>122</v>
      </c>
      <c r="M1431" s="7">
        <f>1000000*(AF1431-AD1431)/X1431</f>
        <v>5.1728162884310709E-3</v>
      </c>
      <c r="N1431" s="7">
        <f>1000000*(AM1431-AK1431)/X1431</f>
        <v>2.6794554190270953E-2</v>
      </c>
      <c r="O1431" s="7" t="e">
        <f>1000000*(AT1431-AR1431)/X1431</f>
        <v>#VALUE!</v>
      </c>
      <c r="P1431">
        <f>(M1431*16)</f>
        <v>8.2765060614897135E-2</v>
      </c>
      <c r="Q1431">
        <f>(N1431*44)</f>
        <v>1.1789603843719219</v>
      </c>
      <c r="R1431">
        <f>1000000*(((AF1431-AD1431)*0.082057*W1431)/(V1431-Z1431))/X1431</f>
        <v>0.14349881432745903</v>
      </c>
      <c r="S1431">
        <f>1000000*(((AM1431-AK1431)*0.082057*W1431)/(V1431-Z1431))/X1431</f>
        <v>0.74330626535800015</v>
      </c>
      <c r="T1431">
        <f>N1431*((1*0.082057*W1431)/(V1431-Z1431))</f>
        <v>0.74330626535800026</v>
      </c>
      <c r="V1431" s="5">
        <f t="shared" si="166"/>
        <v>0.99905510880095516</v>
      </c>
      <c r="W1431">
        <v>313.14999999999998</v>
      </c>
      <c r="X1431">
        <f t="shared" si="167"/>
        <v>1.9073334166666699E-2</v>
      </c>
      <c r="Y1431">
        <v>2E-3</v>
      </c>
      <c r="Z1431">
        <f t="shared" si="147"/>
        <v>7.2765497523200454E-2</v>
      </c>
      <c r="AB1431">
        <f t="shared" si="148"/>
        <v>9.9905510880095509E-7</v>
      </c>
      <c r="AC1431">
        <f t="shared" si="149"/>
        <v>7.7759129386834936E-11</v>
      </c>
      <c r="AD1431">
        <v>0</v>
      </c>
      <c r="AE1431" s="12">
        <f t="shared" si="150"/>
        <v>2.0903724265187424E-11</v>
      </c>
      <c r="AF1431" s="12">
        <f t="shared" si="151"/>
        <v>9.8662853652022362E-11</v>
      </c>
      <c r="AG1431" s="19">
        <f t="shared" si="152"/>
        <v>1.097002469958351E-3</v>
      </c>
      <c r="AI1431">
        <f t="shared" si="153"/>
        <v>9.9905510880095509E-7</v>
      </c>
      <c r="AJ1431">
        <f t="shared" si="154"/>
        <v>7.7759129386834936E-11</v>
      </c>
      <c r="AK1431">
        <v>0</v>
      </c>
      <c r="AL1431" s="12">
        <f t="shared" si="155"/>
        <v>4.333023565310624E-10</v>
      </c>
      <c r="AM1431" s="12">
        <f t="shared" si="156"/>
        <v>5.1106148591789729E-10</v>
      </c>
      <c r="AN1431" s="19">
        <f t="shared" si="157"/>
        <v>2.2739189884214046E-2</v>
      </c>
      <c r="AO1431" s="19"/>
      <c r="AP1431" t="e">
        <f t="shared" si="158"/>
        <v>#VALUE!</v>
      </c>
      <c r="AQ1431" t="e">
        <f t="shared" si="159"/>
        <v>#VALUE!</v>
      </c>
      <c r="AR1431">
        <v>0</v>
      </c>
      <c r="AS1431" s="12" t="e">
        <f t="shared" si="160"/>
        <v>#VALUE!</v>
      </c>
      <c r="AT1431" s="12" t="e">
        <f t="shared" si="161"/>
        <v>#VALUE!</v>
      </c>
      <c r="AU1431" s="19">
        <f t="shared" si="162"/>
        <v>1.5759424160826513E-2</v>
      </c>
      <c r="AW1431">
        <f t="shared" si="163"/>
        <v>78.812974192989046</v>
      </c>
      <c r="AX1431">
        <f t="shared" si="164"/>
        <v>15.215219993965071</v>
      </c>
      <c r="AY1431" t="e">
        <f t="shared" si="165"/>
        <v>#VALUE!</v>
      </c>
    </row>
    <row r="1432" spans="8:51" x14ac:dyDescent="0.25">
      <c r="H1432" s="6">
        <v>20</v>
      </c>
      <c r="I1432" s="6">
        <v>30</v>
      </c>
      <c r="J1432" s="6">
        <v>1</v>
      </c>
      <c r="K1432" s="6">
        <v>1</v>
      </c>
      <c r="L1432" s="6" t="s">
        <v>122</v>
      </c>
      <c r="M1432" s="7">
        <f>1000000*(AF1432-AD1432)/X1432</f>
        <v>5.1728162884310709E-3</v>
      </c>
      <c r="N1432" s="7">
        <f>1000000*(AM1432-AK1432)/X1432</f>
        <v>2.6794554190270953E-2</v>
      </c>
      <c r="O1432" s="7" t="e">
        <f>1000000*(AT1432-AR1432)/X1432</f>
        <v>#VALUE!</v>
      </c>
      <c r="P1432">
        <f>(M1432*16)</f>
        <v>8.2765060614897135E-2</v>
      </c>
      <c r="Q1432">
        <f>(N1432*44)</f>
        <v>1.1789603843719219</v>
      </c>
      <c r="R1432">
        <f>1000000*(((AF1432-AD1432)*0.082057*W1432)/(V1432-Z1432))/X1432</f>
        <v>0.14349881432745903</v>
      </c>
      <c r="S1432">
        <f>1000000*(((AM1432-AK1432)*0.082057*W1432)/(V1432-Z1432))/X1432</f>
        <v>0.74330626535800015</v>
      </c>
      <c r="T1432">
        <f>N1432*((1*0.082057*W1432)/(V1432-Z1432))</f>
        <v>0.74330626535800026</v>
      </c>
      <c r="V1432" s="5">
        <f t="shared" si="166"/>
        <v>0.99905510880095516</v>
      </c>
      <c r="W1432">
        <v>313.14999999999998</v>
      </c>
      <c r="X1432">
        <f t="shared" si="167"/>
        <v>1.9073334166666699E-2</v>
      </c>
      <c r="Y1432">
        <v>2E-3</v>
      </c>
      <c r="Z1432">
        <f t="shared" si="147"/>
        <v>7.2765497523200454E-2</v>
      </c>
      <c r="AB1432">
        <f t="shared" si="148"/>
        <v>9.9905510880095509E-7</v>
      </c>
      <c r="AC1432">
        <f t="shared" si="149"/>
        <v>7.7759129386834936E-11</v>
      </c>
      <c r="AD1432">
        <v>0</v>
      </c>
      <c r="AE1432" s="12">
        <f t="shared" si="150"/>
        <v>2.0903724265187424E-11</v>
      </c>
      <c r="AF1432" s="12">
        <f t="shared" si="151"/>
        <v>9.8662853652022362E-11</v>
      </c>
      <c r="AG1432" s="19">
        <f t="shared" si="152"/>
        <v>1.097002469958351E-3</v>
      </c>
      <c r="AI1432">
        <f t="shared" si="153"/>
        <v>9.9905510880095509E-7</v>
      </c>
      <c r="AJ1432">
        <f t="shared" si="154"/>
        <v>7.7759129386834936E-11</v>
      </c>
      <c r="AK1432">
        <v>0</v>
      </c>
      <c r="AL1432" s="12">
        <f t="shared" si="155"/>
        <v>4.333023565310624E-10</v>
      </c>
      <c r="AM1432" s="12">
        <f t="shared" si="156"/>
        <v>5.1106148591789729E-10</v>
      </c>
      <c r="AN1432" s="19">
        <f t="shared" si="157"/>
        <v>2.2739189884214046E-2</v>
      </c>
      <c r="AO1432" s="19"/>
      <c r="AP1432" t="e">
        <f t="shared" si="158"/>
        <v>#VALUE!</v>
      </c>
      <c r="AQ1432" t="e">
        <f t="shared" si="159"/>
        <v>#VALUE!</v>
      </c>
      <c r="AR1432">
        <v>0</v>
      </c>
      <c r="AS1432" s="12" t="e">
        <f t="shared" si="160"/>
        <v>#VALUE!</v>
      </c>
      <c r="AT1432" s="12" t="e">
        <f t="shared" si="161"/>
        <v>#VALUE!</v>
      </c>
      <c r="AU1432" s="19">
        <f t="shared" si="162"/>
        <v>1.5759424160826513E-2</v>
      </c>
      <c r="AW1432">
        <f t="shared" si="163"/>
        <v>78.812974192989046</v>
      </c>
      <c r="AX1432">
        <f t="shared" si="164"/>
        <v>15.215219993965071</v>
      </c>
      <c r="AY1432" t="e">
        <f t="shared" si="165"/>
        <v>#VALUE!</v>
      </c>
    </row>
    <row r="1433" spans="8:51" x14ac:dyDescent="0.25">
      <c r="H1433" s="6">
        <v>20</v>
      </c>
      <c r="I1433" s="6">
        <v>30</v>
      </c>
      <c r="J1433" s="6">
        <v>1</v>
      </c>
      <c r="K1433" s="6">
        <v>1</v>
      </c>
      <c r="L1433" s="6" t="s">
        <v>122</v>
      </c>
      <c r="M1433" s="7">
        <f>1000000*(AF1433-AD1433)/X1433</f>
        <v>5.1728162884310709E-3</v>
      </c>
      <c r="N1433" s="7">
        <f>1000000*(AM1433-AK1433)/X1433</f>
        <v>2.6794554190270953E-2</v>
      </c>
      <c r="O1433" s="7" t="e">
        <f>1000000*(AT1433-AR1433)/X1433</f>
        <v>#VALUE!</v>
      </c>
      <c r="P1433">
        <f>(M1433*16)</f>
        <v>8.2765060614897135E-2</v>
      </c>
      <c r="Q1433">
        <f>(N1433*44)</f>
        <v>1.1789603843719219</v>
      </c>
      <c r="R1433">
        <f>1000000*(((AF1433-AD1433)*0.082057*W1433)/(V1433-Z1433))/X1433</f>
        <v>0.14349881432745903</v>
      </c>
      <c r="S1433">
        <f>1000000*(((AM1433-AK1433)*0.082057*W1433)/(V1433-Z1433))/X1433</f>
        <v>0.74330626535800015</v>
      </c>
      <c r="T1433">
        <f>N1433*((1*0.082057*W1433)/(V1433-Z1433))</f>
        <v>0.74330626535800026</v>
      </c>
      <c r="V1433" s="5">
        <f t="shared" si="166"/>
        <v>0.99905510880095516</v>
      </c>
      <c r="W1433">
        <v>313.14999999999998</v>
      </c>
      <c r="X1433">
        <f t="shared" si="167"/>
        <v>1.9073334166666699E-2</v>
      </c>
      <c r="Y1433">
        <v>2E-3</v>
      </c>
      <c r="Z1433">
        <f t="shared" si="147"/>
        <v>7.2765497523200454E-2</v>
      </c>
      <c r="AB1433">
        <f t="shared" si="148"/>
        <v>9.9905510880095509E-7</v>
      </c>
      <c r="AC1433">
        <f t="shared" si="149"/>
        <v>7.7759129386834936E-11</v>
      </c>
      <c r="AD1433">
        <v>0</v>
      </c>
      <c r="AE1433" s="12">
        <f t="shared" si="150"/>
        <v>2.0903724265187424E-11</v>
      </c>
      <c r="AF1433" s="12">
        <f t="shared" si="151"/>
        <v>9.8662853652022362E-11</v>
      </c>
      <c r="AG1433" s="19">
        <f t="shared" si="152"/>
        <v>1.097002469958351E-3</v>
      </c>
      <c r="AI1433">
        <f t="shared" si="153"/>
        <v>9.9905510880095509E-7</v>
      </c>
      <c r="AJ1433">
        <f t="shared" si="154"/>
        <v>7.7759129386834936E-11</v>
      </c>
      <c r="AK1433">
        <v>0</v>
      </c>
      <c r="AL1433" s="12">
        <f t="shared" si="155"/>
        <v>4.333023565310624E-10</v>
      </c>
      <c r="AM1433" s="12">
        <f t="shared" si="156"/>
        <v>5.1106148591789729E-10</v>
      </c>
      <c r="AN1433" s="19">
        <f t="shared" si="157"/>
        <v>2.2739189884214046E-2</v>
      </c>
      <c r="AO1433" s="19"/>
      <c r="AP1433" t="e">
        <f t="shared" si="158"/>
        <v>#VALUE!</v>
      </c>
      <c r="AQ1433" t="e">
        <f t="shared" si="159"/>
        <v>#VALUE!</v>
      </c>
      <c r="AR1433">
        <v>0</v>
      </c>
      <c r="AS1433" s="12" t="e">
        <f t="shared" si="160"/>
        <v>#VALUE!</v>
      </c>
      <c r="AT1433" s="12" t="e">
        <f t="shared" si="161"/>
        <v>#VALUE!</v>
      </c>
      <c r="AU1433" s="19">
        <f t="shared" si="162"/>
        <v>1.5759424160826513E-2</v>
      </c>
      <c r="AW1433">
        <f t="shared" si="163"/>
        <v>78.812974192989046</v>
      </c>
      <c r="AX1433">
        <f t="shared" si="164"/>
        <v>15.215219993965071</v>
      </c>
      <c r="AY1433" t="e">
        <f t="shared" si="165"/>
        <v>#VALUE!</v>
      </c>
    </row>
    <row r="1434" spans="8:51" x14ac:dyDescent="0.25">
      <c r="H1434" s="6">
        <v>20</v>
      </c>
      <c r="I1434" s="6">
        <v>30</v>
      </c>
      <c r="J1434" s="6">
        <v>1</v>
      </c>
      <c r="K1434" s="6">
        <v>1</v>
      </c>
      <c r="L1434" s="6" t="s">
        <v>122</v>
      </c>
      <c r="M1434" s="7">
        <f>1000000*(AF1434-AD1434)/X1434</f>
        <v>5.1728162884310709E-3</v>
      </c>
      <c r="N1434" s="7">
        <f>1000000*(AM1434-AK1434)/X1434</f>
        <v>2.6794554190270953E-2</v>
      </c>
      <c r="O1434" s="7" t="e">
        <f>1000000*(AT1434-AR1434)/X1434</f>
        <v>#VALUE!</v>
      </c>
      <c r="P1434">
        <f>(M1434*16)</f>
        <v>8.2765060614897135E-2</v>
      </c>
      <c r="Q1434">
        <f>(N1434*44)</f>
        <v>1.1789603843719219</v>
      </c>
      <c r="R1434">
        <f>1000000*(((AF1434-AD1434)*0.082057*W1434)/(V1434-Z1434))/X1434</f>
        <v>0.14349881432745903</v>
      </c>
      <c r="S1434">
        <f>1000000*(((AM1434-AK1434)*0.082057*W1434)/(V1434-Z1434))/X1434</f>
        <v>0.74330626535800015</v>
      </c>
      <c r="T1434">
        <f>N1434*((1*0.082057*W1434)/(V1434-Z1434))</f>
        <v>0.74330626535800026</v>
      </c>
      <c r="V1434" s="5">
        <f t="shared" si="166"/>
        <v>0.99905510880095516</v>
      </c>
      <c r="W1434">
        <v>313.14999999999998</v>
      </c>
      <c r="X1434">
        <f t="shared" si="167"/>
        <v>1.9073334166666699E-2</v>
      </c>
      <c r="Y1434">
        <v>2E-3</v>
      </c>
      <c r="Z1434">
        <f t="shared" si="147"/>
        <v>7.2765497523200454E-2</v>
      </c>
      <c r="AB1434">
        <f t="shared" si="148"/>
        <v>9.9905510880095509E-7</v>
      </c>
      <c r="AC1434">
        <f t="shared" si="149"/>
        <v>7.7759129386834936E-11</v>
      </c>
      <c r="AD1434">
        <v>0</v>
      </c>
      <c r="AE1434" s="12">
        <f t="shared" si="150"/>
        <v>2.0903724265187424E-11</v>
      </c>
      <c r="AF1434" s="12">
        <f t="shared" si="151"/>
        <v>9.8662853652022362E-11</v>
      </c>
      <c r="AG1434" s="19">
        <f t="shared" si="152"/>
        <v>1.097002469958351E-3</v>
      </c>
      <c r="AI1434">
        <f t="shared" si="153"/>
        <v>9.9905510880095509E-7</v>
      </c>
      <c r="AJ1434">
        <f t="shared" si="154"/>
        <v>7.7759129386834936E-11</v>
      </c>
      <c r="AK1434">
        <v>0</v>
      </c>
      <c r="AL1434" s="12">
        <f t="shared" si="155"/>
        <v>4.333023565310624E-10</v>
      </c>
      <c r="AM1434" s="12">
        <f t="shared" si="156"/>
        <v>5.1106148591789729E-10</v>
      </c>
      <c r="AN1434" s="19">
        <f t="shared" si="157"/>
        <v>2.2739189884214046E-2</v>
      </c>
      <c r="AO1434" s="19"/>
      <c r="AP1434" t="e">
        <f t="shared" si="158"/>
        <v>#VALUE!</v>
      </c>
      <c r="AQ1434" t="e">
        <f t="shared" si="159"/>
        <v>#VALUE!</v>
      </c>
      <c r="AR1434">
        <v>0</v>
      </c>
      <c r="AS1434" s="12" t="e">
        <f t="shared" si="160"/>
        <v>#VALUE!</v>
      </c>
      <c r="AT1434" s="12" t="e">
        <f t="shared" si="161"/>
        <v>#VALUE!</v>
      </c>
      <c r="AU1434" s="19">
        <f t="shared" si="162"/>
        <v>1.5759424160826513E-2</v>
      </c>
      <c r="AW1434">
        <f t="shared" si="163"/>
        <v>78.812974192989046</v>
      </c>
      <c r="AX1434">
        <f t="shared" si="164"/>
        <v>15.215219993965071</v>
      </c>
      <c r="AY1434" t="e">
        <f t="shared" si="165"/>
        <v>#VALUE!</v>
      </c>
    </row>
    <row r="1435" spans="8:51" x14ac:dyDescent="0.25">
      <c r="H1435" s="6">
        <v>20</v>
      </c>
      <c r="I1435" s="6">
        <v>30</v>
      </c>
      <c r="J1435" s="6">
        <v>1</v>
      </c>
      <c r="K1435" s="6">
        <v>1</v>
      </c>
      <c r="L1435" s="6" t="s">
        <v>122</v>
      </c>
      <c r="M1435" s="7">
        <f>1000000*(AF1435-AD1435)/X1435</f>
        <v>5.1728162884310709E-3</v>
      </c>
      <c r="N1435" s="7">
        <f>1000000*(AM1435-AK1435)/X1435</f>
        <v>2.6794554190270953E-2</v>
      </c>
      <c r="O1435" s="7" t="e">
        <f>1000000*(AT1435-AR1435)/X1435</f>
        <v>#VALUE!</v>
      </c>
      <c r="P1435">
        <f>(M1435*16)</f>
        <v>8.2765060614897135E-2</v>
      </c>
      <c r="Q1435">
        <f>(N1435*44)</f>
        <v>1.1789603843719219</v>
      </c>
      <c r="R1435">
        <f>1000000*(((AF1435-AD1435)*0.082057*W1435)/(V1435-Z1435))/X1435</f>
        <v>0.14349881432745903</v>
      </c>
      <c r="S1435">
        <f>1000000*(((AM1435-AK1435)*0.082057*W1435)/(V1435-Z1435))/X1435</f>
        <v>0.74330626535800015</v>
      </c>
      <c r="T1435">
        <f>N1435*((1*0.082057*W1435)/(V1435-Z1435))</f>
        <v>0.74330626535800026</v>
      </c>
      <c r="V1435" s="5">
        <f t="shared" si="166"/>
        <v>0.99905510880095516</v>
      </c>
      <c r="W1435">
        <v>313.14999999999998</v>
      </c>
      <c r="X1435">
        <f t="shared" si="167"/>
        <v>1.9073334166666699E-2</v>
      </c>
      <c r="Y1435">
        <v>2E-3</v>
      </c>
      <c r="Z1435">
        <f t="shared" si="147"/>
        <v>7.2765497523200454E-2</v>
      </c>
      <c r="AB1435">
        <f t="shared" si="148"/>
        <v>9.9905510880095509E-7</v>
      </c>
      <c r="AC1435">
        <f t="shared" si="149"/>
        <v>7.7759129386834936E-11</v>
      </c>
      <c r="AD1435">
        <v>0</v>
      </c>
      <c r="AE1435" s="12">
        <f t="shared" si="150"/>
        <v>2.0903724265187424E-11</v>
      </c>
      <c r="AF1435" s="12">
        <f t="shared" si="151"/>
        <v>9.8662853652022362E-11</v>
      </c>
      <c r="AG1435" s="19">
        <f t="shared" si="152"/>
        <v>1.097002469958351E-3</v>
      </c>
      <c r="AI1435">
        <f t="shared" si="153"/>
        <v>9.9905510880095509E-7</v>
      </c>
      <c r="AJ1435">
        <f t="shared" si="154"/>
        <v>7.7759129386834936E-11</v>
      </c>
      <c r="AK1435">
        <v>0</v>
      </c>
      <c r="AL1435" s="12">
        <f t="shared" si="155"/>
        <v>4.333023565310624E-10</v>
      </c>
      <c r="AM1435" s="12">
        <f t="shared" si="156"/>
        <v>5.1106148591789729E-10</v>
      </c>
      <c r="AN1435" s="19">
        <f t="shared" si="157"/>
        <v>2.2739189884214046E-2</v>
      </c>
      <c r="AO1435" s="19"/>
      <c r="AP1435" t="e">
        <f t="shared" si="158"/>
        <v>#VALUE!</v>
      </c>
      <c r="AQ1435" t="e">
        <f t="shared" si="159"/>
        <v>#VALUE!</v>
      </c>
      <c r="AR1435">
        <v>0</v>
      </c>
      <c r="AS1435" s="12" t="e">
        <f t="shared" si="160"/>
        <v>#VALUE!</v>
      </c>
      <c r="AT1435" s="12" t="e">
        <f t="shared" si="161"/>
        <v>#VALUE!</v>
      </c>
      <c r="AU1435" s="19">
        <f t="shared" si="162"/>
        <v>1.5759424160826513E-2</v>
      </c>
      <c r="AW1435">
        <f t="shared" si="163"/>
        <v>78.812974192989046</v>
      </c>
      <c r="AX1435">
        <f t="shared" si="164"/>
        <v>15.215219993965071</v>
      </c>
      <c r="AY1435" t="e">
        <f t="shared" si="165"/>
        <v>#VALUE!</v>
      </c>
    </row>
    <row r="1436" spans="8:51" x14ac:dyDescent="0.25">
      <c r="H1436" s="6">
        <v>20</v>
      </c>
      <c r="I1436" s="6">
        <v>30</v>
      </c>
      <c r="J1436" s="6">
        <v>1</v>
      </c>
      <c r="K1436" s="6">
        <v>1</v>
      </c>
      <c r="L1436" s="6" t="s">
        <v>122</v>
      </c>
      <c r="M1436" s="7">
        <f>1000000*(AF1436-AD1436)/X1436</f>
        <v>5.1728162884310709E-3</v>
      </c>
      <c r="N1436" s="7">
        <f>1000000*(AM1436-AK1436)/X1436</f>
        <v>2.6794554190270953E-2</v>
      </c>
      <c r="O1436" s="7" t="e">
        <f>1000000*(AT1436-AR1436)/X1436</f>
        <v>#VALUE!</v>
      </c>
      <c r="P1436">
        <f>(M1436*16)</f>
        <v>8.2765060614897135E-2</v>
      </c>
      <c r="Q1436">
        <f>(N1436*44)</f>
        <v>1.1789603843719219</v>
      </c>
      <c r="R1436">
        <f>1000000*(((AF1436-AD1436)*0.082057*W1436)/(V1436-Z1436))/X1436</f>
        <v>0.14349881432745903</v>
      </c>
      <c r="S1436">
        <f>1000000*(((AM1436-AK1436)*0.082057*W1436)/(V1436-Z1436))/X1436</f>
        <v>0.74330626535800015</v>
      </c>
      <c r="T1436">
        <f>N1436*((1*0.082057*W1436)/(V1436-Z1436))</f>
        <v>0.74330626535800026</v>
      </c>
      <c r="V1436" s="5">
        <f t="shared" si="166"/>
        <v>0.99905510880095516</v>
      </c>
      <c r="W1436">
        <v>313.14999999999998</v>
      </c>
      <c r="X1436">
        <f t="shared" si="167"/>
        <v>1.9073334166666699E-2</v>
      </c>
      <c r="Y1436">
        <v>2E-3</v>
      </c>
      <c r="Z1436">
        <f t="shared" si="147"/>
        <v>7.2765497523200454E-2</v>
      </c>
      <c r="AB1436">
        <f t="shared" si="148"/>
        <v>9.9905510880095509E-7</v>
      </c>
      <c r="AC1436">
        <f t="shared" si="149"/>
        <v>7.7759129386834936E-11</v>
      </c>
      <c r="AD1436">
        <v>0</v>
      </c>
      <c r="AE1436" s="12">
        <f t="shared" si="150"/>
        <v>2.0903724265187424E-11</v>
      </c>
      <c r="AF1436" s="12">
        <f t="shared" si="151"/>
        <v>9.8662853652022362E-11</v>
      </c>
      <c r="AG1436" s="19">
        <f t="shared" si="152"/>
        <v>1.097002469958351E-3</v>
      </c>
      <c r="AI1436">
        <f t="shared" si="153"/>
        <v>9.9905510880095509E-7</v>
      </c>
      <c r="AJ1436">
        <f t="shared" si="154"/>
        <v>7.7759129386834936E-11</v>
      </c>
      <c r="AK1436">
        <v>0</v>
      </c>
      <c r="AL1436" s="12">
        <f t="shared" si="155"/>
        <v>4.333023565310624E-10</v>
      </c>
      <c r="AM1436" s="12">
        <f t="shared" si="156"/>
        <v>5.1106148591789729E-10</v>
      </c>
      <c r="AN1436" s="19">
        <f t="shared" si="157"/>
        <v>2.2739189884214046E-2</v>
      </c>
      <c r="AO1436" s="19"/>
      <c r="AP1436" t="e">
        <f t="shared" si="158"/>
        <v>#VALUE!</v>
      </c>
      <c r="AQ1436" t="e">
        <f t="shared" si="159"/>
        <v>#VALUE!</v>
      </c>
      <c r="AR1436">
        <v>0</v>
      </c>
      <c r="AS1436" s="12" t="e">
        <f t="shared" si="160"/>
        <v>#VALUE!</v>
      </c>
      <c r="AT1436" s="12" t="e">
        <f t="shared" si="161"/>
        <v>#VALUE!</v>
      </c>
      <c r="AU1436" s="19">
        <f t="shared" si="162"/>
        <v>1.5759424160826513E-2</v>
      </c>
      <c r="AW1436">
        <f t="shared" si="163"/>
        <v>78.812974192989046</v>
      </c>
      <c r="AX1436">
        <f t="shared" si="164"/>
        <v>15.215219993965071</v>
      </c>
      <c r="AY1436" t="e">
        <f t="shared" si="165"/>
        <v>#VALUE!</v>
      </c>
    </row>
    <row r="1437" spans="8:51" x14ac:dyDescent="0.25">
      <c r="H1437" s="6">
        <v>20</v>
      </c>
      <c r="I1437" s="6">
        <v>30</v>
      </c>
      <c r="J1437" s="6">
        <v>1</v>
      </c>
      <c r="K1437" s="6">
        <v>1</v>
      </c>
      <c r="L1437" s="6" t="s">
        <v>122</v>
      </c>
      <c r="M1437" s="7">
        <f>1000000*(AF1437-AD1437)/X1437</f>
        <v>5.1728162884310709E-3</v>
      </c>
      <c r="N1437" s="7">
        <f>1000000*(AM1437-AK1437)/X1437</f>
        <v>2.6794554190270953E-2</v>
      </c>
      <c r="O1437" s="7" t="e">
        <f>1000000*(AT1437-AR1437)/X1437</f>
        <v>#VALUE!</v>
      </c>
      <c r="P1437">
        <f>(M1437*16)</f>
        <v>8.2765060614897135E-2</v>
      </c>
      <c r="Q1437">
        <f>(N1437*44)</f>
        <v>1.1789603843719219</v>
      </c>
      <c r="R1437">
        <f>1000000*(((AF1437-AD1437)*0.082057*W1437)/(V1437-Z1437))/X1437</f>
        <v>0.14349881432745903</v>
      </c>
      <c r="S1437">
        <f>1000000*(((AM1437-AK1437)*0.082057*W1437)/(V1437-Z1437))/X1437</f>
        <v>0.74330626535800015</v>
      </c>
      <c r="T1437">
        <f>N1437*((1*0.082057*W1437)/(V1437-Z1437))</f>
        <v>0.74330626535800026</v>
      </c>
      <c r="V1437" s="5">
        <f t="shared" si="166"/>
        <v>0.99905510880095516</v>
      </c>
      <c r="W1437">
        <v>313.14999999999998</v>
      </c>
      <c r="X1437">
        <f t="shared" si="167"/>
        <v>1.9073334166666699E-2</v>
      </c>
      <c r="Y1437">
        <v>2E-3</v>
      </c>
      <c r="Z1437">
        <f t="shared" si="147"/>
        <v>7.2765497523200454E-2</v>
      </c>
      <c r="AB1437">
        <f t="shared" si="148"/>
        <v>9.9905510880095509E-7</v>
      </c>
      <c r="AC1437">
        <f t="shared" si="149"/>
        <v>7.7759129386834936E-11</v>
      </c>
      <c r="AD1437">
        <v>0</v>
      </c>
      <c r="AE1437" s="12">
        <f t="shared" si="150"/>
        <v>2.0903724265187424E-11</v>
      </c>
      <c r="AF1437" s="12">
        <f t="shared" si="151"/>
        <v>9.8662853652022362E-11</v>
      </c>
      <c r="AG1437" s="19">
        <f t="shared" si="152"/>
        <v>1.097002469958351E-3</v>
      </c>
      <c r="AI1437">
        <f t="shared" si="153"/>
        <v>9.9905510880095509E-7</v>
      </c>
      <c r="AJ1437">
        <f t="shared" si="154"/>
        <v>7.7759129386834936E-11</v>
      </c>
      <c r="AK1437">
        <v>0</v>
      </c>
      <c r="AL1437" s="12">
        <f t="shared" si="155"/>
        <v>4.333023565310624E-10</v>
      </c>
      <c r="AM1437" s="12">
        <f t="shared" si="156"/>
        <v>5.1106148591789729E-10</v>
      </c>
      <c r="AN1437" s="19">
        <f t="shared" si="157"/>
        <v>2.2739189884214046E-2</v>
      </c>
      <c r="AO1437" s="19"/>
      <c r="AP1437" t="e">
        <f t="shared" si="158"/>
        <v>#VALUE!</v>
      </c>
      <c r="AQ1437" t="e">
        <f t="shared" si="159"/>
        <v>#VALUE!</v>
      </c>
      <c r="AR1437">
        <v>0</v>
      </c>
      <c r="AS1437" s="12" t="e">
        <f t="shared" si="160"/>
        <v>#VALUE!</v>
      </c>
      <c r="AT1437" s="12" t="e">
        <f t="shared" si="161"/>
        <v>#VALUE!</v>
      </c>
      <c r="AU1437" s="19">
        <f t="shared" si="162"/>
        <v>1.5759424160826513E-2</v>
      </c>
      <c r="AW1437">
        <f t="shared" si="163"/>
        <v>78.812974192989046</v>
      </c>
      <c r="AX1437">
        <f t="shared" si="164"/>
        <v>15.215219993965071</v>
      </c>
      <c r="AY1437" t="e">
        <f t="shared" si="165"/>
        <v>#VALUE!</v>
      </c>
    </row>
    <row r="1438" spans="8:51" x14ac:dyDescent="0.25">
      <c r="H1438" s="6">
        <v>20</v>
      </c>
      <c r="I1438" s="6">
        <v>30</v>
      </c>
      <c r="J1438" s="6">
        <v>1</v>
      </c>
      <c r="K1438" s="6">
        <v>1</v>
      </c>
      <c r="L1438" s="6" t="s">
        <v>122</v>
      </c>
      <c r="M1438" s="7">
        <f>1000000*(AF1438-AD1438)/X1438</f>
        <v>5.1728162884310709E-3</v>
      </c>
      <c r="N1438" s="7">
        <f>1000000*(AM1438-AK1438)/X1438</f>
        <v>2.6794554190270953E-2</v>
      </c>
      <c r="O1438" s="7" t="e">
        <f>1000000*(AT1438-AR1438)/X1438</f>
        <v>#VALUE!</v>
      </c>
      <c r="P1438">
        <f>(M1438*16)</f>
        <v>8.2765060614897135E-2</v>
      </c>
      <c r="Q1438">
        <f>(N1438*44)</f>
        <v>1.1789603843719219</v>
      </c>
      <c r="R1438">
        <f>1000000*(((AF1438-AD1438)*0.082057*W1438)/(V1438-Z1438))/X1438</f>
        <v>0.14349881432745903</v>
      </c>
      <c r="S1438">
        <f>1000000*(((AM1438-AK1438)*0.082057*W1438)/(V1438-Z1438))/X1438</f>
        <v>0.74330626535800015</v>
      </c>
      <c r="T1438">
        <f>N1438*((1*0.082057*W1438)/(V1438-Z1438))</f>
        <v>0.74330626535800026</v>
      </c>
      <c r="V1438" s="5">
        <f t="shared" si="166"/>
        <v>0.99905510880095516</v>
      </c>
      <c r="W1438">
        <v>313.14999999999998</v>
      </c>
      <c r="X1438">
        <f t="shared" si="167"/>
        <v>1.9073334166666699E-2</v>
      </c>
      <c r="Y1438">
        <v>2E-3</v>
      </c>
      <c r="Z1438">
        <f t="shared" si="147"/>
        <v>7.2765497523200454E-2</v>
      </c>
      <c r="AB1438">
        <f t="shared" si="148"/>
        <v>9.9905510880095509E-7</v>
      </c>
      <c r="AC1438">
        <f t="shared" si="149"/>
        <v>7.7759129386834936E-11</v>
      </c>
      <c r="AD1438">
        <v>0</v>
      </c>
      <c r="AE1438" s="12">
        <f t="shared" si="150"/>
        <v>2.0903724265187424E-11</v>
      </c>
      <c r="AF1438" s="12">
        <f t="shared" si="151"/>
        <v>9.8662853652022362E-11</v>
      </c>
      <c r="AG1438" s="19">
        <f t="shared" si="152"/>
        <v>1.097002469958351E-3</v>
      </c>
      <c r="AI1438">
        <f t="shared" si="153"/>
        <v>9.9905510880095509E-7</v>
      </c>
      <c r="AJ1438">
        <f t="shared" si="154"/>
        <v>7.7759129386834936E-11</v>
      </c>
      <c r="AK1438">
        <v>0</v>
      </c>
      <c r="AL1438" s="12">
        <f t="shared" si="155"/>
        <v>4.333023565310624E-10</v>
      </c>
      <c r="AM1438" s="12">
        <f t="shared" si="156"/>
        <v>5.1106148591789729E-10</v>
      </c>
      <c r="AN1438" s="19">
        <f t="shared" si="157"/>
        <v>2.2739189884214046E-2</v>
      </c>
      <c r="AO1438" s="19"/>
      <c r="AP1438" t="e">
        <f t="shared" si="158"/>
        <v>#VALUE!</v>
      </c>
      <c r="AQ1438" t="e">
        <f t="shared" si="159"/>
        <v>#VALUE!</v>
      </c>
      <c r="AR1438">
        <v>0</v>
      </c>
      <c r="AS1438" s="12" t="e">
        <f t="shared" si="160"/>
        <v>#VALUE!</v>
      </c>
      <c r="AT1438" s="12" t="e">
        <f t="shared" si="161"/>
        <v>#VALUE!</v>
      </c>
      <c r="AU1438" s="19">
        <f t="shared" si="162"/>
        <v>1.5759424160826513E-2</v>
      </c>
      <c r="AW1438">
        <f t="shared" si="163"/>
        <v>78.812974192989046</v>
      </c>
      <c r="AX1438">
        <f t="shared" si="164"/>
        <v>15.215219993965071</v>
      </c>
      <c r="AY1438" t="e">
        <f t="shared" si="165"/>
        <v>#VALUE!</v>
      </c>
    </row>
    <row r="1439" spans="8:51" x14ac:dyDescent="0.25">
      <c r="H1439" s="6">
        <v>20</v>
      </c>
      <c r="I1439" s="6">
        <v>30</v>
      </c>
      <c r="J1439" s="6">
        <v>1</v>
      </c>
      <c r="K1439" s="6">
        <v>1</v>
      </c>
      <c r="L1439" s="6" t="s">
        <v>122</v>
      </c>
      <c r="M1439" s="7">
        <f>1000000*(AF1439-AD1439)/X1439</f>
        <v>5.1728162884310709E-3</v>
      </c>
      <c r="N1439" s="7">
        <f>1000000*(AM1439-AK1439)/X1439</f>
        <v>2.6794554190270953E-2</v>
      </c>
      <c r="O1439" s="7" t="e">
        <f>1000000*(AT1439-AR1439)/X1439</f>
        <v>#VALUE!</v>
      </c>
      <c r="P1439">
        <f>(M1439*16)</f>
        <v>8.2765060614897135E-2</v>
      </c>
      <c r="Q1439">
        <f>(N1439*44)</f>
        <v>1.1789603843719219</v>
      </c>
      <c r="R1439">
        <f>1000000*(((AF1439-AD1439)*0.082057*W1439)/(V1439-Z1439))/X1439</f>
        <v>0.14349881432745903</v>
      </c>
      <c r="S1439">
        <f>1000000*(((AM1439-AK1439)*0.082057*W1439)/(V1439-Z1439))/X1439</f>
        <v>0.74330626535800015</v>
      </c>
      <c r="T1439">
        <f>N1439*((1*0.082057*W1439)/(V1439-Z1439))</f>
        <v>0.74330626535800026</v>
      </c>
      <c r="V1439" s="5">
        <f t="shared" si="166"/>
        <v>0.99905510880095516</v>
      </c>
      <c r="W1439">
        <v>313.14999999999998</v>
      </c>
      <c r="X1439">
        <f t="shared" si="167"/>
        <v>1.9073334166666699E-2</v>
      </c>
      <c r="Y1439">
        <v>2E-3</v>
      </c>
      <c r="Z1439">
        <f t="shared" si="147"/>
        <v>7.2765497523200454E-2</v>
      </c>
      <c r="AB1439">
        <f t="shared" si="148"/>
        <v>9.9905510880095509E-7</v>
      </c>
      <c r="AC1439">
        <f t="shared" si="149"/>
        <v>7.7759129386834936E-11</v>
      </c>
      <c r="AD1439">
        <v>0</v>
      </c>
      <c r="AE1439" s="12">
        <f t="shared" si="150"/>
        <v>2.0903724265187424E-11</v>
      </c>
      <c r="AF1439" s="12">
        <f t="shared" si="151"/>
        <v>9.8662853652022362E-11</v>
      </c>
      <c r="AG1439" s="19">
        <f t="shared" si="152"/>
        <v>1.097002469958351E-3</v>
      </c>
      <c r="AI1439">
        <f t="shared" si="153"/>
        <v>9.9905510880095509E-7</v>
      </c>
      <c r="AJ1439">
        <f t="shared" si="154"/>
        <v>7.7759129386834936E-11</v>
      </c>
      <c r="AK1439">
        <v>0</v>
      </c>
      <c r="AL1439" s="12">
        <f t="shared" si="155"/>
        <v>4.333023565310624E-10</v>
      </c>
      <c r="AM1439" s="12">
        <f t="shared" si="156"/>
        <v>5.1106148591789729E-10</v>
      </c>
      <c r="AN1439" s="19">
        <f t="shared" si="157"/>
        <v>2.2739189884214046E-2</v>
      </c>
      <c r="AO1439" s="19"/>
      <c r="AP1439" t="e">
        <f t="shared" si="158"/>
        <v>#VALUE!</v>
      </c>
      <c r="AQ1439" t="e">
        <f t="shared" si="159"/>
        <v>#VALUE!</v>
      </c>
      <c r="AR1439">
        <v>0</v>
      </c>
      <c r="AS1439" s="12" t="e">
        <f t="shared" si="160"/>
        <v>#VALUE!</v>
      </c>
      <c r="AT1439" s="12" t="e">
        <f t="shared" si="161"/>
        <v>#VALUE!</v>
      </c>
      <c r="AU1439" s="19">
        <f t="shared" si="162"/>
        <v>1.5759424160826513E-2</v>
      </c>
      <c r="AW1439">
        <f t="shared" si="163"/>
        <v>78.812974192989046</v>
      </c>
      <c r="AX1439">
        <f t="shared" si="164"/>
        <v>15.215219993965071</v>
      </c>
      <c r="AY1439" t="e">
        <f t="shared" si="165"/>
        <v>#VALUE!</v>
      </c>
    </row>
    <row r="1440" spans="8:51" x14ac:dyDescent="0.25">
      <c r="H1440" s="6">
        <v>20</v>
      </c>
      <c r="I1440" s="6">
        <v>30</v>
      </c>
      <c r="J1440" s="6">
        <v>1</v>
      </c>
      <c r="K1440" s="6">
        <v>1</v>
      </c>
      <c r="L1440" s="6" t="s">
        <v>122</v>
      </c>
      <c r="M1440" s="7">
        <f>1000000*(AF1440-AD1440)/X1440</f>
        <v>5.1728162884310709E-3</v>
      </c>
      <c r="N1440" s="7">
        <f>1000000*(AM1440-AK1440)/X1440</f>
        <v>2.6794554190270953E-2</v>
      </c>
      <c r="O1440" s="7" t="e">
        <f>1000000*(AT1440-AR1440)/X1440</f>
        <v>#VALUE!</v>
      </c>
      <c r="P1440">
        <f>(M1440*16)</f>
        <v>8.2765060614897135E-2</v>
      </c>
      <c r="Q1440">
        <f>(N1440*44)</f>
        <v>1.1789603843719219</v>
      </c>
      <c r="R1440">
        <f>1000000*(((AF1440-AD1440)*0.082057*W1440)/(V1440-Z1440))/X1440</f>
        <v>0.14349881432745903</v>
      </c>
      <c r="S1440">
        <f>1000000*(((AM1440-AK1440)*0.082057*W1440)/(V1440-Z1440))/X1440</f>
        <v>0.74330626535800015</v>
      </c>
      <c r="T1440">
        <f>N1440*((1*0.082057*W1440)/(V1440-Z1440))</f>
        <v>0.74330626535800026</v>
      </c>
      <c r="V1440" s="5">
        <f t="shared" si="166"/>
        <v>0.99905510880095516</v>
      </c>
      <c r="W1440">
        <v>313.14999999999998</v>
      </c>
      <c r="X1440">
        <f t="shared" si="167"/>
        <v>1.9073334166666699E-2</v>
      </c>
      <c r="Y1440">
        <v>2E-3</v>
      </c>
      <c r="Z1440">
        <f t="shared" si="147"/>
        <v>7.2765497523200454E-2</v>
      </c>
      <c r="AB1440">
        <f t="shared" si="148"/>
        <v>9.9905510880095509E-7</v>
      </c>
      <c r="AC1440">
        <f t="shared" si="149"/>
        <v>7.7759129386834936E-11</v>
      </c>
      <c r="AD1440">
        <v>0</v>
      </c>
      <c r="AE1440" s="12">
        <f t="shared" si="150"/>
        <v>2.0903724265187424E-11</v>
      </c>
      <c r="AF1440" s="12">
        <f t="shared" si="151"/>
        <v>9.8662853652022362E-11</v>
      </c>
      <c r="AG1440" s="19">
        <f t="shared" si="152"/>
        <v>1.097002469958351E-3</v>
      </c>
      <c r="AI1440">
        <f t="shared" si="153"/>
        <v>9.9905510880095509E-7</v>
      </c>
      <c r="AJ1440">
        <f t="shared" si="154"/>
        <v>7.7759129386834936E-11</v>
      </c>
      <c r="AK1440">
        <v>0</v>
      </c>
      <c r="AL1440" s="12">
        <f t="shared" si="155"/>
        <v>4.333023565310624E-10</v>
      </c>
      <c r="AM1440" s="12">
        <f t="shared" si="156"/>
        <v>5.1106148591789729E-10</v>
      </c>
      <c r="AN1440" s="19">
        <f t="shared" si="157"/>
        <v>2.2739189884214046E-2</v>
      </c>
      <c r="AO1440" s="19"/>
      <c r="AP1440" t="e">
        <f t="shared" si="158"/>
        <v>#VALUE!</v>
      </c>
      <c r="AQ1440" t="e">
        <f t="shared" si="159"/>
        <v>#VALUE!</v>
      </c>
      <c r="AR1440">
        <v>0</v>
      </c>
      <c r="AS1440" s="12" t="e">
        <f t="shared" si="160"/>
        <v>#VALUE!</v>
      </c>
      <c r="AT1440" s="12" t="e">
        <f t="shared" si="161"/>
        <v>#VALUE!</v>
      </c>
      <c r="AU1440" s="19">
        <f t="shared" si="162"/>
        <v>1.5759424160826513E-2</v>
      </c>
      <c r="AW1440">
        <f t="shared" si="163"/>
        <v>78.812974192989046</v>
      </c>
      <c r="AX1440">
        <f t="shared" si="164"/>
        <v>15.215219993965071</v>
      </c>
      <c r="AY1440" t="e">
        <f t="shared" si="165"/>
        <v>#VALUE!</v>
      </c>
    </row>
    <row r="1441" spans="8:51" x14ac:dyDescent="0.25">
      <c r="H1441" s="6">
        <v>20</v>
      </c>
      <c r="I1441" s="6">
        <v>30</v>
      </c>
      <c r="J1441" s="6">
        <v>1</v>
      </c>
      <c r="K1441" s="6">
        <v>1</v>
      </c>
      <c r="L1441" s="6" t="s">
        <v>122</v>
      </c>
      <c r="M1441" s="7">
        <f>1000000*(AF1441-AD1441)/X1441</f>
        <v>5.1728162884310709E-3</v>
      </c>
      <c r="N1441" s="7">
        <f>1000000*(AM1441-AK1441)/X1441</f>
        <v>2.6794554190270953E-2</v>
      </c>
      <c r="O1441" s="7" t="e">
        <f>1000000*(AT1441-AR1441)/X1441</f>
        <v>#VALUE!</v>
      </c>
      <c r="P1441">
        <f>(M1441*16)</f>
        <v>8.2765060614897135E-2</v>
      </c>
      <c r="Q1441">
        <f>(N1441*44)</f>
        <v>1.1789603843719219</v>
      </c>
      <c r="R1441">
        <f>1000000*(((AF1441-AD1441)*0.082057*W1441)/(V1441-Z1441))/X1441</f>
        <v>0.14349881432745903</v>
      </c>
      <c r="S1441">
        <f>1000000*(((AM1441-AK1441)*0.082057*W1441)/(V1441-Z1441))/X1441</f>
        <v>0.74330626535800015</v>
      </c>
      <c r="T1441">
        <f>N1441*((1*0.082057*W1441)/(V1441-Z1441))</f>
        <v>0.74330626535800026</v>
      </c>
      <c r="V1441" s="5">
        <f t="shared" si="166"/>
        <v>0.99905510880095516</v>
      </c>
      <c r="W1441">
        <v>313.14999999999998</v>
      </c>
      <c r="X1441">
        <f t="shared" si="167"/>
        <v>1.9073334166666699E-2</v>
      </c>
      <c r="Y1441">
        <v>2E-3</v>
      </c>
      <c r="Z1441">
        <f t="shared" si="147"/>
        <v>7.2765497523200454E-2</v>
      </c>
      <c r="AB1441">
        <f t="shared" si="148"/>
        <v>9.9905510880095509E-7</v>
      </c>
      <c r="AC1441">
        <f t="shared" si="149"/>
        <v>7.7759129386834936E-11</v>
      </c>
      <c r="AD1441">
        <v>0</v>
      </c>
      <c r="AE1441" s="12">
        <f t="shared" si="150"/>
        <v>2.0903724265187424E-11</v>
      </c>
      <c r="AF1441" s="12">
        <f t="shared" si="151"/>
        <v>9.8662853652022362E-11</v>
      </c>
      <c r="AG1441" s="19">
        <f t="shared" si="152"/>
        <v>1.097002469958351E-3</v>
      </c>
      <c r="AI1441">
        <f t="shared" si="153"/>
        <v>9.9905510880095509E-7</v>
      </c>
      <c r="AJ1441">
        <f t="shared" si="154"/>
        <v>7.7759129386834936E-11</v>
      </c>
      <c r="AK1441">
        <v>0</v>
      </c>
      <c r="AL1441" s="12">
        <f t="shared" si="155"/>
        <v>4.333023565310624E-10</v>
      </c>
      <c r="AM1441" s="12">
        <f t="shared" si="156"/>
        <v>5.1106148591789729E-10</v>
      </c>
      <c r="AN1441" s="19">
        <f t="shared" si="157"/>
        <v>2.2739189884214046E-2</v>
      </c>
      <c r="AO1441" s="19"/>
      <c r="AP1441" t="e">
        <f t="shared" si="158"/>
        <v>#VALUE!</v>
      </c>
      <c r="AQ1441" t="e">
        <f t="shared" si="159"/>
        <v>#VALUE!</v>
      </c>
      <c r="AR1441">
        <v>0</v>
      </c>
      <c r="AS1441" s="12" t="e">
        <f t="shared" si="160"/>
        <v>#VALUE!</v>
      </c>
      <c r="AT1441" s="12" t="e">
        <f t="shared" si="161"/>
        <v>#VALUE!</v>
      </c>
      <c r="AU1441" s="19">
        <f t="shared" si="162"/>
        <v>1.5759424160826513E-2</v>
      </c>
      <c r="AW1441">
        <f t="shared" si="163"/>
        <v>78.812974192989046</v>
      </c>
      <c r="AX1441">
        <f t="shared" si="164"/>
        <v>15.215219993965071</v>
      </c>
      <c r="AY1441" t="e">
        <f t="shared" si="165"/>
        <v>#VALUE!</v>
      </c>
    </row>
    <row r="1442" spans="8:51" x14ac:dyDescent="0.25">
      <c r="H1442" s="6">
        <v>20</v>
      </c>
      <c r="I1442" s="6">
        <v>30</v>
      </c>
      <c r="J1442" s="6">
        <v>1</v>
      </c>
      <c r="K1442" s="6">
        <v>1</v>
      </c>
      <c r="L1442" s="6" t="s">
        <v>122</v>
      </c>
      <c r="M1442" s="7">
        <f>1000000*(AF1442-AD1442)/X1442</f>
        <v>5.1728162884310709E-3</v>
      </c>
      <c r="N1442" s="7">
        <f>1000000*(AM1442-AK1442)/X1442</f>
        <v>2.6794554190270953E-2</v>
      </c>
      <c r="O1442" s="7" t="e">
        <f>1000000*(AT1442-AR1442)/X1442</f>
        <v>#VALUE!</v>
      </c>
      <c r="P1442">
        <f>(M1442*16)</f>
        <v>8.2765060614897135E-2</v>
      </c>
      <c r="Q1442">
        <f>(N1442*44)</f>
        <v>1.1789603843719219</v>
      </c>
      <c r="R1442">
        <f>1000000*(((AF1442-AD1442)*0.082057*W1442)/(V1442-Z1442))/X1442</f>
        <v>0.14349881432745903</v>
      </c>
      <c r="S1442">
        <f>1000000*(((AM1442-AK1442)*0.082057*W1442)/(V1442-Z1442))/X1442</f>
        <v>0.74330626535800015</v>
      </c>
      <c r="T1442">
        <f>N1442*((1*0.082057*W1442)/(V1442-Z1442))</f>
        <v>0.74330626535800026</v>
      </c>
      <c r="V1442" s="5">
        <f t="shared" si="166"/>
        <v>0.99905510880095516</v>
      </c>
      <c r="W1442">
        <v>313.14999999999998</v>
      </c>
      <c r="X1442">
        <f t="shared" si="167"/>
        <v>1.9073334166666699E-2</v>
      </c>
      <c r="Y1442">
        <v>2E-3</v>
      </c>
      <c r="Z1442">
        <f t="shared" si="147"/>
        <v>7.2765497523200454E-2</v>
      </c>
      <c r="AB1442">
        <f t="shared" si="148"/>
        <v>9.9905510880095509E-7</v>
      </c>
      <c r="AC1442">
        <f t="shared" si="149"/>
        <v>7.7759129386834936E-11</v>
      </c>
      <c r="AD1442">
        <v>0</v>
      </c>
      <c r="AE1442" s="12">
        <f t="shared" si="150"/>
        <v>2.0903724265187424E-11</v>
      </c>
      <c r="AF1442" s="12">
        <f t="shared" si="151"/>
        <v>9.8662853652022362E-11</v>
      </c>
      <c r="AG1442" s="19">
        <f t="shared" si="152"/>
        <v>1.097002469958351E-3</v>
      </c>
      <c r="AI1442">
        <f t="shared" si="153"/>
        <v>9.9905510880095509E-7</v>
      </c>
      <c r="AJ1442">
        <f t="shared" si="154"/>
        <v>7.7759129386834936E-11</v>
      </c>
      <c r="AK1442">
        <v>0</v>
      </c>
      <c r="AL1442" s="12">
        <f t="shared" si="155"/>
        <v>4.333023565310624E-10</v>
      </c>
      <c r="AM1442" s="12">
        <f t="shared" si="156"/>
        <v>5.1106148591789729E-10</v>
      </c>
      <c r="AN1442" s="19">
        <f t="shared" si="157"/>
        <v>2.2739189884214046E-2</v>
      </c>
      <c r="AO1442" s="19"/>
      <c r="AP1442" t="e">
        <f t="shared" si="158"/>
        <v>#VALUE!</v>
      </c>
      <c r="AQ1442" t="e">
        <f t="shared" si="159"/>
        <v>#VALUE!</v>
      </c>
      <c r="AR1442">
        <v>0</v>
      </c>
      <c r="AS1442" s="12" t="e">
        <f t="shared" si="160"/>
        <v>#VALUE!</v>
      </c>
      <c r="AT1442" s="12" t="e">
        <f t="shared" si="161"/>
        <v>#VALUE!</v>
      </c>
      <c r="AU1442" s="19">
        <f t="shared" si="162"/>
        <v>1.5759424160826513E-2</v>
      </c>
      <c r="AW1442">
        <f t="shared" si="163"/>
        <v>78.812974192989046</v>
      </c>
      <c r="AX1442">
        <f t="shared" si="164"/>
        <v>15.215219993965071</v>
      </c>
      <c r="AY1442" t="e">
        <f t="shared" si="165"/>
        <v>#VALUE!</v>
      </c>
    </row>
    <row r="1443" spans="8:51" x14ac:dyDescent="0.25">
      <c r="H1443" s="6">
        <v>20</v>
      </c>
      <c r="I1443" s="6">
        <v>30</v>
      </c>
      <c r="J1443" s="6">
        <v>1</v>
      </c>
      <c r="K1443" s="6">
        <v>1</v>
      </c>
      <c r="L1443" s="6" t="s">
        <v>122</v>
      </c>
      <c r="M1443" s="7">
        <f>1000000*(AF1443-AD1443)/X1443</f>
        <v>5.1728162884310709E-3</v>
      </c>
      <c r="N1443" s="7">
        <f>1000000*(AM1443-AK1443)/X1443</f>
        <v>2.6794554190270953E-2</v>
      </c>
      <c r="O1443" s="7" t="e">
        <f>1000000*(AT1443-AR1443)/X1443</f>
        <v>#VALUE!</v>
      </c>
      <c r="P1443">
        <f>(M1443*16)</f>
        <v>8.2765060614897135E-2</v>
      </c>
      <c r="Q1443">
        <f>(N1443*44)</f>
        <v>1.1789603843719219</v>
      </c>
      <c r="R1443">
        <f>1000000*(((AF1443-AD1443)*0.082057*W1443)/(V1443-Z1443))/X1443</f>
        <v>0.14349881432745903</v>
      </c>
      <c r="S1443">
        <f>1000000*(((AM1443-AK1443)*0.082057*W1443)/(V1443-Z1443))/X1443</f>
        <v>0.74330626535800015</v>
      </c>
      <c r="T1443">
        <f>N1443*((1*0.082057*W1443)/(V1443-Z1443))</f>
        <v>0.74330626535800026</v>
      </c>
      <c r="V1443" s="5">
        <f t="shared" si="166"/>
        <v>0.99905510880095516</v>
      </c>
      <c r="W1443">
        <v>313.14999999999998</v>
      </c>
      <c r="X1443">
        <f t="shared" si="167"/>
        <v>1.9073334166666699E-2</v>
      </c>
      <c r="Y1443">
        <v>2E-3</v>
      </c>
      <c r="Z1443">
        <f t="shared" si="147"/>
        <v>7.2765497523200454E-2</v>
      </c>
      <c r="AB1443">
        <f t="shared" si="148"/>
        <v>9.9905510880095509E-7</v>
      </c>
      <c r="AC1443">
        <f t="shared" si="149"/>
        <v>7.7759129386834936E-11</v>
      </c>
      <c r="AD1443">
        <v>0</v>
      </c>
      <c r="AE1443" s="12">
        <f t="shared" si="150"/>
        <v>2.0903724265187424E-11</v>
      </c>
      <c r="AF1443" s="12">
        <f t="shared" si="151"/>
        <v>9.8662853652022362E-11</v>
      </c>
      <c r="AG1443" s="19">
        <f t="shared" si="152"/>
        <v>1.097002469958351E-3</v>
      </c>
      <c r="AI1443">
        <f t="shared" si="153"/>
        <v>9.9905510880095509E-7</v>
      </c>
      <c r="AJ1443">
        <f t="shared" si="154"/>
        <v>7.7759129386834936E-11</v>
      </c>
      <c r="AK1443">
        <v>0</v>
      </c>
      <c r="AL1443" s="12">
        <f t="shared" si="155"/>
        <v>4.333023565310624E-10</v>
      </c>
      <c r="AM1443" s="12">
        <f t="shared" si="156"/>
        <v>5.1106148591789729E-10</v>
      </c>
      <c r="AN1443" s="19">
        <f t="shared" si="157"/>
        <v>2.2739189884214046E-2</v>
      </c>
      <c r="AO1443" s="19"/>
      <c r="AP1443" t="e">
        <f t="shared" si="158"/>
        <v>#VALUE!</v>
      </c>
      <c r="AQ1443" t="e">
        <f t="shared" si="159"/>
        <v>#VALUE!</v>
      </c>
      <c r="AR1443">
        <v>0</v>
      </c>
      <c r="AS1443" s="12" t="e">
        <f t="shared" si="160"/>
        <v>#VALUE!</v>
      </c>
      <c r="AT1443" s="12" t="e">
        <f t="shared" si="161"/>
        <v>#VALUE!</v>
      </c>
      <c r="AU1443" s="19">
        <f t="shared" si="162"/>
        <v>1.5759424160826513E-2</v>
      </c>
      <c r="AW1443">
        <f t="shared" si="163"/>
        <v>78.812974192989046</v>
      </c>
      <c r="AX1443">
        <f t="shared" si="164"/>
        <v>15.215219993965071</v>
      </c>
      <c r="AY1443" t="e">
        <f t="shared" si="165"/>
        <v>#VALUE!</v>
      </c>
    </row>
    <row r="1444" spans="8:51" x14ac:dyDescent="0.25">
      <c r="H1444" s="6">
        <v>20</v>
      </c>
      <c r="I1444" s="6">
        <v>30</v>
      </c>
      <c r="J1444" s="6">
        <v>1</v>
      </c>
      <c r="K1444" s="6">
        <v>1</v>
      </c>
      <c r="L1444" s="6" t="s">
        <v>122</v>
      </c>
      <c r="M1444" s="7">
        <f>1000000*(AF1444-AD1444)/X1444</f>
        <v>5.1728162884310709E-3</v>
      </c>
      <c r="N1444" s="7">
        <f>1000000*(AM1444-AK1444)/X1444</f>
        <v>2.6794554190270953E-2</v>
      </c>
      <c r="O1444" s="7" t="e">
        <f>1000000*(AT1444-AR1444)/X1444</f>
        <v>#VALUE!</v>
      </c>
      <c r="P1444">
        <f>(M1444*16)</f>
        <v>8.2765060614897135E-2</v>
      </c>
      <c r="Q1444">
        <f>(N1444*44)</f>
        <v>1.1789603843719219</v>
      </c>
      <c r="R1444">
        <f>1000000*(((AF1444-AD1444)*0.082057*W1444)/(V1444-Z1444))/X1444</f>
        <v>0.14349881432745903</v>
      </c>
      <c r="S1444">
        <f>1000000*(((AM1444-AK1444)*0.082057*W1444)/(V1444-Z1444))/X1444</f>
        <v>0.74330626535800015</v>
      </c>
      <c r="T1444">
        <f>N1444*((1*0.082057*W1444)/(V1444-Z1444))</f>
        <v>0.74330626535800026</v>
      </c>
      <c r="V1444" s="5">
        <f t="shared" si="166"/>
        <v>0.99905510880095516</v>
      </c>
      <c r="W1444">
        <v>313.14999999999998</v>
      </c>
      <c r="X1444">
        <f t="shared" si="167"/>
        <v>1.9073334166666699E-2</v>
      </c>
      <c r="Y1444">
        <v>2E-3</v>
      </c>
      <c r="Z1444">
        <f t="shared" si="147"/>
        <v>7.2765497523200454E-2</v>
      </c>
      <c r="AB1444">
        <f t="shared" si="148"/>
        <v>9.9905510880095509E-7</v>
      </c>
      <c r="AC1444">
        <f t="shared" si="149"/>
        <v>7.7759129386834936E-11</v>
      </c>
      <c r="AD1444">
        <v>0</v>
      </c>
      <c r="AE1444" s="12">
        <f t="shared" si="150"/>
        <v>2.0903724265187424E-11</v>
      </c>
      <c r="AF1444" s="12">
        <f t="shared" si="151"/>
        <v>9.8662853652022362E-11</v>
      </c>
      <c r="AG1444" s="19">
        <f t="shared" si="152"/>
        <v>1.097002469958351E-3</v>
      </c>
      <c r="AI1444">
        <f t="shared" si="153"/>
        <v>9.9905510880095509E-7</v>
      </c>
      <c r="AJ1444">
        <f t="shared" si="154"/>
        <v>7.7759129386834936E-11</v>
      </c>
      <c r="AK1444">
        <v>0</v>
      </c>
      <c r="AL1444" s="12">
        <f t="shared" si="155"/>
        <v>4.333023565310624E-10</v>
      </c>
      <c r="AM1444" s="12">
        <f t="shared" si="156"/>
        <v>5.1106148591789729E-10</v>
      </c>
      <c r="AN1444" s="19">
        <f t="shared" si="157"/>
        <v>2.2739189884214046E-2</v>
      </c>
      <c r="AO1444" s="19"/>
      <c r="AP1444" t="e">
        <f t="shared" si="158"/>
        <v>#VALUE!</v>
      </c>
      <c r="AQ1444" t="e">
        <f t="shared" si="159"/>
        <v>#VALUE!</v>
      </c>
      <c r="AR1444">
        <v>0</v>
      </c>
      <c r="AS1444" s="12" t="e">
        <f t="shared" si="160"/>
        <v>#VALUE!</v>
      </c>
      <c r="AT1444" s="12" t="e">
        <f t="shared" si="161"/>
        <v>#VALUE!</v>
      </c>
      <c r="AU1444" s="19">
        <f t="shared" si="162"/>
        <v>1.5759424160826513E-2</v>
      </c>
      <c r="AW1444">
        <f t="shared" si="163"/>
        <v>78.812974192989046</v>
      </c>
      <c r="AX1444">
        <f t="shared" si="164"/>
        <v>15.215219993965071</v>
      </c>
      <c r="AY1444" t="e">
        <f t="shared" si="165"/>
        <v>#VALUE!</v>
      </c>
    </row>
    <row r="1445" spans="8:51" x14ac:dyDescent="0.25">
      <c r="H1445" s="6">
        <v>20</v>
      </c>
      <c r="I1445" s="6">
        <v>30</v>
      </c>
      <c r="J1445" s="6">
        <v>1</v>
      </c>
      <c r="K1445" s="6">
        <v>1</v>
      </c>
      <c r="L1445" s="6" t="s">
        <v>122</v>
      </c>
      <c r="M1445" s="7">
        <f>1000000*(AF1445-AD1445)/X1445</f>
        <v>5.1728162884310709E-3</v>
      </c>
      <c r="N1445" s="7">
        <f>1000000*(AM1445-AK1445)/X1445</f>
        <v>2.6794554190270953E-2</v>
      </c>
      <c r="O1445" s="7" t="e">
        <f>1000000*(AT1445-AR1445)/X1445</f>
        <v>#VALUE!</v>
      </c>
      <c r="P1445">
        <f>(M1445*16)</f>
        <v>8.2765060614897135E-2</v>
      </c>
      <c r="Q1445">
        <f>(N1445*44)</f>
        <v>1.1789603843719219</v>
      </c>
      <c r="R1445">
        <f>1000000*(((AF1445-AD1445)*0.082057*W1445)/(V1445-Z1445))/X1445</f>
        <v>0.14349881432745903</v>
      </c>
      <c r="S1445">
        <f>1000000*(((AM1445-AK1445)*0.082057*W1445)/(V1445-Z1445))/X1445</f>
        <v>0.74330626535800015</v>
      </c>
      <c r="T1445">
        <f>N1445*((1*0.082057*W1445)/(V1445-Z1445))</f>
        <v>0.74330626535800026</v>
      </c>
      <c r="V1445" s="5">
        <f t="shared" si="166"/>
        <v>0.99905510880095516</v>
      </c>
      <c r="W1445">
        <v>313.14999999999998</v>
      </c>
      <c r="X1445">
        <f t="shared" si="167"/>
        <v>1.9073334166666699E-2</v>
      </c>
      <c r="Y1445">
        <v>2E-3</v>
      </c>
      <c r="Z1445">
        <f t="shared" si="147"/>
        <v>7.2765497523200454E-2</v>
      </c>
      <c r="AB1445">
        <f t="shared" si="148"/>
        <v>9.9905510880095509E-7</v>
      </c>
      <c r="AC1445">
        <f t="shared" si="149"/>
        <v>7.7759129386834936E-11</v>
      </c>
      <c r="AD1445">
        <v>0</v>
      </c>
      <c r="AE1445" s="12">
        <f t="shared" si="150"/>
        <v>2.0903724265187424E-11</v>
      </c>
      <c r="AF1445" s="12">
        <f t="shared" si="151"/>
        <v>9.8662853652022362E-11</v>
      </c>
      <c r="AG1445" s="19">
        <f t="shared" si="152"/>
        <v>1.097002469958351E-3</v>
      </c>
      <c r="AI1445">
        <f t="shared" si="153"/>
        <v>9.9905510880095509E-7</v>
      </c>
      <c r="AJ1445">
        <f t="shared" si="154"/>
        <v>7.7759129386834936E-11</v>
      </c>
      <c r="AK1445">
        <v>0</v>
      </c>
      <c r="AL1445" s="12">
        <f t="shared" si="155"/>
        <v>4.333023565310624E-10</v>
      </c>
      <c r="AM1445" s="12">
        <f t="shared" si="156"/>
        <v>5.1106148591789729E-10</v>
      </c>
      <c r="AN1445" s="19">
        <f t="shared" si="157"/>
        <v>2.2739189884214046E-2</v>
      </c>
      <c r="AO1445" s="19"/>
      <c r="AP1445" t="e">
        <f t="shared" si="158"/>
        <v>#VALUE!</v>
      </c>
      <c r="AQ1445" t="e">
        <f t="shared" si="159"/>
        <v>#VALUE!</v>
      </c>
      <c r="AR1445">
        <v>0</v>
      </c>
      <c r="AS1445" s="12" t="e">
        <f t="shared" si="160"/>
        <v>#VALUE!</v>
      </c>
      <c r="AT1445" s="12" t="e">
        <f t="shared" si="161"/>
        <v>#VALUE!</v>
      </c>
      <c r="AU1445" s="19">
        <f t="shared" si="162"/>
        <v>1.5759424160826513E-2</v>
      </c>
      <c r="AW1445">
        <f t="shared" si="163"/>
        <v>78.812974192989046</v>
      </c>
      <c r="AX1445">
        <f t="shared" si="164"/>
        <v>15.215219993965071</v>
      </c>
      <c r="AY1445" t="e">
        <f t="shared" si="165"/>
        <v>#VALUE!</v>
      </c>
    </row>
    <row r="1446" spans="8:51" x14ac:dyDescent="0.25">
      <c r="H1446" s="6">
        <v>20</v>
      </c>
      <c r="I1446" s="6">
        <v>30</v>
      </c>
      <c r="J1446" s="6">
        <v>1</v>
      </c>
      <c r="K1446" s="6">
        <v>1</v>
      </c>
      <c r="L1446" s="6" t="s">
        <v>122</v>
      </c>
      <c r="M1446" s="7">
        <f>1000000*(AF1446-AD1446)/X1446</f>
        <v>5.1728162884310709E-3</v>
      </c>
      <c r="N1446" s="7">
        <f>1000000*(AM1446-AK1446)/X1446</f>
        <v>2.6794554190270953E-2</v>
      </c>
      <c r="O1446" s="7" t="e">
        <f>1000000*(AT1446-AR1446)/X1446</f>
        <v>#VALUE!</v>
      </c>
      <c r="P1446">
        <f>(M1446*16)</f>
        <v>8.2765060614897135E-2</v>
      </c>
      <c r="Q1446">
        <f>(N1446*44)</f>
        <v>1.1789603843719219</v>
      </c>
      <c r="R1446">
        <f>1000000*(((AF1446-AD1446)*0.082057*W1446)/(V1446-Z1446))/X1446</f>
        <v>0.14349881432745903</v>
      </c>
      <c r="S1446">
        <f>1000000*(((AM1446-AK1446)*0.082057*W1446)/(V1446-Z1446))/X1446</f>
        <v>0.74330626535800015</v>
      </c>
      <c r="T1446">
        <f>N1446*((1*0.082057*W1446)/(V1446-Z1446))</f>
        <v>0.74330626535800026</v>
      </c>
      <c r="V1446" s="5">
        <f t="shared" si="166"/>
        <v>0.99905510880095516</v>
      </c>
      <c r="W1446">
        <v>313.14999999999998</v>
      </c>
      <c r="X1446">
        <f t="shared" si="167"/>
        <v>1.9073334166666699E-2</v>
      </c>
      <c r="Y1446">
        <v>2E-3</v>
      </c>
      <c r="Z1446">
        <f t="shared" si="147"/>
        <v>7.2765497523200454E-2</v>
      </c>
      <c r="AB1446">
        <f t="shared" si="148"/>
        <v>9.9905510880095509E-7</v>
      </c>
      <c r="AC1446">
        <f t="shared" si="149"/>
        <v>7.7759129386834936E-11</v>
      </c>
      <c r="AD1446">
        <v>0</v>
      </c>
      <c r="AE1446" s="12">
        <f t="shared" si="150"/>
        <v>2.0903724265187424E-11</v>
      </c>
      <c r="AF1446" s="12">
        <f t="shared" si="151"/>
        <v>9.8662853652022362E-11</v>
      </c>
      <c r="AG1446" s="19">
        <f t="shared" si="152"/>
        <v>1.097002469958351E-3</v>
      </c>
      <c r="AI1446">
        <f t="shared" si="153"/>
        <v>9.9905510880095509E-7</v>
      </c>
      <c r="AJ1446">
        <f t="shared" si="154"/>
        <v>7.7759129386834936E-11</v>
      </c>
      <c r="AK1446">
        <v>0</v>
      </c>
      <c r="AL1446" s="12">
        <f t="shared" si="155"/>
        <v>4.333023565310624E-10</v>
      </c>
      <c r="AM1446" s="12">
        <f t="shared" si="156"/>
        <v>5.1106148591789729E-10</v>
      </c>
      <c r="AN1446" s="19">
        <f t="shared" si="157"/>
        <v>2.2739189884214046E-2</v>
      </c>
      <c r="AO1446" s="19"/>
      <c r="AP1446" t="e">
        <f t="shared" si="158"/>
        <v>#VALUE!</v>
      </c>
      <c r="AQ1446" t="e">
        <f t="shared" si="159"/>
        <v>#VALUE!</v>
      </c>
      <c r="AR1446">
        <v>0</v>
      </c>
      <c r="AS1446" s="12" t="e">
        <f t="shared" si="160"/>
        <v>#VALUE!</v>
      </c>
      <c r="AT1446" s="12" t="e">
        <f t="shared" si="161"/>
        <v>#VALUE!</v>
      </c>
      <c r="AU1446" s="19">
        <f t="shared" si="162"/>
        <v>1.5759424160826513E-2</v>
      </c>
      <c r="AW1446">
        <f t="shared" si="163"/>
        <v>78.812974192989046</v>
      </c>
      <c r="AX1446">
        <f t="shared" si="164"/>
        <v>15.215219993965071</v>
      </c>
      <c r="AY1446" t="e">
        <f t="shared" si="165"/>
        <v>#VALUE!</v>
      </c>
    </row>
    <row r="1447" spans="8:51" x14ac:dyDescent="0.25">
      <c r="H1447" s="6">
        <v>20</v>
      </c>
      <c r="I1447" s="6">
        <v>30</v>
      </c>
      <c r="J1447" s="6">
        <v>1</v>
      </c>
      <c r="K1447" s="6">
        <v>1</v>
      </c>
      <c r="L1447" s="6" t="s">
        <v>122</v>
      </c>
      <c r="M1447" s="7">
        <f>1000000*(AF1447-AD1447)/X1447</f>
        <v>5.1728162884310709E-3</v>
      </c>
      <c r="N1447" s="7">
        <f>1000000*(AM1447-AK1447)/X1447</f>
        <v>2.6794554190270953E-2</v>
      </c>
      <c r="O1447" s="7" t="e">
        <f>1000000*(AT1447-AR1447)/X1447</f>
        <v>#VALUE!</v>
      </c>
      <c r="P1447">
        <f>(M1447*16)</f>
        <v>8.2765060614897135E-2</v>
      </c>
      <c r="Q1447">
        <f>(N1447*44)</f>
        <v>1.1789603843719219</v>
      </c>
      <c r="R1447">
        <f>1000000*(((AF1447-AD1447)*0.082057*W1447)/(V1447-Z1447))/X1447</f>
        <v>0.14349881432745903</v>
      </c>
      <c r="S1447">
        <f>1000000*(((AM1447-AK1447)*0.082057*W1447)/(V1447-Z1447))/X1447</f>
        <v>0.74330626535800015</v>
      </c>
      <c r="T1447">
        <f>N1447*((1*0.082057*W1447)/(V1447-Z1447))</f>
        <v>0.74330626535800026</v>
      </c>
      <c r="V1447" s="5">
        <f t="shared" si="166"/>
        <v>0.99905510880095516</v>
      </c>
      <c r="W1447">
        <v>313.14999999999998</v>
      </c>
      <c r="X1447">
        <f t="shared" si="167"/>
        <v>1.9073334166666699E-2</v>
      </c>
      <c r="Y1447">
        <v>2E-3</v>
      </c>
      <c r="Z1447">
        <f t="shared" si="147"/>
        <v>7.2765497523200454E-2</v>
      </c>
      <c r="AB1447">
        <f t="shared" si="148"/>
        <v>9.9905510880095509E-7</v>
      </c>
      <c r="AC1447">
        <f t="shared" si="149"/>
        <v>7.7759129386834936E-11</v>
      </c>
      <c r="AD1447">
        <v>0</v>
      </c>
      <c r="AE1447" s="12">
        <f t="shared" si="150"/>
        <v>2.0903724265187424E-11</v>
      </c>
      <c r="AF1447" s="12">
        <f t="shared" si="151"/>
        <v>9.8662853652022362E-11</v>
      </c>
      <c r="AG1447" s="19">
        <f t="shared" si="152"/>
        <v>1.097002469958351E-3</v>
      </c>
      <c r="AI1447">
        <f t="shared" si="153"/>
        <v>9.9905510880095509E-7</v>
      </c>
      <c r="AJ1447">
        <f t="shared" si="154"/>
        <v>7.7759129386834936E-11</v>
      </c>
      <c r="AK1447">
        <v>0</v>
      </c>
      <c r="AL1447" s="12">
        <f t="shared" si="155"/>
        <v>4.333023565310624E-10</v>
      </c>
      <c r="AM1447" s="12">
        <f t="shared" si="156"/>
        <v>5.1106148591789729E-10</v>
      </c>
      <c r="AN1447" s="19">
        <f t="shared" si="157"/>
        <v>2.2739189884214046E-2</v>
      </c>
      <c r="AO1447" s="19"/>
      <c r="AP1447" t="e">
        <f t="shared" si="158"/>
        <v>#VALUE!</v>
      </c>
      <c r="AQ1447" t="e">
        <f t="shared" si="159"/>
        <v>#VALUE!</v>
      </c>
      <c r="AR1447">
        <v>0</v>
      </c>
      <c r="AS1447" s="12" t="e">
        <f t="shared" si="160"/>
        <v>#VALUE!</v>
      </c>
      <c r="AT1447" s="12" t="e">
        <f t="shared" si="161"/>
        <v>#VALUE!</v>
      </c>
      <c r="AU1447" s="19">
        <f t="shared" si="162"/>
        <v>1.5759424160826513E-2</v>
      </c>
      <c r="AW1447">
        <f t="shared" si="163"/>
        <v>78.812974192989046</v>
      </c>
      <c r="AX1447">
        <f t="shared" si="164"/>
        <v>15.215219993965071</v>
      </c>
      <c r="AY1447" t="e">
        <f t="shared" si="165"/>
        <v>#VALUE!</v>
      </c>
    </row>
    <row r="1448" spans="8:51" x14ac:dyDescent="0.25">
      <c r="H1448" s="6">
        <v>20</v>
      </c>
      <c r="I1448" s="6">
        <v>30</v>
      </c>
      <c r="J1448" s="6">
        <v>1</v>
      </c>
      <c r="K1448" s="6">
        <v>1</v>
      </c>
      <c r="L1448" s="6" t="s">
        <v>122</v>
      </c>
      <c r="M1448" s="7">
        <f>1000000*(AF1448-AD1448)/X1448</f>
        <v>5.1728162884310709E-3</v>
      </c>
      <c r="N1448" s="7">
        <f>1000000*(AM1448-AK1448)/X1448</f>
        <v>2.6794554190270953E-2</v>
      </c>
      <c r="O1448" s="7" t="e">
        <f>1000000*(AT1448-AR1448)/X1448</f>
        <v>#VALUE!</v>
      </c>
      <c r="P1448">
        <f>(M1448*16)</f>
        <v>8.2765060614897135E-2</v>
      </c>
      <c r="Q1448">
        <f>(N1448*44)</f>
        <v>1.1789603843719219</v>
      </c>
      <c r="R1448">
        <f>1000000*(((AF1448-AD1448)*0.082057*W1448)/(V1448-Z1448))/X1448</f>
        <v>0.14349881432745903</v>
      </c>
      <c r="S1448">
        <f>1000000*(((AM1448-AK1448)*0.082057*W1448)/(V1448-Z1448))/X1448</f>
        <v>0.74330626535800015</v>
      </c>
      <c r="T1448">
        <f>N1448*((1*0.082057*W1448)/(V1448-Z1448))</f>
        <v>0.74330626535800026</v>
      </c>
      <c r="V1448" s="5">
        <f t="shared" si="166"/>
        <v>0.99905510880095516</v>
      </c>
      <c r="W1448">
        <v>313.14999999999998</v>
      </c>
      <c r="X1448">
        <f t="shared" si="167"/>
        <v>1.9073334166666699E-2</v>
      </c>
      <c r="Y1448">
        <v>2E-3</v>
      </c>
      <c r="Z1448">
        <f t="shared" si="147"/>
        <v>7.2765497523200454E-2</v>
      </c>
      <c r="AB1448">
        <f t="shared" si="148"/>
        <v>9.9905510880095509E-7</v>
      </c>
      <c r="AC1448">
        <f t="shared" si="149"/>
        <v>7.7759129386834936E-11</v>
      </c>
      <c r="AD1448">
        <v>0</v>
      </c>
      <c r="AE1448" s="12">
        <f t="shared" si="150"/>
        <v>2.0903724265187424E-11</v>
      </c>
      <c r="AF1448" s="12">
        <f t="shared" si="151"/>
        <v>9.8662853652022362E-11</v>
      </c>
      <c r="AG1448" s="19">
        <f t="shared" si="152"/>
        <v>1.097002469958351E-3</v>
      </c>
      <c r="AI1448">
        <f t="shared" si="153"/>
        <v>9.9905510880095509E-7</v>
      </c>
      <c r="AJ1448">
        <f t="shared" si="154"/>
        <v>7.7759129386834936E-11</v>
      </c>
      <c r="AK1448">
        <v>0</v>
      </c>
      <c r="AL1448" s="12">
        <f t="shared" si="155"/>
        <v>4.333023565310624E-10</v>
      </c>
      <c r="AM1448" s="12">
        <f t="shared" si="156"/>
        <v>5.1106148591789729E-10</v>
      </c>
      <c r="AN1448" s="19">
        <f t="shared" si="157"/>
        <v>2.2739189884214046E-2</v>
      </c>
      <c r="AO1448" s="19"/>
      <c r="AP1448" t="e">
        <f t="shared" si="158"/>
        <v>#VALUE!</v>
      </c>
      <c r="AQ1448" t="e">
        <f t="shared" si="159"/>
        <v>#VALUE!</v>
      </c>
      <c r="AR1448">
        <v>0</v>
      </c>
      <c r="AS1448" s="12" t="e">
        <f t="shared" si="160"/>
        <v>#VALUE!</v>
      </c>
      <c r="AT1448" s="12" t="e">
        <f t="shared" si="161"/>
        <v>#VALUE!</v>
      </c>
      <c r="AU1448" s="19">
        <f t="shared" si="162"/>
        <v>1.5759424160826513E-2</v>
      </c>
      <c r="AW1448">
        <f t="shared" si="163"/>
        <v>78.812974192989046</v>
      </c>
      <c r="AX1448">
        <f t="shared" si="164"/>
        <v>15.215219993965071</v>
      </c>
      <c r="AY1448" t="e">
        <f t="shared" si="165"/>
        <v>#VALUE!</v>
      </c>
    </row>
    <row r="1449" spans="8:51" x14ac:dyDescent="0.25">
      <c r="H1449" s="6">
        <v>20</v>
      </c>
      <c r="I1449" s="6">
        <v>30</v>
      </c>
      <c r="J1449" s="6">
        <v>1</v>
      </c>
      <c r="K1449" s="6">
        <v>1</v>
      </c>
      <c r="L1449" s="6" t="s">
        <v>122</v>
      </c>
      <c r="M1449" s="7">
        <f>1000000*(AF1449-AD1449)/X1449</f>
        <v>5.1728162884310709E-3</v>
      </c>
      <c r="N1449" s="7">
        <f>1000000*(AM1449-AK1449)/X1449</f>
        <v>2.6794554190270953E-2</v>
      </c>
      <c r="O1449" s="7" t="e">
        <f>1000000*(AT1449-AR1449)/X1449</f>
        <v>#VALUE!</v>
      </c>
      <c r="P1449">
        <f>(M1449*16)</f>
        <v>8.2765060614897135E-2</v>
      </c>
      <c r="Q1449">
        <f>(N1449*44)</f>
        <v>1.1789603843719219</v>
      </c>
      <c r="R1449">
        <f>1000000*(((AF1449-AD1449)*0.082057*W1449)/(V1449-Z1449))/X1449</f>
        <v>0.14349881432745903</v>
      </c>
      <c r="S1449">
        <f>1000000*(((AM1449-AK1449)*0.082057*W1449)/(V1449-Z1449))/X1449</f>
        <v>0.74330626535800015</v>
      </c>
      <c r="T1449">
        <f>N1449*((1*0.082057*W1449)/(V1449-Z1449))</f>
        <v>0.74330626535800026</v>
      </c>
      <c r="V1449" s="5">
        <f t="shared" si="166"/>
        <v>0.99905510880095516</v>
      </c>
      <c r="W1449">
        <v>313.14999999999998</v>
      </c>
      <c r="X1449">
        <f t="shared" si="167"/>
        <v>1.9073334166666699E-2</v>
      </c>
      <c r="Y1449">
        <v>2E-3</v>
      </c>
      <c r="Z1449">
        <f t="shared" si="147"/>
        <v>7.2765497523200454E-2</v>
      </c>
      <c r="AB1449">
        <f t="shared" si="148"/>
        <v>9.9905510880095509E-7</v>
      </c>
      <c r="AC1449">
        <f t="shared" si="149"/>
        <v>7.7759129386834936E-11</v>
      </c>
      <c r="AD1449">
        <v>0</v>
      </c>
      <c r="AE1449" s="12">
        <f t="shared" si="150"/>
        <v>2.0903724265187424E-11</v>
      </c>
      <c r="AF1449" s="12">
        <f t="shared" si="151"/>
        <v>9.8662853652022362E-11</v>
      </c>
      <c r="AG1449" s="19">
        <f t="shared" si="152"/>
        <v>1.097002469958351E-3</v>
      </c>
      <c r="AI1449">
        <f t="shared" si="153"/>
        <v>9.9905510880095509E-7</v>
      </c>
      <c r="AJ1449">
        <f t="shared" si="154"/>
        <v>7.7759129386834936E-11</v>
      </c>
      <c r="AK1449">
        <v>0</v>
      </c>
      <c r="AL1449" s="12">
        <f t="shared" si="155"/>
        <v>4.333023565310624E-10</v>
      </c>
      <c r="AM1449" s="12">
        <f t="shared" si="156"/>
        <v>5.1106148591789729E-10</v>
      </c>
      <c r="AN1449" s="19">
        <f t="shared" si="157"/>
        <v>2.2739189884214046E-2</v>
      </c>
      <c r="AO1449" s="19"/>
      <c r="AP1449" t="e">
        <f t="shared" si="158"/>
        <v>#VALUE!</v>
      </c>
      <c r="AQ1449" t="e">
        <f t="shared" si="159"/>
        <v>#VALUE!</v>
      </c>
      <c r="AR1449">
        <v>0</v>
      </c>
      <c r="AS1449" s="12" t="e">
        <f t="shared" si="160"/>
        <v>#VALUE!</v>
      </c>
      <c r="AT1449" s="12" t="e">
        <f t="shared" si="161"/>
        <v>#VALUE!</v>
      </c>
      <c r="AU1449" s="19">
        <f t="shared" si="162"/>
        <v>1.5759424160826513E-2</v>
      </c>
      <c r="AW1449">
        <f t="shared" si="163"/>
        <v>78.812974192989046</v>
      </c>
      <c r="AX1449">
        <f t="shared" si="164"/>
        <v>15.215219993965071</v>
      </c>
      <c r="AY1449" t="e">
        <f t="shared" si="165"/>
        <v>#VALUE!</v>
      </c>
    </row>
    <row r="1450" spans="8:51" x14ac:dyDescent="0.25">
      <c r="H1450" s="6">
        <v>20</v>
      </c>
      <c r="I1450" s="6">
        <v>30</v>
      </c>
      <c r="J1450" s="6">
        <v>1</v>
      </c>
      <c r="K1450" s="6">
        <v>1</v>
      </c>
      <c r="L1450" s="6" t="s">
        <v>122</v>
      </c>
      <c r="M1450" s="7">
        <f>1000000*(AF1450-AD1450)/X1450</f>
        <v>5.1728162884310709E-3</v>
      </c>
      <c r="N1450" s="7">
        <f>1000000*(AM1450-AK1450)/X1450</f>
        <v>2.6794554190270953E-2</v>
      </c>
      <c r="O1450" s="7" t="e">
        <f>1000000*(AT1450-AR1450)/X1450</f>
        <v>#VALUE!</v>
      </c>
      <c r="P1450">
        <f>(M1450*16)</f>
        <v>8.2765060614897135E-2</v>
      </c>
      <c r="Q1450">
        <f>(N1450*44)</f>
        <v>1.1789603843719219</v>
      </c>
      <c r="R1450">
        <f>1000000*(((AF1450-AD1450)*0.082057*W1450)/(V1450-Z1450))/X1450</f>
        <v>0.14349881432745903</v>
      </c>
      <c r="S1450">
        <f>1000000*(((AM1450-AK1450)*0.082057*W1450)/(V1450-Z1450))/X1450</f>
        <v>0.74330626535800015</v>
      </c>
      <c r="T1450">
        <f>N1450*((1*0.082057*W1450)/(V1450-Z1450))</f>
        <v>0.74330626535800026</v>
      </c>
      <c r="V1450" s="5">
        <f t="shared" si="166"/>
        <v>0.99905510880095516</v>
      </c>
      <c r="W1450">
        <v>313.14999999999998</v>
      </c>
      <c r="X1450">
        <f t="shared" si="167"/>
        <v>1.9073334166666699E-2</v>
      </c>
      <c r="Y1450">
        <v>2E-3</v>
      </c>
      <c r="Z1450">
        <f t="shared" si="147"/>
        <v>7.2765497523200454E-2</v>
      </c>
      <c r="AB1450">
        <f t="shared" si="148"/>
        <v>9.9905510880095509E-7</v>
      </c>
      <c r="AC1450">
        <f t="shared" si="149"/>
        <v>7.7759129386834936E-11</v>
      </c>
      <c r="AD1450">
        <v>0</v>
      </c>
      <c r="AE1450" s="12">
        <f t="shared" si="150"/>
        <v>2.0903724265187424E-11</v>
      </c>
      <c r="AF1450" s="12">
        <f t="shared" si="151"/>
        <v>9.8662853652022362E-11</v>
      </c>
      <c r="AG1450" s="19">
        <f t="shared" si="152"/>
        <v>1.097002469958351E-3</v>
      </c>
      <c r="AI1450">
        <f t="shared" si="153"/>
        <v>9.9905510880095509E-7</v>
      </c>
      <c r="AJ1450">
        <f t="shared" si="154"/>
        <v>7.7759129386834936E-11</v>
      </c>
      <c r="AK1450">
        <v>0</v>
      </c>
      <c r="AL1450" s="12">
        <f t="shared" si="155"/>
        <v>4.333023565310624E-10</v>
      </c>
      <c r="AM1450" s="12">
        <f t="shared" si="156"/>
        <v>5.1106148591789729E-10</v>
      </c>
      <c r="AN1450" s="19">
        <f t="shared" si="157"/>
        <v>2.2739189884214046E-2</v>
      </c>
      <c r="AO1450" s="19"/>
      <c r="AP1450" t="e">
        <f t="shared" si="158"/>
        <v>#VALUE!</v>
      </c>
      <c r="AQ1450" t="e">
        <f t="shared" si="159"/>
        <v>#VALUE!</v>
      </c>
      <c r="AR1450">
        <v>0</v>
      </c>
      <c r="AS1450" s="12" t="e">
        <f t="shared" si="160"/>
        <v>#VALUE!</v>
      </c>
      <c r="AT1450" s="12" t="e">
        <f t="shared" si="161"/>
        <v>#VALUE!</v>
      </c>
      <c r="AU1450" s="19">
        <f t="shared" si="162"/>
        <v>1.5759424160826513E-2</v>
      </c>
      <c r="AW1450">
        <f t="shared" si="163"/>
        <v>78.812974192989046</v>
      </c>
      <c r="AX1450">
        <f t="shared" si="164"/>
        <v>15.215219993965071</v>
      </c>
      <c r="AY1450" t="e">
        <f t="shared" si="165"/>
        <v>#VALUE!</v>
      </c>
    </row>
    <row r="1451" spans="8:51" x14ac:dyDescent="0.25">
      <c r="H1451" s="6">
        <v>20</v>
      </c>
      <c r="I1451" s="6">
        <v>30</v>
      </c>
      <c r="J1451" s="6">
        <v>1</v>
      </c>
      <c r="K1451" s="6">
        <v>1</v>
      </c>
      <c r="L1451" s="6" t="s">
        <v>122</v>
      </c>
      <c r="M1451" s="7">
        <f>1000000*(AF1451-AD1451)/X1451</f>
        <v>5.1728162884310709E-3</v>
      </c>
      <c r="N1451" s="7">
        <f>1000000*(AM1451-AK1451)/X1451</f>
        <v>2.6794554190270953E-2</v>
      </c>
      <c r="O1451" s="7" t="e">
        <f>1000000*(AT1451-AR1451)/X1451</f>
        <v>#VALUE!</v>
      </c>
      <c r="P1451">
        <f>(M1451*16)</f>
        <v>8.2765060614897135E-2</v>
      </c>
      <c r="Q1451">
        <f>(N1451*44)</f>
        <v>1.1789603843719219</v>
      </c>
      <c r="R1451">
        <f>1000000*(((AF1451-AD1451)*0.082057*W1451)/(V1451-Z1451))/X1451</f>
        <v>0.14349881432745903</v>
      </c>
      <c r="S1451">
        <f>1000000*(((AM1451-AK1451)*0.082057*W1451)/(V1451-Z1451))/X1451</f>
        <v>0.74330626535800015</v>
      </c>
      <c r="T1451">
        <f>N1451*((1*0.082057*W1451)/(V1451-Z1451))</f>
        <v>0.74330626535800026</v>
      </c>
      <c r="V1451" s="5">
        <f t="shared" si="166"/>
        <v>0.99905510880095516</v>
      </c>
      <c r="W1451">
        <v>313.14999999999998</v>
      </c>
      <c r="X1451">
        <f t="shared" si="167"/>
        <v>1.9073334166666699E-2</v>
      </c>
      <c r="Y1451">
        <v>2E-3</v>
      </c>
      <c r="Z1451">
        <f t="shared" si="147"/>
        <v>7.2765497523200454E-2</v>
      </c>
      <c r="AB1451">
        <f t="shared" si="148"/>
        <v>9.9905510880095509E-7</v>
      </c>
      <c r="AC1451">
        <f t="shared" si="149"/>
        <v>7.7759129386834936E-11</v>
      </c>
      <c r="AD1451">
        <v>0</v>
      </c>
      <c r="AE1451" s="12">
        <f t="shared" si="150"/>
        <v>2.0903724265187424E-11</v>
      </c>
      <c r="AF1451" s="12">
        <f t="shared" si="151"/>
        <v>9.8662853652022362E-11</v>
      </c>
      <c r="AG1451" s="19">
        <f t="shared" si="152"/>
        <v>1.097002469958351E-3</v>
      </c>
      <c r="AI1451">
        <f t="shared" si="153"/>
        <v>9.9905510880095509E-7</v>
      </c>
      <c r="AJ1451">
        <f t="shared" si="154"/>
        <v>7.7759129386834936E-11</v>
      </c>
      <c r="AK1451">
        <v>0</v>
      </c>
      <c r="AL1451" s="12">
        <f t="shared" si="155"/>
        <v>4.333023565310624E-10</v>
      </c>
      <c r="AM1451" s="12">
        <f t="shared" si="156"/>
        <v>5.1106148591789729E-10</v>
      </c>
      <c r="AN1451" s="19">
        <f t="shared" si="157"/>
        <v>2.2739189884214046E-2</v>
      </c>
      <c r="AO1451" s="19"/>
      <c r="AP1451" t="e">
        <f t="shared" si="158"/>
        <v>#VALUE!</v>
      </c>
      <c r="AQ1451" t="e">
        <f t="shared" si="159"/>
        <v>#VALUE!</v>
      </c>
      <c r="AR1451">
        <v>0</v>
      </c>
      <c r="AS1451" s="12" t="e">
        <f t="shared" si="160"/>
        <v>#VALUE!</v>
      </c>
      <c r="AT1451" s="12" t="e">
        <f t="shared" si="161"/>
        <v>#VALUE!</v>
      </c>
      <c r="AU1451" s="19">
        <f t="shared" si="162"/>
        <v>1.5759424160826513E-2</v>
      </c>
      <c r="AW1451">
        <f t="shared" si="163"/>
        <v>78.812974192989046</v>
      </c>
      <c r="AX1451">
        <f t="shared" si="164"/>
        <v>15.215219993965071</v>
      </c>
      <c r="AY1451" t="e">
        <f t="shared" si="165"/>
        <v>#VALUE!</v>
      </c>
    </row>
    <row r="1452" spans="8:51" x14ac:dyDescent="0.25">
      <c r="H1452" s="6">
        <v>20</v>
      </c>
      <c r="I1452" s="6">
        <v>30</v>
      </c>
      <c r="J1452" s="6">
        <v>1</v>
      </c>
      <c r="K1452" s="6">
        <v>1</v>
      </c>
      <c r="L1452" s="6" t="s">
        <v>122</v>
      </c>
      <c r="M1452" s="7">
        <f>1000000*(AF1452-AD1452)/X1452</f>
        <v>5.1728162884310709E-3</v>
      </c>
      <c r="N1452" s="7">
        <f>1000000*(AM1452-AK1452)/X1452</f>
        <v>2.6794554190270953E-2</v>
      </c>
      <c r="O1452" s="7" t="e">
        <f>1000000*(AT1452-AR1452)/X1452</f>
        <v>#VALUE!</v>
      </c>
      <c r="P1452">
        <f>(M1452*16)</f>
        <v>8.2765060614897135E-2</v>
      </c>
      <c r="Q1452">
        <f>(N1452*44)</f>
        <v>1.1789603843719219</v>
      </c>
      <c r="R1452">
        <f>1000000*(((AF1452-AD1452)*0.082057*W1452)/(V1452-Z1452))/X1452</f>
        <v>0.14349881432745903</v>
      </c>
      <c r="S1452">
        <f>1000000*(((AM1452-AK1452)*0.082057*W1452)/(V1452-Z1452))/X1452</f>
        <v>0.74330626535800015</v>
      </c>
      <c r="T1452">
        <f>N1452*((1*0.082057*W1452)/(V1452-Z1452))</f>
        <v>0.74330626535800026</v>
      </c>
      <c r="V1452" s="5">
        <f t="shared" si="166"/>
        <v>0.99905510880095516</v>
      </c>
      <c r="W1452">
        <v>313.14999999999998</v>
      </c>
      <c r="X1452">
        <f t="shared" si="167"/>
        <v>1.9073334166666699E-2</v>
      </c>
      <c r="Y1452">
        <v>2E-3</v>
      </c>
      <c r="Z1452">
        <f t="shared" si="147"/>
        <v>7.2765497523200454E-2</v>
      </c>
      <c r="AB1452">
        <f t="shared" si="148"/>
        <v>9.9905510880095509E-7</v>
      </c>
      <c r="AC1452">
        <f t="shared" si="149"/>
        <v>7.7759129386834936E-11</v>
      </c>
      <c r="AD1452">
        <v>0</v>
      </c>
      <c r="AE1452" s="12">
        <f t="shared" si="150"/>
        <v>2.0903724265187424E-11</v>
      </c>
      <c r="AF1452" s="12">
        <f t="shared" si="151"/>
        <v>9.8662853652022362E-11</v>
      </c>
      <c r="AG1452" s="19">
        <f t="shared" si="152"/>
        <v>1.097002469958351E-3</v>
      </c>
      <c r="AI1452">
        <f t="shared" si="153"/>
        <v>9.9905510880095509E-7</v>
      </c>
      <c r="AJ1452">
        <f t="shared" si="154"/>
        <v>7.7759129386834936E-11</v>
      </c>
      <c r="AK1452">
        <v>0</v>
      </c>
      <c r="AL1452" s="12">
        <f t="shared" si="155"/>
        <v>4.333023565310624E-10</v>
      </c>
      <c r="AM1452" s="12">
        <f t="shared" si="156"/>
        <v>5.1106148591789729E-10</v>
      </c>
      <c r="AN1452" s="19">
        <f t="shared" si="157"/>
        <v>2.2739189884214046E-2</v>
      </c>
      <c r="AO1452" s="19"/>
      <c r="AP1452" t="e">
        <f t="shared" si="158"/>
        <v>#VALUE!</v>
      </c>
      <c r="AQ1452" t="e">
        <f t="shared" si="159"/>
        <v>#VALUE!</v>
      </c>
      <c r="AR1452">
        <v>0</v>
      </c>
      <c r="AS1452" s="12" t="e">
        <f t="shared" si="160"/>
        <v>#VALUE!</v>
      </c>
      <c r="AT1452" s="12" t="e">
        <f t="shared" si="161"/>
        <v>#VALUE!</v>
      </c>
      <c r="AU1452" s="19">
        <f t="shared" si="162"/>
        <v>1.5759424160826513E-2</v>
      </c>
      <c r="AW1452">
        <f t="shared" si="163"/>
        <v>78.812974192989046</v>
      </c>
      <c r="AX1452">
        <f t="shared" si="164"/>
        <v>15.215219993965071</v>
      </c>
      <c r="AY1452" t="e">
        <f t="shared" si="165"/>
        <v>#VALUE!</v>
      </c>
    </row>
    <row r="1453" spans="8:51" x14ac:dyDescent="0.25">
      <c r="H1453" s="6">
        <v>20</v>
      </c>
      <c r="I1453" s="6">
        <v>30</v>
      </c>
      <c r="J1453" s="6">
        <v>1</v>
      </c>
      <c r="K1453" s="6">
        <v>1</v>
      </c>
      <c r="L1453" s="6" t="s">
        <v>122</v>
      </c>
      <c r="M1453" s="7">
        <f>1000000*(AF1453-AD1453)/X1453</f>
        <v>5.1728162884310709E-3</v>
      </c>
      <c r="N1453" s="7">
        <f>1000000*(AM1453-AK1453)/X1453</f>
        <v>2.6794554190270953E-2</v>
      </c>
      <c r="O1453" s="7" t="e">
        <f>1000000*(AT1453-AR1453)/X1453</f>
        <v>#VALUE!</v>
      </c>
      <c r="P1453">
        <f>(M1453*16)</f>
        <v>8.2765060614897135E-2</v>
      </c>
      <c r="Q1453">
        <f>(N1453*44)</f>
        <v>1.1789603843719219</v>
      </c>
      <c r="R1453">
        <f>1000000*(((AF1453-AD1453)*0.082057*W1453)/(V1453-Z1453))/X1453</f>
        <v>0.14349881432745903</v>
      </c>
      <c r="S1453">
        <f>1000000*(((AM1453-AK1453)*0.082057*W1453)/(V1453-Z1453))/X1453</f>
        <v>0.74330626535800015</v>
      </c>
      <c r="T1453">
        <f>N1453*((1*0.082057*W1453)/(V1453-Z1453))</f>
        <v>0.74330626535800026</v>
      </c>
      <c r="V1453" s="5">
        <f t="shared" si="166"/>
        <v>0.99905510880095516</v>
      </c>
      <c r="W1453">
        <v>313.14999999999998</v>
      </c>
      <c r="X1453">
        <f t="shared" si="167"/>
        <v>1.9073334166666699E-2</v>
      </c>
      <c r="Y1453">
        <v>2E-3</v>
      </c>
      <c r="Z1453">
        <f t="shared" si="147"/>
        <v>7.2765497523200454E-2</v>
      </c>
      <c r="AB1453">
        <f t="shared" si="148"/>
        <v>9.9905510880095509E-7</v>
      </c>
      <c r="AC1453">
        <f t="shared" si="149"/>
        <v>7.7759129386834936E-11</v>
      </c>
      <c r="AD1453">
        <v>0</v>
      </c>
      <c r="AE1453" s="12">
        <f t="shared" si="150"/>
        <v>2.0903724265187424E-11</v>
      </c>
      <c r="AF1453" s="12">
        <f t="shared" si="151"/>
        <v>9.8662853652022362E-11</v>
      </c>
      <c r="AG1453" s="19">
        <f t="shared" si="152"/>
        <v>1.097002469958351E-3</v>
      </c>
      <c r="AI1453">
        <f t="shared" si="153"/>
        <v>9.9905510880095509E-7</v>
      </c>
      <c r="AJ1453">
        <f t="shared" si="154"/>
        <v>7.7759129386834936E-11</v>
      </c>
      <c r="AK1453">
        <v>0</v>
      </c>
      <c r="AL1453" s="12">
        <f t="shared" si="155"/>
        <v>4.333023565310624E-10</v>
      </c>
      <c r="AM1453" s="12">
        <f t="shared" si="156"/>
        <v>5.1106148591789729E-10</v>
      </c>
      <c r="AN1453" s="19">
        <f t="shared" si="157"/>
        <v>2.2739189884214046E-2</v>
      </c>
      <c r="AO1453" s="19"/>
      <c r="AP1453" t="e">
        <f t="shared" si="158"/>
        <v>#VALUE!</v>
      </c>
      <c r="AQ1453" t="e">
        <f t="shared" si="159"/>
        <v>#VALUE!</v>
      </c>
      <c r="AR1453">
        <v>0</v>
      </c>
      <c r="AS1453" s="12" t="e">
        <f t="shared" si="160"/>
        <v>#VALUE!</v>
      </c>
      <c r="AT1453" s="12" t="e">
        <f t="shared" si="161"/>
        <v>#VALUE!</v>
      </c>
      <c r="AU1453" s="19">
        <f t="shared" si="162"/>
        <v>1.5759424160826513E-2</v>
      </c>
      <c r="AW1453">
        <f t="shared" si="163"/>
        <v>78.812974192989046</v>
      </c>
      <c r="AX1453">
        <f t="shared" si="164"/>
        <v>15.215219993965071</v>
      </c>
      <c r="AY1453" t="e">
        <f t="shared" si="165"/>
        <v>#VALUE!</v>
      </c>
    </row>
    <row r="1454" spans="8:51" x14ac:dyDescent="0.25">
      <c r="H1454" s="6">
        <v>20</v>
      </c>
      <c r="I1454" s="6">
        <v>30</v>
      </c>
      <c r="J1454" s="6">
        <v>1</v>
      </c>
      <c r="K1454" s="6">
        <v>1</v>
      </c>
      <c r="L1454" s="6" t="s">
        <v>122</v>
      </c>
      <c r="M1454" s="7">
        <f>1000000*(AF1454-AD1454)/X1454</f>
        <v>5.1728162884310709E-3</v>
      </c>
      <c r="N1454" s="7">
        <f>1000000*(AM1454-AK1454)/X1454</f>
        <v>2.6794554190270953E-2</v>
      </c>
      <c r="O1454" s="7" t="e">
        <f>1000000*(AT1454-AR1454)/X1454</f>
        <v>#VALUE!</v>
      </c>
      <c r="P1454">
        <f>(M1454*16)</f>
        <v>8.2765060614897135E-2</v>
      </c>
      <c r="Q1454">
        <f>(N1454*44)</f>
        <v>1.1789603843719219</v>
      </c>
      <c r="R1454">
        <f>1000000*(((AF1454-AD1454)*0.082057*W1454)/(V1454-Z1454))/X1454</f>
        <v>0.14349881432745903</v>
      </c>
      <c r="S1454">
        <f>1000000*(((AM1454-AK1454)*0.082057*W1454)/(V1454-Z1454))/X1454</f>
        <v>0.74330626535800015</v>
      </c>
      <c r="T1454">
        <f>N1454*((1*0.082057*W1454)/(V1454-Z1454))</f>
        <v>0.74330626535800026</v>
      </c>
      <c r="V1454" s="5">
        <f t="shared" si="166"/>
        <v>0.99905510880095516</v>
      </c>
      <c r="W1454">
        <v>313.14999999999998</v>
      </c>
      <c r="X1454">
        <f t="shared" si="167"/>
        <v>1.9073334166666699E-2</v>
      </c>
      <c r="Y1454">
        <v>2E-3</v>
      </c>
      <c r="Z1454">
        <f t="shared" si="147"/>
        <v>7.2765497523200454E-2</v>
      </c>
      <c r="AB1454">
        <f t="shared" si="148"/>
        <v>9.9905510880095509E-7</v>
      </c>
      <c r="AC1454">
        <f t="shared" si="149"/>
        <v>7.7759129386834936E-11</v>
      </c>
      <c r="AD1454">
        <v>0</v>
      </c>
      <c r="AE1454" s="12">
        <f t="shared" si="150"/>
        <v>2.0903724265187424E-11</v>
      </c>
      <c r="AF1454" s="12">
        <f t="shared" si="151"/>
        <v>9.8662853652022362E-11</v>
      </c>
      <c r="AG1454" s="19">
        <f t="shared" si="152"/>
        <v>1.097002469958351E-3</v>
      </c>
      <c r="AI1454">
        <f t="shared" si="153"/>
        <v>9.9905510880095509E-7</v>
      </c>
      <c r="AJ1454">
        <f t="shared" si="154"/>
        <v>7.7759129386834936E-11</v>
      </c>
      <c r="AK1454">
        <v>0</v>
      </c>
      <c r="AL1454" s="12">
        <f t="shared" si="155"/>
        <v>4.333023565310624E-10</v>
      </c>
      <c r="AM1454" s="12">
        <f t="shared" si="156"/>
        <v>5.1106148591789729E-10</v>
      </c>
      <c r="AN1454" s="19">
        <f t="shared" si="157"/>
        <v>2.2739189884214046E-2</v>
      </c>
      <c r="AO1454" s="19"/>
      <c r="AP1454" t="e">
        <f t="shared" si="158"/>
        <v>#VALUE!</v>
      </c>
      <c r="AQ1454" t="e">
        <f t="shared" si="159"/>
        <v>#VALUE!</v>
      </c>
      <c r="AR1454">
        <v>0</v>
      </c>
      <c r="AS1454" s="12" t="e">
        <f t="shared" si="160"/>
        <v>#VALUE!</v>
      </c>
      <c r="AT1454" s="12" t="e">
        <f t="shared" si="161"/>
        <v>#VALUE!</v>
      </c>
      <c r="AU1454" s="19">
        <f t="shared" si="162"/>
        <v>1.5759424160826513E-2</v>
      </c>
      <c r="AW1454">
        <f t="shared" si="163"/>
        <v>78.812974192989046</v>
      </c>
      <c r="AX1454">
        <f t="shared" si="164"/>
        <v>15.215219993965071</v>
      </c>
      <c r="AY1454" t="e">
        <f t="shared" si="165"/>
        <v>#VALUE!</v>
      </c>
    </row>
    <row r="1455" spans="8:51" x14ac:dyDescent="0.25">
      <c r="H1455" s="6">
        <v>20</v>
      </c>
      <c r="I1455" s="6">
        <v>30</v>
      </c>
      <c r="J1455" s="6">
        <v>1</v>
      </c>
      <c r="K1455" s="6">
        <v>1</v>
      </c>
      <c r="L1455" s="6" t="s">
        <v>122</v>
      </c>
      <c r="M1455" s="7">
        <f>1000000*(AF1455-AD1455)/X1455</f>
        <v>5.1728162884310709E-3</v>
      </c>
      <c r="N1455" s="7">
        <f>1000000*(AM1455-AK1455)/X1455</f>
        <v>2.6794554190270953E-2</v>
      </c>
      <c r="O1455" s="7" t="e">
        <f>1000000*(AT1455-AR1455)/X1455</f>
        <v>#VALUE!</v>
      </c>
      <c r="P1455">
        <f>(M1455*16)</f>
        <v>8.2765060614897135E-2</v>
      </c>
      <c r="Q1455">
        <f>(N1455*44)</f>
        <v>1.1789603843719219</v>
      </c>
      <c r="R1455">
        <f>1000000*(((AF1455-AD1455)*0.082057*W1455)/(V1455-Z1455))/X1455</f>
        <v>0.14349881432745903</v>
      </c>
      <c r="S1455">
        <f>1000000*(((AM1455-AK1455)*0.082057*W1455)/(V1455-Z1455))/X1455</f>
        <v>0.74330626535800015</v>
      </c>
      <c r="T1455">
        <f>N1455*((1*0.082057*W1455)/(V1455-Z1455))</f>
        <v>0.74330626535800026</v>
      </c>
      <c r="V1455" s="5">
        <f t="shared" si="166"/>
        <v>0.99905510880095516</v>
      </c>
      <c r="W1455">
        <v>313.14999999999998</v>
      </c>
      <c r="X1455">
        <f t="shared" si="167"/>
        <v>1.9073334166666699E-2</v>
      </c>
      <c r="Y1455">
        <v>2E-3</v>
      </c>
      <c r="Z1455">
        <f t="shared" si="147"/>
        <v>7.2765497523200454E-2</v>
      </c>
      <c r="AB1455">
        <f t="shared" si="148"/>
        <v>9.9905510880095509E-7</v>
      </c>
      <c r="AC1455">
        <f t="shared" si="149"/>
        <v>7.7759129386834936E-11</v>
      </c>
      <c r="AD1455">
        <v>0</v>
      </c>
      <c r="AE1455" s="12">
        <f t="shared" si="150"/>
        <v>2.0903724265187424E-11</v>
      </c>
      <c r="AF1455" s="12">
        <f t="shared" si="151"/>
        <v>9.8662853652022362E-11</v>
      </c>
      <c r="AG1455" s="19">
        <f t="shared" si="152"/>
        <v>1.097002469958351E-3</v>
      </c>
      <c r="AI1455">
        <f t="shared" si="153"/>
        <v>9.9905510880095509E-7</v>
      </c>
      <c r="AJ1455">
        <f t="shared" si="154"/>
        <v>7.7759129386834936E-11</v>
      </c>
      <c r="AK1455">
        <v>0</v>
      </c>
      <c r="AL1455" s="12">
        <f t="shared" si="155"/>
        <v>4.333023565310624E-10</v>
      </c>
      <c r="AM1455" s="12">
        <f t="shared" si="156"/>
        <v>5.1106148591789729E-10</v>
      </c>
      <c r="AN1455" s="19">
        <f t="shared" si="157"/>
        <v>2.2739189884214046E-2</v>
      </c>
      <c r="AO1455" s="19"/>
      <c r="AP1455" t="e">
        <f t="shared" si="158"/>
        <v>#VALUE!</v>
      </c>
      <c r="AQ1455" t="e">
        <f t="shared" si="159"/>
        <v>#VALUE!</v>
      </c>
      <c r="AR1455">
        <v>0</v>
      </c>
      <c r="AS1455" s="12" t="e">
        <f t="shared" si="160"/>
        <v>#VALUE!</v>
      </c>
      <c r="AT1455" s="12" t="e">
        <f t="shared" si="161"/>
        <v>#VALUE!</v>
      </c>
      <c r="AU1455" s="19">
        <f t="shared" si="162"/>
        <v>1.5759424160826513E-2</v>
      </c>
      <c r="AW1455">
        <f t="shared" si="163"/>
        <v>78.812974192989046</v>
      </c>
      <c r="AX1455">
        <f t="shared" si="164"/>
        <v>15.215219993965071</v>
      </c>
      <c r="AY1455" t="e">
        <f t="shared" si="165"/>
        <v>#VALUE!</v>
      </c>
    </row>
    <row r="1456" spans="8:51" x14ac:dyDescent="0.25">
      <c r="H1456" s="6">
        <v>20</v>
      </c>
      <c r="I1456" s="6">
        <v>30</v>
      </c>
      <c r="J1456" s="6">
        <v>1</v>
      </c>
      <c r="K1456" s="6">
        <v>1</v>
      </c>
      <c r="L1456" s="6" t="s">
        <v>122</v>
      </c>
      <c r="M1456" s="7">
        <f>1000000*(AF1456-AD1456)/X1456</f>
        <v>5.1728162884310709E-3</v>
      </c>
      <c r="N1456" s="7">
        <f>1000000*(AM1456-AK1456)/X1456</f>
        <v>2.6794554190270953E-2</v>
      </c>
      <c r="O1456" s="7" t="e">
        <f>1000000*(AT1456-AR1456)/X1456</f>
        <v>#VALUE!</v>
      </c>
      <c r="P1456">
        <f>(M1456*16)</f>
        <v>8.2765060614897135E-2</v>
      </c>
      <c r="Q1456">
        <f>(N1456*44)</f>
        <v>1.1789603843719219</v>
      </c>
      <c r="R1456">
        <f>1000000*(((AF1456-AD1456)*0.082057*W1456)/(V1456-Z1456))/X1456</f>
        <v>0.14349881432745903</v>
      </c>
      <c r="S1456">
        <f>1000000*(((AM1456-AK1456)*0.082057*W1456)/(V1456-Z1456))/X1456</f>
        <v>0.74330626535800015</v>
      </c>
      <c r="T1456">
        <f>N1456*((1*0.082057*W1456)/(V1456-Z1456))</f>
        <v>0.74330626535800026</v>
      </c>
      <c r="V1456" s="5">
        <f t="shared" si="166"/>
        <v>0.99905510880095516</v>
      </c>
      <c r="W1456">
        <v>313.14999999999998</v>
      </c>
      <c r="X1456">
        <f t="shared" si="167"/>
        <v>1.9073334166666699E-2</v>
      </c>
      <c r="Y1456">
        <v>2E-3</v>
      </c>
      <c r="Z1456">
        <f t="shared" si="147"/>
        <v>7.2765497523200454E-2</v>
      </c>
      <c r="AB1456">
        <f t="shared" si="148"/>
        <v>9.9905510880095509E-7</v>
      </c>
      <c r="AC1456">
        <f t="shared" si="149"/>
        <v>7.7759129386834936E-11</v>
      </c>
      <c r="AD1456">
        <v>0</v>
      </c>
      <c r="AE1456" s="12">
        <f t="shared" si="150"/>
        <v>2.0903724265187424E-11</v>
      </c>
      <c r="AF1456" s="12">
        <f t="shared" si="151"/>
        <v>9.8662853652022362E-11</v>
      </c>
      <c r="AG1456" s="19">
        <f t="shared" si="152"/>
        <v>1.097002469958351E-3</v>
      </c>
      <c r="AI1456">
        <f t="shared" si="153"/>
        <v>9.9905510880095509E-7</v>
      </c>
      <c r="AJ1456">
        <f t="shared" si="154"/>
        <v>7.7759129386834936E-11</v>
      </c>
      <c r="AK1456">
        <v>0</v>
      </c>
      <c r="AL1456" s="12">
        <f t="shared" si="155"/>
        <v>4.333023565310624E-10</v>
      </c>
      <c r="AM1456" s="12">
        <f t="shared" si="156"/>
        <v>5.1106148591789729E-10</v>
      </c>
      <c r="AN1456" s="19">
        <f t="shared" si="157"/>
        <v>2.2739189884214046E-2</v>
      </c>
      <c r="AO1456" s="19"/>
      <c r="AP1456" t="e">
        <f t="shared" si="158"/>
        <v>#VALUE!</v>
      </c>
      <c r="AQ1456" t="e">
        <f t="shared" si="159"/>
        <v>#VALUE!</v>
      </c>
      <c r="AR1456">
        <v>0</v>
      </c>
      <c r="AS1456" s="12" t="e">
        <f t="shared" si="160"/>
        <v>#VALUE!</v>
      </c>
      <c r="AT1456" s="12" t="e">
        <f t="shared" si="161"/>
        <v>#VALUE!</v>
      </c>
      <c r="AU1456" s="19">
        <f t="shared" si="162"/>
        <v>1.5759424160826513E-2</v>
      </c>
      <c r="AW1456">
        <f t="shared" si="163"/>
        <v>78.812974192989046</v>
      </c>
      <c r="AX1456">
        <f t="shared" si="164"/>
        <v>15.215219993965071</v>
      </c>
      <c r="AY1456" t="e">
        <f t="shared" si="165"/>
        <v>#VALUE!</v>
      </c>
    </row>
    <row r="1457" spans="8:51" x14ac:dyDescent="0.25">
      <c r="H1457" s="6">
        <v>20</v>
      </c>
      <c r="I1457" s="6">
        <v>30</v>
      </c>
      <c r="J1457" s="6">
        <v>1</v>
      </c>
      <c r="K1457" s="6">
        <v>1</v>
      </c>
      <c r="L1457" s="6" t="s">
        <v>122</v>
      </c>
      <c r="M1457" s="7">
        <f>1000000*(AF1457-AD1457)/X1457</f>
        <v>5.1728162884310709E-3</v>
      </c>
      <c r="N1457" s="7">
        <f>1000000*(AM1457-AK1457)/X1457</f>
        <v>2.6794554190270953E-2</v>
      </c>
      <c r="O1457" s="7" t="e">
        <f>1000000*(AT1457-AR1457)/X1457</f>
        <v>#VALUE!</v>
      </c>
      <c r="P1457">
        <f>(M1457*16)</f>
        <v>8.2765060614897135E-2</v>
      </c>
      <c r="Q1457">
        <f>(N1457*44)</f>
        <v>1.1789603843719219</v>
      </c>
      <c r="R1457">
        <f>1000000*(((AF1457-AD1457)*0.082057*W1457)/(V1457-Z1457))/X1457</f>
        <v>0.14349881432745903</v>
      </c>
      <c r="S1457">
        <f>1000000*(((AM1457-AK1457)*0.082057*W1457)/(V1457-Z1457))/X1457</f>
        <v>0.74330626535800015</v>
      </c>
      <c r="T1457">
        <f>N1457*((1*0.082057*W1457)/(V1457-Z1457))</f>
        <v>0.74330626535800026</v>
      </c>
      <c r="V1457" s="5">
        <f t="shared" si="166"/>
        <v>0.99905510880095516</v>
      </c>
      <c r="W1457">
        <v>313.14999999999998</v>
      </c>
      <c r="X1457">
        <f t="shared" si="167"/>
        <v>1.9073334166666699E-2</v>
      </c>
      <c r="Y1457">
        <v>2E-3</v>
      </c>
      <c r="Z1457">
        <f t="shared" si="147"/>
        <v>7.2765497523200454E-2</v>
      </c>
      <c r="AB1457">
        <f t="shared" si="148"/>
        <v>9.9905510880095509E-7</v>
      </c>
      <c r="AC1457">
        <f t="shared" si="149"/>
        <v>7.7759129386834936E-11</v>
      </c>
      <c r="AD1457">
        <v>0</v>
      </c>
      <c r="AE1457" s="12">
        <f t="shared" si="150"/>
        <v>2.0903724265187424E-11</v>
      </c>
      <c r="AF1457" s="12">
        <f t="shared" si="151"/>
        <v>9.8662853652022362E-11</v>
      </c>
      <c r="AG1457" s="19">
        <f t="shared" si="152"/>
        <v>1.097002469958351E-3</v>
      </c>
      <c r="AI1457">
        <f t="shared" si="153"/>
        <v>9.9905510880095509E-7</v>
      </c>
      <c r="AJ1457">
        <f t="shared" si="154"/>
        <v>7.7759129386834936E-11</v>
      </c>
      <c r="AK1457">
        <v>0</v>
      </c>
      <c r="AL1457" s="12">
        <f t="shared" si="155"/>
        <v>4.333023565310624E-10</v>
      </c>
      <c r="AM1457" s="12">
        <f t="shared" si="156"/>
        <v>5.1106148591789729E-10</v>
      </c>
      <c r="AN1457" s="19">
        <f t="shared" si="157"/>
        <v>2.2739189884214046E-2</v>
      </c>
      <c r="AO1457" s="19"/>
      <c r="AP1457" t="e">
        <f t="shared" si="158"/>
        <v>#VALUE!</v>
      </c>
      <c r="AQ1457" t="e">
        <f t="shared" si="159"/>
        <v>#VALUE!</v>
      </c>
      <c r="AR1457">
        <v>0</v>
      </c>
      <c r="AS1457" s="12" t="e">
        <f t="shared" si="160"/>
        <v>#VALUE!</v>
      </c>
      <c r="AT1457" s="12" t="e">
        <f t="shared" si="161"/>
        <v>#VALUE!</v>
      </c>
      <c r="AU1457" s="19">
        <f t="shared" si="162"/>
        <v>1.5759424160826513E-2</v>
      </c>
      <c r="AW1457">
        <f t="shared" si="163"/>
        <v>78.812974192989046</v>
      </c>
      <c r="AX1457">
        <f t="shared" si="164"/>
        <v>15.215219993965071</v>
      </c>
      <c r="AY1457" t="e">
        <f t="shared" si="165"/>
        <v>#VALUE!</v>
      </c>
    </row>
    <row r="1458" spans="8:51" x14ac:dyDescent="0.25">
      <c r="H1458" s="6">
        <v>20</v>
      </c>
      <c r="I1458" s="6">
        <v>30</v>
      </c>
      <c r="J1458" s="6">
        <v>1</v>
      </c>
      <c r="K1458" s="6">
        <v>1</v>
      </c>
      <c r="L1458" s="6" t="s">
        <v>122</v>
      </c>
      <c r="M1458" s="7">
        <f>1000000*(AF1458-AD1458)/X1458</f>
        <v>5.1728162884310709E-3</v>
      </c>
      <c r="N1458" s="7">
        <f>1000000*(AM1458-AK1458)/X1458</f>
        <v>2.6794554190270953E-2</v>
      </c>
      <c r="O1458" s="7" t="e">
        <f>1000000*(AT1458-AR1458)/X1458</f>
        <v>#VALUE!</v>
      </c>
      <c r="P1458">
        <f>(M1458*16)</f>
        <v>8.2765060614897135E-2</v>
      </c>
      <c r="Q1458">
        <f>(N1458*44)</f>
        <v>1.1789603843719219</v>
      </c>
      <c r="R1458">
        <f>1000000*(((AF1458-AD1458)*0.082057*W1458)/(V1458-Z1458))/X1458</f>
        <v>0.14349881432745903</v>
      </c>
      <c r="S1458">
        <f>1000000*(((AM1458-AK1458)*0.082057*W1458)/(V1458-Z1458))/X1458</f>
        <v>0.74330626535800015</v>
      </c>
      <c r="T1458">
        <f>N1458*((1*0.082057*W1458)/(V1458-Z1458))</f>
        <v>0.74330626535800026</v>
      </c>
      <c r="V1458" s="5">
        <f t="shared" si="166"/>
        <v>0.99905510880095516</v>
      </c>
      <c r="W1458">
        <v>313.14999999999998</v>
      </c>
      <c r="X1458">
        <f t="shared" si="167"/>
        <v>1.9073334166666699E-2</v>
      </c>
      <c r="Y1458">
        <v>2E-3</v>
      </c>
      <c r="Z1458">
        <f t="shared" si="147"/>
        <v>7.2765497523200454E-2</v>
      </c>
      <c r="AB1458">
        <f t="shared" si="148"/>
        <v>9.9905510880095509E-7</v>
      </c>
      <c r="AC1458">
        <f t="shared" si="149"/>
        <v>7.7759129386834936E-11</v>
      </c>
      <c r="AD1458">
        <v>0</v>
      </c>
      <c r="AE1458" s="12">
        <f t="shared" si="150"/>
        <v>2.0903724265187424E-11</v>
      </c>
      <c r="AF1458" s="12">
        <f t="shared" si="151"/>
        <v>9.8662853652022362E-11</v>
      </c>
      <c r="AG1458" s="19">
        <f t="shared" si="152"/>
        <v>1.097002469958351E-3</v>
      </c>
      <c r="AI1458">
        <f t="shared" si="153"/>
        <v>9.9905510880095509E-7</v>
      </c>
      <c r="AJ1458">
        <f t="shared" si="154"/>
        <v>7.7759129386834936E-11</v>
      </c>
      <c r="AK1458">
        <v>0</v>
      </c>
      <c r="AL1458" s="12">
        <f t="shared" si="155"/>
        <v>4.333023565310624E-10</v>
      </c>
      <c r="AM1458" s="12">
        <f t="shared" si="156"/>
        <v>5.1106148591789729E-10</v>
      </c>
      <c r="AN1458" s="19">
        <f t="shared" si="157"/>
        <v>2.2739189884214046E-2</v>
      </c>
      <c r="AO1458" s="19"/>
      <c r="AP1458" t="e">
        <f t="shared" si="158"/>
        <v>#VALUE!</v>
      </c>
      <c r="AQ1458" t="e">
        <f t="shared" si="159"/>
        <v>#VALUE!</v>
      </c>
      <c r="AR1458">
        <v>0</v>
      </c>
      <c r="AS1458" s="12" t="e">
        <f t="shared" si="160"/>
        <v>#VALUE!</v>
      </c>
      <c r="AT1458" s="12" t="e">
        <f t="shared" si="161"/>
        <v>#VALUE!</v>
      </c>
      <c r="AU1458" s="19">
        <f t="shared" si="162"/>
        <v>1.5759424160826513E-2</v>
      </c>
      <c r="AW1458">
        <f t="shared" si="163"/>
        <v>78.812974192989046</v>
      </c>
      <c r="AX1458">
        <f t="shared" si="164"/>
        <v>15.215219993965071</v>
      </c>
      <c r="AY1458" t="e">
        <f t="shared" si="165"/>
        <v>#VALUE!</v>
      </c>
    </row>
    <row r="1459" spans="8:51" x14ac:dyDescent="0.25">
      <c r="H1459" s="6">
        <v>20</v>
      </c>
      <c r="I1459" s="6">
        <v>30</v>
      </c>
      <c r="J1459" s="6">
        <v>1</v>
      </c>
      <c r="K1459" s="6">
        <v>1</v>
      </c>
      <c r="L1459" s="6" t="s">
        <v>122</v>
      </c>
      <c r="M1459" s="7">
        <f>1000000*(AF1459-AD1459)/X1459</f>
        <v>5.1728162884310709E-3</v>
      </c>
      <c r="N1459" s="7">
        <f>1000000*(AM1459-AK1459)/X1459</f>
        <v>2.6794554190270953E-2</v>
      </c>
      <c r="O1459" s="7" t="e">
        <f>1000000*(AT1459-AR1459)/X1459</f>
        <v>#VALUE!</v>
      </c>
      <c r="P1459">
        <f>(M1459*16)</f>
        <v>8.2765060614897135E-2</v>
      </c>
      <c r="Q1459">
        <f>(N1459*44)</f>
        <v>1.1789603843719219</v>
      </c>
      <c r="R1459">
        <f>1000000*(((AF1459-AD1459)*0.082057*W1459)/(V1459-Z1459))/X1459</f>
        <v>0.14349881432745903</v>
      </c>
      <c r="S1459">
        <f>1000000*(((AM1459-AK1459)*0.082057*W1459)/(V1459-Z1459))/X1459</f>
        <v>0.74330626535800015</v>
      </c>
      <c r="T1459">
        <f>N1459*((1*0.082057*W1459)/(V1459-Z1459))</f>
        <v>0.74330626535800026</v>
      </c>
      <c r="V1459" s="5">
        <f t="shared" si="166"/>
        <v>0.99905510880095516</v>
      </c>
      <c r="W1459">
        <v>313.14999999999998</v>
      </c>
      <c r="X1459">
        <f t="shared" si="167"/>
        <v>1.9073334166666699E-2</v>
      </c>
      <c r="Y1459">
        <v>2E-3</v>
      </c>
      <c r="Z1459">
        <f t="shared" si="147"/>
        <v>7.2765497523200454E-2</v>
      </c>
      <c r="AB1459">
        <f t="shared" si="148"/>
        <v>9.9905510880095509E-7</v>
      </c>
      <c r="AC1459">
        <f t="shared" si="149"/>
        <v>7.7759129386834936E-11</v>
      </c>
      <c r="AD1459">
        <v>0</v>
      </c>
      <c r="AE1459" s="12">
        <f t="shared" si="150"/>
        <v>2.0903724265187424E-11</v>
      </c>
      <c r="AF1459" s="12">
        <f t="shared" si="151"/>
        <v>9.8662853652022362E-11</v>
      </c>
      <c r="AG1459" s="19">
        <f t="shared" si="152"/>
        <v>1.097002469958351E-3</v>
      </c>
      <c r="AI1459">
        <f t="shared" si="153"/>
        <v>9.9905510880095509E-7</v>
      </c>
      <c r="AJ1459">
        <f t="shared" si="154"/>
        <v>7.7759129386834936E-11</v>
      </c>
      <c r="AK1459">
        <v>0</v>
      </c>
      <c r="AL1459" s="12">
        <f t="shared" si="155"/>
        <v>4.333023565310624E-10</v>
      </c>
      <c r="AM1459" s="12">
        <f t="shared" si="156"/>
        <v>5.1106148591789729E-10</v>
      </c>
      <c r="AN1459" s="19">
        <f t="shared" si="157"/>
        <v>2.2739189884214046E-2</v>
      </c>
      <c r="AO1459" s="19"/>
      <c r="AP1459" t="e">
        <f t="shared" si="158"/>
        <v>#VALUE!</v>
      </c>
      <c r="AQ1459" t="e">
        <f t="shared" si="159"/>
        <v>#VALUE!</v>
      </c>
      <c r="AR1459">
        <v>0</v>
      </c>
      <c r="AS1459" s="12" t="e">
        <f t="shared" si="160"/>
        <v>#VALUE!</v>
      </c>
      <c r="AT1459" s="12" t="e">
        <f t="shared" si="161"/>
        <v>#VALUE!</v>
      </c>
      <c r="AU1459" s="19">
        <f t="shared" si="162"/>
        <v>1.5759424160826513E-2</v>
      </c>
      <c r="AW1459">
        <f t="shared" si="163"/>
        <v>78.812974192989046</v>
      </c>
      <c r="AX1459">
        <f t="shared" si="164"/>
        <v>15.215219993965071</v>
      </c>
      <c r="AY1459" t="e">
        <f t="shared" si="165"/>
        <v>#VALUE!</v>
      </c>
    </row>
    <row r="1460" spans="8:51" x14ac:dyDescent="0.25">
      <c r="H1460" s="6">
        <v>20</v>
      </c>
      <c r="I1460" s="6">
        <v>30</v>
      </c>
      <c r="J1460" s="6">
        <v>1</v>
      </c>
      <c r="K1460" s="6">
        <v>1</v>
      </c>
      <c r="L1460" s="6" t="s">
        <v>122</v>
      </c>
      <c r="M1460" s="7">
        <f>1000000*(AF1460-AD1460)/X1460</f>
        <v>5.1728162884310709E-3</v>
      </c>
      <c r="N1460" s="7">
        <f>1000000*(AM1460-AK1460)/X1460</f>
        <v>2.6794554190270953E-2</v>
      </c>
      <c r="O1460" s="7" t="e">
        <f>1000000*(AT1460-AR1460)/X1460</f>
        <v>#VALUE!</v>
      </c>
      <c r="P1460">
        <f>(M1460*16)</f>
        <v>8.2765060614897135E-2</v>
      </c>
      <c r="Q1460">
        <f>(N1460*44)</f>
        <v>1.1789603843719219</v>
      </c>
      <c r="R1460">
        <f>1000000*(((AF1460-AD1460)*0.082057*W1460)/(V1460-Z1460))/X1460</f>
        <v>0.14349881432745903</v>
      </c>
      <c r="S1460">
        <f>1000000*(((AM1460-AK1460)*0.082057*W1460)/(V1460-Z1460))/X1460</f>
        <v>0.74330626535800015</v>
      </c>
      <c r="T1460">
        <f>N1460*((1*0.082057*W1460)/(V1460-Z1460))</f>
        <v>0.74330626535800026</v>
      </c>
      <c r="V1460" s="5">
        <f t="shared" si="166"/>
        <v>0.99905510880095516</v>
      </c>
      <c r="W1460">
        <v>313.14999999999998</v>
      </c>
      <c r="X1460">
        <f t="shared" si="167"/>
        <v>1.9073334166666699E-2</v>
      </c>
      <c r="Y1460">
        <v>2E-3</v>
      </c>
      <c r="Z1460">
        <f t="shared" si="147"/>
        <v>7.2765497523200454E-2</v>
      </c>
      <c r="AB1460">
        <f t="shared" si="148"/>
        <v>9.9905510880095509E-7</v>
      </c>
      <c r="AC1460">
        <f t="shared" si="149"/>
        <v>7.7759129386834936E-11</v>
      </c>
      <c r="AD1460">
        <v>0</v>
      </c>
      <c r="AE1460" s="12">
        <f t="shared" si="150"/>
        <v>2.0903724265187424E-11</v>
      </c>
      <c r="AF1460" s="12">
        <f t="shared" si="151"/>
        <v>9.8662853652022362E-11</v>
      </c>
      <c r="AG1460" s="19">
        <f t="shared" si="152"/>
        <v>1.097002469958351E-3</v>
      </c>
      <c r="AI1460">
        <f t="shared" si="153"/>
        <v>9.9905510880095509E-7</v>
      </c>
      <c r="AJ1460">
        <f t="shared" si="154"/>
        <v>7.7759129386834936E-11</v>
      </c>
      <c r="AK1460">
        <v>0</v>
      </c>
      <c r="AL1460" s="12">
        <f t="shared" si="155"/>
        <v>4.333023565310624E-10</v>
      </c>
      <c r="AM1460" s="12">
        <f t="shared" si="156"/>
        <v>5.1106148591789729E-10</v>
      </c>
      <c r="AN1460" s="19">
        <f t="shared" si="157"/>
        <v>2.2739189884214046E-2</v>
      </c>
      <c r="AO1460" s="19"/>
      <c r="AP1460" t="e">
        <f t="shared" si="158"/>
        <v>#VALUE!</v>
      </c>
      <c r="AQ1460" t="e">
        <f t="shared" si="159"/>
        <v>#VALUE!</v>
      </c>
      <c r="AR1460">
        <v>0</v>
      </c>
      <c r="AS1460" s="12" t="e">
        <f t="shared" si="160"/>
        <v>#VALUE!</v>
      </c>
      <c r="AT1460" s="12" t="e">
        <f t="shared" si="161"/>
        <v>#VALUE!</v>
      </c>
      <c r="AU1460" s="19">
        <f t="shared" si="162"/>
        <v>1.5759424160826513E-2</v>
      </c>
      <c r="AW1460">
        <f t="shared" si="163"/>
        <v>78.812974192989046</v>
      </c>
      <c r="AX1460">
        <f t="shared" si="164"/>
        <v>15.215219993965071</v>
      </c>
      <c r="AY1460" t="e">
        <f t="shared" si="165"/>
        <v>#VALUE!</v>
      </c>
    </row>
    <row r="1461" spans="8:51" x14ac:dyDescent="0.25">
      <c r="H1461" s="6">
        <v>20</v>
      </c>
      <c r="I1461" s="6">
        <v>30</v>
      </c>
      <c r="J1461" s="6">
        <v>1</v>
      </c>
      <c r="K1461" s="6">
        <v>1</v>
      </c>
      <c r="L1461" s="6" t="s">
        <v>122</v>
      </c>
      <c r="M1461" s="7">
        <f>1000000*(AF1461-AD1461)/X1461</f>
        <v>5.1728162884310709E-3</v>
      </c>
      <c r="N1461" s="7">
        <f>1000000*(AM1461-AK1461)/X1461</f>
        <v>2.6794554190270953E-2</v>
      </c>
      <c r="O1461" s="7" t="e">
        <f>1000000*(AT1461-AR1461)/X1461</f>
        <v>#VALUE!</v>
      </c>
      <c r="P1461">
        <f>(M1461*16)</f>
        <v>8.2765060614897135E-2</v>
      </c>
      <c r="Q1461">
        <f>(N1461*44)</f>
        <v>1.1789603843719219</v>
      </c>
      <c r="R1461">
        <f>1000000*(((AF1461-AD1461)*0.082057*W1461)/(V1461-Z1461))/X1461</f>
        <v>0.14349881432745903</v>
      </c>
      <c r="S1461">
        <f>1000000*(((AM1461-AK1461)*0.082057*W1461)/(V1461-Z1461))/X1461</f>
        <v>0.74330626535800015</v>
      </c>
      <c r="T1461">
        <f>N1461*((1*0.082057*W1461)/(V1461-Z1461))</f>
        <v>0.74330626535800026</v>
      </c>
      <c r="V1461" s="5">
        <f t="shared" si="166"/>
        <v>0.99905510880095516</v>
      </c>
      <c r="W1461">
        <v>313.14999999999998</v>
      </c>
      <c r="X1461">
        <f t="shared" si="167"/>
        <v>1.9073334166666699E-2</v>
      </c>
      <c r="Y1461">
        <v>2E-3</v>
      </c>
      <c r="Z1461">
        <f t="shared" si="147"/>
        <v>7.2765497523200454E-2</v>
      </c>
      <c r="AB1461">
        <f t="shared" si="148"/>
        <v>9.9905510880095509E-7</v>
      </c>
      <c r="AC1461">
        <f t="shared" si="149"/>
        <v>7.7759129386834936E-11</v>
      </c>
      <c r="AD1461">
        <v>0</v>
      </c>
      <c r="AE1461" s="12">
        <f t="shared" si="150"/>
        <v>2.0903724265187424E-11</v>
      </c>
      <c r="AF1461" s="12">
        <f t="shared" si="151"/>
        <v>9.8662853652022362E-11</v>
      </c>
      <c r="AG1461" s="19">
        <f t="shared" si="152"/>
        <v>1.097002469958351E-3</v>
      </c>
      <c r="AI1461">
        <f t="shared" si="153"/>
        <v>9.9905510880095509E-7</v>
      </c>
      <c r="AJ1461">
        <f t="shared" si="154"/>
        <v>7.7759129386834936E-11</v>
      </c>
      <c r="AK1461">
        <v>0</v>
      </c>
      <c r="AL1461" s="12">
        <f t="shared" si="155"/>
        <v>4.333023565310624E-10</v>
      </c>
      <c r="AM1461" s="12">
        <f t="shared" si="156"/>
        <v>5.1106148591789729E-10</v>
      </c>
      <c r="AN1461" s="19">
        <f t="shared" si="157"/>
        <v>2.2739189884214046E-2</v>
      </c>
      <c r="AO1461" s="19"/>
      <c r="AP1461" t="e">
        <f t="shared" si="158"/>
        <v>#VALUE!</v>
      </c>
      <c r="AQ1461" t="e">
        <f t="shared" si="159"/>
        <v>#VALUE!</v>
      </c>
      <c r="AR1461">
        <v>0</v>
      </c>
      <c r="AS1461" s="12" t="e">
        <f t="shared" si="160"/>
        <v>#VALUE!</v>
      </c>
      <c r="AT1461" s="12" t="e">
        <f t="shared" si="161"/>
        <v>#VALUE!</v>
      </c>
      <c r="AU1461" s="19">
        <f t="shared" si="162"/>
        <v>1.5759424160826513E-2</v>
      </c>
      <c r="AW1461">
        <f t="shared" si="163"/>
        <v>78.812974192989046</v>
      </c>
      <c r="AX1461">
        <f t="shared" si="164"/>
        <v>15.215219993965071</v>
      </c>
      <c r="AY1461" t="e">
        <f t="shared" si="165"/>
        <v>#VALUE!</v>
      </c>
    </row>
    <row r="1462" spans="8:51" x14ac:dyDescent="0.25">
      <c r="H1462" s="6">
        <v>20</v>
      </c>
      <c r="I1462" s="6">
        <v>30</v>
      </c>
      <c r="J1462" s="6">
        <v>1</v>
      </c>
      <c r="K1462" s="6">
        <v>1</v>
      </c>
      <c r="L1462" s="6" t="s">
        <v>122</v>
      </c>
      <c r="M1462" s="7">
        <f>1000000*(AF1462-AD1462)/X1462</f>
        <v>5.1728162884310709E-3</v>
      </c>
      <c r="N1462" s="7">
        <f>1000000*(AM1462-AK1462)/X1462</f>
        <v>2.6794554190270953E-2</v>
      </c>
      <c r="O1462" s="7" t="e">
        <f>1000000*(AT1462-AR1462)/X1462</f>
        <v>#VALUE!</v>
      </c>
      <c r="P1462">
        <f>(M1462*16)</f>
        <v>8.2765060614897135E-2</v>
      </c>
      <c r="Q1462">
        <f>(N1462*44)</f>
        <v>1.1789603843719219</v>
      </c>
      <c r="R1462">
        <f>1000000*(((AF1462-AD1462)*0.082057*W1462)/(V1462-Z1462))/X1462</f>
        <v>0.14349881432745903</v>
      </c>
      <c r="S1462">
        <f>1000000*(((AM1462-AK1462)*0.082057*W1462)/(V1462-Z1462))/X1462</f>
        <v>0.74330626535800015</v>
      </c>
      <c r="T1462">
        <f>N1462*((1*0.082057*W1462)/(V1462-Z1462))</f>
        <v>0.74330626535800026</v>
      </c>
      <c r="V1462" s="5">
        <f t="shared" si="166"/>
        <v>0.99905510880095516</v>
      </c>
      <c r="W1462">
        <v>313.14999999999998</v>
      </c>
      <c r="X1462">
        <f t="shared" si="167"/>
        <v>1.9073334166666699E-2</v>
      </c>
      <c r="Y1462">
        <v>2E-3</v>
      </c>
      <c r="Z1462">
        <f t="shared" si="147"/>
        <v>7.2765497523200454E-2</v>
      </c>
      <c r="AB1462">
        <f t="shared" si="148"/>
        <v>9.9905510880095509E-7</v>
      </c>
      <c r="AC1462">
        <f t="shared" si="149"/>
        <v>7.7759129386834936E-11</v>
      </c>
      <c r="AD1462">
        <v>0</v>
      </c>
      <c r="AE1462" s="12">
        <f t="shared" si="150"/>
        <v>2.0903724265187424E-11</v>
      </c>
      <c r="AF1462" s="12">
        <f t="shared" si="151"/>
        <v>9.8662853652022362E-11</v>
      </c>
      <c r="AG1462" s="19">
        <f t="shared" si="152"/>
        <v>1.097002469958351E-3</v>
      </c>
      <c r="AI1462">
        <f t="shared" si="153"/>
        <v>9.9905510880095509E-7</v>
      </c>
      <c r="AJ1462">
        <f t="shared" si="154"/>
        <v>7.7759129386834936E-11</v>
      </c>
      <c r="AK1462">
        <v>0</v>
      </c>
      <c r="AL1462" s="12">
        <f t="shared" si="155"/>
        <v>4.333023565310624E-10</v>
      </c>
      <c r="AM1462" s="12">
        <f t="shared" si="156"/>
        <v>5.1106148591789729E-10</v>
      </c>
      <c r="AN1462" s="19">
        <f t="shared" si="157"/>
        <v>2.2739189884214046E-2</v>
      </c>
      <c r="AO1462" s="19"/>
      <c r="AP1462" t="e">
        <f t="shared" si="158"/>
        <v>#VALUE!</v>
      </c>
      <c r="AQ1462" t="e">
        <f t="shared" si="159"/>
        <v>#VALUE!</v>
      </c>
      <c r="AR1462">
        <v>0</v>
      </c>
      <c r="AS1462" s="12" t="e">
        <f t="shared" si="160"/>
        <v>#VALUE!</v>
      </c>
      <c r="AT1462" s="12" t="e">
        <f t="shared" si="161"/>
        <v>#VALUE!</v>
      </c>
      <c r="AU1462" s="19">
        <f t="shared" si="162"/>
        <v>1.5759424160826513E-2</v>
      </c>
      <c r="AW1462">
        <f t="shared" si="163"/>
        <v>78.812974192989046</v>
      </c>
      <c r="AX1462">
        <f t="shared" si="164"/>
        <v>15.215219993965071</v>
      </c>
      <c r="AY1462" t="e">
        <f t="shared" si="165"/>
        <v>#VALUE!</v>
      </c>
    </row>
    <row r="1463" spans="8:51" x14ac:dyDescent="0.25">
      <c r="H1463" s="6">
        <v>20</v>
      </c>
      <c r="I1463" s="6">
        <v>30</v>
      </c>
      <c r="J1463" s="6">
        <v>1</v>
      </c>
      <c r="K1463" s="6">
        <v>1</v>
      </c>
      <c r="L1463" s="6" t="s">
        <v>122</v>
      </c>
      <c r="M1463" s="7">
        <f>1000000*(AF1463-AD1463)/X1463</f>
        <v>5.1728162884310709E-3</v>
      </c>
      <c r="N1463" s="7">
        <f>1000000*(AM1463-AK1463)/X1463</f>
        <v>2.6794554190270953E-2</v>
      </c>
      <c r="O1463" s="7" t="e">
        <f>1000000*(AT1463-AR1463)/X1463</f>
        <v>#VALUE!</v>
      </c>
      <c r="P1463">
        <f>(M1463*16)</f>
        <v>8.2765060614897135E-2</v>
      </c>
      <c r="Q1463">
        <f>(N1463*44)</f>
        <v>1.1789603843719219</v>
      </c>
      <c r="R1463">
        <f>1000000*(((AF1463-AD1463)*0.082057*W1463)/(V1463-Z1463))/X1463</f>
        <v>0.14349881432745903</v>
      </c>
      <c r="S1463">
        <f>1000000*(((AM1463-AK1463)*0.082057*W1463)/(V1463-Z1463))/X1463</f>
        <v>0.74330626535800015</v>
      </c>
      <c r="T1463">
        <f>N1463*((1*0.082057*W1463)/(V1463-Z1463))</f>
        <v>0.74330626535800026</v>
      </c>
      <c r="V1463" s="5">
        <f t="shared" si="166"/>
        <v>0.99905510880095516</v>
      </c>
      <c r="W1463">
        <v>313.14999999999998</v>
      </c>
      <c r="X1463">
        <f t="shared" si="167"/>
        <v>1.9073334166666699E-2</v>
      </c>
      <c r="Y1463">
        <v>2E-3</v>
      </c>
      <c r="Z1463">
        <f t="shared" si="147"/>
        <v>7.2765497523200454E-2</v>
      </c>
      <c r="AB1463">
        <f t="shared" si="148"/>
        <v>9.9905510880095509E-7</v>
      </c>
      <c r="AC1463">
        <f t="shared" si="149"/>
        <v>7.7759129386834936E-11</v>
      </c>
      <c r="AD1463">
        <v>0</v>
      </c>
      <c r="AE1463" s="12">
        <f t="shared" si="150"/>
        <v>2.0903724265187424E-11</v>
      </c>
      <c r="AF1463" s="12">
        <f t="shared" si="151"/>
        <v>9.8662853652022362E-11</v>
      </c>
      <c r="AG1463" s="19">
        <f t="shared" si="152"/>
        <v>1.097002469958351E-3</v>
      </c>
      <c r="AI1463">
        <f t="shared" si="153"/>
        <v>9.9905510880095509E-7</v>
      </c>
      <c r="AJ1463">
        <f t="shared" si="154"/>
        <v>7.7759129386834936E-11</v>
      </c>
      <c r="AK1463">
        <v>0</v>
      </c>
      <c r="AL1463" s="12">
        <f t="shared" si="155"/>
        <v>4.333023565310624E-10</v>
      </c>
      <c r="AM1463" s="12">
        <f t="shared" si="156"/>
        <v>5.1106148591789729E-10</v>
      </c>
      <c r="AN1463" s="19">
        <f t="shared" si="157"/>
        <v>2.2739189884214046E-2</v>
      </c>
      <c r="AO1463" s="19"/>
      <c r="AP1463" t="e">
        <f t="shared" si="158"/>
        <v>#VALUE!</v>
      </c>
      <c r="AQ1463" t="e">
        <f t="shared" si="159"/>
        <v>#VALUE!</v>
      </c>
      <c r="AR1463">
        <v>0</v>
      </c>
      <c r="AS1463" s="12" t="e">
        <f t="shared" si="160"/>
        <v>#VALUE!</v>
      </c>
      <c r="AT1463" s="12" t="e">
        <f t="shared" si="161"/>
        <v>#VALUE!</v>
      </c>
      <c r="AU1463" s="19">
        <f t="shared" si="162"/>
        <v>1.5759424160826513E-2</v>
      </c>
      <c r="AW1463">
        <f t="shared" si="163"/>
        <v>78.812974192989046</v>
      </c>
      <c r="AX1463">
        <f t="shared" si="164"/>
        <v>15.215219993965071</v>
      </c>
      <c r="AY1463" t="e">
        <f t="shared" si="165"/>
        <v>#VALUE!</v>
      </c>
    </row>
    <row r="1464" spans="8:51" x14ac:dyDescent="0.25">
      <c r="H1464" s="6">
        <v>20</v>
      </c>
      <c r="I1464" s="6">
        <v>30</v>
      </c>
      <c r="J1464" s="6">
        <v>1</v>
      </c>
      <c r="K1464" s="6">
        <v>1</v>
      </c>
      <c r="L1464" s="6" t="s">
        <v>122</v>
      </c>
      <c r="M1464" s="7">
        <f>1000000*(AF1464-AD1464)/X1464</f>
        <v>5.1728162884310709E-3</v>
      </c>
      <c r="N1464" s="7">
        <f>1000000*(AM1464-AK1464)/X1464</f>
        <v>2.6794554190270953E-2</v>
      </c>
      <c r="O1464" s="7" t="e">
        <f>1000000*(AT1464-AR1464)/X1464</f>
        <v>#VALUE!</v>
      </c>
      <c r="P1464">
        <f>(M1464*16)</f>
        <v>8.2765060614897135E-2</v>
      </c>
      <c r="Q1464">
        <f>(N1464*44)</f>
        <v>1.1789603843719219</v>
      </c>
      <c r="R1464">
        <f>1000000*(((AF1464-AD1464)*0.082057*W1464)/(V1464-Z1464))/X1464</f>
        <v>0.14349881432745903</v>
      </c>
      <c r="S1464">
        <f>1000000*(((AM1464-AK1464)*0.082057*W1464)/(V1464-Z1464))/X1464</f>
        <v>0.74330626535800015</v>
      </c>
      <c r="T1464">
        <f>N1464*((1*0.082057*W1464)/(V1464-Z1464))</f>
        <v>0.74330626535800026</v>
      </c>
      <c r="V1464" s="5">
        <f t="shared" si="166"/>
        <v>0.99905510880095516</v>
      </c>
      <c r="W1464">
        <v>313.14999999999998</v>
      </c>
      <c r="X1464">
        <f t="shared" si="167"/>
        <v>1.9073334166666699E-2</v>
      </c>
      <c r="Y1464">
        <v>2E-3</v>
      </c>
      <c r="Z1464">
        <f t="shared" si="147"/>
        <v>7.2765497523200454E-2</v>
      </c>
      <c r="AB1464">
        <f t="shared" si="148"/>
        <v>9.9905510880095509E-7</v>
      </c>
      <c r="AC1464">
        <f t="shared" si="149"/>
        <v>7.7759129386834936E-11</v>
      </c>
      <c r="AD1464">
        <v>0</v>
      </c>
      <c r="AE1464" s="12">
        <f t="shared" si="150"/>
        <v>2.0903724265187424E-11</v>
      </c>
      <c r="AF1464" s="12">
        <f t="shared" si="151"/>
        <v>9.8662853652022362E-11</v>
      </c>
      <c r="AG1464" s="19">
        <f t="shared" si="152"/>
        <v>1.097002469958351E-3</v>
      </c>
      <c r="AI1464">
        <f t="shared" si="153"/>
        <v>9.9905510880095509E-7</v>
      </c>
      <c r="AJ1464">
        <f t="shared" si="154"/>
        <v>7.7759129386834936E-11</v>
      </c>
      <c r="AK1464">
        <v>0</v>
      </c>
      <c r="AL1464" s="12">
        <f t="shared" si="155"/>
        <v>4.333023565310624E-10</v>
      </c>
      <c r="AM1464" s="12">
        <f t="shared" si="156"/>
        <v>5.1106148591789729E-10</v>
      </c>
      <c r="AN1464" s="19">
        <f t="shared" si="157"/>
        <v>2.2739189884214046E-2</v>
      </c>
      <c r="AO1464" s="19"/>
      <c r="AP1464" t="e">
        <f t="shared" si="158"/>
        <v>#VALUE!</v>
      </c>
      <c r="AQ1464" t="e">
        <f t="shared" si="159"/>
        <v>#VALUE!</v>
      </c>
      <c r="AR1464">
        <v>0</v>
      </c>
      <c r="AS1464" s="12" t="e">
        <f t="shared" si="160"/>
        <v>#VALUE!</v>
      </c>
      <c r="AT1464" s="12" t="e">
        <f t="shared" si="161"/>
        <v>#VALUE!</v>
      </c>
      <c r="AU1464" s="19">
        <f t="shared" si="162"/>
        <v>1.5759424160826513E-2</v>
      </c>
      <c r="AW1464">
        <f t="shared" si="163"/>
        <v>78.812974192989046</v>
      </c>
      <c r="AX1464">
        <f t="shared" si="164"/>
        <v>15.215219993965071</v>
      </c>
      <c r="AY1464" t="e">
        <f t="shared" si="165"/>
        <v>#VALUE!</v>
      </c>
    </row>
    <row r="1465" spans="8:51" x14ac:dyDescent="0.25">
      <c r="H1465" s="6">
        <v>20</v>
      </c>
      <c r="I1465" s="6">
        <v>30</v>
      </c>
      <c r="J1465" s="6">
        <v>1</v>
      </c>
      <c r="K1465" s="6">
        <v>1</v>
      </c>
      <c r="L1465" s="6" t="s">
        <v>122</v>
      </c>
      <c r="M1465" s="7">
        <f>1000000*(AF1465-AD1465)/X1465</f>
        <v>5.1728162884310709E-3</v>
      </c>
      <c r="N1465" s="7">
        <f>1000000*(AM1465-AK1465)/X1465</f>
        <v>2.6794554190270953E-2</v>
      </c>
      <c r="O1465" s="7" t="e">
        <f>1000000*(AT1465-AR1465)/X1465</f>
        <v>#VALUE!</v>
      </c>
      <c r="P1465">
        <f>(M1465*16)</f>
        <v>8.2765060614897135E-2</v>
      </c>
      <c r="Q1465">
        <f>(N1465*44)</f>
        <v>1.1789603843719219</v>
      </c>
      <c r="R1465">
        <f>1000000*(((AF1465-AD1465)*0.082057*W1465)/(V1465-Z1465))/X1465</f>
        <v>0.14349881432745903</v>
      </c>
      <c r="S1465">
        <f>1000000*(((AM1465-AK1465)*0.082057*W1465)/(V1465-Z1465))/X1465</f>
        <v>0.74330626535800015</v>
      </c>
      <c r="T1465">
        <f>N1465*((1*0.082057*W1465)/(V1465-Z1465))</f>
        <v>0.74330626535800026</v>
      </c>
      <c r="V1465" s="5">
        <f t="shared" si="166"/>
        <v>0.99905510880095516</v>
      </c>
      <c r="W1465">
        <v>313.14999999999998</v>
      </c>
      <c r="X1465">
        <f t="shared" si="167"/>
        <v>1.9073334166666699E-2</v>
      </c>
      <c r="Y1465">
        <v>2E-3</v>
      </c>
      <c r="Z1465">
        <f t="shared" si="147"/>
        <v>7.2765497523200454E-2</v>
      </c>
      <c r="AB1465">
        <f t="shared" si="148"/>
        <v>9.9905510880095509E-7</v>
      </c>
      <c r="AC1465">
        <f t="shared" si="149"/>
        <v>7.7759129386834936E-11</v>
      </c>
      <c r="AD1465">
        <v>0</v>
      </c>
      <c r="AE1465" s="12">
        <f t="shared" si="150"/>
        <v>2.0903724265187424E-11</v>
      </c>
      <c r="AF1465" s="12">
        <f t="shared" si="151"/>
        <v>9.8662853652022362E-11</v>
      </c>
      <c r="AG1465" s="19">
        <f t="shared" si="152"/>
        <v>1.097002469958351E-3</v>
      </c>
      <c r="AI1465">
        <f t="shared" si="153"/>
        <v>9.9905510880095509E-7</v>
      </c>
      <c r="AJ1465">
        <f t="shared" si="154"/>
        <v>7.7759129386834936E-11</v>
      </c>
      <c r="AK1465">
        <v>0</v>
      </c>
      <c r="AL1465" s="12">
        <f t="shared" si="155"/>
        <v>4.333023565310624E-10</v>
      </c>
      <c r="AM1465" s="12">
        <f t="shared" si="156"/>
        <v>5.1106148591789729E-10</v>
      </c>
      <c r="AN1465" s="19">
        <f t="shared" si="157"/>
        <v>2.2739189884214046E-2</v>
      </c>
      <c r="AO1465" s="19"/>
      <c r="AP1465" t="e">
        <f t="shared" si="158"/>
        <v>#VALUE!</v>
      </c>
      <c r="AQ1465" t="e">
        <f t="shared" si="159"/>
        <v>#VALUE!</v>
      </c>
      <c r="AR1465">
        <v>0</v>
      </c>
      <c r="AS1465" s="12" t="e">
        <f t="shared" si="160"/>
        <v>#VALUE!</v>
      </c>
      <c r="AT1465" s="12" t="e">
        <f t="shared" si="161"/>
        <v>#VALUE!</v>
      </c>
      <c r="AU1465" s="19">
        <f t="shared" si="162"/>
        <v>1.5759424160826513E-2</v>
      </c>
      <c r="AW1465">
        <f t="shared" si="163"/>
        <v>78.812974192989046</v>
      </c>
      <c r="AX1465">
        <f t="shared" si="164"/>
        <v>15.215219993965071</v>
      </c>
      <c r="AY1465" t="e">
        <f t="shared" si="165"/>
        <v>#VALUE!</v>
      </c>
    </row>
    <row r="1466" spans="8:51" x14ac:dyDescent="0.25">
      <c r="H1466" s="6">
        <v>20</v>
      </c>
      <c r="I1466" s="6">
        <v>30</v>
      </c>
      <c r="J1466" s="6">
        <v>1</v>
      </c>
      <c r="K1466" s="6">
        <v>1</v>
      </c>
      <c r="L1466" s="6" t="s">
        <v>122</v>
      </c>
      <c r="M1466" s="7">
        <f>1000000*(AF1466-AD1466)/X1466</f>
        <v>5.1728162884310709E-3</v>
      </c>
      <c r="N1466" s="7">
        <f>1000000*(AM1466-AK1466)/X1466</f>
        <v>2.6794554190270953E-2</v>
      </c>
      <c r="O1466" s="7" t="e">
        <f>1000000*(AT1466-AR1466)/X1466</f>
        <v>#VALUE!</v>
      </c>
      <c r="P1466">
        <f>(M1466*16)</f>
        <v>8.2765060614897135E-2</v>
      </c>
      <c r="Q1466">
        <f>(N1466*44)</f>
        <v>1.1789603843719219</v>
      </c>
      <c r="R1466">
        <f>1000000*(((AF1466-AD1466)*0.082057*W1466)/(V1466-Z1466))/X1466</f>
        <v>0.14349881432745903</v>
      </c>
      <c r="S1466">
        <f>1000000*(((AM1466-AK1466)*0.082057*W1466)/(V1466-Z1466))/X1466</f>
        <v>0.74330626535800015</v>
      </c>
      <c r="T1466">
        <f>N1466*((1*0.082057*W1466)/(V1466-Z1466))</f>
        <v>0.74330626535800026</v>
      </c>
      <c r="V1466" s="5">
        <f t="shared" si="166"/>
        <v>0.99905510880095516</v>
      </c>
      <c r="W1466">
        <v>313.14999999999998</v>
      </c>
      <c r="X1466">
        <f t="shared" si="167"/>
        <v>1.9073334166666699E-2</v>
      </c>
      <c r="Y1466">
        <v>2E-3</v>
      </c>
      <c r="Z1466">
        <f t="shared" si="147"/>
        <v>7.2765497523200454E-2</v>
      </c>
      <c r="AB1466">
        <f t="shared" si="148"/>
        <v>9.9905510880095509E-7</v>
      </c>
      <c r="AC1466">
        <f t="shared" si="149"/>
        <v>7.7759129386834936E-11</v>
      </c>
      <c r="AD1466">
        <v>0</v>
      </c>
      <c r="AE1466" s="12">
        <f t="shared" si="150"/>
        <v>2.0903724265187424E-11</v>
      </c>
      <c r="AF1466" s="12">
        <f t="shared" si="151"/>
        <v>9.8662853652022362E-11</v>
      </c>
      <c r="AG1466" s="19">
        <f t="shared" si="152"/>
        <v>1.097002469958351E-3</v>
      </c>
      <c r="AI1466">
        <f t="shared" si="153"/>
        <v>9.9905510880095509E-7</v>
      </c>
      <c r="AJ1466">
        <f t="shared" si="154"/>
        <v>7.7759129386834936E-11</v>
      </c>
      <c r="AK1466">
        <v>0</v>
      </c>
      <c r="AL1466" s="12">
        <f t="shared" si="155"/>
        <v>4.333023565310624E-10</v>
      </c>
      <c r="AM1466" s="12">
        <f t="shared" si="156"/>
        <v>5.1106148591789729E-10</v>
      </c>
      <c r="AN1466" s="19">
        <f t="shared" si="157"/>
        <v>2.2739189884214046E-2</v>
      </c>
      <c r="AO1466" s="19"/>
      <c r="AP1466" t="e">
        <f t="shared" si="158"/>
        <v>#VALUE!</v>
      </c>
      <c r="AQ1466" t="e">
        <f t="shared" si="159"/>
        <v>#VALUE!</v>
      </c>
      <c r="AR1466">
        <v>0</v>
      </c>
      <c r="AS1466" s="12" t="e">
        <f t="shared" si="160"/>
        <v>#VALUE!</v>
      </c>
      <c r="AT1466" s="12" t="e">
        <f t="shared" si="161"/>
        <v>#VALUE!</v>
      </c>
      <c r="AU1466" s="19">
        <f t="shared" si="162"/>
        <v>1.5759424160826513E-2</v>
      </c>
      <c r="AW1466">
        <f t="shared" si="163"/>
        <v>78.812974192989046</v>
      </c>
      <c r="AX1466">
        <f t="shared" si="164"/>
        <v>15.215219993965071</v>
      </c>
      <c r="AY1466" t="e">
        <f t="shared" si="165"/>
        <v>#VALUE!</v>
      </c>
    </row>
    <row r="1467" spans="8:51" x14ac:dyDescent="0.25">
      <c r="H1467" s="6">
        <v>20</v>
      </c>
      <c r="I1467" s="6">
        <v>30</v>
      </c>
      <c r="J1467" s="6">
        <v>1</v>
      </c>
      <c r="K1467" s="6">
        <v>1</v>
      </c>
      <c r="L1467" s="6" t="s">
        <v>122</v>
      </c>
      <c r="M1467" s="7">
        <f>1000000*(AF1467-AD1467)/X1467</f>
        <v>5.1728162884310709E-3</v>
      </c>
      <c r="N1467" s="7">
        <f>1000000*(AM1467-AK1467)/X1467</f>
        <v>2.6794554190270953E-2</v>
      </c>
      <c r="O1467" s="7" t="e">
        <f>1000000*(AT1467-AR1467)/X1467</f>
        <v>#VALUE!</v>
      </c>
      <c r="P1467">
        <f>(M1467*16)</f>
        <v>8.2765060614897135E-2</v>
      </c>
      <c r="Q1467">
        <f>(N1467*44)</f>
        <v>1.1789603843719219</v>
      </c>
      <c r="R1467">
        <f>1000000*(((AF1467-AD1467)*0.082057*W1467)/(V1467-Z1467))/X1467</f>
        <v>0.14349881432745903</v>
      </c>
      <c r="S1467">
        <f>1000000*(((AM1467-AK1467)*0.082057*W1467)/(V1467-Z1467))/X1467</f>
        <v>0.74330626535800015</v>
      </c>
      <c r="T1467">
        <f>N1467*((1*0.082057*W1467)/(V1467-Z1467))</f>
        <v>0.74330626535800026</v>
      </c>
      <c r="V1467" s="5">
        <f t="shared" si="166"/>
        <v>0.99905510880095516</v>
      </c>
      <c r="W1467">
        <v>313.14999999999998</v>
      </c>
      <c r="X1467">
        <f t="shared" si="167"/>
        <v>1.9073334166666699E-2</v>
      </c>
      <c r="Y1467">
        <v>2E-3</v>
      </c>
      <c r="Z1467">
        <f t="shared" si="147"/>
        <v>7.2765497523200454E-2</v>
      </c>
      <c r="AB1467">
        <f t="shared" si="148"/>
        <v>9.9905510880095509E-7</v>
      </c>
      <c r="AC1467">
        <f t="shared" si="149"/>
        <v>7.7759129386834936E-11</v>
      </c>
      <c r="AD1467">
        <v>0</v>
      </c>
      <c r="AE1467" s="12">
        <f t="shared" si="150"/>
        <v>2.0903724265187424E-11</v>
      </c>
      <c r="AF1467" s="12">
        <f t="shared" si="151"/>
        <v>9.8662853652022362E-11</v>
      </c>
      <c r="AG1467" s="19">
        <f t="shared" si="152"/>
        <v>1.097002469958351E-3</v>
      </c>
      <c r="AI1467">
        <f t="shared" si="153"/>
        <v>9.9905510880095509E-7</v>
      </c>
      <c r="AJ1467">
        <f t="shared" si="154"/>
        <v>7.7759129386834936E-11</v>
      </c>
      <c r="AK1467">
        <v>0</v>
      </c>
      <c r="AL1467" s="12">
        <f t="shared" si="155"/>
        <v>4.333023565310624E-10</v>
      </c>
      <c r="AM1467" s="12">
        <f t="shared" si="156"/>
        <v>5.1106148591789729E-10</v>
      </c>
      <c r="AN1467" s="19">
        <f t="shared" si="157"/>
        <v>2.2739189884214046E-2</v>
      </c>
      <c r="AO1467" s="19"/>
      <c r="AP1467" t="e">
        <f t="shared" si="158"/>
        <v>#VALUE!</v>
      </c>
      <c r="AQ1467" t="e">
        <f t="shared" si="159"/>
        <v>#VALUE!</v>
      </c>
      <c r="AR1467">
        <v>0</v>
      </c>
      <c r="AS1467" s="12" t="e">
        <f t="shared" si="160"/>
        <v>#VALUE!</v>
      </c>
      <c r="AT1467" s="12" t="e">
        <f t="shared" si="161"/>
        <v>#VALUE!</v>
      </c>
      <c r="AU1467" s="19">
        <f t="shared" si="162"/>
        <v>1.5759424160826513E-2</v>
      </c>
      <c r="AW1467">
        <f t="shared" si="163"/>
        <v>78.812974192989046</v>
      </c>
      <c r="AX1467">
        <f t="shared" si="164"/>
        <v>15.215219993965071</v>
      </c>
      <c r="AY1467" t="e">
        <f t="shared" si="165"/>
        <v>#VALUE!</v>
      </c>
    </row>
    <row r="1468" spans="8:51" x14ac:dyDescent="0.25">
      <c r="H1468" s="6">
        <v>20</v>
      </c>
      <c r="I1468" s="6">
        <v>30</v>
      </c>
      <c r="J1468" s="6">
        <v>1</v>
      </c>
      <c r="K1468" s="6">
        <v>1</v>
      </c>
      <c r="L1468" s="6" t="s">
        <v>122</v>
      </c>
      <c r="M1468" s="7">
        <f>1000000*(AF1468-AD1468)/X1468</f>
        <v>5.1728162884310709E-3</v>
      </c>
      <c r="N1468" s="7">
        <f>1000000*(AM1468-AK1468)/X1468</f>
        <v>2.6794554190270953E-2</v>
      </c>
      <c r="O1468" s="7" t="e">
        <f>1000000*(AT1468-AR1468)/X1468</f>
        <v>#VALUE!</v>
      </c>
      <c r="P1468">
        <f>(M1468*16)</f>
        <v>8.2765060614897135E-2</v>
      </c>
      <c r="Q1468">
        <f>(N1468*44)</f>
        <v>1.1789603843719219</v>
      </c>
      <c r="R1468">
        <f>1000000*(((AF1468-AD1468)*0.082057*W1468)/(V1468-Z1468))/X1468</f>
        <v>0.14349881432745903</v>
      </c>
      <c r="S1468">
        <f>1000000*(((AM1468-AK1468)*0.082057*W1468)/(V1468-Z1468))/X1468</f>
        <v>0.74330626535800015</v>
      </c>
      <c r="T1468">
        <f>N1468*((1*0.082057*W1468)/(V1468-Z1468))</f>
        <v>0.74330626535800026</v>
      </c>
      <c r="V1468" s="5">
        <f t="shared" si="166"/>
        <v>0.99905510880095516</v>
      </c>
      <c r="W1468">
        <v>313.14999999999998</v>
      </c>
      <c r="X1468">
        <f t="shared" si="167"/>
        <v>1.9073334166666699E-2</v>
      </c>
      <c r="Y1468">
        <v>2E-3</v>
      </c>
      <c r="Z1468">
        <f t="shared" si="147"/>
        <v>7.2765497523200454E-2</v>
      </c>
      <c r="AB1468">
        <f t="shared" si="148"/>
        <v>9.9905510880095509E-7</v>
      </c>
      <c r="AC1468">
        <f t="shared" si="149"/>
        <v>7.7759129386834936E-11</v>
      </c>
      <c r="AD1468">
        <v>0</v>
      </c>
      <c r="AE1468" s="12">
        <f t="shared" si="150"/>
        <v>2.0903724265187424E-11</v>
      </c>
      <c r="AF1468" s="12">
        <f t="shared" si="151"/>
        <v>9.8662853652022362E-11</v>
      </c>
      <c r="AG1468" s="19">
        <f t="shared" si="152"/>
        <v>1.097002469958351E-3</v>
      </c>
      <c r="AI1468">
        <f t="shared" si="153"/>
        <v>9.9905510880095509E-7</v>
      </c>
      <c r="AJ1468">
        <f t="shared" si="154"/>
        <v>7.7759129386834936E-11</v>
      </c>
      <c r="AK1468">
        <v>0</v>
      </c>
      <c r="AL1468" s="12">
        <f t="shared" si="155"/>
        <v>4.333023565310624E-10</v>
      </c>
      <c r="AM1468" s="12">
        <f t="shared" si="156"/>
        <v>5.1106148591789729E-10</v>
      </c>
      <c r="AN1468" s="19">
        <f t="shared" si="157"/>
        <v>2.2739189884214046E-2</v>
      </c>
      <c r="AO1468" s="19"/>
      <c r="AP1468" t="e">
        <f t="shared" si="158"/>
        <v>#VALUE!</v>
      </c>
      <c r="AQ1468" t="e">
        <f t="shared" si="159"/>
        <v>#VALUE!</v>
      </c>
      <c r="AR1468">
        <v>0</v>
      </c>
      <c r="AS1468" s="12" t="e">
        <f t="shared" si="160"/>
        <v>#VALUE!</v>
      </c>
      <c r="AT1468" s="12" t="e">
        <f t="shared" si="161"/>
        <v>#VALUE!</v>
      </c>
      <c r="AU1468" s="19">
        <f t="shared" si="162"/>
        <v>1.5759424160826513E-2</v>
      </c>
      <c r="AW1468">
        <f t="shared" si="163"/>
        <v>78.812974192989046</v>
      </c>
      <c r="AX1468">
        <f t="shared" si="164"/>
        <v>15.215219993965071</v>
      </c>
      <c r="AY1468" t="e">
        <f t="shared" si="165"/>
        <v>#VALUE!</v>
      </c>
    </row>
    <row r="1469" spans="8:51" x14ac:dyDescent="0.25">
      <c r="H1469" s="6">
        <v>20</v>
      </c>
      <c r="I1469" s="6">
        <v>30</v>
      </c>
      <c r="J1469" s="6">
        <v>1</v>
      </c>
      <c r="K1469" s="6">
        <v>1</v>
      </c>
      <c r="L1469" s="6" t="s">
        <v>122</v>
      </c>
      <c r="M1469" s="7">
        <f>1000000*(AF1469-AD1469)/X1469</f>
        <v>5.1728162884310709E-3</v>
      </c>
      <c r="N1469" s="7">
        <f>1000000*(AM1469-AK1469)/X1469</f>
        <v>2.6794554190270953E-2</v>
      </c>
      <c r="O1469" s="7" t="e">
        <f>1000000*(AT1469-AR1469)/X1469</f>
        <v>#VALUE!</v>
      </c>
      <c r="P1469">
        <f>(M1469*16)</f>
        <v>8.2765060614897135E-2</v>
      </c>
      <c r="Q1469">
        <f>(N1469*44)</f>
        <v>1.1789603843719219</v>
      </c>
      <c r="R1469">
        <f>1000000*(((AF1469-AD1469)*0.082057*W1469)/(V1469-Z1469))/X1469</f>
        <v>0.14349881432745903</v>
      </c>
      <c r="S1469">
        <f>1000000*(((AM1469-AK1469)*0.082057*W1469)/(V1469-Z1469))/X1469</f>
        <v>0.74330626535800015</v>
      </c>
      <c r="T1469">
        <f>N1469*((1*0.082057*W1469)/(V1469-Z1469))</f>
        <v>0.74330626535800026</v>
      </c>
      <c r="V1469" s="5">
        <f t="shared" si="166"/>
        <v>0.99905510880095516</v>
      </c>
      <c r="W1469">
        <v>313.14999999999998</v>
      </c>
      <c r="X1469">
        <f t="shared" si="167"/>
        <v>1.9073334166666699E-2</v>
      </c>
      <c r="Y1469">
        <v>2E-3</v>
      </c>
      <c r="Z1469">
        <f t="shared" si="147"/>
        <v>7.2765497523200454E-2</v>
      </c>
      <c r="AB1469">
        <f t="shared" si="148"/>
        <v>9.9905510880095509E-7</v>
      </c>
      <c r="AC1469">
        <f t="shared" si="149"/>
        <v>7.7759129386834936E-11</v>
      </c>
      <c r="AD1469">
        <v>0</v>
      </c>
      <c r="AE1469" s="12">
        <f t="shared" si="150"/>
        <v>2.0903724265187424E-11</v>
      </c>
      <c r="AF1469" s="12">
        <f t="shared" si="151"/>
        <v>9.8662853652022362E-11</v>
      </c>
      <c r="AG1469" s="19">
        <f t="shared" si="152"/>
        <v>1.097002469958351E-3</v>
      </c>
      <c r="AI1469">
        <f t="shared" si="153"/>
        <v>9.9905510880095509E-7</v>
      </c>
      <c r="AJ1469">
        <f t="shared" si="154"/>
        <v>7.7759129386834936E-11</v>
      </c>
      <c r="AK1469">
        <v>0</v>
      </c>
      <c r="AL1469" s="12">
        <f t="shared" si="155"/>
        <v>4.333023565310624E-10</v>
      </c>
      <c r="AM1469" s="12">
        <f t="shared" si="156"/>
        <v>5.1106148591789729E-10</v>
      </c>
      <c r="AN1469" s="19">
        <f t="shared" si="157"/>
        <v>2.2739189884214046E-2</v>
      </c>
      <c r="AO1469" s="19"/>
      <c r="AP1469" t="e">
        <f t="shared" si="158"/>
        <v>#VALUE!</v>
      </c>
      <c r="AQ1469" t="e">
        <f t="shared" si="159"/>
        <v>#VALUE!</v>
      </c>
      <c r="AR1469">
        <v>0</v>
      </c>
      <c r="AS1469" s="12" t="e">
        <f t="shared" si="160"/>
        <v>#VALUE!</v>
      </c>
      <c r="AT1469" s="12" t="e">
        <f t="shared" si="161"/>
        <v>#VALUE!</v>
      </c>
      <c r="AU1469" s="19">
        <f t="shared" si="162"/>
        <v>1.5759424160826513E-2</v>
      </c>
      <c r="AW1469">
        <f t="shared" si="163"/>
        <v>78.812974192989046</v>
      </c>
      <c r="AX1469">
        <f t="shared" si="164"/>
        <v>15.215219993965071</v>
      </c>
      <c r="AY1469" t="e">
        <f t="shared" si="165"/>
        <v>#VALUE!</v>
      </c>
    </row>
    <row r="1470" spans="8:51" x14ac:dyDescent="0.25">
      <c r="H1470" s="6">
        <v>20</v>
      </c>
      <c r="I1470" s="6">
        <v>30</v>
      </c>
      <c r="J1470" s="6">
        <v>1</v>
      </c>
      <c r="K1470" s="6">
        <v>1</v>
      </c>
      <c r="L1470" s="6" t="s">
        <v>122</v>
      </c>
      <c r="M1470" s="7">
        <f>1000000*(AF1470-AD1470)/X1470</f>
        <v>5.1728162884310709E-3</v>
      </c>
      <c r="N1470" s="7">
        <f>1000000*(AM1470-AK1470)/X1470</f>
        <v>2.6794554190270953E-2</v>
      </c>
      <c r="O1470" s="7" t="e">
        <f>1000000*(AT1470-AR1470)/X1470</f>
        <v>#VALUE!</v>
      </c>
      <c r="P1470">
        <f>(M1470*16)</f>
        <v>8.2765060614897135E-2</v>
      </c>
      <c r="Q1470">
        <f>(N1470*44)</f>
        <v>1.1789603843719219</v>
      </c>
      <c r="R1470">
        <f>1000000*(((AF1470-AD1470)*0.082057*W1470)/(V1470-Z1470))/X1470</f>
        <v>0.14349881432745903</v>
      </c>
      <c r="S1470">
        <f>1000000*(((AM1470-AK1470)*0.082057*W1470)/(V1470-Z1470))/X1470</f>
        <v>0.74330626535800015</v>
      </c>
      <c r="T1470">
        <f>N1470*((1*0.082057*W1470)/(V1470-Z1470))</f>
        <v>0.74330626535800026</v>
      </c>
      <c r="V1470" s="5">
        <f t="shared" si="166"/>
        <v>0.99905510880095516</v>
      </c>
      <c r="W1470">
        <v>313.14999999999998</v>
      </c>
      <c r="X1470">
        <f t="shared" si="167"/>
        <v>1.9073334166666699E-2</v>
      </c>
      <c r="Y1470">
        <v>2E-3</v>
      </c>
      <c r="Z1470">
        <f t="shared" si="147"/>
        <v>7.2765497523200454E-2</v>
      </c>
      <c r="AB1470">
        <f t="shared" si="148"/>
        <v>9.9905510880095509E-7</v>
      </c>
      <c r="AC1470">
        <f t="shared" si="149"/>
        <v>7.7759129386834936E-11</v>
      </c>
      <c r="AD1470">
        <v>0</v>
      </c>
      <c r="AE1470" s="12">
        <f t="shared" si="150"/>
        <v>2.0903724265187424E-11</v>
      </c>
      <c r="AF1470" s="12">
        <f t="shared" si="151"/>
        <v>9.8662853652022362E-11</v>
      </c>
      <c r="AG1470" s="19">
        <f t="shared" si="152"/>
        <v>1.097002469958351E-3</v>
      </c>
      <c r="AI1470">
        <f t="shared" si="153"/>
        <v>9.9905510880095509E-7</v>
      </c>
      <c r="AJ1470">
        <f t="shared" si="154"/>
        <v>7.7759129386834936E-11</v>
      </c>
      <c r="AK1470">
        <v>0</v>
      </c>
      <c r="AL1470" s="12">
        <f t="shared" si="155"/>
        <v>4.333023565310624E-10</v>
      </c>
      <c r="AM1470" s="12">
        <f t="shared" si="156"/>
        <v>5.1106148591789729E-10</v>
      </c>
      <c r="AN1470" s="19">
        <f t="shared" si="157"/>
        <v>2.2739189884214046E-2</v>
      </c>
      <c r="AO1470" s="19"/>
      <c r="AP1470" t="e">
        <f t="shared" si="158"/>
        <v>#VALUE!</v>
      </c>
      <c r="AQ1470" t="e">
        <f t="shared" si="159"/>
        <v>#VALUE!</v>
      </c>
      <c r="AR1470">
        <v>0</v>
      </c>
      <c r="AS1470" s="12" t="e">
        <f t="shared" si="160"/>
        <v>#VALUE!</v>
      </c>
      <c r="AT1470" s="12" t="e">
        <f t="shared" si="161"/>
        <v>#VALUE!</v>
      </c>
      <c r="AU1470" s="19">
        <f t="shared" si="162"/>
        <v>1.5759424160826513E-2</v>
      </c>
      <c r="AW1470">
        <f t="shared" si="163"/>
        <v>78.812974192989046</v>
      </c>
      <c r="AX1470">
        <f t="shared" si="164"/>
        <v>15.215219993965071</v>
      </c>
      <c r="AY1470" t="e">
        <f t="shared" si="165"/>
        <v>#VALUE!</v>
      </c>
    </row>
    <row r="1471" spans="8:51" x14ac:dyDescent="0.25">
      <c r="H1471" s="6">
        <v>20</v>
      </c>
      <c r="I1471" s="6">
        <v>30</v>
      </c>
      <c r="J1471" s="6">
        <v>1</v>
      </c>
      <c r="K1471" s="6">
        <v>1</v>
      </c>
      <c r="L1471" s="6" t="s">
        <v>122</v>
      </c>
      <c r="M1471" s="7">
        <f>1000000*(AF1471-AD1471)/X1471</f>
        <v>5.1728162884310709E-3</v>
      </c>
      <c r="N1471" s="7">
        <f>1000000*(AM1471-AK1471)/X1471</f>
        <v>2.6794554190270953E-2</v>
      </c>
      <c r="O1471" s="7" t="e">
        <f>1000000*(AT1471-AR1471)/X1471</f>
        <v>#VALUE!</v>
      </c>
      <c r="P1471">
        <f>(M1471*16)</f>
        <v>8.2765060614897135E-2</v>
      </c>
      <c r="Q1471">
        <f>(N1471*44)</f>
        <v>1.1789603843719219</v>
      </c>
      <c r="R1471">
        <f>1000000*(((AF1471-AD1471)*0.082057*W1471)/(V1471-Z1471))/X1471</f>
        <v>0.14349881432745903</v>
      </c>
      <c r="S1471">
        <f>1000000*(((AM1471-AK1471)*0.082057*W1471)/(V1471-Z1471))/X1471</f>
        <v>0.74330626535800015</v>
      </c>
      <c r="T1471">
        <f>N1471*((1*0.082057*W1471)/(V1471-Z1471))</f>
        <v>0.74330626535800026</v>
      </c>
      <c r="V1471" s="5">
        <f t="shared" si="166"/>
        <v>0.99905510880095516</v>
      </c>
      <c r="W1471">
        <v>313.14999999999998</v>
      </c>
      <c r="X1471">
        <f t="shared" si="167"/>
        <v>1.9073334166666699E-2</v>
      </c>
      <c r="Y1471">
        <v>2E-3</v>
      </c>
      <c r="Z1471">
        <f t="shared" si="147"/>
        <v>7.2765497523200454E-2</v>
      </c>
      <c r="AB1471">
        <f t="shared" si="148"/>
        <v>9.9905510880095509E-7</v>
      </c>
      <c r="AC1471">
        <f t="shared" si="149"/>
        <v>7.7759129386834936E-11</v>
      </c>
      <c r="AD1471">
        <v>0</v>
      </c>
      <c r="AE1471" s="12">
        <f t="shared" si="150"/>
        <v>2.0903724265187424E-11</v>
      </c>
      <c r="AF1471" s="12">
        <f t="shared" si="151"/>
        <v>9.8662853652022362E-11</v>
      </c>
      <c r="AG1471" s="19">
        <f t="shared" si="152"/>
        <v>1.097002469958351E-3</v>
      </c>
      <c r="AI1471">
        <f t="shared" si="153"/>
        <v>9.9905510880095509E-7</v>
      </c>
      <c r="AJ1471">
        <f t="shared" si="154"/>
        <v>7.7759129386834936E-11</v>
      </c>
      <c r="AK1471">
        <v>0</v>
      </c>
      <c r="AL1471" s="12">
        <f t="shared" si="155"/>
        <v>4.333023565310624E-10</v>
      </c>
      <c r="AM1471" s="12">
        <f t="shared" si="156"/>
        <v>5.1106148591789729E-10</v>
      </c>
      <c r="AN1471" s="19">
        <f t="shared" si="157"/>
        <v>2.2739189884214046E-2</v>
      </c>
      <c r="AO1471" s="19"/>
      <c r="AP1471" t="e">
        <f t="shared" si="158"/>
        <v>#VALUE!</v>
      </c>
      <c r="AQ1471" t="e">
        <f t="shared" si="159"/>
        <v>#VALUE!</v>
      </c>
      <c r="AR1471">
        <v>0</v>
      </c>
      <c r="AS1471" s="12" t="e">
        <f t="shared" si="160"/>
        <v>#VALUE!</v>
      </c>
      <c r="AT1471" s="12" t="e">
        <f t="shared" si="161"/>
        <v>#VALUE!</v>
      </c>
      <c r="AU1471" s="19">
        <f t="shared" si="162"/>
        <v>1.5759424160826513E-2</v>
      </c>
      <c r="AW1471">
        <f t="shared" si="163"/>
        <v>78.812974192989046</v>
      </c>
      <c r="AX1471">
        <f t="shared" si="164"/>
        <v>15.215219993965071</v>
      </c>
      <c r="AY1471" t="e">
        <f t="shared" si="165"/>
        <v>#VALUE!</v>
      </c>
    </row>
    <row r="1472" spans="8:51" x14ac:dyDescent="0.25">
      <c r="H1472" s="6">
        <v>20</v>
      </c>
      <c r="I1472" s="6">
        <v>30</v>
      </c>
      <c r="J1472" s="6">
        <v>1</v>
      </c>
      <c r="K1472" s="6">
        <v>1</v>
      </c>
      <c r="L1472" s="6" t="s">
        <v>122</v>
      </c>
      <c r="M1472" s="7">
        <f>1000000*(AF1472-AD1472)/X1472</f>
        <v>5.1728162884310709E-3</v>
      </c>
      <c r="N1472" s="7">
        <f>1000000*(AM1472-AK1472)/X1472</f>
        <v>2.6794554190270953E-2</v>
      </c>
      <c r="O1472" s="7" t="e">
        <f>1000000*(AT1472-AR1472)/X1472</f>
        <v>#VALUE!</v>
      </c>
      <c r="P1472">
        <f>(M1472*16)</f>
        <v>8.2765060614897135E-2</v>
      </c>
      <c r="Q1472">
        <f>(N1472*44)</f>
        <v>1.1789603843719219</v>
      </c>
      <c r="R1472">
        <f>1000000*(((AF1472-AD1472)*0.082057*W1472)/(V1472-Z1472))/X1472</f>
        <v>0.14349881432745903</v>
      </c>
      <c r="S1472">
        <f>1000000*(((AM1472-AK1472)*0.082057*W1472)/(V1472-Z1472))/X1472</f>
        <v>0.74330626535800015</v>
      </c>
      <c r="T1472">
        <f>N1472*((1*0.082057*W1472)/(V1472-Z1472))</f>
        <v>0.74330626535800026</v>
      </c>
      <c r="V1472" s="5">
        <f t="shared" si="166"/>
        <v>0.99905510880095516</v>
      </c>
      <c r="W1472">
        <v>313.14999999999998</v>
      </c>
      <c r="X1472">
        <f t="shared" si="167"/>
        <v>1.9073334166666699E-2</v>
      </c>
      <c r="Y1472">
        <v>2E-3</v>
      </c>
      <c r="Z1472">
        <f t="shared" si="147"/>
        <v>7.2765497523200454E-2</v>
      </c>
      <c r="AB1472">
        <f t="shared" si="148"/>
        <v>9.9905510880095509E-7</v>
      </c>
      <c r="AC1472">
        <f t="shared" si="149"/>
        <v>7.7759129386834936E-11</v>
      </c>
      <c r="AD1472">
        <v>0</v>
      </c>
      <c r="AE1472" s="12">
        <f t="shared" si="150"/>
        <v>2.0903724265187424E-11</v>
      </c>
      <c r="AF1472" s="12">
        <f t="shared" si="151"/>
        <v>9.8662853652022362E-11</v>
      </c>
      <c r="AG1472" s="19">
        <f t="shared" si="152"/>
        <v>1.097002469958351E-3</v>
      </c>
      <c r="AI1472">
        <f t="shared" si="153"/>
        <v>9.9905510880095509E-7</v>
      </c>
      <c r="AJ1472">
        <f t="shared" si="154"/>
        <v>7.7759129386834936E-11</v>
      </c>
      <c r="AK1472">
        <v>0</v>
      </c>
      <c r="AL1472" s="12">
        <f t="shared" si="155"/>
        <v>4.333023565310624E-10</v>
      </c>
      <c r="AM1472" s="12">
        <f t="shared" si="156"/>
        <v>5.1106148591789729E-10</v>
      </c>
      <c r="AN1472" s="19">
        <f t="shared" si="157"/>
        <v>2.2739189884214046E-2</v>
      </c>
      <c r="AO1472" s="19"/>
      <c r="AP1472" t="e">
        <f t="shared" si="158"/>
        <v>#VALUE!</v>
      </c>
      <c r="AQ1472" t="e">
        <f t="shared" si="159"/>
        <v>#VALUE!</v>
      </c>
      <c r="AR1472">
        <v>0</v>
      </c>
      <c r="AS1472" s="12" t="e">
        <f t="shared" si="160"/>
        <v>#VALUE!</v>
      </c>
      <c r="AT1472" s="12" t="e">
        <f t="shared" si="161"/>
        <v>#VALUE!</v>
      </c>
      <c r="AU1472" s="19">
        <f t="shared" si="162"/>
        <v>1.5759424160826513E-2</v>
      </c>
      <c r="AW1472">
        <f t="shared" si="163"/>
        <v>78.812974192989046</v>
      </c>
      <c r="AX1472">
        <f t="shared" si="164"/>
        <v>15.215219993965071</v>
      </c>
      <c r="AY1472" t="e">
        <f t="shared" si="165"/>
        <v>#VALUE!</v>
      </c>
    </row>
    <row r="1473" spans="8:51" x14ac:dyDescent="0.25">
      <c r="H1473" s="6">
        <v>20</v>
      </c>
      <c r="I1473" s="6">
        <v>30</v>
      </c>
      <c r="J1473" s="6">
        <v>1</v>
      </c>
      <c r="K1473" s="6">
        <v>1</v>
      </c>
      <c r="L1473" s="6" t="s">
        <v>122</v>
      </c>
      <c r="M1473" s="7">
        <f>1000000*(AF1473-AD1473)/X1473</f>
        <v>5.1728162884310709E-3</v>
      </c>
      <c r="N1473" s="7">
        <f>1000000*(AM1473-AK1473)/X1473</f>
        <v>2.6794554190270953E-2</v>
      </c>
      <c r="O1473" s="7" t="e">
        <f>1000000*(AT1473-AR1473)/X1473</f>
        <v>#VALUE!</v>
      </c>
      <c r="P1473">
        <f>(M1473*16)</f>
        <v>8.2765060614897135E-2</v>
      </c>
      <c r="Q1473">
        <f>(N1473*44)</f>
        <v>1.1789603843719219</v>
      </c>
      <c r="R1473">
        <f>1000000*(((AF1473-AD1473)*0.082057*W1473)/(V1473-Z1473))/X1473</f>
        <v>0.14349881432745903</v>
      </c>
      <c r="S1473">
        <f>1000000*(((AM1473-AK1473)*0.082057*W1473)/(V1473-Z1473))/X1473</f>
        <v>0.74330626535800015</v>
      </c>
      <c r="T1473">
        <f>N1473*((1*0.082057*W1473)/(V1473-Z1473))</f>
        <v>0.74330626535800026</v>
      </c>
      <c r="V1473" s="5">
        <f t="shared" si="166"/>
        <v>0.99905510880095516</v>
      </c>
      <c r="W1473">
        <v>313.14999999999998</v>
      </c>
      <c r="X1473">
        <f t="shared" si="167"/>
        <v>1.9073334166666699E-2</v>
      </c>
      <c r="Y1473">
        <v>2E-3</v>
      </c>
      <c r="Z1473">
        <f t="shared" si="147"/>
        <v>7.2765497523200454E-2</v>
      </c>
      <c r="AB1473">
        <f t="shared" si="148"/>
        <v>9.9905510880095509E-7</v>
      </c>
      <c r="AC1473">
        <f t="shared" si="149"/>
        <v>7.7759129386834936E-11</v>
      </c>
      <c r="AD1473">
        <v>0</v>
      </c>
      <c r="AE1473" s="12">
        <f t="shared" si="150"/>
        <v>2.0903724265187424E-11</v>
      </c>
      <c r="AF1473" s="12">
        <f t="shared" si="151"/>
        <v>9.8662853652022362E-11</v>
      </c>
      <c r="AG1473" s="19">
        <f t="shared" si="152"/>
        <v>1.097002469958351E-3</v>
      </c>
      <c r="AI1473">
        <f t="shared" si="153"/>
        <v>9.9905510880095509E-7</v>
      </c>
      <c r="AJ1473">
        <f t="shared" si="154"/>
        <v>7.7759129386834936E-11</v>
      </c>
      <c r="AK1473">
        <v>0</v>
      </c>
      <c r="AL1473" s="12">
        <f t="shared" si="155"/>
        <v>4.333023565310624E-10</v>
      </c>
      <c r="AM1473" s="12">
        <f t="shared" si="156"/>
        <v>5.1106148591789729E-10</v>
      </c>
      <c r="AN1473" s="19">
        <f t="shared" si="157"/>
        <v>2.2739189884214046E-2</v>
      </c>
      <c r="AO1473" s="19"/>
      <c r="AP1473" t="e">
        <f t="shared" si="158"/>
        <v>#VALUE!</v>
      </c>
      <c r="AQ1473" t="e">
        <f t="shared" si="159"/>
        <v>#VALUE!</v>
      </c>
      <c r="AR1473">
        <v>0</v>
      </c>
      <c r="AS1473" s="12" t="e">
        <f t="shared" si="160"/>
        <v>#VALUE!</v>
      </c>
      <c r="AT1473" s="12" t="e">
        <f t="shared" si="161"/>
        <v>#VALUE!</v>
      </c>
      <c r="AU1473" s="19">
        <f t="shared" si="162"/>
        <v>1.5759424160826513E-2</v>
      </c>
      <c r="AW1473">
        <f t="shared" si="163"/>
        <v>78.812974192989046</v>
      </c>
      <c r="AX1473">
        <f t="shared" si="164"/>
        <v>15.215219993965071</v>
      </c>
      <c r="AY1473" t="e">
        <f t="shared" si="165"/>
        <v>#VALUE!</v>
      </c>
    </row>
    <row r="1474" spans="8:51" x14ac:dyDescent="0.25">
      <c r="H1474" s="6">
        <v>20</v>
      </c>
      <c r="I1474" s="6">
        <v>30</v>
      </c>
      <c r="J1474" s="6">
        <v>1</v>
      </c>
      <c r="K1474" s="6">
        <v>1</v>
      </c>
      <c r="L1474" s="6" t="s">
        <v>122</v>
      </c>
      <c r="M1474" s="7">
        <f>1000000*(AF1474-AD1474)/X1474</f>
        <v>5.1728162884310709E-3</v>
      </c>
      <c r="N1474" s="7">
        <f>1000000*(AM1474-AK1474)/X1474</f>
        <v>2.6794554190270953E-2</v>
      </c>
      <c r="O1474" s="7" t="e">
        <f>1000000*(AT1474-AR1474)/X1474</f>
        <v>#VALUE!</v>
      </c>
      <c r="P1474">
        <f>(M1474*16)</f>
        <v>8.2765060614897135E-2</v>
      </c>
      <c r="Q1474">
        <f>(N1474*44)</f>
        <v>1.1789603843719219</v>
      </c>
      <c r="R1474">
        <f>1000000*(((AF1474-AD1474)*0.082057*W1474)/(V1474-Z1474))/X1474</f>
        <v>0.14349881432745903</v>
      </c>
      <c r="S1474">
        <f>1000000*(((AM1474-AK1474)*0.082057*W1474)/(V1474-Z1474))/X1474</f>
        <v>0.74330626535800015</v>
      </c>
      <c r="T1474">
        <f>N1474*((1*0.082057*W1474)/(V1474-Z1474))</f>
        <v>0.74330626535800026</v>
      </c>
      <c r="V1474" s="5">
        <f t="shared" si="166"/>
        <v>0.99905510880095516</v>
      </c>
      <c r="W1474">
        <v>313.14999999999998</v>
      </c>
      <c r="X1474">
        <f t="shared" si="167"/>
        <v>1.9073334166666699E-2</v>
      </c>
      <c r="Y1474">
        <v>2E-3</v>
      </c>
      <c r="Z1474">
        <f t="shared" si="147"/>
        <v>7.2765497523200454E-2</v>
      </c>
      <c r="AB1474">
        <f t="shared" si="148"/>
        <v>9.9905510880095509E-7</v>
      </c>
      <c r="AC1474">
        <f t="shared" si="149"/>
        <v>7.7759129386834936E-11</v>
      </c>
      <c r="AD1474">
        <v>0</v>
      </c>
      <c r="AE1474" s="12">
        <f t="shared" si="150"/>
        <v>2.0903724265187424E-11</v>
      </c>
      <c r="AF1474" s="12">
        <f t="shared" si="151"/>
        <v>9.8662853652022362E-11</v>
      </c>
      <c r="AG1474" s="19">
        <f t="shared" si="152"/>
        <v>1.097002469958351E-3</v>
      </c>
      <c r="AI1474">
        <f t="shared" si="153"/>
        <v>9.9905510880095509E-7</v>
      </c>
      <c r="AJ1474">
        <f t="shared" si="154"/>
        <v>7.7759129386834936E-11</v>
      </c>
      <c r="AK1474">
        <v>0</v>
      </c>
      <c r="AL1474" s="12">
        <f t="shared" si="155"/>
        <v>4.333023565310624E-10</v>
      </c>
      <c r="AM1474" s="12">
        <f t="shared" si="156"/>
        <v>5.1106148591789729E-10</v>
      </c>
      <c r="AN1474" s="19">
        <f t="shared" si="157"/>
        <v>2.2739189884214046E-2</v>
      </c>
      <c r="AO1474" s="19"/>
      <c r="AP1474" t="e">
        <f t="shared" si="158"/>
        <v>#VALUE!</v>
      </c>
      <c r="AQ1474" t="e">
        <f t="shared" si="159"/>
        <v>#VALUE!</v>
      </c>
      <c r="AR1474">
        <v>0</v>
      </c>
      <c r="AS1474" s="12" t="e">
        <f t="shared" si="160"/>
        <v>#VALUE!</v>
      </c>
      <c r="AT1474" s="12" t="e">
        <f t="shared" si="161"/>
        <v>#VALUE!</v>
      </c>
      <c r="AU1474" s="19">
        <f t="shared" si="162"/>
        <v>1.5759424160826513E-2</v>
      </c>
      <c r="AW1474">
        <f t="shared" si="163"/>
        <v>78.812974192989046</v>
      </c>
      <c r="AX1474">
        <f t="shared" si="164"/>
        <v>15.215219993965071</v>
      </c>
      <c r="AY1474" t="e">
        <f t="shared" si="165"/>
        <v>#VALUE!</v>
      </c>
    </row>
    <row r="1475" spans="8:51" x14ac:dyDescent="0.25">
      <c r="H1475" s="6">
        <v>20</v>
      </c>
      <c r="I1475" s="6">
        <v>30</v>
      </c>
      <c r="J1475" s="6">
        <v>1</v>
      </c>
      <c r="K1475" s="6">
        <v>1</v>
      </c>
      <c r="L1475" s="6" t="s">
        <v>122</v>
      </c>
      <c r="M1475" s="7">
        <f>1000000*(AF1475-AD1475)/X1475</f>
        <v>5.1728162884310709E-3</v>
      </c>
      <c r="N1475" s="7">
        <f>1000000*(AM1475-AK1475)/X1475</f>
        <v>2.6794554190270953E-2</v>
      </c>
      <c r="O1475" s="7" t="e">
        <f>1000000*(AT1475-AR1475)/X1475</f>
        <v>#VALUE!</v>
      </c>
      <c r="P1475">
        <f>(M1475*16)</f>
        <v>8.2765060614897135E-2</v>
      </c>
      <c r="Q1475">
        <f>(N1475*44)</f>
        <v>1.1789603843719219</v>
      </c>
      <c r="R1475">
        <f>1000000*(((AF1475-AD1475)*0.082057*W1475)/(V1475-Z1475))/X1475</f>
        <v>0.14349881432745903</v>
      </c>
      <c r="S1475">
        <f>1000000*(((AM1475-AK1475)*0.082057*W1475)/(V1475-Z1475))/X1475</f>
        <v>0.74330626535800015</v>
      </c>
      <c r="T1475">
        <f>N1475*((1*0.082057*W1475)/(V1475-Z1475))</f>
        <v>0.74330626535800026</v>
      </c>
      <c r="V1475" s="5">
        <f t="shared" si="166"/>
        <v>0.99905510880095516</v>
      </c>
      <c r="W1475">
        <v>313.14999999999998</v>
      </c>
      <c r="X1475">
        <f t="shared" si="167"/>
        <v>1.9073334166666699E-2</v>
      </c>
      <c r="Y1475">
        <v>2E-3</v>
      </c>
      <c r="Z1475">
        <f t="shared" si="147"/>
        <v>7.2765497523200454E-2</v>
      </c>
      <c r="AB1475">
        <f t="shared" si="148"/>
        <v>9.9905510880095509E-7</v>
      </c>
      <c r="AC1475">
        <f t="shared" si="149"/>
        <v>7.7759129386834936E-11</v>
      </c>
      <c r="AD1475">
        <v>0</v>
      </c>
      <c r="AE1475" s="12">
        <f t="shared" si="150"/>
        <v>2.0903724265187424E-11</v>
      </c>
      <c r="AF1475" s="12">
        <f t="shared" si="151"/>
        <v>9.8662853652022362E-11</v>
      </c>
      <c r="AG1475" s="19">
        <f t="shared" si="152"/>
        <v>1.097002469958351E-3</v>
      </c>
      <c r="AI1475">
        <f t="shared" si="153"/>
        <v>9.9905510880095509E-7</v>
      </c>
      <c r="AJ1475">
        <f t="shared" si="154"/>
        <v>7.7759129386834936E-11</v>
      </c>
      <c r="AK1475">
        <v>0</v>
      </c>
      <c r="AL1475" s="12">
        <f t="shared" si="155"/>
        <v>4.333023565310624E-10</v>
      </c>
      <c r="AM1475" s="12">
        <f t="shared" si="156"/>
        <v>5.1106148591789729E-10</v>
      </c>
      <c r="AN1475" s="19">
        <f t="shared" si="157"/>
        <v>2.2739189884214046E-2</v>
      </c>
      <c r="AO1475" s="19"/>
      <c r="AP1475" t="e">
        <f t="shared" si="158"/>
        <v>#VALUE!</v>
      </c>
      <c r="AQ1475" t="e">
        <f t="shared" si="159"/>
        <v>#VALUE!</v>
      </c>
      <c r="AR1475">
        <v>0</v>
      </c>
      <c r="AS1475" s="12" t="e">
        <f t="shared" si="160"/>
        <v>#VALUE!</v>
      </c>
      <c r="AT1475" s="12" t="e">
        <f t="shared" si="161"/>
        <v>#VALUE!</v>
      </c>
      <c r="AU1475" s="19">
        <f t="shared" si="162"/>
        <v>1.5759424160826513E-2</v>
      </c>
      <c r="AW1475">
        <f t="shared" si="163"/>
        <v>78.812974192989046</v>
      </c>
      <c r="AX1475">
        <f t="shared" si="164"/>
        <v>15.215219993965071</v>
      </c>
      <c r="AY1475" t="e">
        <f t="shared" si="165"/>
        <v>#VALUE!</v>
      </c>
    </row>
    <row r="1476" spans="8:51" x14ac:dyDescent="0.25">
      <c r="H1476" s="6">
        <v>20</v>
      </c>
      <c r="I1476" s="6">
        <v>30</v>
      </c>
      <c r="J1476" s="6">
        <v>1</v>
      </c>
      <c r="K1476" s="6">
        <v>1</v>
      </c>
      <c r="L1476" s="6" t="s">
        <v>122</v>
      </c>
      <c r="M1476" s="7">
        <f>1000000*(AF1476-AD1476)/X1476</f>
        <v>5.1728162884310709E-3</v>
      </c>
      <c r="N1476" s="7">
        <f>1000000*(AM1476-AK1476)/X1476</f>
        <v>2.6794554190270953E-2</v>
      </c>
      <c r="O1476" s="7" t="e">
        <f>1000000*(AT1476-AR1476)/X1476</f>
        <v>#VALUE!</v>
      </c>
      <c r="P1476">
        <f>(M1476*16)</f>
        <v>8.2765060614897135E-2</v>
      </c>
      <c r="Q1476">
        <f>(N1476*44)</f>
        <v>1.1789603843719219</v>
      </c>
      <c r="R1476">
        <f>1000000*(((AF1476-AD1476)*0.082057*W1476)/(V1476-Z1476))/X1476</f>
        <v>0.14349881432745903</v>
      </c>
      <c r="S1476">
        <f>1000000*(((AM1476-AK1476)*0.082057*W1476)/(V1476-Z1476))/X1476</f>
        <v>0.74330626535800015</v>
      </c>
      <c r="T1476">
        <f>N1476*((1*0.082057*W1476)/(V1476-Z1476))</f>
        <v>0.74330626535800026</v>
      </c>
      <c r="V1476" s="5">
        <f t="shared" si="166"/>
        <v>0.99905510880095516</v>
      </c>
      <c r="W1476">
        <v>313.14999999999998</v>
      </c>
      <c r="X1476">
        <f t="shared" si="167"/>
        <v>1.9073334166666699E-2</v>
      </c>
      <c r="Y1476">
        <v>2E-3</v>
      </c>
      <c r="Z1476">
        <f t="shared" si="147"/>
        <v>7.2765497523200454E-2</v>
      </c>
      <c r="AB1476">
        <f t="shared" si="148"/>
        <v>9.9905510880095509E-7</v>
      </c>
      <c r="AC1476">
        <f t="shared" si="149"/>
        <v>7.7759129386834936E-11</v>
      </c>
      <c r="AD1476">
        <v>0</v>
      </c>
      <c r="AE1476" s="12">
        <f t="shared" si="150"/>
        <v>2.0903724265187424E-11</v>
      </c>
      <c r="AF1476" s="12">
        <f t="shared" si="151"/>
        <v>9.8662853652022362E-11</v>
      </c>
      <c r="AG1476" s="19">
        <f t="shared" si="152"/>
        <v>1.097002469958351E-3</v>
      </c>
      <c r="AI1476">
        <f t="shared" si="153"/>
        <v>9.9905510880095509E-7</v>
      </c>
      <c r="AJ1476">
        <f t="shared" si="154"/>
        <v>7.7759129386834936E-11</v>
      </c>
      <c r="AK1476">
        <v>0</v>
      </c>
      <c r="AL1476" s="12">
        <f t="shared" si="155"/>
        <v>4.333023565310624E-10</v>
      </c>
      <c r="AM1476" s="12">
        <f t="shared" si="156"/>
        <v>5.1106148591789729E-10</v>
      </c>
      <c r="AN1476" s="19">
        <f t="shared" si="157"/>
        <v>2.2739189884214046E-2</v>
      </c>
      <c r="AO1476" s="19"/>
      <c r="AP1476" t="e">
        <f t="shared" si="158"/>
        <v>#VALUE!</v>
      </c>
      <c r="AQ1476" t="e">
        <f t="shared" si="159"/>
        <v>#VALUE!</v>
      </c>
      <c r="AR1476">
        <v>0</v>
      </c>
      <c r="AS1476" s="12" t="e">
        <f t="shared" si="160"/>
        <v>#VALUE!</v>
      </c>
      <c r="AT1476" s="12" t="e">
        <f t="shared" si="161"/>
        <v>#VALUE!</v>
      </c>
      <c r="AU1476" s="19">
        <f t="shared" si="162"/>
        <v>1.5759424160826513E-2</v>
      </c>
      <c r="AW1476">
        <f t="shared" si="163"/>
        <v>78.812974192989046</v>
      </c>
      <c r="AX1476">
        <f t="shared" si="164"/>
        <v>15.215219993965071</v>
      </c>
      <c r="AY1476" t="e">
        <f t="shared" si="165"/>
        <v>#VALUE!</v>
      </c>
    </row>
    <row r="1477" spans="8:51" x14ac:dyDescent="0.25">
      <c r="H1477" s="6">
        <v>20</v>
      </c>
      <c r="I1477" s="6">
        <v>30</v>
      </c>
      <c r="J1477" s="6">
        <v>1</v>
      </c>
      <c r="K1477" s="6">
        <v>1</v>
      </c>
      <c r="L1477" s="6" t="s">
        <v>122</v>
      </c>
      <c r="M1477" s="7">
        <f>1000000*(AF1477-AD1477)/X1477</f>
        <v>5.1728162884310709E-3</v>
      </c>
      <c r="N1477" s="7">
        <f>1000000*(AM1477-AK1477)/X1477</f>
        <v>2.6794554190270953E-2</v>
      </c>
      <c r="O1477" s="7" t="e">
        <f>1000000*(AT1477-AR1477)/X1477</f>
        <v>#VALUE!</v>
      </c>
      <c r="P1477">
        <f>(M1477*16)</f>
        <v>8.2765060614897135E-2</v>
      </c>
      <c r="Q1477">
        <f>(N1477*44)</f>
        <v>1.1789603843719219</v>
      </c>
      <c r="R1477">
        <f>1000000*(((AF1477-AD1477)*0.082057*W1477)/(V1477-Z1477))/X1477</f>
        <v>0.14349881432745903</v>
      </c>
      <c r="S1477">
        <f>1000000*(((AM1477-AK1477)*0.082057*W1477)/(V1477-Z1477))/X1477</f>
        <v>0.74330626535800015</v>
      </c>
      <c r="T1477">
        <f>N1477*((1*0.082057*W1477)/(V1477-Z1477))</f>
        <v>0.74330626535800026</v>
      </c>
      <c r="V1477" s="5">
        <f t="shared" si="166"/>
        <v>0.99905510880095516</v>
      </c>
      <c r="W1477">
        <v>313.14999999999998</v>
      </c>
      <c r="X1477">
        <f t="shared" si="167"/>
        <v>1.9073334166666699E-2</v>
      </c>
      <c r="Y1477">
        <v>2E-3</v>
      </c>
      <c r="Z1477">
        <f t="shared" ref="Z1477:Z1540" si="168">(0.001316*10^(8.07131-(1730.63/(233.46+(W1477-273.15)))))</f>
        <v>7.2765497523200454E-2</v>
      </c>
      <c r="AB1477">
        <f t="shared" ref="AB1477:AB1540" si="169">V1477*(J1477/10^6)</f>
        <v>9.9905510880095509E-7</v>
      </c>
      <c r="AC1477">
        <f t="shared" ref="AC1477:AC1540" si="170">(AB1477*Y1477)/(0.082057*W1477)</f>
        <v>7.7759129386834936E-11</v>
      </c>
      <c r="AD1477">
        <v>0</v>
      </c>
      <c r="AE1477" s="12">
        <f t="shared" ref="AE1477:AE1540" si="171">AB1477*AG1477*X1477</f>
        <v>2.0903724265187424E-11</v>
      </c>
      <c r="AF1477" s="12">
        <f t="shared" ref="AF1477:AF1540" si="172">AC1477+AE1477</f>
        <v>9.8662853652022362E-11</v>
      </c>
      <c r="AG1477" s="19">
        <f t="shared" ref="AG1477:AG1540" si="173">101.325*(0.000014*EXP(1600*((1/W1477)-(1/298.15))))</f>
        <v>1.097002469958351E-3</v>
      </c>
      <c r="AI1477">
        <f t="shared" ref="AI1477:AI1540" si="174">V1477*(K1477/10^6)</f>
        <v>9.9905510880095509E-7</v>
      </c>
      <c r="AJ1477">
        <f t="shared" ref="AJ1477:AJ1540" si="175">(AI1477*Y1477)/(0.082057*W1477)</f>
        <v>7.7759129386834936E-11</v>
      </c>
      <c r="AK1477">
        <v>0</v>
      </c>
      <c r="AL1477" s="12">
        <f t="shared" ref="AL1477:AL1540" si="176">AI1477*AN1477*X1477</f>
        <v>4.333023565310624E-10</v>
      </c>
      <c r="AM1477" s="12">
        <f t="shared" ref="AM1477:AM1540" si="177">AJ1477+AL1477</f>
        <v>5.1106148591789729E-10</v>
      </c>
      <c r="AN1477" s="19">
        <f t="shared" ref="AN1477:AN1540" si="178">101.325*(0.00033*EXP(2400*((1/W1477)-(1/298.15))))</f>
        <v>2.2739189884214046E-2</v>
      </c>
      <c r="AO1477" s="19"/>
      <c r="AP1477" t="e">
        <f t="shared" ref="AP1477:AP1540" si="179">V1477*(L1477/10^6)</f>
        <v>#VALUE!</v>
      </c>
      <c r="AQ1477" t="e">
        <f t="shared" ref="AQ1477:AQ1540" si="180">(AP1477*Y1477)/(0.082057*W1477)</f>
        <v>#VALUE!</v>
      </c>
      <c r="AR1477">
        <v>0</v>
      </c>
      <c r="AS1477" s="12" t="e">
        <f t="shared" ref="AS1477:AS1540" si="181">AP1477*AU1477*X1477</f>
        <v>#VALUE!</v>
      </c>
      <c r="AT1477" s="12" t="e">
        <f t="shared" ref="AT1477:AT1540" si="182">AQ1477+AS1477</f>
        <v>#VALUE!</v>
      </c>
      <c r="AU1477" s="19">
        <f t="shared" ref="AU1477:AU1540" si="183">101.325*((2.4*10^-4)*EXP(2700*((1/W1477)-(1/298.15))))</f>
        <v>1.5759424160826513E-2</v>
      </c>
      <c r="AW1477">
        <f t="shared" ref="AW1477:AW1540" si="184">100*(AF1477-AE1477)/AF1477</f>
        <v>78.812974192989046</v>
      </c>
      <c r="AX1477">
        <f t="shared" ref="AX1477:AX1540" si="185">100*(AM1477-AL1477)/AM1477</f>
        <v>15.215219993965071</v>
      </c>
      <c r="AY1477" t="e">
        <f t="shared" ref="AY1477:AY1540" si="186">100*(AT1477-AS1477)/AT1477</f>
        <v>#VALUE!</v>
      </c>
    </row>
    <row r="1478" spans="8:51" x14ac:dyDescent="0.25">
      <c r="H1478" s="6">
        <v>20</v>
      </c>
      <c r="I1478" s="6">
        <v>30</v>
      </c>
      <c r="J1478" s="6">
        <v>1</v>
      </c>
      <c r="K1478" s="6">
        <v>1</v>
      </c>
      <c r="L1478" s="6" t="s">
        <v>122</v>
      </c>
      <c r="M1478" s="7">
        <f>1000000*(AF1478-AD1478)/X1478</f>
        <v>5.1728162884310709E-3</v>
      </c>
      <c r="N1478" s="7">
        <f>1000000*(AM1478-AK1478)/X1478</f>
        <v>2.6794554190270953E-2</v>
      </c>
      <c r="O1478" s="7" t="e">
        <f>1000000*(AT1478-AR1478)/X1478</f>
        <v>#VALUE!</v>
      </c>
      <c r="P1478">
        <f>(M1478*16)</f>
        <v>8.2765060614897135E-2</v>
      </c>
      <c r="Q1478">
        <f>(N1478*44)</f>
        <v>1.1789603843719219</v>
      </c>
      <c r="R1478">
        <f>1000000*(((AF1478-AD1478)*0.082057*W1478)/(V1478-Z1478))/X1478</f>
        <v>0.14349881432745903</v>
      </c>
      <c r="S1478">
        <f>1000000*(((AM1478-AK1478)*0.082057*W1478)/(V1478-Z1478))/X1478</f>
        <v>0.74330626535800015</v>
      </c>
      <c r="T1478">
        <f>N1478*((1*0.082057*W1478)/(V1478-Z1478))</f>
        <v>0.74330626535800026</v>
      </c>
      <c r="V1478" s="5">
        <f t="shared" ref="V1478:V1541" si="187">((0.001316*((I1478*25.4)-(2.5*2053/100)))*(273.15+40))/(273.15+H1478)</f>
        <v>0.99905510880095516</v>
      </c>
      <c r="W1478">
        <v>313.14999999999998</v>
      </c>
      <c r="X1478">
        <f t="shared" ref="X1478:X1541" si="188">(21.0733341666667/1000)-Y1478</f>
        <v>1.9073334166666699E-2</v>
      </c>
      <c r="Y1478">
        <v>2E-3</v>
      </c>
      <c r="Z1478">
        <f t="shared" si="168"/>
        <v>7.2765497523200454E-2</v>
      </c>
      <c r="AB1478">
        <f t="shared" si="169"/>
        <v>9.9905510880095509E-7</v>
      </c>
      <c r="AC1478">
        <f t="shared" si="170"/>
        <v>7.7759129386834936E-11</v>
      </c>
      <c r="AD1478">
        <v>0</v>
      </c>
      <c r="AE1478" s="12">
        <f t="shared" si="171"/>
        <v>2.0903724265187424E-11</v>
      </c>
      <c r="AF1478" s="12">
        <f t="shared" si="172"/>
        <v>9.8662853652022362E-11</v>
      </c>
      <c r="AG1478" s="19">
        <f t="shared" si="173"/>
        <v>1.097002469958351E-3</v>
      </c>
      <c r="AI1478">
        <f t="shared" si="174"/>
        <v>9.9905510880095509E-7</v>
      </c>
      <c r="AJ1478">
        <f t="shared" si="175"/>
        <v>7.7759129386834936E-11</v>
      </c>
      <c r="AK1478">
        <v>0</v>
      </c>
      <c r="AL1478" s="12">
        <f t="shared" si="176"/>
        <v>4.333023565310624E-10</v>
      </c>
      <c r="AM1478" s="12">
        <f t="shared" si="177"/>
        <v>5.1106148591789729E-10</v>
      </c>
      <c r="AN1478" s="19">
        <f t="shared" si="178"/>
        <v>2.2739189884214046E-2</v>
      </c>
      <c r="AO1478" s="19"/>
      <c r="AP1478" t="e">
        <f t="shared" si="179"/>
        <v>#VALUE!</v>
      </c>
      <c r="AQ1478" t="e">
        <f t="shared" si="180"/>
        <v>#VALUE!</v>
      </c>
      <c r="AR1478">
        <v>0</v>
      </c>
      <c r="AS1478" s="12" t="e">
        <f t="shared" si="181"/>
        <v>#VALUE!</v>
      </c>
      <c r="AT1478" s="12" t="e">
        <f t="shared" si="182"/>
        <v>#VALUE!</v>
      </c>
      <c r="AU1478" s="19">
        <f t="shared" si="183"/>
        <v>1.5759424160826513E-2</v>
      </c>
      <c r="AW1478">
        <f t="shared" si="184"/>
        <v>78.812974192989046</v>
      </c>
      <c r="AX1478">
        <f t="shared" si="185"/>
        <v>15.215219993965071</v>
      </c>
      <c r="AY1478" t="e">
        <f t="shared" si="186"/>
        <v>#VALUE!</v>
      </c>
    </row>
    <row r="1479" spans="8:51" x14ac:dyDescent="0.25">
      <c r="H1479" s="6">
        <v>20</v>
      </c>
      <c r="I1479" s="6">
        <v>30</v>
      </c>
      <c r="J1479" s="6">
        <v>1</v>
      </c>
      <c r="K1479" s="6">
        <v>1</v>
      </c>
      <c r="L1479" s="6" t="s">
        <v>122</v>
      </c>
      <c r="M1479" s="7">
        <f>1000000*(AF1479-AD1479)/X1479</f>
        <v>5.1728162884310709E-3</v>
      </c>
      <c r="N1479" s="7">
        <f>1000000*(AM1479-AK1479)/X1479</f>
        <v>2.6794554190270953E-2</v>
      </c>
      <c r="O1479" s="7" t="e">
        <f>1000000*(AT1479-AR1479)/X1479</f>
        <v>#VALUE!</v>
      </c>
      <c r="P1479">
        <f>(M1479*16)</f>
        <v>8.2765060614897135E-2</v>
      </c>
      <c r="Q1479">
        <f>(N1479*44)</f>
        <v>1.1789603843719219</v>
      </c>
      <c r="R1479">
        <f>1000000*(((AF1479-AD1479)*0.082057*W1479)/(V1479-Z1479))/X1479</f>
        <v>0.14349881432745903</v>
      </c>
      <c r="S1479">
        <f>1000000*(((AM1479-AK1479)*0.082057*W1479)/(V1479-Z1479))/X1479</f>
        <v>0.74330626535800015</v>
      </c>
      <c r="T1479">
        <f>N1479*((1*0.082057*W1479)/(V1479-Z1479))</f>
        <v>0.74330626535800026</v>
      </c>
      <c r="V1479" s="5">
        <f t="shared" si="187"/>
        <v>0.99905510880095516</v>
      </c>
      <c r="W1479">
        <v>313.14999999999998</v>
      </c>
      <c r="X1479">
        <f t="shared" si="188"/>
        <v>1.9073334166666699E-2</v>
      </c>
      <c r="Y1479">
        <v>2E-3</v>
      </c>
      <c r="Z1479">
        <f t="shared" si="168"/>
        <v>7.2765497523200454E-2</v>
      </c>
      <c r="AB1479">
        <f t="shared" si="169"/>
        <v>9.9905510880095509E-7</v>
      </c>
      <c r="AC1479">
        <f t="shared" si="170"/>
        <v>7.7759129386834936E-11</v>
      </c>
      <c r="AD1479">
        <v>0</v>
      </c>
      <c r="AE1479" s="12">
        <f t="shared" si="171"/>
        <v>2.0903724265187424E-11</v>
      </c>
      <c r="AF1479" s="12">
        <f t="shared" si="172"/>
        <v>9.8662853652022362E-11</v>
      </c>
      <c r="AG1479" s="19">
        <f t="shared" si="173"/>
        <v>1.097002469958351E-3</v>
      </c>
      <c r="AI1479">
        <f t="shared" si="174"/>
        <v>9.9905510880095509E-7</v>
      </c>
      <c r="AJ1479">
        <f t="shared" si="175"/>
        <v>7.7759129386834936E-11</v>
      </c>
      <c r="AK1479">
        <v>0</v>
      </c>
      <c r="AL1479" s="12">
        <f t="shared" si="176"/>
        <v>4.333023565310624E-10</v>
      </c>
      <c r="AM1479" s="12">
        <f t="shared" si="177"/>
        <v>5.1106148591789729E-10</v>
      </c>
      <c r="AN1479" s="19">
        <f t="shared" si="178"/>
        <v>2.2739189884214046E-2</v>
      </c>
      <c r="AO1479" s="19"/>
      <c r="AP1479" t="e">
        <f t="shared" si="179"/>
        <v>#VALUE!</v>
      </c>
      <c r="AQ1479" t="e">
        <f t="shared" si="180"/>
        <v>#VALUE!</v>
      </c>
      <c r="AR1479">
        <v>0</v>
      </c>
      <c r="AS1479" s="12" t="e">
        <f t="shared" si="181"/>
        <v>#VALUE!</v>
      </c>
      <c r="AT1479" s="12" t="e">
        <f t="shared" si="182"/>
        <v>#VALUE!</v>
      </c>
      <c r="AU1479" s="19">
        <f t="shared" si="183"/>
        <v>1.5759424160826513E-2</v>
      </c>
      <c r="AW1479">
        <f t="shared" si="184"/>
        <v>78.812974192989046</v>
      </c>
      <c r="AX1479">
        <f t="shared" si="185"/>
        <v>15.215219993965071</v>
      </c>
      <c r="AY1479" t="e">
        <f t="shared" si="186"/>
        <v>#VALUE!</v>
      </c>
    </row>
    <row r="1480" spans="8:51" x14ac:dyDescent="0.25">
      <c r="H1480" s="6">
        <v>20</v>
      </c>
      <c r="I1480" s="6">
        <v>30</v>
      </c>
      <c r="J1480" s="6">
        <v>1</v>
      </c>
      <c r="K1480" s="6">
        <v>1</v>
      </c>
      <c r="L1480" s="6" t="s">
        <v>122</v>
      </c>
      <c r="M1480" s="7">
        <f>1000000*(AF1480-AD1480)/X1480</f>
        <v>5.1728162884310709E-3</v>
      </c>
      <c r="N1480" s="7">
        <f>1000000*(AM1480-AK1480)/X1480</f>
        <v>2.6794554190270953E-2</v>
      </c>
      <c r="O1480" s="7" t="e">
        <f>1000000*(AT1480-AR1480)/X1480</f>
        <v>#VALUE!</v>
      </c>
      <c r="P1480">
        <f>(M1480*16)</f>
        <v>8.2765060614897135E-2</v>
      </c>
      <c r="Q1480">
        <f>(N1480*44)</f>
        <v>1.1789603843719219</v>
      </c>
      <c r="R1480">
        <f>1000000*(((AF1480-AD1480)*0.082057*W1480)/(V1480-Z1480))/X1480</f>
        <v>0.14349881432745903</v>
      </c>
      <c r="S1480">
        <f>1000000*(((AM1480-AK1480)*0.082057*W1480)/(V1480-Z1480))/X1480</f>
        <v>0.74330626535800015</v>
      </c>
      <c r="T1480">
        <f>N1480*((1*0.082057*W1480)/(V1480-Z1480))</f>
        <v>0.74330626535800026</v>
      </c>
      <c r="V1480" s="5">
        <f t="shared" si="187"/>
        <v>0.99905510880095516</v>
      </c>
      <c r="W1480">
        <v>313.14999999999998</v>
      </c>
      <c r="X1480">
        <f t="shared" si="188"/>
        <v>1.9073334166666699E-2</v>
      </c>
      <c r="Y1480">
        <v>2E-3</v>
      </c>
      <c r="Z1480">
        <f t="shared" si="168"/>
        <v>7.2765497523200454E-2</v>
      </c>
      <c r="AB1480">
        <f t="shared" si="169"/>
        <v>9.9905510880095509E-7</v>
      </c>
      <c r="AC1480">
        <f t="shared" si="170"/>
        <v>7.7759129386834936E-11</v>
      </c>
      <c r="AD1480">
        <v>0</v>
      </c>
      <c r="AE1480" s="12">
        <f t="shared" si="171"/>
        <v>2.0903724265187424E-11</v>
      </c>
      <c r="AF1480" s="12">
        <f t="shared" si="172"/>
        <v>9.8662853652022362E-11</v>
      </c>
      <c r="AG1480" s="19">
        <f t="shared" si="173"/>
        <v>1.097002469958351E-3</v>
      </c>
      <c r="AI1480">
        <f t="shared" si="174"/>
        <v>9.9905510880095509E-7</v>
      </c>
      <c r="AJ1480">
        <f t="shared" si="175"/>
        <v>7.7759129386834936E-11</v>
      </c>
      <c r="AK1480">
        <v>0</v>
      </c>
      <c r="AL1480" s="12">
        <f t="shared" si="176"/>
        <v>4.333023565310624E-10</v>
      </c>
      <c r="AM1480" s="12">
        <f t="shared" si="177"/>
        <v>5.1106148591789729E-10</v>
      </c>
      <c r="AN1480" s="19">
        <f t="shared" si="178"/>
        <v>2.2739189884214046E-2</v>
      </c>
      <c r="AO1480" s="19"/>
      <c r="AP1480" t="e">
        <f t="shared" si="179"/>
        <v>#VALUE!</v>
      </c>
      <c r="AQ1480" t="e">
        <f t="shared" si="180"/>
        <v>#VALUE!</v>
      </c>
      <c r="AR1480">
        <v>0</v>
      </c>
      <c r="AS1480" s="12" t="e">
        <f t="shared" si="181"/>
        <v>#VALUE!</v>
      </c>
      <c r="AT1480" s="12" t="e">
        <f t="shared" si="182"/>
        <v>#VALUE!</v>
      </c>
      <c r="AU1480" s="19">
        <f t="shared" si="183"/>
        <v>1.5759424160826513E-2</v>
      </c>
      <c r="AW1480">
        <f t="shared" si="184"/>
        <v>78.812974192989046</v>
      </c>
      <c r="AX1480">
        <f t="shared" si="185"/>
        <v>15.215219993965071</v>
      </c>
      <c r="AY1480" t="e">
        <f t="shared" si="186"/>
        <v>#VALUE!</v>
      </c>
    </row>
    <row r="1481" spans="8:51" x14ac:dyDescent="0.25">
      <c r="H1481" s="6">
        <v>20</v>
      </c>
      <c r="I1481" s="6">
        <v>30</v>
      </c>
      <c r="J1481" s="6">
        <v>1</v>
      </c>
      <c r="K1481" s="6">
        <v>1</v>
      </c>
      <c r="L1481" s="6" t="s">
        <v>122</v>
      </c>
      <c r="M1481" s="7">
        <f>1000000*(AF1481-AD1481)/X1481</f>
        <v>5.1728162884310709E-3</v>
      </c>
      <c r="N1481" s="7">
        <f>1000000*(AM1481-AK1481)/X1481</f>
        <v>2.6794554190270953E-2</v>
      </c>
      <c r="O1481" s="7" t="e">
        <f>1000000*(AT1481-AR1481)/X1481</f>
        <v>#VALUE!</v>
      </c>
      <c r="P1481">
        <f>(M1481*16)</f>
        <v>8.2765060614897135E-2</v>
      </c>
      <c r="Q1481">
        <f>(N1481*44)</f>
        <v>1.1789603843719219</v>
      </c>
      <c r="R1481">
        <f>1000000*(((AF1481-AD1481)*0.082057*W1481)/(V1481-Z1481))/X1481</f>
        <v>0.14349881432745903</v>
      </c>
      <c r="S1481">
        <f>1000000*(((AM1481-AK1481)*0.082057*W1481)/(V1481-Z1481))/X1481</f>
        <v>0.74330626535800015</v>
      </c>
      <c r="T1481">
        <f>N1481*((1*0.082057*W1481)/(V1481-Z1481))</f>
        <v>0.74330626535800026</v>
      </c>
      <c r="V1481" s="5">
        <f t="shared" si="187"/>
        <v>0.99905510880095516</v>
      </c>
      <c r="W1481">
        <v>313.14999999999998</v>
      </c>
      <c r="X1481">
        <f t="shared" si="188"/>
        <v>1.9073334166666699E-2</v>
      </c>
      <c r="Y1481">
        <v>2E-3</v>
      </c>
      <c r="Z1481">
        <f t="shared" si="168"/>
        <v>7.2765497523200454E-2</v>
      </c>
      <c r="AB1481">
        <f t="shared" si="169"/>
        <v>9.9905510880095509E-7</v>
      </c>
      <c r="AC1481">
        <f t="shared" si="170"/>
        <v>7.7759129386834936E-11</v>
      </c>
      <c r="AD1481">
        <v>0</v>
      </c>
      <c r="AE1481" s="12">
        <f t="shared" si="171"/>
        <v>2.0903724265187424E-11</v>
      </c>
      <c r="AF1481" s="12">
        <f t="shared" si="172"/>
        <v>9.8662853652022362E-11</v>
      </c>
      <c r="AG1481" s="19">
        <f t="shared" si="173"/>
        <v>1.097002469958351E-3</v>
      </c>
      <c r="AI1481">
        <f t="shared" si="174"/>
        <v>9.9905510880095509E-7</v>
      </c>
      <c r="AJ1481">
        <f t="shared" si="175"/>
        <v>7.7759129386834936E-11</v>
      </c>
      <c r="AK1481">
        <v>0</v>
      </c>
      <c r="AL1481" s="12">
        <f t="shared" si="176"/>
        <v>4.333023565310624E-10</v>
      </c>
      <c r="AM1481" s="12">
        <f t="shared" si="177"/>
        <v>5.1106148591789729E-10</v>
      </c>
      <c r="AN1481" s="19">
        <f t="shared" si="178"/>
        <v>2.2739189884214046E-2</v>
      </c>
      <c r="AO1481" s="19"/>
      <c r="AP1481" t="e">
        <f t="shared" si="179"/>
        <v>#VALUE!</v>
      </c>
      <c r="AQ1481" t="e">
        <f t="shared" si="180"/>
        <v>#VALUE!</v>
      </c>
      <c r="AR1481">
        <v>0</v>
      </c>
      <c r="AS1481" s="12" t="e">
        <f t="shared" si="181"/>
        <v>#VALUE!</v>
      </c>
      <c r="AT1481" s="12" t="e">
        <f t="shared" si="182"/>
        <v>#VALUE!</v>
      </c>
      <c r="AU1481" s="19">
        <f t="shared" si="183"/>
        <v>1.5759424160826513E-2</v>
      </c>
      <c r="AW1481">
        <f t="shared" si="184"/>
        <v>78.812974192989046</v>
      </c>
      <c r="AX1481">
        <f t="shared" si="185"/>
        <v>15.215219993965071</v>
      </c>
      <c r="AY1481" t="e">
        <f t="shared" si="186"/>
        <v>#VALUE!</v>
      </c>
    </row>
    <row r="1482" spans="8:51" x14ac:dyDescent="0.25">
      <c r="H1482" s="6">
        <v>20</v>
      </c>
      <c r="I1482" s="6">
        <v>30</v>
      </c>
      <c r="J1482" s="6">
        <v>1</v>
      </c>
      <c r="K1482" s="6">
        <v>1</v>
      </c>
      <c r="L1482" s="6" t="s">
        <v>122</v>
      </c>
      <c r="M1482" s="7">
        <f>1000000*(AF1482-AD1482)/X1482</f>
        <v>5.1728162884310709E-3</v>
      </c>
      <c r="N1482" s="7">
        <f>1000000*(AM1482-AK1482)/X1482</f>
        <v>2.6794554190270953E-2</v>
      </c>
      <c r="O1482" s="7" t="e">
        <f>1000000*(AT1482-AR1482)/X1482</f>
        <v>#VALUE!</v>
      </c>
      <c r="P1482">
        <f>(M1482*16)</f>
        <v>8.2765060614897135E-2</v>
      </c>
      <c r="Q1482">
        <f>(N1482*44)</f>
        <v>1.1789603843719219</v>
      </c>
      <c r="R1482">
        <f>1000000*(((AF1482-AD1482)*0.082057*W1482)/(V1482-Z1482))/X1482</f>
        <v>0.14349881432745903</v>
      </c>
      <c r="S1482">
        <f>1000000*(((AM1482-AK1482)*0.082057*W1482)/(V1482-Z1482))/X1482</f>
        <v>0.74330626535800015</v>
      </c>
      <c r="T1482">
        <f>N1482*((1*0.082057*W1482)/(V1482-Z1482))</f>
        <v>0.74330626535800026</v>
      </c>
      <c r="V1482" s="5">
        <f t="shared" si="187"/>
        <v>0.99905510880095516</v>
      </c>
      <c r="W1482">
        <v>313.14999999999998</v>
      </c>
      <c r="X1482">
        <f t="shared" si="188"/>
        <v>1.9073334166666699E-2</v>
      </c>
      <c r="Y1482">
        <v>2E-3</v>
      </c>
      <c r="Z1482">
        <f t="shared" si="168"/>
        <v>7.2765497523200454E-2</v>
      </c>
      <c r="AB1482">
        <f t="shared" si="169"/>
        <v>9.9905510880095509E-7</v>
      </c>
      <c r="AC1482">
        <f t="shared" si="170"/>
        <v>7.7759129386834936E-11</v>
      </c>
      <c r="AD1482">
        <v>0</v>
      </c>
      <c r="AE1482" s="12">
        <f t="shared" si="171"/>
        <v>2.0903724265187424E-11</v>
      </c>
      <c r="AF1482" s="12">
        <f t="shared" si="172"/>
        <v>9.8662853652022362E-11</v>
      </c>
      <c r="AG1482" s="19">
        <f t="shared" si="173"/>
        <v>1.097002469958351E-3</v>
      </c>
      <c r="AI1482">
        <f t="shared" si="174"/>
        <v>9.9905510880095509E-7</v>
      </c>
      <c r="AJ1482">
        <f t="shared" si="175"/>
        <v>7.7759129386834936E-11</v>
      </c>
      <c r="AK1482">
        <v>0</v>
      </c>
      <c r="AL1482" s="12">
        <f t="shared" si="176"/>
        <v>4.333023565310624E-10</v>
      </c>
      <c r="AM1482" s="12">
        <f t="shared" si="177"/>
        <v>5.1106148591789729E-10</v>
      </c>
      <c r="AN1482" s="19">
        <f t="shared" si="178"/>
        <v>2.2739189884214046E-2</v>
      </c>
      <c r="AO1482" s="19"/>
      <c r="AP1482" t="e">
        <f t="shared" si="179"/>
        <v>#VALUE!</v>
      </c>
      <c r="AQ1482" t="e">
        <f t="shared" si="180"/>
        <v>#VALUE!</v>
      </c>
      <c r="AR1482">
        <v>0</v>
      </c>
      <c r="AS1482" s="12" t="e">
        <f t="shared" si="181"/>
        <v>#VALUE!</v>
      </c>
      <c r="AT1482" s="12" t="e">
        <f t="shared" si="182"/>
        <v>#VALUE!</v>
      </c>
      <c r="AU1482" s="19">
        <f t="shared" si="183"/>
        <v>1.5759424160826513E-2</v>
      </c>
      <c r="AW1482">
        <f t="shared" si="184"/>
        <v>78.812974192989046</v>
      </c>
      <c r="AX1482">
        <f t="shared" si="185"/>
        <v>15.215219993965071</v>
      </c>
      <c r="AY1482" t="e">
        <f t="shared" si="186"/>
        <v>#VALUE!</v>
      </c>
    </row>
    <row r="1483" spans="8:51" x14ac:dyDescent="0.25">
      <c r="H1483" s="6">
        <v>20</v>
      </c>
      <c r="I1483" s="6">
        <v>30</v>
      </c>
      <c r="J1483" s="6">
        <v>1</v>
      </c>
      <c r="K1483" s="6">
        <v>1</v>
      </c>
      <c r="L1483" s="6" t="s">
        <v>122</v>
      </c>
      <c r="M1483" s="7">
        <f>1000000*(AF1483-AD1483)/X1483</f>
        <v>5.1728162884310709E-3</v>
      </c>
      <c r="N1483" s="7">
        <f>1000000*(AM1483-AK1483)/X1483</f>
        <v>2.6794554190270953E-2</v>
      </c>
      <c r="O1483" s="7" t="e">
        <f>1000000*(AT1483-AR1483)/X1483</f>
        <v>#VALUE!</v>
      </c>
      <c r="P1483">
        <f>(M1483*16)</f>
        <v>8.2765060614897135E-2</v>
      </c>
      <c r="Q1483">
        <f>(N1483*44)</f>
        <v>1.1789603843719219</v>
      </c>
      <c r="R1483">
        <f>1000000*(((AF1483-AD1483)*0.082057*W1483)/(V1483-Z1483))/X1483</f>
        <v>0.14349881432745903</v>
      </c>
      <c r="S1483">
        <f>1000000*(((AM1483-AK1483)*0.082057*W1483)/(V1483-Z1483))/X1483</f>
        <v>0.74330626535800015</v>
      </c>
      <c r="T1483">
        <f>N1483*((1*0.082057*W1483)/(V1483-Z1483))</f>
        <v>0.74330626535800026</v>
      </c>
      <c r="V1483" s="5">
        <f t="shared" si="187"/>
        <v>0.99905510880095516</v>
      </c>
      <c r="W1483">
        <v>313.14999999999998</v>
      </c>
      <c r="X1483">
        <f t="shared" si="188"/>
        <v>1.9073334166666699E-2</v>
      </c>
      <c r="Y1483">
        <v>2E-3</v>
      </c>
      <c r="Z1483">
        <f t="shared" si="168"/>
        <v>7.2765497523200454E-2</v>
      </c>
      <c r="AB1483">
        <f t="shared" si="169"/>
        <v>9.9905510880095509E-7</v>
      </c>
      <c r="AC1483">
        <f t="shared" si="170"/>
        <v>7.7759129386834936E-11</v>
      </c>
      <c r="AD1483">
        <v>0</v>
      </c>
      <c r="AE1483" s="12">
        <f t="shared" si="171"/>
        <v>2.0903724265187424E-11</v>
      </c>
      <c r="AF1483" s="12">
        <f t="shared" si="172"/>
        <v>9.8662853652022362E-11</v>
      </c>
      <c r="AG1483" s="19">
        <f t="shared" si="173"/>
        <v>1.097002469958351E-3</v>
      </c>
      <c r="AI1483">
        <f t="shared" si="174"/>
        <v>9.9905510880095509E-7</v>
      </c>
      <c r="AJ1483">
        <f t="shared" si="175"/>
        <v>7.7759129386834936E-11</v>
      </c>
      <c r="AK1483">
        <v>0</v>
      </c>
      <c r="AL1483" s="12">
        <f t="shared" si="176"/>
        <v>4.333023565310624E-10</v>
      </c>
      <c r="AM1483" s="12">
        <f t="shared" si="177"/>
        <v>5.1106148591789729E-10</v>
      </c>
      <c r="AN1483" s="19">
        <f t="shared" si="178"/>
        <v>2.2739189884214046E-2</v>
      </c>
      <c r="AO1483" s="19"/>
      <c r="AP1483" t="e">
        <f t="shared" si="179"/>
        <v>#VALUE!</v>
      </c>
      <c r="AQ1483" t="e">
        <f t="shared" si="180"/>
        <v>#VALUE!</v>
      </c>
      <c r="AR1483">
        <v>0</v>
      </c>
      <c r="AS1483" s="12" t="e">
        <f t="shared" si="181"/>
        <v>#VALUE!</v>
      </c>
      <c r="AT1483" s="12" t="e">
        <f t="shared" si="182"/>
        <v>#VALUE!</v>
      </c>
      <c r="AU1483" s="19">
        <f t="shared" si="183"/>
        <v>1.5759424160826513E-2</v>
      </c>
      <c r="AW1483">
        <f t="shared" si="184"/>
        <v>78.812974192989046</v>
      </c>
      <c r="AX1483">
        <f t="shared" si="185"/>
        <v>15.215219993965071</v>
      </c>
      <c r="AY1483" t="e">
        <f t="shared" si="186"/>
        <v>#VALUE!</v>
      </c>
    </row>
    <row r="1484" spans="8:51" x14ac:dyDescent="0.25">
      <c r="H1484" s="6">
        <v>20</v>
      </c>
      <c r="I1484" s="6">
        <v>30</v>
      </c>
      <c r="J1484" s="6">
        <v>1</v>
      </c>
      <c r="K1484" s="6">
        <v>1</v>
      </c>
      <c r="L1484" s="6" t="s">
        <v>122</v>
      </c>
      <c r="M1484" s="7">
        <f>1000000*(AF1484-AD1484)/X1484</f>
        <v>5.1728162884310709E-3</v>
      </c>
      <c r="N1484" s="7">
        <f>1000000*(AM1484-AK1484)/X1484</f>
        <v>2.6794554190270953E-2</v>
      </c>
      <c r="O1484" s="7" t="e">
        <f>1000000*(AT1484-AR1484)/X1484</f>
        <v>#VALUE!</v>
      </c>
      <c r="P1484">
        <f>(M1484*16)</f>
        <v>8.2765060614897135E-2</v>
      </c>
      <c r="Q1484">
        <f>(N1484*44)</f>
        <v>1.1789603843719219</v>
      </c>
      <c r="R1484">
        <f>1000000*(((AF1484-AD1484)*0.082057*W1484)/(V1484-Z1484))/X1484</f>
        <v>0.14349881432745903</v>
      </c>
      <c r="S1484">
        <f>1000000*(((AM1484-AK1484)*0.082057*W1484)/(V1484-Z1484))/X1484</f>
        <v>0.74330626535800015</v>
      </c>
      <c r="T1484">
        <f>N1484*((1*0.082057*W1484)/(V1484-Z1484))</f>
        <v>0.74330626535800026</v>
      </c>
      <c r="V1484" s="5">
        <f t="shared" si="187"/>
        <v>0.99905510880095516</v>
      </c>
      <c r="W1484">
        <v>313.14999999999998</v>
      </c>
      <c r="X1484">
        <f t="shared" si="188"/>
        <v>1.9073334166666699E-2</v>
      </c>
      <c r="Y1484">
        <v>2E-3</v>
      </c>
      <c r="Z1484">
        <f t="shared" si="168"/>
        <v>7.2765497523200454E-2</v>
      </c>
      <c r="AB1484">
        <f t="shared" si="169"/>
        <v>9.9905510880095509E-7</v>
      </c>
      <c r="AC1484">
        <f t="shared" si="170"/>
        <v>7.7759129386834936E-11</v>
      </c>
      <c r="AD1484">
        <v>0</v>
      </c>
      <c r="AE1484" s="12">
        <f t="shared" si="171"/>
        <v>2.0903724265187424E-11</v>
      </c>
      <c r="AF1484" s="12">
        <f t="shared" si="172"/>
        <v>9.8662853652022362E-11</v>
      </c>
      <c r="AG1484" s="19">
        <f t="shared" si="173"/>
        <v>1.097002469958351E-3</v>
      </c>
      <c r="AI1484">
        <f t="shared" si="174"/>
        <v>9.9905510880095509E-7</v>
      </c>
      <c r="AJ1484">
        <f t="shared" si="175"/>
        <v>7.7759129386834936E-11</v>
      </c>
      <c r="AK1484">
        <v>0</v>
      </c>
      <c r="AL1484" s="12">
        <f t="shared" si="176"/>
        <v>4.333023565310624E-10</v>
      </c>
      <c r="AM1484" s="12">
        <f t="shared" si="177"/>
        <v>5.1106148591789729E-10</v>
      </c>
      <c r="AN1484" s="19">
        <f t="shared" si="178"/>
        <v>2.2739189884214046E-2</v>
      </c>
      <c r="AO1484" s="19"/>
      <c r="AP1484" t="e">
        <f t="shared" si="179"/>
        <v>#VALUE!</v>
      </c>
      <c r="AQ1484" t="e">
        <f t="shared" si="180"/>
        <v>#VALUE!</v>
      </c>
      <c r="AR1484">
        <v>0</v>
      </c>
      <c r="AS1484" s="12" t="e">
        <f t="shared" si="181"/>
        <v>#VALUE!</v>
      </c>
      <c r="AT1484" s="12" t="e">
        <f t="shared" si="182"/>
        <v>#VALUE!</v>
      </c>
      <c r="AU1484" s="19">
        <f t="shared" si="183"/>
        <v>1.5759424160826513E-2</v>
      </c>
      <c r="AW1484">
        <f t="shared" si="184"/>
        <v>78.812974192989046</v>
      </c>
      <c r="AX1484">
        <f t="shared" si="185"/>
        <v>15.215219993965071</v>
      </c>
      <c r="AY1484" t="e">
        <f t="shared" si="186"/>
        <v>#VALUE!</v>
      </c>
    </row>
    <row r="1485" spans="8:51" x14ac:dyDescent="0.25">
      <c r="H1485" s="6">
        <v>20</v>
      </c>
      <c r="I1485" s="6">
        <v>30</v>
      </c>
      <c r="J1485" s="6">
        <v>1</v>
      </c>
      <c r="K1485" s="6">
        <v>1</v>
      </c>
      <c r="L1485" s="6" t="s">
        <v>122</v>
      </c>
      <c r="M1485" s="7">
        <f>1000000*(AF1485-AD1485)/X1485</f>
        <v>5.1728162884310709E-3</v>
      </c>
      <c r="N1485" s="7">
        <f>1000000*(AM1485-AK1485)/X1485</f>
        <v>2.6794554190270953E-2</v>
      </c>
      <c r="O1485" s="7" t="e">
        <f>1000000*(AT1485-AR1485)/X1485</f>
        <v>#VALUE!</v>
      </c>
      <c r="P1485">
        <f>(M1485*16)</f>
        <v>8.2765060614897135E-2</v>
      </c>
      <c r="Q1485">
        <f>(N1485*44)</f>
        <v>1.1789603843719219</v>
      </c>
      <c r="R1485">
        <f>1000000*(((AF1485-AD1485)*0.082057*W1485)/(V1485-Z1485))/X1485</f>
        <v>0.14349881432745903</v>
      </c>
      <c r="S1485">
        <f>1000000*(((AM1485-AK1485)*0.082057*W1485)/(V1485-Z1485))/X1485</f>
        <v>0.74330626535800015</v>
      </c>
      <c r="T1485">
        <f>N1485*((1*0.082057*W1485)/(V1485-Z1485))</f>
        <v>0.74330626535800026</v>
      </c>
      <c r="V1485" s="5">
        <f t="shared" si="187"/>
        <v>0.99905510880095516</v>
      </c>
      <c r="W1485">
        <v>313.14999999999998</v>
      </c>
      <c r="X1485">
        <f t="shared" si="188"/>
        <v>1.9073334166666699E-2</v>
      </c>
      <c r="Y1485">
        <v>2E-3</v>
      </c>
      <c r="Z1485">
        <f t="shared" si="168"/>
        <v>7.2765497523200454E-2</v>
      </c>
      <c r="AB1485">
        <f t="shared" si="169"/>
        <v>9.9905510880095509E-7</v>
      </c>
      <c r="AC1485">
        <f t="shared" si="170"/>
        <v>7.7759129386834936E-11</v>
      </c>
      <c r="AD1485">
        <v>0</v>
      </c>
      <c r="AE1485" s="12">
        <f t="shared" si="171"/>
        <v>2.0903724265187424E-11</v>
      </c>
      <c r="AF1485" s="12">
        <f t="shared" si="172"/>
        <v>9.8662853652022362E-11</v>
      </c>
      <c r="AG1485" s="19">
        <f t="shared" si="173"/>
        <v>1.097002469958351E-3</v>
      </c>
      <c r="AI1485">
        <f t="shared" si="174"/>
        <v>9.9905510880095509E-7</v>
      </c>
      <c r="AJ1485">
        <f t="shared" si="175"/>
        <v>7.7759129386834936E-11</v>
      </c>
      <c r="AK1485">
        <v>0</v>
      </c>
      <c r="AL1485" s="12">
        <f t="shared" si="176"/>
        <v>4.333023565310624E-10</v>
      </c>
      <c r="AM1485" s="12">
        <f t="shared" si="177"/>
        <v>5.1106148591789729E-10</v>
      </c>
      <c r="AN1485" s="19">
        <f t="shared" si="178"/>
        <v>2.2739189884214046E-2</v>
      </c>
      <c r="AO1485" s="19"/>
      <c r="AP1485" t="e">
        <f t="shared" si="179"/>
        <v>#VALUE!</v>
      </c>
      <c r="AQ1485" t="e">
        <f t="shared" si="180"/>
        <v>#VALUE!</v>
      </c>
      <c r="AR1485">
        <v>0</v>
      </c>
      <c r="AS1485" s="12" t="e">
        <f t="shared" si="181"/>
        <v>#VALUE!</v>
      </c>
      <c r="AT1485" s="12" t="e">
        <f t="shared" si="182"/>
        <v>#VALUE!</v>
      </c>
      <c r="AU1485" s="19">
        <f t="shared" si="183"/>
        <v>1.5759424160826513E-2</v>
      </c>
      <c r="AW1485">
        <f t="shared" si="184"/>
        <v>78.812974192989046</v>
      </c>
      <c r="AX1485">
        <f t="shared" si="185"/>
        <v>15.215219993965071</v>
      </c>
      <c r="AY1485" t="e">
        <f t="shared" si="186"/>
        <v>#VALUE!</v>
      </c>
    </row>
    <row r="1486" spans="8:51" x14ac:dyDescent="0.25">
      <c r="H1486" s="6">
        <v>20</v>
      </c>
      <c r="I1486" s="6">
        <v>30</v>
      </c>
      <c r="J1486" s="6">
        <v>1</v>
      </c>
      <c r="K1486" s="6">
        <v>1</v>
      </c>
      <c r="L1486" s="6" t="s">
        <v>122</v>
      </c>
      <c r="M1486" s="7">
        <f>1000000*(AF1486-AD1486)/X1486</f>
        <v>5.1728162884310709E-3</v>
      </c>
      <c r="N1486" s="7">
        <f>1000000*(AM1486-AK1486)/X1486</f>
        <v>2.6794554190270953E-2</v>
      </c>
      <c r="O1486" s="7" t="e">
        <f>1000000*(AT1486-AR1486)/X1486</f>
        <v>#VALUE!</v>
      </c>
      <c r="P1486">
        <f>(M1486*16)</f>
        <v>8.2765060614897135E-2</v>
      </c>
      <c r="Q1486">
        <f>(N1486*44)</f>
        <v>1.1789603843719219</v>
      </c>
      <c r="R1486">
        <f>1000000*(((AF1486-AD1486)*0.082057*W1486)/(V1486-Z1486))/X1486</f>
        <v>0.14349881432745903</v>
      </c>
      <c r="S1486">
        <f>1000000*(((AM1486-AK1486)*0.082057*W1486)/(V1486-Z1486))/X1486</f>
        <v>0.74330626535800015</v>
      </c>
      <c r="T1486">
        <f>N1486*((1*0.082057*W1486)/(V1486-Z1486))</f>
        <v>0.74330626535800026</v>
      </c>
      <c r="V1486" s="5">
        <f t="shared" si="187"/>
        <v>0.99905510880095516</v>
      </c>
      <c r="W1486">
        <v>313.14999999999998</v>
      </c>
      <c r="X1486">
        <f t="shared" si="188"/>
        <v>1.9073334166666699E-2</v>
      </c>
      <c r="Y1486">
        <v>2E-3</v>
      </c>
      <c r="Z1486">
        <f t="shared" si="168"/>
        <v>7.2765497523200454E-2</v>
      </c>
      <c r="AB1486">
        <f t="shared" si="169"/>
        <v>9.9905510880095509E-7</v>
      </c>
      <c r="AC1486">
        <f t="shared" si="170"/>
        <v>7.7759129386834936E-11</v>
      </c>
      <c r="AD1486">
        <v>0</v>
      </c>
      <c r="AE1486" s="12">
        <f t="shared" si="171"/>
        <v>2.0903724265187424E-11</v>
      </c>
      <c r="AF1486" s="12">
        <f t="shared" si="172"/>
        <v>9.8662853652022362E-11</v>
      </c>
      <c r="AG1486" s="19">
        <f t="shared" si="173"/>
        <v>1.097002469958351E-3</v>
      </c>
      <c r="AI1486">
        <f t="shared" si="174"/>
        <v>9.9905510880095509E-7</v>
      </c>
      <c r="AJ1486">
        <f t="shared" si="175"/>
        <v>7.7759129386834936E-11</v>
      </c>
      <c r="AK1486">
        <v>0</v>
      </c>
      <c r="AL1486" s="12">
        <f t="shared" si="176"/>
        <v>4.333023565310624E-10</v>
      </c>
      <c r="AM1486" s="12">
        <f t="shared" si="177"/>
        <v>5.1106148591789729E-10</v>
      </c>
      <c r="AN1486" s="19">
        <f t="shared" si="178"/>
        <v>2.2739189884214046E-2</v>
      </c>
      <c r="AO1486" s="19"/>
      <c r="AP1486" t="e">
        <f t="shared" si="179"/>
        <v>#VALUE!</v>
      </c>
      <c r="AQ1486" t="e">
        <f t="shared" si="180"/>
        <v>#VALUE!</v>
      </c>
      <c r="AR1486">
        <v>0</v>
      </c>
      <c r="AS1486" s="12" t="e">
        <f t="shared" si="181"/>
        <v>#VALUE!</v>
      </c>
      <c r="AT1486" s="12" t="e">
        <f t="shared" si="182"/>
        <v>#VALUE!</v>
      </c>
      <c r="AU1486" s="19">
        <f t="shared" si="183"/>
        <v>1.5759424160826513E-2</v>
      </c>
      <c r="AW1486">
        <f t="shared" si="184"/>
        <v>78.812974192989046</v>
      </c>
      <c r="AX1486">
        <f t="shared" si="185"/>
        <v>15.215219993965071</v>
      </c>
      <c r="AY1486" t="e">
        <f t="shared" si="186"/>
        <v>#VALUE!</v>
      </c>
    </row>
    <row r="1487" spans="8:51" x14ac:dyDescent="0.25">
      <c r="H1487" s="6">
        <v>20</v>
      </c>
      <c r="I1487" s="6">
        <v>30</v>
      </c>
      <c r="J1487" s="6">
        <v>1</v>
      </c>
      <c r="K1487" s="6">
        <v>1</v>
      </c>
      <c r="L1487" s="6" t="s">
        <v>122</v>
      </c>
      <c r="M1487" s="7">
        <f>1000000*(AF1487-AD1487)/X1487</f>
        <v>5.1728162884310709E-3</v>
      </c>
      <c r="N1487" s="7">
        <f>1000000*(AM1487-AK1487)/X1487</f>
        <v>2.6794554190270953E-2</v>
      </c>
      <c r="O1487" s="7" t="e">
        <f>1000000*(AT1487-AR1487)/X1487</f>
        <v>#VALUE!</v>
      </c>
      <c r="P1487">
        <f>(M1487*16)</f>
        <v>8.2765060614897135E-2</v>
      </c>
      <c r="Q1487">
        <f>(N1487*44)</f>
        <v>1.1789603843719219</v>
      </c>
      <c r="R1487">
        <f>1000000*(((AF1487-AD1487)*0.082057*W1487)/(V1487-Z1487))/X1487</f>
        <v>0.14349881432745903</v>
      </c>
      <c r="S1487">
        <f>1000000*(((AM1487-AK1487)*0.082057*W1487)/(V1487-Z1487))/X1487</f>
        <v>0.74330626535800015</v>
      </c>
      <c r="T1487">
        <f>N1487*((1*0.082057*W1487)/(V1487-Z1487))</f>
        <v>0.74330626535800026</v>
      </c>
      <c r="V1487" s="5">
        <f t="shared" si="187"/>
        <v>0.99905510880095516</v>
      </c>
      <c r="W1487">
        <v>313.14999999999998</v>
      </c>
      <c r="X1487">
        <f t="shared" si="188"/>
        <v>1.9073334166666699E-2</v>
      </c>
      <c r="Y1487">
        <v>2E-3</v>
      </c>
      <c r="Z1487">
        <f t="shared" si="168"/>
        <v>7.2765497523200454E-2</v>
      </c>
      <c r="AB1487">
        <f t="shared" si="169"/>
        <v>9.9905510880095509E-7</v>
      </c>
      <c r="AC1487">
        <f t="shared" si="170"/>
        <v>7.7759129386834936E-11</v>
      </c>
      <c r="AD1487">
        <v>0</v>
      </c>
      <c r="AE1487" s="12">
        <f t="shared" si="171"/>
        <v>2.0903724265187424E-11</v>
      </c>
      <c r="AF1487" s="12">
        <f t="shared" si="172"/>
        <v>9.8662853652022362E-11</v>
      </c>
      <c r="AG1487" s="19">
        <f t="shared" si="173"/>
        <v>1.097002469958351E-3</v>
      </c>
      <c r="AI1487">
        <f t="shared" si="174"/>
        <v>9.9905510880095509E-7</v>
      </c>
      <c r="AJ1487">
        <f t="shared" si="175"/>
        <v>7.7759129386834936E-11</v>
      </c>
      <c r="AK1487">
        <v>0</v>
      </c>
      <c r="AL1487" s="12">
        <f t="shared" si="176"/>
        <v>4.333023565310624E-10</v>
      </c>
      <c r="AM1487" s="12">
        <f t="shared" si="177"/>
        <v>5.1106148591789729E-10</v>
      </c>
      <c r="AN1487" s="19">
        <f t="shared" si="178"/>
        <v>2.2739189884214046E-2</v>
      </c>
      <c r="AO1487" s="19"/>
      <c r="AP1487" t="e">
        <f t="shared" si="179"/>
        <v>#VALUE!</v>
      </c>
      <c r="AQ1487" t="e">
        <f t="shared" si="180"/>
        <v>#VALUE!</v>
      </c>
      <c r="AR1487">
        <v>0</v>
      </c>
      <c r="AS1487" s="12" t="e">
        <f t="shared" si="181"/>
        <v>#VALUE!</v>
      </c>
      <c r="AT1487" s="12" t="e">
        <f t="shared" si="182"/>
        <v>#VALUE!</v>
      </c>
      <c r="AU1487" s="19">
        <f t="shared" si="183"/>
        <v>1.5759424160826513E-2</v>
      </c>
      <c r="AW1487">
        <f t="shared" si="184"/>
        <v>78.812974192989046</v>
      </c>
      <c r="AX1487">
        <f t="shared" si="185"/>
        <v>15.215219993965071</v>
      </c>
      <c r="AY1487" t="e">
        <f t="shared" si="186"/>
        <v>#VALUE!</v>
      </c>
    </row>
    <row r="1488" spans="8:51" x14ac:dyDescent="0.25">
      <c r="H1488" s="6">
        <v>20</v>
      </c>
      <c r="I1488" s="6">
        <v>30</v>
      </c>
      <c r="J1488" s="6">
        <v>1</v>
      </c>
      <c r="K1488" s="6">
        <v>1</v>
      </c>
      <c r="L1488" s="6" t="s">
        <v>122</v>
      </c>
      <c r="M1488" s="7">
        <f>1000000*(AF1488-AD1488)/X1488</f>
        <v>5.1728162884310709E-3</v>
      </c>
      <c r="N1488" s="7">
        <f>1000000*(AM1488-AK1488)/X1488</f>
        <v>2.6794554190270953E-2</v>
      </c>
      <c r="O1488" s="7" t="e">
        <f>1000000*(AT1488-AR1488)/X1488</f>
        <v>#VALUE!</v>
      </c>
      <c r="P1488">
        <f>(M1488*16)</f>
        <v>8.2765060614897135E-2</v>
      </c>
      <c r="Q1488">
        <f>(N1488*44)</f>
        <v>1.1789603843719219</v>
      </c>
      <c r="R1488">
        <f>1000000*(((AF1488-AD1488)*0.082057*W1488)/(V1488-Z1488))/X1488</f>
        <v>0.14349881432745903</v>
      </c>
      <c r="S1488">
        <f>1000000*(((AM1488-AK1488)*0.082057*W1488)/(V1488-Z1488))/X1488</f>
        <v>0.74330626535800015</v>
      </c>
      <c r="T1488">
        <f>N1488*((1*0.082057*W1488)/(V1488-Z1488))</f>
        <v>0.74330626535800026</v>
      </c>
      <c r="V1488" s="5">
        <f t="shared" si="187"/>
        <v>0.99905510880095516</v>
      </c>
      <c r="W1488">
        <v>313.14999999999998</v>
      </c>
      <c r="X1488">
        <f t="shared" si="188"/>
        <v>1.9073334166666699E-2</v>
      </c>
      <c r="Y1488">
        <v>2E-3</v>
      </c>
      <c r="Z1488">
        <f t="shared" si="168"/>
        <v>7.2765497523200454E-2</v>
      </c>
      <c r="AB1488">
        <f t="shared" si="169"/>
        <v>9.9905510880095509E-7</v>
      </c>
      <c r="AC1488">
        <f t="shared" si="170"/>
        <v>7.7759129386834936E-11</v>
      </c>
      <c r="AD1488">
        <v>0</v>
      </c>
      <c r="AE1488" s="12">
        <f t="shared" si="171"/>
        <v>2.0903724265187424E-11</v>
      </c>
      <c r="AF1488" s="12">
        <f t="shared" si="172"/>
        <v>9.8662853652022362E-11</v>
      </c>
      <c r="AG1488" s="19">
        <f t="shared" si="173"/>
        <v>1.097002469958351E-3</v>
      </c>
      <c r="AI1488">
        <f t="shared" si="174"/>
        <v>9.9905510880095509E-7</v>
      </c>
      <c r="AJ1488">
        <f t="shared" si="175"/>
        <v>7.7759129386834936E-11</v>
      </c>
      <c r="AK1488">
        <v>0</v>
      </c>
      <c r="AL1488" s="12">
        <f t="shared" si="176"/>
        <v>4.333023565310624E-10</v>
      </c>
      <c r="AM1488" s="12">
        <f t="shared" si="177"/>
        <v>5.1106148591789729E-10</v>
      </c>
      <c r="AN1488" s="19">
        <f t="shared" si="178"/>
        <v>2.2739189884214046E-2</v>
      </c>
      <c r="AO1488" s="19"/>
      <c r="AP1488" t="e">
        <f t="shared" si="179"/>
        <v>#VALUE!</v>
      </c>
      <c r="AQ1488" t="e">
        <f t="shared" si="180"/>
        <v>#VALUE!</v>
      </c>
      <c r="AR1488">
        <v>0</v>
      </c>
      <c r="AS1488" s="12" t="e">
        <f t="shared" si="181"/>
        <v>#VALUE!</v>
      </c>
      <c r="AT1488" s="12" t="e">
        <f t="shared" si="182"/>
        <v>#VALUE!</v>
      </c>
      <c r="AU1488" s="19">
        <f t="shared" si="183"/>
        <v>1.5759424160826513E-2</v>
      </c>
      <c r="AW1488">
        <f t="shared" si="184"/>
        <v>78.812974192989046</v>
      </c>
      <c r="AX1488">
        <f t="shared" si="185"/>
        <v>15.215219993965071</v>
      </c>
      <c r="AY1488" t="e">
        <f t="shared" si="186"/>
        <v>#VALUE!</v>
      </c>
    </row>
    <row r="1489" spans="8:51" x14ac:dyDescent="0.25">
      <c r="H1489" s="6">
        <v>20</v>
      </c>
      <c r="I1489" s="6">
        <v>30</v>
      </c>
      <c r="J1489" s="6">
        <v>1</v>
      </c>
      <c r="K1489" s="6">
        <v>1</v>
      </c>
      <c r="L1489" s="6" t="s">
        <v>122</v>
      </c>
      <c r="M1489" s="7">
        <f>1000000*(AF1489-AD1489)/X1489</f>
        <v>5.1728162884310709E-3</v>
      </c>
      <c r="N1489" s="7">
        <f>1000000*(AM1489-AK1489)/X1489</f>
        <v>2.6794554190270953E-2</v>
      </c>
      <c r="O1489" s="7" t="e">
        <f>1000000*(AT1489-AR1489)/X1489</f>
        <v>#VALUE!</v>
      </c>
      <c r="P1489">
        <f>(M1489*16)</f>
        <v>8.2765060614897135E-2</v>
      </c>
      <c r="Q1489">
        <f>(N1489*44)</f>
        <v>1.1789603843719219</v>
      </c>
      <c r="R1489">
        <f>1000000*(((AF1489-AD1489)*0.082057*W1489)/(V1489-Z1489))/X1489</f>
        <v>0.14349881432745903</v>
      </c>
      <c r="S1489">
        <f>1000000*(((AM1489-AK1489)*0.082057*W1489)/(V1489-Z1489))/X1489</f>
        <v>0.74330626535800015</v>
      </c>
      <c r="T1489">
        <f>N1489*((1*0.082057*W1489)/(V1489-Z1489))</f>
        <v>0.74330626535800026</v>
      </c>
      <c r="V1489" s="5">
        <f t="shared" si="187"/>
        <v>0.99905510880095516</v>
      </c>
      <c r="W1489">
        <v>313.14999999999998</v>
      </c>
      <c r="X1489">
        <f t="shared" si="188"/>
        <v>1.9073334166666699E-2</v>
      </c>
      <c r="Y1489">
        <v>2E-3</v>
      </c>
      <c r="Z1489">
        <f t="shared" si="168"/>
        <v>7.2765497523200454E-2</v>
      </c>
      <c r="AB1489">
        <f t="shared" si="169"/>
        <v>9.9905510880095509E-7</v>
      </c>
      <c r="AC1489">
        <f t="shared" si="170"/>
        <v>7.7759129386834936E-11</v>
      </c>
      <c r="AD1489">
        <v>0</v>
      </c>
      <c r="AE1489" s="12">
        <f t="shared" si="171"/>
        <v>2.0903724265187424E-11</v>
      </c>
      <c r="AF1489" s="12">
        <f t="shared" si="172"/>
        <v>9.8662853652022362E-11</v>
      </c>
      <c r="AG1489" s="19">
        <f t="shared" si="173"/>
        <v>1.097002469958351E-3</v>
      </c>
      <c r="AI1489">
        <f t="shared" si="174"/>
        <v>9.9905510880095509E-7</v>
      </c>
      <c r="AJ1489">
        <f t="shared" si="175"/>
        <v>7.7759129386834936E-11</v>
      </c>
      <c r="AK1489">
        <v>0</v>
      </c>
      <c r="AL1489" s="12">
        <f t="shared" si="176"/>
        <v>4.333023565310624E-10</v>
      </c>
      <c r="AM1489" s="12">
        <f t="shared" si="177"/>
        <v>5.1106148591789729E-10</v>
      </c>
      <c r="AN1489" s="19">
        <f t="shared" si="178"/>
        <v>2.2739189884214046E-2</v>
      </c>
      <c r="AO1489" s="19"/>
      <c r="AP1489" t="e">
        <f t="shared" si="179"/>
        <v>#VALUE!</v>
      </c>
      <c r="AQ1489" t="e">
        <f t="shared" si="180"/>
        <v>#VALUE!</v>
      </c>
      <c r="AR1489">
        <v>0</v>
      </c>
      <c r="AS1489" s="12" t="e">
        <f t="shared" si="181"/>
        <v>#VALUE!</v>
      </c>
      <c r="AT1489" s="12" t="e">
        <f t="shared" si="182"/>
        <v>#VALUE!</v>
      </c>
      <c r="AU1489" s="19">
        <f t="shared" si="183"/>
        <v>1.5759424160826513E-2</v>
      </c>
      <c r="AW1489">
        <f t="shared" si="184"/>
        <v>78.812974192989046</v>
      </c>
      <c r="AX1489">
        <f t="shared" si="185"/>
        <v>15.215219993965071</v>
      </c>
      <c r="AY1489" t="e">
        <f t="shared" si="186"/>
        <v>#VALUE!</v>
      </c>
    </row>
    <row r="1490" spans="8:51" x14ac:dyDescent="0.25">
      <c r="H1490" s="6">
        <v>20</v>
      </c>
      <c r="I1490" s="6">
        <v>30</v>
      </c>
      <c r="J1490" s="6">
        <v>1</v>
      </c>
      <c r="K1490" s="6">
        <v>1</v>
      </c>
      <c r="L1490" s="6" t="s">
        <v>122</v>
      </c>
      <c r="M1490" s="7">
        <f>1000000*(AF1490-AD1490)/X1490</f>
        <v>5.1728162884310709E-3</v>
      </c>
      <c r="N1490" s="7">
        <f>1000000*(AM1490-AK1490)/X1490</f>
        <v>2.6794554190270953E-2</v>
      </c>
      <c r="O1490" s="7" t="e">
        <f>1000000*(AT1490-AR1490)/X1490</f>
        <v>#VALUE!</v>
      </c>
      <c r="P1490">
        <f>(M1490*16)</f>
        <v>8.2765060614897135E-2</v>
      </c>
      <c r="Q1490">
        <f>(N1490*44)</f>
        <v>1.1789603843719219</v>
      </c>
      <c r="R1490">
        <f>1000000*(((AF1490-AD1490)*0.082057*W1490)/(V1490-Z1490))/X1490</f>
        <v>0.14349881432745903</v>
      </c>
      <c r="S1490">
        <f>1000000*(((AM1490-AK1490)*0.082057*W1490)/(V1490-Z1490))/X1490</f>
        <v>0.74330626535800015</v>
      </c>
      <c r="T1490">
        <f>N1490*((1*0.082057*W1490)/(V1490-Z1490))</f>
        <v>0.74330626535800026</v>
      </c>
      <c r="V1490" s="5">
        <f t="shared" si="187"/>
        <v>0.99905510880095516</v>
      </c>
      <c r="W1490">
        <v>313.14999999999998</v>
      </c>
      <c r="X1490">
        <f t="shared" si="188"/>
        <v>1.9073334166666699E-2</v>
      </c>
      <c r="Y1490">
        <v>2E-3</v>
      </c>
      <c r="Z1490">
        <f t="shared" si="168"/>
        <v>7.2765497523200454E-2</v>
      </c>
      <c r="AB1490">
        <f t="shared" si="169"/>
        <v>9.9905510880095509E-7</v>
      </c>
      <c r="AC1490">
        <f t="shared" si="170"/>
        <v>7.7759129386834936E-11</v>
      </c>
      <c r="AD1490">
        <v>0</v>
      </c>
      <c r="AE1490" s="12">
        <f t="shared" si="171"/>
        <v>2.0903724265187424E-11</v>
      </c>
      <c r="AF1490" s="12">
        <f t="shared" si="172"/>
        <v>9.8662853652022362E-11</v>
      </c>
      <c r="AG1490" s="19">
        <f t="shared" si="173"/>
        <v>1.097002469958351E-3</v>
      </c>
      <c r="AI1490">
        <f t="shared" si="174"/>
        <v>9.9905510880095509E-7</v>
      </c>
      <c r="AJ1490">
        <f t="shared" si="175"/>
        <v>7.7759129386834936E-11</v>
      </c>
      <c r="AK1490">
        <v>0</v>
      </c>
      <c r="AL1490" s="12">
        <f t="shared" si="176"/>
        <v>4.333023565310624E-10</v>
      </c>
      <c r="AM1490" s="12">
        <f t="shared" si="177"/>
        <v>5.1106148591789729E-10</v>
      </c>
      <c r="AN1490" s="19">
        <f t="shared" si="178"/>
        <v>2.2739189884214046E-2</v>
      </c>
      <c r="AO1490" s="19"/>
      <c r="AP1490" t="e">
        <f t="shared" si="179"/>
        <v>#VALUE!</v>
      </c>
      <c r="AQ1490" t="e">
        <f t="shared" si="180"/>
        <v>#VALUE!</v>
      </c>
      <c r="AR1490">
        <v>0</v>
      </c>
      <c r="AS1490" s="12" t="e">
        <f t="shared" si="181"/>
        <v>#VALUE!</v>
      </c>
      <c r="AT1490" s="12" t="e">
        <f t="shared" si="182"/>
        <v>#VALUE!</v>
      </c>
      <c r="AU1490" s="19">
        <f t="shared" si="183"/>
        <v>1.5759424160826513E-2</v>
      </c>
      <c r="AW1490">
        <f t="shared" si="184"/>
        <v>78.812974192989046</v>
      </c>
      <c r="AX1490">
        <f t="shared" si="185"/>
        <v>15.215219993965071</v>
      </c>
      <c r="AY1490" t="e">
        <f t="shared" si="186"/>
        <v>#VALUE!</v>
      </c>
    </row>
    <row r="1491" spans="8:51" x14ac:dyDescent="0.25">
      <c r="H1491" s="6">
        <v>20</v>
      </c>
      <c r="I1491" s="6">
        <v>30</v>
      </c>
      <c r="J1491" s="6">
        <v>1</v>
      </c>
      <c r="K1491" s="6">
        <v>1</v>
      </c>
      <c r="L1491" s="6" t="s">
        <v>122</v>
      </c>
      <c r="M1491" s="7">
        <f>1000000*(AF1491-AD1491)/X1491</f>
        <v>5.1728162884310709E-3</v>
      </c>
      <c r="N1491" s="7">
        <f>1000000*(AM1491-AK1491)/X1491</f>
        <v>2.6794554190270953E-2</v>
      </c>
      <c r="O1491" s="7" t="e">
        <f>1000000*(AT1491-AR1491)/X1491</f>
        <v>#VALUE!</v>
      </c>
      <c r="P1491">
        <f>(M1491*16)</f>
        <v>8.2765060614897135E-2</v>
      </c>
      <c r="Q1491">
        <f>(N1491*44)</f>
        <v>1.1789603843719219</v>
      </c>
      <c r="R1491">
        <f>1000000*(((AF1491-AD1491)*0.082057*W1491)/(V1491-Z1491))/X1491</f>
        <v>0.14349881432745903</v>
      </c>
      <c r="S1491">
        <f>1000000*(((AM1491-AK1491)*0.082057*W1491)/(V1491-Z1491))/X1491</f>
        <v>0.74330626535800015</v>
      </c>
      <c r="T1491">
        <f>N1491*((1*0.082057*W1491)/(V1491-Z1491))</f>
        <v>0.74330626535800026</v>
      </c>
      <c r="V1491" s="5">
        <f t="shared" si="187"/>
        <v>0.99905510880095516</v>
      </c>
      <c r="W1491">
        <v>313.14999999999998</v>
      </c>
      <c r="X1491">
        <f t="shared" si="188"/>
        <v>1.9073334166666699E-2</v>
      </c>
      <c r="Y1491">
        <v>2E-3</v>
      </c>
      <c r="Z1491">
        <f t="shared" si="168"/>
        <v>7.2765497523200454E-2</v>
      </c>
      <c r="AB1491">
        <f t="shared" si="169"/>
        <v>9.9905510880095509E-7</v>
      </c>
      <c r="AC1491">
        <f t="shared" si="170"/>
        <v>7.7759129386834936E-11</v>
      </c>
      <c r="AD1491">
        <v>0</v>
      </c>
      <c r="AE1491" s="12">
        <f t="shared" si="171"/>
        <v>2.0903724265187424E-11</v>
      </c>
      <c r="AF1491" s="12">
        <f t="shared" si="172"/>
        <v>9.8662853652022362E-11</v>
      </c>
      <c r="AG1491" s="19">
        <f t="shared" si="173"/>
        <v>1.097002469958351E-3</v>
      </c>
      <c r="AI1491">
        <f t="shared" si="174"/>
        <v>9.9905510880095509E-7</v>
      </c>
      <c r="AJ1491">
        <f t="shared" si="175"/>
        <v>7.7759129386834936E-11</v>
      </c>
      <c r="AK1491">
        <v>0</v>
      </c>
      <c r="AL1491" s="12">
        <f t="shared" si="176"/>
        <v>4.333023565310624E-10</v>
      </c>
      <c r="AM1491" s="12">
        <f t="shared" si="177"/>
        <v>5.1106148591789729E-10</v>
      </c>
      <c r="AN1491" s="19">
        <f t="shared" si="178"/>
        <v>2.2739189884214046E-2</v>
      </c>
      <c r="AO1491" s="19"/>
      <c r="AP1491" t="e">
        <f t="shared" si="179"/>
        <v>#VALUE!</v>
      </c>
      <c r="AQ1491" t="e">
        <f t="shared" si="180"/>
        <v>#VALUE!</v>
      </c>
      <c r="AR1491">
        <v>0</v>
      </c>
      <c r="AS1491" s="12" t="e">
        <f t="shared" si="181"/>
        <v>#VALUE!</v>
      </c>
      <c r="AT1491" s="12" t="e">
        <f t="shared" si="182"/>
        <v>#VALUE!</v>
      </c>
      <c r="AU1491" s="19">
        <f t="shared" si="183"/>
        <v>1.5759424160826513E-2</v>
      </c>
      <c r="AW1491">
        <f t="shared" si="184"/>
        <v>78.812974192989046</v>
      </c>
      <c r="AX1491">
        <f t="shared" si="185"/>
        <v>15.215219993965071</v>
      </c>
      <c r="AY1491" t="e">
        <f t="shared" si="186"/>
        <v>#VALUE!</v>
      </c>
    </row>
    <row r="1492" spans="8:51" x14ac:dyDescent="0.25">
      <c r="H1492" s="6">
        <v>20</v>
      </c>
      <c r="I1492" s="6">
        <v>30</v>
      </c>
      <c r="J1492" s="6">
        <v>1</v>
      </c>
      <c r="K1492" s="6">
        <v>1</v>
      </c>
      <c r="L1492" s="6" t="s">
        <v>122</v>
      </c>
      <c r="M1492" s="7">
        <f>1000000*(AF1492-AD1492)/X1492</f>
        <v>5.1728162884310709E-3</v>
      </c>
      <c r="N1492" s="7">
        <f>1000000*(AM1492-AK1492)/X1492</f>
        <v>2.6794554190270953E-2</v>
      </c>
      <c r="O1492" s="7" t="e">
        <f>1000000*(AT1492-AR1492)/X1492</f>
        <v>#VALUE!</v>
      </c>
      <c r="P1492">
        <f>(M1492*16)</f>
        <v>8.2765060614897135E-2</v>
      </c>
      <c r="Q1492">
        <f>(N1492*44)</f>
        <v>1.1789603843719219</v>
      </c>
      <c r="R1492">
        <f>1000000*(((AF1492-AD1492)*0.082057*W1492)/(V1492-Z1492))/X1492</f>
        <v>0.14349881432745903</v>
      </c>
      <c r="S1492">
        <f>1000000*(((AM1492-AK1492)*0.082057*W1492)/(V1492-Z1492))/X1492</f>
        <v>0.74330626535800015</v>
      </c>
      <c r="T1492">
        <f>N1492*((1*0.082057*W1492)/(V1492-Z1492))</f>
        <v>0.74330626535800026</v>
      </c>
      <c r="V1492" s="5">
        <f t="shared" si="187"/>
        <v>0.99905510880095516</v>
      </c>
      <c r="W1492">
        <v>313.14999999999998</v>
      </c>
      <c r="X1492">
        <f t="shared" si="188"/>
        <v>1.9073334166666699E-2</v>
      </c>
      <c r="Y1492">
        <v>2E-3</v>
      </c>
      <c r="Z1492">
        <f t="shared" si="168"/>
        <v>7.2765497523200454E-2</v>
      </c>
      <c r="AB1492">
        <f t="shared" si="169"/>
        <v>9.9905510880095509E-7</v>
      </c>
      <c r="AC1492">
        <f t="shared" si="170"/>
        <v>7.7759129386834936E-11</v>
      </c>
      <c r="AD1492">
        <v>0</v>
      </c>
      <c r="AE1492" s="12">
        <f t="shared" si="171"/>
        <v>2.0903724265187424E-11</v>
      </c>
      <c r="AF1492" s="12">
        <f t="shared" si="172"/>
        <v>9.8662853652022362E-11</v>
      </c>
      <c r="AG1492" s="19">
        <f t="shared" si="173"/>
        <v>1.097002469958351E-3</v>
      </c>
      <c r="AI1492">
        <f t="shared" si="174"/>
        <v>9.9905510880095509E-7</v>
      </c>
      <c r="AJ1492">
        <f t="shared" si="175"/>
        <v>7.7759129386834936E-11</v>
      </c>
      <c r="AK1492">
        <v>0</v>
      </c>
      <c r="AL1492" s="12">
        <f t="shared" si="176"/>
        <v>4.333023565310624E-10</v>
      </c>
      <c r="AM1492" s="12">
        <f t="shared" si="177"/>
        <v>5.1106148591789729E-10</v>
      </c>
      <c r="AN1492" s="19">
        <f t="shared" si="178"/>
        <v>2.2739189884214046E-2</v>
      </c>
      <c r="AO1492" s="19"/>
      <c r="AP1492" t="e">
        <f t="shared" si="179"/>
        <v>#VALUE!</v>
      </c>
      <c r="AQ1492" t="e">
        <f t="shared" si="180"/>
        <v>#VALUE!</v>
      </c>
      <c r="AR1492">
        <v>0</v>
      </c>
      <c r="AS1492" s="12" t="e">
        <f t="shared" si="181"/>
        <v>#VALUE!</v>
      </c>
      <c r="AT1492" s="12" t="e">
        <f t="shared" si="182"/>
        <v>#VALUE!</v>
      </c>
      <c r="AU1492" s="19">
        <f t="shared" si="183"/>
        <v>1.5759424160826513E-2</v>
      </c>
      <c r="AW1492">
        <f t="shared" si="184"/>
        <v>78.812974192989046</v>
      </c>
      <c r="AX1492">
        <f t="shared" si="185"/>
        <v>15.215219993965071</v>
      </c>
      <c r="AY1492" t="e">
        <f t="shared" si="186"/>
        <v>#VALUE!</v>
      </c>
    </row>
    <row r="1493" spans="8:51" x14ac:dyDescent="0.25">
      <c r="H1493" s="6">
        <v>20</v>
      </c>
      <c r="I1493" s="6">
        <v>30</v>
      </c>
      <c r="J1493" s="6">
        <v>1</v>
      </c>
      <c r="K1493" s="6">
        <v>1</v>
      </c>
      <c r="L1493" s="6" t="s">
        <v>122</v>
      </c>
      <c r="M1493" s="7">
        <f>1000000*(AF1493-AD1493)/X1493</f>
        <v>5.1728162884310709E-3</v>
      </c>
      <c r="N1493" s="7">
        <f>1000000*(AM1493-AK1493)/X1493</f>
        <v>2.6794554190270953E-2</v>
      </c>
      <c r="O1493" s="7" t="e">
        <f>1000000*(AT1493-AR1493)/X1493</f>
        <v>#VALUE!</v>
      </c>
      <c r="P1493">
        <f>(M1493*16)</f>
        <v>8.2765060614897135E-2</v>
      </c>
      <c r="Q1493">
        <f>(N1493*44)</f>
        <v>1.1789603843719219</v>
      </c>
      <c r="R1493">
        <f>1000000*(((AF1493-AD1493)*0.082057*W1493)/(V1493-Z1493))/X1493</f>
        <v>0.14349881432745903</v>
      </c>
      <c r="S1493">
        <f>1000000*(((AM1493-AK1493)*0.082057*W1493)/(V1493-Z1493))/X1493</f>
        <v>0.74330626535800015</v>
      </c>
      <c r="T1493">
        <f>N1493*((1*0.082057*W1493)/(V1493-Z1493))</f>
        <v>0.74330626535800026</v>
      </c>
      <c r="V1493" s="5">
        <f t="shared" si="187"/>
        <v>0.99905510880095516</v>
      </c>
      <c r="W1493">
        <v>313.14999999999998</v>
      </c>
      <c r="X1493">
        <f t="shared" si="188"/>
        <v>1.9073334166666699E-2</v>
      </c>
      <c r="Y1493">
        <v>2E-3</v>
      </c>
      <c r="Z1493">
        <f t="shared" si="168"/>
        <v>7.2765497523200454E-2</v>
      </c>
      <c r="AB1493">
        <f t="shared" si="169"/>
        <v>9.9905510880095509E-7</v>
      </c>
      <c r="AC1493">
        <f t="shared" si="170"/>
        <v>7.7759129386834936E-11</v>
      </c>
      <c r="AD1493">
        <v>0</v>
      </c>
      <c r="AE1493" s="12">
        <f t="shared" si="171"/>
        <v>2.0903724265187424E-11</v>
      </c>
      <c r="AF1493" s="12">
        <f t="shared" si="172"/>
        <v>9.8662853652022362E-11</v>
      </c>
      <c r="AG1493" s="19">
        <f t="shared" si="173"/>
        <v>1.097002469958351E-3</v>
      </c>
      <c r="AI1493">
        <f t="shared" si="174"/>
        <v>9.9905510880095509E-7</v>
      </c>
      <c r="AJ1493">
        <f t="shared" si="175"/>
        <v>7.7759129386834936E-11</v>
      </c>
      <c r="AK1493">
        <v>0</v>
      </c>
      <c r="AL1493" s="12">
        <f t="shared" si="176"/>
        <v>4.333023565310624E-10</v>
      </c>
      <c r="AM1493" s="12">
        <f t="shared" si="177"/>
        <v>5.1106148591789729E-10</v>
      </c>
      <c r="AN1493" s="19">
        <f t="shared" si="178"/>
        <v>2.2739189884214046E-2</v>
      </c>
      <c r="AO1493" s="19"/>
      <c r="AP1493" t="e">
        <f t="shared" si="179"/>
        <v>#VALUE!</v>
      </c>
      <c r="AQ1493" t="e">
        <f t="shared" si="180"/>
        <v>#VALUE!</v>
      </c>
      <c r="AR1493">
        <v>0</v>
      </c>
      <c r="AS1493" s="12" t="e">
        <f t="shared" si="181"/>
        <v>#VALUE!</v>
      </c>
      <c r="AT1493" s="12" t="e">
        <f t="shared" si="182"/>
        <v>#VALUE!</v>
      </c>
      <c r="AU1493" s="19">
        <f t="shared" si="183"/>
        <v>1.5759424160826513E-2</v>
      </c>
      <c r="AW1493">
        <f t="shared" si="184"/>
        <v>78.812974192989046</v>
      </c>
      <c r="AX1493">
        <f t="shared" si="185"/>
        <v>15.215219993965071</v>
      </c>
      <c r="AY1493" t="e">
        <f t="shared" si="186"/>
        <v>#VALUE!</v>
      </c>
    </row>
    <row r="1494" spans="8:51" x14ac:dyDescent="0.25">
      <c r="H1494" s="6">
        <v>20</v>
      </c>
      <c r="I1494" s="6">
        <v>30</v>
      </c>
      <c r="J1494" s="6">
        <v>1</v>
      </c>
      <c r="K1494" s="6">
        <v>1</v>
      </c>
      <c r="L1494" s="6" t="s">
        <v>122</v>
      </c>
      <c r="M1494" s="7">
        <f>1000000*(AF1494-AD1494)/X1494</f>
        <v>5.1728162884310709E-3</v>
      </c>
      <c r="N1494" s="7">
        <f>1000000*(AM1494-AK1494)/X1494</f>
        <v>2.6794554190270953E-2</v>
      </c>
      <c r="O1494" s="7" t="e">
        <f>1000000*(AT1494-AR1494)/X1494</f>
        <v>#VALUE!</v>
      </c>
      <c r="P1494">
        <f>(M1494*16)</f>
        <v>8.2765060614897135E-2</v>
      </c>
      <c r="Q1494">
        <f>(N1494*44)</f>
        <v>1.1789603843719219</v>
      </c>
      <c r="R1494">
        <f>1000000*(((AF1494-AD1494)*0.082057*W1494)/(V1494-Z1494))/X1494</f>
        <v>0.14349881432745903</v>
      </c>
      <c r="S1494">
        <f>1000000*(((AM1494-AK1494)*0.082057*W1494)/(V1494-Z1494))/X1494</f>
        <v>0.74330626535800015</v>
      </c>
      <c r="T1494">
        <f>N1494*((1*0.082057*W1494)/(V1494-Z1494))</f>
        <v>0.74330626535800026</v>
      </c>
      <c r="V1494" s="5">
        <f t="shared" si="187"/>
        <v>0.99905510880095516</v>
      </c>
      <c r="W1494">
        <v>313.14999999999998</v>
      </c>
      <c r="X1494">
        <f t="shared" si="188"/>
        <v>1.9073334166666699E-2</v>
      </c>
      <c r="Y1494">
        <v>2E-3</v>
      </c>
      <c r="Z1494">
        <f t="shared" si="168"/>
        <v>7.2765497523200454E-2</v>
      </c>
      <c r="AB1494">
        <f t="shared" si="169"/>
        <v>9.9905510880095509E-7</v>
      </c>
      <c r="AC1494">
        <f t="shared" si="170"/>
        <v>7.7759129386834936E-11</v>
      </c>
      <c r="AD1494">
        <v>0</v>
      </c>
      <c r="AE1494" s="12">
        <f t="shared" si="171"/>
        <v>2.0903724265187424E-11</v>
      </c>
      <c r="AF1494" s="12">
        <f t="shared" si="172"/>
        <v>9.8662853652022362E-11</v>
      </c>
      <c r="AG1494" s="19">
        <f t="shared" si="173"/>
        <v>1.097002469958351E-3</v>
      </c>
      <c r="AI1494">
        <f t="shared" si="174"/>
        <v>9.9905510880095509E-7</v>
      </c>
      <c r="AJ1494">
        <f t="shared" si="175"/>
        <v>7.7759129386834936E-11</v>
      </c>
      <c r="AK1494">
        <v>0</v>
      </c>
      <c r="AL1494" s="12">
        <f t="shared" si="176"/>
        <v>4.333023565310624E-10</v>
      </c>
      <c r="AM1494" s="12">
        <f t="shared" si="177"/>
        <v>5.1106148591789729E-10</v>
      </c>
      <c r="AN1494" s="19">
        <f t="shared" si="178"/>
        <v>2.2739189884214046E-2</v>
      </c>
      <c r="AO1494" s="19"/>
      <c r="AP1494" t="e">
        <f t="shared" si="179"/>
        <v>#VALUE!</v>
      </c>
      <c r="AQ1494" t="e">
        <f t="shared" si="180"/>
        <v>#VALUE!</v>
      </c>
      <c r="AR1494">
        <v>0</v>
      </c>
      <c r="AS1494" s="12" t="e">
        <f t="shared" si="181"/>
        <v>#VALUE!</v>
      </c>
      <c r="AT1494" s="12" t="e">
        <f t="shared" si="182"/>
        <v>#VALUE!</v>
      </c>
      <c r="AU1494" s="19">
        <f t="shared" si="183"/>
        <v>1.5759424160826513E-2</v>
      </c>
      <c r="AW1494">
        <f t="shared" si="184"/>
        <v>78.812974192989046</v>
      </c>
      <c r="AX1494">
        <f t="shared" si="185"/>
        <v>15.215219993965071</v>
      </c>
      <c r="AY1494" t="e">
        <f t="shared" si="186"/>
        <v>#VALUE!</v>
      </c>
    </row>
    <row r="1495" spans="8:51" x14ac:dyDescent="0.25">
      <c r="H1495" s="6">
        <v>20</v>
      </c>
      <c r="I1495" s="6">
        <v>30</v>
      </c>
      <c r="J1495" s="6">
        <v>1</v>
      </c>
      <c r="K1495" s="6">
        <v>1</v>
      </c>
      <c r="L1495" s="6" t="s">
        <v>122</v>
      </c>
      <c r="M1495" s="7">
        <f>1000000*(AF1495-AD1495)/X1495</f>
        <v>5.1728162884310709E-3</v>
      </c>
      <c r="N1495" s="7">
        <f>1000000*(AM1495-AK1495)/X1495</f>
        <v>2.6794554190270953E-2</v>
      </c>
      <c r="O1495" s="7" t="e">
        <f>1000000*(AT1495-AR1495)/X1495</f>
        <v>#VALUE!</v>
      </c>
      <c r="P1495">
        <f>(M1495*16)</f>
        <v>8.2765060614897135E-2</v>
      </c>
      <c r="Q1495">
        <f>(N1495*44)</f>
        <v>1.1789603843719219</v>
      </c>
      <c r="R1495">
        <f>1000000*(((AF1495-AD1495)*0.082057*W1495)/(V1495-Z1495))/X1495</f>
        <v>0.14349881432745903</v>
      </c>
      <c r="S1495">
        <f>1000000*(((AM1495-AK1495)*0.082057*W1495)/(V1495-Z1495))/X1495</f>
        <v>0.74330626535800015</v>
      </c>
      <c r="T1495">
        <f>N1495*((1*0.082057*W1495)/(V1495-Z1495))</f>
        <v>0.74330626535800026</v>
      </c>
      <c r="V1495" s="5">
        <f t="shared" si="187"/>
        <v>0.99905510880095516</v>
      </c>
      <c r="W1495">
        <v>313.14999999999998</v>
      </c>
      <c r="X1495">
        <f t="shared" si="188"/>
        <v>1.9073334166666699E-2</v>
      </c>
      <c r="Y1495">
        <v>2E-3</v>
      </c>
      <c r="Z1495">
        <f t="shared" si="168"/>
        <v>7.2765497523200454E-2</v>
      </c>
      <c r="AB1495">
        <f t="shared" si="169"/>
        <v>9.9905510880095509E-7</v>
      </c>
      <c r="AC1495">
        <f t="shared" si="170"/>
        <v>7.7759129386834936E-11</v>
      </c>
      <c r="AD1495">
        <v>0</v>
      </c>
      <c r="AE1495" s="12">
        <f t="shared" si="171"/>
        <v>2.0903724265187424E-11</v>
      </c>
      <c r="AF1495" s="12">
        <f t="shared" si="172"/>
        <v>9.8662853652022362E-11</v>
      </c>
      <c r="AG1495" s="19">
        <f t="shared" si="173"/>
        <v>1.097002469958351E-3</v>
      </c>
      <c r="AI1495">
        <f t="shared" si="174"/>
        <v>9.9905510880095509E-7</v>
      </c>
      <c r="AJ1495">
        <f t="shared" si="175"/>
        <v>7.7759129386834936E-11</v>
      </c>
      <c r="AK1495">
        <v>0</v>
      </c>
      <c r="AL1495" s="12">
        <f t="shared" si="176"/>
        <v>4.333023565310624E-10</v>
      </c>
      <c r="AM1495" s="12">
        <f t="shared" si="177"/>
        <v>5.1106148591789729E-10</v>
      </c>
      <c r="AN1495" s="19">
        <f t="shared" si="178"/>
        <v>2.2739189884214046E-2</v>
      </c>
      <c r="AO1495" s="19"/>
      <c r="AP1495" t="e">
        <f t="shared" si="179"/>
        <v>#VALUE!</v>
      </c>
      <c r="AQ1495" t="e">
        <f t="shared" si="180"/>
        <v>#VALUE!</v>
      </c>
      <c r="AR1495">
        <v>0</v>
      </c>
      <c r="AS1495" s="12" t="e">
        <f t="shared" si="181"/>
        <v>#VALUE!</v>
      </c>
      <c r="AT1495" s="12" t="e">
        <f t="shared" si="182"/>
        <v>#VALUE!</v>
      </c>
      <c r="AU1495" s="19">
        <f t="shared" si="183"/>
        <v>1.5759424160826513E-2</v>
      </c>
      <c r="AW1495">
        <f t="shared" si="184"/>
        <v>78.812974192989046</v>
      </c>
      <c r="AX1495">
        <f t="shared" si="185"/>
        <v>15.215219993965071</v>
      </c>
      <c r="AY1495" t="e">
        <f t="shared" si="186"/>
        <v>#VALUE!</v>
      </c>
    </row>
    <row r="1496" spans="8:51" x14ac:dyDescent="0.25">
      <c r="H1496" s="6">
        <v>20</v>
      </c>
      <c r="I1496" s="6">
        <v>30</v>
      </c>
      <c r="J1496" s="6">
        <v>1</v>
      </c>
      <c r="K1496" s="6">
        <v>1</v>
      </c>
      <c r="L1496" s="6" t="s">
        <v>122</v>
      </c>
      <c r="M1496" s="7">
        <f>1000000*(AF1496-AD1496)/X1496</f>
        <v>5.1728162884310709E-3</v>
      </c>
      <c r="N1496" s="7">
        <f>1000000*(AM1496-AK1496)/X1496</f>
        <v>2.6794554190270953E-2</v>
      </c>
      <c r="O1496" s="7" t="e">
        <f>1000000*(AT1496-AR1496)/X1496</f>
        <v>#VALUE!</v>
      </c>
      <c r="P1496">
        <f>(M1496*16)</f>
        <v>8.2765060614897135E-2</v>
      </c>
      <c r="Q1496">
        <f>(N1496*44)</f>
        <v>1.1789603843719219</v>
      </c>
      <c r="R1496">
        <f>1000000*(((AF1496-AD1496)*0.082057*W1496)/(V1496-Z1496))/X1496</f>
        <v>0.14349881432745903</v>
      </c>
      <c r="S1496">
        <f>1000000*(((AM1496-AK1496)*0.082057*W1496)/(V1496-Z1496))/X1496</f>
        <v>0.74330626535800015</v>
      </c>
      <c r="T1496">
        <f>N1496*((1*0.082057*W1496)/(V1496-Z1496))</f>
        <v>0.74330626535800026</v>
      </c>
      <c r="V1496" s="5">
        <f t="shared" si="187"/>
        <v>0.99905510880095516</v>
      </c>
      <c r="W1496">
        <v>313.14999999999998</v>
      </c>
      <c r="X1496">
        <f t="shared" si="188"/>
        <v>1.9073334166666699E-2</v>
      </c>
      <c r="Y1496">
        <v>2E-3</v>
      </c>
      <c r="Z1496">
        <f t="shared" si="168"/>
        <v>7.2765497523200454E-2</v>
      </c>
      <c r="AB1496">
        <f t="shared" si="169"/>
        <v>9.9905510880095509E-7</v>
      </c>
      <c r="AC1496">
        <f t="shared" si="170"/>
        <v>7.7759129386834936E-11</v>
      </c>
      <c r="AD1496">
        <v>0</v>
      </c>
      <c r="AE1496" s="12">
        <f t="shared" si="171"/>
        <v>2.0903724265187424E-11</v>
      </c>
      <c r="AF1496" s="12">
        <f t="shared" si="172"/>
        <v>9.8662853652022362E-11</v>
      </c>
      <c r="AG1496" s="19">
        <f t="shared" si="173"/>
        <v>1.097002469958351E-3</v>
      </c>
      <c r="AI1496">
        <f t="shared" si="174"/>
        <v>9.9905510880095509E-7</v>
      </c>
      <c r="AJ1496">
        <f t="shared" si="175"/>
        <v>7.7759129386834936E-11</v>
      </c>
      <c r="AK1496">
        <v>0</v>
      </c>
      <c r="AL1496" s="12">
        <f t="shared" si="176"/>
        <v>4.333023565310624E-10</v>
      </c>
      <c r="AM1496" s="12">
        <f t="shared" si="177"/>
        <v>5.1106148591789729E-10</v>
      </c>
      <c r="AN1496" s="19">
        <f t="shared" si="178"/>
        <v>2.2739189884214046E-2</v>
      </c>
      <c r="AO1496" s="19"/>
      <c r="AP1496" t="e">
        <f t="shared" si="179"/>
        <v>#VALUE!</v>
      </c>
      <c r="AQ1496" t="e">
        <f t="shared" si="180"/>
        <v>#VALUE!</v>
      </c>
      <c r="AR1496">
        <v>0</v>
      </c>
      <c r="AS1496" s="12" t="e">
        <f t="shared" si="181"/>
        <v>#VALUE!</v>
      </c>
      <c r="AT1496" s="12" t="e">
        <f t="shared" si="182"/>
        <v>#VALUE!</v>
      </c>
      <c r="AU1496" s="19">
        <f t="shared" si="183"/>
        <v>1.5759424160826513E-2</v>
      </c>
      <c r="AW1496">
        <f t="shared" si="184"/>
        <v>78.812974192989046</v>
      </c>
      <c r="AX1496">
        <f t="shared" si="185"/>
        <v>15.215219993965071</v>
      </c>
      <c r="AY1496" t="e">
        <f t="shared" si="186"/>
        <v>#VALUE!</v>
      </c>
    </row>
    <row r="1497" spans="8:51" x14ac:dyDescent="0.25">
      <c r="H1497" s="6">
        <v>20</v>
      </c>
      <c r="I1497" s="6">
        <v>30</v>
      </c>
      <c r="J1497" s="6">
        <v>1</v>
      </c>
      <c r="K1497" s="6">
        <v>1</v>
      </c>
      <c r="L1497" s="6" t="s">
        <v>122</v>
      </c>
      <c r="M1497" s="7">
        <f>1000000*(AF1497-AD1497)/X1497</f>
        <v>5.1728162884310709E-3</v>
      </c>
      <c r="N1497" s="7">
        <f>1000000*(AM1497-AK1497)/X1497</f>
        <v>2.6794554190270953E-2</v>
      </c>
      <c r="O1497" s="7" t="e">
        <f>1000000*(AT1497-AR1497)/X1497</f>
        <v>#VALUE!</v>
      </c>
      <c r="P1497">
        <f>(M1497*16)</f>
        <v>8.2765060614897135E-2</v>
      </c>
      <c r="Q1497">
        <f>(N1497*44)</f>
        <v>1.1789603843719219</v>
      </c>
      <c r="R1497">
        <f>1000000*(((AF1497-AD1497)*0.082057*W1497)/(V1497-Z1497))/X1497</f>
        <v>0.14349881432745903</v>
      </c>
      <c r="S1497">
        <f>1000000*(((AM1497-AK1497)*0.082057*W1497)/(V1497-Z1497))/X1497</f>
        <v>0.74330626535800015</v>
      </c>
      <c r="T1497">
        <f>N1497*((1*0.082057*W1497)/(V1497-Z1497))</f>
        <v>0.74330626535800026</v>
      </c>
      <c r="V1497" s="5">
        <f t="shared" si="187"/>
        <v>0.99905510880095516</v>
      </c>
      <c r="W1497">
        <v>313.14999999999998</v>
      </c>
      <c r="X1497">
        <f t="shared" si="188"/>
        <v>1.9073334166666699E-2</v>
      </c>
      <c r="Y1497">
        <v>2E-3</v>
      </c>
      <c r="Z1497">
        <f t="shared" si="168"/>
        <v>7.2765497523200454E-2</v>
      </c>
      <c r="AB1497">
        <f t="shared" si="169"/>
        <v>9.9905510880095509E-7</v>
      </c>
      <c r="AC1497">
        <f t="shared" si="170"/>
        <v>7.7759129386834936E-11</v>
      </c>
      <c r="AD1497">
        <v>0</v>
      </c>
      <c r="AE1497" s="12">
        <f t="shared" si="171"/>
        <v>2.0903724265187424E-11</v>
      </c>
      <c r="AF1497" s="12">
        <f t="shared" si="172"/>
        <v>9.8662853652022362E-11</v>
      </c>
      <c r="AG1497" s="19">
        <f t="shared" si="173"/>
        <v>1.097002469958351E-3</v>
      </c>
      <c r="AI1497">
        <f t="shared" si="174"/>
        <v>9.9905510880095509E-7</v>
      </c>
      <c r="AJ1497">
        <f t="shared" si="175"/>
        <v>7.7759129386834936E-11</v>
      </c>
      <c r="AK1497">
        <v>0</v>
      </c>
      <c r="AL1497" s="12">
        <f t="shared" si="176"/>
        <v>4.333023565310624E-10</v>
      </c>
      <c r="AM1497" s="12">
        <f t="shared" si="177"/>
        <v>5.1106148591789729E-10</v>
      </c>
      <c r="AN1497" s="19">
        <f t="shared" si="178"/>
        <v>2.2739189884214046E-2</v>
      </c>
      <c r="AO1497" s="19"/>
      <c r="AP1497" t="e">
        <f t="shared" si="179"/>
        <v>#VALUE!</v>
      </c>
      <c r="AQ1497" t="e">
        <f t="shared" si="180"/>
        <v>#VALUE!</v>
      </c>
      <c r="AR1497">
        <v>0</v>
      </c>
      <c r="AS1497" s="12" t="e">
        <f t="shared" si="181"/>
        <v>#VALUE!</v>
      </c>
      <c r="AT1497" s="12" t="e">
        <f t="shared" si="182"/>
        <v>#VALUE!</v>
      </c>
      <c r="AU1497" s="19">
        <f t="shared" si="183"/>
        <v>1.5759424160826513E-2</v>
      </c>
      <c r="AW1497">
        <f t="shared" si="184"/>
        <v>78.812974192989046</v>
      </c>
      <c r="AX1497">
        <f t="shared" si="185"/>
        <v>15.215219993965071</v>
      </c>
      <c r="AY1497" t="e">
        <f t="shared" si="186"/>
        <v>#VALUE!</v>
      </c>
    </row>
    <row r="1498" spans="8:51" x14ac:dyDescent="0.25">
      <c r="H1498" s="6">
        <v>20</v>
      </c>
      <c r="I1498" s="6">
        <v>30</v>
      </c>
      <c r="J1498" s="6">
        <v>1</v>
      </c>
      <c r="K1498" s="6">
        <v>1</v>
      </c>
      <c r="L1498" s="6" t="s">
        <v>122</v>
      </c>
      <c r="M1498" s="7">
        <f>1000000*(AF1498-AD1498)/X1498</f>
        <v>5.1728162884310709E-3</v>
      </c>
      <c r="N1498" s="7">
        <f>1000000*(AM1498-AK1498)/X1498</f>
        <v>2.6794554190270953E-2</v>
      </c>
      <c r="O1498" s="7" t="e">
        <f>1000000*(AT1498-AR1498)/X1498</f>
        <v>#VALUE!</v>
      </c>
      <c r="P1498">
        <f>(M1498*16)</f>
        <v>8.2765060614897135E-2</v>
      </c>
      <c r="Q1498">
        <f>(N1498*44)</f>
        <v>1.1789603843719219</v>
      </c>
      <c r="R1498">
        <f>1000000*(((AF1498-AD1498)*0.082057*W1498)/(V1498-Z1498))/X1498</f>
        <v>0.14349881432745903</v>
      </c>
      <c r="S1498">
        <f>1000000*(((AM1498-AK1498)*0.082057*W1498)/(V1498-Z1498))/X1498</f>
        <v>0.74330626535800015</v>
      </c>
      <c r="T1498">
        <f>N1498*((1*0.082057*W1498)/(V1498-Z1498))</f>
        <v>0.74330626535800026</v>
      </c>
      <c r="V1498" s="5">
        <f t="shared" si="187"/>
        <v>0.99905510880095516</v>
      </c>
      <c r="W1498">
        <v>313.14999999999998</v>
      </c>
      <c r="X1498">
        <f t="shared" si="188"/>
        <v>1.9073334166666699E-2</v>
      </c>
      <c r="Y1498">
        <v>2E-3</v>
      </c>
      <c r="Z1498">
        <f t="shared" si="168"/>
        <v>7.2765497523200454E-2</v>
      </c>
      <c r="AB1498">
        <f t="shared" si="169"/>
        <v>9.9905510880095509E-7</v>
      </c>
      <c r="AC1498">
        <f t="shared" si="170"/>
        <v>7.7759129386834936E-11</v>
      </c>
      <c r="AD1498">
        <v>0</v>
      </c>
      <c r="AE1498" s="12">
        <f t="shared" si="171"/>
        <v>2.0903724265187424E-11</v>
      </c>
      <c r="AF1498" s="12">
        <f t="shared" si="172"/>
        <v>9.8662853652022362E-11</v>
      </c>
      <c r="AG1498" s="19">
        <f t="shared" si="173"/>
        <v>1.097002469958351E-3</v>
      </c>
      <c r="AI1498">
        <f t="shared" si="174"/>
        <v>9.9905510880095509E-7</v>
      </c>
      <c r="AJ1498">
        <f t="shared" si="175"/>
        <v>7.7759129386834936E-11</v>
      </c>
      <c r="AK1498">
        <v>0</v>
      </c>
      <c r="AL1498" s="12">
        <f t="shared" si="176"/>
        <v>4.333023565310624E-10</v>
      </c>
      <c r="AM1498" s="12">
        <f t="shared" si="177"/>
        <v>5.1106148591789729E-10</v>
      </c>
      <c r="AN1498" s="19">
        <f t="shared" si="178"/>
        <v>2.2739189884214046E-2</v>
      </c>
      <c r="AO1498" s="19"/>
      <c r="AP1498" t="e">
        <f t="shared" si="179"/>
        <v>#VALUE!</v>
      </c>
      <c r="AQ1498" t="e">
        <f t="shared" si="180"/>
        <v>#VALUE!</v>
      </c>
      <c r="AR1498">
        <v>0</v>
      </c>
      <c r="AS1498" s="12" t="e">
        <f t="shared" si="181"/>
        <v>#VALUE!</v>
      </c>
      <c r="AT1498" s="12" t="e">
        <f t="shared" si="182"/>
        <v>#VALUE!</v>
      </c>
      <c r="AU1498" s="19">
        <f t="shared" si="183"/>
        <v>1.5759424160826513E-2</v>
      </c>
      <c r="AW1498">
        <f t="shared" si="184"/>
        <v>78.812974192989046</v>
      </c>
      <c r="AX1498">
        <f t="shared" si="185"/>
        <v>15.215219993965071</v>
      </c>
      <c r="AY1498" t="e">
        <f t="shared" si="186"/>
        <v>#VALUE!</v>
      </c>
    </row>
    <row r="1499" spans="8:51" x14ac:dyDescent="0.25">
      <c r="H1499" s="6">
        <v>20</v>
      </c>
      <c r="I1499" s="6">
        <v>30</v>
      </c>
      <c r="J1499" s="6">
        <v>1</v>
      </c>
      <c r="K1499" s="6">
        <v>1</v>
      </c>
      <c r="L1499" s="6" t="s">
        <v>122</v>
      </c>
      <c r="M1499" s="7">
        <f>1000000*(AF1499-AD1499)/X1499</f>
        <v>5.1728162884310709E-3</v>
      </c>
      <c r="N1499" s="7">
        <f>1000000*(AM1499-AK1499)/X1499</f>
        <v>2.6794554190270953E-2</v>
      </c>
      <c r="O1499" s="7" t="e">
        <f>1000000*(AT1499-AR1499)/X1499</f>
        <v>#VALUE!</v>
      </c>
      <c r="P1499">
        <f>(M1499*16)</f>
        <v>8.2765060614897135E-2</v>
      </c>
      <c r="Q1499">
        <f>(N1499*44)</f>
        <v>1.1789603843719219</v>
      </c>
      <c r="R1499">
        <f>1000000*(((AF1499-AD1499)*0.082057*W1499)/(V1499-Z1499))/X1499</f>
        <v>0.14349881432745903</v>
      </c>
      <c r="S1499">
        <f>1000000*(((AM1499-AK1499)*0.082057*W1499)/(V1499-Z1499))/X1499</f>
        <v>0.74330626535800015</v>
      </c>
      <c r="T1499">
        <f>N1499*((1*0.082057*W1499)/(V1499-Z1499))</f>
        <v>0.74330626535800026</v>
      </c>
      <c r="V1499" s="5">
        <f t="shared" si="187"/>
        <v>0.99905510880095516</v>
      </c>
      <c r="W1499">
        <v>313.14999999999998</v>
      </c>
      <c r="X1499">
        <f t="shared" si="188"/>
        <v>1.9073334166666699E-2</v>
      </c>
      <c r="Y1499">
        <v>2E-3</v>
      </c>
      <c r="Z1499">
        <f t="shared" si="168"/>
        <v>7.2765497523200454E-2</v>
      </c>
      <c r="AB1499">
        <f t="shared" si="169"/>
        <v>9.9905510880095509E-7</v>
      </c>
      <c r="AC1499">
        <f t="shared" si="170"/>
        <v>7.7759129386834936E-11</v>
      </c>
      <c r="AD1499">
        <v>0</v>
      </c>
      <c r="AE1499" s="12">
        <f t="shared" si="171"/>
        <v>2.0903724265187424E-11</v>
      </c>
      <c r="AF1499" s="12">
        <f t="shared" si="172"/>
        <v>9.8662853652022362E-11</v>
      </c>
      <c r="AG1499" s="19">
        <f t="shared" si="173"/>
        <v>1.097002469958351E-3</v>
      </c>
      <c r="AI1499">
        <f t="shared" si="174"/>
        <v>9.9905510880095509E-7</v>
      </c>
      <c r="AJ1499">
        <f t="shared" si="175"/>
        <v>7.7759129386834936E-11</v>
      </c>
      <c r="AK1499">
        <v>0</v>
      </c>
      <c r="AL1499" s="12">
        <f t="shared" si="176"/>
        <v>4.333023565310624E-10</v>
      </c>
      <c r="AM1499" s="12">
        <f t="shared" si="177"/>
        <v>5.1106148591789729E-10</v>
      </c>
      <c r="AN1499" s="19">
        <f t="shared" si="178"/>
        <v>2.2739189884214046E-2</v>
      </c>
      <c r="AO1499" s="19"/>
      <c r="AP1499" t="e">
        <f t="shared" si="179"/>
        <v>#VALUE!</v>
      </c>
      <c r="AQ1499" t="e">
        <f t="shared" si="180"/>
        <v>#VALUE!</v>
      </c>
      <c r="AR1499">
        <v>0</v>
      </c>
      <c r="AS1499" s="12" t="e">
        <f t="shared" si="181"/>
        <v>#VALUE!</v>
      </c>
      <c r="AT1499" s="12" t="e">
        <f t="shared" si="182"/>
        <v>#VALUE!</v>
      </c>
      <c r="AU1499" s="19">
        <f t="shared" si="183"/>
        <v>1.5759424160826513E-2</v>
      </c>
      <c r="AW1499">
        <f t="shared" si="184"/>
        <v>78.812974192989046</v>
      </c>
      <c r="AX1499">
        <f t="shared" si="185"/>
        <v>15.215219993965071</v>
      </c>
      <c r="AY1499" t="e">
        <f t="shared" si="186"/>
        <v>#VALUE!</v>
      </c>
    </row>
    <row r="1500" spans="8:51" x14ac:dyDescent="0.25">
      <c r="H1500" s="6">
        <v>20</v>
      </c>
      <c r="I1500" s="6">
        <v>30</v>
      </c>
      <c r="J1500" s="6">
        <v>1</v>
      </c>
      <c r="K1500" s="6">
        <v>1</v>
      </c>
      <c r="L1500" s="6" t="s">
        <v>122</v>
      </c>
      <c r="M1500" s="7">
        <f>1000000*(AF1500-AD1500)/X1500</f>
        <v>5.1728162884310709E-3</v>
      </c>
      <c r="N1500" s="7">
        <f>1000000*(AM1500-AK1500)/X1500</f>
        <v>2.6794554190270953E-2</v>
      </c>
      <c r="O1500" s="7" t="e">
        <f>1000000*(AT1500-AR1500)/X1500</f>
        <v>#VALUE!</v>
      </c>
      <c r="P1500">
        <f>(M1500*16)</f>
        <v>8.2765060614897135E-2</v>
      </c>
      <c r="Q1500">
        <f>(N1500*44)</f>
        <v>1.1789603843719219</v>
      </c>
      <c r="R1500">
        <f>1000000*(((AF1500-AD1500)*0.082057*W1500)/(V1500-Z1500))/X1500</f>
        <v>0.14349881432745903</v>
      </c>
      <c r="S1500">
        <f>1000000*(((AM1500-AK1500)*0.082057*W1500)/(V1500-Z1500))/X1500</f>
        <v>0.74330626535800015</v>
      </c>
      <c r="T1500">
        <f>N1500*((1*0.082057*W1500)/(V1500-Z1500))</f>
        <v>0.74330626535800026</v>
      </c>
      <c r="V1500" s="5">
        <f t="shared" si="187"/>
        <v>0.99905510880095516</v>
      </c>
      <c r="W1500">
        <v>313.14999999999998</v>
      </c>
      <c r="X1500">
        <f t="shared" si="188"/>
        <v>1.9073334166666699E-2</v>
      </c>
      <c r="Y1500">
        <v>2E-3</v>
      </c>
      <c r="Z1500">
        <f t="shared" si="168"/>
        <v>7.2765497523200454E-2</v>
      </c>
      <c r="AB1500">
        <f t="shared" si="169"/>
        <v>9.9905510880095509E-7</v>
      </c>
      <c r="AC1500">
        <f t="shared" si="170"/>
        <v>7.7759129386834936E-11</v>
      </c>
      <c r="AD1500">
        <v>0</v>
      </c>
      <c r="AE1500" s="12">
        <f t="shared" si="171"/>
        <v>2.0903724265187424E-11</v>
      </c>
      <c r="AF1500" s="12">
        <f t="shared" si="172"/>
        <v>9.8662853652022362E-11</v>
      </c>
      <c r="AG1500" s="19">
        <f t="shared" si="173"/>
        <v>1.097002469958351E-3</v>
      </c>
      <c r="AI1500">
        <f t="shared" si="174"/>
        <v>9.9905510880095509E-7</v>
      </c>
      <c r="AJ1500">
        <f t="shared" si="175"/>
        <v>7.7759129386834936E-11</v>
      </c>
      <c r="AK1500">
        <v>0</v>
      </c>
      <c r="AL1500" s="12">
        <f t="shared" si="176"/>
        <v>4.333023565310624E-10</v>
      </c>
      <c r="AM1500" s="12">
        <f t="shared" si="177"/>
        <v>5.1106148591789729E-10</v>
      </c>
      <c r="AN1500" s="19">
        <f t="shared" si="178"/>
        <v>2.2739189884214046E-2</v>
      </c>
      <c r="AO1500" s="19"/>
      <c r="AP1500" t="e">
        <f t="shared" si="179"/>
        <v>#VALUE!</v>
      </c>
      <c r="AQ1500" t="e">
        <f t="shared" si="180"/>
        <v>#VALUE!</v>
      </c>
      <c r="AR1500">
        <v>0</v>
      </c>
      <c r="AS1500" s="12" t="e">
        <f t="shared" si="181"/>
        <v>#VALUE!</v>
      </c>
      <c r="AT1500" s="12" t="e">
        <f t="shared" si="182"/>
        <v>#VALUE!</v>
      </c>
      <c r="AU1500" s="19">
        <f t="shared" si="183"/>
        <v>1.5759424160826513E-2</v>
      </c>
      <c r="AW1500">
        <f t="shared" si="184"/>
        <v>78.812974192989046</v>
      </c>
      <c r="AX1500">
        <f t="shared" si="185"/>
        <v>15.215219993965071</v>
      </c>
      <c r="AY1500" t="e">
        <f t="shared" si="186"/>
        <v>#VALUE!</v>
      </c>
    </row>
    <row r="1501" spans="8:51" x14ac:dyDescent="0.25">
      <c r="H1501" s="6">
        <v>20</v>
      </c>
      <c r="I1501" s="6">
        <v>30</v>
      </c>
      <c r="J1501" s="6">
        <v>1</v>
      </c>
      <c r="K1501" s="6">
        <v>1</v>
      </c>
      <c r="L1501" s="6" t="s">
        <v>122</v>
      </c>
      <c r="M1501" s="7">
        <f>1000000*(AF1501-AD1501)/X1501</f>
        <v>5.1728162884310709E-3</v>
      </c>
      <c r="N1501" s="7">
        <f>1000000*(AM1501-AK1501)/X1501</f>
        <v>2.6794554190270953E-2</v>
      </c>
      <c r="O1501" s="7" t="e">
        <f>1000000*(AT1501-AR1501)/X1501</f>
        <v>#VALUE!</v>
      </c>
      <c r="P1501">
        <f>(M1501*16)</f>
        <v>8.2765060614897135E-2</v>
      </c>
      <c r="Q1501">
        <f>(N1501*44)</f>
        <v>1.1789603843719219</v>
      </c>
      <c r="R1501">
        <f>1000000*(((AF1501-AD1501)*0.082057*W1501)/(V1501-Z1501))/X1501</f>
        <v>0.14349881432745903</v>
      </c>
      <c r="S1501">
        <f>1000000*(((AM1501-AK1501)*0.082057*W1501)/(V1501-Z1501))/X1501</f>
        <v>0.74330626535800015</v>
      </c>
      <c r="T1501">
        <f>N1501*((1*0.082057*W1501)/(V1501-Z1501))</f>
        <v>0.74330626535800026</v>
      </c>
      <c r="V1501" s="5">
        <f t="shared" si="187"/>
        <v>0.99905510880095516</v>
      </c>
      <c r="W1501">
        <v>313.14999999999998</v>
      </c>
      <c r="X1501">
        <f t="shared" si="188"/>
        <v>1.9073334166666699E-2</v>
      </c>
      <c r="Y1501">
        <v>2E-3</v>
      </c>
      <c r="Z1501">
        <f t="shared" si="168"/>
        <v>7.2765497523200454E-2</v>
      </c>
      <c r="AB1501">
        <f t="shared" si="169"/>
        <v>9.9905510880095509E-7</v>
      </c>
      <c r="AC1501">
        <f t="shared" si="170"/>
        <v>7.7759129386834936E-11</v>
      </c>
      <c r="AD1501">
        <v>0</v>
      </c>
      <c r="AE1501" s="12">
        <f t="shared" si="171"/>
        <v>2.0903724265187424E-11</v>
      </c>
      <c r="AF1501" s="12">
        <f t="shared" si="172"/>
        <v>9.8662853652022362E-11</v>
      </c>
      <c r="AG1501" s="19">
        <f t="shared" si="173"/>
        <v>1.097002469958351E-3</v>
      </c>
      <c r="AI1501">
        <f t="shared" si="174"/>
        <v>9.9905510880095509E-7</v>
      </c>
      <c r="AJ1501">
        <f t="shared" si="175"/>
        <v>7.7759129386834936E-11</v>
      </c>
      <c r="AK1501">
        <v>0</v>
      </c>
      <c r="AL1501" s="12">
        <f t="shared" si="176"/>
        <v>4.333023565310624E-10</v>
      </c>
      <c r="AM1501" s="12">
        <f t="shared" si="177"/>
        <v>5.1106148591789729E-10</v>
      </c>
      <c r="AN1501" s="19">
        <f t="shared" si="178"/>
        <v>2.2739189884214046E-2</v>
      </c>
      <c r="AO1501" s="19"/>
      <c r="AP1501" t="e">
        <f t="shared" si="179"/>
        <v>#VALUE!</v>
      </c>
      <c r="AQ1501" t="e">
        <f t="shared" si="180"/>
        <v>#VALUE!</v>
      </c>
      <c r="AR1501">
        <v>0</v>
      </c>
      <c r="AS1501" s="12" t="e">
        <f t="shared" si="181"/>
        <v>#VALUE!</v>
      </c>
      <c r="AT1501" s="12" t="e">
        <f t="shared" si="182"/>
        <v>#VALUE!</v>
      </c>
      <c r="AU1501" s="19">
        <f t="shared" si="183"/>
        <v>1.5759424160826513E-2</v>
      </c>
      <c r="AW1501">
        <f t="shared" si="184"/>
        <v>78.812974192989046</v>
      </c>
      <c r="AX1501">
        <f t="shared" si="185"/>
        <v>15.215219993965071</v>
      </c>
      <c r="AY1501" t="e">
        <f t="shared" si="186"/>
        <v>#VALUE!</v>
      </c>
    </row>
    <row r="1502" spans="8:51" x14ac:dyDescent="0.25">
      <c r="H1502" s="6">
        <v>20</v>
      </c>
      <c r="I1502" s="6">
        <v>30</v>
      </c>
      <c r="J1502" s="6">
        <v>1</v>
      </c>
      <c r="K1502" s="6">
        <v>1</v>
      </c>
      <c r="L1502" s="6" t="s">
        <v>122</v>
      </c>
      <c r="M1502" s="7">
        <f>1000000*(AF1502-AD1502)/X1502</f>
        <v>5.1728162884310709E-3</v>
      </c>
      <c r="N1502" s="7">
        <f>1000000*(AM1502-AK1502)/X1502</f>
        <v>2.6794554190270953E-2</v>
      </c>
      <c r="O1502" s="7" t="e">
        <f>1000000*(AT1502-AR1502)/X1502</f>
        <v>#VALUE!</v>
      </c>
      <c r="P1502">
        <f>(M1502*16)</f>
        <v>8.2765060614897135E-2</v>
      </c>
      <c r="Q1502">
        <f>(N1502*44)</f>
        <v>1.1789603843719219</v>
      </c>
      <c r="R1502">
        <f>1000000*(((AF1502-AD1502)*0.082057*W1502)/(V1502-Z1502))/X1502</f>
        <v>0.14349881432745903</v>
      </c>
      <c r="S1502">
        <f>1000000*(((AM1502-AK1502)*0.082057*W1502)/(V1502-Z1502))/X1502</f>
        <v>0.74330626535800015</v>
      </c>
      <c r="T1502">
        <f>N1502*((1*0.082057*W1502)/(V1502-Z1502))</f>
        <v>0.74330626535800026</v>
      </c>
      <c r="V1502" s="5">
        <f t="shared" si="187"/>
        <v>0.99905510880095516</v>
      </c>
      <c r="W1502">
        <v>313.14999999999998</v>
      </c>
      <c r="X1502">
        <f t="shared" si="188"/>
        <v>1.9073334166666699E-2</v>
      </c>
      <c r="Y1502">
        <v>2E-3</v>
      </c>
      <c r="Z1502">
        <f t="shared" si="168"/>
        <v>7.2765497523200454E-2</v>
      </c>
      <c r="AB1502">
        <f t="shared" si="169"/>
        <v>9.9905510880095509E-7</v>
      </c>
      <c r="AC1502">
        <f t="shared" si="170"/>
        <v>7.7759129386834936E-11</v>
      </c>
      <c r="AD1502">
        <v>0</v>
      </c>
      <c r="AE1502" s="12">
        <f t="shared" si="171"/>
        <v>2.0903724265187424E-11</v>
      </c>
      <c r="AF1502" s="12">
        <f t="shared" si="172"/>
        <v>9.8662853652022362E-11</v>
      </c>
      <c r="AG1502" s="19">
        <f t="shared" si="173"/>
        <v>1.097002469958351E-3</v>
      </c>
      <c r="AI1502">
        <f t="shared" si="174"/>
        <v>9.9905510880095509E-7</v>
      </c>
      <c r="AJ1502">
        <f t="shared" si="175"/>
        <v>7.7759129386834936E-11</v>
      </c>
      <c r="AK1502">
        <v>0</v>
      </c>
      <c r="AL1502" s="12">
        <f t="shared" si="176"/>
        <v>4.333023565310624E-10</v>
      </c>
      <c r="AM1502" s="12">
        <f t="shared" si="177"/>
        <v>5.1106148591789729E-10</v>
      </c>
      <c r="AN1502" s="19">
        <f t="shared" si="178"/>
        <v>2.2739189884214046E-2</v>
      </c>
      <c r="AO1502" s="19"/>
      <c r="AP1502" t="e">
        <f t="shared" si="179"/>
        <v>#VALUE!</v>
      </c>
      <c r="AQ1502" t="e">
        <f t="shared" si="180"/>
        <v>#VALUE!</v>
      </c>
      <c r="AR1502">
        <v>0</v>
      </c>
      <c r="AS1502" s="12" t="e">
        <f t="shared" si="181"/>
        <v>#VALUE!</v>
      </c>
      <c r="AT1502" s="12" t="e">
        <f t="shared" si="182"/>
        <v>#VALUE!</v>
      </c>
      <c r="AU1502" s="19">
        <f t="shared" si="183"/>
        <v>1.5759424160826513E-2</v>
      </c>
      <c r="AW1502">
        <f t="shared" si="184"/>
        <v>78.812974192989046</v>
      </c>
      <c r="AX1502">
        <f t="shared" si="185"/>
        <v>15.215219993965071</v>
      </c>
      <c r="AY1502" t="e">
        <f t="shared" si="186"/>
        <v>#VALUE!</v>
      </c>
    </row>
    <row r="1503" spans="8:51" x14ac:dyDescent="0.25">
      <c r="H1503" s="6">
        <v>20</v>
      </c>
      <c r="I1503" s="6">
        <v>30</v>
      </c>
      <c r="J1503" s="6">
        <v>1</v>
      </c>
      <c r="K1503" s="6">
        <v>1</v>
      </c>
      <c r="L1503" s="6" t="s">
        <v>122</v>
      </c>
      <c r="M1503" s="7">
        <f>1000000*(AF1503-AD1503)/X1503</f>
        <v>5.1728162884310709E-3</v>
      </c>
      <c r="N1503" s="7">
        <f>1000000*(AM1503-AK1503)/X1503</f>
        <v>2.6794554190270953E-2</v>
      </c>
      <c r="O1503" s="7" t="e">
        <f>1000000*(AT1503-AR1503)/X1503</f>
        <v>#VALUE!</v>
      </c>
      <c r="P1503">
        <f>(M1503*16)</f>
        <v>8.2765060614897135E-2</v>
      </c>
      <c r="Q1503">
        <f>(N1503*44)</f>
        <v>1.1789603843719219</v>
      </c>
      <c r="R1503">
        <f>1000000*(((AF1503-AD1503)*0.082057*W1503)/(V1503-Z1503))/X1503</f>
        <v>0.14349881432745903</v>
      </c>
      <c r="S1503">
        <f>1000000*(((AM1503-AK1503)*0.082057*W1503)/(V1503-Z1503))/X1503</f>
        <v>0.74330626535800015</v>
      </c>
      <c r="T1503">
        <f>N1503*((1*0.082057*W1503)/(V1503-Z1503))</f>
        <v>0.74330626535800026</v>
      </c>
      <c r="V1503" s="5">
        <f t="shared" si="187"/>
        <v>0.99905510880095516</v>
      </c>
      <c r="W1503">
        <v>313.14999999999998</v>
      </c>
      <c r="X1503">
        <f t="shared" si="188"/>
        <v>1.9073334166666699E-2</v>
      </c>
      <c r="Y1503">
        <v>2E-3</v>
      </c>
      <c r="Z1503">
        <f t="shared" si="168"/>
        <v>7.2765497523200454E-2</v>
      </c>
      <c r="AB1503">
        <f t="shared" si="169"/>
        <v>9.9905510880095509E-7</v>
      </c>
      <c r="AC1503">
        <f t="shared" si="170"/>
        <v>7.7759129386834936E-11</v>
      </c>
      <c r="AD1503">
        <v>0</v>
      </c>
      <c r="AE1503" s="12">
        <f t="shared" si="171"/>
        <v>2.0903724265187424E-11</v>
      </c>
      <c r="AF1503" s="12">
        <f t="shared" si="172"/>
        <v>9.8662853652022362E-11</v>
      </c>
      <c r="AG1503" s="19">
        <f t="shared" si="173"/>
        <v>1.097002469958351E-3</v>
      </c>
      <c r="AI1503">
        <f t="shared" si="174"/>
        <v>9.9905510880095509E-7</v>
      </c>
      <c r="AJ1503">
        <f t="shared" si="175"/>
        <v>7.7759129386834936E-11</v>
      </c>
      <c r="AK1503">
        <v>0</v>
      </c>
      <c r="AL1503" s="12">
        <f t="shared" si="176"/>
        <v>4.333023565310624E-10</v>
      </c>
      <c r="AM1503" s="12">
        <f t="shared" si="177"/>
        <v>5.1106148591789729E-10</v>
      </c>
      <c r="AN1503" s="19">
        <f t="shared" si="178"/>
        <v>2.2739189884214046E-2</v>
      </c>
      <c r="AO1503" s="19"/>
      <c r="AP1503" t="e">
        <f t="shared" si="179"/>
        <v>#VALUE!</v>
      </c>
      <c r="AQ1503" t="e">
        <f t="shared" si="180"/>
        <v>#VALUE!</v>
      </c>
      <c r="AR1503">
        <v>0</v>
      </c>
      <c r="AS1503" s="12" t="e">
        <f t="shared" si="181"/>
        <v>#VALUE!</v>
      </c>
      <c r="AT1503" s="12" t="e">
        <f t="shared" si="182"/>
        <v>#VALUE!</v>
      </c>
      <c r="AU1503" s="19">
        <f t="shared" si="183"/>
        <v>1.5759424160826513E-2</v>
      </c>
      <c r="AW1503">
        <f t="shared" si="184"/>
        <v>78.812974192989046</v>
      </c>
      <c r="AX1503">
        <f t="shared" si="185"/>
        <v>15.215219993965071</v>
      </c>
      <c r="AY1503" t="e">
        <f t="shared" si="186"/>
        <v>#VALUE!</v>
      </c>
    </row>
    <row r="1504" spans="8:51" x14ac:dyDescent="0.25">
      <c r="H1504" s="6">
        <v>20</v>
      </c>
      <c r="I1504" s="6">
        <v>30</v>
      </c>
      <c r="J1504" s="6">
        <v>1</v>
      </c>
      <c r="K1504" s="6">
        <v>1</v>
      </c>
      <c r="L1504" s="6" t="s">
        <v>122</v>
      </c>
      <c r="M1504" s="7">
        <f>1000000*(AF1504-AD1504)/X1504</f>
        <v>5.1728162884310709E-3</v>
      </c>
      <c r="N1504" s="7">
        <f>1000000*(AM1504-AK1504)/X1504</f>
        <v>2.6794554190270953E-2</v>
      </c>
      <c r="O1504" s="7" t="e">
        <f>1000000*(AT1504-AR1504)/X1504</f>
        <v>#VALUE!</v>
      </c>
      <c r="P1504">
        <f>(M1504*16)</f>
        <v>8.2765060614897135E-2</v>
      </c>
      <c r="Q1504">
        <f>(N1504*44)</f>
        <v>1.1789603843719219</v>
      </c>
      <c r="R1504">
        <f>1000000*(((AF1504-AD1504)*0.082057*W1504)/(V1504-Z1504))/X1504</f>
        <v>0.14349881432745903</v>
      </c>
      <c r="S1504">
        <f>1000000*(((AM1504-AK1504)*0.082057*W1504)/(V1504-Z1504))/X1504</f>
        <v>0.74330626535800015</v>
      </c>
      <c r="T1504">
        <f>N1504*((1*0.082057*W1504)/(V1504-Z1504))</f>
        <v>0.74330626535800026</v>
      </c>
      <c r="V1504" s="5">
        <f t="shared" si="187"/>
        <v>0.99905510880095516</v>
      </c>
      <c r="W1504">
        <v>313.14999999999998</v>
      </c>
      <c r="X1504">
        <f t="shared" si="188"/>
        <v>1.9073334166666699E-2</v>
      </c>
      <c r="Y1504">
        <v>2E-3</v>
      </c>
      <c r="Z1504">
        <f t="shared" si="168"/>
        <v>7.2765497523200454E-2</v>
      </c>
      <c r="AB1504">
        <f t="shared" si="169"/>
        <v>9.9905510880095509E-7</v>
      </c>
      <c r="AC1504">
        <f t="shared" si="170"/>
        <v>7.7759129386834936E-11</v>
      </c>
      <c r="AD1504">
        <v>0</v>
      </c>
      <c r="AE1504" s="12">
        <f t="shared" si="171"/>
        <v>2.0903724265187424E-11</v>
      </c>
      <c r="AF1504" s="12">
        <f t="shared" si="172"/>
        <v>9.8662853652022362E-11</v>
      </c>
      <c r="AG1504" s="19">
        <f t="shared" si="173"/>
        <v>1.097002469958351E-3</v>
      </c>
      <c r="AI1504">
        <f t="shared" si="174"/>
        <v>9.9905510880095509E-7</v>
      </c>
      <c r="AJ1504">
        <f t="shared" si="175"/>
        <v>7.7759129386834936E-11</v>
      </c>
      <c r="AK1504">
        <v>0</v>
      </c>
      <c r="AL1504" s="12">
        <f t="shared" si="176"/>
        <v>4.333023565310624E-10</v>
      </c>
      <c r="AM1504" s="12">
        <f t="shared" si="177"/>
        <v>5.1106148591789729E-10</v>
      </c>
      <c r="AN1504" s="19">
        <f t="shared" si="178"/>
        <v>2.2739189884214046E-2</v>
      </c>
      <c r="AO1504" s="19"/>
      <c r="AP1504" t="e">
        <f t="shared" si="179"/>
        <v>#VALUE!</v>
      </c>
      <c r="AQ1504" t="e">
        <f t="shared" si="180"/>
        <v>#VALUE!</v>
      </c>
      <c r="AR1504">
        <v>0</v>
      </c>
      <c r="AS1504" s="12" t="e">
        <f t="shared" si="181"/>
        <v>#VALUE!</v>
      </c>
      <c r="AT1504" s="12" t="e">
        <f t="shared" si="182"/>
        <v>#VALUE!</v>
      </c>
      <c r="AU1504" s="19">
        <f t="shared" si="183"/>
        <v>1.5759424160826513E-2</v>
      </c>
      <c r="AW1504">
        <f t="shared" si="184"/>
        <v>78.812974192989046</v>
      </c>
      <c r="AX1504">
        <f t="shared" si="185"/>
        <v>15.215219993965071</v>
      </c>
      <c r="AY1504" t="e">
        <f t="shared" si="186"/>
        <v>#VALUE!</v>
      </c>
    </row>
    <row r="1505" spans="8:51" x14ac:dyDescent="0.25">
      <c r="H1505" s="6">
        <v>20</v>
      </c>
      <c r="I1505" s="6">
        <v>30</v>
      </c>
      <c r="J1505" s="6">
        <v>1</v>
      </c>
      <c r="K1505" s="6">
        <v>1</v>
      </c>
      <c r="L1505" s="6" t="s">
        <v>122</v>
      </c>
      <c r="M1505" s="7">
        <f>1000000*(AF1505-AD1505)/X1505</f>
        <v>5.1728162884310709E-3</v>
      </c>
      <c r="N1505" s="7">
        <f>1000000*(AM1505-AK1505)/X1505</f>
        <v>2.6794554190270953E-2</v>
      </c>
      <c r="O1505" s="7" t="e">
        <f>1000000*(AT1505-AR1505)/X1505</f>
        <v>#VALUE!</v>
      </c>
      <c r="P1505">
        <f>(M1505*16)</f>
        <v>8.2765060614897135E-2</v>
      </c>
      <c r="Q1505">
        <f>(N1505*44)</f>
        <v>1.1789603843719219</v>
      </c>
      <c r="R1505">
        <f>1000000*(((AF1505-AD1505)*0.082057*W1505)/(V1505-Z1505))/X1505</f>
        <v>0.14349881432745903</v>
      </c>
      <c r="S1505">
        <f>1000000*(((AM1505-AK1505)*0.082057*W1505)/(V1505-Z1505))/X1505</f>
        <v>0.74330626535800015</v>
      </c>
      <c r="T1505">
        <f>N1505*((1*0.082057*W1505)/(V1505-Z1505))</f>
        <v>0.74330626535800026</v>
      </c>
      <c r="V1505" s="5">
        <f t="shared" si="187"/>
        <v>0.99905510880095516</v>
      </c>
      <c r="W1505">
        <v>313.14999999999998</v>
      </c>
      <c r="X1505">
        <f t="shared" si="188"/>
        <v>1.9073334166666699E-2</v>
      </c>
      <c r="Y1505">
        <v>2E-3</v>
      </c>
      <c r="Z1505">
        <f t="shared" si="168"/>
        <v>7.2765497523200454E-2</v>
      </c>
      <c r="AB1505">
        <f t="shared" si="169"/>
        <v>9.9905510880095509E-7</v>
      </c>
      <c r="AC1505">
        <f t="shared" si="170"/>
        <v>7.7759129386834936E-11</v>
      </c>
      <c r="AD1505">
        <v>0</v>
      </c>
      <c r="AE1505" s="12">
        <f t="shared" si="171"/>
        <v>2.0903724265187424E-11</v>
      </c>
      <c r="AF1505" s="12">
        <f t="shared" si="172"/>
        <v>9.8662853652022362E-11</v>
      </c>
      <c r="AG1505" s="19">
        <f t="shared" si="173"/>
        <v>1.097002469958351E-3</v>
      </c>
      <c r="AI1505">
        <f t="shared" si="174"/>
        <v>9.9905510880095509E-7</v>
      </c>
      <c r="AJ1505">
        <f t="shared" si="175"/>
        <v>7.7759129386834936E-11</v>
      </c>
      <c r="AK1505">
        <v>0</v>
      </c>
      <c r="AL1505" s="12">
        <f t="shared" si="176"/>
        <v>4.333023565310624E-10</v>
      </c>
      <c r="AM1505" s="12">
        <f t="shared" si="177"/>
        <v>5.1106148591789729E-10</v>
      </c>
      <c r="AN1505" s="19">
        <f t="shared" si="178"/>
        <v>2.2739189884214046E-2</v>
      </c>
      <c r="AO1505" s="19"/>
      <c r="AP1505" t="e">
        <f t="shared" si="179"/>
        <v>#VALUE!</v>
      </c>
      <c r="AQ1505" t="e">
        <f t="shared" si="180"/>
        <v>#VALUE!</v>
      </c>
      <c r="AR1505">
        <v>0</v>
      </c>
      <c r="AS1505" s="12" t="e">
        <f t="shared" si="181"/>
        <v>#VALUE!</v>
      </c>
      <c r="AT1505" s="12" t="e">
        <f t="shared" si="182"/>
        <v>#VALUE!</v>
      </c>
      <c r="AU1505" s="19">
        <f t="shared" si="183"/>
        <v>1.5759424160826513E-2</v>
      </c>
      <c r="AW1505">
        <f t="shared" si="184"/>
        <v>78.812974192989046</v>
      </c>
      <c r="AX1505">
        <f t="shared" si="185"/>
        <v>15.215219993965071</v>
      </c>
      <c r="AY1505" t="e">
        <f t="shared" si="186"/>
        <v>#VALUE!</v>
      </c>
    </row>
    <row r="1506" spans="8:51" x14ac:dyDescent="0.25">
      <c r="H1506" s="6">
        <v>20</v>
      </c>
      <c r="I1506" s="6">
        <v>30</v>
      </c>
      <c r="J1506" s="6">
        <v>1</v>
      </c>
      <c r="K1506" s="6">
        <v>1</v>
      </c>
      <c r="L1506" s="6" t="s">
        <v>122</v>
      </c>
      <c r="M1506" s="7">
        <f>1000000*(AF1506-AD1506)/X1506</f>
        <v>5.1728162884310709E-3</v>
      </c>
      <c r="N1506" s="7">
        <f>1000000*(AM1506-AK1506)/X1506</f>
        <v>2.6794554190270953E-2</v>
      </c>
      <c r="O1506" s="7" t="e">
        <f>1000000*(AT1506-AR1506)/X1506</f>
        <v>#VALUE!</v>
      </c>
      <c r="P1506">
        <f>(M1506*16)</f>
        <v>8.2765060614897135E-2</v>
      </c>
      <c r="Q1506">
        <f>(N1506*44)</f>
        <v>1.1789603843719219</v>
      </c>
      <c r="R1506">
        <f>1000000*(((AF1506-AD1506)*0.082057*W1506)/(V1506-Z1506))/X1506</f>
        <v>0.14349881432745903</v>
      </c>
      <c r="S1506">
        <f>1000000*(((AM1506-AK1506)*0.082057*W1506)/(V1506-Z1506))/X1506</f>
        <v>0.74330626535800015</v>
      </c>
      <c r="T1506">
        <f>N1506*((1*0.082057*W1506)/(V1506-Z1506))</f>
        <v>0.74330626535800026</v>
      </c>
      <c r="V1506" s="5">
        <f t="shared" si="187"/>
        <v>0.99905510880095516</v>
      </c>
      <c r="W1506">
        <v>313.14999999999998</v>
      </c>
      <c r="X1506">
        <f t="shared" si="188"/>
        <v>1.9073334166666699E-2</v>
      </c>
      <c r="Y1506">
        <v>2E-3</v>
      </c>
      <c r="Z1506">
        <f t="shared" si="168"/>
        <v>7.2765497523200454E-2</v>
      </c>
      <c r="AB1506">
        <f t="shared" si="169"/>
        <v>9.9905510880095509E-7</v>
      </c>
      <c r="AC1506">
        <f t="shared" si="170"/>
        <v>7.7759129386834936E-11</v>
      </c>
      <c r="AD1506">
        <v>0</v>
      </c>
      <c r="AE1506" s="12">
        <f t="shared" si="171"/>
        <v>2.0903724265187424E-11</v>
      </c>
      <c r="AF1506" s="12">
        <f t="shared" si="172"/>
        <v>9.8662853652022362E-11</v>
      </c>
      <c r="AG1506" s="19">
        <f t="shared" si="173"/>
        <v>1.097002469958351E-3</v>
      </c>
      <c r="AI1506">
        <f t="shared" si="174"/>
        <v>9.9905510880095509E-7</v>
      </c>
      <c r="AJ1506">
        <f t="shared" si="175"/>
        <v>7.7759129386834936E-11</v>
      </c>
      <c r="AK1506">
        <v>0</v>
      </c>
      <c r="AL1506" s="12">
        <f t="shared" si="176"/>
        <v>4.333023565310624E-10</v>
      </c>
      <c r="AM1506" s="12">
        <f t="shared" si="177"/>
        <v>5.1106148591789729E-10</v>
      </c>
      <c r="AN1506" s="19">
        <f t="shared" si="178"/>
        <v>2.2739189884214046E-2</v>
      </c>
      <c r="AO1506" s="19"/>
      <c r="AP1506" t="e">
        <f t="shared" si="179"/>
        <v>#VALUE!</v>
      </c>
      <c r="AQ1506" t="e">
        <f t="shared" si="180"/>
        <v>#VALUE!</v>
      </c>
      <c r="AR1506">
        <v>0</v>
      </c>
      <c r="AS1506" s="12" t="e">
        <f t="shared" si="181"/>
        <v>#VALUE!</v>
      </c>
      <c r="AT1506" s="12" t="e">
        <f t="shared" si="182"/>
        <v>#VALUE!</v>
      </c>
      <c r="AU1506" s="19">
        <f t="shared" si="183"/>
        <v>1.5759424160826513E-2</v>
      </c>
      <c r="AW1506">
        <f t="shared" si="184"/>
        <v>78.812974192989046</v>
      </c>
      <c r="AX1506">
        <f t="shared" si="185"/>
        <v>15.215219993965071</v>
      </c>
      <c r="AY1506" t="e">
        <f t="shared" si="186"/>
        <v>#VALUE!</v>
      </c>
    </row>
    <row r="1507" spans="8:51" x14ac:dyDescent="0.25">
      <c r="H1507" s="6">
        <v>20</v>
      </c>
      <c r="I1507" s="6">
        <v>30</v>
      </c>
      <c r="J1507" s="6">
        <v>1</v>
      </c>
      <c r="K1507" s="6">
        <v>1</v>
      </c>
      <c r="L1507" s="6" t="s">
        <v>122</v>
      </c>
      <c r="M1507" s="7">
        <f>1000000*(AF1507-AD1507)/X1507</f>
        <v>5.1728162884310709E-3</v>
      </c>
      <c r="N1507" s="7">
        <f>1000000*(AM1507-AK1507)/X1507</f>
        <v>2.6794554190270953E-2</v>
      </c>
      <c r="O1507" s="7" t="e">
        <f>1000000*(AT1507-AR1507)/X1507</f>
        <v>#VALUE!</v>
      </c>
      <c r="P1507">
        <f>(M1507*16)</f>
        <v>8.2765060614897135E-2</v>
      </c>
      <c r="Q1507">
        <f>(N1507*44)</f>
        <v>1.1789603843719219</v>
      </c>
      <c r="R1507">
        <f>1000000*(((AF1507-AD1507)*0.082057*W1507)/(V1507-Z1507))/X1507</f>
        <v>0.14349881432745903</v>
      </c>
      <c r="S1507">
        <f>1000000*(((AM1507-AK1507)*0.082057*W1507)/(V1507-Z1507))/X1507</f>
        <v>0.74330626535800015</v>
      </c>
      <c r="T1507">
        <f>N1507*((1*0.082057*W1507)/(V1507-Z1507))</f>
        <v>0.74330626535800026</v>
      </c>
      <c r="V1507" s="5">
        <f t="shared" si="187"/>
        <v>0.99905510880095516</v>
      </c>
      <c r="W1507">
        <v>313.14999999999998</v>
      </c>
      <c r="X1507">
        <f t="shared" si="188"/>
        <v>1.9073334166666699E-2</v>
      </c>
      <c r="Y1507">
        <v>2E-3</v>
      </c>
      <c r="Z1507">
        <f t="shared" si="168"/>
        <v>7.2765497523200454E-2</v>
      </c>
      <c r="AB1507">
        <f t="shared" si="169"/>
        <v>9.9905510880095509E-7</v>
      </c>
      <c r="AC1507">
        <f t="shared" si="170"/>
        <v>7.7759129386834936E-11</v>
      </c>
      <c r="AD1507">
        <v>0</v>
      </c>
      <c r="AE1507" s="12">
        <f t="shared" si="171"/>
        <v>2.0903724265187424E-11</v>
      </c>
      <c r="AF1507" s="12">
        <f t="shared" si="172"/>
        <v>9.8662853652022362E-11</v>
      </c>
      <c r="AG1507" s="19">
        <f t="shared" si="173"/>
        <v>1.097002469958351E-3</v>
      </c>
      <c r="AI1507">
        <f t="shared" si="174"/>
        <v>9.9905510880095509E-7</v>
      </c>
      <c r="AJ1507">
        <f t="shared" si="175"/>
        <v>7.7759129386834936E-11</v>
      </c>
      <c r="AK1507">
        <v>0</v>
      </c>
      <c r="AL1507" s="12">
        <f t="shared" si="176"/>
        <v>4.333023565310624E-10</v>
      </c>
      <c r="AM1507" s="12">
        <f t="shared" si="177"/>
        <v>5.1106148591789729E-10</v>
      </c>
      <c r="AN1507" s="19">
        <f t="shared" si="178"/>
        <v>2.2739189884214046E-2</v>
      </c>
      <c r="AO1507" s="19"/>
      <c r="AP1507" t="e">
        <f t="shared" si="179"/>
        <v>#VALUE!</v>
      </c>
      <c r="AQ1507" t="e">
        <f t="shared" si="180"/>
        <v>#VALUE!</v>
      </c>
      <c r="AR1507">
        <v>0</v>
      </c>
      <c r="AS1507" s="12" t="e">
        <f t="shared" si="181"/>
        <v>#VALUE!</v>
      </c>
      <c r="AT1507" s="12" t="e">
        <f t="shared" si="182"/>
        <v>#VALUE!</v>
      </c>
      <c r="AU1507" s="19">
        <f t="shared" si="183"/>
        <v>1.5759424160826513E-2</v>
      </c>
      <c r="AW1507">
        <f t="shared" si="184"/>
        <v>78.812974192989046</v>
      </c>
      <c r="AX1507">
        <f t="shared" si="185"/>
        <v>15.215219993965071</v>
      </c>
      <c r="AY1507" t="e">
        <f t="shared" si="186"/>
        <v>#VALUE!</v>
      </c>
    </row>
    <row r="1508" spans="8:51" x14ac:dyDescent="0.25">
      <c r="H1508" s="6">
        <v>20</v>
      </c>
      <c r="I1508" s="6">
        <v>30</v>
      </c>
      <c r="J1508" s="6">
        <v>1</v>
      </c>
      <c r="K1508" s="6">
        <v>1</v>
      </c>
      <c r="L1508" s="6" t="s">
        <v>122</v>
      </c>
      <c r="M1508" s="7">
        <f>1000000*(AF1508-AD1508)/X1508</f>
        <v>5.1728162884310709E-3</v>
      </c>
      <c r="N1508" s="7">
        <f>1000000*(AM1508-AK1508)/X1508</f>
        <v>2.6794554190270953E-2</v>
      </c>
      <c r="O1508" s="7" t="e">
        <f>1000000*(AT1508-AR1508)/X1508</f>
        <v>#VALUE!</v>
      </c>
      <c r="P1508">
        <f>(M1508*16)</f>
        <v>8.2765060614897135E-2</v>
      </c>
      <c r="Q1508">
        <f>(N1508*44)</f>
        <v>1.1789603843719219</v>
      </c>
      <c r="R1508">
        <f>1000000*(((AF1508-AD1508)*0.082057*W1508)/(V1508-Z1508))/X1508</f>
        <v>0.14349881432745903</v>
      </c>
      <c r="S1508">
        <f>1000000*(((AM1508-AK1508)*0.082057*W1508)/(V1508-Z1508))/X1508</f>
        <v>0.74330626535800015</v>
      </c>
      <c r="T1508">
        <f>N1508*((1*0.082057*W1508)/(V1508-Z1508))</f>
        <v>0.74330626535800026</v>
      </c>
      <c r="V1508" s="5">
        <f t="shared" si="187"/>
        <v>0.99905510880095516</v>
      </c>
      <c r="W1508">
        <v>313.14999999999998</v>
      </c>
      <c r="X1508">
        <f t="shared" si="188"/>
        <v>1.9073334166666699E-2</v>
      </c>
      <c r="Y1508">
        <v>2E-3</v>
      </c>
      <c r="Z1508">
        <f t="shared" si="168"/>
        <v>7.2765497523200454E-2</v>
      </c>
      <c r="AB1508">
        <f t="shared" si="169"/>
        <v>9.9905510880095509E-7</v>
      </c>
      <c r="AC1508">
        <f t="shared" si="170"/>
        <v>7.7759129386834936E-11</v>
      </c>
      <c r="AD1508">
        <v>0</v>
      </c>
      <c r="AE1508" s="12">
        <f t="shared" si="171"/>
        <v>2.0903724265187424E-11</v>
      </c>
      <c r="AF1508" s="12">
        <f t="shared" si="172"/>
        <v>9.8662853652022362E-11</v>
      </c>
      <c r="AG1508" s="19">
        <f t="shared" si="173"/>
        <v>1.097002469958351E-3</v>
      </c>
      <c r="AI1508">
        <f t="shared" si="174"/>
        <v>9.9905510880095509E-7</v>
      </c>
      <c r="AJ1508">
        <f t="shared" si="175"/>
        <v>7.7759129386834936E-11</v>
      </c>
      <c r="AK1508">
        <v>0</v>
      </c>
      <c r="AL1508" s="12">
        <f t="shared" si="176"/>
        <v>4.333023565310624E-10</v>
      </c>
      <c r="AM1508" s="12">
        <f t="shared" si="177"/>
        <v>5.1106148591789729E-10</v>
      </c>
      <c r="AN1508" s="19">
        <f t="shared" si="178"/>
        <v>2.2739189884214046E-2</v>
      </c>
      <c r="AO1508" s="19"/>
      <c r="AP1508" t="e">
        <f t="shared" si="179"/>
        <v>#VALUE!</v>
      </c>
      <c r="AQ1508" t="e">
        <f t="shared" si="180"/>
        <v>#VALUE!</v>
      </c>
      <c r="AR1508">
        <v>0</v>
      </c>
      <c r="AS1508" s="12" t="e">
        <f t="shared" si="181"/>
        <v>#VALUE!</v>
      </c>
      <c r="AT1508" s="12" t="e">
        <f t="shared" si="182"/>
        <v>#VALUE!</v>
      </c>
      <c r="AU1508" s="19">
        <f t="shared" si="183"/>
        <v>1.5759424160826513E-2</v>
      </c>
      <c r="AW1508">
        <f t="shared" si="184"/>
        <v>78.812974192989046</v>
      </c>
      <c r="AX1508">
        <f t="shared" si="185"/>
        <v>15.215219993965071</v>
      </c>
      <c r="AY1508" t="e">
        <f t="shared" si="186"/>
        <v>#VALUE!</v>
      </c>
    </row>
    <row r="1509" spans="8:51" x14ac:dyDescent="0.25">
      <c r="H1509" s="6">
        <v>20</v>
      </c>
      <c r="I1509" s="6">
        <v>30</v>
      </c>
      <c r="J1509" s="6">
        <v>1</v>
      </c>
      <c r="K1509" s="6">
        <v>1</v>
      </c>
      <c r="L1509" s="6" t="s">
        <v>122</v>
      </c>
      <c r="M1509" s="7">
        <f>1000000*(AF1509-AD1509)/X1509</f>
        <v>5.1728162884310709E-3</v>
      </c>
      <c r="N1509" s="7">
        <f>1000000*(AM1509-AK1509)/X1509</f>
        <v>2.6794554190270953E-2</v>
      </c>
      <c r="O1509" s="7" t="e">
        <f>1000000*(AT1509-AR1509)/X1509</f>
        <v>#VALUE!</v>
      </c>
      <c r="P1509">
        <f>(M1509*16)</f>
        <v>8.2765060614897135E-2</v>
      </c>
      <c r="Q1509">
        <f>(N1509*44)</f>
        <v>1.1789603843719219</v>
      </c>
      <c r="R1509">
        <f>1000000*(((AF1509-AD1509)*0.082057*W1509)/(V1509-Z1509))/X1509</f>
        <v>0.14349881432745903</v>
      </c>
      <c r="S1509">
        <f>1000000*(((AM1509-AK1509)*0.082057*W1509)/(V1509-Z1509))/X1509</f>
        <v>0.74330626535800015</v>
      </c>
      <c r="T1509">
        <f>N1509*((1*0.082057*W1509)/(V1509-Z1509))</f>
        <v>0.74330626535800026</v>
      </c>
      <c r="V1509" s="5">
        <f t="shared" si="187"/>
        <v>0.99905510880095516</v>
      </c>
      <c r="W1509">
        <v>313.14999999999998</v>
      </c>
      <c r="X1509">
        <f t="shared" si="188"/>
        <v>1.9073334166666699E-2</v>
      </c>
      <c r="Y1509">
        <v>2E-3</v>
      </c>
      <c r="Z1509">
        <f t="shared" si="168"/>
        <v>7.2765497523200454E-2</v>
      </c>
      <c r="AB1509">
        <f t="shared" si="169"/>
        <v>9.9905510880095509E-7</v>
      </c>
      <c r="AC1509">
        <f t="shared" si="170"/>
        <v>7.7759129386834936E-11</v>
      </c>
      <c r="AD1509">
        <v>0</v>
      </c>
      <c r="AE1509" s="12">
        <f t="shared" si="171"/>
        <v>2.0903724265187424E-11</v>
      </c>
      <c r="AF1509" s="12">
        <f t="shared" si="172"/>
        <v>9.8662853652022362E-11</v>
      </c>
      <c r="AG1509" s="19">
        <f t="shared" si="173"/>
        <v>1.097002469958351E-3</v>
      </c>
      <c r="AI1509">
        <f t="shared" si="174"/>
        <v>9.9905510880095509E-7</v>
      </c>
      <c r="AJ1509">
        <f t="shared" si="175"/>
        <v>7.7759129386834936E-11</v>
      </c>
      <c r="AK1509">
        <v>0</v>
      </c>
      <c r="AL1509" s="12">
        <f t="shared" si="176"/>
        <v>4.333023565310624E-10</v>
      </c>
      <c r="AM1509" s="12">
        <f t="shared" si="177"/>
        <v>5.1106148591789729E-10</v>
      </c>
      <c r="AN1509" s="19">
        <f t="shared" si="178"/>
        <v>2.2739189884214046E-2</v>
      </c>
      <c r="AO1509" s="19"/>
      <c r="AP1509" t="e">
        <f t="shared" si="179"/>
        <v>#VALUE!</v>
      </c>
      <c r="AQ1509" t="e">
        <f t="shared" si="180"/>
        <v>#VALUE!</v>
      </c>
      <c r="AR1509">
        <v>0</v>
      </c>
      <c r="AS1509" s="12" t="e">
        <f t="shared" si="181"/>
        <v>#VALUE!</v>
      </c>
      <c r="AT1509" s="12" t="e">
        <f t="shared" si="182"/>
        <v>#VALUE!</v>
      </c>
      <c r="AU1509" s="19">
        <f t="shared" si="183"/>
        <v>1.5759424160826513E-2</v>
      </c>
      <c r="AW1509">
        <f t="shared" si="184"/>
        <v>78.812974192989046</v>
      </c>
      <c r="AX1509">
        <f t="shared" si="185"/>
        <v>15.215219993965071</v>
      </c>
      <c r="AY1509" t="e">
        <f t="shared" si="186"/>
        <v>#VALUE!</v>
      </c>
    </row>
    <row r="1510" spans="8:51" x14ac:dyDescent="0.25">
      <c r="H1510" s="6">
        <v>20</v>
      </c>
      <c r="I1510" s="6">
        <v>30</v>
      </c>
      <c r="J1510" s="6">
        <v>1</v>
      </c>
      <c r="K1510" s="6">
        <v>1</v>
      </c>
      <c r="L1510" s="6" t="s">
        <v>122</v>
      </c>
      <c r="M1510" s="7">
        <f>1000000*(AF1510-AD1510)/X1510</f>
        <v>5.1728162884310709E-3</v>
      </c>
      <c r="N1510" s="7">
        <f>1000000*(AM1510-AK1510)/X1510</f>
        <v>2.6794554190270953E-2</v>
      </c>
      <c r="O1510" s="7" t="e">
        <f>1000000*(AT1510-AR1510)/X1510</f>
        <v>#VALUE!</v>
      </c>
      <c r="P1510">
        <f>(M1510*16)</f>
        <v>8.2765060614897135E-2</v>
      </c>
      <c r="Q1510">
        <f>(N1510*44)</f>
        <v>1.1789603843719219</v>
      </c>
      <c r="R1510">
        <f>1000000*(((AF1510-AD1510)*0.082057*W1510)/(V1510-Z1510))/X1510</f>
        <v>0.14349881432745903</v>
      </c>
      <c r="S1510">
        <f>1000000*(((AM1510-AK1510)*0.082057*W1510)/(V1510-Z1510))/X1510</f>
        <v>0.74330626535800015</v>
      </c>
      <c r="T1510">
        <f>N1510*((1*0.082057*W1510)/(V1510-Z1510))</f>
        <v>0.74330626535800026</v>
      </c>
      <c r="V1510" s="5">
        <f t="shared" si="187"/>
        <v>0.99905510880095516</v>
      </c>
      <c r="W1510">
        <v>313.14999999999998</v>
      </c>
      <c r="X1510">
        <f t="shared" si="188"/>
        <v>1.9073334166666699E-2</v>
      </c>
      <c r="Y1510">
        <v>2E-3</v>
      </c>
      <c r="Z1510">
        <f t="shared" si="168"/>
        <v>7.2765497523200454E-2</v>
      </c>
      <c r="AB1510">
        <f t="shared" si="169"/>
        <v>9.9905510880095509E-7</v>
      </c>
      <c r="AC1510">
        <f t="shared" si="170"/>
        <v>7.7759129386834936E-11</v>
      </c>
      <c r="AD1510">
        <v>0</v>
      </c>
      <c r="AE1510" s="12">
        <f t="shared" si="171"/>
        <v>2.0903724265187424E-11</v>
      </c>
      <c r="AF1510" s="12">
        <f t="shared" si="172"/>
        <v>9.8662853652022362E-11</v>
      </c>
      <c r="AG1510" s="19">
        <f t="shared" si="173"/>
        <v>1.097002469958351E-3</v>
      </c>
      <c r="AI1510">
        <f t="shared" si="174"/>
        <v>9.9905510880095509E-7</v>
      </c>
      <c r="AJ1510">
        <f t="shared" si="175"/>
        <v>7.7759129386834936E-11</v>
      </c>
      <c r="AK1510">
        <v>0</v>
      </c>
      <c r="AL1510" s="12">
        <f t="shared" si="176"/>
        <v>4.333023565310624E-10</v>
      </c>
      <c r="AM1510" s="12">
        <f t="shared" si="177"/>
        <v>5.1106148591789729E-10</v>
      </c>
      <c r="AN1510" s="19">
        <f t="shared" si="178"/>
        <v>2.2739189884214046E-2</v>
      </c>
      <c r="AO1510" s="19"/>
      <c r="AP1510" t="e">
        <f t="shared" si="179"/>
        <v>#VALUE!</v>
      </c>
      <c r="AQ1510" t="e">
        <f t="shared" si="180"/>
        <v>#VALUE!</v>
      </c>
      <c r="AR1510">
        <v>0</v>
      </c>
      <c r="AS1510" s="12" t="e">
        <f t="shared" si="181"/>
        <v>#VALUE!</v>
      </c>
      <c r="AT1510" s="12" t="e">
        <f t="shared" si="182"/>
        <v>#VALUE!</v>
      </c>
      <c r="AU1510" s="19">
        <f t="shared" si="183"/>
        <v>1.5759424160826513E-2</v>
      </c>
      <c r="AW1510">
        <f t="shared" si="184"/>
        <v>78.812974192989046</v>
      </c>
      <c r="AX1510">
        <f t="shared" si="185"/>
        <v>15.215219993965071</v>
      </c>
      <c r="AY1510" t="e">
        <f t="shared" si="186"/>
        <v>#VALUE!</v>
      </c>
    </row>
    <row r="1511" spans="8:51" x14ac:dyDescent="0.25">
      <c r="H1511" s="6">
        <v>20</v>
      </c>
      <c r="I1511" s="6">
        <v>30</v>
      </c>
      <c r="J1511" s="6">
        <v>1</v>
      </c>
      <c r="K1511" s="6">
        <v>1</v>
      </c>
      <c r="L1511" s="6" t="s">
        <v>122</v>
      </c>
      <c r="M1511" s="7">
        <f>1000000*(AF1511-AD1511)/X1511</f>
        <v>5.1728162884310709E-3</v>
      </c>
      <c r="N1511" s="7">
        <f>1000000*(AM1511-AK1511)/X1511</f>
        <v>2.6794554190270953E-2</v>
      </c>
      <c r="O1511" s="7" t="e">
        <f>1000000*(AT1511-AR1511)/X1511</f>
        <v>#VALUE!</v>
      </c>
      <c r="P1511">
        <f>(M1511*16)</f>
        <v>8.2765060614897135E-2</v>
      </c>
      <c r="Q1511">
        <f>(N1511*44)</f>
        <v>1.1789603843719219</v>
      </c>
      <c r="R1511">
        <f>1000000*(((AF1511-AD1511)*0.082057*W1511)/(V1511-Z1511))/X1511</f>
        <v>0.14349881432745903</v>
      </c>
      <c r="S1511">
        <f>1000000*(((AM1511-AK1511)*0.082057*W1511)/(V1511-Z1511))/X1511</f>
        <v>0.74330626535800015</v>
      </c>
      <c r="T1511">
        <f>N1511*((1*0.082057*W1511)/(V1511-Z1511))</f>
        <v>0.74330626535800026</v>
      </c>
      <c r="V1511" s="5">
        <f t="shared" si="187"/>
        <v>0.99905510880095516</v>
      </c>
      <c r="W1511">
        <v>313.14999999999998</v>
      </c>
      <c r="X1511">
        <f t="shared" si="188"/>
        <v>1.9073334166666699E-2</v>
      </c>
      <c r="Y1511">
        <v>2E-3</v>
      </c>
      <c r="Z1511">
        <f t="shared" si="168"/>
        <v>7.2765497523200454E-2</v>
      </c>
      <c r="AB1511">
        <f t="shared" si="169"/>
        <v>9.9905510880095509E-7</v>
      </c>
      <c r="AC1511">
        <f t="shared" si="170"/>
        <v>7.7759129386834936E-11</v>
      </c>
      <c r="AD1511">
        <v>0</v>
      </c>
      <c r="AE1511" s="12">
        <f t="shared" si="171"/>
        <v>2.0903724265187424E-11</v>
      </c>
      <c r="AF1511" s="12">
        <f t="shared" si="172"/>
        <v>9.8662853652022362E-11</v>
      </c>
      <c r="AG1511" s="19">
        <f t="shared" si="173"/>
        <v>1.097002469958351E-3</v>
      </c>
      <c r="AI1511">
        <f t="shared" si="174"/>
        <v>9.9905510880095509E-7</v>
      </c>
      <c r="AJ1511">
        <f t="shared" si="175"/>
        <v>7.7759129386834936E-11</v>
      </c>
      <c r="AK1511">
        <v>0</v>
      </c>
      <c r="AL1511" s="12">
        <f t="shared" si="176"/>
        <v>4.333023565310624E-10</v>
      </c>
      <c r="AM1511" s="12">
        <f t="shared" si="177"/>
        <v>5.1106148591789729E-10</v>
      </c>
      <c r="AN1511" s="19">
        <f t="shared" si="178"/>
        <v>2.2739189884214046E-2</v>
      </c>
      <c r="AO1511" s="19"/>
      <c r="AP1511" t="e">
        <f t="shared" si="179"/>
        <v>#VALUE!</v>
      </c>
      <c r="AQ1511" t="e">
        <f t="shared" si="180"/>
        <v>#VALUE!</v>
      </c>
      <c r="AR1511">
        <v>0</v>
      </c>
      <c r="AS1511" s="12" t="e">
        <f t="shared" si="181"/>
        <v>#VALUE!</v>
      </c>
      <c r="AT1511" s="12" t="e">
        <f t="shared" si="182"/>
        <v>#VALUE!</v>
      </c>
      <c r="AU1511" s="19">
        <f t="shared" si="183"/>
        <v>1.5759424160826513E-2</v>
      </c>
      <c r="AW1511">
        <f t="shared" si="184"/>
        <v>78.812974192989046</v>
      </c>
      <c r="AX1511">
        <f t="shared" si="185"/>
        <v>15.215219993965071</v>
      </c>
      <c r="AY1511" t="e">
        <f t="shared" si="186"/>
        <v>#VALUE!</v>
      </c>
    </row>
    <row r="1512" spans="8:51" x14ac:dyDescent="0.25">
      <c r="H1512" s="6">
        <v>20</v>
      </c>
      <c r="I1512" s="6">
        <v>30</v>
      </c>
      <c r="J1512" s="6">
        <v>1</v>
      </c>
      <c r="K1512" s="6">
        <v>1</v>
      </c>
      <c r="L1512" s="6" t="s">
        <v>122</v>
      </c>
      <c r="M1512" s="7">
        <f>1000000*(AF1512-AD1512)/X1512</f>
        <v>5.1728162884310709E-3</v>
      </c>
      <c r="N1512" s="7">
        <f>1000000*(AM1512-AK1512)/X1512</f>
        <v>2.6794554190270953E-2</v>
      </c>
      <c r="O1512" s="7" t="e">
        <f>1000000*(AT1512-AR1512)/X1512</f>
        <v>#VALUE!</v>
      </c>
      <c r="P1512">
        <f>(M1512*16)</f>
        <v>8.2765060614897135E-2</v>
      </c>
      <c r="Q1512">
        <f>(N1512*44)</f>
        <v>1.1789603843719219</v>
      </c>
      <c r="R1512">
        <f>1000000*(((AF1512-AD1512)*0.082057*W1512)/(V1512-Z1512))/X1512</f>
        <v>0.14349881432745903</v>
      </c>
      <c r="S1512">
        <f>1000000*(((AM1512-AK1512)*0.082057*W1512)/(V1512-Z1512))/X1512</f>
        <v>0.74330626535800015</v>
      </c>
      <c r="T1512">
        <f>N1512*((1*0.082057*W1512)/(V1512-Z1512))</f>
        <v>0.74330626535800026</v>
      </c>
      <c r="V1512" s="5">
        <f t="shared" si="187"/>
        <v>0.99905510880095516</v>
      </c>
      <c r="W1512">
        <v>313.14999999999998</v>
      </c>
      <c r="X1512">
        <f t="shared" si="188"/>
        <v>1.9073334166666699E-2</v>
      </c>
      <c r="Y1512">
        <v>2E-3</v>
      </c>
      <c r="Z1512">
        <f t="shared" si="168"/>
        <v>7.2765497523200454E-2</v>
      </c>
      <c r="AB1512">
        <f t="shared" si="169"/>
        <v>9.9905510880095509E-7</v>
      </c>
      <c r="AC1512">
        <f t="shared" si="170"/>
        <v>7.7759129386834936E-11</v>
      </c>
      <c r="AD1512">
        <v>0</v>
      </c>
      <c r="AE1512" s="12">
        <f t="shared" si="171"/>
        <v>2.0903724265187424E-11</v>
      </c>
      <c r="AF1512" s="12">
        <f t="shared" si="172"/>
        <v>9.8662853652022362E-11</v>
      </c>
      <c r="AG1512" s="19">
        <f t="shared" si="173"/>
        <v>1.097002469958351E-3</v>
      </c>
      <c r="AI1512">
        <f t="shared" si="174"/>
        <v>9.9905510880095509E-7</v>
      </c>
      <c r="AJ1512">
        <f t="shared" si="175"/>
        <v>7.7759129386834936E-11</v>
      </c>
      <c r="AK1512">
        <v>0</v>
      </c>
      <c r="AL1512" s="12">
        <f t="shared" si="176"/>
        <v>4.333023565310624E-10</v>
      </c>
      <c r="AM1512" s="12">
        <f t="shared" si="177"/>
        <v>5.1106148591789729E-10</v>
      </c>
      <c r="AN1512" s="19">
        <f t="shared" si="178"/>
        <v>2.2739189884214046E-2</v>
      </c>
      <c r="AO1512" s="19"/>
      <c r="AP1512" t="e">
        <f t="shared" si="179"/>
        <v>#VALUE!</v>
      </c>
      <c r="AQ1512" t="e">
        <f t="shared" si="180"/>
        <v>#VALUE!</v>
      </c>
      <c r="AR1512">
        <v>0</v>
      </c>
      <c r="AS1512" s="12" t="e">
        <f t="shared" si="181"/>
        <v>#VALUE!</v>
      </c>
      <c r="AT1512" s="12" t="e">
        <f t="shared" si="182"/>
        <v>#VALUE!</v>
      </c>
      <c r="AU1512" s="19">
        <f t="shared" si="183"/>
        <v>1.5759424160826513E-2</v>
      </c>
      <c r="AW1512">
        <f t="shared" si="184"/>
        <v>78.812974192989046</v>
      </c>
      <c r="AX1512">
        <f t="shared" si="185"/>
        <v>15.215219993965071</v>
      </c>
      <c r="AY1512" t="e">
        <f t="shared" si="186"/>
        <v>#VALUE!</v>
      </c>
    </row>
    <row r="1513" spans="8:51" x14ac:dyDescent="0.25">
      <c r="H1513" s="6">
        <v>20</v>
      </c>
      <c r="I1513" s="6">
        <v>30</v>
      </c>
      <c r="J1513" s="6">
        <v>1</v>
      </c>
      <c r="K1513" s="6">
        <v>1</v>
      </c>
      <c r="L1513" s="6" t="s">
        <v>122</v>
      </c>
      <c r="M1513" s="7">
        <f>1000000*(AF1513-AD1513)/X1513</f>
        <v>5.1728162884310709E-3</v>
      </c>
      <c r="N1513" s="7">
        <f>1000000*(AM1513-AK1513)/X1513</f>
        <v>2.6794554190270953E-2</v>
      </c>
      <c r="O1513" s="7" t="e">
        <f>1000000*(AT1513-AR1513)/X1513</f>
        <v>#VALUE!</v>
      </c>
      <c r="P1513">
        <f>(M1513*16)</f>
        <v>8.2765060614897135E-2</v>
      </c>
      <c r="Q1513">
        <f>(N1513*44)</f>
        <v>1.1789603843719219</v>
      </c>
      <c r="R1513">
        <f>1000000*(((AF1513-AD1513)*0.082057*W1513)/(V1513-Z1513))/X1513</f>
        <v>0.14349881432745903</v>
      </c>
      <c r="S1513">
        <f>1000000*(((AM1513-AK1513)*0.082057*W1513)/(V1513-Z1513))/X1513</f>
        <v>0.74330626535800015</v>
      </c>
      <c r="T1513">
        <f>N1513*((1*0.082057*W1513)/(V1513-Z1513))</f>
        <v>0.74330626535800026</v>
      </c>
      <c r="V1513" s="5">
        <f t="shared" si="187"/>
        <v>0.99905510880095516</v>
      </c>
      <c r="W1513">
        <v>313.14999999999998</v>
      </c>
      <c r="X1513">
        <f t="shared" si="188"/>
        <v>1.9073334166666699E-2</v>
      </c>
      <c r="Y1513">
        <v>2E-3</v>
      </c>
      <c r="Z1513">
        <f t="shared" si="168"/>
        <v>7.2765497523200454E-2</v>
      </c>
      <c r="AB1513">
        <f t="shared" si="169"/>
        <v>9.9905510880095509E-7</v>
      </c>
      <c r="AC1513">
        <f t="shared" si="170"/>
        <v>7.7759129386834936E-11</v>
      </c>
      <c r="AD1513">
        <v>0</v>
      </c>
      <c r="AE1513" s="12">
        <f t="shared" si="171"/>
        <v>2.0903724265187424E-11</v>
      </c>
      <c r="AF1513" s="12">
        <f t="shared" si="172"/>
        <v>9.8662853652022362E-11</v>
      </c>
      <c r="AG1513" s="19">
        <f t="shared" si="173"/>
        <v>1.097002469958351E-3</v>
      </c>
      <c r="AI1513">
        <f t="shared" si="174"/>
        <v>9.9905510880095509E-7</v>
      </c>
      <c r="AJ1513">
        <f t="shared" si="175"/>
        <v>7.7759129386834936E-11</v>
      </c>
      <c r="AK1513">
        <v>0</v>
      </c>
      <c r="AL1513" s="12">
        <f t="shared" si="176"/>
        <v>4.333023565310624E-10</v>
      </c>
      <c r="AM1513" s="12">
        <f t="shared" si="177"/>
        <v>5.1106148591789729E-10</v>
      </c>
      <c r="AN1513" s="19">
        <f t="shared" si="178"/>
        <v>2.2739189884214046E-2</v>
      </c>
      <c r="AO1513" s="19"/>
      <c r="AP1513" t="e">
        <f t="shared" si="179"/>
        <v>#VALUE!</v>
      </c>
      <c r="AQ1513" t="e">
        <f t="shared" si="180"/>
        <v>#VALUE!</v>
      </c>
      <c r="AR1513">
        <v>0</v>
      </c>
      <c r="AS1513" s="12" t="e">
        <f t="shared" si="181"/>
        <v>#VALUE!</v>
      </c>
      <c r="AT1513" s="12" t="e">
        <f t="shared" si="182"/>
        <v>#VALUE!</v>
      </c>
      <c r="AU1513" s="19">
        <f t="shared" si="183"/>
        <v>1.5759424160826513E-2</v>
      </c>
      <c r="AW1513">
        <f t="shared" si="184"/>
        <v>78.812974192989046</v>
      </c>
      <c r="AX1513">
        <f t="shared" si="185"/>
        <v>15.215219993965071</v>
      </c>
      <c r="AY1513" t="e">
        <f t="shared" si="186"/>
        <v>#VALUE!</v>
      </c>
    </row>
    <row r="1514" spans="8:51" x14ac:dyDescent="0.25">
      <c r="H1514" s="6">
        <v>20</v>
      </c>
      <c r="I1514" s="6">
        <v>30</v>
      </c>
      <c r="J1514" s="6">
        <v>1</v>
      </c>
      <c r="K1514" s="6">
        <v>1</v>
      </c>
      <c r="L1514" s="6" t="s">
        <v>122</v>
      </c>
      <c r="M1514" s="7">
        <f>1000000*(AF1514-AD1514)/X1514</f>
        <v>5.1728162884310709E-3</v>
      </c>
      <c r="N1514" s="7">
        <f>1000000*(AM1514-AK1514)/X1514</f>
        <v>2.6794554190270953E-2</v>
      </c>
      <c r="O1514" s="7" t="e">
        <f>1000000*(AT1514-AR1514)/X1514</f>
        <v>#VALUE!</v>
      </c>
      <c r="P1514">
        <f>(M1514*16)</f>
        <v>8.2765060614897135E-2</v>
      </c>
      <c r="Q1514">
        <f>(N1514*44)</f>
        <v>1.1789603843719219</v>
      </c>
      <c r="R1514">
        <f>1000000*(((AF1514-AD1514)*0.082057*W1514)/(V1514-Z1514))/X1514</f>
        <v>0.14349881432745903</v>
      </c>
      <c r="S1514">
        <f>1000000*(((AM1514-AK1514)*0.082057*W1514)/(V1514-Z1514))/X1514</f>
        <v>0.74330626535800015</v>
      </c>
      <c r="T1514">
        <f>N1514*((1*0.082057*W1514)/(V1514-Z1514))</f>
        <v>0.74330626535800026</v>
      </c>
      <c r="V1514" s="5">
        <f t="shared" si="187"/>
        <v>0.99905510880095516</v>
      </c>
      <c r="W1514">
        <v>313.14999999999998</v>
      </c>
      <c r="X1514">
        <f t="shared" si="188"/>
        <v>1.9073334166666699E-2</v>
      </c>
      <c r="Y1514">
        <v>2E-3</v>
      </c>
      <c r="Z1514">
        <f t="shared" si="168"/>
        <v>7.2765497523200454E-2</v>
      </c>
      <c r="AB1514">
        <f t="shared" si="169"/>
        <v>9.9905510880095509E-7</v>
      </c>
      <c r="AC1514">
        <f t="shared" si="170"/>
        <v>7.7759129386834936E-11</v>
      </c>
      <c r="AD1514">
        <v>0</v>
      </c>
      <c r="AE1514" s="12">
        <f t="shared" si="171"/>
        <v>2.0903724265187424E-11</v>
      </c>
      <c r="AF1514" s="12">
        <f t="shared" si="172"/>
        <v>9.8662853652022362E-11</v>
      </c>
      <c r="AG1514" s="19">
        <f t="shared" si="173"/>
        <v>1.097002469958351E-3</v>
      </c>
      <c r="AI1514">
        <f t="shared" si="174"/>
        <v>9.9905510880095509E-7</v>
      </c>
      <c r="AJ1514">
        <f t="shared" si="175"/>
        <v>7.7759129386834936E-11</v>
      </c>
      <c r="AK1514">
        <v>0</v>
      </c>
      <c r="AL1514" s="12">
        <f t="shared" si="176"/>
        <v>4.333023565310624E-10</v>
      </c>
      <c r="AM1514" s="12">
        <f t="shared" si="177"/>
        <v>5.1106148591789729E-10</v>
      </c>
      <c r="AN1514" s="19">
        <f t="shared" si="178"/>
        <v>2.2739189884214046E-2</v>
      </c>
      <c r="AO1514" s="19"/>
      <c r="AP1514" t="e">
        <f t="shared" si="179"/>
        <v>#VALUE!</v>
      </c>
      <c r="AQ1514" t="e">
        <f t="shared" si="180"/>
        <v>#VALUE!</v>
      </c>
      <c r="AR1514">
        <v>0</v>
      </c>
      <c r="AS1514" s="12" t="e">
        <f t="shared" si="181"/>
        <v>#VALUE!</v>
      </c>
      <c r="AT1514" s="12" t="e">
        <f t="shared" si="182"/>
        <v>#VALUE!</v>
      </c>
      <c r="AU1514" s="19">
        <f t="shared" si="183"/>
        <v>1.5759424160826513E-2</v>
      </c>
      <c r="AW1514">
        <f t="shared" si="184"/>
        <v>78.812974192989046</v>
      </c>
      <c r="AX1514">
        <f t="shared" si="185"/>
        <v>15.215219993965071</v>
      </c>
      <c r="AY1514" t="e">
        <f t="shared" si="186"/>
        <v>#VALUE!</v>
      </c>
    </row>
    <row r="1515" spans="8:51" x14ac:dyDescent="0.25">
      <c r="H1515" s="6">
        <v>20</v>
      </c>
      <c r="I1515" s="6">
        <v>30</v>
      </c>
      <c r="J1515" s="6">
        <v>1</v>
      </c>
      <c r="K1515" s="6">
        <v>1</v>
      </c>
      <c r="L1515" s="6" t="s">
        <v>122</v>
      </c>
      <c r="M1515" s="7">
        <f>1000000*(AF1515-AD1515)/X1515</f>
        <v>5.1728162884310709E-3</v>
      </c>
      <c r="N1515" s="7">
        <f>1000000*(AM1515-AK1515)/X1515</f>
        <v>2.6794554190270953E-2</v>
      </c>
      <c r="O1515" s="7" t="e">
        <f>1000000*(AT1515-AR1515)/X1515</f>
        <v>#VALUE!</v>
      </c>
      <c r="P1515">
        <f>(M1515*16)</f>
        <v>8.2765060614897135E-2</v>
      </c>
      <c r="Q1515">
        <f>(N1515*44)</f>
        <v>1.1789603843719219</v>
      </c>
      <c r="R1515">
        <f>1000000*(((AF1515-AD1515)*0.082057*W1515)/(V1515-Z1515))/X1515</f>
        <v>0.14349881432745903</v>
      </c>
      <c r="S1515">
        <f>1000000*(((AM1515-AK1515)*0.082057*W1515)/(V1515-Z1515))/X1515</f>
        <v>0.74330626535800015</v>
      </c>
      <c r="T1515">
        <f>N1515*((1*0.082057*W1515)/(V1515-Z1515))</f>
        <v>0.74330626535800026</v>
      </c>
      <c r="V1515" s="5">
        <f t="shared" si="187"/>
        <v>0.99905510880095516</v>
      </c>
      <c r="W1515">
        <v>313.14999999999998</v>
      </c>
      <c r="X1515">
        <f t="shared" si="188"/>
        <v>1.9073334166666699E-2</v>
      </c>
      <c r="Y1515">
        <v>2E-3</v>
      </c>
      <c r="Z1515">
        <f t="shared" si="168"/>
        <v>7.2765497523200454E-2</v>
      </c>
      <c r="AB1515">
        <f t="shared" si="169"/>
        <v>9.9905510880095509E-7</v>
      </c>
      <c r="AC1515">
        <f t="shared" si="170"/>
        <v>7.7759129386834936E-11</v>
      </c>
      <c r="AD1515">
        <v>0</v>
      </c>
      <c r="AE1515" s="12">
        <f t="shared" si="171"/>
        <v>2.0903724265187424E-11</v>
      </c>
      <c r="AF1515" s="12">
        <f t="shared" si="172"/>
        <v>9.8662853652022362E-11</v>
      </c>
      <c r="AG1515" s="19">
        <f t="shared" si="173"/>
        <v>1.097002469958351E-3</v>
      </c>
      <c r="AI1515">
        <f t="shared" si="174"/>
        <v>9.9905510880095509E-7</v>
      </c>
      <c r="AJ1515">
        <f t="shared" si="175"/>
        <v>7.7759129386834936E-11</v>
      </c>
      <c r="AK1515">
        <v>0</v>
      </c>
      <c r="AL1515" s="12">
        <f t="shared" si="176"/>
        <v>4.333023565310624E-10</v>
      </c>
      <c r="AM1515" s="12">
        <f t="shared" si="177"/>
        <v>5.1106148591789729E-10</v>
      </c>
      <c r="AN1515" s="19">
        <f t="shared" si="178"/>
        <v>2.2739189884214046E-2</v>
      </c>
      <c r="AO1515" s="19"/>
      <c r="AP1515" t="e">
        <f t="shared" si="179"/>
        <v>#VALUE!</v>
      </c>
      <c r="AQ1515" t="e">
        <f t="shared" si="180"/>
        <v>#VALUE!</v>
      </c>
      <c r="AR1515">
        <v>0</v>
      </c>
      <c r="AS1515" s="12" t="e">
        <f t="shared" si="181"/>
        <v>#VALUE!</v>
      </c>
      <c r="AT1515" s="12" t="e">
        <f t="shared" si="182"/>
        <v>#VALUE!</v>
      </c>
      <c r="AU1515" s="19">
        <f t="shared" si="183"/>
        <v>1.5759424160826513E-2</v>
      </c>
      <c r="AW1515">
        <f t="shared" si="184"/>
        <v>78.812974192989046</v>
      </c>
      <c r="AX1515">
        <f t="shared" si="185"/>
        <v>15.215219993965071</v>
      </c>
      <c r="AY1515" t="e">
        <f t="shared" si="186"/>
        <v>#VALUE!</v>
      </c>
    </row>
    <row r="1516" spans="8:51" x14ac:dyDescent="0.25">
      <c r="H1516" s="6">
        <v>20</v>
      </c>
      <c r="I1516" s="6">
        <v>30</v>
      </c>
      <c r="J1516" s="6">
        <v>1</v>
      </c>
      <c r="K1516" s="6">
        <v>1</v>
      </c>
      <c r="L1516" s="6" t="s">
        <v>122</v>
      </c>
      <c r="M1516" s="7">
        <f>1000000*(AF1516-AD1516)/X1516</f>
        <v>5.1728162884310709E-3</v>
      </c>
      <c r="N1516" s="7">
        <f>1000000*(AM1516-AK1516)/X1516</f>
        <v>2.6794554190270953E-2</v>
      </c>
      <c r="O1516" s="7" t="e">
        <f>1000000*(AT1516-AR1516)/X1516</f>
        <v>#VALUE!</v>
      </c>
      <c r="P1516">
        <f>(M1516*16)</f>
        <v>8.2765060614897135E-2</v>
      </c>
      <c r="Q1516">
        <f>(N1516*44)</f>
        <v>1.1789603843719219</v>
      </c>
      <c r="R1516">
        <f>1000000*(((AF1516-AD1516)*0.082057*W1516)/(V1516-Z1516))/X1516</f>
        <v>0.14349881432745903</v>
      </c>
      <c r="S1516">
        <f>1000000*(((AM1516-AK1516)*0.082057*W1516)/(V1516-Z1516))/X1516</f>
        <v>0.74330626535800015</v>
      </c>
      <c r="T1516">
        <f>N1516*((1*0.082057*W1516)/(V1516-Z1516))</f>
        <v>0.74330626535800026</v>
      </c>
      <c r="V1516" s="5">
        <f t="shared" si="187"/>
        <v>0.99905510880095516</v>
      </c>
      <c r="W1516">
        <v>313.14999999999998</v>
      </c>
      <c r="X1516">
        <f t="shared" si="188"/>
        <v>1.9073334166666699E-2</v>
      </c>
      <c r="Y1516">
        <v>2E-3</v>
      </c>
      <c r="Z1516">
        <f t="shared" si="168"/>
        <v>7.2765497523200454E-2</v>
      </c>
      <c r="AB1516">
        <f t="shared" si="169"/>
        <v>9.9905510880095509E-7</v>
      </c>
      <c r="AC1516">
        <f t="shared" si="170"/>
        <v>7.7759129386834936E-11</v>
      </c>
      <c r="AD1516">
        <v>0</v>
      </c>
      <c r="AE1516" s="12">
        <f t="shared" si="171"/>
        <v>2.0903724265187424E-11</v>
      </c>
      <c r="AF1516" s="12">
        <f t="shared" si="172"/>
        <v>9.8662853652022362E-11</v>
      </c>
      <c r="AG1516" s="19">
        <f t="shared" si="173"/>
        <v>1.097002469958351E-3</v>
      </c>
      <c r="AI1516">
        <f t="shared" si="174"/>
        <v>9.9905510880095509E-7</v>
      </c>
      <c r="AJ1516">
        <f t="shared" si="175"/>
        <v>7.7759129386834936E-11</v>
      </c>
      <c r="AK1516">
        <v>0</v>
      </c>
      <c r="AL1516" s="12">
        <f t="shared" si="176"/>
        <v>4.333023565310624E-10</v>
      </c>
      <c r="AM1516" s="12">
        <f t="shared" si="177"/>
        <v>5.1106148591789729E-10</v>
      </c>
      <c r="AN1516" s="19">
        <f t="shared" si="178"/>
        <v>2.2739189884214046E-2</v>
      </c>
      <c r="AO1516" s="19"/>
      <c r="AP1516" t="e">
        <f t="shared" si="179"/>
        <v>#VALUE!</v>
      </c>
      <c r="AQ1516" t="e">
        <f t="shared" si="180"/>
        <v>#VALUE!</v>
      </c>
      <c r="AR1516">
        <v>0</v>
      </c>
      <c r="AS1516" s="12" t="e">
        <f t="shared" si="181"/>
        <v>#VALUE!</v>
      </c>
      <c r="AT1516" s="12" t="e">
        <f t="shared" si="182"/>
        <v>#VALUE!</v>
      </c>
      <c r="AU1516" s="19">
        <f t="shared" si="183"/>
        <v>1.5759424160826513E-2</v>
      </c>
      <c r="AW1516">
        <f t="shared" si="184"/>
        <v>78.812974192989046</v>
      </c>
      <c r="AX1516">
        <f t="shared" si="185"/>
        <v>15.215219993965071</v>
      </c>
      <c r="AY1516" t="e">
        <f t="shared" si="186"/>
        <v>#VALUE!</v>
      </c>
    </row>
    <row r="1517" spans="8:51" x14ac:dyDescent="0.25">
      <c r="H1517" s="6">
        <v>20</v>
      </c>
      <c r="I1517" s="6">
        <v>30</v>
      </c>
      <c r="J1517" s="6">
        <v>1</v>
      </c>
      <c r="K1517" s="6">
        <v>1</v>
      </c>
      <c r="L1517" s="6" t="s">
        <v>122</v>
      </c>
      <c r="M1517" s="7">
        <f>1000000*(AF1517-AD1517)/X1517</f>
        <v>5.1728162884310709E-3</v>
      </c>
      <c r="N1517" s="7">
        <f>1000000*(AM1517-AK1517)/X1517</f>
        <v>2.6794554190270953E-2</v>
      </c>
      <c r="O1517" s="7" t="e">
        <f>1000000*(AT1517-AR1517)/X1517</f>
        <v>#VALUE!</v>
      </c>
      <c r="P1517">
        <f>(M1517*16)</f>
        <v>8.2765060614897135E-2</v>
      </c>
      <c r="Q1517">
        <f>(N1517*44)</f>
        <v>1.1789603843719219</v>
      </c>
      <c r="R1517">
        <f>1000000*(((AF1517-AD1517)*0.082057*W1517)/(V1517-Z1517))/X1517</f>
        <v>0.14349881432745903</v>
      </c>
      <c r="S1517">
        <f>1000000*(((AM1517-AK1517)*0.082057*W1517)/(V1517-Z1517))/X1517</f>
        <v>0.74330626535800015</v>
      </c>
      <c r="T1517">
        <f>N1517*((1*0.082057*W1517)/(V1517-Z1517))</f>
        <v>0.74330626535800026</v>
      </c>
      <c r="V1517" s="5">
        <f t="shared" si="187"/>
        <v>0.99905510880095516</v>
      </c>
      <c r="W1517">
        <v>313.14999999999998</v>
      </c>
      <c r="X1517">
        <f t="shared" si="188"/>
        <v>1.9073334166666699E-2</v>
      </c>
      <c r="Y1517">
        <v>2E-3</v>
      </c>
      <c r="Z1517">
        <f t="shared" si="168"/>
        <v>7.2765497523200454E-2</v>
      </c>
      <c r="AB1517">
        <f t="shared" si="169"/>
        <v>9.9905510880095509E-7</v>
      </c>
      <c r="AC1517">
        <f t="shared" si="170"/>
        <v>7.7759129386834936E-11</v>
      </c>
      <c r="AD1517">
        <v>0</v>
      </c>
      <c r="AE1517" s="12">
        <f t="shared" si="171"/>
        <v>2.0903724265187424E-11</v>
      </c>
      <c r="AF1517" s="12">
        <f t="shared" si="172"/>
        <v>9.8662853652022362E-11</v>
      </c>
      <c r="AG1517" s="19">
        <f t="shared" si="173"/>
        <v>1.097002469958351E-3</v>
      </c>
      <c r="AI1517">
        <f t="shared" si="174"/>
        <v>9.9905510880095509E-7</v>
      </c>
      <c r="AJ1517">
        <f t="shared" si="175"/>
        <v>7.7759129386834936E-11</v>
      </c>
      <c r="AK1517">
        <v>0</v>
      </c>
      <c r="AL1517" s="12">
        <f t="shared" si="176"/>
        <v>4.333023565310624E-10</v>
      </c>
      <c r="AM1517" s="12">
        <f t="shared" si="177"/>
        <v>5.1106148591789729E-10</v>
      </c>
      <c r="AN1517" s="19">
        <f t="shared" si="178"/>
        <v>2.2739189884214046E-2</v>
      </c>
      <c r="AO1517" s="19"/>
      <c r="AP1517" t="e">
        <f t="shared" si="179"/>
        <v>#VALUE!</v>
      </c>
      <c r="AQ1517" t="e">
        <f t="shared" si="180"/>
        <v>#VALUE!</v>
      </c>
      <c r="AR1517">
        <v>0</v>
      </c>
      <c r="AS1517" s="12" t="e">
        <f t="shared" si="181"/>
        <v>#VALUE!</v>
      </c>
      <c r="AT1517" s="12" t="e">
        <f t="shared" si="182"/>
        <v>#VALUE!</v>
      </c>
      <c r="AU1517" s="19">
        <f t="shared" si="183"/>
        <v>1.5759424160826513E-2</v>
      </c>
      <c r="AW1517">
        <f t="shared" si="184"/>
        <v>78.812974192989046</v>
      </c>
      <c r="AX1517">
        <f t="shared" si="185"/>
        <v>15.215219993965071</v>
      </c>
      <c r="AY1517" t="e">
        <f t="shared" si="186"/>
        <v>#VALUE!</v>
      </c>
    </row>
    <row r="1518" spans="8:51" x14ac:dyDescent="0.25">
      <c r="H1518" s="6">
        <v>20</v>
      </c>
      <c r="I1518" s="6">
        <v>30</v>
      </c>
      <c r="J1518" s="6">
        <v>1</v>
      </c>
      <c r="K1518" s="6">
        <v>1</v>
      </c>
      <c r="L1518" s="6" t="s">
        <v>122</v>
      </c>
      <c r="M1518" s="7">
        <f>1000000*(AF1518-AD1518)/X1518</f>
        <v>5.1728162884310709E-3</v>
      </c>
      <c r="N1518" s="7">
        <f>1000000*(AM1518-AK1518)/X1518</f>
        <v>2.6794554190270953E-2</v>
      </c>
      <c r="O1518" s="7" t="e">
        <f>1000000*(AT1518-AR1518)/X1518</f>
        <v>#VALUE!</v>
      </c>
      <c r="P1518">
        <f>(M1518*16)</f>
        <v>8.2765060614897135E-2</v>
      </c>
      <c r="Q1518">
        <f>(N1518*44)</f>
        <v>1.1789603843719219</v>
      </c>
      <c r="R1518">
        <f>1000000*(((AF1518-AD1518)*0.082057*W1518)/(V1518-Z1518))/X1518</f>
        <v>0.14349881432745903</v>
      </c>
      <c r="S1518">
        <f>1000000*(((AM1518-AK1518)*0.082057*W1518)/(V1518-Z1518))/X1518</f>
        <v>0.74330626535800015</v>
      </c>
      <c r="T1518">
        <f>N1518*((1*0.082057*W1518)/(V1518-Z1518))</f>
        <v>0.74330626535800026</v>
      </c>
      <c r="V1518" s="5">
        <f t="shared" si="187"/>
        <v>0.99905510880095516</v>
      </c>
      <c r="W1518">
        <v>313.14999999999998</v>
      </c>
      <c r="X1518">
        <f t="shared" si="188"/>
        <v>1.9073334166666699E-2</v>
      </c>
      <c r="Y1518">
        <v>2E-3</v>
      </c>
      <c r="Z1518">
        <f t="shared" si="168"/>
        <v>7.2765497523200454E-2</v>
      </c>
      <c r="AB1518">
        <f t="shared" si="169"/>
        <v>9.9905510880095509E-7</v>
      </c>
      <c r="AC1518">
        <f t="shared" si="170"/>
        <v>7.7759129386834936E-11</v>
      </c>
      <c r="AD1518">
        <v>0</v>
      </c>
      <c r="AE1518" s="12">
        <f t="shared" si="171"/>
        <v>2.0903724265187424E-11</v>
      </c>
      <c r="AF1518" s="12">
        <f t="shared" si="172"/>
        <v>9.8662853652022362E-11</v>
      </c>
      <c r="AG1518" s="19">
        <f t="shared" si="173"/>
        <v>1.097002469958351E-3</v>
      </c>
      <c r="AI1518">
        <f t="shared" si="174"/>
        <v>9.9905510880095509E-7</v>
      </c>
      <c r="AJ1518">
        <f t="shared" si="175"/>
        <v>7.7759129386834936E-11</v>
      </c>
      <c r="AK1518">
        <v>0</v>
      </c>
      <c r="AL1518" s="12">
        <f t="shared" si="176"/>
        <v>4.333023565310624E-10</v>
      </c>
      <c r="AM1518" s="12">
        <f t="shared" si="177"/>
        <v>5.1106148591789729E-10</v>
      </c>
      <c r="AN1518" s="19">
        <f t="shared" si="178"/>
        <v>2.2739189884214046E-2</v>
      </c>
      <c r="AO1518" s="19"/>
      <c r="AP1518" t="e">
        <f t="shared" si="179"/>
        <v>#VALUE!</v>
      </c>
      <c r="AQ1518" t="e">
        <f t="shared" si="180"/>
        <v>#VALUE!</v>
      </c>
      <c r="AR1518">
        <v>0</v>
      </c>
      <c r="AS1518" s="12" t="e">
        <f t="shared" si="181"/>
        <v>#VALUE!</v>
      </c>
      <c r="AT1518" s="12" t="e">
        <f t="shared" si="182"/>
        <v>#VALUE!</v>
      </c>
      <c r="AU1518" s="19">
        <f t="shared" si="183"/>
        <v>1.5759424160826513E-2</v>
      </c>
      <c r="AW1518">
        <f t="shared" si="184"/>
        <v>78.812974192989046</v>
      </c>
      <c r="AX1518">
        <f t="shared" si="185"/>
        <v>15.215219993965071</v>
      </c>
      <c r="AY1518" t="e">
        <f t="shared" si="186"/>
        <v>#VALUE!</v>
      </c>
    </row>
    <row r="1519" spans="8:51" x14ac:dyDescent="0.25">
      <c r="H1519" s="6">
        <v>20</v>
      </c>
      <c r="I1519" s="6">
        <v>30</v>
      </c>
      <c r="J1519" s="6">
        <v>1</v>
      </c>
      <c r="K1519" s="6">
        <v>1</v>
      </c>
      <c r="L1519" s="6" t="s">
        <v>122</v>
      </c>
      <c r="M1519" s="7">
        <f>1000000*(AF1519-AD1519)/X1519</f>
        <v>5.1728162884310709E-3</v>
      </c>
      <c r="N1519" s="7">
        <f>1000000*(AM1519-AK1519)/X1519</f>
        <v>2.6794554190270953E-2</v>
      </c>
      <c r="O1519" s="7" t="e">
        <f>1000000*(AT1519-AR1519)/X1519</f>
        <v>#VALUE!</v>
      </c>
      <c r="P1519">
        <f>(M1519*16)</f>
        <v>8.2765060614897135E-2</v>
      </c>
      <c r="Q1519">
        <f>(N1519*44)</f>
        <v>1.1789603843719219</v>
      </c>
      <c r="R1519">
        <f>1000000*(((AF1519-AD1519)*0.082057*W1519)/(V1519-Z1519))/X1519</f>
        <v>0.14349881432745903</v>
      </c>
      <c r="S1519">
        <f>1000000*(((AM1519-AK1519)*0.082057*W1519)/(V1519-Z1519))/X1519</f>
        <v>0.74330626535800015</v>
      </c>
      <c r="T1519">
        <f>N1519*((1*0.082057*W1519)/(V1519-Z1519))</f>
        <v>0.74330626535800026</v>
      </c>
      <c r="V1519" s="5">
        <f t="shared" si="187"/>
        <v>0.99905510880095516</v>
      </c>
      <c r="W1519">
        <v>313.14999999999998</v>
      </c>
      <c r="X1519">
        <f t="shared" si="188"/>
        <v>1.9073334166666699E-2</v>
      </c>
      <c r="Y1519">
        <v>2E-3</v>
      </c>
      <c r="Z1519">
        <f t="shared" si="168"/>
        <v>7.2765497523200454E-2</v>
      </c>
      <c r="AB1519">
        <f t="shared" si="169"/>
        <v>9.9905510880095509E-7</v>
      </c>
      <c r="AC1519">
        <f t="shared" si="170"/>
        <v>7.7759129386834936E-11</v>
      </c>
      <c r="AD1519">
        <v>0</v>
      </c>
      <c r="AE1519" s="12">
        <f t="shared" si="171"/>
        <v>2.0903724265187424E-11</v>
      </c>
      <c r="AF1519" s="12">
        <f t="shared" si="172"/>
        <v>9.8662853652022362E-11</v>
      </c>
      <c r="AG1519" s="19">
        <f t="shared" si="173"/>
        <v>1.097002469958351E-3</v>
      </c>
      <c r="AI1519">
        <f t="shared" si="174"/>
        <v>9.9905510880095509E-7</v>
      </c>
      <c r="AJ1519">
        <f t="shared" si="175"/>
        <v>7.7759129386834936E-11</v>
      </c>
      <c r="AK1519">
        <v>0</v>
      </c>
      <c r="AL1519" s="12">
        <f t="shared" si="176"/>
        <v>4.333023565310624E-10</v>
      </c>
      <c r="AM1519" s="12">
        <f t="shared" si="177"/>
        <v>5.1106148591789729E-10</v>
      </c>
      <c r="AN1519" s="19">
        <f t="shared" si="178"/>
        <v>2.2739189884214046E-2</v>
      </c>
      <c r="AO1519" s="19"/>
      <c r="AP1519" t="e">
        <f t="shared" si="179"/>
        <v>#VALUE!</v>
      </c>
      <c r="AQ1519" t="e">
        <f t="shared" si="180"/>
        <v>#VALUE!</v>
      </c>
      <c r="AR1519">
        <v>0</v>
      </c>
      <c r="AS1519" s="12" t="e">
        <f t="shared" si="181"/>
        <v>#VALUE!</v>
      </c>
      <c r="AT1519" s="12" t="e">
        <f t="shared" si="182"/>
        <v>#VALUE!</v>
      </c>
      <c r="AU1519" s="19">
        <f t="shared" si="183"/>
        <v>1.5759424160826513E-2</v>
      </c>
      <c r="AW1519">
        <f t="shared" si="184"/>
        <v>78.812974192989046</v>
      </c>
      <c r="AX1519">
        <f t="shared" si="185"/>
        <v>15.215219993965071</v>
      </c>
      <c r="AY1519" t="e">
        <f t="shared" si="186"/>
        <v>#VALUE!</v>
      </c>
    </row>
    <row r="1520" spans="8:51" x14ac:dyDescent="0.25">
      <c r="H1520" s="6">
        <v>20</v>
      </c>
      <c r="I1520" s="6">
        <v>30</v>
      </c>
      <c r="J1520" s="6">
        <v>1</v>
      </c>
      <c r="K1520" s="6">
        <v>1</v>
      </c>
      <c r="L1520" s="6" t="s">
        <v>122</v>
      </c>
      <c r="M1520" s="7">
        <f>1000000*(AF1520-AD1520)/X1520</f>
        <v>5.1728162884310709E-3</v>
      </c>
      <c r="N1520" s="7">
        <f>1000000*(AM1520-AK1520)/X1520</f>
        <v>2.6794554190270953E-2</v>
      </c>
      <c r="O1520" s="7" t="e">
        <f>1000000*(AT1520-AR1520)/X1520</f>
        <v>#VALUE!</v>
      </c>
      <c r="P1520">
        <f>(M1520*16)</f>
        <v>8.2765060614897135E-2</v>
      </c>
      <c r="Q1520">
        <f>(N1520*44)</f>
        <v>1.1789603843719219</v>
      </c>
      <c r="R1520">
        <f>1000000*(((AF1520-AD1520)*0.082057*W1520)/(V1520-Z1520))/X1520</f>
        <v>0.14349881432745903</v>
      </c>
      <c r="S1520">
        <f>1000000*(((AM1520-AK1520)*0.082057*W1520)/(V1520-Z1520))/X1520</f>
        <v>0.74330626535800015</v>
      </c>
      <c r="T1520">
        <f>N1520*((1*0.082057*W1520)/(V1520-Z1520))</f>
        <v>0.74330626535800026</v>
      </c>
      <c r="V1520" s="5">
        <f t="shared" si="187"/>
        <v>0.99905510880095516</v>
      </c>
      <c r="W1520">
        <v>313.14999999999998</v>
      </c>
      <c r="X1520">
        <f t="shared" si="188"/>
        <v>1.9073334166666699E-2</v>
      </c>
      <c r="Y1520">
        <v>2E-3</v>
      </c>
      <c r="Z1520">
        <f t="shared" si="168"/>
        <v>7.2765497523200454E-2</v>
      </c>
      <c r="AB1520">
        <f t="shared" si="169"/>
        <v>9.9905510880095509E-7</v>
      </c>
      <c r="AC1520">
        <f t="shared" si="170"/>
        <v>7.7759129386834936E-11</v>
      </c>
      <c r="AD1520">
        <v>0</v>
      </c>
      <c r="AE1520" s="12">
        <f t="shared" si="171"/>
        <v>2.0903724265187424E-11</v>
      </c>
      <c r="AF1520" s="12">
        <f t="shared" si="172"/>
        <v>9.8662853652022362E-11</v>
      </c>
      <c r="AG1520" s="19">
        <f t="shared" si="173"/>
        <v>1.097002469958351E-3</v>
      </c>
      <c r="AI1520">
        <f t="shared" si="174"/>
        <v>9.9905510880095509E-7</v>
      </c>
      <c r="AJ1520">
        <f t="shared" si="175"/>
        <v>7.7759129386834936E-11</v>
      </c>
      <c r="AK1520">
        <v>0</v>
      </c>
      <c r="AL1520" s="12">
        <f t="shared" si="176"/>
        <v>4.333023565310624E-10</v>
      </c>
      <c r="AM1520" s="12">
        <f t="shared" si="177"/>
        <v>5.1106148591789729E-10</v>
      </c>
      <c r="AN1520" s="19">
        <f t="shared" si="178"/>
        <v>2.2739189884214046E-2</v>
      </c>
      <c r="AO1520" s="19"/>
      <c r="AP1520" t="e">
        <f t="shared" si="179"/>
        <v>#VALUE!</v>
      </c>
      <c r="AQ1520" t="e">
        <f t="shared" si="180"/>
        <v>#VALUE!</v>
      </c>
      <c r="AR1520">
        <v>0</v>
      </c>
      <c r="AS1520" s="12" t="e">
        <f t="shared" si="181"/>
        <v>#VALUE!</v>
      </c>
      <c r="AT1520" s="12" t="e">
        <f t="shared" si="182"/>
        <v>#VALUE!</v>
      </c>
      <c r="AU1520" s="19">
        <f t="shared" si="183"/>
        <v>1.5759424160826513E-2</v>
      </c>
      <c r="AW1520">
        <f t="shared" si="184"/>
        <v>78.812974192989046</v>
      </c>
      <c r="AX1520">
        <f t="shared" si="185"/>
        <v>15.215219993965071</v>
      </c>
      <c r="AY1520" t="e">
        <f t="shared" si="186"/>
        <v>#VALUE!</v>
      </c>
    </row>
    <row r="1521" spans="8:51" x14ac:dyDescent="0.25">
      <c r="H1521" s="6">
        <v>20</v>
      </c>
      <c r="I1521" s="6">
        <v>30</v>
      </c>
      <c r="J1521" s="6">
        <v>1</v>
      </c>
      <c r="K1521" s="6">
        <v>1</v>
      </c>
      <c r="L1521" s="6" t="s">
        <v>122</v>
      </c>
      <c r="M1521" s="7">
        <f>1000000*(AF1521-AD1521)/X1521</f>
        <v>5.1728162884310709E-3</v>
      </c>
      <c r="N1521" s="7">
        <f>1000000*(AM1521-AK1521)/X1521</f>
        <v>2.6794554190270953E-2</v>
      </c>
      <c r="O1521" s="7" t="e">
        <f>1000000*(AT1521-AR1521)/X1521</f>
        <v>#VALUE!</v>
      </c>
      <c r="P1521">
        <f>(M1521*16)</f>
        <v>8.2765060614897135E-2</v>
      </c>
      <c r="Q1521">
        <f>(N1521*44)</f>
        <v>1.1789603843719219</v>
      </c>
      <c r="R1521">
        <f>1000000*(((AF1521-AD1521)*0.082057*W1521)/(V1521-Z1521))/X1521</f>
        <v>0.14349881432745903</v>
      </c>
      <c r="S1521">
        <f>1000000*(((AM1521-AK1521)*0.082057*W1521)/(V1521-Z1521))/X1521</f>
        <v>0.74330626535800015</v>
      </c>
      <c r="T1521">
        <f>N1521*((1*0.082057*W1521)/(V1521-Z1521))</f>
        <v>0.74330626535800026</v>
      </c>
      <c r="V1521" s="5">
        <f t="shared" si="187"/>
        <v>0.99905510880095516</v>
      </c>
      <c r="W1521">
        <v>313.14999999999998</v>
      </c>
      <c r="X1521">
        <f t="shared" si="188"/>
        <v>1.9073334166666699E-2</v>
      </c>
      <c r="Y1521">
        <v>2E-3</v>
      </c>
      <c r="Z1521">
        <f t="shared" si="168"/>
        <v>7.2765497523200454E-2</v>
      </c>
      <c r="AB1521">
        <f t="shared" si="169"/>
        <v>9.9905510880095509E-7</v>
      </c>
      <c r="AC1521">
        <f t="shared" si="170"/>
        <v>7.7759129386834936E-11</v>
      </c>
      <c r="AD1521">
        <v>0</v>
      </c>
      <c r="AE1521" s="12">
        <f t="shared" si="171"/>
        <v>2.0903724265187424E-11</v>
      </c>
      <c r="AF1521" s="12">
        <f t="shared" si="172"/>
        <v>9.8662853652022362E-11</v>
      </c>
      <c r="AG1521" s="19">
        <f t="shared" si="173"/>
        <v>1.097002469958351E-3</v>
      </c>
      <c r="AI1521">
        <f t="shared" si="174"/>
        <v>9.9905510880095509E-7</v>
      </c>
      <c r="AJ1521">
        <f t="shared" si="175"/>
        <v>7.7759129386834936E-11</v>
      </c>
      <c r="AK1521">
        <v>0</v>
      </c>
      <c r="AL1521" s="12">
        <f t="shared" si="176"/>
        <v>4.333023565310624E-10</v>
      </c>
      <c r="AM1521" s="12">
        <f t="shared" si="177"/>
        <v>5.1106148591789729E-10</v>
      </c>
      <c r="AN1521" s="19">
        <f t="shared" si="178"/>
        <v>2.2739189884214046E-2</v>
      </c>
      <c r="AO1521" s="19"/>
      <c r="AP1521" t="e">
        <f t="shared" si="179"/>
        <v>#VALUE!</v>
      </c>
      <c r="AQ1521" t="e">
        <f t="shared" si="180"/>
        <v>#VALUE!</v>
      </c>
      <c r="AR1521">
        <v>0</v>
      </c>
      <c r="AS1521" s="12" t="e">
        <f t="shared" si="181"/>
        <v>#VALUE!</v>
      </c>
      <c r="AT1521" s="12" t="e">
        <f t="shared" si="182"/>
        <v>#VALUE!</v>
      </c>
      <c r="AU1521" s="19">
        <f t="shared" si="183"/>
        <v>1.5759424160826513E-2</v>
      </c>
      <c r="AW1521">
        <f t="shared" si="184"/>
        <v>78.812974192989046</v>
      </c>
      <c r="AX1521">
        <f t="shared" si="185"/>
        <v>15.215219993965071</v>
      </c>
      <c r="AY1521" t="e">
        <f t="shared" si="186"/>
        <v>#VALUE!</v>
      </c>
    </row>
    <row r="1522" spans="8:51" x14ac:dyDescent="0.25">
      <c r="H1522" s="6">
        <v>20</v>
      </c>
      <c r="I1522" s="6">
        <v>30</v>
      </c>
      <c r="J1522" s="6">
        <v>1</v>
      </c>
      <c r="K1522" s="6">
        <v>1</v>
      </c>
      <c r="L1522" s="6" t="s">
        <v>122</v>
      </c>
      <c r="M1522" s="7">
        <f>1000000*(AF1522-AD1522)/X1522</f>
        <v>5.1728162884310709E-3</v>
      </c>
      <c r="N1522" s="7">
        <f>1000000*(AM1522-AK1522)/X1522</f>
        <v>2.6794554190270953E-2</v>
      </c>
      <c r="O1522" s="7" t="e">
        <f>1000000*(AT1522-AR1522)/X1522</f>
        <v>#VALUE!</v>
      </c>
      <c r="P1522">
        <f>(M1522*16)</f>
        <v>8.2765060614897135E-2</v>
      </c>
      <c r="Q1522">
        <f>(N1522*44)</f>
        <v>1.1789603843719219</v>
      </c>
      <c r="R1522">
        <f>1000000*(((AF1522-AD1522)*0.082057*W1522)/(V1522-Z1522))/X1522</f>
        <v>0.14349881432745903</v>
      </c>
      <c r="S1522">
        <f>1000000*(((AM1522-AK1522)*0.082057*W1522)/(V1522-Z1522))/X1522</f>
        <v>0.74330626535800015</v>
      </c>
      <c r="T1522">
        <f>N1522*((1*0.082057*W1522)/(V1522-Z1522))</f>
        <v>0.74330626535800026</v>
      </c>
      <c r="V1522" s="5">
        <f t="shared" si="187"/>
        <v>0.99905510880095516</v>
      </c>
      <c r="W1522">
        <v>313.14999999999998</v>
      </c>
      <c r="X1522">
        <f t="shared" si="188"/>
        <v>1.9073334166666699E-2</v>
      </c>
      <c r="Y1522">
        <v>2E-3</v>
      </c>
      <c r="Z1522">
        <f t="shared" si="168"/>
        <v>7.2765497523200454E-2</v>
      </c>
      <c r="AB1522">
        <f t="shared" si="169"/>
        <v>9.9905510880095509E-7</v>
      </c>
      <c r="AC1522">
        <f t="shared" si="170"/>
        <v>7.7759129386834936E-11</v>
      </c>
      <c r="AD1522">
        <v>0</v>
      </c>
      <c r="AE1522" s="12">
        <f t="shared" si="171"/>
        <v>2.0903724265187424E-11</v>
      </c>
      <c r="AF1522" s="12">
        <f t="shared" si="172"/>
        <v>9.8662853652022362E-11</v>
      </c>
      <c r="AG1522" s="19">
        <f t="shared" si="173"/>
        <v>1.097002469958351E-3</v>
      </c>
      <c r="AI1522">
        <f t="shared" si="174"/>
        <v>9.9905510880095509E-7</v>
      </c>
      <c r="AJ1522">
        <f t="shared" si="175"/>
        <v>7.7759129386834936E-11</v>
      </c>
      <c r="AK1522">
        <v>0</v>
      </c>
      <c r="AL1522" s="12">
        <f t="shared" si="176"/>
        <v>4.333023565310624E-10</v>
      </c>
      <c r="AM1522" s="12">
        <f t="shared" si="177"/>
        <v>5.1106148591789729E-10</v>
      </c>
      <c r="AN1522" s="19">
        <f t="shared" si="178"/>
        <v>2.2739189884214046E-2</v>
      </c>
      <c r="AO1522" s="19"/>
      <c r="AP1522" t="e">
        <f t="shared" si="179"/>
        <v>#VALUE!</v>
      </c>
      <c r="AQ1522" t="e">
        <f t="shared" si="180"/>
        <v>#VALUE!</v>
      </c>
      <c r="AR1522">
        <v>0</v>
      </c>
      <c r="AS1522" s="12" t="e">
        <f t="shared" si="181"/>
        <v>#VALUE!</v>
      </c>
      <c r="AT1522" s="12" t="e">
        <f t="shared" si="182"/>
        <v>#VALUE!</v>
      </c>
      <c r="AU1522" s="19">
        <f t="shared" si="183"/>
        <v>1.5759424160826513E-2</v>
      </c>
      <c r="AW1522">
        <f t="shared" si="184"/>
        <v>78.812974192989046</v>
      </c>
      <c r="AX1522">
        <f t="shared" si="185"/>
        <v>15.215219993965071</v>
      </c>
      <c r="AY1522" t="e">
        <f t="shared" si="186"/>
        <v>#VALUE!</v>
      </c>
    </row>
    <row r="1523" spans="8:51" x14ac:dyDescent="0.25">
      <c r="H1523" s="6">
        <v>20</v>
      </c>
      <c r="I1523" s="6">
        <v>30</v>
      </c>
      <c r="J1523" s="6">
        <v>1</v>
      </c>
      <c r="K1523" s="6">
        <v>1</v>
      </c>
      <c r="L1523" s="6" t="s">
        <v>122</v>
      </c>
      <c r="M1523" s="7">
        <f>1000000*(AF1523-AD1523)/X1523</f>
        <v>5.1728162884310709E-3</v>
      </c>
      <c r="N1523" s="7">
        <f>1000000*(AM1523-AK1523)/X1523</f>
        <v>2.6794554190270953E-2</v>
      </c>
      <c r="O1523" s="7" t="e">
        <f>1000000*(AT1523-AR1523)/X1523</f>
        <v>#VALUE!</v>
      </c>
      <c r="P1523">
        <f>(M1523*16)</f>
        <v>8.2765060614897135E-2</v>
      </c>
      <c r="Q1523">
        <f>(N1523*44)</f>
        <v>1.1789603843719219</v>
      </c>
      <c r="R1523">
        <f>1000000*(((AF1523-AD1523)*0.082057*W1523)/(V1523-Z1523))/X1523</f>
        <v>0.14349881432745903</v>
      </c>
      <c r="S1523">
        <f>1000000*(((AM1523-AK1523)*0.082057*W1523)/(V1523-Z1523))/X1523</f>
        <v>0.74330626535800015</v>
      </c>
      <c r="T1523">
        <f>N1523*((1*0.082057*W1523)/(V1523-Z1523))</f>
        <v>0.74330626535800026</v>
      </c>
      <c r="V1523" s="5">
        <f t="shared" si="187"/>
        <v>0.99905510880095516</v>
      </c>
      <c r="W1523">
        <v>313.14999999999998</v>
      </c>
      <c r="X1523">
        <f t="shared" si="188"/>
        <v>1.9073334166666699E-2</v>
      </c>
      <c r="Y1523">
        <v>2E-3</v>
      </c>
      <c r="Z1523">
        <f t="shared" si="168"/>
        <v>7.2765497523200454E-2</v>
      </c>
      <c r="AB1523">
        <f t="shared" si="169"/>
        <v>9.9905510880095509E-7</v>
      </c>
      <c r="AC1523">
        <f t="shared" si="170"/>
        <v>7.7759129386834936E-11</v>
      </c>
      <c r="AD1523">
        <v>0</v>
      </c>
      <c r="AE1523" s="12">
        <f t="shared" si="171"/>
        <v>2.0903724265187424E-11</v>
      </c>
      <c r="AF1523" s="12">
        <f t="shared" si="172"/>
        <v>9.8662853652022362E-11</v>
      </c>
      <c r="AG1523" s="19">
        <f t="shared" si="173"/>
        <v>1.097002469958351E-3</v>
      </c>
      <c r="AI1523">
        <f t="shared" si="174"/>
        <v>9.9905510880095509E-7</v>
      </c>
      <c r="AJ1523">
        <f t="shared" si="175"/>
        <v>7.7759129386834936E-11</v>
      </c>
      <c r="AK1523">
        <v>0</v>
      </c>
      <c r="AL1523" s="12">
        <f t="shared" si="176"/>
        <v>4.333023565310624E-10</v>
      </c>
      <c r="AM1523" s="12">
        <f t="shared" si="177"/>
        <v>5.1106148591789729E-10</v>
      </c>
      <c r="AN1523" s="19">
        <f t="shared" si="178"/>
        <v>2.2739189884214046E-2</v>
      </c>
      <c r="AO1523" s="19"/>
      <c r="AP1523" t="e">
        <f t="shared" si="179"/>
        <v>#VALUE!</v>
      </c>
      <c r="AQ1523" t="e">
        <f t="shared" si="180"/>
        <v>#VALUE!</v>
      </c>
      <c r="AR1523">
        <v>0</v>
      </c>
      <c r="AS1523" s="12" t="e">
        <f t="shared" si="181"/>
        <v>#VALUE!</v>
      </c>
      <c r="AT1523" s="12" t="e">
        <f t="shared" si="182"/>
        <v>#VALUE!</v>
      </c>
      <c r="AU1523" s="19">
        <f t="shared" si="183"/>
        <v>1.5759424160826513E-2</v>
      </c>
      <c r="AW1523">
        <f t="shared" si="184"/>
        <v>78.812974192989046</v>
      </c>
      <c r="AX1523">
        <f t="shared" si="185"/>
        <v>15.215219993965071</v>
      </c>
      <c r="AY1523" t="e">
        <f t="shared" si="186"/>
        <v>#VALUE!</v>
      </c>
    </row>
    <row r="1524" spans="8:51" x14ac:dyDescent="0.25">
      <c r="H1524" s="6">
        <v>20</v>
      </c>
      <c r="I1524" s="6">
        <v>30</v>
      </c>
      <c r="J1524" s="6">
        <v>1</v>
      </c>
      <c r="K1524" s="6">
        <v>1</v>
      </c>
      <c r="L1524" s="6" t="s">
        <v>122</v>
      </c>
      <c r="M1524" s="7">
        <f>1000000*(AF1524-AD1524)/X1524</f>
        <v>5.1728162884310709E-3</v>
      </c>
      <c r="N1524" s="7">
        <f>1000000*(AM1524-AK1524)/X1524</f>
        <v>2.6794554190270953E-2</v>
      </c>
      <c r="O1524" s="7" t="e">
        <f>1000000*(AT1524-AR1524)/X1524</f>
        <v>#VALUE!</v>
      </c>
      <c r="P1524">
        <f>(M1524*16)</f>
        <v>8.2765060614897135E-2</v>
      </c>
      <c r="Q1524">
        <f>(N1524*44)</f>
        <v>1.1789603843719219</v>
      </c>
      <c r="R1524">
        <f>1000000*(((AF1524-AD1524)*0.082057*W1524)/(V1524-Z1524))/X1524</f>
        <v>0.14349881432745903</v>
      </c>
      <c r="S1524">
        <f>1000000*(((AM1524-AK1524)*0.082057*W1524)/(V1524-Z1524))/X1524</f>
        <v>0.74330626535800015</v>
      </c>
      <c r="T1524">
        <f>N1524*((1*0.082057*W1524)/(V1524-Z1524))</f>
        <v>0.74330626535800026</v>
      </c>
      <c r="V1524" s="5">
        <f t="shared" si="187"/>
        <v>0.99905510880095516</v>
      </c>
      <c r="W1524">
        <v>313.14999999999998</v>
      </c>
      <c r="X1524">
        <f t="shared" si="188"/>
        <v>1.9073334166666699E-2</v>
      </c>
      <c r="Y1524">
        <v>2E-3</v>
      </c>
      <c r="Z1524">
        <f t="shared" si="168"/>
        <v>7.2765497523200454E-2</v>
      </c>
      <c r="AB1524">
        <f t="shared" si="169"/>
        <v>9.9905510880095509E-7</v>
      </c>
      <c r="AC1524">
        <f t="shared" si="170"/>
        <v>7.7759129386834936E-11</v>
      </c>
      <c r="AD1524">
        <v>0</v>
      </c>
      <c r="AE1524" s="12">
        <f t="shared" si="171"/>
        <v>2.0903724265187424E-11</v>
      </c>
      <c r="AF1524" s="12">
        <f t="shared" si="172"/>
        <v>9.8662853652022362E-11</v>
      </c>
      <c r="AG1524" s="19">
        <f t="shared" si="173"/>
        <v>1.097002469958351E-3</v>
      </c>
      <c r="AI1524">
        <f t="shared" si="174"/>
        <v>9.9905510880095509E-7</v>
      </c>
      <c r="AJ1524">
        <f t="shared" si="175"/>
        <v>7.7759129386834936E-11</v>
      </c>
      <c r="AK1524">
        <v>0</v>
      </c>
      <c r="AL1524" s="12">
        <f t="shared" si="176"/>
        <v>4.333023565310624E-10</v>
      </c>
      <c r="AM1524" s="12">
        <f t="shared" si="177"/>
        <v>5.1106148591789729E-10</v>
      </c>
      <c r="AN1524" s="19">
        <f t="shared" si="178"/>
        <v>2.2739189884214046E-2</v>
      </c>
      <c r="AO1524" s="19"/>
      <c r="AP1524" t="e">
        <f t="shared" si="179"/>
        <v>#VALUE!</v>
      </c>
      <c r="AQ1524" t="e">
        <f t="shared" si="180"/>
        <v>#VALUE!</v>
      </c>
      <c r="AR1524">
        <v>0</v>
      </c>
      <c r="AS1524" s="12" t="e">
        <f t="shared" si="181"/>
        <v>#VALUE!</v>
      </c>
      <c r="AT1524" s="12" t="e">
        <f t="shared" si="182"/>
        <v>#VALUE!</v>
      </c>
      <c r="AU1524" s="19">
        <f t="shared" si="183"/>
        <v>1.5759424160826513E-2</v>
      </c>
      <c r="AW1524">
        <f t="shared" si="184"/>
        <v>78.812974192989046</v>
      </c>
      <c r="AX1524">
        <f t="shared" si="185"/>
        <v>15.215219993965071</v>
      </c>
      <c r="AY1524" t="e">
        <f t="shared" si="186"/>
        <v>#VALUE!</v>
      </c>
    </row>
    <row r="1525" spans="8:51" x14ac:dyDescent="0.25">
      <c r="H1525" s="6">
        <v>20</v>
      </c>
      <c r="I1525" s="6">
        <v>30</v>
      </c>
      <c r="J1525" s="6">
        <v>1</v>
      </c>
      <c r="K1525" s="6">
        <v>1</v>
      </c>
      <c r="L1525" s="6" t="s">
        <v>122</v>
      </c>
      <c r="M1525" s="7">
        <f>1000000*(AF1525-AD1525)/X1525</f>
        <v>5.1728162884310709E-3</v>
      </c>
      <c r="N1525" s="7">
        <f>1000000*(AM1525-AK1525)/X1525</f>
        <v>2.6794554190270953E-2</v>
      </c>
      <c r="O1525" s="7" t="e">
        <f>1000000*(AT1525-AR1525)/X1525</f>
        <v>#VALUE!</v>
      </c>
      <c r="P1525">
        <f>(M1525*16)</f>
        <v>8.2765060614897135E-2</v>
      </c>
      <c r="Q1525">
        <f>(N1525*44)</f>
        <v>1.1789603843719219</v>
      </c>
      <c r="R1525">
        <f>1000000*(((AF1525-AD1525)*0.082057*W1525)/(V1525-Z1525))/X1525</f>
        <v>0.14349881432745903</v>
      </c>
      <c r="S1525">
        <f>1000000*(((AM1525-AK1525)*0.082057*W1525)/(V1525-Z1525))/X1525</f>
        <v>0.74330626535800015</v>
      </c>
      <c r="T1525">
        <f>N1525*((1*0.082057*W1525)/(V1525-Z1525))</f>
        <v>0.74330626535800026</v>
      </c>
      <c r="V1525" s="5">
        <f t="shared" si="187"/>
        <v>0.99905510880095516</v>
      </c>
      <c r="W1525">
        <v>313.14999999999998</v>
      </c>
      <c r="X1525">
        <f t="shared" si="188"/>
        <v>1.9073334166666699E-2</v>
      </c>
      <c r="Y1525">
        <v>2E-3</v>
      </c>
      <c r="Z1525">
        <f t="shared" si="168"/>
        <v>7.2765497523200454E-2</v>
      </c>
      <c r="AB1525">
        <f t="shared" si="169"/>
        <v>9.9905510880095509E-7</v>
      </c>
      <c r="AC1525">
        <f t="shared" si="170"/>
        <v>7.7759129386834936E-11</v>
      </c>
      <c r="AD1525">
        <v>0</v>
      </c>
      <c r="AE1525" s="12">
        <f t="shared" si="171"/>
        <v>2.0903724265187424E-11</v>
      </c>
      <c r="AF1525" s="12">
        <f t="shared" si="172"/>
        <v>9.8662853652022362E-11</v>
      </c>
      <c r="AG1525" s="19">
        <f t="shared" si="173"/>
        <v>1.097002469958351E-3</v>
      </c>
      <c r="AI1525">
        <f t="shared" si="174"/>
        <v>9.9905510880095509E-7</v>
      </c>
      <c r="AJ1525">
        <f t="shared" si="175"/>
        <v>7.7759129386834936E-11</v>
      </c>
      <c r="AK1525">
        <v>0</v>
      </c>
      <c r="AL1525" s="12">
        <f t="shared" si="176"/>
        <v>4.333023565310624E-10</v>
      </c>
      <c r="AM1525" s="12">
        <f t="shared" si="177"/>
        <v>5.1106148591789729E-10</v>
      </c>
      <c r="AN1525" s="19">
        <f t="shared" si="178"/>
        <v>2.2739189884214046E-2</v>
      </c>
      <c r="AO1525" s="19"/>
      <c r="AP1525" t="e">
        <f t="shared" si="179"/>
        <v>#VALUE!</v>
      </c>
      <c r="AQ1525" t="e">
        <f t="shared" si="180"/>
        <v>#VALUE!</v>
      </c>
      <c r="AR1525">
        <v>0</v>
      </c>
      <c r="AS1525" s="12" t="e">
        <f t="shared" si="181"/>
        <v>#VALUE!</v>
      </c>
      <c r="AT1525" s="12" t="e">
        <f t="shared" si="182"/>
        <v>#VALUE!</v>
      </c>
      <c r="AU1525" s="19">
        <f t="shared" si="183"/>
        <v>1.5759424160826513E-2</v>
      </c>
      <c r="AW1525">
        <f t="shared" si="184"/>
        <v>78.812974192989046</v>
      </c>
      <c r="AX1525">
        <f t="shared" si="185"/>
        <v>15.215219993965071</v>
      </c>
      <c r="AY1525" t="e">
        <f t="shared" si="186"/>
        <v>#VALUE!</v>
      </c>
    </row>
    <row r="1526" spans="8:51" x14ac:dyDescent="0.25">
      <c r="H1526" s="6">
        <v>20</v>
      </c>
      <c r="I1526" s="6">
        <v>30</v>
      </c>
      <c r="J1526" s="6">
        <v>1</v>
      </c>
      <c r="K1526" s="6">
        <v>1</v>
      </c>
      <c r="L1526" s="6" t="s">
        <v>122</v>
      </c>
      <c r="M1526" s="7">
        <f>1000000*(AF1526-AD1526)/X1526</f>
        <v>5.1728162884310709E-3</v>
      </c>
      <c r="N1526" s="7">
        <f>1000000*(AM1526-AK1526)/X1526</f>
        <v>2.6794554190270953E-2</v>
      </c>
      <c r="O1526" s="7" t="e">
        <f>1000000*(AT1526-AR1526)/X1526</f>
        <v>#VALUE!</v>
      </c>
      <c r="P1526">
        <f>(M1526*16)</f>
        <v>8.2765060614897135E-2</v>
      </c>
      <c r="Q1526">
        <f>(N1526*44)</f>
        <v>1.1789603843719219</v>
      </c>
      <c r="R1526">
        <f>1000000*(((AF1526-AD1526)*0.082057*W1526)/(V1526-Z1526))/X1526</f>
        <v>0.14349881432745903</v>
      </c>
      <c r="S1526">
        <f>1000000*(((AM1526-AK1526)*0.082057*W1526)/(V1526-Z1526))/X1526</f>
        <v>0.74330626535800015</v>
      </c>
      <c r="T1526">
        <f>N1526*((1*0.082057*W1526)/(V1526-Z1526))</f>
        <v>0.74330626535800026</v>
      </c>
      <c r="V1526" s="5">
        <f t="shared" si="187"/>
        <v>0.99905510880095516</v>
      </c>
      <c r="W1526">
        <v>313.14999999999998</v>
      </c>
      <c r="X1526">
        <f t="shared" si="188"/>
        <v>1.9073334166666699E-2</v>
      </c>
      <c r="Y1526">
        <v>2E-3</v>
      </c>
      <c r="Z1526">
        <f t="shared" si="168"/>
        <v>7.2765497523200454E-2</v>
      </c>
      <c r="AB1526">
        <f t="shared" si="169"/>
        <v>9.9905510880095509E-7</v>
      </c>
      <c r="AC1526">
        <f t="shared" si="170"/>
        <v>7.7759129386834936E-11</v>
      </c>
      <c r="AD1526">
        <v>0</v>
      </c>
      <c r="AE1526" s="12">
        <f t="shared" si="171"/>
        <v>2.0903724265187424E-11</v>
      </c>
      <c r="AF1526" s="12">
        <f t="shared" si="172"/>
        <v>9.8662853652022362E-11</v>
      </c>
      <c r="AG1526" s="19">
        <f t="shared" si="173"/>
        <v>1.097002469958351E-3</v>
      </c>
      <c r="AI1526">
        <f t="shared" si="174"/>
        <v>9.9905510880095509E-7</v>
      </c>
      <c r="AJ1526">
        <f t="shared" si="175"/>
        <v>7.7759129386834936E-11</v>
      </c>
      <c r="AK1526">
        <v>0</v>
      </c>
      <c r="AL1526" s="12">
        <f t="shared" si="176"/>
        <v>4.333023565310624E-10</v>
      </c>
      <c r="AM1526" s="12">
        <f t="shared" si="177"/>
        <v>5.1106148591789729E-10</v>
      </c>
      <c r="AN1526" s="19">
        <f t="shared" si="178"/>
        <v>2.2739189884214046E-2</v>
      </c>
      <c r="AO1526" s="19"/>
      <c r="AP1526" t="e">
        <f t="shared" si="179"/>
        <v>#VALUE!</v>
      </c>
      <c r="AQ1526" t="e">
        <f t="shared" si="180"/>
        <v>#VALUE!</v>
      </c>
      <c r="AR1526">
        <v>0</v>
      </c>
      <c r="AS1526" s="12" t="e">
        <f t="shared" si="181"/>
        <v>#VALUE!</v>
      </c>
      <c r="AT1526" s="12" t="e">
        <f t="shared" si="182"/>
        <v>#VALUE!</v>
      </c>
      <c r="AU1526" s="19">
        <f t="shared" si="183"/>
        <v>1.5759424160826513E-2</v>
      </c>
      <c r="AW1526">
        <f t="shared" si="184"/>
        <v>78.812974192989046</v>
      </c>
      <c r="AX1526">
        <f t="shared" si="185"/>
        <v>15.215219993965071</v>
      </c>
      <c r="AY1526" t="e">
        <f t="shared" si="186"/>
        <v>#VALUE!</v>
      </c>
    </row>
    <row r="1527" spans="8:51" x14ac:dyDescent="0.25">
      <c r="H1527" s="6">
        <v>20</v>
      </c>
      <c r="I1527" s="6">
        <v>30</v>
      </c>
      <c r="J1527" s="6">
        <v>1</v>
      </c>
      <c r="K1527" s="6">
        <v>1</v>
      </c>
      <c r="L1527" s="6" t="s">
        <v>122</v>
      </c>
      <c r="M1527" s="7">
        <f>1000000*(AF1527-AD1527)/X1527</f>
        <v>5.1728162884310709E-3</v>
      </c>
      <c r="N1527" s="7">
        <f>1000000*(AM1527-AK1527)/X1527</f>
        <v>2.6794554190270953E-2</v>
      </c>
      <c r="O1527" s="7" t="e">
        <f>1000000*(AT1527-AR1527)/X1527</f>
        <v>#VALUE!</v>
      </c>
      <c r="P1527">
        <f>(M1527*16)</f>
        <v>8.2765060614897135E-2</v>
      </c>
      <c r="Q1527">
        <f>(N1527*44)</f>
        <v>1.1789603843719219</v>
      </c>
      <c r="R1527">
        <f>1000000*(((AF1527-AD1527)*0.082057*W1527)/(V1527-Z1527))/X1527</f>
        <v>0.14349881432745903</v>
      </c>
      <c r="S1527">
        <f>1000000*(((AM1527-AK1527)*0.082057*W1527)/(V1527-Z1527))/X1527</f>
        <v>0.74330626535800015</v>
      </c>
      <c r="T1527">
        <f>N1527*((1*0.082057*W1527)/(V1527-Z1527))</f>
        <v>0.74330626535800026</v>
      </c>
      <c r="V1527" s="5">
        <f t="shared" si="187"/>
        <v>0.99905510880095516</v>
      </c>
      <c r="W1527">
        <v>313.14999999999998</v>
      </c>
      <c r="X1527">
        <f t="shared" si="188"/>
        <v>1.9073334166666699E-2</v>
      </c>
      <c r="Y1527">
        <v>2E-3</v>
      </c>
      <c r="Z1527">
        <f t="shared" si="168"/>
        <v>7.2765497523200454E-2</v>
      </c>
      <c r="AB1527">
        <f t="shared" si="169"/>
        <v>9.9905510880095509E-7</v>
      </c>
      <c r="AC1527">
        <f t="shared" si="170"/>
        <v>7.7759129386834936E-11</v>
      </c>
      <c r="AD1527">
        <v>0</v>
      </c>
      <c r="AE1527" s="12">
        <f t="shared" si="171"/>
        <v>2.0903724265187424E-11</v>
      </c>
      <c r="AF1527" s="12">
        <f t="shared" si="172"/>
        <v>9.8662853652022362E-11</v>
      </c>
      <c r="AG1527" s="19">
        <f t="shared" si="173"/>
        <v>1.097002469958351E-3</v>
      </c>
      <c r="AI1527">
        <f t="shared" si="174"/>
        <v>9.9905510880095509E-7</v>
      </c>
      <c r="AJ1527">
        <f t="shared" si="175"/>
        <v>7.7759129386834936E-11</v>
      </c>
      <c r="AK1527">
        <v>0</v>
      </c>
      <c r="AL1527" s="12">
        <f t="shared" si="176"/>
        <v>4.333023565310624E-10</v>
      </c>
      <c r="AM1527" s="12">
        <f t="shared" si="177"/>
        <v>5.1106148591789729E-10</v>
      </c>
      <c r="AN1527" s="19">
        <f t="shared" si="178"/>
        <v>2.2739189884214046E-2</v>
      </c>
      <c r="AO1527" s="19"/>
      <c r="AP1527" t="e">
        <f t="shared" si="179"/>
        <v>#VALUE!</v>
      </c>
      <c r="AQ1527" t="e">
        <f t="shared" si="180"/>
        <v>#VALUE!</v>
      </c>
      <c r="AR1527">
        <v>0</v>
      </c>
      <c r="AS1527" s="12" t="e">
        <f t="shared" si="181"/>
        <v>#VALUE!</v>
      </c>
      <c r="AT1527" s="12" t="e">
        <f t="shared" si="182"/>
        <v>#VALUE!</v>
      </c>
      <c r="AU1527" s="19">
        <f t="shared" si="183"/>
        <v>1.5759424160826513E-2</v>
      </c>
      <c r="AW1527">
        <f t="shared" si="184"/>
        <v>78.812974192989046</v>
      </c>
      <c r="AX1527">
        <f t="shared" si="185"/>
        <v>15.215219993965071</v>
      </c>
      <c r="AY1527" t="e">
        <f t="shared" si="186"/>
        <v>#VALUE!</v>
      </c>
    </row>
    <row r="1528" spans="8:51" x14ac:dyDescent="0.25">
      <c r="H1528" s="6">
        <v>20</v>
      </c>
      <c r="I1528" s="6">
        <v>30</v>
      </c>
      <c r="J1528" s="6">
        <v>1</v>
      </c>
      <c r="K1528" s="6">
        <v>1</v>
      </c>
      <c r="L1528" s="6" t="s">
        <v>122</v>
      </c>
      <c r="M1528" s="7">
        <f>1000000*(AF1528-AD1528)/X1528</f>
        <v>5.1728162884310709E-3</v>
      </c>
      <c r="N1528" s="7">
        <f>1000000*(AM1528-AK1528)/X1528</f>
        <v>2.6794554190270953E-2</v>
      </c>
      <c r="O1528" s="7" t="e">
        <f>1000000*(AT1528-AR1528)/X1528</f>
        <v>#VALUE!</v>
      </c>
      <c r="P1528">
        <f>(M1528*16)</f>
        <v>8.2765060614897135E-2</v>
      </c>
      <c r="Q1528">
        <f>(N1528*44)</f>
        <v>1.1789603843719219</v>
      </c>
      <c r="R1528">
        <f>1000000*(((AF1528-AD1528)*0.082057*W1528)/(V1528-Z1528))/X1528</f>
        <v>0.14349881432745903</v>
      </c>
      <c r="S1528">
        <f>1000000*(((AM1528-AK1528)*0.082057*W1528)/(V1528-Z1528))/X1528</f>
        <v>0.74330626535800015</v>
      </c>
      <c r="T1528">
        <f>N1528*((1*0.082057*W1528)/(V1528-Z1528))</f>
        <v>0.74330626535800026</v>
      </c>
      <c r="V1528" s="5">
        <f t="shared" si="187"/>
        <v>0.99905510880095516</v>
      </c>
      <c r="W1528">
        <v>313.14999999999998</v>
      </c>
      <c r="X1528">
        <f t="shared" si="188"/>
        <v>1.9073334166666699E-2</v>
      </c>
      <c r="Y1528">
        <v>2E-3</v>
      </c>
      <c r="Z1528">
        <f t="shared" si="168"/>
        <v>7.2765497523200454E-2</v>
      </c>
      <c r="AB1528">
        <f t="shared" si="169"/>
        <v>9.9905510880095509E-7</v>
      </c>
      <c r="AC1528">
        <f t="shared" si="170"/>
        <v>7.7759129386834936E-11</v>
      </c>
      <c r="AD1528">
        <v>0</v>
      </c>
      <c r="AE1528" s="12">
        <f t="shared" si="171"/>
        <v>2.0903724265187424E-11</v>
      </c>
      <c r="AF1528" s="12">
        <f t="shared" si="172"/>
        <v>9.8662853652022362E-11</v>
      </c>
      <c r="AG1528" s="19">
        <f t="shared" si="173"/>
        <v>1.097002469958351E-3</v>
      </c>
      <c r="AI1528">
        <f t="shared" si="174"/>
        <v>9.9905510880095509E-7</v>
      </c>
      <c r="AJ1528">
        <f t="shared" si="175"/>
        <v>7.7759129386834936E-11</v>
      </c>
      <c r="AK1528">
        <v>0</v>
      </c>
      <c r="AL1528" s="12">
        <f t="shared" si="176"/>
        <v>4.333023565310624E-10</v>
      </c>
      <c r="AM1528" s="12">
        <f t="shared" si="177"/>
        <v>5.1106148591789729E-10</v>
      </c>
      <c r="AN1528" s="19">
        <f t="shared" si="178"/>
        <v>2.2739189884214046E-2</v>
      </c>
      <c r="AO1528" s="19"/>
      <c r="AP1528" t="e">
        <f t="shared" si="179"/>
        <v>#VALUE!</v>
      </c>
      <c r="AQ1528" t="e">
        <f t="shared" si="180"/>
        <v>#VALUE!</v>
      </c>
      <c r="AR1528">
        <v>0</v>
      </c>
      <c r="AS1528" s="12" t="e">
        <f t="shared" si="181"/>
        <v>#VALUE!</v>
      </c>
      <c r="AT1528" s="12" t="e">
        <f t="shared" si="182"/>
        <v>#VALUE!</v>
      </c>
      <c r="AU1528" s="19">
        <f t="shared" si="183"/>
        <v>1.5759424160826513E-2</v>
      </c>
      <c r="AW1528">
        <f t="shared" si="184"/>
        <v>78.812974192989046</v>
      </c>
      <c r="AX1528">
        <f t="shared" si="185"/>
        <v>15.215219993965071</v>
      </c>
      <c r="AY1528" t="e">
        <f t="shared" si="186"/>
        <v>#VALUE!</v>
      </c>
    </row>
    <row r="1529" spans="8:51" x14ac:dyDescent="0.25">
      <c r="H1529" s="6">
        <v>20</v>
      </c>
      <c r="I1529" s="6">
        <v>30</v>
      </c>
      <c r="J1529" s="6">
        <v>1</v>
      </c>
      <c r="K1529" s="6">
        <v>1</v>
      </c>
      <c r="L1529" s="6" t="s">
        <v>122</v>
      </c>
      <c r="M1529" s="7">
        <f>1000000*(AF1529-AD1529)/X1529</f>
        <v>5.1728162884310709E-3</v>
      </c>
      <c r="N1529" s="7">
        <f>1000000*(AM1529-AK1529)/X1529</f>
        <v>2.6794554190270953E-2</v>
      </c>
      <c r="O1529" s="7" t="e">
        <f>1000000*(AT1529-AR1529)/X1529</f>
        <v>#VALUE!</v>
      </c>
      <c r="P1529">
        <f>(M1529*16)</f>
        <v>8.2765060614897135E-2</v>
      </c>
      <c r="Q1529">
        <f>(N1529*44)</f>
        <v>1.1789603843719219</v>
      </c>
      <c r="R1529">
        <f>1000000*(((AF1529-AD1529)*0.082057*W1529)/(V1529-Z1529))/X1529</f>
        <v>0.14349881432745903</v>
      </c>
      <c r="S1529">
        <f>1000000*(((AM1529-AK1529)*0.082057*W1529)/(V1529-Z1529))/X1529</f>
        <v>0.74330626535800015</v>
      </c>
      <c r="T1529">
        <f>N1529*((1*0.082057*W1529)/(V1529-Z1529))</f>
        <v>0.74330626535800026</v>
      </c>
      <c r="V1529" s="5">
        <f t="shared" si="187"/>
        <v>0.99905510880095516</v>
      </c>
      <c r="W1529">
        <v>313.14999999999998</v>
      </c>
      <c r="X1529">
        <f t="shared" si="188"/>
        <v>1.9073334166666699E-2</v>
      </c>
      <c r="Y1529">
        <v>2E-3</v>
      </c>
      <c r="Z1529">
        <f t="shared" si="168"/>
        <v>7.2765497523200454E-2</v>
      </c>
      <c r="AB1529">
        <f t="shared" si="169"/>
        <v>9.9905510880095509E-7</v>
      </c>
      <c r="AC1529">
        <f t="shared" si="170"/>
        <v>7.7759129386834936E-11</v>
      </c>
      <c r="AD1529">
        <v>0</v>
      </c>
      <c r="AE1529" s="12">
        <f t="shared" si="171"/>
        <v>2.0903724265187424E-11</v>
      </c>
      <c r="AF1529" s="12">
        <f t="shared" si="172"/>
        <v>9.8662853652022362E-11</v>
      </c>
      <c r="AG1529" s="19">
        <f t="shared" si="173"/>
        <v>1.097002469958351E-3</v>
      </c>
      <c r="AI1529">
        <f t="shared" si="174"/>
        <v>9.9905510880095509E-7</v>
      </c>
      <c r="AJ1529">
        <f t="shared" si="175"/>
        <v>7.7759129386834936E-11</v>
      </c>
      <c r="AK1529">
        <v>0</v>
      </c>
      <c r="AL1529" s="12">
        <f t="shared" si="176"/>
        <v>4.333023565310624E-10</v>
      </c>
      <c r="AM1529" s="12">
        <f t="shared" si="177"/>
        <v>5.1106148591789729E-10</v>
      </c>
      <c r="AN1529" s="19">
        <f t="shared" si="178"/>
        <v>2.2739189884214046E-2</v>
      </c>
      <c r="AO1529" s="19"/>
      <c r="AP1529" t="e">
        <f t="shared" si="179"/>
        <v>#VALUE!</v>
      </c>
      <c r="AQ1529" t="e">
        <f t="shared" si="180"/>
        <v>#VALUE!</v>
      </c>
      <c r="AR1529">
        <v>0</v>
      </c>
      <c r="AS1529" s="12" t="e">
        <f t="shared" si="181"/>
        <v>#VALUE!</v>
      </c>
      <c r="AT1529" s="12" t="e">
        <f t="shared" si="182"/>
        <v>#VALUE!</v>
      </c>
      <c r="AU1529" s="19">
        <f t="shared" si="183"/>
        <v>1.5759424160826513E-2</v>
      </c>
      <c r="AW1529">
        <f t="shared" si="184"/>
        <v>78.812974192989046</v>
      </c>
      <c r="AX1529">
        <f t="shared" si="185"/>
        <v>15.215219993965071</v>
      </c>
      <c r="AY1529" t="e">
        <f t="shared" si="186"/>
        <v>#VALUE!</v>
      </c>
    </row>
    <row r="1530" spans="8:51" x14ac:dyDescent="0.25">
      <c r="H1530" s="6">
        <v>20</v>
      </c>
      <c r="I1530" s="6">
        <v>30</v>
      </c>
      <c r="J1530" s="6">
        <v>1</v>
      </c>
      <c r="K1530" s="6">
        <v>1</v>
      </c>
      <c r="L1530" s="6" t="s">
        <v>122</v>
      </c>
      <c r="M1530" s="7">
        <f>1000000*(AF1530-AD1530)/X1530</f>
        <v>5.1728162884310709E-3</v>
      </c>
      <c r="N1530" s="7">
        <f>1000000*(AM1530-AK1530)/X1530</f>
        <v>2.6794554190270953E-2</v>
      </c>
      <c r="O1530" s="7" t="e">
        <f>1000000*(AT1530-AR1530)/X1530</f>
        <v>#VALUE!</v>
      </c>
      <c r="P1530">
        <f>(M1530*16)</f>
        <v>8.2765060614897135E-2</v>
      </c>
      <c r="Q1530">
        <f>(N1530*44)</f>
        <v>1.1789603843719219</v>
      </c>
      <c r="R1530">
        <f>1000000*(((AF1530-AD1530)*0.082057*W1530)/(V1530-Z1530))/X1530</f>
        <v>0.14349881432745903</v>
      </c>
      <c r="S1530">
        <f>1000000*(((AM1530-AK1530)*0.082057*W1530)/(V1530-Z1530))/X1530</f>
        <v>0.74330626535800015</v>
      </c>
      <c r="T1530">
        <f>N1530*((1*0.082057*W1530)/(V1530-Z1530))</f>
        <v>0.74330626535800026</v>
      </c>
      <c r="V1530" s="5">
        <f t="shared" si="187"/>
        <v>0.99905510880095516</v>
      </c>
      <c r="W1530">
        <v>313.14999999999998</v>
      </c>
      <c r="X1530">
        <f t="shared" si="188"/>
        <v>1.9073334166666699E-2</v>
      </c>
      <c r="Y1530">
        <v>2E-3</v>
      </c>
      <c r="Z1530">
        <f t="shared" si="168"/>
        <v>7.2765497523200454E-2</v>
      </c>
      <c r="AB1530">
        <f t="shared" si="169"/>
        <v>9.9905510880095509E-7</v>
      </c>
      <c r="AC1530">
        <f t="shared" si="170"/>
        <v>7.7759129386834936E-11</v>
      </c>
      <c r="AD1530">
        <v>0</v>
      </c>
      <c r="AE1530" s="12">
        <f t="shared" si="171"/>
        <v>2.0903724265187424E-11</v>
      </c>
      <c r="AF1530" s="12">
        <f t="shared" si="172"/>
        <v>9.8662853652022362E-11</v>
      </c>
      <c r="AG1530" s="19">
        <f t="shared" si="173"/>
        <v>1.097002469958351E-3</v>
      </c>
      <c r="AI1530">
        <f t="shared" si="174"/>
        <v>9.9905510880095509E-7</v>
      </c>
      <c r="AJ1530">
        <f t="shared" si="175"/>
        <v>7.7759129386834936E-11</v>
      </c>
      <c r="AK1530">
        <v>0</v>
      </c>
      <c r="AL1530" s="12">
        <f t="shared" si="176"/>
        <v>4.333023565310624E-10</v>
      </c>
      <c r="AM1530" s="12">
        <f t="shared" si="177"/>
        <v>5.1106148591789729E-10</v>
      </c>
      <c r="AN1530" s="19">
        <f t="shared" si="178"/>
        <v>2.2739189884214046E-2</v>
      </c>
      <c r="AO1530" s="19"/>
      <c r="AP1530" t="e">
        <f t="shared" si="179"/>
        <v>#VALUE!</v>
      </c>
      <c r="AQ1530" t="e">
        <f t="shared" si="180"/>
        <v>#VALUE!</v>
      </c>
      <c r="AR1530">
        <v>0</v>
      </c>
      <c r="AS1530" s="12" t="e">
        <f t="shared" si="181"/>
        <v>#VALUE!</v>
      </c>
      <c r="AT1530" s="12" t="e">
        <f t="shared" si="182"/>
        <v>#VALUE!</v>
      </c>
      <c r="AU1530" s="19">
        <f t="shared" si="183"/>
        <v>1.5759424160826513E-2</v>
      </c>
      <c r="AW1530">
        <f t="shared" si="184"/>
        <v>78.812974192989046</v>
      </c>
      <c r="AX1530">
        <f t="shared" si="185"/>
        <v>15.215219993965071</v>
      </c>
      <c r="AY1530" t="e">
        <f t="shared" si="186"/>
        <v>#VALUE!</v>
      </c>
    </row>
    <row r="1531" spans="8:51" x14ac:dyDescent="0.25">
      <c r="H1531" s="6">
        <v>20</v>
      </c>
      <c r="I1531" s="6">
        <v>30</v>
      </c>
      <c r="J1531" s="6">
        <v>1</v>
      </c>
      <c r="K1531" s="6">
        <v>1</v>
      </c>
      <c r="L1531" s="6" t="s">
        <v>122</v>
      </c>
      <c r="M1531" s="7">
        <f>1000000*(AF1531-AD1531)/X1531</f>
        <v>5.1728162884310709E-3</v>
      </c>
      <c r="N1531" s="7">
        <f>1000000*(AM1531-AK1531)/X1531</f>
        <v>2.6794554190270953E-2</v>
      </c>
      <c r="O1531" s="7" t="e">
        <f>1000000*(AT1531-AR1531)/X1531</f>
        <v>#VALUE!</v>
      </c>
      <c r="P1531">
        <f>(M1531*16)</f>
        <v>8.2765060614897135E-2</v>
      </c>
      <c r="Q1531">
        <f>(N1531*44)</f>
        <v>1.1789603843719219</v>
      </c>
      <c r="R1531">
        <f>1000000*(((AF1531-AD1531)*0.082057*W1531)/(V1531-Z1531))/X1531</f>
        <v>0.14349881432745903</v>
      </c>
      <c r="S1531">
        <f>1000000*(((AM1531-AK1531)*0.082057*W1531)/(V1531-Z1531))/X1531</f>
        <v>0.74330626535800015</v>
      </c>
      <c r="T1531">
        <f>N1531*((1*0.082057*W1531)/(V1531-Z1531))</f>
        <v>0.74330626535800026</v>
      </c>
      <c r="V1531" s="5">
        <f t="shared" si="187"/>
        <v>0.99905510880095516</v>
      </c>
      <c r="W1531">
        <v>313.14999999999998</v>
      </c>
      <c r="X1531">
        <f t="shared" si="188"/>
        <v>1.9073334166666699E-2</v>
      </c>
      <c r="Y1531">
        <v>2E-3</v>
      </c>
      <c r="Z1531">
        <f t="shared" si="168"/>
        <v>7.2765497523200454E-2</v>
      </c>
      <c r="AB1531">
        <f t="shared" si="169"/>
        <v>9.9905510880095509E-7</v>
      </c>
      <c r="AC1531">
        <f t="shared" si="170"/>
        <v>7.7759129386834936E-11</v>
      </c>
      <c r="AD1531">
        <v>0</v>
      </c>
      <c r="AE1531" s="12">
        <f t="shared" si="171"/>
        <v>2.0903724265187424E-11</v>
      </c>
      <c r="AF1531" s="12">
        <f t="shared" si="172"/>
        <v>9.8662853652022362E-11</v>
      </c>
      <c r="AG1531" s="19">
        <f t="shared" si="173"/>
        <v>1.097002469958351E-3</v>
      </c>
      <c r="AI1531">
        <f t="shared" si="174"/>
        <v>9.9905510880095509E-7</v>
      </c>
      <c r="AJ1531">
        <f t="shared" si="175"/>
        <v>7.7759129386834936E-11</v>
      </c>
      <c r="AK1531">
        <v>0</v>
      </c>
      <c r="AL1531" s="12">
        <f t="shared" si="176"/>
        <v>4.333023565310624E-10</v>
      </c>
      <c r="AM1531" s="12">
        <f t="shared" si="177"/>
        <v>5.1106148591789729E-10</v>
      </c>
      <c r="AN1531" s="19">
        <f t="shared" si="178"/>
        <v>2.2739189884214046E-2</v>
      </c>
      <c r="AO1531" s="19"/>
      <c r="AP1531" t="e">
        <f t="shared" si="179"/>
        <v>#VALUE!</v>
      </c>
      <c r="AQ1531" t="e">
        <f t="shared" si="180"/>
        <v>#VALUE!</v>
      </c>
      <c r="AR1531">
        <v>0</v>
      </c>
      <c r="AS1531" s="12" t="e">
        <f t="shared" si="181"/>
        <v>#VALUE!</v>
      </c>
      <c r="AT1531" s="12" t="e">
        <f t="shared" si="182"/>
        <v>#VALUE!</v>
      </c>
      <c r="AU1531" s="19">
        <f t="shared" si="183"/>
        <v>1.5759424160826513E-2</v>
      </c>
      <c r="AW1531">
        <f t="shared" si="184"/>
        <v>78.812974192989046</v>
      </c>
      <c r="AX1531">
        <f t="shared" si="185"/>
        <v>15.215219993965071</v>
      </c>
      <c r="AY1531" t="e">
        <f t="shared" si="186"/>
        <v>#VALUE!</v>
      </c>
    </row>
    <row r="1532" spans="8:51" x14ac:dyDescent="0.25">
      <c r="H1532" s="6">
        <v>20</v>
      </c>
      <c r="I1532" s="6">
        <v>30</v>
      </c>
      <c r="J1532" s="6">
        <v>1</v>
      </c>
      <c r="K1532" s="6">
        <v>1</v>
      </c>
      <c r="L1532" s="6" t="s">
        <v>122</v>
      </c>
      <c r="M1532" s="7">
        <f>1000000*(AF1532-AD1532)/X1532</f>
        <v>5.1728162884310709E-3</v>
      </c>
      <c r="N1532" s="7">
        <f>1000000*(AM1532-AK1532)/X1532</f>
        <v>2.6794554190270953E-2</v>
      </c>
      <c r="O1532" s="7" t="e">
        <f>1000000*(AT1532-AR1532)/X1532</f>
        <v>#VALUE!</v>
      </c>
      <c r="P1532">
        <f>(M1532*16)</f>
        <v>8.2765060614897135E-2</v>
      </c>
      <c r="Q1532">
        <f>(N1532*44)</f>
        <v>1.1789603843719219</v>
      </c>
      <c r="R1532">
        <f>1000000*(((AF1532-AD1532)*0.082057*W1532)/(V1532-Z1532))/X1532</f>
        <v>0.14349881432745903</v>
      </c>
      <c r="S1532">
        <f>1000000*(((AM1532-AK1532)*0.082057*W1532)/(V1532-Z1532))/X1532</f>
        <v>0.74330626535800015</v>
      </c>
      <c r="T1532">
        <f>N1532*((1*0.082057*W1532)/(V1532-Z1532))</f>
        <v>0.74330626535800026</v>
      </c>
      <c r="V1532" s="5">
        <f t="shared" si="187"/>
        <v>0.99905510880095516</v>
      </c>
      <c r="W1532">
        <v>313.14999999999998</v>
      </c>
      <c r="X1532">
        <f t="shared" si="188"/>
        <v>1.9073334166666699E-2</v>
      </c>
      <c r="Y1532">
        <v>2E-3</v>
      </c>
      <c r="Z1532">
        <f t="shared" si="168"/>
        <v>7.2765497523200454E-2</v>
      </c>
      <c r="AB1532">
        <f t="shared" si="169"/>
        <v>9.9905510880095509E-7</v>
      </c>
      <c r="AC1532">
        <f t="shared" si="170"/>
        <v>7.7759129386834936E-11</v>
      </c>
      <c r="AD1532">
        <v>0</v>
      </c>
      <c r="AE1532" s="12">
        <f t="shared" si="171"/>
        <v>2.0903724265187424E-11</v>
      </c>
      <c r="AF1532" s="12">
        <f t="shared" si="172"/>
        <v>9.8662853652022362E-11</v>
      </c>
      <c r="AG1532" s="19">
        <f t="shared" si="173"/>
        <v>1.097002469958351E-3</v>
      </c>
      <c r="AI1532">
        <f t="shared" si="174"/>
        <v>9.9905510880095509E-7</v>
      </c>
      <c r="AJ1532">
        <f t="shared" si="175"/>
        <v>7.7759129386834936E-11</v>
      </c>
      <c r="AK1532">
        <v>0</v>
      </c>
      <c r="AL1532" s="12">
        <f t="shared" si="176"/>
        <v>4.333023565310624E-10</v>
      </c>
      <c r="AM1532" s="12">
        <f t="shared" si="177"/>
        <v>5.1106148591789729E-10</v>
      </c>
      <c r="AN1532" s="19">
        <f t="shared" si="178"/>
        <v>2.2739189884214046E-2</v>
      </c>
      <c r="AO1532" s="19"/>
      <c r="AP1532" t="e">
        <f t="shared" si="179"/>
        <v>#VALUE!</v>
      </c>
      <c r="AQ1532" t="e">
        <f t="shared" si="180"/>
        <v>#VALUE!</v>
      </c>
      <c r="AR1532">
        <v>0</v>
      </c>
      <c r="AS1532" s="12" t="e">
        <f t="shared" si="181"/>
        <v>#VALUE!</v>
      </c>
      <c r="AT1532" s="12" t="e">
        <f t="shared" si="182"/>
        <v>#VALUE!</v>
      </c>
      <c r="AU1532" s="19">
        <f t="shared" si="183"/>
        <v>1.5759424160826513E-2</v>
      </c>
      <c r="AW1532">
        <f t="shared" si="184"/>
        <v>78.812974192989046</v>
      </c>
      <c r="AX1532">
        <f t="shared" si="185"/>
        <v>15.215219993965071</v>
      </c>
      <c r="AY1532" t="e">
        <f t="shared" si="186"/>
        <v>#VALUE!</v>
      </c>
    </row>
    <row r="1533" spans="8:51" x14ac:dyDescent="0.25">
      <c r="H1533" s="6">
        <v>20</v>
      </c>
      <c r="I1533" s="6">
        <v>30</v>
      </c>
      <c r="J1533" s="6">
        <v>1</v>
      </c>
      <c r="K1533" s="6">
        <v>1</v>
      </c>
      <c r="L1533" s="6" t="s">
        <v>122</v>
      </c>
      <c r="M1533" s="7">
        <f>1000000*(AF1533-AD1533)/X1533</f>
        <v>5.1728162884310709E-3</v>
      </c>
      <c r="N1533" s="7">
        <f>1000000*(AM1533-AK1533)/X1533</f>
        <v>2.6794554190270953E-2</v>
      </c>
      <c r="O1533" s="7" t="e">
        <f>1000000*(AT1533-AR1533)/X1533</f>
        <v>#VALUE!</v>
      </c>
      <c r="P1533">
        <f>(M1533*16)</f>
        <v>8.2765060614897135E-2</v>
      </c>
      <c r="Q1533">
        <f>(N1533*44)</f>
        <v>1.1789603843719219</v>
      </c>
      <c r="R1533">
        <f>1000000*(((AF1533-AD1533)*0.082057*W1533)/(V1533-Z1533))/X1533</f>
        <v>0.14349881432745903</v>
      </c>
      <c r="S1533">
        <f>1000000*(((AM1533-AK1533)*0.082057*W1533)/(V1533-Z1533))/X1533</f>
        <v>0.74330626535800015</v>
      </c>
      <c r="T1533">
        <f>N1533*((1*0.082057*W1533)/(V1533-Z1533))</f>
        <v>0.74330626535800026</v>
      </c>
      <c r="V1533" s="5">
        <f t="shared" si="187"/>
        <v>0.99905510880095516</v>
      </c>
      <c r="W1533">
        <v>313.14999999999998</v>
      </c>
      <c r="X1533">
        <f t="shared" si="188"/>
        <v>1.9073334166666699E-2</v>
      </c>
      <c r="Y1533">
        <v>2E-3</v>
      </c>
      <c r="Z1533">
        <f t="shared" si="168"/>
        <v>7.2765497523200454E-2</v>
      </c>
      <c r="AB1533">
        <f t="shared" si="169"/>
        <v>9.9905510880095509E-7</v>
      </c>
      <c r="AC1533">
        <f t="shared" si="170"/>
        <v>7.7759129386834936E-11</v>
      </c>
      <c r="AD1533">
        <v>0</v>
      </c>
      <c r="AE1533" s="12">
        <f t="shared" si="171"/>
        <v>2.0903724265187424E-11</v>
      </c>
      <c r="AF1533" s="12">
        <f t="shared" si="172"/>
        <v>9.8662853652022362E-11</v>
      </c>
      <c r="AG1533" s="19">
        <f t="shared" si="173"/>
        <v>1.097002469958351E-3</v>
      </c>
      <c r="AI1533">
        <f t="shared" si="174"/>
        <v>9.9905510880095509E-7</v>
      </c>
      <c r="AJ1533">
        <f t="shared" si="175"/>
        <v>7.7759129386834936E-11</v>
      </c>
      <c r="AK1533">
        <v>0</v>
      </c>
      <c r="AL1533" s="12">
        <f t="shared" si="176"/>
        <v>4.333023565310624E-10</v>
      </c>
      <c r="AM1533" s="12">
        <f t="shared" si="177"/>
        <v>5.1106148591789729E-10</v>
      </c>
      <c r="AN1533" s="19">
        <f t="shared" si="178"/>
        <v>2.2739189884214046E-2</v>
      </c>
      <c r="AO1533" s="19"/>
      <c r="AP1533" t="e">
        <f t="shared" si="179"/>
        <v>#VALUE!</v>
      </c>
      <c r="AQ1533" t="e">
        <f t="shared" si="180"/>
        <v>#VALUE!</v>
      </c>
      <c r="AR1533">
        <v>0</v>
      </c>
      <c r="AS1533" s="12" t="e">
        <f t="shared" si="181"/>
        <v>#VALUE!</v>
      </c>
      <c r="AT1533" s="12" t="e">
        <f t="shared" si="182"/>
        <v>#VALUE!</v>
      </c>
      <c r="AU1533" s="19">
        <f t="shared" si="183"/>
        <v>1.5759424160826513E-2</v>
      </c>
      <c r="AW1533">
        <f t="shared" si="184"/>
        <v>78.812974192989046</v>
      </c>
      <c r="AX1533">
        <f t="shared" si="185"/>
        <v>15.215219993965071</v>
      </c>
      <c r="AY1533" t="e">
        <f t="shared" si="186"/>
        <v>#VALUE!</v>
      </c>
    </row>
    <row r="1534" spans="8:51" x14ac:dyDescent="0.25">
      <c r="H1534" s="6">
        <v>20</v>
      </c>
      <c r="I1534" s="6">
        <v>30</v>
      </c>
      <c r="J1534" s="6">
        <v>1</v>
      </c>
      <c r="K1534" s="6">
        <v>1</v>
      </c>
      <c r="L1534" s="6" t="s">
        <v>122</v>
      </c>
      <c r="M1534" s="7">
        <f>1000000*(AF1534-AD1534)/X1534</f>
        <v>5.1728162884310709E-3</v>
      </c>
      <c r="N1534" s="7">
        <f>1000000*(AM1534-AK1534)/X1534</f>
        <v>2.6794554190270953E-2</v>
      </c>
      <c r="O1534" s="7" t="e">
        <f>1000000*(AT1534-AR1534)/X1534</f>
        <v>#VALUE!</v>
      </c>
      <c r="P1534">
        <f>(M1534*16)</f>
        <v>8.2765060614897135E-2</v>
      </c>
      <c r="Q1534">
        <f>(N1534*44)</f>
        <v>1.1789603843719219</v>
      </c>
      <c r="R1534">
        <f>1000000*(((AF1534-AD1534)*0.082057*W1534)/(V1534-Z1534))/X1534</f>
        <v>0.14349881432745903</v>
      </c>
      <c r="S1534">
        <f>1000000*(((AM1534-AK1534)*0.082057*W1534)/(V1534-Z1534))/X1534</f>
        <v>0.74330626535800015</v>
      </c>
      <c r="T1534">
        <f>N1534*((1*0.082057*W1534)/(V1534-Z1534))</f>
        <v>0.74330626535800026</v>
      </c>
      <c r="V1534" s="5">
        <f t="shared" si="187"/>
        <v>0.99905510880095516</v>
      </c>
      <c r="W1534">
        <v>313.14999999999998</v>
      </c>
      <c r="X1534">
        <f t="shared" si="188"/>
        <v>1.9073334166666699E-2</v>
      </c>
      <c r="Y1534">
        <v>2E-3</v>
      </c>
      <c r="Z1534">
        <f t="shared" si="168"/>
        <v>7.2765497523200454E-2</v>
      </c>
      <c r="AB1534">
        <f t="shared" si="169"/>
        <v>9.9905510880095509E-7</v>
      </c>
      <c r="AC1534">
        <f t="shared" si="170"/>
        <v>7.7759129386834936E-11</v>
      </c>
      <c r="AD1534">
        <v>0</v>
      </c>
      <c r="AE1534" s="12">
        <f t="shared" si="171"/>
        <v>2.0903724265187424E-11</v>
      </c>
      <c r="AF1534" s="12">
        <f t="shared" si="172"/>
        <v>9.8662853652022362E-11</v>
      </c>
      <c r="AG1534" s="19">
        <f t="shared" si="173"/>
        <v>1.097002469958351E-3</v>
      </c>
      <c r="AI1534">
        <f t="shared" si="174"/>
        <v>9.9905510880095509E-7</v>
      </c>
      <c r="AJ1534">
        <f t="shared" si="175"/>
        <v>7.7759129386834936E-11</v>
      </c>
      <c r="AK1534">
        <v>0</v>
      </c>
      <c r="AL1534" s="12">
        <f t="shared" si="176"/>
        <v>4.333023565310624E-10</v>
      </c>
      <c r="AM1534" s="12">
        <f t="shared" si="177"/>
        <v>5.1106148591789729E-10</v>
      </c>
      <c r="AN1534" s="19">
        <f t="shared" si="178"/>
        <v>2.2739189884214046E-2</v>
      </c>
      <c r="AO1534" s="19"/>
      <c r="AP1534" t="e">
        <f t="shared" si="179"/>
        <v>#VALUE!</v>
      </c>
      <c r="AQ1534" t="e">
        <f t="shared" si="180"/>
        <v>#VALUE!</v>
      </c>
      <c r="AR1534">
        <v>0</v>
      </c>
      <c r="AS1534" s="12" t="e">
        <f t="shared" si="181"/>
        <v>#VALUE!</v>
      </c>
      <c r="AT1534" s="12" t="e">
        <f t="shared" si="182"/>
        <v>#VALUE!</v>
      </c>
      <c r="AU1534" s="19">
        <f t="shared" si="183"/>
        <v>1.5759424160826513E-2</v>
      </c>
      <c r="AW1534">
        <f t="shared" si="184"/>
        <v>78.812974192989046</v>
      </c>
      <c r="AX1534">
        <f t="shared" si="185"/>
        <v>15.215219993965071</v>
      </c>
      <c r="AY1534" t="e">
        <f t="shared" si="186"/>
        <v>#VALUE!</v>
      </c>
    </row>
    <row r="1535" spans="8:51" x14ac:dyDescent="0.25">
      <c r="H1535" s="6">
        <v>20</v>
      </c>
      <c r="I1535" s="6">
        <v>30</v>
      </c>
      <c r="J1535" s="6">
        <v>1</v>
      </c>
      <c r="K1535" s="6">
        <v>1</v>
      </c>
      <c r="L1535" s="6" t="s">
        <v>122</v>
      </c>
      <c r="M1535" s="7">
        <f>1000000*(AF1535-AD1535)/X1535</f>
        <v>5.1728162884310709E-3</v>
      </c>
      <c r="N1535" s="7">
        <f>1000000*(AM1535-AK1535)/X1535</f>
        <v>2.6794554190270953E-2</v>
      </c>
      <c r="O1535" s="7" t="e">
        <f>1000000*(AT1535-AR1535)/X1535</f>
        <v>#VALUE!</v>
      </c>
      <c r="P1535">
        <f>(M1535*16)</f>
        <v>8.2765060614897135E-2</v>
      </c>
      <c r="Q1535">
        <f>(N1535*44)</f>
        <v>1.1789603843719219</v>
      </c>
      <c r="R1535">
        <f>1000000*(((AF1535-AD1535)*0.082057*W1535)/(V1535-Z1535))/X1535</f>
        <v>0.14349881432745903</v>
      </c>
      <c r="S1535">
        <f>1000000*(((AM1535-AK1535)*0.082057*W1535)/(V1535-Z1535))/X1535</f>
        <v>0.74330626535800015</v>
      </c>
      <c r="T1535">
        <f>N1535*((1*0.082057*W1535)/(V1535-Z1535))</f>
        <v>0.74330626535800026</v>
      </c>
      <c r="V1535" s="5">
        <f t="shared" si="187"/>
        <v>0.99905510880095516</v>
      </c>
      <c r="W1535">
        <v>313.14999999999998</v>
      </c>
      <c r="X1535">
        <f t="shared" si="188"/>
        <v>1.9073334166666699E-2</v>
      </c>
      <c r="Y1535">
        <v>2E-3</v>
      </c>
      <c r="Z1535">
        <f t="shared" si="168"/>
        <v>7.2765497523200454E-2</v>
      </c>
      <c r="AB1535">
        <f t="shared" si="169"/>
        <v>9.9905510880095509E-7</v>
      </c>
      <c r="AC1535">
        <f t="shared" si="170"/>
        <v>7.7759129386834936E-11</v>
      </c>
      <c r="AD1535">
        <v>0</v>
      </c>
      <c r="AE1535" s="12">
        <f t="shared" si="171"/>
        <v>2.0903724265187424E-11</v>
      </c>
      <c r="AF1535" s="12">
        <f t="shared" si="172"/>
        <v>9.8662853652022362E-11</v>
      </c>
      <c r="AG1535" s="19">
        <f t="shared" si="173"/>
        <v>1.097002469958351E-3</v>
      </c>
      <c r="AI1535">
        <f t="shared" si="174"/>
        <v>9.9905510880095509E-7</v>
      </c>
      <c r="AJ1535">
        <f t="shared" si="175"/>
        <v>7.7759129386834936E-11</v>
      </c>
      <c r="AK1535">
        <v>0</v>
      </c>
      <c r="AL1535" s="12">
        <f t="shared" si="176"/>
        <v>4.333023565310624E-10</v>
      </c>
      <c r="AM1535" s="12">
        <f t="shared" si="177"/>
        <v>5.1106148591789729E-10</v>
      </c>
      <c r="AN1535" s="19">
        <f t="shared" si="178"/>
        <v>2.2739189884214046E-2</v>
      </c>
      <c r="AO1535" s="19"/>
      <c r="AP1535" t="e">
        <f t="shared" si="179"/>
        <v>#VALUE!</v>
      </c>
      <c r="AQ1535" t="e">
        <f t="shared" si="180"/>
        <v>#VALUE!</v>
      </c>
      <c r="AR1535">
        <v>0</v>
      </c>
      <c r="AS1535" s="12" t="e">
        <f t="shared" si="181"/>
        <v>#VALUE!</v>
      </c>
      <c r="AT1535" s="12" t="e">
        <f t="shared" si="182"/>
        <v>#VALUE!</v>
      </c>
      <c r="AU1535" s="19">
        <f t="shared" si="183"/>
        <v>1.5759424160826513E-2</v>
      </c>
      <c r="AW1535">
        <f t="shared" si="184"/>
        <v>78.812974192989046</v>
      </c>
      <c r="AX1535">
        <f t="shared" si="185"/>
        <v>15.215219993965071</v>
      </c>
      <c r="AY1535" t="e">
        <f t="shared" si="186"/>
        <v>#VALUE!</v>
      </c>
    </row>
    <row r="1536" spans="8:51" x14ac:dyDescent="0.25">
      <c r="H1536" s="6">
        <v>20</v>
      </c>
      <c r="I1536" s="6">
        <v>30</v>
      </c>
      <c r="J1536" s="6">
        <v>1</v>
      </c>
      <c r="K1536" s="6">
        <v>1</v>
      </c>
      <c r="L1536" s="6" t="s">
        <v>122</v>
      </c>
      <c r="M1536" s="7">
        <f>1000000*(AF1536-AD1536)/X1536</f>
        <v>5.1728162884310709E-3</v>
      </c>
      <c r="N1536" s="7">
        <f>1000000*(AM1536-AK1536)/X1536</f>
        <v>2.6794554190270953E-2</v>
      </c>
      <c r="O1536" s="7" t="e">
        <f>1000000*(AT1536-AR1536)/X1536</f>
        <v>#VALUE!</v>
      </c>
      <c r="P1536">
        <f>(M1536*16)</f>
        <v>8.2765060614897135E-2</v>
      </c>
      <c r="Q1536">
        <f>(N1536*44)</f>
        <v>1.1789603843719219</v>
      </c>
      <c r="R1536">
        <f>1000000*(((AF1536-AD1536)*0.082057*W1536)/(V1536-Z1536))/X1536</f>
        <v>0.14349881432745903</v>
      </c>
      <c r="S1536">
        <f>1000000*(((AM1536-AK1536)*0.082057*W1536)/(V1536-Z1536))/X1536</f>
        <v>0.74330626535800015</v>
      </c>
      <c r="T1536">
        <f>N1536*((1*0.082057*W1536)/(V1536-Z1536))</f>
        <v>0.74330626535800026</v>
      </c>
      <c r="V1536" s="5">
        <f t="shared" si="187"/>
        <v>0.99905510880095516</v>
      </c>
      <c r="W1536">
        <v>313.14999999999998</v>
      </c>
      <c r="X1536">
        <f t="shared" si="188"/>
        <v>1.9073334166666699E-2</v>
      </c>
      <c r="Y1536">
        <v>2E-3</v>
      </c>
      <c r="Z1536">
        <f t="shared" si="168"/>
        <v>7.2765497523200454E-2</v>
      </c>
      <c r="AB1536">
        <f t="shared" si="169"/>
        <v>9.9905510880095509E-7</v>
      </c>
      <c r="AC1536">
        <f t="shared" si="170"/>
        <v>7.7759129386834936E-11</v>
      </c>
      <c r="AD1536">
        <v>0</v>
      </c>
      <c r="AE1536" s="12">
        <f t="shared" si="171"/>
        <v>2.0903724265187424E-11</v>
      </c>
      <c r="AF1536" s="12">
        <f t="shared" si="172"/>
        <v>9.8662853652022362E-11</v>
      </c>
      <c r="AG1536" s="19">
        <f t="shared" si="173"/>
        <v>1.097002469958351E-3</v>
      </c>
      <c r="AI1536">
        <f t="shared" si="174"/>
        <v>9.9905510880095509E-7</v>
      </c>
      <c r="AJ1536">
        <f t="shared" si="175"/>
        <v>7.7759129386834936E-11</v>
      </c>
      <c r="AK1536">
        <v>0</v>
      </c>
      <c r="AL1536" s="12">
        <f t="shared" si="176"/>
        <v>4.333023565310624E-10</v>
      </c>
      <c r="AM1536" s="12">
        <f t="shared" si="177"/>
        <v>5.1106148591789729E-10</v>
      </c>
      <c r="AN1536" s="19">
        <f t="shared" si="178"/>
        <v>2.2739189884214046E-2</v>
      </c>
      <c r="AO1536" s="19"/>
      <c r="AP1536" t="e">
        <f t="shared" si="179"/>
        <v>#VALUE!</v>
      </c>
      <c r="AQ1536" t="e">
        <f t="shared" si="180"/>
        <v>#VALUE!</v>
      </c>
      <c r="AR1536">
        <v>0</v>
      </c>
      <c r="AS1536" s="12" t="e">
        <f t="shared" si="181"/>
        <v>#VALUE!</v>
      </c>
      <c r="AT1536" s="12" t="e">
        <f t="shared" si="182"/>
        <v>#VALUE!</v>
      </c>
      <c r="AU1536" s="19">
        <f t="shared" si="183"/>
        <v>1.5759424160826513E-2</v>
      </c>
      <c r="AW1536">
        <f t="shared" si="184"/>
        <v>78.812974192989046</v>
      </c>
      <c r="AX1536">
        <f t="shared" si="185"/>
        <v>15.215219993965071</v>
      </c>
      <c r="AY1536" t="e">
        <f t="shared" si="186"/>
        <v>#VALUE!</v>
      </c>
    </row>
    <row r="1537" spans="8:51" x14ac:dyDescent="0.25">
      <c r="H1537" s="6">
        <v>20</v>
      </c>
      <c r="I1537" s="6">
        <v>30</v>
      </c>
      <c r="J1537" s="6">
        <v>1</v>
      </c>
      <c r="K1537" s="6">
        <v>1</v>
      </c>
      <c r="L1537" s="6" t="s">
        <v>122</v>
      </c>
      <c r="M1537" s="7">
        <f>1000000*(AF1537-AD1537)/X1537</f>
        <v>5.1728162884310709E-3</v>
      </c>
      <c r="N1537" s="7">
        <f>1000000*(AM1537-AK1537)/X1537</f>
        <v>2.6794554190270953E-2</v>
      </c>
      <c r="O1537" s="7" t="e">
        <f>1000000*(AT1537-AR1537)/X1537</f>
        <v>#VALUE!</v>
      </c>
      <c r="P1537">
        <f>(M1537*16)</f>
        <v>8.2765060614897135E-2</v>
      </c>
      <c r="Q1537">
        <f>(N1537*44)</f>
        <v>1.1789603843719219</v>
      </c>
      <c r="R1537">
        <f>1000000*(((AF1537-AD1537)*0.082057*W1537)/(V1537-Z1537))/X1537</f>
        <v>0.14349881432745903</v>
      </c>
      <c r="S1537">
        <f>1000000*(((AM1537-AK1537)*0.082057*W1537)/(V1537-Z1537))/X1537</f>
        <v>0.74330626535800015</v>
      </c>
      <c r="T1537">
        <f>N1537*((1*0.082057*W1537)/(V1537-Z1537))</f>
        <v>0.74330626535800026</v>
      </c>
      <c r="V1537" s="5">
        <f t="shared" si="187"/>
        <v>0.99905510880095516</v>
      </c>
      <c r="W1537">
        <v>313.14999999999998</v>
      </c>
      <c r="X1537">
        <f t="shared" si="188"/>
        <v>1.9073334166666699E-2</v>
      </c>
      <c r="Y1537">
        <v>2E-3</v>
      </c>
      <c r="Z1537">
        <f t="shared" si="168"/>
        <v>7.2765497523200454E-2</v>
      </c>
      <c r="AB1537">
        <f t="shared" si="169"/>
        <v>9.9905510880095509E-7</v>
      </c>
      <c r="AC1537">
        <f t="shared" si="170"/>
        <v>7.7759129386834936E-11</v>
      </c>
      <c r="AD1537">
        <v>0</v>
      </c>
      <c r="AE1537" s="12">
        <f t="shared" si="171"/>
        <v>2.0903724265187424E-11</v>
      </c>
      <c r="AF1537" s="12">
        <f t="shared" si="172"/>
        <v>9.8662853652022362E-11</v>
      </c>
      <c r="AG1537" s="19">
        <f t="shared" si="173"/>
        <v>1.097002469958351E-3</v>
      </c>
      <c r="AI1537">
        <f t="shared" si="174"/>
        <v>9.9905510880095509E-7</v>
      </c>
      <c r="AJ1537">
        <f t="shared" si="175"/>
        <v>7.7759129386834936E-11</v>
      </c>
      <c r="AK1537">
        <v>0</v>
      </c>
      <c r="AL1537" s="12">
        <f t="shared" si="176"/>
        <v>4.333023565310624E-10</v>
      </c>
      <c r="AM1537" s="12">
        <f t="shared" si="177"/>
        <v>5.1106148591789729E-10</v>
      </c>
      <c r="AN1537" s="19">
        <f t="shared" si="178"/>
        <v>2.2739189884214046E-2</v>
      </c>
      <c r="AO1537" s="19"/>
      <c r="AP1537" t="e">
        <f t="shared" si="179"/>
        <v>#VALUE!</v>
      </c>
      <c r="AQ1537" t="e">
        <f t="shared" si="180"/>
        <v>#VALUE!</v>
      </c>
      <c r="AR1537">
        <v>0</v>
      </c>
      <c r="AS1537" s="12" t="e">
        <f t="shared" si="181"/>
        <v>#VALUE!</v>
      </c>
      <c r="AT1537" s="12" t="e">
        <f t="shared" si="182"/>
        <v>#VALUE!</v>
      </c>
      <c r="AU1537" s="19">
        <f t="shared" si="183"/>
        <v>1.5759424160826513E-2</v>
      </c>
      <c r="AW1537">
        <f t="shared" si="184"/>
        <v>78.812974192989046</v>
      </c>
      <c r="AX1537">
        <f t="shared" si="185"/>
        <v>15.215219993965071</v>
      </c>
      <c r="AY1537" t="e">
        <f t="shared" si="186"/>
        <v>#VALUE!</v>
      </c>
    </row>
    <row r="1538" spans="8:51" x14ac:dyDescent="0.25">
      <c r="H1538" s="6">
        <v>20</v>
      </c>
      <c r="I1538" s="6">
        <v>30</v>
      </c>
      <c r="J1538" s="6">
        <v>1</v>
      </c>
      <c r="K1538" s="6">
        <v>1</v>
      </c>
      <c r="L1538" s="6" t="s">
        <v>122</v>
      </c>
      <c r="M1538" s="7">
        <f>1000000*(AF1538-AD1538)/X1538</f>
        <v>5.1728162884310709E-3</v>
      </c>
      <c r="N1538" s="7">
        <f>1000000*(AM1538-AK1538)/X1538</f>
        <v>2.6794554190270953E-2</v>
      </c>
      <c r="O1538" s="7" t="e">
        <f>1000000*(AT1538-AR1538)/X1538</f>
        <v>#VALUE!</v>
      </c>
      <c r="P1538">
        <f>(M1538*16)</f>
        <v>8.2765060614897135E-2</v>
      </c>
      <c r="Q1538">
        <f>(N1538*44)</f>
        <v>1.1789603843719219</v>
      </c>
      <c r="R1538">
        <f>1000000*(((AF1538-AD1538)*0.082057*W1538)/(V1538-Z1538))/X1538</f>
        <v>0.14349881432745903</v>
      </c>
      <c r="S1538">
        <f>1000000*(((AM1538-AK1538)*0.082057*W1538)/(V1538-Z1538))/X1538</f>
        <v>0.74330626535800015</v>
      </c>
      <c r="T1538">
        <f>N1538*((1*0.082057*W1538)/(V1538-Z1538))</f>
        <v>0.74330626535800026</v>
      </c>
      <c r="V1538" s="5">
        <f t="shared" si="187"/>
        <v>0.99905510880095516</v>
      </c>
      <c r="W1538">
        <v>313.14999999999998</v>
      </c>
      <c r="X1538">
        <f t="shared" si="188"/>
        <v>1.9073334166666699E-2</v>
      </c>
      <c r="Y1538">
        <v>2E-3</v>
      </c>
      <c r="Z1538">
        <f t="shared" si="168"/>
        <v>7.2765497523200454E-2</v>
      </c>
      <c r="AB1538">
        <f t="shared" si="169"/>
        <v>9.9905510880095509E-7</v>
      </c>
      <c r="AC1538">
        <f t="shared" si="170"/>
        <v>7.7759129386834936E-11</v>
      </c>
      <c r="AD1538">
        <v>0</v>
      </c>
      <c r="AE1538" s="12">
        <f t="shared" si="171"/>
        <v>2.0903724265187424E-11</v>
      </c>
      <c r="AF1538" s="12">
        <f t="shared" si="172"/>
        <v>9.8662853652022362E-11</v>
      </c>
      <c r="AG1538" s="19">
        <f t="shared" si="173"/>
        <v>1.097002469958351E-3</v>
      </c>
      <c r="AI1538">
        <f t="shared" si="174"/>
        <v>9.9905510880095509E-7</v>
      </c>
      <c r="AJ1538">
        <f t="shared" si="175"/>
        <v>7.7759129386834936E-11</v>
      </c>
      <c r="AK1538">
        <v>0</v>
      </c>
      <c r="AL1538" s="12">
        <f t="shared" si="176"/>
        <v>4.333023565310624E-10</v>
      </c>
      <c r="AM1538" s="12">
        <f t="shared" si="177"/>
        <v>5.1106148591789729E-10</v>
      </c>
      <c r="AN1538" s="19">
        <f t="shared" si="178"/>
        <v>2.2739189884214046E-2</v>
      </c>
      <c r="AO1538" s="19"/>
      <c r="AP1538" t="e">
        <f t="shared" si="179"/>
        <v>#VALUE!</v>
      </c>
      <c r="AQ1538" t="e">
        <f t="shared" si="180"/>
        <v>#VALUE!</v>
      </c>
      <c r="AR1538">
        <v>0</v>
      </c>
      <c r="AS1538" s="12" t="e">
        <f t="shared" si="181"/>
        <v>#VALUE!</v>
      </c>
      <c r="AT1538" s="12" t="e">
        <f t="shared" si="182"/>
        <v>#VALUE!</v>
      </c>
      <c r="AU1538" s="19">
        <f t="shared" si="183"/>
        <v>1.5759424160826513E-2</v>
      </c>
      <c r="AW1538">
        <f t="shared" si="184"/>
        <v>78.812974192989046</v>
      </c>
      <c r="AX1538">
        <f t="shared" si="185"/>
        <v>15.215219993965071</v>
      </c>
      <c r="AY1538" t="e">
        <f t="shared" si="186"/>
        <v>#VALUE!</v>
      </c>
    </row>
    <row r="1539" spans="8:51" x14ac:dyDescent="0.25">
      <c r="H1539" s="6">
        <v>20</v>
      </c>
      <c r="I1539" s="6">
        <v>30</v>
      </c>
      <c r="J1539" s="6">
        <v>1</v>
      </c>
      <c r="K1539" s="6">
        <v>1</v>
      </c>
      <c r="L1539" s="6" t="s">
        <v>122</v>
      </c>
      <c r="M1539" s="7">
        <f>1000000*(AF1539-AD1539)/X1539</f>
        <v>5.1728162884310709E-3</v>
      </c>
      <c r="N1539" s="7">
        <f>1000000*(AM1539-AK1539)/X1539</f>
        <v>2.6794554190270953E-2</v>
      </c>
      <c r="O1539" s="7" t="e">
        <f>1000000*(AT1539-AR1539)/X1539</f>
        <v>#VALUE!</v>
      </c>
      <c r="P1539">
        <f>(M1539*16)</f>
        <v>8.2765060614897135E-2</v>
      </c>
      <c r="Q1539">
        <f>(N1539*44)</f>
        <v>1.1789603843719219</v>
      </c>
      <c r="R1539">
        <f>1000000*(((AF1539-AD1539)*0.082057*W1539)/(V1539-Z1539))/X1539</f>
        <v>0.14349881432745903</v>
      </c>
      <c r="S1539">
        <f>1000000*(((AM1539-AK1539)*0.082057*W1539)/(V1539-Z1539))/X1539</f>
        <v>0.74330626535800015</v>
      </c>
      <c r="T1539">
        <f>N1539*((1*0.082057*W1539)/(V1539-Z1539))</f>
        <v>0.74330626535800026</v>
      </c>
      <c r="V1539" s="5">
        <f t="shared" si="187"/>
        <v>0.99905510880095516</v>
      </c>
      <c r="W1539">
        <v>313.14999999999998</v>
      </c>
      <c r="X1539">
        <f t="shared" si="188"/>
        <v>1.9073334166666699E-2</v>
      </c>
      <c r="Y1539">
        <v>2E-3</v>
      </c>
      <c r="Z1539">
        <f t="shared" si="168"/>
        <v>7.2765497523200454E-2</v>
      </c>
      <c r="AB1539">
        <f t="shared" si="169"/>
        <v>9.9905510880095509E-7</v>
      </c>
      <c r="AC1539">
        <f t="shared" si="170"/>
        <v>7.7759129386834936E-11</v>
      </c>
      <c r="AD1539">
        <v>0</v>
      </c>
      <c r="AE1539" s="12">
        <f t="shared" si="171"/>
        <v>2.0903724265187424E-11</v>
      </c>
      <c r="AF1539" s="12">
        <f t="shared" si="172"/>
        <v>9.8662853652022362E-11</v>
      </c>
      <c r="AG1539" s="19">
        <f t="shared" si="173"/>
        <v>1.097002469958351E-3</v>
      </c>
      <c r="AI1539">
        <f t="shared" si="174"/>
        <v>9.9905510880095509E-7</v>
      </c>
      <c r="AJ1539">
        <f t="shared" si="175"/>
        <v>7.7759129386834936E-11</v>
      </c>
      <c r="AK1539">
        <v>0</v>
      </c>
      <c r="AL1539" s="12">
        <f t="shared" si="176"/>
        <v>4.333023565310624E-10</v>
      </c>
      <c r="AM1539" s="12">
        <f t="shared" si="177"/>
        <v>5.1106148591789729E-10</v>
      </c>
      <c r="AN1539" s="19">
        <f t="shared" si="178"/>
        <v>2.2739189884214046E-2</v>
      </c>
      <c r="AO1539" s="19"/>
      <c r="AP1539" t="e">
        <f t="shared" si="179"/>
        <v>#VALUE!</v>
      </c>
      <c r="AQ1539" t="e">
        <f t="shared" si="180"/>
        <v>#VALUE!</v>
      </c>
      <c r="AR1539">
        <v>0</v>
      </c>
      <c r="AS1539" s="12" t="e">
        <f t="shared" si="181"/>
        <v>#VALUE!</v>
      </c>
      <c r="AT1539" s="12" t="e">
        <f t="shared" si="182"/>
        <v>#VALUE!</v>
      </c>
      <c r="AU1539" s="19">
        <f t="shared" si="183"/>
        <v>1.5759424160826513E-2</v>
      </c>
      <c r="AW1539">
        <f t="shared" si="184"/>
        <v>78.812974192989046</v>
      </c>
      <c r="AX1539">
        <f t="shared" si="185"/>
        <v>15.215219993965071</v>
      </c>
      <c r="AY1539" t="e">
        <f t="shared" si="186"/>
        <v>#VALUE!</v>
      </c>
    </row>
    <row r="1540" spans="8:51" x14ac:dyDescent="0.25">
      <c r="H1540" s="6">
        <v>20</v>
      </c>
      <c r="I1540" s="6">
        <v>30</v>
      </c>
      <c r="J1540" s="6">
        <v>1</v>
      </c>
      <c r="K1540" s="6">
        <v>1</v>
      </c>
      <c r="L1540" s="6" t="s">
        <v>122</v>
      </c>
      <c r="M1540" s="7">
        <f>1000000*(AF1540-AD1540)/X1540</f>
        <v>5.1728162884310709E-3</v>
      </c>
      <c r="N1540" s="7">
        <f>1000000*(AM1540-AK1540)/X1540</f>
        <v>2.6794554190270953E-2</v>
      </c>
      <c r="O1540" s="7" t="e">
        <f>1000000*(AT1540-AR1540)/X1540</f>
        <v>#VALUE!</v>
      </c>
      <c r="P1540">
        <f>(M1540*16)</f>
        <v>8.2765060614897135E-2</v>
      </c>
      <c r="Q1540">
        <f>(N1540*44)</f>
        <v>1.1789603843719219</v>
      </c>
      <c r="R1540">
        <f>1000000*(((AF1540-AD1540)*0.082057*W1540)/(V1540-Z1540))/X1540</f>
        <v>0.14349881432745903</v>
      </c>
      <c r="S1540">
        <f>1000000*(((AM1540-AK1540)*0.082057*W1540)/(V1540-Z1540))/X1540</f>
        <v>0.74330626535800015</v>
      </c>
      <c r="T1540">
        <f>N1540*((1*0.082057*W1540)/(V1540-Z1540))</f>
        <v>0.74330626535800026</v>
      </c>
      <c r="V1540" s="5">
        <f t="shared" si="187"/>
        <v>0.99905510880095516</v>
      </c>
      <c r="W1540">
        <v>313.14999999999998</v>
      </c>
      <c r="X1540">
        <f t="shared" si="188"/>
        <v>1.9073334166666699E-2</v>
      </c>
      <c r="Y1540">
        <v>2E-3</v>
      </c>
      <c r="Z1540">
        <f t="shared" si="168"/>
        <v>7.2765497523200454E-2</v>
      </c>
      <c r="AB1540">
        <f t="shared" si="169"/>
        <v>9.9905510880095509E-7</v>
      </c>
      <c r="AC1540">
        <f t="shared" si="170"/>
        <v>7.7759129386834936E-11</v>
      </c>
      <c r="AD1540">
        <v>0</v>
      </c>
      <c r="AE1540" s="12">
        <f t="shared" si="171"/>
        <v>2.0903724265187424E-11</v>
      </c>
      <c r="AF1540" s="12">
        <f t="shared" si="172"/>
        <v>9.8662853652022362E-11</v>
      </c>
      <c r="AG1540" s="19">
        <f t="shared" si="173"/>
        <v>1.097002469958351E-3</v>
      </c>
      <c r="AI1540">
        <f t="shared" si="174"/>
        <v>9.9905510880095509E-7</v>
      </c>
      <c r="AJ1540">
        <f t="shared" si="175"/>
        <v>7.7759129386834936E-11</v>
      </c>
      <c r="AK1540">
        <v>0</v>
      </c>
      <c r="AL1540" s="12">
        <f t="shared" si="176"/>
        <v>4.333023565310624E-10</v>
      </c>
      <c r="AM1540" s="12">
        <f t="shared" si="177"/>
        <v>5.1106148591789729E-10</v>
      </c>
      <c r="AN1540" s="19">
        <f t="shared" si="178"/>
        <v>2.2739189884214046E-2</v>
      </c>
      <c r="AO1540" s="19"/>
      <c r="AP1540" t="e">
        <f t="shared" si="179"/>
        <v>#VALUE!</v>
      </c>
      <c r="AQ1540" t="e">
        <f t="shared" si="180"/>
        <v>#VALUE!</v>
      </c>
      <c r="AR1540">
        <v>0</v>
      </c>
      <c r="AS1540" s="12" t="e">
        <f t="shared" si="181"/>
        <v>#VALUE!</v>
      </c>
      <c r="AT1540" s="12" t="e">
        <f t="shared" si="182"/>
        <v>#VALUE!</v>
      </c>
      <c r="AU1540" s="19">
        <f t="shared" si="183"/>
        <v>1.5759424160826513E-2</v>
      </c>
      <c r="AW1540">
        <f t="shared" si="184"/>
        <v>78.812974192989046</v>
      </c>
      <c r="AX1540">
        <f t="shared" si="185"/>
        <v>15.215219993965071</v>
      </c>
      <c r="AY1540" t="e">
        <f t="shared" si="186"/>
        <v>#VALUE!</v>
      </c>
    </row>
    <row r="1541" spans="8:51" x14ac:dyDescent="0.25">
      <c r="H1541" s="6">
        <v>20</v>
      </c>
      <c r="I1541" s="6">
        <v>30</v>
      </c>
      <c r="J1541" s="6">
        <v>1</v>
      </c>
      <c r="K1541" s="6">
        <v>1</v>
      </c>
      <c r="L1541" s="6" t="s">
        <v>122</v>
      </c>
      <c r="M1541" s="7">
        <f>1000000*(AF1541-AD1541)/X1541</f>
        <v>5.1728162884310709E-3</v>
      </c>
      <c r="N1541" s="7">
        <f>1000000*(AM1541-AK1541)/X1541</f>
        <v>2.6794554190270953E-2</v>
      </c>
      <c r="O1541" s="7" t="e">
        <f>1000000*(AT1541-AR1541)/X1541</f>
        <v>#VALUE!</v>
      </c>
      <c r="P1541">
        <f>(M1541*16)</f>
        <v>8.2765060614897135E-2</v>
      </c>
      <c r="Q1541">
        <f>(N1541*44)</f>
        <v>1.1789603843719219</v>
      </c>
      <c r="R1541">
        <f>1000000*(((AF1541-AD1541)*0.082057*W1541)/(V1541-Z1541))/X1541</f>
        <v>0.14349881432745903</v>
      </c>
      <c r="S1541">
        <f>1000000*(((AM1541-AK1541)*0.082057*W1541)/(V1541-Z1541))/X1541</f>
        <v>0.74330626535800015</v>
      </c>
      <c r="T1541">
        <f>N1541*((1*0.082057*W1541)/(V1541-Z1541))</f>
        <v>0.74330626535800026</v>
      </c>
      <c r="V1541" s="5">
        <f t="shared" si="187"/>
        <v>0.99905510880095516</v>
      </c>
      <c r="W1541">
        <v>313.14999999999998</v>
      </c>
      <c r="X1541">
        <f t="shared" si="188"/>
        <v>1.9073334166666699E-2</v>
      </c>
      <c r="Y1541">
        <v>2E-3</v>
      </c>
      <c r="Z1541">
        <f t="shared" ref="Z1541:Z1604" si="189">(0.001316*10^(8.07131-(1730.63/(233.46+(W1541-273.15)))))</f>
        <v>7.2765497523200454E-2</v>
      </c>
      <c r="AB1541">
        <f t="shared" ref="AB1541:AB1604" si="190">V1541*(J1541/10^6)</f>
        <v>9.9905510880095509E-7</v>
      </c>
      <c r="AC1541">
        <f t="shared" ref="AC1541:AC1604" si="191">(AB1541*Y1541)/(0.082057*W1541)</f>
        <v>7.7759129386834936E-11</v>
      </c>
      <c r="AD1541">
        <v>0</v>
      </c>
      <c r="AE1541" s="12">
        <f t="shared" ref="AE1541:AE1604" si="192">AB1541*AG1541*X1541</f>
        <v>2.0903724265187424E-11</v>
      </c>
      <c r="AF1541" s="12">
        <f t="shared" ref="AF1541:AF1604" si="193">AC1541+AE1541</f>
        <v>9.8662853652022362E-11</v>
      </c>
      <c r="AG1541" s="19">
        <f t="shared" ref="AG1541:AG1604" si="194">101.325*(0.000014*EXP(1600*((1/W1541)-(1/298.15))))</f>
        <v>1.097002469958351E-3</v>
      </c>
      <c r="AI1541">
        <f t="shared" ref="AI1541:AI1604" si="195">V1541*(K1541/10^6)</f>
        <v>9.9905510880095509E-7</v>
      </c>
      <c r="AJ1541">
        <f t="shared" ref="AJ1541:AJ1604" si="196">(AI1541*Y1541)/(0.082057*W1541)</f>
        <v>7.7759129386834936E-11</v>
      </c>
      <c r="AK1541">
        <v>0</v>
      </c>
      <c r="AL1541" s="12">
        <f t="shared" ref="AL1541:AL1604" si="197">AI1541*AN1541*X1541</f>
        <v>4.333023565310624E-10</v>
      </c>
      <c r="AM1541" s="12">
        <f t="shared" ref="AM1541:AM1604" si="198">AJ1541+AL1541</f>
        <v>5.1106148591789729E-10</v>
      </c>
      <c r="AN1541" s="19">
        <f t="shared" ref="AN1541:AN1604" si="199">101.325*(0.00033*EXP(2400*((1/W1541)-(1/298.15))))</f>
        <v>2.2739189884214046E-2</v>
      </c>
      <c r="AO1541" s="19"/>
      <c r="AP1541" t="e">
        <f t="shared" ref="AP1541:AP1604" si="200">V1541*(L1541/10^6)</f>
        <v>#VALUE!</v>
      </c>
      <c r="AQ1541" t="e">
        <f t="shared" ref="AQ1541:AQ1604" si="201">(AP1541*Y1541)/(0.082057*W1541)</f>
        <v>#VALUE!</v>
      </c>
      <c r="AR1541">
        <v>0</v>
      </c>
      <c r="AS1541" s="12" t="e">
        <f t="shared" ref="AS1541:AS1604" si="202">AP1541*AU1541*X1541</f>
        <v>#VALUE!</v>
      </c>
      <c r="AT1541" s="12" t="e">
        <f t="shared" ref="AT1541:AT1604" si="203">AQ1541+AS1541</f>
        <v>#VALUE!</v>
      </c>
      <c r="AU1541" s="19">
        <f t="shared" ref="AU1541:AU1604" si="204">101.325*((2.4*10^-4)*EXP(2700*((1/W1541)-(1/298.15))))</f>
        <v>1.5759424160826513E-2</v>
      </c>
      <c r="AW1541">
        <f t="shared" ref="AW1541:AW1604" si="205">100*(AF1541-AE1541)/AF1541</f>
        <v>78.812974192989046</v>
      </c>
      <c r="AX1541">
        <f t="shared" ref="AX1541:AX1604" si="206">100*(AM1541-AL1541)/AM1541</f>
        <v>15.215219993965071</v>
      </c>
      <c r="AY1541" t="e">
        <f t="shared" ref="AY1541:AY1604" si="207">100*(AT1541-AS1541)/AT1541</f>
        <v>#VALUE!</v>
      </c>
    </row>
    <row r="1542" spans="8:51" x14ac:dyDescent="0.25">
      <c r="H1542" s="6">
        <v>20</v>
      </c>
      <c r="I1542" s="6">
        <v>30</v>
      </c>
      <c r="J1542" s="6">
        <v>1</v>
      </c>
      <c r="K1542" s="6">
        <v>1</v>
      </c>
      <c r="L1542" s="6" t="s">
        <v>122</v>
      </c>
      <c r="M1542" s="7">
        <f>1000000*(AF1542-AD1542)/X1542</f>
        <v>5.1728162884310709E-3</v>
      </c>
      <c r="N1542" s="7">
        <f>1000000*(AM1542-AK1542)/X1542</f>
        <v>2.6794554190270953E-2</v>
      </c>
      <c r="O1542" s="7" t="e">
        <f>1000000*(AT1542-AR1542)/X1542</f>
        <v>#VALUE!</v>
      </c>
      <c r="P1542">
        <f>(M1542*16)</f>
        <v>8.2765060614897135E-2</v>
      </c>
      <c r="Q1542">
        <f>(N1542*44)</f>
        <v>1.1789603843719219</v>
      </c>
      <c r="R1542">
        <f>1000000*(((AF1542-AD1542)*0.082057*W1542)/(V1542-Z1542))/X1542</f>
        <v>0.14349881432745903</v>
      </c>
      <c r="S1542">
        <f>1000000*(((AM1542-AK1542)*0.082057*W1542)/(V1542-Z1542))/X1542</f>
        <v>0.74330626535800015</v>
      </c>
      <c r="T1542">
        <f>N1542*((1*0.082057*W1542)/(V1542-Z1542))</f>
        <v>0.74330626535800026</v>
      </c>
      <c r="V1542" s="5">
        <f t="shared" ref="V1542:V1605" si="208">((0.001316*((I1542*25.4)-(2.5*2053/100)))*(273.15+40))/(273.15+H1542)</f>
        <v>0.99905510880095516</v>
      </c>
      <c r="W1542">
        <v>313.14999999999998</v>
      </c>
      <c r="X1542">
        <f t="shared" ref="X1542:X1605" si="209">(21.0733341666667/1000)-Y1542</f>
        <v>1.9073334166666699E-2</v>
      </c>
      <c r="Y1542">
        <v>2E-3</v>
      </c>
      <c r="Z1542">
        <f t="shared" si="189"/>
        <v>7.2765497523200454E-2</v>
      </c>
      <c r="AB1542">
        <f t="shared" si="190"/>
        <v>9.9905510880095509E-7</v>
      </c>
      <c r="AC1542">
        <f t="shared" si="191"/>
        <v>7.7759129386834936E-11</v>
      </c>
      <c r="AD1542">
        <v>0</v>
      </c>
      <c r="AE1542" s="12">
        <f t="shared" si="192"/>
        <v>2.0903724265187424E-11</v>
      </c>
      <c r="AF1542" s="12">
        <f t="shared" si="193"/>
        <v>9.8662853652022362E-11</v>
      </c>
      <c r="AG1542" s="19">
        <f t="shared" si="194"/>
        <v>1.097002469958351E-3</v>
      </c>
      <c r="AI1542">
        <f t="shared" si="195"/>
        <v>9.9905510880095509E-7</v>
      </c>
      <c r="AJ1542">
        <f t="shared" si="196"/>
        <v>7.7759129386834936E-11</v>
      </c>
      <c r="AK1542">
        <v>0</v>
      </c>
      <c r="AL1542" s="12">
        <f t="shared" si="197"/>
        <v>4.333023565310624E-10</v>
      </c>
      <c r="AM1542" s="12">
        <f t="shared" si="198"/>
        <v>5.1106148591789729E-10</v>
      </c>
      <c r="AN1542" s="19">
        <f t="shared" si="199"/>
        <v>2.2739189884214046E-2</v>
      </c>
      <c r="AO1542" s="19"/>
      <c r="AP1542" t="e">
        <f t="shared" si="200"/>
        <v>#VALUE!</v>
      </c>
      <c r="AQ1542" t="e">
        <f t="shared" si="201"/>
        <v>#VALUE!</v>
      </c>
      <c r="AR1542">
        <v>0</v>
      </c>
      <c r="AS1542" s="12" t="e">
        <f t="shared" si="202"/>
        <v>#VALUE!</v>
      </c>
      <c r="AT1542" s="12" t="e">
        <f t="shared" si="203"/>
        <v>#VALUE!</v>
      </c>
      <c r="AU1542" s="19">
        <f t="shared" si="204"/>
        <v>1.5759424160826513E-2</v>
      </c>
      <c r="AW1542">
        <f t="shared" si="205"/>
        <v>78.812974192989046</v>
      </c>
      <c r="AX1542">
        <f t="shared" si="206"/>
        <v>15.215219993965071</v>
      </c>
      <c r="AY1542" t="e">
        <f t="shared" si="207"/>
        <v>#VALUE!</v>
      </c>
    </row>
    <row r="1543" spans="8:51" x14ac:dyDescent="0.25">
      <c r="H1543" s="6">
        <v>20</v>
      </c>
      <c r="I1543" s="6">
        <v>30</v>
      </c>
      <c r="J1543" s="6">
        <v>1</v>
      </c>
      <c r="K1543" s="6">
        <v>1</v>
      </c>
      <c r="L1543" s="6" t="s">
        <v>122</v>
      </c>
      <c r="M1543" s="7">
        <f>1000000*(AF1543-AD1543)/X1543</f>
        <v>5.1728162884310709E-3</v>
      </c>
      <c r="N1543" s="7">
        <f>1000000*(AM1543-AK1543)/X1543</f>
        <v>2.6794554190270953E-2</v>
      </c>
      <c r="O1543" s="7" t="e">
        <f>1000000*(AT1543-AR1543)/X1543</f>
        <v>#VALUE!</v>
      </c>
      <c r="P1543">
        <f>(M1543*16)</f>
        <v>8.2765060614897135E-2</v>
      </c>
      <c r="Q1543">
        <f>(N1543*44)</f>
        <v>1.1789603843719219</v>
      </c>
      <c r="R1543">
        <f>1000000*(((AF1543-AD1543)*0.082057*W1543)/(V1543-Z1543))/X1543</f>
        <v>0.14349881432745903</v>
      </c>
      <c r="S1543">
        <f>1000000*(((AM1543-AK1543)*0.082057*W1543)/(V1543-Z1543))/X1543</f>
        <v>0.74330626535800015</v>
      </c>
      <c r="T1543">
        <f>N1543*((1*0.082057*W1543)/(V1543-Z1543))</f>
        <v>0.74330626535800026</v>
      </c>
      <c r="V1543" s="5">
        <f t="shared" si="208"/>
        <v>0.99905510880095516</v>
      </c>
      <c r="W1543">
        <v>313.14999999999998</v>
      </c>
      <c r="X1543">
        <f t="shared" si="209"/>
        <v>1.9073334166666699E-2</v>
      </c>
      <c r="Y1543">
        <v>2E-3</v>
      </c>
      <c r="Z1543">
        <f t="shared" si="189"/>
        <v>7.2765497523200454E-2</v>
      </c>
      <c r="AB1543">
        <f t="shared" si="190"/>
        <v>9.9905510880095509E-7</v>
      </c>
      <c r="AC1543">
        <f t="shared" si="191"/>
        <v>7.7759129386834936E-11</v>
      </c>
      <c r="AD1543">
        <v>0</v>
      </c>
      <c r="AE1543" s="12">
        <f t="shared" si="192"/>
        <v>2.0903724265187424E-11</v>
      </c>
      <c r="AF1543" s="12">
        <f t="shared" si="193"/>
        <v>9.8662853652022362E-11</v>
      </c>
      <c r="AG1543" s="19">
        <f t="shared" si="194"/>
        <v>1.097002469958351E-3</v>
      </c>
      <c r="AI1543">
        <f t="shared" si="195"/>
        <v>9.9905510880095509E-7</v>
      </c>
      <c r="AJ1543">
        <f t="shared" si="196"/>
        <v>7.7759129386834936E-11</v>
      </c>
      <c r="AK1543">
        <v>0</v>
      </c>
      <c r="AL1543" s="12">
        <f t="shared" si="197"/>
        <v>4.333023565310624E-10</v>
      </c>
      <c r="AM1543" s="12">
        <f t="shared" si="198"/>
        <v>5.1106148591789729E-10</v>
      </c>
      <c r="AN1543" s="19">
        <f t="shared" si="199"/>
        <v>2.2739189884214046E-2</v>
      </c>
      <c r="AO1543" s="19"/>
      <c r="AP1543" t="e">
        <f t="shared" si="200"/>
        <v>#VALUE!</v>
      </c>
      <c r="AQ1543" t="e">
        <f t="shared" si="201"/>
        <v>#VALUE!</v>
      </c>
      <c r="AR1543">
        <v>0</v>
      </c>
      <c r="AS1543" s="12" t="e">
        <f t="shared" si="202"/>
        <v>#VALUE!</v>
      </c>
      <c r="AT1543" s="12" t="e">
        <f t="shared" si="203"/>
        <v>#VALUE!</v>
      </c>
      <c r="AU1543" s="19">
        <f t="shared" si="204"/>
        <v>1.5759424160826513E-2</v>
      </c>
      <c r="AW1543">
        <f t="shared" si="205"/>
        <v>78.812974192989046</v>
      </c>
      <c r="AX1543">
        <f t="shared" si="206"/>
        <v>15.215219993965071</v>
      </c>
      <c r="AY1543" t="e">
        <f t="shared" si="207"/>
        <v>#VALUE!</v>
      </c>
    </row>
    <row r="1544" spans="8:51" x14ac:dyDescent="0.25">
      <c r="H1544" s="6">
        <v>20</v>
      </c>
      <c r="I1544" s="6">
        <v>30</v>
      </c>
      <c r="J1544" s="6">
        <v>1</v>
      </c>
      <c r="K1544" s="6">
        <v>1</v>
      </c>
      <c r="L1544" s="6" t="s">
        <v>122</v>
      </c>
      <c r="M1544" s="7">
        <f>1000000*(AF1544-AD1544)/X1544</f>
        <v>5.1728162884310709E-3</v>
      </c>
      <c r="N1544" s="7">
        <f>1000000*(AM1544-AK1544)/X1544</f>
        <v>2.6794554190270953E-2</v>
      </c>
      <c r="O1544" s="7" t="e">
        <f>1000000*(AT1544-AR1544)/X1544</f>
        <v>#VALUE!</v>
      </c>
      <c r="P1544">
        <f>(M1544*16)</f>
        <v>8.2765060614897135E-2</v>
      </c>
      <c r="Q1544">
        <f>(N1544*44)</f>
        <v>1.1789603843719219</v>
      </c>
      <c r="R1544">
        <f>1000000*(((AF1544-AD1544)*0.082057*W1544)/(V1544-Z1544))/X1544</f>
        <v>0.14349881432745903</v>
      </c>
      <c r="S1544">
        <f>1000000*(((AM1544-AK1544)*0.082057*W1544)/(V1544-Z1544))/X1544</f>
        <v>0.74330626535800015</v>
      </c>
      <c r="T1544">
        <f>N1544*((1*0.082057*W1544)/(V1544-Z1544))</f>
        <v>0.74330626535800026</v>
      </c>
      <c r="V1544" s="5">
        <f t="shared" si="208"/>
        <v>0.99905510880095516</v>
      </c>
      <c r="W1544">
        <v>313.14999999999998</v>
      </c>
      <c r="X1544">
        <f t="shared" si="209"/>
        <v>1.9073334166666699E-2</v>
      </c>
      <c r="Y1544">
        <v>2E-3</v>
      </c>
      <c r="Z1544">
        <f t="shared" si="189"/>
        <v>7.2765497523200454E-2</v>
      </c>
      <c r="AB1544">
        <f t="shared" si="190"/>
        <v>9.9905510880095509E-7</v>
      </c>
      <c r="AC1544">
        <f t="shared" si="191"/>
        <v>7.7759129386834936E-11</v>
      </c>
      <c r="AD1544">
        <v>0</v>
      </c>
      <c r="AE1544" s="12">
        <f t="shared" si="192"/>
        <v>2.0903724265187424E-11</v>
      </c>
      <c r="AF1544" s="12">
        <f t="shared" si="193"/>
        <v>9.8662853652022362E-11</v>
      </c>
      <c r="AG1544" s="19">
        <f t="shared" si="194"/>
        <v>1.097002469958351E-3</v>
      </c>
      <c r="AI1544">
        <f t="shared" si="195"/>
        <v>9.9905510880095509E-7</v>
      </c>
      <c r="AJ1544">
        <f t="shared" si="196"/>
        <v>7.7759129386834936E-11</v>
      </c>
      <c r="AK1544">
        <v>0</v>
      </c>
      <c r="AL1544" s="12">
        <f t="shared" si="197"/>
        <v>4.333023565310624E-10</v>
      </c>
      <c r="AM1544" s="12">
        <f t="shared" si="198"/>
        <v>5.1106148591789729E-10</v>
      </c>
      <c r="AN1544" s="19">
        <f t="shared" si="199"/>
        <v>2.2739189884214046E-2</v>
      </c>
      <c r="AO1544" s="19"/>
      <c r="AP1544" t="e">
        <f t="shared" si="200"/>
        <v>#VALUE!</v>
      </c>
      <c r="AQ1544" t="e">
        <f t="shared" si="201"/>
        <v>#VALUE!</v>
      </c>
      <c r="AR1544">
        <v>0</v>
      </c>
      <c r="AS1544" s="12" t="e">
        <f t="shared" si="202"/>
        <v>#VALUE!</v>
      </c>
      <c r="AT1544" s="12" t="e">
        <f t="shared" si="203"/>
        <v>#VALUE!</v>
      </c>
      <c r="AU1544" s="19">
        <f t="shared" si="204"/>
        <v>1.5759424160826513E-2</v>
      </c>
      <c r="AW1544">
        <f t="shared" si="205"/>
        <v>78.812974192989046</v>
      </c>
      <c r="AX1544">
        <f t="shared" si="206"/>
        <v>15.215219993965071</v>
      </c>
      <c r="AY1544" t="e">
        <f t="shared" si="207"/>
        <v>#VALUE!</v>
      </c>
    </row>
    <row r="1545" spans="8:51" x14ac:dyDescent="0.25">
      <c r="H1545" s="6">
        <v>20</v>
      </c>
      <c r="I1545" s="6">
        <v>30</v>
      </c>
      <c r="J1545" s="6">
        <v>1</v>
      </c>
      <c r="K1545" s="6">
        <v>1</v>
      </c>
      <c r="L1545" s="6" t="s">
        <v>122</v>
      </c>
      <c r="M1545" s="7">
        <f>1000000*(AF1545-AD1545)/X1545</f>
        <v>5.1728162884310709E-3</v>
      </c>
      <c r="N1545" s="7">
        <f>1000000*(AM1545-AK1545)/X1545</f>
        <v>2.6794554190270953E-2</v>
      </c>
      <c r="O1545" s="7" t="e">
        <f>1000000*(AT1545-AR1545)/X1545</f>
        <v>#VALUE!</v>
      </c>
      <c r="P1545">
        <f>(M1545*16)</f>
        <v>8.2765060614897135E-2</v>
      </c>
      <c r="Q1545">
        <f>(N1545*44)</f>
        <v>1.1789603843719219</v>
      </c>
      <c r="R1545">
        <f>1000000*(((AF1545-AD1545)*0.082057*W1545)/(V1545-Z1545))/X1545</f>
        <v>0.14349881432745903</v>
      </c>
      <c r="S1545">
        <f>1000000*(((AM1545-AK1545)*0.082057*W1545)/(V1545-Z1545))/X1545</f>
        <v>0.74330626535800015</v>
      </c>
      <c r="T1545">
        <f>N1545*((1*0.082057*W1545)/(V1545-Z1545))</f>
        <v>0.74330626535800026</v>
      </c>
      <c r="V1545" s="5">
        <f t="shared" si="208"/>
        <v>0.99905510880095516</v>
      </c>
      <c r="W1545">
        <v>313.14999999999998</v>
      </c>
      <c r="X1545">
        <f t="shared" si="209"/>
        <v>1.9073334166666699E-2</v>
      </c>
      <c r="Y1545">
        <v>2E-3</v>
      </c>
      <c r="Z1545">
        <f t="shared" si="189"/>
        <v>7.2765497523200454E-2</v>
      </c>
      <c r="AB1545">
        <f t="shared" si="190"/>
        <v>9.9905510880095509E-7</v>
      </c>
      <c r="AC1545">
        <f t="shared" si="191"/>
        <v>7.7759129386834936E-11</v>
      </c>
      <c r="AD1545">
        <v>0</v>
      </c>
      <c r="AE1545" s="12">
        <f t="shared" si="192"/>
        <v>2.0903724265187424E-11</v>
      </c>
      <c r="AF1545" s="12">
        <f t="shared" si="193"/>
        <v>9.8662853652022362E-11</v>
      </c>
      <c r="AG1545" s="19">
        <f t="shared" si="194"/>
        <v>1.097002469958351E-3</v>
      </c>
      <c r="AI1545">
        <f t="shared" si="195"/>
        <v>9.9905510880095509E-7</v>
      </c>
      <c r="AJ1545">
        <f t="shared" si="196"/>
        <v>7.7759129386834936E-11</v>
      </c>
      <c r="AK1545">
        <v>0</v>
      </c>
      <c r="AL1545" s="12">
        <f t="shared" si="197"/>
        <v>4.333023565310624E-10</v>
      </c>
      <c r="AM1545" s="12">
        <f t="shared" si="198"/>
        <v>5.1106148591789729E-10</v>
      </c>
      <c r="AN1545" s="19">
        <f t="shared" si="199"/>
        <v>2.2739189884214046E-2</v>
      </c>
      <c r="AO1545" s="19"/>
      <c r="AP1545" t="e">
        <f t="shared" si="200"/>
        <v>#VALUE!</v>
      </c>
      <c r="AQ1545" t="e">
        <f t="shared" si="201"/>
        <v>#VALUE!</v>
      </c>
      <c r="AR1545">
        <v>0</v>
      </c>
      <c r="AS1545" s="12" t="e">
        <f t="shared" si="202"/>
        <v>#VALUE!</v>
      </c>
      <c r="AT1545" s="12" t="e">
        <f t="shared" si="203"/>
        <v>#VALUE!</v>
      </c>
      <c r="AU1545" s="19">
        <f t="shared" si="204"/>
        <v>1.5759424160826513E-2</v>
      </c>
      <c r="AW1545">
        <f t="shared" si="205"/>
        <v>78.812974192989046</v>
      </c>
      <c r="AX1545">
        <f t="shared" si="206"/>
        <v>15.215219993965071</v>
      </c>
      <c r="AY1545" t="e">
        <f t="shared" si="207"/>
        <v>#VALUE!</v>
      </c>
    </row>
    <row r="1546" spans="8:51" x14ac:dyDescent="0.25">
      <c r="H1546" s="6">
        <v>20</v>
      </c>
      <c r="I1546" s="6">
        <v>30</v>
      </c>
      <c r="J1546" s="6">
        <v>1</v>
      </c>
      <c r="K1546" s="6">
        <v>1</v>
      </c>
      <c r="L1546" s="6" t="s">
        <v>122</v>
      </c>
      <c r="M1546" s="7">
        <f>1000000*(AF1546-AD1546)/X1546</f>
        <v>5.1728162884310709E-3</v>
      </c>
      <c r="N1546" s="7">
        <f>1000000*(AM1546-AK1546)/X1546</f>
        <v>2.6794554190270953E-2</v>
      </c>
      <c r="O1546" s="7" t="e">
        <f>1000000*(AT1546-AR1546)/X1546</f>
        <v>#VALUE!</v>
      </c>
      <c r="P1546">
        <f>(M1546*16)</f>
        <v>8.2765060614897135E-2</v>
      </c>
      <c r="Q1546">
        <f>(N1546*44)</f>
        <v>1.1789603843719219</v>
      </c>
      <c r="R1546">
        <f>1000000*(((AF1546-AD1546)*0.082057*W1546)/(V1546-Z1546))/X1546</f>
        <v>0.14349881432745903</v>
      </c>
      <c r="S1546">
        <f>1000000*(((AM1546-AK1546)*0.082057*W1546)/(V1546-Z1546))/X1546</f>
        <v>0.74330626535800015</v>
      </c>
      <c r="T1546">
        <f>N1546*((1*0.082057*W1546)/(V1546-Z1546))</f>
        <v>0.74330626535800026</v>
      </c>
      <c r="V1546" s="5">
        <f t="shared" si="208"/>
        <v>0.99905510880095516</v>
      </c>
      <c r="W1546">
        <v>313.14999999999998</v>
      </c>
      <c r="X1546">
        <f t="shared" si="209"/>
        <v>1.9073334166666699E-2</v>
      </c>
      <c r="Y1546">
        <v>2E-3</v>
      </c>
      <c r="Z1546">
        <f t="shared" si="189"/>
        <v>7.2765497523200454E-2</v>
      </c>
      <c r="AB1546">
        <f t="shared" si="190"/>
        <v>9.9905510880095509E-7</v>
      </c>
      <c r="AC1546">
        <f t="shared" si="191"/>
        <v>7.7759129386834936E-11</v>
      </c>
      <c r="AD1546">
        <v>0</v>
      </c>
      <c r="AE1546" s="12">
        <f t="shared" si="192"/>
        <v>2.0903724265187424E-11</v>
      </c>
      <c r="AF1546" s="12">
        <f t="shared" si="193"/>
        <v>9.8662853652022362E-11</v>
      </c>
      <c r="AG1546" s="19">
        <f t="shared" si="194"/>
        <v>1.097002469958351E-3</v>
      </c>
      <c r="AI1546">
        <f t="shared" si="195"/>
        <v>9.9905510880095509E-7</v>
      </c>
      <c r="AJ1546">
        <f t="shared" si="196"/>
        <v>7.7759129386834936E-11</v>
      </c>
      <c r="AK1546">
        <v>0</v>
      </c>
      <c r="AL1546" s="12">
        <f t="shared" si="197"/>
        <v>4.333023565310624E-10</v>
      </c>
      <c r="AM1546" s="12">
        <f t="shared" si="198"/>
        <v>5.1106148591789729E-10</v>
      </c>
      <c r="AN1546" s="19">
        <f t="shared" si="199"/>
        <v>2.2739189884214046E-2</v>
      </c>
      <c r="AO1546" s="19"/>
      <c r="AP1546" t="e">
        <f t="shared" si="200"/>
        <v>#VALUE!</v>
      </c>
      <c r="AQ1546" t="e">
        <f t="shared" si="201"/>
        <v>#VALUE!</v>
      </c>
      <c r="AR1546">
        <v>0</v>
      </c>
      <c r="AS1546" s="12" t="e">
        <f t="shared" si="202"/>
        <v>#VALUE!</v>
      </c>
      <c r="AT1546" s="12" t="e">
        <f t="shared" si="203"/>
        <v>#VALUE!</v>
      </c>
      <c r="AU1546" s="19">
        <f t="shared" si="204"/>
        <v>1.5759424160826513E-2</v>
      </c>
      <c r="AW1546">
        <f t="shared" si="205"/>
        <v>78.812974192989046</v>
      </c>
      <c r="AX1546">
        <f t="shared" si="206"/>
        <v>15.215219993965071</v>
      </c>
      <c r="AY1546" t="e">
        <f t="shared" si="207"/>
        <v>#VALUE!</v>
      </c>
    </row>
    <row r="1547" spans="8:51" x14ac:dyDescent="0.25">
      <c r="H1547" s="6">
        <v>20</v>
      </c>
      <c r="I1547" s="6">
        <v>30</v>
      </c>
      <c r="J1547" s="6">
        <v>1</v>
      </c>
      <c r="K1547" s="6">
        <v>1</v>
      </c>
      <c r="L1547" s="6" t="s">
        <v>122</v>
      </c>
      <c r="M1547" s="7">
        <f>1000000*(AF1547-AD1547)/X1547</f>
        <v>5.1728162884310709E-3</v>
      </c>
      <c r="N1547" s="7">
        <f>1000000*(AM1547-AK1547)/X1547</f>
        <v>2.6794554190270953E-2</v>
      </c>
      <c r="O1547" s="7" t="e">
        <f>1000000*(AT1547-AR1547)/X1547</f>
        <v>#VALUE!</v>
      </c>
      <c r="P1547">
        <f>(M1547*16)</f>
        <v>8.2765060614897135E-2</v>
      </c>
      <c r="Q1547">
        <f>(N1547*44)</f>
        <v>1.1789603843719219</v>
      </c>
      <c r="R1547">
        <f>1000000*(((AF1547-AD1547)*0.082057*W1547)/(V1547-Z1547))/X1547</f>
        <v>0.14349881432745903</v>
      </c>
      <c r="S1547">
        <f>1000000*(((AM1547-AK1547)*0.082057*W1547)/(V1547-Z1547))/X1547</f>
        <v>0.74330626535800015</v>
      </c>
      <c r="T1547">
        <f>N1547*((1*0.082057*W1547)/(V1547-Z1547))</f>
        <v>0.74330626535800026</v>
      </c>
      <c r="V1547" s="5">
        <f t="shared" si="208"/>
        <v>0.99905510880095516</v>
      </c>
      <c r="W1547">
        <v>313.14999999999998</v>
      </c>
      <c r="X1547">
        <f t="shared" si="209"/>
        <v>1.9073334166666699E-2</v>
      </c>
      <c r="Y1547">
        <v>2E-3</v>
      </c>
      <c r="Z1547">
        <f t="shared" si="189"/>
        <v>7.2765497523200454E-2</v>
      </c>
      <c r="AB1547">
        <f t="shared" si="190"/>
        <v>9.9905510880095509E-7</v>
      </c>
      <c r="AC1547">
        <f t="shared" si="191"/>
        <v>7.7759129386834936E-11</v>
      </c>
      <c r="AD1547">
        <v>0</v>
      </c>
      <c r="AE1547" s="12">
        <f t="shared" si="192"/>
        <v>2.0903724265187424E-11</v>
      </c>
      <c r="AF1547" s="12">
        <f t="shared" si="193"/>
        <v>9.8662853652022362E-11</v>
      </c>
      <c r="AG1547" s="19">
        <f t="shared" si="194"/>
        <v>1.097002469958351E-3</v>
      </c>
      <c r="AI1547">
        <f t="shared" si="195"/>
        <v>9.9905510880095509E-7</v>
      </c>
      <c r="AJ1547">
        <f t="shared" si="196"/>
        <v>7.7759129386834936E-11</v>
      </c>
      <c r="AK1547">
        <v>0</v>
      </c>
      <c r="AL1547" s="12">
        <f t="shared" si="197"/>
        <v>4.333023565310624E-10</v>
      </c>
      <c r="AM1547" s="12">
        <f t="shared" si="198"/>
        <v>5.1106148591789729E-10</v>
      </c>
      <c r="AN1547" s="19">
        <f t="shared" si="199"/>
        <v>2.2739189884214046E-2</v>
      </c>
      <c r="AO1547" s="19"/>
      <c r="AP1547" t="e">
        <f t="shared" si="200"/>
        <v>#VALUE!</v>
      </c>
      <c r="AQ1547" t="e">
        <f t="shared" si="201"/>
        <v>#VALUE!</v>
      </c>
      <c r="AR1547">
        <v>0</v>
      </c>
      <c r="AS1547" s="12" t="e">
        <f t="shared" si="202"/>
        <v>#VALUE!</v>
      </c>
      <c r="AT1547" s="12" t="e">
        <f t="shared" si="203"/>
        <v>#VALUE!</v>
      </c>
      <c r="AU1547" s="19">
        <f t="shared" si="204"/>
        <v>1.5759424160826513E-2</v>
      </c>
      <c r="AW1547">
        <f t="shared" si="205"/>
        <v>78.812974192989046</v>
      </c>
      <c r="AX1547">
        <f t="shared" si="206"/>
        <v>15.215219993965071</v>
      </c>
      <c r="AY1547" t="e">
        <f t="shared" si="207"/>
        <v>#VALUE!</v>
      </c>
    </row>
    <row r="1548" spans="8:51" x14ac:dyDescent="0.25">
      <c r="H1548" s="6">
        <v>20</v>
      </c>
      <c r="I1548" s="6">
        <v>30</v>
      </c>
      <c r="J1548" s="6">
        <v>1</v>
      </c>
      <c r="K1548" s="6">
        <v>1</v>
      </c>
      <c r="L1548" s="6" t="s">
        <v>122</v>
      </c>
      <c r="M1548" s="7">
        <f>1000000*(AF1548-AD1548)/X1548</f>
        <v>5.1728162884310709E-3</v>
      </c>
      <c r="N1548" s="7">
        <f>1000000*(AM1548-AK1548)/X1548</f>
        <v>2.6794554190270953E-2</v>
      </c>
      <c r="O1548" s="7" t="e">
        <f>1000000*(AT1548-AR1548)/X1548</f>
        <v>#VALUE!</v>
      </c>
      <c r="P1548">
        <f>(M1548*16)</f>
        <v>8.2765060614897135E-2</v>
      </c>
      <c r="Q1548">
        <f>(N1548*44)</f>
        <v>1.1789603843719219</v>
      </c>
      <c r="R1548">
        <f>1000000*(((AF1548-AD1548)*0.082057*W1548)/(V1548-Z1548))/X1548</f>
        <v>0.14349881432745903</v>
      </c>
      <c r="S1548">
        <f>1000000*(((AM1548-AK1548)*0.082057*W1548)/(V1548-Z1548))/X1548</f>
        <v>0.74330626535800015</v>
      </c>
      <c r="T1548">
        <f>N1548*((1*0.082057*W1548)/(V1548-Z1548))</f>
        <v>0.74330626535800026</v>
      </c>
      <c r="V1548" s="5">
        <f t="shared" si="208"/>
        <v>0.99905510880095516</v>
      </c>
      <c r="W1548">
        <v>313.14999999999998</v>
      </c>
      <c r="X1548">
        <f t="shared" si="209"/>
        <v>1.9073334166666699E-2</v>
      </c>
      <c r="Y1548">
        <v>2E-3</v>
      </c>
      <c r="Z1548">
        <f t="shared" si="189"/>
        <v>7.2765497523200454E-2</v>
      </c>
      <c r="AB1548">
        <f t="shared" si="190"/>
        <v>9.9905510880095509E-7</v>
      </c>
      <c r="AC1548">
        <f t="shared" si="191"/>
        <v>7.7759129386834936E-11</v>
      </c>
      <c r="AD1548">
        <v>0</v>
      </c>
      <c r="AE1548" s="12">
        <f t="shared" si="192"/>
        <v>2.0903724265187424E-11</v>
      </c>
      <c r="AF1548" s="12">
        <f t="shared" si="193"/>
        <v>9.8662853652022362E-11</v>
      </c>
      <c r="AG1548" s="19">
        <f t="shared" si="194"/>
        <v>1.097002469958351E-3</v>
      </c>
      <c r="AI1548">
        <f t="shared" si="195"/>
        <v>9.9905510880095509E-7</v>
      </c>
      <c r="AJ1548">
        <f t="shared" si="196"/>
        <v>7.7759129386834936E-11</v>
      </c>
      <c r="AK1548">
        <v>0</v>
      </c>
      <c r="AL1548" s="12">
        <f t="shared" si="197"/>
        <v>4.333023565310624E-10</v>
      </c>
      <c r="AM1548" s="12">
        <f t="shared" si="198"/>
        <v>5.1106148591789729E-10</v>
      </c>
      <c r="AN1548" s="19">
        <f t="shared" si="199"/>
        <v>2.2739189884214046E-2</v>
      </c>
      <c r="AO1548" s="19"/>
      <c r="AP1548" t="e">
        <f t="shared" si="200"/>
        <v>#VALUE!</v>
      </c>
      <c r="AQ1548" t="e">
        <f t="shared" si="201"/>
        <v>#VALUE!</v>
      </c>
      <c r="AR1548">
        <v>0</v>
      </c>
      <c r="AS1548" s="12" t="e">
        <f t="shared" si="202"/>
        <v>#VALUE!</v>
      </c>
      <c r="AT1548" s="12" t="e">
        <f t="shared" si="203"/>
        <v>#VALUE!</v>
      </c>
      <c r="AU1548" s="19">
        <f t="shared" si="204"/>
        <v>1.5759424160826513E-2</v>
      </c>
      <c r="AW1548">
        <f t="shared" si="205"/>
        <v>78.812974192989046</v>
      </c>
      <c r="AX1548">
        <f t="shared" si="206"/>
        <v>15.215219993965071</v>
      </c>
      <c r="AY1548" t="e">
        <f t="shared" si="207"/>
        <v>#VALUE!</v>
      </c>
    </row>
    <row r="1549" spans="8:51" x14ac:dyDescent="0.25">
      <c r="H1549" s="6">
        <v>20</v>
      </c>
      <c r="I1549" s="6">
        <v>30</v>
      </c>
      <c r="J1549" s="6">
        <v>1</v>
      </c>
      <c r="K1549" s="6">
        <v>1</v>
      </c>
      <c r="L1549" s="6" t="s">
        <v>122</v>
      </c>
      <c r="M1549" s="7">
        <f>1000000*(AF1549-AD1549)/X1549</f>
        <v>5.1728162884310709E-3</v>
      </c>
      <c r="N1549" s="7">
        <f>1000000*(AM1549-AK1549)/X1549</f>
        <v>2.6794554190270953E-2</v>
      </c>
      <c r="O1549" s="7" t="e">
        <f>1000000*(AT1549-AR1549)/X1549</f>
        <v>#VALUE!</v>
      </c>
      <c r="P1549">
        <f>(M1549*16)</f>
        <v>8.2765060614897135E-2</v>
      </c>
      <c r="Q1549">
        <f>(N1549*44)</f>
        <v>1.1789603843719219</v>
      </c>
      <c r="R1549">
        <f>1000000*(((AF1549-AD1549)*0.082057*W1549)/(V1549-Z1549))/X1549</f>
        <v>0.14349881432745903</v>
      </c>
      <c r="S1549">
        <f>1000000*(((AM1549-AK1549)*0.082057*W1549)/(V1549-Z1549))/X1549</f>
        <v>0.74330626535800015</v>
      </c>
      <c r="T1549">
        <f>N1549*((1*0.082057*W1549)/(V1549-Z1549))</f>
        <v>0.74330626535800026</v>
      </c>
      <c r="V1549" s="5">
        <f t="shared" si="208"/>
        <v>0.99905510880095516</v>
      </c>
      <c r="W1549">
        <v>313.14999999999998</v>
      </c>
      <c r="X1549">
        <f t="shared" si="209"/>
        <v>1.9073334166666699E-2</v>
      </c>
      <c r="Y1549">
        <v>2E-3</v>
      </c>
      <c r="Z1549">
        <f t="shared" si="189"/>
        <v>7.2765497523200454E-2</v>
      </c>
      <c r="AB1549">
        <f t="shared" si="190"/>
        <v>9.9905510880095509E-7</v>
      </c>
      <c r="AC1549">
        <f t="shared" si="191"/>
        <v>7.7759129386834936E-11</v>
      </c>
      <c r="AD1549">
        <v>0</v>
      </c>
      <c r="AE1549" s="12">
        <f t="shared" si="192"/>
        <v>2.0903724265187424E-11</v>
      </c>
      <c r="AF1549" s="12">
        <f t="shared" si="193"/>
        <v>9.8662853652022362E-11</v>
      </c>
      <c r="AG1549" s="19">
        <f t="shared" si="194"/>
        <v>1.097002469958351E-3</v>
      </c>
      <c r="AI1549">
        <f t="shared" si="195"/>
        <v>9.9905510880095509E-7</v>
      </c>
      <c r="AJ1549">
        <f t="shared" si="196"/>
        <v>7.7759129386834936E-11</v>
      </c>
      <c r="AK1549">
        <v>0</v>
      </c>
      <c r="AL1549" s="12">
        <f t="shared" si="197"/>
        <v>4.333023565310624E-10</v>
      </c>
      <c r="AM1549" s="12">
        <f t="shared" si="198"/>
        <v>5.1106148591789729E-10</v>
      </c>
      <c r="AN1549" s="19">
        <f t="shared" si="199"/>
        <v>2.2739189884214046E-2</v>
      </c>
      <c r="AO1549" s="19"/>
      <c r="AP1549" t="e">
        <f t="shared" si="200"/>
        <v>#VALUE!</v>
      </c>
      <c r="AQ1549" t="e">
        <f t="shared" si="201"/>
        <v>#VALUE!</v>
      </c>
      <c r="AR1549">
        <v>0</v>
      </c>
      <c r="AS1549" s="12" t="e">
        <f t="shared" si="202"/>
        <v>#VALUE!</v>
      </c>
      <c r="AT1549" s="12" t="e">
        <f t="shared" si="203"/>
        <v>#VALUE!</v>
      </c>
      <c r="AU1549" s="19">
        <f t="shared" si="204"/>
        <v>1.5759424160826513E-2</v>
      </c>
      <c r="AW1549">
        <f t="shared" si="205"/>
        <v>78.812974192989046</v>
      </c>
      <c r="AX1549">
        <f t="shared" si="206"/>
        <v>15.215219993965071</v>
      </c>
      <c r="AY1549" t="e">
        <f t="shared" si="207"/>
        <v>#VALUE!</v>
      </c>
    </row>
    <row r="1550" spans="8:51" x14ac:dyDescent="0.25">
      <c r="H1550" s="6">
        <v>20</v>
      </c>
      <c r="I1550" s="6">
        <v>30</v>
      </c>
      <c r="J1550" s="6">
        <v>1</v>
      </c>
      <c r="K1550" s="6">
        <v>1</v>
      </c>
      <c r="L1550" s="6" t="s">
        <v>122</v>
      </c>
      <c r="M1550" s="7">
        <f>1000000*(AF1550-AD1550)/X1550</f>
        <v>5.1728162884310709E-3</v>
      </c>
      <c r="N1550" s="7">
        <f>1000000*(AM1550-AK1550)/X1550</f>
        <v>2.6794554190270953E-2</v>
      </c>
      <c r="O1550" s="7" t="e">
        <f>1000000*(AT1550-AR1550)/X1550</f>
        <v>#VALUE!</v>
      </c>
      <c r="P1550">
        <f>(M1550*16)</f>
        <v>8.2765060614897135E-2</v>
      </c>
      <c r="Q1550">
        <f>(N1550*44)</f>
        <v>1.1789603843719219</v>
      </c>
      <c r="R1550">
        <f>1000000*(((AF1550-AD1550)*0.082057*W1550)/(V1550-Z1550))/X1550</f>
        <v>0.14349881432745903</v>
      </c>
      <c r="S1550">
        <f>1000000*(((AM1550-AK1550)*0.082057*W1550)/(V1550-Z1550))/X1550</f>
        <v>0.74330626535800015</v>
      </c>
      <c r="T1550">
        <f>N1550*((1*0.082057*W1550)/(V1550-Z1550))</f>
        <v>0.74330626535800026</v>
      </c>
      <c r="V1550" s="5">
        <f t="shared" si="208"/>
        <v>0.99905510880095516</v>
      </c>
      <c r="W1550">
        <v>313.14999999999998</v>
      </c>
      <c r="X1550">
        <f t="shared" si="209"/>
        <v>1.9073334166666699E-2</v>
      </c>
      <c r="Y1550">
        <v>2E-3</v>
      </c>
      <c r="Z1550">
        <f t="shared" si="189"/>
        <v>7.2765497523200454E-2</v>
      </c>
      <c r="AB1550">
        <f t="shared" si="190"/>
        <v>9.9905510880095509E-7</v>
      </c>
      <c r="AC1550">
        <f t="shared" si="191"/>
        <v>7.7759129386834936E-11</v>
      </c>
      <c r="AD1550">
        <v>0</v>
      </c>
      <c r="AE1550" s="12">
        <f t="shared" si="192"/>
        <v>2.0903724265187424E-11</v>
      </c>
      <c r="AF1550" s="12">
        <f t="shared" si="193"/>
        <v>9.8662853652022362E-11</v>
      </c>
      <c r="AG1550" s="19">
        <f t="shared" si="194"/>
        <v>1.097002469958351E-3</v>
      </c>
      <c r="AI1550">
        <f t="shared" si="195"/>
        <v>9.9905510880095509E-7</v>
      </c>
      <c r="AJ1550">
        <f t="shared" si="196"/>
        <v>7.7759129386834936E-11</v>
      </c>
      <c r="AK1550">
        <v>0</v>
      </c>
      <c r="AL1550" s="12">
        <f t="shared" si="197"/>
        <v>4.333023565310624E-10</v>
      </c>
      <c r="AM1550" s="12">
        <f t="shared" si="198"/>
        <v>5.1106148591789729E-10</v>
      </c>
      <c r="AN1550" s="19">
        <f t="shared" si="199"/>
        <v>2.2739189884214046E-2</v>
      </c>
      <c r="AO1550" s="19"/>
      <c r="AP1550" t="e">
        <f t="shared" si="200"/>
        <v>#VALUE!</v>
      </c>
      <c r="AQ1550" t="e">
        <f t="shared" si="201"/>
        <v>#VALUE!</v>
      </c>
      <c r="AR1550">
        <v>0</v>
      </c>
      <c r="AS1550" s="12" t="e">
        <f t="shared" si="202"/>
        <v>#VALUE!</v>
      </c>
      <c r="AT1550" s="12" t="e">
        <f t="shared" si="203"/>
        <v>#VALUE!</v>
      </c>
      <c r="AU1550" s="19">
        <f t="shared" si="204"/>
        <v>1.5759424160826513E-2</v>
      </c>
      <c r="AW1550">
        <f t="shared" si="205"/>
        <v>78.812974192989046</v>
      </c>
      <c r="AX1550">
        <f t="shared" si="206"/>
        <v>15.215219993965071</v>
      </c>
      <c r="AY1550" t="e">
        <f t="shared" si="207"/>
        <v>#VALUE!</v>
      </c>
    </row>
    <row r="1551" spans="8:51" x14ac:dyDescent="0.25">
      <c r="H1551" s="6">
        <v>20</v>
      </c>
      <c r="I1551" s="6">
        <v>30</v>
      </c>
      <c r="J1551" s="6">
        <v>1</v>
      </c>
      <c r="K1551" s="6">
        <v>1</v>
      </c>
      <c r="L1551" s="6" t="s">
        <v>122</v>
      </c>
      <c r="M1551" s="7">
        <f>1000000*(AF1551-AD1551)/X1551</f>
        <v>5.1728162884310709E-3</v>
      </c>
      <c r="N1551" s="7">
        <f>1000000*(AM1551-AK1551)/X1551</f>
        <v>2.6794554190270953E-2</v>
      </c>
      <c r="O1551" s="7" t="e">
        <f>1000000*(AT1551-AR1551)/X1551</f>
        <v>#VALUE!</v>
      </c>
      <c r="P1551">
        <f>(M1551*16)</f>
        <v>8.2765060614897135E-2</v>
      </c>
      <c r="Q1551">
        <f>(N1551*44)</f>
        <v>1.1789603843719219</v>
      </c>
      <c r="R1551">
        <f>1000000*(((AF1551-AD1551)*0.082057*W1551)/(V1551-Z1551))/X1551</f>
        <v>0.14349881432745903</v>
      </c>
      <c r="S1551">
        <f>1000000*(((AM1551-AK1551)*0.082057*W1551)/(V1551-Z1551))/X1551</f>
        <v>0.74330626535800015</v>
      </c>
      <c r="T1551">
        <f>N1551*((1*0.082057*W1551)/(V1551-Z1551))</f>
        <v>0.74330626535800026</v>
      </c>
      <c r="V1551" s="5">
        <f t="shared" si="208"/>
        <v>0.99905510880095516</v>
      </c>
      <c r="W1551">
        <v>313.14999999999998</v>
      </c>
      <c r="X1551">
        <f t="shared" si="209"/>
        <v>1.9073334166666699E-2</v>
      </c>
      <c r="Y1551">
        <v>2E-3</v>
      </c>
      <c r="Z1551">
        <f t="shared" si="189"/>
        <v>7.2765497523200454E-2</v>
      </c>
      <c r="AB1551">
        <f t="shared" si="190"/>
        <v>9.9905510880095509E-7</v>
      </c>
      <c r="AC1551">
        <f t="shared" si="191"/>
        <v>7.7759129386834936E-11</v>
      </c>
      <c r="AD1551">
        <v>0</v>
      </c>
      <c r="AE1551" s="12">
        <f t="shared" si="192"/>
        <v>2.0903724265187424E-11</v>
      </c>
      <c r="AF1551" s="12">
        <f t="shared" si="193"/>
        <v>9.8662853652022362E-11</v>
      </c>
      <c r="AG1551" s="19">
        <f t="shared" si="194"/>
        <v>1.097002469958351E-3</v>
      </c>
      <c r="AI1551">
        <f t="shared" si="195"/>
        <v>9.9905510880095509E-7</v>
      </c>
      <c r="AJ1551">
        <f t="shared" si="196"/>
        <v>7.7759129386834936E-11</v>
      </c>
      <c r="AK1551">
        <v>0</v>
      </c>
      <c r="AL1551" s="12">
        <f t="shared" si="197"/>
        <v>4.333023565310624E-10</v>
      </c>
      <c r="AM1551" s="12">
        <f t="shared" si="198"/>
        <v>5.1106148591789729E-10</v>
      </c>
      <c r="AN1551" s="19">
        <f t="shared" si="199"/>
        <v>2.2739189884214046E-2</v>
      </c>
      <c r="AO1551" s="19"/>
      <c r="AP1551" t="e">
        <f t="shared" si="200"/>
        <v>#VALUE!</v>
      </c>
      <c r="AQ1551" t="e">
        <f t="shared" si="201"/>
        <v>#VALUE!</v>
      </c>
      <c r="AR1551">
        <v>0</v>
      </c>
      <c r="AS1551" s="12" t="e">
        <f t="shared" si="202"/>
        <v>#VALUE!</v>
      </c>
      <c r="AT1551" s="12" t="e">
        <f t="shared" si="203"/>
        <v>#VALUE!</v>
      </c>
      <c r="AU1551" s="19">
        <f t="shared" si="204"/>
        <v>1.5759424160826513E-2</v>
      </c>
      <c r="AW1551">
        <f t="shared" si="205"/>
        <v>78.812974192989046</v>
      </c>
      <c r="AX1551">
        <f t="shared" si="206"/>
        <v>15.215219993965071</v>
      </c>
      <c r="AY1551" t="e">
        <f t="shared" si="207"/>
        <v>#VALUE!</v>
      </c>
    </row>
    <row r="1552" spans="8:51" x14ac:dyDescent="0.25">
      <c r="H1552" s="6">
        <v>20</v>
      </c>
      <c r="I1552" s="6">
        <v>30</v>
      </c>
      <c r="J1552" s="6">
        <v>1</v>
      </c>
      <c r="K1552" s="6">
        <v>1</v>
      </c>
      <c r="L1552" s="6" t="s">
        <v>122</v>
      </c>
      <c r="M1552" s="7">
        <f>1000000*(AF1552-AD1552)/X1552</f>
        <v>5.1728162884310709E-3</v>
      </c>
      <c r="N1552" s="7">
        <f>1000000*(AM1552-AK1552)/X1552</f>
        <v>2.6794554190270953E-2</v>
      </c>
      <c r="O1552" s="7" t="e">
        <f>1000000*(AT1552-AR1552)/X1552</f>
        <v>#VALUE!</v>
      </c>
      <c r="P1552">
        <f>(M1552*16)</f>
        <v>8.2765060614897135E-2</v>
      </c>
      <c r="Q1552">
        <f>(N1552*44)</f>
        <v>1.1789603843719219</v>
      </c>
      <c r="R1552">
        <f>1000000*(((AF1552-AD1552)*0.082057*W1552)/(V1552-Z1552))/X1552</f>
        <v>0.14349881432745903</v>
      </c>
      <c r="S1552">
        <f>1000000*(((AM1552-AK1552)*0.082057*W1552)/(V1552-Z1552))/X1552</f>
        <v>0.74330626535800015</v>
      </c>
      <c r="T1552">
        <f>N1552*((1*0.082057*W1552)/(V1552-Z1552))</f>
        <v>0.74330626535800026</v>
      </c>
      <c r="V1552" s="5">
        <f t="shared" si="208"/>
        <v>0.99905510880095516</v>
      </c>
      <c r="W1552">
        <v>313.14999999999998</v>
      </c>
      <c r="X1552">
        <f t="shared" si="209"/>
        <v>1.9073334166666699E-2</v>
      </c>
      <c r="Y1552">
        <v>2E-3</v>
      </c>
      <c r="Z1552">
        <f t="shared" si="189"/>
        <v>7.2765497523200454E-2</v>
      </c>
      <c r="AB1552">
        <f t="shared" si="190"/>
        <v>9.9905510880095509E-7</v>
      </c>
      <c r="AC1552">
        <f t="shared" si="191"/>
        <v>7.7759129386834936E-11</v>
      </c>
      <c r="AD1552">
        <v>0</v>
      </c>
      <c r="AE1552" s="12">
        <f t="shared" si="192"/>
        <v>2.0903724265187424E-11</v>
      </c>
      <c r="AF1552" s="12">
        <f t="shared" si="193"/>
        <v>9.8662853652022362E-11</v>
      </c>
      <c r="AG1552" s="19">
        <f t="shared" si="194"/>
        <v>1.097002469958351E-3</v>
      </c>
      <c r="AI1552">
        <f t="shared" si="195"/>
        <v>9.9905510880095509E-7</v>
      </c>
      <c r="AJ1552">
        <f t="shared" si="196"/>
        <v>7.7759129386834936E-11</v>
      </c>
      <c r="AK1552">
        <v>0</v>
      </c>
      <c r="AL1552" s="12">
        <f t="shared" si="197"/>
        <v>4.333023565310624E-10</v>
      </c>
      <c r="AM1552" s="12">
        <f t="shared" si="198"/>
        <v>5.1106148591789729E-10</v>
      </c>
      <c r="AN1552" s="19">
        <f t="shared" si="199"/>
        <v>2.2739189884214046E-2</v>
      </c>
      <c r="AO1552" s="19"/>
      <c r="AP1552" t="e">
        <f t="shared" si="200"/>
        <v>#VALUE!</v>
      </c>
      <c r="AQ1552" t="e">
        <f t="shared" si="201"/>
        <v>#VALUE!</v>
      </c>
      <c r="AR1552">
        <v>0</v>
      </c>
      <c r="AS1552" s="12" t="e">
        <f t="shared" si="202"/>
        <v>#VALUE!</v>
      </c>
      <c r="AT1552" s="12" t="e">
        <f t="shared" si="203"/>
        <v>#VALUE!</v>
      </c>
      <c r="AU1552" s="19">
        <f t="shared" si="204"/>
        <v>1.5759424160826513E-2</v>
      </c>
      <c r="AW1552">
        <f t="shared" si="205"/>
        <v>78.812974192989046</v>
      </c>
      <c r="AX1552">
        <f t="shared" si="206"/>
        <v>15.215219993965071</v>
      </c>
      <c r="AY1552" t="e">
        <f t="shared" si="207"/>
        <v>#VALUE!</v>
      </c>
    </row>
    <row r="1553" spans="8:51" x14ac:dyDescent="0.25">
      <c r="H1553" s="6">
        <v>20</v>
      </c>
      <c r="I1553" s="6">
        <v>30</v>
      </c>
      <c r="J1553" s="6">
        <v>1</v>
      </c>
      <c r="K1553" s="6">
        <v>1</v>
      </c>
      <c r="L1553" s="6" t="s">
        <v>122</v>
      </c>
      <c r="M1553" s="7">
        <f>1000000*(AF1553-AD1553)/X1553</f>
        <v>5.1728162884310709E-3</v>
      </c>
      <c r="N1553" s="7">
        <f>1000000*(AM1553-AK1553)/X1553</f>
        <v>2.6794554190270953E-2</v>
      </c>
      <c r="O1553" s="7" t="e">
        <f>1000000*(AT1553-AR1553)/X1553</f>
        <v>#VALUE!</v>
      </c>
      <c r="P1553">
        <f>(M1553*16)</f>
        <v>8.2765060614897135E-2</v>
      </c>
      <c r="Q1553">
        <f>(N1553*44)</f>
        <v>1.1789603843719219</v>
      </c>
      <c r="R1553">
        <f>1000000*(((AF1553-AD1553)*0.082057*W1553)/(V1553-Z1553))/X1553</f>
        <v>0.14349881432745903</v>
      </c>
      <c r="S1553">
        <f>1000000*(((AM1553-AK1553)*0.082057*W1553)/(V1553-Z1553))/X1553</f>
        <v>0.74330626535800015</v>
      </c>
      <c r="T1553">
        <f>N1553*((1*0.082057*W1553)/(V1553-Z1553))</f>
        <v>0.74330626535800026</v>
      </c>
      <c r="V1553" s="5">
        <f t="shared" si="208"/>
        <v>0.99905510880095516</v>
      </c>
      <c r="W1553">
        <v>313.14999999999998</v>
      </c>
      <c r="X1553">
        <f t="shared" si="209"/>
        <v>1.9073334166666699E-2</v>
      </c>
      <c r="Y1553">
        <v>2E-3</v>
      </c>
      <c r="Z1553">
        <f t="shared" si="189"/>
        <v>7.2765497523200454E-2</v>
      </c>
      <c r="AB1553">
        <f t="shared" si="190"/>
        <v>9.9905510880095509E-7</v>
      </c>
      <c r="AC1553">
        <f t="shared" si="191"/>
        <v>7.7759129386834936E-11</v>
      </c>
      <c r="AD1553">
        <v>0</v>
      </c>
      <c r="AE1553" s="12">
        <f t="shared" si="192"/>
        <v>2.0903724265187424E-11</v>
      </c>
      <c r="AF1553" s="12">
        <f t="shared" si="193"/>
        <v>9.8662853652022362E-11</v>
      </c>
      <c r="AG1553" s="19">
        <f t="shared" si="194"/>
        <v>1.097002469958351E-3</v>
      </c>
      <c r="AI1553">
        <f t="shared" si="195"/>
        <v>9.9905510880095509E-7</v>
      </c>
      <c r="AJ1553">
        <f t="shared" si="196"/>
        <v>7.7759129386834936E-11</v>
      </c>
      <c r="AK1553">
        <v>0</v>
      </c>
      <c r="AL1553" s="12">
        <f t="shared" si="197"/>
        <v>4.333023565310624E-10</v>
      </c>
      <c r="AM1553" s="12">
        <f t="shared" si="198"/>
        <v>5.1106148591789729E-10</v>
      </c>
      <c r="AN1553" s="19">
        <f t="shared" si="199"/>
        <v>2.2739189884214046E-2</v>
      </c>
      <c r="AO1553" s="19"/>
      <c r="AP1553" t="e">
        <f t="shared" si="200"/>
        <v>#VALUE!</v>
      </c>
      <c r="AQ1553" t="e">
        <f t="shared" si="201"/>
        <v>#VALUE!</v>
      </c>
      <c r="AR1553">
        <v>0</v>
      </c>
      <c r="AS1553" s="12" t="e">
        <f t="shared" si="202"/>
        <v>#VALUE!</v>
      </c>
      <c r="AT1553" s="12" t="e">
        <f t="shared" si="203"/>
        <v>#VALUE!</v>
      </c>
      <c r="AU1553" s="19">
        <f t="shared" si="204"/>
        <v>1.5759424160826513E-2</v>
      </c>
      <c r="AW1553">
        <f t="shared" si="205"/>
        <v>78.812974192989046</v>
      </c>
      <c r="AX1553">
        <f t="shared" si="206"/>
        <v>15.215219993965071</v>
      </c>
      <c r="AY1553" t="e">
        <f t="shared" si="207"/>
        <v>#VALUE!</v>
      </c>
    </row>
    <row r="1554" spans="8:51" x14ac:dyDescent="0.25">
      <c r="H1554" s="6">
        <v>20</v>
      </c>
      <c r="I1554" s="6">
        <v>30</v>
      </c>
      <c r="J1554" s="6">
        <v>1</v>
      </c>
      <c r="K1554" s="6">
        <v>1</v>
      </c>
      <c r="L1554" s="6" t="s">
        <v>122</v>
      </c>
      <c r="M1554" s="7">
        <f>1000000*(AF1554-AD1554)/X1554</f>
        <v>5.1728162884310709E-3</v>
      </c>
      <c r="N1554" s="7">
        <f>1000000*(AM1554-AK1554)/X1554</f>
        <v>2.6794554190270953E-2</v>
      </c>
      <c r="O1554" s="7" t="e">
        <f>1000000*(AT1554-AR1554)/X1554</f>
        <v>#VALUE!</v>
      </c>
      <c r="P1554">
        <f>(M1554*16)</f>
        <v>8.2765060614897135E-2</v>
      </c>
      <c r="Q1554">
        <f>(N1554*44)</f>
        <v>1.1789603843719219</v>
      </c>
      <c r="R1554">
        <f>1000000*(((AF1554-AD1554)*0.082057*W1554)/(V1554-Z1554))/X1554</f>
        <v>0.14349881432745903</v>
      </c>
      <c r="S1554">
        <f>1000000*(((AM1554-AK1554)*0.082057*W1554)/(V1554-Z1554))/X1554</f>
        <v>0.74330626535800015</v>
      </c>
      <c r="T1554">
        <f>N1554*((1*0.082057*W1554)/(V1554-Z1554))</f>
        <v>0.74330626535800026</v>
      </c>
      <c r="V1554" s="5">
        <f t="shared" si="208"/>
        <v>0.99905510880095516</v>
      </c>
      <c r="W1554">
        <v>313.14999999999998</v>
      </c>
      <c r="X1554">
        <f t="shared" si="209"/>
        <v>1.9073334166666699E-2</v>
      </c>
      <c r="Y1554">
        <v>2E-3</v>
      </c>
      <c r="Z1554">
        <f t="shared" si="189"/>
        <v>7.2765497523200454E-2</v>
      </c>
      <c r="AB1554">
        <f t="shared" si="190"/>
        <v>9.9905510880095509E-7</v>
      </c>
      <c r="AC1554">
        <f t="shared" si="191"/>
        <v>7.7759129386834936E-11</v>
      </c>
      <c r="AD1554">
        <v>0</v>
      </c>
      <c r="AE1554" s="12">
        <f t="shared" si="192"/>
        <v>2.0903724265187424E-11</v>
      </c>
      <c r="AF1554" s="12">
        <f t="shared" si="193"/>
        <v>9.8662853652022362E-11</v>
      </c>
      <c r="AG1554" s="19">
        <f t="shared" si="194"/>
        <v>1.097002469958351E-3</v>
      </c>
      <c r="AI1554">
        <f t="shared" si="195"/>
        <v>9.9905510880095509E-7</v>
      </c>
      <c r="AJ1554">
        <f t="shared" si="196"/>
        <v>7.7759129386834936E-11</v>
      </c>
      <c r="AK1554">
        <v>0</v>
      </c>
      <c r="AL1554" s="12">
        <f t="shared" si="197"/>
        <v>4.333023565310624E-10</v>
      </c>
      <c r="AM1554" s="12">
        <f t="shared" si="198"/>
        <v>5.1106148591789729E-10</v>
      </c>
      <c r="AN1554" s="19">
        <f t="shared" si="199"/>
        <v>2.2739189884214046E-2</v>
      </c>
      <c r="AO1554" s="19"/>
      <c r="AP1554" t="e">
        <f t="shared" si="200"/>
        <v>#VALUE!</v>
      </c>
      <c r="AQ1554" t="e">
        <f t="shared" si="201"/>
        <v>#VALUE!</v>
      </c>
      <c r="AR1554">
        <v>0</v>
      </c>
      <c r="AS1554" s="12" t="e">
        <f t="shared" si="202"/>
        <v>#VALUE!</v>
      </c>
      <c r="AT1554" s="12" t="e">
        <f t="shared" si="203"/>
        <v>#VALUE!</v>
      </c>
      <c r="AU1554" s="19">
        <f t="shared" si="204"/>
        <v>1.5759424160826513E-2</v>
      </c>
      <c r="AW1554">
        <f t="shared" si="205"/>
        <v>78.812974192989046</v>
      </c>
      <c r="AX1554">
        <f t="shared" si="206"/>
        <v>15.215219993965071</v>
      </c>
      <c r="AY1554" t="e">
        <f t="shared" si="207"/>
        <v>#VALUE!</v>
      </c>
    </row>
    <row r="1555" spans="8:51" x14ac:dyDescent="0.25">
      <c r="H1555" s="6">
        <v>20</v>
      </c>
      <c r="I1555" s="6">
        <v>30</v>
      </c>
      <c r="J1555" s="6">
        <v>1</v>
      </c>
      <c r="K1555" s="6">
        <v>1</v>
      </c>
      <c r="L1555" s="6" t="s">
        <v>122</v>
      </c>
      <c r="M1555" s="7">
        <f>1000000*(AF1555-AD1555)/X1555</f>
        <v>5.1728162884310709E-3</v>
      </c>
      <c r="N1555" s="7">
        <f>1000000*(AM1555-AK1555)/X1555</f>
        <v>2.6794554190270953E-2</v>
      </c>
      <c r="O1555" s="7" t="e">
        <f>1000000*(AT1555-AR1555)/X1555</f>
        <v>#VALUE!</v>
      </c>
      <c r="P1555">
        <f>(M1555*16)</f>
        <v>8.2765060614897135E-2</v>
      </c>
      <c r="Q1555">
        <f>(N1555*44)</f>
        <v>1.1789603843719219</v>
      </c>
      <c r="R1555">
        <f>1000000*(((AF1555-AD1555)*0.082057*W1555)/(V1555-Z1555))/X1555</f>
        <v>0.14349881432745903</v>
      </c>
      <c r="S1555">
        <f>1000000*(((AM1555-AK1555)*0.082057*W1555)/(V1555-Z1555))/X1555</f>
        <v>0.74330626535800015</v>
      </c>
      <c r="T1555">
        <f>N1555*((1*0.082057*W1555)/(V1555-Z1555))</f>
        <v>0.74330626535800026</v>
      </c>
      <c r="V1555" s="5">
        <f t="shared" si="208"/>
        <v>0.99905510880095516</v>
      </c>
      <c r="W1555">
        <v>313.14999999999998</v>
      </c>
      <c r="X1555">
        <f t="shared" si="209"/>
        <v>1.9073334166666699E-2</v>
      </c>
      <c r="Y1555">
        <v>2E-3</v>
      </c>
      <c r="Z1555">
        <f t="shared" si="189"/>
        <v>7.2765497523200454E-2</v>
      </c>
      <c r="AB1555">
        <f t="shared" si="190"/>
        <v>9.9905510880095509E-7</v>
      </c>
      <c r="AC1555">
        <f t="shared" si="191"/>
        <v>7.7759129386834936E-11</v>
      </c>
      <c r="AD1555">
        <v>0</v>
      </c>
      <c r="AE1555" s="12">
        <f t="shared" si="192"/>
        <v>2.0903724265187424E-11</v>
      </c>
      <c r="AF1555" s="12">
        <f t="shared" si="193"/>
        <v>9.8662853652022362E-11</v>
      </c>
      <c r="AG1555" s="19">
        <f t="shared" si="194"/>
        <v>1.097002469958351E-3</v>
      </c>
      <c r="AI1555">
        <f t="shared" si="195"/>
        <v>9.9905510880095509E-7</v>
      </c>
      <c r="AJ1555">
        <f t="shared" si="196"/>
        <v>7.7759129386834936E-11</v>
      </c>
      <c r="AK1555">
        <v>0</v>
      </c>
      <c r="AL1555" s="12">
        <f t="shared" si="197"/>
        <v>4.333023565310624E-10</v>
      </c>
      <c r="AM1555" s="12">
        <f t="shared" si="198"/>
        <v>5.1106148591789729E-10</v>
      </c>
      <c r="AN1555" s="19">
        <f t="shared" si="199"/>
        <v>2.2739189884214046E-2</v>
      </c>
      <c r="AO1555" s="19"/>
      <c r="AP1555" t="e">
        <f t="shared" si="200"/>
        <v>#VALUE!</v>
      </c>
      <c r="AQ1555" t="e">
        <f t="shared" si="201"/>
        <v>#VALUE!</v>
      </c>
      <c r="AR1555">
        <v>0</v>
      </c>
      <c r="AS1555" s="12" t="e">
        <f t="shared" si="202"/>
        <v>#VALUE!</v>
      </c>
      <c r="AT1555" s="12" t="e">
        <f t="shared" si="203"/>
        <v>#VALUE!</v>
      </c>
      <c r="AU1555" s="19">
        <f t="shared" si="204"/>
        <v>1.5759424160826513E-2</v>
      </c>
      <c r="AW1555">
        <f t="shared" si="205"/>
        <v>78.812974192989046</v>
      </c>
      <c r="AX1555">
        <f t="shared" si="206"/>
        <v>15.215219993965071</v>
      </c>
      <c r="AY1555" t="e">
        <f t="shared" si="207"/>
        <v>#VALUE!</v>
      </c>
    </row>
    <row r="1556" spans="8:51" x14ac:dyDescent="0.25">
      <c r="H1556" s="6">
        <v>20</v>
      </c>
      <c r="I1556" s="6">
        <v>30</v>
      </c>
      <c r="J1556" s="6">
        <v>1</v>
      </c>
      <c r="K1556" s="6">
        <v>1</v>
      </c>
      <c r="L1556" s="6" t="s">
        <v>122</v>
      </c>
      <c r="M1556" s="7">
        <f>1000000*(AF1556-AD1556)/X1556</f>
        <v>5.1728162884310709E-3</v>
      </c>
      <c r="N1556" s="7">
        <f>1000000*(AM1556-AK1556)/X1556</f>
        <v>2.6794554190270953E-2</v>
      </c>
      <c r="O1556" s="7" t="e">
        <f>1000000*(AT1556-AR1556)/X1556</f>
        <v>#VALUE!</v>
      </c>
      <c r="P1556">
        <f>(M1556*16)</f>
        <v>8.2765060614897135E-2</v>
      </c>
      <c r="Q1556">
        <f>(N1556*44)</f>
        <v>1.1789603843719219</v>
      </c>
      <c r="R1556">
        <f>1000000*(((AF1556-AD1556)*0.082057*W1556)/(V1556-Z1556))/X1556</f>
        <v>0.14349881432745903</v>
      </c>
      <c r="S1556">
        <f>1000000*(((AM1556-AK1556)*0.082057*W1556)/(V1556-Z1556))/X1556</f>
        <v>0.74330626535800015</v>
      </c>
      <c r="T1556">
        <f>N1556*((1*0.082057*W1556)/(V1556-Z1556))</f>
        <v>0.74330626535800026</v>
      </c>
      <c r="V1556" s="5">
        <f t="shared" si="208"/>
        <v>0.99905510880095516</v>
      </c>
      <c r="W1556">
        <v>313.14999999999998</v>
      </c>
      <c r="X1556">
        <f t="shared" si="209"/>
        <v>1.9073334166666699E-2</v>
      </c>
      <c r="Y1556">
        <v>2E-3</v>
      </c>
      <c r="Z1556">
        <f t="shared" si="189"/>
        <v>7.2765497523200454E-2</v>
      </c>
      <c r="AB1556">
        <f t="shared" si="190"/>
        <v>9.9905510880095509E-7</v>
      </c>
      <c r="AC1556">
        <f t="shared" si="191"/>
        <v>7.7759129386834936E-11</v>
      </c>
      <c r="AD1556">
        <v>0</v>
      </c>
      <c r="AE1556" s="12">
        <f t="shared" si="192"/>
        <v>2.0903724265187424E-11</v>
      </c>
      <c r="AF1556" s="12">
        <f t="shared" si="193"/>
        <v>9.8662853652022362E-11</v>
      </c>
      <c r="AG1556" s="19">
        <f t="shared" si="194"/>
        <v>1.097002469958351E-3</v>
      </c>
      <c r="AI1556">
        <f t="shared" si="195"/>
        <v>9.9905510880095509E-7</v>
      </c>
      <c r="AJ1556">
        <f t="shared" si="196"/>
        <v>7.7759129386834936E-11</v>
      </c>
      <c r="AK1556">
        <v>0</v>
      </c>
      <c r="AL1556" s="12">
        <f t="shared" si="197"/>
        <v>4.333023565310624E-10</v>
      </c>
      <c r="AM1556" s="12">
        <f t="shared" si="198"/>
        <v>5.1106148591789729E-10</v>
      </c>
      <c r="AN1556" s="19">
        <f t="shared" si="199"/>
        <v>2.2739189884214046E-2</v>
      </c>
      <c r="AO1556" s="19"/>
      <c r="AP1556" t="e">
        <f t="shared" si="200"/>
        <v>#VALUE!</v>
      </c>
      <c r="AQ1556" t="e">
        <f t="shared" si="201"/>
        <v>#VALUE!</v>
      </c>
      <c r="AR1556">
        <v>0</v>
      </c>
      <c r="AS1556" s="12" t="e">
        <f t="shared" si="202"/>
        <v>#VALUE!</v>
      </c>
      <c r="AT1556" s="12" t="e">
        <f t="shared" si="203"/>
        <v>#VALUE!</v>
      </c>
      <c r="AU1556" s="19">
        <f t="shared" si="204"/>
        <v>1.5759424160826513E-2</v>
      </c>
      <c r="AW1556">
        <f t="shared" si="205"/>
        <v>78.812974192989046</v>
      </c>
      <c r="AX1556">
        <f t="shared" si="206"/>
        <v>15.215219993965071</v>
      </c>
      <c r="AY1556" t="e">
        <f t="shared" si="207"/>
        <v>#VALUE!</v>
      </c>
    </row>
    <row r="1557" spans="8:51" x14ac:dyDescent="0.25">
      <c r="H1557" s="6">
        <v>20</v>
      </c>
      <c r="I1557" s="6">
        <v>30</v>
      </c>
      <c r="J1557" s="6">
        <v>1</v>
      </c>
      <c r="K1557" s="6">
        <v>1</v>
      </c>
      <c r="L1557" s="6" t="s">
        <v>122</v>
      </c>
      <c r="M1557" s="7">
        <f>1000000*(AF1557-AD1557)/X1557</f>
        <v>5.1728162884310709E-3</v>
      </c>
      <c r="N1557" s="7">
        <f>1000000*(AM1557-AK1557)/X1557</f>
        <v>2.6794554190270953E-2</v>
      </c>
      <c r="O1557" s="7" t="e">
        <f>1000000*(AT1557-AR1557)/X1557</f>
        <v>#VALUE!</v>
      </c>
      <c r="P1557">
        <f>(M1557*16)</f>
        <v>8.2765060614897135E-2</v>
      </c>
      <c r="Q1557">
        <f>(N1557*44)</f>
        <v>1.1789603843719219</v>
      </c>
      <c r="R1557">
        <f>1000000*(((AF1557-AD1557)*0.082057*W1557)/(V1557-Z1557))/X1557</f>
        <v>0.14349881432745903</v>
      </c>
      <c r="S1557">
        <f>1000000*(((AM1557-AK1557)*0.082057*W1557)/(V1557-Z1557))/X1557</f>
        <v>0.74330626535800015</v>
      </c>
      <c r="T1557">
        <f>N1557*((1*0.082057*W1557)/(V1557-Z1557))</f>
        <v>0.74330626535800026</v>
      </c>
      <c r="V1557" s="5">
        <f t="shared" si="208"/>
        <v>0.99905510880095516</v>
      </c>
      <c r="W1557">
        <v>313.14999999999998</v>
      </c>
      <c r="X1557">
        <f t="shared" si="209"/>
        <v>1.9073334166666699E-2</v>
      </c>
      <c r="Y1557">
        <v>2E-3</v>
      </c>
      <c r="Z1557">
        <f t="shared" si="189"/>
        <v>7.2765497523200454E-2</v>
      </c>
      <c r="AB1557">
        <f t="shared" si="190"/>
        <v>9.9905510880095509E-7</v>
      </c>
      <c r="AC1557">
        <f t="shared" si="191"/>
        <v>7.7759129386834936E-11</v>
      </c>
      <c r="AD1557">
        <v>0</v>
      </c>
      <c r="AE1557" s="12">
        <f t="shared" si="192"/>
        <v>2.0903724265187424E-11</v>
      </c>
      <c r="AF1557" s="12">
        <f t="shared" si="193"/>
        <v>9.8662853652022362E-11</v>
      </c>
      <c r="AG1557" s="19">
        <f t="shared" si="194"/>
        <v>1.097002469958351E-3</v>
      </c>
      <c r="AI1557">
        <f t="shared" si="195"/>
        <v>9.9905510880095509E-7</v>
      </c>
      <c r="AJ1557">
        <f t="shared" si="196"/>
        <v>7.7759129386834936E-11</v>
      </c>
      <c r="AK1557">
        <v>0</v>
      </c>
      <c r="AL1557" s="12">
        <f t="shared" si="197"/>
        <v>4.333023565310624E-10</v>
      </c>
      <c r="AM1557" s="12">
        <f t="shared" si="198"/>
        <v>5.1106148591789729E-10</v>
      </c>
      <c r="AN1557" s="19">
        <f t="shared" si="199"/>
        <v>2.2739189884214046E-2</v>
      </c>
      <c r="AO1557" s="19"/>
      <c r="AP1557" t="e">
        <f t="shared" si="200"/>
        <v>#VALUE!</v>
      </c>
      <c r="AQ1557" t="e">
        <f t="shared" si="201"/>
        <v>#VALUE!</v>
      </c>
      <c r="AR1557">
        <v>0</v>
      </c>
      <c r="AS1557" s="12" t="e">
        <f t="shared" si="202"/>
        <v>#VALUE!</v>
      </c>
      <c r="AT1557" s="12" t="e">
        <f t="shared" si="203"/>
        <v>#VALUE!</v>
      </c>
      <c r="AU1557" s="19">
        <f t="shared" si="204"/>
        <v>1.5759424160826513E-2</v>
      </c>
      <c r="AW1557">
        <f t="shared" si="205"/>
        <v>78.812974192989046</v>
      </c>
      <c r="AX1557">
        <f t="shared" si="206"/>
        <v>15.215219993965071</v>
      </c>
      <c r="AY1557" t="e">
        <f t="shared" si="207"/>
        <v>#VALUE!</v>
      </c>
    </row>
    <row r="1558" spans="8:51" x14ac:dyDescent="0.25">
      <c r="H1558" s="6">
        <v>20</v>
      </c>
      <c r="I1558" s="6">
        <v>30</v>
      </c>
      <c r="J1558" s="6">
        <v>1</v>
      </c>
      <c r="K1558" s="6">
        <v>1</v>
      </c>
      <c r="L1558" s="6" t="s">
        <v>122</v>
      </c>
      <c r="M1558" s="7">
        <f>1000000*(AF1558-AD1558)/X1558</f>
        <v>5.1728162884310709E-3</v>
      </c>
      <c r="N1558" s="7">
        <f>1000000*(AM1558-AK1558)/X1558</f>
        <v>2.6794554190270953E-2</v>
      </c>
      <c r="O1558" s="7" t="e">
        <f>1000000*(AT1558-AR1558)/X1558</f>
        <v>#VALUE!</v>
      </c>
      <c r="P1558">
        <f>(M1558*16)</f>
        <v>8.2765060614897135E-2</v>
      </c>
      <c r="Q1558">
        <f>(N1558*44)</f>
        <v>1.1789603843719219</v>
      </c>
      <c r="R1558">
        <f>1000000*(((AF1558-AD1558)*0.082057*W1558)/(V1558-Z1558))/X1558</f>
        <v>0.14349881432745903</v>
      </c>
      <c r="S1558">
        <f>1000000*(((AM1558-AK1558)*0.082057*W1558)/(V1558-Z1558))/X1558</f>
        <v>0.74330626535800015</v>
      </c>
      <c r="T1558">
        <f>N1558*((1*0.082057*W1558)/(V1558-Z1558))</f>
        <v>0.74330626535800026</v>
      </c>
      <c r="V1558" s="5">
        <f t="shared" si="208"/>
        <v>0.99905510880095516</v>
      </c>
      <c r="W1558">
        <v>313.14999999999998</v>
      </c>
      <c r="X1558">
        <f t="shared" si="209"/>
        <v>1.9073334166666699E-2</v>
      </c>
      <c r="Y1558">
        <v>2E-3</v>
      </c>
      <c r="Z1558">
        <f t="shared" si="189"/>
        <v>7.2765497523200454E-2</v>
      </c>
      <c r="AB1558">
        <f t="shared" si="190"/>
        <v>9.9905510880095509E-7</v>
      </c>
      <c r="AC1558">
        <f t="shared" si="191"/>
        <v>7.7759129386834936E-11</v>
      </c>
      <c r="AD1558">
        <v>0</v>
      </c>
      <c r="AE1558" s="12">
        <f t="shared" si="192"/>
        <v>2.0903724265187424E-11</v>
      </c>
      <c r="AF1558" s="12">
        <f t="shared" si="193"/>
        <v>9.8662853652022362E-11</v>
      </c>
      <c r="AG1558" s="19">
        <f t="shared" si="194"/>
        <v>1.097002469958351E-3</v>
      </c>
      <c r="AI1558">
        <f t="shared" si="195"/>
        <v>9.9905510880095509E-7</v>
      </c>
      <c r="AJ1558">
        <f t="shared" si="196"/>
        <v>7.7759129386834936E-11</v>
      </c>
      <c r="AK1558">
        <v>0</v>
      </c>
      <c r="AL1558" s="12">
        <f t="shared" si="197"/>
        <v>4.333023565310624E-10</v>
      </c>
      <c r="AM1558" s="12">
        <f t="shared" si="198"/>
        <v>5.1106148591789729E-10</v>
      </c>
      <c r="AN1558" s="19">
        <f t="shared" si="199"/>
        <v>2.2739189884214046E-2</v>
      </c>
      <c r="AO1558" s="19"/>
      <c r="AP1558" t="e">
        <f t="shared" si="200"/>
        <v>#VALUE!</v>
      </c>
      <c r="AQ1558" t="e">
        <f t="shared" si="201"/>
        <v>#VALUE!</v>
      </c>
      <c r="AR1558">
        <v>0</v>
      </c>
      <c r="AS1558" s="12" t="e">
        <f t="shared" si="202"/>
        <v>#VALUE!</v>
      </c>
      <c r="AT1558" s="12" t="e">
        <f t="shared" si="203"/>
        <v>#VALUE!</v>
      </c>
      <c r="AU1558" s="19">
        <f t="shared" si="204"/>
        <v>1.5759424160826513E-2</v>
      </c>
      <c r="AW1558">
        <f t="shared" si="205"/>
        <v>78.812974192989046</v>
      </c>
      <c r="AX1558">
        <f t="shared" si="206"/>
        <v>15.215219993965071</v>
      </c>
      <c r="AY1558" t="e">
        <f t="shared" si="207"/>
        <v>#VALUE!</v>
      </c>
    </row>
    <row r="1559" spans="8:51" x14ac:dyDescent="0.25">
      <c r="H1559" s="6">
        <v>20</v>
      </c>
      <c r="I1559" s="6">
        <v>30</v>
      </c>
      <c r="J1559" s="6">
        <v>1</v>
      </c>
      <c r="K1559" s="6">
        <v>1</v>
      </c>
      <c r="L1559" s="6" t="s">
        <v>122</v>
      </c>
      <c r="M1559" s="7">
        <f>1000000*(AF1559-AD1559)/X1559</f>
        <v>5.1728162884310709E-3</v>
      </c>
      <c r="N1559" s="7">
        <f>1000000*(AM1559-AK1559)/X1559</f>
        <v>2.6794554190270953E-2</v>
      </c>
      <c r="O1559" s="7" t="e">
        <f>1000000*(AT1559-AR1559)/X1559</f>
        <v>#VALUE!</v>
      </c>
      <c r="P1559">
        <f>(M1559*16)</f>
        <v>8.2765060614897135E-2</v>
      </c>
      <c r="Q1559">
        <f>(N1559*44)</f>
        <v>1.1789603843719219</v>
      </c>
      <c r="R1559">
        <f>1000000*(((AF1559-AD1559)*0.082057*W1559)/(V1559-Z1559))/X1559</f>
        <v>0.14349881432745903</v>
      </c>
      <c r="S1559">
        <f>1000000*(((AM1559-AK1559)*0.082057*W1559)/(V1559-Z1559))/X1559</f>
        <v>0.74330626535800015</v>
      </c>
      <c r="T1559">
        <f>N1559*((1*0.082057*W1559)/(V1559-Z1559))</f>
        <v>0.74330626535800026</v>
      </c>
      <c r="V1559" s="5">
        <f t="shared" si="208"/>
        <v>0.99905510880095516</v>
      </c>
      <c r="W1559">
        <v>313.14999999999998</v>
      </c>
      <c r="X1559">
        <f t="shared" si="209"/>
        <v>1.9073334166666699E-2</v>
      </c>
      <c r="Y1559">
        <v>2E-3</v>
      </c>
      <c r="Z1559">
        <f t="shared" si="189"/>
        <v>7.2765497523200454E-2</v>
      </c>
      <c r="AB1559">
        <f t="shared" si="190"/>
        <v>9.9905510880095509E-7</v>
      </c>
      <c r="AC1559">
        <f t="shared" si="191"/>
        <v>7.7759129386834936E-11</v>
      </c>
      <c r="AD1559">
        <v>0</v>
      </c>
      <c r="AE1559" s="12">
        <f t="shared" si="192"/>
        <v>2.0903724265187424E-11</v>
      </c>
      <c r="AF1559" s="12">
        <f t="shared" si="193"/>
        <v>9.8662853652022362E-11</v>
      </c>
      <c r="AG1559" s="19">
        <f t="shared" si="194"/>
        <v>1.097002469958351E-3</v>
      </c>
      <c r="AI1559">
        <f t="shared" si="195"/>
        <v>9.9905510880095509E-7</v>
      </c>
      <c r="AJ1559">
        <f t="shared" si="196"/>
        <v>7.7759129386834936E-11</v>
      </c>
      <c r="AK1559">
        <v>0</v>
      </c>
      <c r="AL1559" s="12">
        <f t="shared" si="197"/>
        <v>4.333023565310624E-10</v>
      </c>
      <c r="AM1559" s="12">
        <f t="shared" si="198"/>
        <v>5.1106148591789729E-10</v>
      </c>
      <c r="AN1559" s="19">
        <f t="shared" si="199"/>
        <v>2.2739189884214046E-2</v>
      </c>
      <c r="AO1559" s="19"/>
      <c r="AP1559" t="e">
        <f t="shared" si="200"/>
        <v>#VALUE!</v>
      </c>
      <c r="AQ1559" t="e">
        <f t="shared" si="201"/>
        <v>#VALUE!</v>
      </c>
      <c r="AR1559">
        <v>0</v>
      </c>
      <c r="AS1559" s="12" t="e">
        <f t="shared" si="202"/>
        <v>#VALUE!</v>
      </c>
      <c r="AT1559" s="12" t="e">
        <f t="shared" si="203"/>
        <v>#VALUE!</v>
      </c>
      <c r="AU1559" s="19">
        <f t="shared" si="204"/>
        <v>1.5759424160826513E-2</v>
      </c>
      <c r="AW1559">
        <f t="shared" si="205"/>
        <v>78.812974192989046</v>
      </c>
      <c r="AX1559">
        <f t="shared" si="206"/>
        <v>15.215219993965071</v>
      </c>
      <c r="AY1559" t="e">
        <f t="shared" si="207"/>
        <v>#VALUE!</v>
      </c>
    </row>
    <row r="1560" spans="8:51" x14ac:dyDescent="0.25">
      <c r="H1560" s="6">
        <v>20</v>
      </c>
      <c r="I1560" s="6">
        <v>30</v>
      </c>
      <c r="J1560" s="6">
        <v>1</v>
      </c>
      <c r="K1560" s="6">
        <v>1</v>
      </c>
      <c r="L1560" s="6" t="s">
        <v>122</v>
      </c>
      <c r="M1560" s="7">
        <f>1000000*(AF1560-AD1560)/X1560</f>
        <v>5.1728162884310709E-3</v>
      </c>
      <c r="N1560" s="7">
        <f>1000000*(AM1560-AK1560)/X1560</f>
        <v>2.6794554190270953E-2</v>
      </c>
      <c r="O1560" s="7" t="e">
        <f>1000000*(AT1560-AR1560)/X1560</f>
        <v>#VALUE!</v>
      </c>
      <c r="P1560">
        <f>(M1560*16)</f>
        <v>8.2765060614897135E-2</v>
      </c>
      <c r="Q1560">
        <f>(N1560*44)</f>
        <v>1.1789603843719219</v>
      </c>
      <c r="R1560">
        <f>1000000*(((AF1560-AD1560)*0.082057*W1560)/(V1560-Z1560))/X1560</f>
        <v>0.14349881432745903</v>
      </c>
      <c r="S1560">
        <f>1000000*(((AM1560-AK1560)*0.082057*W1560)/(V1560-Z1560))/X1560</f>
        <v>0.74330626535800015</v>
      </c>
      <c r="T1560">
        <f>N1560*((1*0.082057*W1560)/(V1560-Z1560))</f>
        <v>0.74330626535800026</v>
      </c>
      <c r="V1560" s="5">
        <f t="shared" si="208"/>
        <v>0.99905510880095516</v>
      </c>
      <c r="W1560">
        <v>313.14999999999998</v>
      </c>
      <c r="X1560">
        <f t="shared" si="209"/>
        <v>1.9073334166666699E-2</v>
      </c>
      <c r="Y1560">
        <v>2E-3</v>
      </c>
      <c r="Z1560">
        <f t="shared" si="189"/>
        <v>7.2765497523200454E-2</v>
      </c>
      <c r="AB1560">
        <f t="shared" si="190"/>
        <v>9.9905510880095509E-7</v>
      </c>
      <c r="AC1560">
        <f t="shared" si="191"/>
        <v>7.7759129386834936E-11</v>
      </c>
      <c r="AD1560">
        <v>0</v>
      </c>
      <c r="AE1560" s="12">
        <f t="shared" si="192"/>
        <v>2.0903724265187424E-11</v>
      </c>
      <c r="AF1560" s="12">
        <f t="shared" si="193"/>
        <v>9.8662853652022362E-11</v>
      </c>
      <c r="AG1560" s="19">
        <f t="shared" si="194"/>
        <v>1.097002469958351E-3</v>
      </c>
      <c r="AI1560">
        <f t="shared" si="195"/>
        <v>9.9905510880095509E-7</v>
      </c>
      <c r="AJ1560">
        <f t="shared" si="196"/>
        <v>7.7759129386834936E-11</v>
      </c>
      <c r="AK1560">
        <v>0</v>
      </c>
      <c r="AL1560" s="12">
        <f t="shared" si="197"/>
        <v>4.333023565310624E-10</v>
      </c>
      <c r="AM1560" s="12">
        <f t="shared" si="198"/>
        <v>5.1106148591789729E-10</v>
      </c>
      <c r="AN1560" s="19">
        <f t="shared" si="199"/>
        <v>2.2739189884214046E-2</v>
      </c>
      <c r="AO1560" s="19"/>
      <c r="AP1560" t="e">
        <f t="shared" si="200"/>
        <v>#VALUE!</v>
      </c>
      <c r="AQ1560" t="e">
        <f t="shared" si="201"/>
        <v>#VALUE!</v>
      </c>
      <c r="AR1560">
        <v>0</v>
      </c>
      <c r="AS1560" s="12" t="e">
        <f t="shared" si="202"/>
        <v>#VALUE!</v>
      </c>
      <c r="AT1560" s="12" t="e">
        <f t="shared" si="203"/>
        <v>#VALUE!</v>
      </c>
      <c r="AU1560" s="19">
        <f t="shared" si="204"/>
        <v>1.5759424160826513E-2</v>
      </c>
      <c r="AW1560">
        <f t="shared" si="205"/>
        <v>78.812974192989046</v>
      </c>
      <c r="AX1560">
        <f t="shared" si="206"/>
        <v>15.215219993965071</v>
      </c>
      <c r="AY1560" t="e">
        <f t="shared" si="207"/>
        <v>#VALUE!</v>
      </c>
    </row>
    <row r="1561" spans="8:51" x14ac:dyDescent="0.25">
      <c r="H1561" s="6">
        <v>20</v>
      </c>
      <c r="I1561" s="6">
        <v>30</v>
      </c>
      <c r="J1561" s="6">
        <v>1</v>
      </c>
      <c r="K1561" s="6">
        <v>1</v>
      </c>
      <c r="L1561" s="6" t="s">
        <v>122</v>
      </c>
      <c r="M1561" s="7">
        <f>1000000*(AF1561-AD1561)/X1561</f>
        <v>5.1728162884310709E-3</v>
      </c>
      <c r="N1561" s="7">
        <f>1000000*(AM1561-AK1561)/X1561</f>
        <v>2.6794554190270953E-2</v>
      </c>
      <c r="O1561" s="7" t="e">
        <f>1000000*(AT1561-AR1561)/X1561</f>
        <v>#VALUE!</v>
      </c>
      <c r="P1561">
        <f>(M1561*16)</f>
        <v>8.2765060614897135E-2</v>
      </c>
      <c r="Q1561">
        <f>(N1561*44)</f>
        <v>1.1789603843719219</v>
      </c>
      <c r="R1561">
        <f>1000000*(((AF1561-AD1561)*0.082057*W1561)/(V1561-Z1561))/X1561</f>
        <v>0.14349881432745903</v>
      </c>
      <c r="S1561">
        <f>1000000*(((AM1561-AK1561)*0.082057*W1561)/(V1561-Z1561))/X1561</f>
        <v>0.74330626535800015</v>
      </c>
      <c r="T1561">
        <f>N1561*((1*0.082057*W1561)/(V1561-Z1561))</f>
        <v>0.74330626535800026</v>
      </c>
      <c r="V1561" s="5">
        <f t="shared" si="208"/>
        <v>0.99905510880095516</v>
      </c>
      <c r="W1561">
        <v>313.14999999999998</v>
      </c>
      <c r="X1561">
        <f t="shared" si="209"/>
        <v>1.9073334166666699E-2</v>
      </c>
      <c r="Y1561">
        <v>2E-3</v>
      </c>
      <c r="Z1561">
        <f t="shared" si="189"/>
        <v>7.2765497523200454E-2</v>
      </c>
      <c r="AB1561">
        <f t="shared" si="190"/>
        <v>9.9905510880095509E-7</v>
      </c>
      <c r="AC1561">
        <f t="shared" si="191"/>
        <v>7.7759129386834936E-11</v>
      </c>
      <c r="AD1561">
        <v>0</v>
      </c>
      <c r="AE1561" s="12">
        <f t="shared" si="192"/>
        <v>2.0903724265187424E-11</v>
      </c>
      <c r="AF1561" s="12">
        <f t="shared" si="193"/>
        <v>9.8662853652022362E-11</v>
      </c>
      <c r="AG1561" s="19">
        <f t="shared" si="194"/>
        <v>1.097002469958351E-3</v>
      </c>
      <c r="AI1561">
        <f t="shared" si="195"/>
        <v>9.9905510880095509E-7</v>
      </c>
      <c r="AJ1561">
        <f t="shared" si="196"/>
        <v>7.7759129386834936E-11</v>
      </c>
      <c r="AK1561">
        <v>0</v>
      </c>
      <c r="AL1561" s="12">
        <f t="shared" si="197"/>
        <v>4.333023565310624E-10</v>
      </c>
      <c r="AM1561" s="12">
        <f t="shared" si="198"/>
        <v>5.1106148591789729E-10</v>
      </c>
      <c r="AN1561" s="19">
        <f t="shared" si="199"/>
        <v>2.2739189884214046E-2</v>
      </c>
      <c r="AO1561" s="19"/>
      <c r="AP1561" t="e">
        <f t="shared" si="200"/>
        <v>#VALUE!</v>
      </c>
      <c r="AQ1561" t="e">
        <f t="shared" si="201"/>
        <v>#VALUE!</v>
      </c>
      <c r="AR1561">
        <v>0</v>
      </c>
      <c r="AS1561" s="12" t="e">
        <f t="shared" si="202"/>
        <v>#VALUE!</v>
      </c>
      <c r="AT1561" s="12" t="e">
        <f t="shared" si="203"/>
        <v>#VALUE!</v>
      </c>
      <c r="AU1561" s="19">
        <f t="shared" si="204"/>
        <v>1.5759424160826513E-2</v>
      </c>
      <c r="AW1561">
        <f t="shared" si="205"/>
        <v>78.812974192989046</v>
      </c>
      <c r="AX1561">
        <f t="shared" si="206"/>
        <v>15.215219993965071</v>
      </c>
      <c r="AY1561" t="e">
        <f t="shared" si="207"/>
        <v>#VALUE!</v>
      </c>
    </row>
    <row r="1562" spans="8:51" x14ac:dyDescent="0.25">
      <c r="H1562" s="6">
        <v>20</v>
      </c>
      <c r="I1562" s="6">
        <v>30</v>
      </c>
      <c r="J1562" s="6">
        <v>1</v>
      </c>
      <c r="K1562" s="6">
        <v>1</v>
      </c>
      <c r="L1562" s="6" t="s">
        <v>122</v>
      </c>
      <c r="M1562" s="7">
        <f>1000000*(AF1562-AD1562)/X1562</f>
        <v>5.1728162884310709E-3</v>
      </c>
      <c r="N1562" s="7">
        <f>1000000*(AM1562-AK1562)/X1562</f>
        <v>2.6794554190270953E-2</v>
      </c>
      <c r="O1562" s="7" t="e">
        <f>1000000*(AT1562-AR1562)/X1562</f>
        <v>#VALUE!</v>
      </c>
      <c r="P1562">
        <f>(M1562*16)</f>
        <v>8.2765060614897135E-2</v>
      </c>
      <c r="Q1562">
        <f>(N1562*44)</f>
        <v>1.1789603843719219</v>
      </c>
      <c r="R1562">
        <f>1000000*(((AF1562-AD1562)*0.082057*W1562)/(V1562-Z1562))/X1562</f>
        <v>0.14349881432745903</v>
      </c>
      <c r="S1562">
        <f>1000000*(((AM1562-AK1562)*0.082057*W1562)/(V1562-Z1562))/X1562</f>
        <v>0.74330626535800015</v>
      </c>
      <c r="T1562">
        <f>N1562*((1*0.082057*W1562)/(V1562-Z1562))</f>
        <v>0.74330626535800026</v>
      </c>
      <c r="V1562" s="5">
        <f t="shared" si="208"/>
        <v>0.99905510880095516</v>
      </c>
      <c r="W1562">
        <v>313.14999999999998</v>
      </c>
      <c r="X1562">
        <f t="shared" si="209"/>
        <v>1.9073334166666699E-2</v>
      </c>
      <c r="Y1562">
        <v>2E-3</v>
      </c>
      <c r="Z1562">
        <f t="shared" si="189"/>
        <v>7.2765497523200454E-2</v>
      </c>
      <c r="AB1562">
        <f t="shared" si="190"/>
        <v>9.9905510880095509E-7</v>
      </c>
      <c r="AC1562">
        <f t="shared" si="191"/>
        <v>7.7759129386834936E-11</v>
      </c>
      <c r="AD1562">
        <v>0</v>
      </c>
      <c r="AE1562" s="12">
        <f t="shared" si="192"/>
        <v>2.0903724265187424E-11</v>
      </c>
      <c r="AF1562" s="12">
        <f t="shared" si="193"/>
        <v>9.8662853652022362E-11</v>
      </c>
      <c r="AG1562" s="19">
        <f t="shared" si="194"/>
        <v>1.097002469958351E-3</v>
      </c>
      <c r="AI1562">
        <f t="shared" si="195"/>
        <v>9.9905510880095509E-7</v>
      </c>
      <c r="AJ1562">
        <f t="shared" si="196"/>
        <v>7.7759129386834936E-11</v>
      </c>
      <c r="AK1562">
        <v>0</v>
      </c>
      <c r="AL1562" s="12">
        <f t="shared" si="197"/>
        <v>4.333023565310624E-10</v>
      </c>
      <c r="AM1562" s="12">
        <f t="shared" si="198"/>
        <v>5.1106148591789729E-10</v>
      </c>
      <c r="AN1562" s="19">
        <f t="shared" si="199"/>
        <v>2.2739189884214046E-2</v>
      </c>
      <c r="AO1562" s="19"/>
      <c r="AP1562" t="e">
        <f t="shared" si="200"/>
        <v>#VALUE!</v>
      </c>
      <c r="AQ1562" t="e">
        <f t="shared" si="201"/>
        <v>#VALUE!</v>
      </c>
      <c r="AR1562">
        <v>0</v>
      </c>
      <c r="AS1562" s="12" t="e">
        <f t="shared" si="202"/>
        <v>#VALUE!</v>
      </c>
      <c r="AT1562" s="12" t="e">
        <f t="shared" si="203"/>
        <v>#VALUE!</v>
      </c>
      <c r="AU1562" s="19">
        <f t="shared" si="204"/>
        <v>1.5759424160826513E-2</v>
      </c>
      <c r="AW1562">
        <f t="shared" si="205"/>
        <v>78.812974192989046</v>
      </c>
      <c r="AX1562">
        <f t="shared" si="206"/>
        <v>15.215219993965071</v>
      </c>
      <c r="AY1562" t="e">
        <f t="shared" si="207"/>
        <v>#VALUE!</v>
      </c>
    </row>
    <row r="1563" spans="8:51" x14ac:dyDescent="0.25">
      <c r="H1563" s="6">
        <v>20</v>
      </c>
      <c r="I1563" s="6">
        <v>30</v>
      </c>
      <c r="J1563" s="6">
        <v>1</v>
      </c>
      <c r="K1563" s="6">
        <v>1</v>
      </c>
      <c r="L1563" s="6" t="s">
        <v>122</v>
      </c>
      <c r="M1563" s="7">
        <f>1000000*(AF1563-AD1563)/X1563</f>
        <v>5.1728162884310709E-3</v>
      </c>
      <c r="N1563" s="7">
        <f>1000000*(AM1563-AK1563)/X1563</f>
        <v>2.6794554190270953E-2</v>
      </c>
      <c r="O1563" s="7" t="e">
        <f>1000000*(AT1563-AR1563)/X1563</f>
        <v>#VALUE!</v>
      </c>
      <c r="P1563">
        <f>(M1563*16)</f>
        <v>8.2765060614897135E-2</v>
      </c>
      <c r="Q1563">
        <f>(N1563*44)</f>
        <v>1.1789603843719219</v>
      </c>
      <c r="R1563">
        <f>1000000*(((AF1563-AD1563)*0.082057*W1563)/(V1563-Z1563))/X1563</f>
        <v>0.14349881432745903</v>
      </c>
      <c r="S1563">
        <f>1000000*(((AM1563-AK1563)*0.082057*W1563)/(V1563-Z1563))/X1563</f>
        <v>0.74330626535800015</v>
      </c>
      <c r="T1563">
        <f>N1563*((1*0.082057*W1563)/(V1563-Z1563))</f>
        <v>0.74330626535800026</v>
      </c>
      <c r="V1563" s="5">
        <f t="shared" si="208"/>
        <v>0.99905510880095516</v>
      </c>
      <c r="W1563">
        <v>313.14999999999998</v>
      </c>
      <c r="X1563">
        <f t="shared" si="209"/>
        <v>1.9073334166666699E-2</v>
      </c>
      <c r="Y1563">
        <v>2E-3</v>
      </c>
      <c r="Z1563">
        <f t="shared" si="189"/>
        <v>7.2765497523200454E-2</v>
      </c>
      <c r="AB1563">
        <f t="shared" si="190"/>
        <v>9.9905510880095509E-7</v>
      </c>
      <c r="AC1563">
        <f t="shared" si="191"/>
        <v>7.7759129386834936E-11</v>
      </c>
      <c r="AD1563">
        <v>0</v>
      </c>
      <c r="AE1563" s="12">
        <f t="shared" si="192"/>
        <v>2.0903724265187424E-11</v>
      </c>
      <c r="AF1563" s="12">
        <f t="shared" si="193"/>
        <v>9.8662853652022362E-11</v>
      </c>
      <c r="AG1563" s="19">
        <f t="shared" si="194"/>
        <v>1.097002469958351E-3</v>
      </c>
      <c r="AI1563">
        <f t="shared" si="195"/>
        <v>9.9905510880095509E-7</v>
      </c>
      <c r="AJ1563">
        <f t="shared" si="196"/>
        <v>7.7759129386834936E-11</v>
      </c>
      <c r="AK1563">
        <v>0</v>
      </c>
      <c r="AL1563" s="12">
        <f t="shared" si="197"/>
        <v>4.333023565310624E-10</v>
      </c>
      <c r="AM1563" s="12">
        <f t="shared" si="198"/>
        <v>5.1106148591789729E-10</v>
      </c>
      <c r="AN1563" s="19">
        <f t="shared" si="199"/>
        <v>2.2739189884214046E-2</v>
      </c>
      <c r="AO1563" s="19"/>
      <c r="AP1563" t="e">
        <f t="shared" si="200"/>
        <v>#VALUE!</v>
      </c>
      <c r="AQ1563" t="e">
        <f t="shared" si="201"/>
        <v>#VALUE!</v>
      </c>
      <c r="AR1563">
        <v>0</v>
      </c>
      <c r="AS1563" s="12" t="e">
        <f t="shared" si="202"/>
        <v>#VALUE!</v>
      </c>
      <c r="AT1563" s="12" t="e">
        <f t="shared" si="203"/>
        <v>#VALUE!</v>
      </c>
      <c r="AU1563" s="19">
        <f t="shared" si="204"/>
        <v>1.5759424160826513E-2</v>
      </c>
      <c r="AW1563">
        <f t="shared" si="205"/>
        <v>78.812974192989046</v>
      </c>
      <c r="AX1563">
        <f t="shared" si="206"/>
        <v>15.215219993965071</v>
      </c>
      <c r="AY1563" t="e">
        <f t="shared" si="207"/>
        <v>#VALUE!</v>
      </c>
    </row>
    <row r="1564" spans="8:51" x14ac:dyDescent="0.25">
      <c r="H1564" s="6">
        <v>20</v>
      </c>
      <c r="I1564" s="6">
        <v>30</v>
      </c>
      <c r="J1564" s="6">
        <v>1</v>
      </c>
      <c r="K1564" s="6">
        <v>1</v>
      </c>
      <c r="L1564" s="6" t="s">
        <v>122</v>
      </c>
      <c r="M1564" s="7">
        <f>1000000*(AF1564-AD1564)/X1564</f>
        <v>5.1728162884310709E-3</v>
      </c>
      <c r="N1564" s="7">
        <f>1000000*(AM1564-AK1564)/X1564</f>
        <v>2.6794554190270953E-2</v>
      </c>
      <c r="O1564" s="7" t="e">
        <f>1000000*(AT1564-AR1564)/X1564</f>
        <v>#VALUE!</v>
      </c>
      <c r="P1564">
        <f>(M1564*16)</f>
        <v>8.2765060614897135E-2</v>
      </c>
      <c r="Q1564">
        <f>(N1564*44)</f>
        <v>1.1789603843719219</v>
      </c>
      <c r="R1564">
        <f>1000000*(((AF1564-AD1564)*0.082057*W1564)/(V1564-Z1564))/X1564</f>
        <v>0.14349881432745903</v>
      </c>
      <c r="S1564">
        <f>1000000*(((AM1564-AK1564)*0.082057*W1564)/(V1564-Z1564))/X1564</f>
        <v>0.74330626535800015</v>
      </c>
      <c r="T1564">
        <f>N1564*((1*0.082057*W1564)/(V1564-Z1564))</f>
        <v>0.74330626535800026</v>
      </c>
      <c r="V1564" s="5">
        <f t="shared" si="208"/>
        <v>0.99905510880095516</v>
      </c>
      <c r="W1564">
        <v>313.14999999999998</v>
      </c>
      <c r="X1564">
        <f t="shared" si="209"/>
        <v>1.9073334166666699E-2</v>
      </c>
      <c r="Y1564">
        <v>2E-3</v>
      </c>
      <c r="Z1564">
        <f t="shared" si="189"/>
        <v>7.2765497523200454E-2</v>
      </c>
      <c r="AB1564">
        <f t="shared" si="190"/>
        <v>9.9905510880095509E-7</v>
      </c>
      <c r="AC1564">
        <f t="shared" si="191"/>
        <v>7.7759129386834936E-11</v>
      </c>
      <c r="AD1564">
        <v>0</v>
      </c>
      <c r="AE1564" s="12">
        <f t="shared" si="192"/>
        <v>2.0903724265187424E-11</v>
      </c>
      <c r="AF1564" s="12">
        <f t="shared" si="193"/>
        <v>9.8662853652022362E-11</v>
      </c>
      <c r="AG1564" s="19">
        <f t="shared" si="194"/>
        <v>1.097002469958351E-3</v>
      </c>
      <c r="AI1564">
        <f t="shared" si="195"/>
        <v>9.9905510880095509E-7</v>
      </c>
      <c r="AJ1564">
        <f t="shared" si="196"/>
        <v>7.7759129386834936E-11</v>
      </c>
      <c r="AK1564">
        <v>0</v>
      </c>
      <c r="AL1564" s="12">
        <f t="shared" si="197"/>
        <v>4.333023565310624E-10</v>
      </c>
      <c r="AM1564" s="12">
        <f t="shared" si="198"/>
        <v>5.1106148591789729E-10</v>
      </c>
      <c r="AN1564" s="19">
        <f t="shared" si="199"/>
        <v>2.2739189884214046E-2</v>
      </c>
      <c r="AO1564" s="19"/>
      <c r="AP1564" t="e">
        <f t="shared" si="200"/>
        <v>#VALUE!</v>
      </c>
      <c r="AQ1564" t="e">
        <f t="shared" si="201"/>
        <v>#VALUE!</v>
      </c>
      <c r="AR1564">
        <v>0</v>
      </c>
      <c r="AS1564" s="12" t="e">
        <f t="shared" si="202"/>
        <v>#VALUE!</v>
      </c>
      <c r="AT1564" s="12" t="e">
        <f t="shared" si="203"/>
        <v>#VALUE!</v>
      </c>
      <c r="AU1564" s="19">
        <f t="shared" si="204"/>
        <v>1.5759424160826513E-2</v>
      </c>
      <c r="AW1564">
        <f t="shared" si="205"/>
        <v>78.812974192989046</v>
      </c>
      <c r="AX1564">
        <f t="shared" si="206"/>
        <v>15.215219993965071</v>
      </c>
      <c r="AY1564" t="e">
        <f t="shared" si="207"/>
        <v>#VALUE!</v>
      </c>
    </row>
    <row r="1565" spans="8:51" x14ac:dyDescent="0.25">
      <c r="H1565" s="6">
        <v>20</v>
      </c>
      <c r="I1565" s="6">
        <v>30</v>
      </c>
      <c r="J1565" s="6">
        <v>1</v>
      </c>
      <c r="K1565" s="6">
        <v>1</v>
      </c>
      <c r="L1565" s="6" t="s">
        <v>122</v>
      </c>
      <c r="M1565" s="7">
        <f>1000000*(AF1565-AD1565)/X1565</f>
        <v>5.1728162884310709E-3</v>
      </c>
      <c r="N1565" s="7">
        <f>1000000*(AM1565-AK1565)/X1565</f>
        <v>2.6794554190270953E-2</v>
      </c>
      <c r="O1565" s="7" t="e">
        <f>1000000*(AT1565-AR1565)/X1565</f>
        <v>#VALUE!</v>
      </c>
      <c r="P1565">
        <f>(M1565*16)</f>
        <v>8.2765060614897135E-2</v>
      </c>
      <c r="Q1565">
        <f>(N1565*44)</f>
        <v>1.1789603843719219</v>
      </c>
      <c r="R1565">
        <f>1000000*(((AF1565-AD1565)*0.082057*W1565)/(V1565-Z1565))/X1565</f>
        <v>0.14349881432745903</v>
      </c>
      <c r="S1565">
        <f>1000000*(((AM1565-AK1565)*0.082057*W1565)/(V1565-Z1565))/X1565</f>
        <v>0.74330626535800015</v>
      </c>
      <c r="T1565">
        <f>N1565*((1*0.082057*W1565)/(V1565-Z1565))</f>
        <v>0.74330626535800026</v>
      </c>
      <c r="V1565" s="5">
        <f t="shared" si="208"/>
        <v>0.99905510880095516</v>
      </c>
      <c r="W1565">
        <v>313.14999999999998</v>
      </c>
      <c r="X1565">
        <f t="shared" si="209"/>
        <v>1.9073334166666699E-2</v>
      </c>
      <c r="Y1565">
        <v>2E-3</v>
      </c>
      <c r="Z1565">
        <f t="shared" si="189"/>
        <v>7.2765497523200454E-2</v>
      </c>
      <c r="AB1565">
        <f t="shared" si="190"/>
        <v>9.9905510880095509E-7</v>
      </c>
      <c r="AC1565">
        <f t="shared" si="191"/>
        <v>7.7759129386834936E-11</v>
      </c>
      <c r="AD1565">
        <v>0</v>
      </c>
      <c r="AE1565" s="12">
        <f t="shared" si="192"/>
        <v>2.0903724265187424E-11</v>
      </c>
      <c r="AF1565" s="12">
        <f t="shared" si="193"/>
        <v>9.8662853652022362E-11</v>
      </c>
      <c r="AG1565" s="19">
        <f t="shared" si="194"/>
        <v>1.097002469958351E-3</v>
      </c>
      <c r="AI1565">
        <f t="shared" si="195"/>
        <v>9.9905510880095509E-7</v>
      </c>
      <c r="AJ1565">
        <f t="shared" si="196"/>
        <v>7.7759129386834936E-11</v>
      </c>
      <c r="AK1565">
        <v>0</v>
      </c>
      <c r="AL1565" s="12">
        <f t="shared" si="197"/>
        <v>4.333023565310624E-10</v>
      </c>
      <c r="AM1565" s="12">
        <f t="shared" si="198"/>
        <v>5.1106148591789729E-10</v>
      </c>
      <c r="AN1565" s="19">
        <f t="shared" si="199"/>
        <v>2.2739189884214046E-2</v>
      </c>
      <c r="AO1565" s="19"/>
      <c r="AP1565" t="e">
        <f t="shared" si="200"/>
        <v>#VALUE!</v>
      </c>
      <c r="AQ1565" t="e">
        <f t="shared" si="201"/>
        <v>#VALUE!</v>
      </c>
      <c r="AR1565">
        <v>0</v>
      </c>
      <c r="AS1565" s="12" t="e">
        <f t="shared" si="202"/>
        <v>#VALUE!</v>
      </c>
      <c r="AT1565" s="12" t="e">
        <f t="shared" si="203"/>
        <v>#VALUE!</v>
      </c>
      <c r="AU1565" s="19">
        <f t="shared" si="204"/>
        <v>1.5759424160826513E-2</v>
      </c>
      <c r="AW1565">
        <f t="shared" si="205"/>
        <v>78.812974192989046</v>
      </c>
      <c r="AX1565">
        <f t="shared" si="206"/>
        <v>15.215219993965071</v>
      </c>
      <c r="AY1565" t="e">
        <f t="shared" si="207"/>
        <v>#VALUE!</v>
      </c>
    </row>
    <row r="1566" spans="8:51" x14ac:dyDescent="0.25">
      <c r="H1566" s="6">
        <v>20</v>
      </c>
      <c r="I1566" s="6">
        <v>30</v>
      </c>
      <c r="J1566" s="6">
        <v>1</v>
      </c>
      <c r="K1566" s="6">
        <v>1</v>
      </c>
      <c r="L1566" s="6" t="s">
        <v>122</v>
      </c>
      <c r="M1566" s="7">
        <f>1000000*(AF1566-AD1566)/X1566</f>
        <v>5.1728162884310709E-3</v>
      </c>
      <c r="N1566" s="7">
        <f>1000000*(AM1566-AK1566)/X1566</f>
        <v>2.6794554190270953E-2</v>
      </c>
      <c r="O1566" s="7" t="e">
        <f>1000000*(AT1566-AR1566)/X1566</f>
        <v>#VALUE!</v>
      </c>
      <c r="P1566">
        <f>(M1566*16)</f>
        <v>8.2765060614897135E-2</v>
      </c>
      <c r="Q1566">
        <f>(N1566*44)</f>
        <v>1.1789603843719219</v>
      </c>
      <c r="R1566">
        <f>1000000*(((AF1566-AD1566)*0.082057*W1566)/(V1566-Z1566))/X1566</f>
        <v>0.14349881432745903</v>
      </c>
      <c r="S1566">
        <f>1000000*(((AM1566-AK1566)*0.082057*W1566)/(V1566-Z1566))/X1566</f>
        <v>0.74330626535800015</v>
      </c>
      <c r="T1566">
        <f>N1566*((1*0.082057*W1566)/(V1566-Z1566))</f>
        <v>0.74330626535800026</v>
      </c>
      <c r="V1566" s="5">
        <f t="shared" si="208"/>
        <v>0.99905510880095516</v>
      </c>
      <c r="W1566">
        <v>313.14999999999998</v>
      </c>
      <c r="X1566">
        <f t="shared" si="209"/>
        <v>1.9073334166666699E-2</v>
      </c>
      <c r="Y1566">
        <v>2E-3</v>
      </c>
      <c r="Z1566">
        <f t="shared" si="189"/>
        <v>7.2765497523200454E-2</v>
      </c>
      <c r="AB1566">
        <f t="shared" si="190"/>
        <v>9.9905510880095509E-7</v>
      </c>
      <c r="AC1566">
        <f t="shared" si="191"/>
        <v>7.7759129386834936E-11</v>
      </c>
      <c r="AD1566">
        <v>0</v>
      </c>
      <c r="AE1566" s="12">
        <f t="shared" si="192"/>
        <v>2.0903724265187424E-11</v>
      </c>
      <c r="AF1566" s="12">
        <f t="shared" si="193"/>
        <v>9.8662853652022362E-11</v>
      </c>
      <c r="AG1566" s="19">
        <f t="shared" si="194"/>
        <v>1.097002469958351E-3</v>
      </c>
      <c r="AI1566">
        <f t="shared" si="195"/>
        <v>9.9905510880095509E-7</v>
      </c>
      <c r="AJ1566">
        <f t="shared" si="196"/>
        <v>7.7759129386834936E-11</v>
      </c>
      <c r="AK1566">
        <v>0</v>
      </c>
      <c r="AL1566" s="12">
        <f t="shared" si="197"/>
        <v>4.333023565310624E-10</v>
      </c>
      <c r="AM1566" s="12">
        <f t="shared" si="198"/>
        <v>5.1106148591789729E-10</v>
      </c>
      <c r="AN1566" s="19">
        <f t="shared" si="199"/>
        <v>2.2739189884214046E-2</v>
      </c>
      <c r="AO1566" s="19"/>
      <c r="AP1566" t="e">
        <f t="shared" si="200"/>
        <v>#VALUE!</v>
      </c>
      <c r="AQ1566" t="e">
        <f t="shared" si="201"/>
        <v>#VALUE!</v>
      </c>
      <c r="AR1566">
        <v>0</v>
      </c>
      <c r="AS1566" s="12" t="e">
        <f t="shared" si="202"/>
        <v>#VALUE!</v>
      </c>
      <c r="AT1566" s="12" t="e">
        <f t="shared" si="203"/>
        <v>#VALUE!</v>
      </c>
      <c r="AU1566" s="19">
        <f t="shared" si="204"/>
        <v>1.5759424160826513E-2</v>
      </c>
      <c r="AW1566">
        <f t="shared" si="205"/>
        <v>78.812974192989046</v>
      </c>
      <c r="AX1566">
        <f t="shared" si="206"/>
        <v>15.215219993965071</v>
      </c>
      <c r="AY1566" t="e">
        <f t="shared" si="207"/>
        <v>#VALUE!</v>
      </c>
    </row>
    <row r="1567" spans="8:51" x14ac:dyDescent="0.25">
      <c r="H1567" s="6">
        <v>20</v>
      </c>
      <c r="I1567" s="6">
        <v>30</v>
      </c>
      <c r="J1567" s="6">
        <v>1</v>
      </c>
      <c r="K1567" s="6">
        <v>1</v>
      </c>
      <c r="L1567" s="6" t="s">
        <v>122</v>
      </c>
      <c r="M1567" s="7">
        <f>1000000*(AF1567-AD1567)/X1567</f>
        <v>5.1728162884310709E-3</v>
      </c>
      <c r="N1567" s="7">
        <f>1000000*(AM1567-AK1567)/X1567</f>
        <v>2.6794554190270953E-2</v>
      </c>
      <c r="O1567" s="7" t="e">
        <f>1000000*(AT1567-AR1567)/X1567</f>
        <v>#VALUE!</v>
      </c>
      <c r="P1567">
        <f>(M1567*16)</f>
        <v>8.2765060614897135E-2</v>
      </c>
      <c r="Q1567">
        <f>(N1567*44)</f>
        <v>1.1789603843719219</v>
      </c>
      <c r="R1567">
        <f>1000000*(((AF1567-AD1567)*0.082057*W1567)/(V1567-Z1567))/X1567</f>
        <v>0.14349881432745903</v>
      </c>
      <c r="S1567">
        <f>1000000*(((AM1567-AK1567)*0.082057*W1567)/(V1567-Z1567))/X1567</f>
        <v>0.74330626535800015</v>
      </c>
      <c r="T1567">
        <f>N1567*((1*0.082057*W1567)/(V1567-Z1567))</f>
        <v>0.74330626535800026</v>
      </c>
      <c r="V1567" s="5">
        <f t="shared" si="208"/>
        <v>0.99905510880095516</v>
      </c>
      <c r="W1567">
        <v>313.14999999999998</v>
      </c>
      <c r="X1567">
        <f t="shared" si="209"/>
        <v>1.9073334166666699E-2</v>
      </c>
      <c r="Y1567">
        <v>2E-3</v>
      </c>
      <c r="Z1567">
        <f t="shared" si="189"/>
        <v>7.2765497523200454E-2</v>
      </c>
      <c r="AB1567">
        <f t="shared" si="190"/>
        <v>9.9905510880095509E-7</v>
      </c>
      <c r="AC1567">
        <f t="shared" si="191"/>
        <v>7.7759129386834936E-11</v>
      </c>
      <c r="AD1567">
        <v>0</v>
      </c>
      <c r="AE1567" s="12">
        <f t="shared" si="192"/>
        <v>2.0903724265187424E-11</v>
      </c>
      <c r="AF1567" s="12">
        <f t="shared" si="193"/>
        <v>9.8662853652022362E-11</v>
      </c>
      <c r="AG1567" s="19">
        <f t="shared" si="194"/>
        <v>1.097002469958351E-3</v>
      </c>
      <c r="AI1567">
        <f t="shared" si="195"/>
        <v>9.9905510880095509E-7</v>
      </c>
      <c r="AJ1567">
        <f t="shared" si="196"/>
        <v>7.7759129386834936E-11</v>
      </c>
      <c r="AK1567">
        <v>0</v>
      </c>
      <c r="AL1567" s="12">
        <f t="shared" si="197"/>
        <v>4.333023565310624E-10</v>
      </c>
      <c r="AM1567" s="12">
        <f t="shared" si="198"/>
        <v>5.1106148591789729E-10</v>
      </c>
      <c r="AN1567" s="19">
        <f t="shared" si="199"/>
        <v>2.2739189884214046E-2</v>
      </c>
      <c r="AO1567" s="19"/>
      <c r="AP1567" t="e">
        <f t="shared" si="200"/>
        <v>#VALUE!</v>
      </c>
      <c r="AQ1567" t="e">
        <f t="shared" si="201"/>
        <v>#VALUE!</v>
      </c>
      <c r="AR1567">
        <v>0</v>
      </c>
      <c r="AS1567" s="12" t="e">
        <f t="shared" si="202"/>
        <v>#VALUE!</v>
      </c>
      <c r="AT1567" s="12" t="e">
        <f t="shared" si="203"/>
        <v>#VALUE!</v>
      </c>
      <c r="AU1567" s="19">
        <f t="shared" si="204"/>
        <v>1.5759424160826513E-2</v>
      </c>
      <c r="AW1567">
        <f t="shared" si="205"/>
        <v>78.812974192989046</v>
      </c>
      <c r="AX1567">
        <f t="shared" si="206"/>
        <v>15.215219993965071</v>
      </c>
      <c r="AY1567" t="e">
        <f t="shared" si="207"/>
        <v>#VALUE!</v>
      </c>
    </row>
    <row r="1568" spans="8:51" x14ac:dyDescent="0.25">
      <c r="H1568" s="6">
        <v>20</v>
      </c>
      <c r="I1568" s="6">
        <v>30</v>
      </c>
      <c r="J1568" s="6">
        <v>1</v>
      </c>
      <c r="K1568" s="6">
        <v>1</v>
      </c>
      <c r="L1568" s="6" t="s">
        <v>122</v>
      </c>
      <c r="M1568" s="7">
        <f>1000000*(AF1568-AD1568)/X1568</f>
        <v>5.1728162884310709E-3</v>
      </c>
      <c r="N1568" s="7">
        <f>1000000*(AM1568-AK1568)/X1568</f>
        <v>2.6794554190270953E-2</v>
      </c>
      <c r="O1568" s="7" t="e">
        <f>1000000*(AT1568-AR1568)/X1568</f>
        <v>#VALUE!</v>
      </c>
      <c r="P1568">
        <f>(M1568*16)</f>
        <v>8.2765060614897135E-2</v>
      </c>
      <c r="Q1568">
        <f>(N1568*44)</f>
        <v>1.1789603843719219</v>
      </c>
      <c r="R1568">
        <f>1000000*(((AF1568-AD1568)*0.082057*W1568)/(V1568-Z1568))/X1568</f>
        <v>0.14349881432745903</v>
      </c>
      <c r="S1568">
        <f>1000000*(((AM1568-AK1568)*0.082057*W1568)/(V1568-Z1568))/X1568</f>
        <v>0.74330626535800015</v>
      </c>
      <c r="T1568">
        <f>N1568*((1*0.082057*W1568)/(V1568-Z1568))</f>
        <v>0.74330626535800026</v>
      </c>
      <c r="V1568" s="5">
        <f t="shared" si="208"/>
        <v>0.99905510880095516</v>
      </c>
      <c r="W1568">
        <v>313.14999999999998</v>
      </c>
      <c r="X1568">
        <f t="shared" si="209"/>
        <v>1.9073334166666699E-2</v>
      </c>
      <c r="Y1568">
        <v>2E-3</v>
      </c>
      <c r="Z1568">
        <f t="shared" si="189"/>
        <v>7.2765497523200454E-2</v>
      </c>
      <c r="AB1568">
        <f t="shared" si="190"/>
        <v>9.9905510880095509E-7</v>
      </c>
      <c r="AC1568">
        <f t="shared" si="191"/>
        <v>7.7759129386834936E-11</v>
      </c>
      <c r="AD1568">
        <v>0</v>
      </c>
      <c r="AE1568" s="12">
        <f t="shared" si="192"/>
        <v>2.0903724265187424E-11</v>
      </c>
      <c r="AF1568" s="12">
        <f t="shared" si="193"/>
        <v>9.8662853652022362E-11</v>
      </c>
      <c r="AG1568" s="19">
        <f t="shared" si="194"/>
        <v>1.097002469958351E-3</v>
      </c>
      <c r="AI1568">
        <f t="shared" si="195"/>
        <v>9.9905510880095509E-7</v>
      </c>
      <c r="AJ1568">
        <f t="shared" si="196"/>
        <v>7.7759129386834936E-11</v>
      </c>
      <c r="AK1568">
        <v>0</v>
      </c>
      <c r="AL1568" s="12">
        <f t="shared" si="197"/>
        <v>4.333023565310624E-10</v>
      </c>
      <c r="AM1568" s="12">
        <f t="shared" si="198"/>
        <v>5.1106148591789729E-10</v>
      </c>
      <c r="AN1568" s="19">
        <f t="shared" si="199"/>
        <v>2.2739189884214046E-2</v>
      </c>
      <c r="AO1568" s="19"/>
      <c r="AP1568" t="e">
        <f t="shared" si="200"/>
        <v>#VALUE!</v>
      </c>
      <c r="AQ1568" t="e">
        <f t="shared" si="201"/>
        <v>#VALUE!</v>
      </c>
      <c r="AR1568">
        <v>0</v>
      </c>
      <c r="AS1568" s="12" t="e">
        <f t="shared" si="202"/>
        <v>#VALUE!</v>
      </c>
      <c r="AT1568" s="12" t="e">
        <f t="shared" si="203"/>
        <v>#VALUE!</v>
      </c>
      <c r="AU1568" s="19">
        <f t="shared" si="204"/>
        <v>1.5759424160826513E-2</v>
      </c>
      <c r="AW1568">
        <f t="shared" si="205"/>
        <v>78.812974192989046</v>
      </c>
      <c r="AX1568">
        <f t="shared" si="206"/>
        <v>15.215219993965071</v>
      </c>
      <c r="AY1568" t="e">
        <f t="shared" si="207"/>
        <v>#VALUE!</v>
      </c>
    </row>
    <row r="1569" spans="8:51" x14ac:dyDescent="0.25">
      <c r="H1569" s="6">
        <v>20</v>
      </c>
      <c r="I1569" s="6">
        <v>30</v>
      </c>
      <c r="J1569" s="6">
        <v>1</v>
      </c>
      <c r="K1569" s="6">
        <v>1</v>
      </c>
      <c r="L1569" s="6" t="s">
        <v>122</v>
      </c>
      <c r="M1569" s="7">
        <f>1000000*(AF1569-AD1569)/X1569</f>
        <v>5.1728162884310709E-3</v>
      </c>
      <c r="N1569" s="7">
        <f>1000000*(AM1569-AK1569)/X1569</f>
        <v>2.6794554190270953E-2</v>
      </c>
      <c r="O1569" s="7" t="e">
        <f>1000000*(AT1569-AR1569)/X1569</f>
        <v>#VALUE!</v>
      </c>
      <c r="P1569">
        <f>(M1569*16)</f>
        <v>8.2765060614897135E-2</v>
      </c>
      <c r="Q1569">
        <f>(N1569*44)</f>
        <v>1.1789603843719219</v>
      </c>
      <c r="R1569">
        <f>1000000*(((AF1569-AD1569)*0.082057*W1569)/(V1569-Z1569))/X1569</f>
        <v>0.14349881432745903</v>
      </c>
      <c r="S1569">
        <f>1000000*(((AM1569-AK1569)*0.082057*W1569)/(V1569-Z1569))/X1569</f>
        <v>0.74330626535800015</v>
      </c>
      <c r="T1569">
        <f>N1569*((1*0.082057*W1569)/(V1569-Z1569))</f>
        <v>0.74330626535800026</v>
      </c>
      <c r="V1569" s="5">
        <f t="shared" si="208"/>
        <v>0.99905510880095516</v>
      </c>
      <c r="W1569">
        <v>313.14999999999998</v>
      </c>
      <c r="X1569">
        <f t="shared" si="209"/>
        <v>1.9073334166666699E-2</v>
      </c>
      <c r="Y1569">
        <v>2E-3</v>
      </c>
      <c r="Z1569">
        <f t="shared" si="189"/>
        <v>7.2765497523200454E-2</v>
      </c>
      <c r="AB1569">
        <f t="shared" si="190"/>
        <v>9.9905510880095509E-7</v>
      </c>
      <c r="AC1569">
        <f t="shared" si="191"/>
        <v>7.7759129386834936E-11</v>
      </c>
      <c r="AD1569">
        <v>0</v>
      </c>
      <c r="AE1569" s="12">
        <f t="shared" si="192"/>
        <v>2.0903724265187424E-11</v>
      </c>
      <c r="AF1569" s="12">
        <f t="shared" si="193"/>
        <v>9.8662853652022362E-11</v>
      </c>
      <c r="AG1569" s="19">
        <f t="shared" si="194"/>
        <v>1.097002469958351E-3</v>
      </c>
      <c r="AI1569">
        <f t="shared" si="195"/>
        <v>9.9905510880095509E-7</v>
      </c>
      <c r="AJ1569">
        <f t="shared" si="196"/>
        <v>7.7759129386834936E-11</v>
      </c>
      <c r="AK1569">
        <v>0</v>
      </c>
      <c r="AL1569" s="12">
        <f t="shared" si="197"/>
        <v>4.333023565310624E-10</v>
      </c>
      <c r="AM1569" s="12">
        <f t="shared" si="198"/>
        <v>5.1106148591789729E-10</v>
      </c>
      <c r="AN1569" s="19">
        <f t="shared" si="199"/>
        <v>2.2739189884214046E-2</v>
      </c>
      <c r="AO1569" s="19"/>
      <c r="AP1569" t="e">
        <f t="shared" si="200"/>
        <v>#VALUE!</v>
      </c>
      <c r="AQ1569" t="e">
        <f t="shared" si="201"/>
        <v>#VALUE!</v>
      </c>
      <c r="AR1569">
        <v>0</v>
      </c>
      <c r="AS1569" s="12" t="e">
        <f t="shared" si="202"/>
        <v>#VALUE!</v>
      </c>
      <c r="AT1569" s="12" t="e">
        <f t="shared" si="203"/>
        <v>#VALUE!</v>
      </c>
      <c r="AU1569" s="19">
        <f t="shared" si="204"/>
        <v>1.5759424160826513E-2</v>
      </c>
      <c r="AW1569">
        <f t="shared" si="205"/>
        <v>78.812974192989046</v>
      </c>
      <c r="AX1569">
        <f t="shared" si="206"/>
        <v>15.215219993965071</v>
      </c>
      <c r="AY1569" t="e">
        <f t="shared" si="207"/>
        <v>#VALUE!</v>
      </c>
    </row>
    <row r="1570" spans="8:51" x14ac:dyDescent="0.25">
      <c r="H1570" s="6">
        <v>20</v>
      </c>
      <c r="I1570" s="6">
        <v>30</v>
      </c>
      <c r="J1570" s="6">
        <v>1</v>
      </c>
      <c r="K1570" s="6">
        <v>1</v>
      </c>
      <c r="L1570" s="6" t="s">
        <v>122</v>
      </c>
      <c r="M1570" s="7">
        <f>1000000*(AF1570-AD1570)/X1570</f>
        <v>5.1728162884310709E-3</v>
      </c>
      <c r="N1570" s="7">
        <f>1000000*(AM1570-AK1570)/X1570</f>
        <v>2.6794554190270953E-2</v>
      </c>
      <c r="O1570" s="7" t="e">
        <f>1000000*(AT1570-AR1570)/X1570</f>
        <v>#VALUE!</v>
      </c>
      <c r="P1570">
        <f>(M1570*16)</f>
        <v>8.2765060614897135E-2</v>
      </c>
      <c r="Q1570">
        <f>(N1570*44)</f>
        <v>1.1789603843719219</v>
      </c>
      <c r="R1570">
        <f>1000000*(((AF1570-AD1570)*0.082057*W1570)/(V1570-Z1570))/X1570</f>
        <v>0.14349881432745903</v>
      </c>
      <c r="S1570">
        <f>1000000*(((AM1570-AK1570)*0.082057*W1570)/(V1570-Z1570))/X1570</f>
        <v>0.74330626535800015</v>
      </c>
      <c r="T1570">
        <f>N1570*((1*0.082057*W1570)/(V1570-Z1570))</f>
        <v>0.74330626535800026</v>
      </c>
      <c r="V1570" s="5">
        <f t="shared" si="208"/>
        <v>0.99905510880095516</v>
      </c>
      <c r="W1570">
        <v>313.14999999999998</v>
      </c>
      <c r="X1570">
        <f t="shared" si="209"/>
        <v>1.9073334166666699E-2</v>
      </c>
      <c r="Y1570">
        <v>2E-3</v>
      </c>
      <c r="Z1570">
        <f t="shared" si="189"/>
        <v>7.2765497523200454E-2</v>
      </c>
      <c r="AB1570">
        <f t="shared" si="190"/>
        <v>9.9905510880095509E-7</v>
      </c>
      <c r="AC1570">
        <f t="shared" si="191"/>
        <v>7.7759129386834936E-11</v>
      </c>
      <c r="AD1570">
        <v>0</v>
      </c>
      <c r="AE1570" s="12">
        <f t="shared" si="192"/>
        <v>2.0903724265187424E-11</v>
      </c>
      <c r="AF1570" s="12">
        <f t="shared" si="193"/>
        <v>9.8662853652022362E-11</v>
      </c>
      <c r="AG1570" s="19">
        <f t="shared" si="194"/>
        <v>1.097002469958351E-3</v>
      </c>
      <c r="AI1570">
        <f t="shared" si="195"/>
        <v>9.9905510880095509E-7</v>
      </c>
      <c r="AJ1570">
        <f t="shared" si="196"/>
        <v>7.7759129386834936E-11</v>
      </c>
      <c r="AK1570">
        <v>0</v>
      </c>
      <c r="AL1570" s="12">
        <f t="shared" si="197"/>
        <v>4.333023565310624E-10</v>
      </c>
      <c r="AM1570" s="12">
        <f t="shared" si="198"/>
        <v>5.1106148591789729E-10</v>
      </c>
      <c r="AN1570" s="19">
        <f t="shared" si="199"/>
        <v>2.2739189884214046E-2</v>
      </c>
      <c r="AO1570" s="19"/>
      <c r="AP1570" t="e">
        <f t="shared" si="200"/>
        <v>#VALUE!</v>
      </c>
      <c r="AQ1570" t="e">
        <f t="shared" si="201"/>
        <v>#VALUE!</v>
      </c>
      <c r="AR1570">
        <v>0</v>
      </c>
      <c r="AS1570" s="12" t="e">
        <f t="shared" si="202"/>
        <v>#VALUE!</v>
      </c>
      <c r="AT1570" s="12" t="e">
        <f t="shared" si="203"/>
        <v>#VALUE!</v>
      </c>
      <c r="AU1570" s="19">
        <f t="shared" si="204"/>
        <v>1.5759424160826513E-2</v>
      </c>
      <c r="AW1570">
        <f t="shared" si="205"/>
        <v>78.812974192989046</v>
      </c>
      <c r="AX1570">
        <f t="shared" si="206"/>
        <v>15.215219993965071</v>
      </c>
      <c r="AY1570" t="e">
        <f t="shared" si="207"/>
        <v>#VALUE!</v>
      </c>
    </row>
    <row r="1571" spans="8:51" x14ac:dyDescent="0.25">
      <c r="H1571" s="6">
        <v>20</v>
      </c>
      <c r="I1571" s="6">
        <v>30</v>
      </c>
      <c r="J1571" s="6">
        <v>1</v>
      </c>
      <c r="K1571" s="6">
        <v>1</v>
      </c>
      <c r="L1571" s="6" t="s">
        <v>122</v>
      </c>
      <c r="M1571" s="7">
        <f>1000000*(AF1571-AD1571)/X1571</f>
        <v>5.1728162884310709E-3</v>
      </c>
      <c r="N1571" s="7">
        <f>1000000*(AM1571-AK1571)/X1571</f>
        <v>2.6794554190270953E-2</v>
      </c>
      <c r="O1571" s="7" t="e">
        <f>1000000*(AT1571-AR1571)/X1571</f>
        <v>#VALUE!</v>
      </c>
      <c r="P1571">
        <f>(M1571*16)</f>
        <v>8.2765060614897135E-2</v>
      </c>
      <c r="Q1571">
        <f>(N1571*44)</f>
        <v>1.1789603843719219</v>
      </c>
      <c r="R1571">
        <f>1000000*(((AF1571-AD1571)*0.082057*W1571)/(V1571-Z1571))/X1571</f>
        <v>0.14349881432745903</v>
      </c>
      <c r="S1571">
        <f>1000000*(((AM1571-AK1571)*0.082057*W1571)/(V1571-Z1571))/X1571</f>
        <v>0.74330626535800015</v>
      </c>
      <c r="T1571">
        <f>N1571*((1*0.082057*W1571)/(V1571-Z1571))</f>
        <v>0.74330626535800026</v>
      </c>
      <c r="V1571" s="5">
        <f t="shared" si="208"/>
        <v>0.99905510880095516</v>
      </c>
      <c r="W1571">
        <v>313.14999999999998</v>
      </c>
      <c r="X1571">
        <f t="shared" si="209"/>
        <v>1.9073334166666699E-2</v>
      </c>
      <c r="Y1571">
        <v>2E-3</v>
      </c>
      <c r="Z1571">
        <f t="shared" si="189"/>
        <v>7.2765497523200454E-2</v>
      </c>
      <c r="AB1571">
        <f t="shared" si="190"/>
        <v>9.9905510880095509E-7</v>
      </c>
      <c r="AC1571">
        <f t="shared" si="191"/>
        <v>7.7759129386834936E-11</v>
      </c>
      <c r="AD1571">
        <v>0</v>
      </c>
      <c r="AE1571" s="12">
        <f t="shared" si="192"/>
        <v>2.0903724265187424E-11</v>
      </c>
      <c r="AF1571" s="12">
        <f t="shared" si="193"/>
        <v>9.8662853652022362E-11</v>
      </c>
      <c r="AG1571" s="19">
        <f t="shared" si="194"/>
        <v>1.097002469958351E-3</v>
      </c>
      <c r="AI1571">
        <f t="shared" si="195"/>
        <v>9.9905510880095509E-7</v>
      </c>
      <c r="AJ1571">
        <f t="shared" si="196"/>
        <v>7.7759129386834936E-11</v>
      </c>
      <c r="AK1571">
        <v>0</v>
      </c>
      <c r="AL1571" s="12">
        <f t="shared" si="197"/>
        <v>4.333023565310624E-10</v>
      </c>
      <c r="AM1571" s="12">
        <f t="shared" si="198"/>
        <v>5.1106148591789729E-10</v>
      </c>
      <c r="AN1571" s="19">
        <f t="shared" si="199"/>
        <v>2.2739189884214046E-2</v>
      </c>
      <c r="AO1571" s="19"/>
      <c r="AP1571" t="e">
        <f t="shared" si="200"/>
        <v>#VALUE!</v>
      </c>
      <c r="AQ1571" t="e">
        <f t="shared" si="201"/>
        <v>#VALUE!</v>
      </c>
      <c r="AR1571">
        <v>0</v>
      </c>
      <c r="AS1571" s="12" t="e">
        <f t="shared" si="202"/>
        <v>#VALUE!</v>
      </c>
      <c r="AT1571" s="12" t="e">
        <f t="shared" si="203"/>
        <v>#VALUE!</v>
      </c>
      <c r="AU1571" s="19">
        <f t="shared" si="204"/>
        <v>1.5759424160826513E-2</v>
      </c>
      <c r="AW1571">
        <f t="shared" si="205"/>
        <v>78.812974192989046</v>
      </c>
      <c r="AX1571">
        <f t="shared" si="206"/>
        <v>15.215219993965071</v>
      </c>
      <c r="AY1571" t="e">
        <f t="shared" si="207"/>
        <v>#VALUE!</v>
      </c>
    </row>
    <row r="1572" spans="8:51" x14ac:dyDescent="0.25">
      <c r="H1572" s="6">
        <v>20</v>
      </c>
      <c r="I1572" s="6">
        <v>30</v>
      </c>
      <c r="J1572" s="6">
        <v>1</v>
      </c>
      <c r="K1572" s="6">
        <v>1</v>
      </c>
      <c r="L1572" s="6" t="s">
        <v>122</v>
      </c>
      <c r="M1572" s="7">
        <f>1000000*(AF1572-AD1572)/X1572</f>
        <v>5.1728162884310709E-3</v>
      </c>
      <c r="N1572" s="7">
        <f>1000000*(AM1572-AK1572)/X1572</f>
        <v>2.6794554190270953E-2</v>
      </c>
      <c r="O1572" s="7" t="e">
        <f>1000000*(AT1572-AR1572)/X1572</f>
        <v>#VALUE!</v>
      </c>
      <c r="P1572">
        <f>(M1572*16)</f>
        <v>8.2765060614897135E-2</v>
      </c>
      <c r="Q1572">
        <f>(N1572*44)</f>
        <v>1.1789603843719219</v>
      </c>
      <c r="R1572">
        <f>1000000*(((AF1572-AD1572)*0.082057*W1572)/(V1572-Z1572))/X1572</f>
        <v>0.14349881432745903</v>
      </c>
      <c r="S1572">
        <f>1000000*(((AM1572-AK1572)*0.082057*W1572)/(V1572-Z1572))/X1572</f>
        <v>0.74330626535800015</v>
      </c>
      <c r="T1572">
        <f>N1572*((1*0.082057*W1572)/(V1572-Z1572))</f>
        <v>0.74330626535800026</v>
      </c>
      <c r="V1572" s="5">
        <f t="shared" si="208"/>
        <v>0.99905510880095516</v>
      </c>
      <c r="W1572">
        <v>313.14999999999998</v>
      </c>
      <c r="X1572">
        <f t="shared" si="209"/>
        <v>1.9073334166666699E-2</v>
      </c>
      <c r="Y1572">
        <v>2E-3</v>
      </c>
      <c r="Z1572">
        <f t="shared" si="189"/>
        <v>7.2765497523200454E-2</v>
      </c>
      <c r="AB1572">
        <f t="shared" si="190"/>
        <v>9.9905510880095509E-7</v>
      </c>
      <c r="AC1572">
        <f t="shared" si="191"/>
        <v>7.7759129386834936E-11</v>
      </c>
      <c r="AD1572">
        <v>0</v>
      </c>
      <c r="AE1572" s="12">
        <f t="shared" si="192"/>
        <v>2.0903724265187424E-11</v>
      </c>
      <c r="AF1572" s="12">
        <f t="shared" si="193"/>
        <v>9.8662853652022362E-11</v>
      </c>
      <c r="AG1572" s="19">
        <f t="shared" si="194"/>
        <v>1.097002469958351E-3</v>
      </c>
      <c r="AI1572">
        <f t="shared" si="195"/>
        <v>9.9905510880095509E-7</v>
      </c>
      <c r="AJ1572">
        <f t="shared" si="196"/>
        <v>7.7759129386834936E-11</v>
      </c>
      <c r="AK1572">
        <v>0</v>
      </c>
      <c r="AL1572" s="12">
        <f t="shared" si="197"/>
        <v>4.333023565310624E-10</v>
      </c>
      <c r="AM1572" s="12">
        <f t="shared" si="198"/>
        <v>5.1106148591789729E-10</v>
      </c>
      <c r="AN1572" s="19">
        <f t="shared" si="199"/>
        <v>2.2739189884214046E-2</v>
      </c>
      <c r="AO1572" s="19"/>
      <c r="AP1572" t="e">
        <f t="shared" si="200"/>
        <v>#VALUE!</v>
      </c>
      <c r="AQ1572" t="e">
        <f t="shared" si="201"/>
        <v>#VALUE!</v>
      </c>
      <c r="AR1572">
        <v>0</v>
      </c>
      <c r="AS1572" s="12" t="e">
        <f t="shared" si="202"/>
        <v>#VALUE!</v>
      </c>
      <c r="AT1572" s="12" t="e">
        <f t="shared" si="203"/>
        <v>#VALUE!</v>
      </c>
      <c r="AU1572" s="19">
        <f t="shared" si="204"/>
        <v>1.5759424160826513E-2</v>
      </c>
      <c r="AW1572">
        <f t="shared" si="205"/>
        <v>78.812974192989046</v>
      </c>
      <c r="AX1572">
        <f t="shared" si="206"/>
        <v>15.215219993965071</v>
      </c>
      <c r="AY1572" t="e">
        <f t="shared" si="207"/>
        <v>#VALUE!</v>
      </c>
    </row>
    <row r="1573" spans="8:51" x14ac:dyDescent="0.25">
      <c r="H1573" s="6">
        <v>20</v>
      </c>
      <c r="I1573" s="6">
        <v>30</v>
      </c>
      <c r="J1573" s="6">
        <v>1</v>
      </c>
      <c r="K1573" s="6">
        <v>1</v>
      </c>
      <c r="L1573" s="6" t="s">
        <v>122</v>
      </c>
      <c r="M1573" s="7">
        <f>1000000*(AF1573-AD1573)/X1573</f>
        <v>5.1728162884310709E-3</v>
      </c>
      <c r="N1573" s="7">
        <f>1000000*(AM1573-AK1573)/X1573</f>
        <v>2.6794554190270953E-2</v>
      </c>
      <c r="O1573" s="7" t="e">
        <f>1000000*(AT1573-AR1573)/X1573</f>
        <v>#VALUE!</v>
      </c>
      <c r="P1573">
        <f>(M1573*16)</f>
        <v>8.2765060614897135E-2</v>
      </c>
      <c r="Q1573">
        <f>(N1573*44)</f>
        <v>1.1789603843719219</v>
      </c>
      <c r="R1573">
        <f>1000000*(((AF1573-AD1573)*0.082057*W1573)/(V1573-Z1573))/X1573</f>
        <v>0.14349881432745903</v>
      </c>
      <c r="S1573">
        <f>1000000*(((AM1573-AK1573)*0.082057*W1573)/(V1573-Z1573))/X1573</f>
        <v>0.74330626535800015</v>
      </c>
      <c r="T1573">
        <f>N1573*((1*0.082057*W1573)/(V1573-Z1573))</f>
        <v>0.74330626535800026</v>
      </c>
      <c r="V1573" s="5">
        <f t="shared" si="208"/>
        <v>0.99905510880095516</v>
      </c>
      <c r="W1573">
        <v>313.14999999999998</v>
      </c>
      <c r="X1573">
        <f t="shared" si="209"/>
        <v>1.9073334166666699E-2</v>
      </c>
      <c r="Y1573">
        <v>2E-3</v>
      </c>
      <c r="Z1573">
        <f t="shared" si="189"/>
        <v>7.2765497523200454E-2</v>
      </c>
      <c r="AB1573">
        <f t="shared" si="190"/>
        <v>9.9905510880095509E-7</v>
      </c>
      <c r="AC1573">
        <f t="shared" si="191"/>
        <v>7.7759129386834936E-11</v>
      </c>
      <c r="AD1573">
        <v>0</v>
      </c>
      <c r="AE1573" s="12">
        <f t="shared" si="192"/>
        <v>2.0903724265187424E-11</v>
      </c>
      <c r="AF1573" s="12">
        <f t="shared" si="193"/>
        <v>9.8662853652022362E-11</v>
      </c>
      <c r="AG1573" s="19">
        <f t="shared" si="194"/>
        <v>1.097002469958351E-3</v>
      </c>
      <c r="AI1573">
        <f t="shared" si="195"/>
        <v>9.9905510880095509E-7</v>
      </c>
      <c r="AJ1573">
        <f t="shared" si="196"/>
        <v>7.7759129386834936E-11</v>
      </c>
      <c r="AK1573">
        <v>0</v>
      </c>
      <c r="AL1573" s="12">
        <f t="shared" si="197"/>
        <v>4.333023565310624E-10</v>
      </c>
      <c r="AM1573" s="12">
        <f t="shared" si="198"/>
        <v>5.1106148591789729E-10</v>
      </c>
      <c r="AN1573" s="19">
        <f t="shared" si="199"/>
        <v>2.2739189884214046E-2</v>
      </c>
      <c r="AO1573" s="19"/>
      <c r="AP1573" t="e">
        <f t="shared" si="200"/>
        <v>#VALUE!</v>
      </c>
      <c r="AQ1573" t="e">
        <f t="shared" si="201"/>
        <v>#VALUE!</v>
      </c>
      <c r="AR1573">
        <v>0</v>
      </c>
      <c r="AS1573" s="12" t="e">
        <f t="shared" si="202"/>
        <v>#VALUE!</v>
      </c>
      <c r="AT1573" s="12" t="e">
        <f t="shared" si="203"/>
        <v>#VALUE!</v>
      </c>
      <c r="AU1573" s="19">
        <f t="shared" si="204"/>
        <v>1.5759424160826513E-2</v>
      </c>
      <c r="AW1573">
        <f t="shared" si="205"/>
        <v>78.812974192989046</v>
      </c>
      <c r="AX1573">
        <f t="shared" si="206"/>
        <v>15.215219993965071</v>
      </c>
      <c r="AY1573" t="e">
        <f t="shared" si="207"/>
        <v>#VALUE!</v>
      </c>
    </row>
    <row r="1574" spans="8:51" x14ac:dyDescent="0.25">
      <c r="H1574" s="6">
        <v>20</v>
      </c>
      <c r="I1574" s="6">
        <v>30</v>
      </c>
      <c r="J1574" s="6">
        <v>1</v>
      </c>
      <c r="K1574" s="6">
        <v>1</v>
      </c>
      <c r="L1574" s="6" t="s">
        <v>122</v>
      </c>
      <c r="M1574" s="7">
        <f>1000000*(AF1574-AD1574)/X1574</f>
        <v>5.1728162884310709E-3</v>
      </c>
      <c r="N1574" s="7">
        <f>1000000*(AM1574-AK1574)/X1574</f>
        <v>2.6794554190270953E-2</v>
      </c>
      <c r="O1574" s="7" t="e">
        <f>1000000*(AT1574-AR1574)/X1574</f>
        <v>#VALUE!</v>
      </c>
      <c r="P1574">
        <f>(M1574*16)</f>
        <v>8.2765060614897135E-2</v>
      </c>
      <c r="Q1574">
        <f>(N1574*44)</f>
        <v>1.1789603843719219</v>
      </c>
      <c r="R1574">
        <f>1000000*(((AF1574-AD1574)*0.082057*W1574)/(V1574-Z1574))/X1574</f>
        <v>0.14349881432745903</v>
      </c>
      <c r="S1574">
        <f>1000000*(((AM1574-AK1574)*0.082057*W1574)/(V1574-Z1574))/X1574</f>
        <v>0.74330626535800015</v>
      </c>
      <c r="T1574">
        <f>N1574*((1*0.082057*W1574)/(V1574-Z1574))</f>
        <v>0.74330626535800026</v>
      </c>
      <c r="V1574" s="5">
        <f t="shared" si="208"/>
        <v>0.99905510880095516</v>
      </c>
      <c r="W1574">
        <v>313.14999999999998</v>
      </c>
      <c r="X1574">
        <f t="shared" si="209"/>
        <v>1.9073334166666699E-2</v>
      </c>
      <c r="Y1574">
        <v>2E-3</v>
      </c>
      <c r="Z1574">
        <f t="shared" si="189"/>
        <v>7.2765497523200454E-2</v>
      </c>
      <c r="AB1574">
        <f t="shared" si="190"/>
        <v>9.9905510880095509E-7</v>
      </c>
      <c r="AC1574">
        <f t="shared" si="191"/>
        <v>7.7759129386834936E-11</v>
      </c>
      <c r="AD1574">
        <v>0</v>
      </c>
      <c r="AE1574" s="12">
        <f t="shared" si="192"/>
        <v>2.0903724265187424E-11</v>
      </c>
      <c r="AF1574" s="12">
        <f t="shared" si="193"/>
        <v>9.8662853652022362E-11</v>
      </c>
      <c r="AG1574" s="19">
        <f t="shared" si="194"/>
        <v>1.097002469958351E-3</v>
      </c>
      <c r="AI1574">
        <f t="shared" si="195"/>
        <v>9.9905510880095509E-7</v>
      </c>
      <c r="AJ1574">
        <f t="shared" si="196"/>
        <v>7.7759129386834936E-11</v>
      </c>
      <c r="AK1574">
        <v>0</v>
      </c>
      <c r="AL1574" s="12">
        <f t="shared" si="197"/>
        <v>4.333023565310624E-10</v>
      </c>
      <c r="AM1574" s="12">
        <f t="shared" si="198"/>
        <v>5.1106148591789729E-10</v>
      </c>
      <c r="AN1574" s="19">
        <f t="shared" si="199"/>
        <v>2.2739189884214046E-2</v>
      </c>
      <c r="AO1574" s="19"/>
      <c r="AP1574" t="e">
        <f t="shared" si="200"/>
        <v>#VALUE!</v>
      </c>
      <c r="AQ1574" t="e">
        <f t="shared" si="201"/>
        <v>#VALUE!</v>
      </c>
      <c r="AR1574">
        <v>0</v>
      </c>
      <c r="AS1574" s="12" t="e">
        <f t="shared" si="202"/>
        <v>#VALUE!</v>
      </c>
      <c r="AT1574" s="12" t="e">
        <f t="shared" si="203"/>
        <v>#VALUE!</v>
      </c>
      <c r="AU1574" s="19">
        <f t="shared" si="204"/>
        <v>1.5759424160826513E-2</v>
      </c>
      <c r="AW1574">
        <f t="shared" si="205"/>
        <v>78.812974192989046</v>
      </c>
      <c r="AX1574">
        <f t="shared" si="206"/>
        <v>15.215219993965071</v>
      </c>
      <c r="AY1574" t="e">
        <f t="shared" si="207"/>
        <v>#VALUE!</v>
      </c>
    </row>
    <row r="1575" spans="8:51" x14ac:dyDescent="0.25">
      <c r="H1575" s="6">
        <v>20</v>
      </c>
      <c r="I1575" s="6">
        <v>30</v>
      </c>
      <c r="J1575" s="6">
        <v>1</v>
      </c>
      <c r="K1575" s="6">
        <v>1</v>
      </c>
      <c r="L1575" s="6" t="s">
        <v>122</v>
      </c>
      <c r="M1575" s="7">
        <f>1000000*(AF1575-AD1575)/X1575</f>
        <v>5.1728162884310709E-3</v>
      </c>
      <c r="N1575" s="7">
        <f>1000000*(AM1575-AK1575)/X1575</f>
        <v>2.6794554190270953E-2</v>
      </c>
      <c r="O1575" s="7" t="e">
        <f>1000000*(AT1575-AR1575)/X1575</f>
        <v>#VALUE!</v>
      </c>
      <c r="P1575">
        <f>(M1575*16)</f>
        <v>8.2765060614897135E-2</v>
      </c>
      <c r="Q1575">
        <f>(N1575*44)</f>
        <v>1.1789603843719219</v>
      </c>
      <c r="R1575">
        <f>1000000*(((AF1575-AD1575)*0.082057*W1575)/(V1575-Z1575))/X1575</f>
        <v>0.14349881432745903</v>
      </c>
      <c r="S1575">
        <f>1000000*(((AM1575-AK1575)*0.082057*W1575)/(V1575-Z1575))/X1575</f>
        <v>0.74330626535800015</v>
      </c>
      <c r="T1575">
        <f>N1575*((1*0.082057*W1575)/(V1575-Z1575))</f>
        <v>0.74330626535800026</v>
      </c>
      <c r="V1575" s="5">
        <f t="shared" si="208"/>
        <v>0.99905510880095516</v>
      </c>
      <c r="W1575">
        <v>313.14999999999998</v>
      </c>
      <c r="X1575">
        <f t="shared" si="209"/>
        <v>1.9073334166666699E-2</v>
      </c>
      <c r="Y1575">
        <v>2E-3</v>
      </c>
      <c r="Z1575">
        <f t="shared" si="189"/>
        <v>7.2765497523200454E-2</v>
      </c>
      <c r="AB1575">
        <f t="shared" si="190"/>
        <v>9.9905510880095509E-7</v>
      </c>
      <c r="AC1575">
        <f t="shared" si="191"/>
        <v>7.7759129386834936E-11</v>
      </c>
      <c r="AD1575">
        <v>0</v>
      </c>
      <c r="AE1575" s="12">
        <f t="shared" si="192"/>
        <v>2.0903724265187424E-11</v>
      </c>
      <c r="AF1575" s="12">
        <f t="shared" si="193"/>
        <v>9.8662853652022362E-11</v>
      </c>
      <c r="AG1575" s="19">
        <f t="shared" si="194"/>
        <v>1.097002469958351E-3</v>
      </c>
      <c r="AI1575">
        <f t="shared" si="195"/>
        <v>9.9905510880095509E-7</v>
      </c>
      <c r="AJ1575">
        <f t="shared" si="196"/>
        <v>7.7759129386834936E-11</v>
      </c>
      <c r="AK1575">
        <v>0</v>
      </c>
      <c r="AL1575" s="12">
        <f t="shared" si="197"/>
        <v>4.333023565310624E-10</v>
      </c>
      <c r="AM1575" s="12">
        <f t="shared" si="198"/>
        <v>5.1106148591789729E-10</v>
      </c>
      <c r="AN1575" s="19">
        <f t="shared" si="199"/>
        <v>2.2739189884214046E-2</v>
      </c>
      <c r="AO1575" s="19"/>
      <c r="AP1575" t="e">
        <f t="shared" si="200"/>
        <v>#VALUE!</v>
      </c>
      <c r="AQ1575" t="e">
        <f t="shared" si="201"/>
        <v>#VALUE!</v>
      </c>
      <c r="AR1575">
        <v>0</v>
      </c>
      <c r="AS1575" s="12" t="e">
        <f t="shared" si="202"/>
        <v>#VALUE!</v>
      </c>
      <c r="AT1575" s="12" t="e">
        <f t="shared" si="203"/>
        <v>#VALUE!</v>
      </c>
      <c r="AU1575" s="19">
        <f t="shared" si="204"/>
        <v>1.5759424160826513E-2</v>
      </c>
      <c r="AW1575">
        <f t="shared" si="205"/>
        <v>78.812974192989046</v>
      </c>
      <c r="AX1575">
        <f t="shared" si="206"/>
        <v>15.215219993965071</v>
      </c>
      <c r="AY1575" t="e">
        <f t="shared" si="207"/>
        <v>#VALUE!</v>
      </c>
    </row>
    <row r="1576" spans="8:51" x14ac:dyDescent="0.25">
      <c r="H1576" s="6">
        <v>20</v>
      </c>
      <c r="I1576" s="6">
        <v>30</v>
      </c>
      <c r="J1576" s="6">
        <v>1</v>
      </c>
      <c r="K1576" s="6">
        <v>1</v>
      </c>
      <c r="L1576" s="6" t="s">
        <v>122</v>
      </c>
      <c r="M1576" s="7">
        <f>1000000*(AF1576-AD1576)/X1576</f>
        <v>5.1728162884310709E-3</v>
      </c>
      <c r="N1576" s="7">
        <f>1000000*(AM1576-AK1576)/X1576</f>
        <v>2.6794554190270953E-2</v>
      </c>
      <c r="O1576" s="7" t="e">
        <f>1000000*(AT1576-AR1576)/X1576</f>
        <v>#VALUE!</v>
      </c>
      <c r="P1576">
        <f>(M1576*16)</f>
        <v>8.2765060614897135E-2</v>
      </c>
      <c r="Q1576">
        <f>(N1576*44)</f>
        <v>1.1789603843719219</v>
      </c>
      <c r="R1576">
        <f>1000000*(((AF1576-AD1576)*0.082057*W1576)/(V1576-Z1576))/X1576</f>
        <v>0.14349881432745903</v>
      </c>
      <c r="S1576">
        <f>1000000*(((AM1576-AK1576)*0.082057*W1576)/(V1576-Z1576))/X1576</f>
        <v>0.74330626535800015</v>
      </c>
      <c r="T1576">
        <f>N1576*((1*0.082057*W1576)/(V1576-Z1576))</f>
        <v>0.74330626535800026</v>
      </c>
      <c r="V1576" s="5">
        <f t="shared" si="208"/>
        <v>0.99905510880095516</v>
      </c>
      <c r="W1576">
        <v>313.14999999999998</v>
      </c>
      <c r="X1576">
        <f t="shared" si="209"/>
        <v>1.9073334166666699E-2</v>
      </c>
      <c r="Y1576">
        <v>2E-3</v>
      </c>
      <c r="Z1576">
        <f t="shared" si="189"/>
        <v>7.2765497523200454E-2</v>
      </c>
      <c r="AB1576">
        <f t="shared" si="190"/>
        <v>9.9905510880095509E-7</v>
      </c>
      <c r="AC1576">
        <f t="shared" si="191"/>
        <v>7.7759129386834936E-11</v>
      </c>
      <c r="AD1576">
        <v>0</v>
      </c>
      <c r="AE1576" s="12">
        <f t="shared" si="192"/>
        <v>2.0903724265187424E-11</v>
      </c>
      <c r="AF1576" s="12">
        <f t="shared" si="193"/>
        <v>9.8662853652022362E-11</v>
      </c>
      <c r="AG1576" s="19">
        <f t="shared" si="194"/>
        <v>1.097002469958351E-3</v>
      </c>
      <c r="AI1576">
        <f t="shared" si="195"/>
        <v>9.9905510880095509E-7</v>
      </c>
      <c r="AJ1576">
        <f t="shared" si="196"/>
        <v>7.7759129386834936E-11</v>
      </c>
      <c r="AK1576">
        <v>0</v>
      </c>
      <c r="AL1576" s="12">
        <f t="shared" si="197"/>
        <v>4.333023565310624E-10</v>
      </c>
      <c r="AM1576" s="12">
        <f t="shared" si="198"/>
        <v>5.1106148591789729E-10</v>
      </c>
      <c r="AN1576" s="19">
        <f t="shared" si="199"/>
        <v>2.2739189884214046E-2</v>
      </c>
      <c r="AO1576" s="19"/>
      <c r="AP1576" t="e">
        <f t="shared" si="200"/>
        <v>#VALUE!</v>
      </c>
      <c r="AQ1576" t="e">
        <f t="shared" si="201"/>
        <v>#VALUE!</v>
      </c>
      <c r="AR1576">
        <v>0</v>
      </c>
      <c r="AS1576" s="12" t="e">
        <f t="shared" si="202"/>
        <v>#VALUE!</v>
      </c>
      <c r="AT1576" s="12" t="e">
        <f t="shared" si="203"/>
        <v>#VALUE!</v>
      </c>
      <c r="AU1576" s="19">
        <f t="shared" si="204"/>
        <v>1.5759424160826513E-2</v>
      </c>
      <c r="AW1576">
        <f t="shared" si="205"/>
        <v>78.812974192989046</v>
      </c>
      <c r="AX1576">
        <f t="shared" si="206"/>
        <v>15.215219993965071</v>
      </c>
      <c r="AY1576" t="e">
        <f t="shared" si="207"/>
        <v>#VALUE!</v>
      </c>
    </row>
    <row r="1577" spans="8:51" x14ac:dyDescent="0.25">
      <c r="H1577" s="6">
        <v>20</v>
      </c>
      <c r="I1577" s="6">
        <v>30</v>
      </c>
      <c r="J1577" s="6">
        <v>1</v>
      </c>
      <c r="K1577" s="6">
        <v>1</v>
      </c>
      <c r="L1577" s="6" t="s">
        <v>122</v>
      </c>
      <c r="M1577" s="7">
        <f>1000000*(AF1577-AD1577)/X1577</f>
        <v>5.1728162884310709E-3</v>
      </c>
      <c r="N1577" s="7">
        <f>1000000*(AM1577-AK1577)/X1577</f>
        <v>2.6794554190270953E-2</v>
      </c>
      <c r="O1577" s="7" t="e">
        <f>1000000*(AT1577-AR1577)/X1577</f>
        <v>#VALUE!</v>
      </c>
      <c r="P1577">
        <f>(M1577*16)</f>
        <v>8.2765060614897135E-2</v>
      </c>
      <c r="Q1577">
        <f>(N1577*44)</f>
        <v>1.1789603843719219</v>
      </c>
      <c r="R1577">
        <f>1000000*(((AF1577-AD1577)*0.082057*W1577)/(V1577-Z1577))/X1577</f>
        <v>0.14349881432745903</v>
      </c>
      <c r="S1577">
        <f>1000000*(((AM1577-AK1577)*0.082057*W1577)/(V1577-Z1577))/X1577</f>
        <v>0.74330626535800015</v>
      </c>
      <c r="T1577">
        <f>N1577*((1*0.082057*W1577)/(V1577-Z1577))</f>
        <v>0.74330626535800026</v>
      </c>
      <c r="V1577" s="5">
        <f t="shared" si="208"/>
        <v>0.99905510880095516</v>
      </c>
      <c r="W1577">
        <v>313.14999999999998</v>
      </c>
      <c r="X1577">
        <f t="shared" si="209"/>
        <v>1.9073334166666699E-2</v>
      </c>
      <c r="Y1577">
        <v>2E-3</v>
      </c>
      <c r="Z1577">
        <f t="shared" si="189"/>
        <v>7.2765497523200454E-2</v>
      </c>
      <c r="AB1577">
        <f t="shared" si="190"/>
        <v>9.9905510880095509E-7</v>
      </c>
      <c r="AC1577">
        <f t="shared" si="191"/>
        <v>7.7759129386834936E-11</v>
      </c>
      <c r="AD1577">
        <v>0</v>
      </c>
      <c r="AE1577" s="12">
        <f t="shared" si="192"/>
        <v>2.0903724265187424E-11</v>
      </c>
      <c r="AF1577" s="12">
        <f t="shared" si="193"/>
        <v>9.8662853652022362E-11</v>
      </c>
      <c r="AG1577" s="19">
        <f t="shared" si="194"/>
        <v>1.097002469958351E-3</v>
      </c>
      <c r="AI1577">
        <f t="shared" si="195"/>
        <v>9.9905510880095509E-7</v>
      </c>
      <c r="AJ1577">
        <f t="shared" si="196"/>
        <v>7.7759129386834936E-11</v>
      </c>
      <c r="AK1577">
        <v>0</v>
      </c>
      <c r="AL1577" s="12">
        <f t="shared" si="197"/>
        <v>4.333023565310624E-10</v>
      </c>
      <c r="AM1577" s="12">
        <f t="shared" si="198"/>
        <v>5.1106148591789729E-10</v>
      </c>
      <c r="AN1577" s="19">
        <f t="shared" si="199"/>
        <v>2.2739189884214046E-2</v>
      </c>
      <c r="AO1577" s="19"/>
      <c r="AP1577" t="e">
        <f t="shared" si="200"/>
        <v>#VALUE!</v>
      </c>
      <c r="AQ1577" t="e">
        <f t="shared" si="201"/>
        <v>#VALUE!</v>
      </c>
      <c r="AR1577">
        <v>0</v>
      </c>
      <c r="AS1577" s="12" t="e">
        <f t="shared" si="202"/>
        <v>#VALUE!</v>
      </c>
      <c r="AT1577" s="12" t="e">
        <f t="shared" si="203"/>
        <v>#VALUE!</v>
      </c>
      <c r="AU1577" s="19">
        <f t="shared" si="204"/>
        <v>1.5759424160826513E-2</v>
      </c>
      <c r="AW1577">
        <f t="shared" si="205"/>
        <v>78.812974192989046</v>
      </c>
      <c r="AX1577">
        <f t="shared" si="206"/>
        <v>15.215219993965071</v>
      </c>
      <c r="AY1577" t="e">
        <f t="shared" si="207"/>
        <v>#VALUE!</v>
      </c>
    </row>
    <row r="1578" spans="8:51" x14ac:dyDescent="0.25">
      <c r="H1578" s="6">
        <v>20</v>
      </c>
      <c r="I1578" s="6">
        <v>30</v>
      </c>
      <c r="J1578" s="6">
        <v>1</v>
      </c>
      <c r="K1578" s="6">
        <v>1</v>
      </c>
      <c r="L1578" s="6" t="s">
        <v>122</v>
      </c>
      <c r="M1578" s="7">
        <f>1000000*(AF1578-AD1578)/X1578</f>
        <v>5.1728162884310709E-3</v>
      </c>
      <c r="N1578" s="7">
        <f>1000000*(AM1578-AK1578)/X1578</f>
        <v>2.6794554190270953E-2</v>
      </c>
      <c r="O1578" s="7" t="e">
        <f>1000000*(AT1578-AR1578)/X1578</f>
        <v>#VALUE!</v>
      </c>
      <c r="P1578">
        <f>(M1578*16)</f>
        <v>8.2765060614897135E-2</v>
      </c>
      <c r="Q1578">
        <f>(N1578*44)</f>
        <v>1.1789603843719219</v>
      </c>
      <c r="R1578">
        <f>1000000*(((AF1578-AD1578)*0.082057*W1578)/(V1578-Z1578))/X1578</f>
        <v>0.14349881432745903</v>
      </c>
      <c r="S1578">
        <f>1000000*(((AM1578-AK1578)*0.082057*W1578)/(V1578-Z1578))/X1578</f>
        <v>0.74330626535800015</v>
      </c>
      <c r="T1578">
        <f>N1578*((1*0.082057*W1578)/(V1578-Z1578))</f>
        <v>0.74330626535800026</v>
      </c>
      <c r="V1578" s="5">
        <f t="shared" si="208"/>
        <v>0.99905510880095516</v>
      </c>
      <c r="W1578">
        <v>313.14999999999998</v>
      </c>
      <c r="X1578">
        <f t="shared" si="209"/>
        <v>1.9073334166666699E-2</v>
      </c>
      <c r="Y1578">
        <v>2E-3</v>
      </c>
      <c r="Z1578">
        <f t="shared" si="189"/>
        <v>7.2765497523200454E-2</v>
      </c>
      <c r="AB1578">
        <f t="shared" si="190"/>
        <v>9.9905510880095509E-7</v>
      </c>
      <c r="AC1578">
        <f t="shared" si="191"/>
        <v>7.7759129386834936E-11</v>
      </c>
      <c r="AD1578">
        <v>0</v>
      </c>
      <c r="AE1578" s="12">
        <f t="shared" si="192"/>
        <v>2.0903724265187424E-11</v>
      </c>
      <c r="AF1578" s="12">
        <f t="shared" si="193"/>
        <v>9.8662853652022362E-11</v>
      </c>
      <c r="AG1578" s="19">
        <f t="shared" si="194"/>
        <v>1.097002469958351E-3</v>
      </c>
      <c r="AI1578">
        <f t="shared" si="195"/>
        <v>9.9905510880095509E-7</v>
      </c>
      <c r="AJ1578">
        <f t="shared" si="196"/>
        <v>7.7759129386834936E-11</v>
      </c>
      <c r="AK1578">
        <v>0</v>
      </c>
      <c r="AL1578" s="12">
        <f t="shared" si="197"/>
        <v>4.333023565310624E-10</v>
      </c>
      <c r="AM1578" s="12">
        <f t="shared" si="198"/>
        <v>5.1106148591789729E-10</v>
      </c>
      <c r="AN1578" s="19">
        <f t="shared" si="199"/>
        <v>2.2739189884214046E-2</v>
      </c>
      <c r="AO1578" s="19"/>
      <c r="AP1578" t="e">
        <f t="shared" si="200"/>
        <v>#VALUE!</v>
      </c>
      <c r="AQ1578" t="e">
        <f t="shared" si="201"/>
        <v>#VALUE!</v>
      </c>
      <c r="AR1578">
        <v>0</v>
      </c>
      <c r="AS1578" s="12" t="e">
        <f t="shared" si="202"/>
        <v>#VALUE!</v>
      </c>
      <c r="AT1578" s="12" t="e">
        <f t="shared" si="203"/>
        <v>#VALUE!</v>
      </c>
      <c r="AU1578" s="19">
        <f t="shared" si="204"/>
        <v>1.5759424160826513E-2</v>
      </c>
      <c r="AW1578">
        <f t="shared" si="205"/>
        <v>78.812974192989046</v>
      </c>
      <c r="AX1578">
        <f t="shared" si="206"/>
        <v>15.215219993965071</v>
      </c>
      <c r="AY1578" t="e">
        <f t="shared" si="207"/>
        <v>#VALUE!</v>
      </c>
    </row>
    <row r="1579" spans="8:51" x14ac:dyDescent="0.25">
      <c r="H1579" s="6">
        <v>20</v>
      </c>
      <c r="I1579" s="6">
        <v>30</v>
      </c>
      <c r="J1579" s="6">
        <v>1</v>
      </c>
      <c r="K1579" s="6">
        <v>1</v>
      </c>
      <c r="L1579" s="6" t="s">
        <v>122</v>
      </c>
      <c r="M1579" s="7">
        <f>1000000*(AF1579-AD1579)/X1579</f>
        <v>5.1728162884310709E-3</v>
      </c>
      <c r="N1579" s="7">
        <f>1000000*(AM1579-AK1579)/X1579</f>
        <v>2.6794554190270953E-2</v>
      </c>
      <c r="O1579" s="7" t="e">
        <f>1000000*(AT1579-AR1579)/X1579</f>
        <v>#VALUE!</v>
      </c>
      <c r="P1579">
        <f>(M1579*16)</f>
        <v>8.2765060614897135E-2</v>
      </c>
      <c r="Q1579">
        <f>(N1579*44)</f>
        <v>1.1789603843719219</v>
      </c>
      <c r="R1579">
        <f>1000000*(((AF1579-AD1579)*0.082057*W1579)/(V1579-Z1579))/X1579</f>
        <v>0.14349881432745903</v>
      </c>
      <c r="S1579">
        <f>1000000*(((AM1579-AK1579)*0.082057*W1579)/(V1579-Z1579))/X1579</f>
        <v>0.74330626535800015</v>
      </c>
      <c r="T1579">
        <f>N1579*((1*0.082057*W1579)/(V1579-Z1579))</f>
        <v>0.74330626535800026</v>
      </c>
      <c r="V1579" s="5">
        <f t="shared" si="208"/>
        <v>0.99905510880095516</v>
      </c>
      <c r="W1579">
        <v>313.14999999999998</v>
      </c>
      <c r="X1579">
        <f t="shared" si="209"/>
        <v>1.9073334166666699E-2</v>
      </c>
      <c r="Y1579">
        <v>2E-3</v>
      </c>
      <c r="Z1579">
        <f t="shared" si="189"/>
        <v>7.2765497523200454E-2</v>
      </c>
      <c r="AB1579">
        <f t="shared" si="190"/>
        <v>9.9905510880095509E-7</v>
      </c>
      <c r="AC1579">
        <f t="shared" si="191"/>
        <v>7.7759129386834936E-11</v>
      </c>
      <c r="AD1579">
        <v>0</v>
      </c>
      <c r="AE1579" s="12">
        <f t="shared" si="192"/>
        <v>2.0903724265187424E-11</v>
      </c>
      <c r="AF1579" s="12">
        <f t="shared" si="193"/>
        <v>9.8662853652022362E-11</v>
      </c>
      <c r="AG1579" s="19">
        <f t="shared" si="194"/>
        <v>1.097002469958351E-3</v>
      </c>
      <c r="AI1579">
        <f t="shared" si="195"/>
        <v>9.9905510880095509E-7</v>
      </c>
      <c r="AJ1579">
        <f t="shared" si="196"/>
        <v>7.7759129386834936E-11</v>
      </c>
      <c r="AK1579">
        <v>0</v>
      </c>
      <c r="AL1579" s="12">
        <f t="shared" si="197"/>
        <v>4.333023565310624E-10</v>
      </c>
      <c r="AM1579" s="12">
        <f t="shared" si="198"/>
        <v>5.1106148591789729E-10</v>
      </c>
      <c r="AN1579" s="19">
        <f t="shared" si="199"/>
        <v>2.2739189884214046E-2</v>
      </c>
      <c r="AO1579" s="19"/>
      <c r="AP1579" t="e">
        <f t="shared" si="200"/>
        <v>#VALUE!</v>
      </c>
      <c r="AQ1579" t="e">
        <f t="shared" si="201"/>
        <v>#VALUE!</v>
      </c>
      <c r="AR1579">
        <v>0</v>
      </c>
      <c r="AS1579" s="12" t="e">
        <f t="shared" si="202"/>
        <v>#VALUE!</v>
      </c>
      <c r="AT1579" s="12" t="e">
        <f t="shared" si="203"/>
        <v>#VALUE!</v>
      </c>
      <c r="AU1579" s="19">
        <f t="shared" si="204"/>
        <v>1.5759424160826513E-2</v>
      </c>
      <c r="AW1579">
        <f t="shared" si="205"/>
        <v>78.812974192989046</v>
      </c>
      <c r="AX1579">
        <f t="shared" si="206"/>
        <v>15.215219993965071</v>
      </c>
      <c r="AY1579" t="e">
        <f t="shared" si="207"/>
        <v>#VALUE!</v>
      </c>
    </row>
    <row r="1580" spans="8:51" x14ac:dyDescent="0.25">
      <c r="H1580" s="6">
        <v>20</v>
      </c>
      <c r="I1580" s="6">
        <v>30</v>
      </c>
      <c r="J1580" s="6">
        <v>1</v>
      </c>
      <c r="K1580" s="6">
        <v>1</v>
      </c>
      <c r="L1580" s="6" t="s">
        <v>122</v>
      </c>
      <c r="M1580" s="7">
        <f>1000000*(AF1580-AD1580)/X1580</f>
        <v>5.1728162884310709E-3</v>
      </c>
      <c r="N1580" s="7">
        <f>1000000*(AM1580-AK1580)/X1580</f>
        <v>2.6794554190270953E-2</v>
      </c>
      <c r="O1580" s="7" t="e">
        <f>1000000*(AT1580-AR1580)/X1580</f>
        <v>#VALUE!</v>
      </c>
      <c r="P1580">
        <f>(M1580*16)</f>
        <v>8.2765060614897135E-2</v>
      </c>
      <c r="Q1580">
        <f>(N1580*44)</f>
        <v>1.1789603843719219</v>
      </c>
      <c r="R1580">
        <f>1000000*(((AF1580-AD1580)*0.082057*W1580)/(V1580-Z1580))/X1580</f>
        <v>0.14349881432745903</v>
      </c>
      <c r="S1580">
        <f>1000000*(((AM1580-AK1580)*0.082057*W1580)/(V1580-Z1580))/X1580</f>
        <v>0.74330626535800015</v>
      </c>
      <c r="T1580">
        <f>N1580*((1*0.082057*W1580)/(V1580-Z1580))</f>
        <v>0.74330626535800026</v>
      </c>
      <c r="V1580" s="5">
        <f t="shared" si="208"/>
        <v>0.99905510880095516</v>
      </c>
      <c r="W1580">
        <v>313.14999999999998</v>
      </c>
      <c r="X1580">
        <f t="shared" si="209"/>
        <v>1.9073334166666699E-2</v>
      </c>
      <c r="Y1580">
        <v>2E-3</v>
      </c>
      <c r="Z1580">
        <f t="shared" si="189"/>
        <v>7.2765497523200454E-2</v>
      </c>
      <c r="AB1580">
        <f t="shared" si="190"/>
        <v>9.9905510880095509E-7</v>
      </c>
      <c r="AC1580">
        <f t="shared" si="191"/>
        <v>7.7759129386834936E-11</v>
      </c>
      <c r="AD1580">
        <v>0</v>
      </c>
      <c r="AE1580" s="12">
        <f t="shared" si="192"/>
        <v>2.0903724265187424E-11</v>
      </c>
      <c r="AF1580" s="12">
        <f t="shared" si="193"/>
        <v>9.8662853652022362E-11</v>
      </c>
      <c r="AG1580" s="19">
        <f t="shared" si="194"/>
        <v>1.097002469958351E-3</v>
      </c>
      <c r="AI1580">
        <f t="shared" si="195"/>
        <v>9.9905510880095509E-7</v>
      </c>
      <c r="AJ1580">
        <f t="shared" si="196"/>
        <v>7.7759129386834936E-11</v>
      </c>
      <c r="AK1580">
        <v>0</v>
      </c>
      <c r="AL1580" s="12">
        <f t="shared" si="197"/>
        <v>4.333023565310624E-10</v>
      </c>
      <c r="AM1580" s="12">
        <f t="shared" si="198"/>
        <v>5.1106148591789729E-10</v>
      </c>
      <c r="AN1580" s="19">
        <f t="shared" si="199"/>
        <v>2.2739189884214046E-2</v>
      </c>
      <c r="AO1580" s="19"/>
      <c r="AP1580" t="e">
        <f t="shared" si="200"/>
        <v>#VALUE!</v>
      </c>
      <c r="AQ1580" t="e">
        <f t="shared" si="201"/>
        <v>#VALUE!</v>
      </c>
      <c r="AR1580">
        <v>0</v>
      </c>
      <c r="AS1580" s="12" t="e">
        <f t="shared" si="202"/>
        <v>#VALUE!</v>
      </c>
      <c r="AT1580" s="12" t="e">
        <f t="shared" si="203"/>
        <v>#VALUE!</v>
      </c>
      <c r="AU1580" s="19">
        <f t="shared" si="204"/>
        <v>1.5759424160826513E-2</v>
      </c>
      <c r="AW1580">
        <f t="shared" si="205"/>
        <v>78.812974192989046</v>
      </c>
      <c r="AX1580">
        <f t="shared" si="206"/>
        <v>15.215219993965071</v>
      </c>
      <c r="AY1580" t="e">
        <f t="shared" si="207"/>
        <v>#VALUE!</v>
      </c>
    </row>
    <row r="1581" spans="8:51" x14ac:dyDescent="0.25">
      <c r="H1581" s="6">
        <v>20</v>
      </c>
      <c r="I1581" s="6">
        <v>30</v>
      </c>
      <c r="J1581" s="6">
        <v>1</v>
      </c>
      <c r="K1581" s="6">
        <v>1</v>
      </c>
      <c r="L1581" s="6" t="s">
        <v>122</v>
      </c>
      <c r="M1581" s="7">
        <f>1000000*(AF1581-AD1581)/X1581</f>
        <v>5.1728162884310709E-3</v>
      </c>
      <c r="N1581" s="7">
        <f>1000000*(AM1581-AK1581)/X1581</f>
        <v>2.6794554190270953E-2</v>
      </c>
      <c r="O1581" s="7" t="e">
        <f>1000000*(AT1581-AR1581)/X1581</f>
        <v>#VALUE!</v>
      </c>
      <c r="P1581">
        <f>(M1581*16)</f>
        <v>8.2765060614897135E-2</v>
      </c>
      <c r="Q1581">
        <f>(N1581*44)</f>
        <v>1.1789603843719219</v>
      </c>
      <c r="R1581">
        <f>1000000*(((AF1581-AD1581)*0.082057*W1581)/(V1581-Z1581))/X1581</f>
        <v>0.14349881432745903</v>
      </c>
      <c r="S1581">
        <f>1000000*(((AM1581-AK1581)*0.082057*W1581)/(V1581-Z1581))/X1581</f>
        <v>0.74330626535800015</v>
      </c>
      <c r="T1581">
        <f>N1581*((1*0.082057*W1581)/(V1581-Z1581))</f>
        <v>0.74330626535800026</v>
      </c>
      <c r="V1581" s="5">
        <f t="shared" si="208"/>
        <v>0.99905510880095516</v>
      </c>
      <c r="W1581">
        <v>313.14999999999998</v>
      </c>
      <c r="X1581">
        <f t="shared" si="209"/>
        <v>1.9073334166666699E-2</v>
      </c>
      <c r="Y1581">
        <v>2E-3</v>
      </c>
      <c r="Z1581">
        <f t="shared" si="189"/>
        <v>7.2765497523200454E-2</v>
      </c>
      <c r="AB1581">
        <f t="shared" si="190"/>
        <v>9.9905510880095509E-7</v>
      </c>
      <c r="AC1581">
        <f t="shared" si="191"/>
        <v>7.7759129386834936E-11</v>
      </c>
      <c r="AD1581">
        <v>0</v>
      </c>
      <c r="AE1581" s="12">
        <f t="shared" si="192"/>
        <v>2.0903724265187424E-11</v>
      </c>
      <c r="AF1581" s="12">
        <f t="shared" si="193"/>
        <v>9.8662853652022362E-11</v>
      </c>
      <c r="AG1581" s="19">
        <f t="shared" si="194"/>
        <v>1.097002469958351E-3</v>
      </c>
      <c r="AI1581">
        <f t="shared" si="195"/>
        <v>9.9905510880095509E-7</v>
      </c>
      <c r="AJ1581">
        <f t="shared" si="196"/>
        <v>7.7759129386834936E-11</v>
      </c>
      <c r="AK1581">
        <v>0</v>
      </c>
      <c r="AL1581" s="12">
        <f t="shared" si="197"/>
        <v>4.333023565310624E-10</v>
      </c>
      <c r="AM1581" s="12">
        <f t="shared" si="198"/>
        <v>5.1106148591789729E-10</v>
      </c>
      <c r="AN1581" s="19">
        <f t="shared" si="199"/>
        <v>2.2739189884214046E-2</v>
      </c>
      <c r="AO1581" s="19"/>
      <c r="AP1581" t="e">
        <f t="shared" si="200"/>
        <v>#VALUE!</v>
      </c>
      <c r="AQ1581" t="e">
        <f t="shared" si="201"/>
        <v>#VALUE!</v>
      </c>
      <c r="AR1581">
        <v>0</v>
      </c>
      <c r="AS1581" s="12" t="e">
        <f t="shared" si="202"/>
        <v>#VALUE!</v>
      </c>
      <c r="AT1581" s="12" t="e">
        <f t="shared" si="203"/>
        <v>#VALUE!</v>
      </c>
      <c r="AU1581" s="19">
        <f t="shared" si="204"/>
        <v>1.5759424160826513E-2</v>
      </c>
      <c r="AW1581">
        <f t="shared" si="205"/>
        <v>78.812974192989046</v>
      </c>
      <c r="AX1581">
        <f t="shared" si="206"/>
        <v>15.215219993965071</v>
      </c>
      <c r="AY1581" t="e">
        <f t="shared" si="207"/>
        <v>#VALUE!</v>
      </c>
    </row>
    <row r="1582" spans="8:51" x14ac:dyDescent="0.25">
      <c r="H1582" s="6">
        <v>20</v>
      </c>
      <c r="I1582" s="6">
        <v>30</v>
      </c>
      <c r="J1582" s="6">
        <v>1</v>
      </c>
      <c r="K1582" s="6">
        <v>1</v>
      </c>
      <c r="L1582" s="6" t="s">
        <v>122</v>
      </c>
      <c r="M1582" s="7">
        <f>1000000*(AF1582-AD1582)/X1582</f>
        <v>5.1728162884310709E-3</v>
      </c>
      <c r="N1582" s="7">
        <f>1000000*(AM1582-AK1582)/X1582</f>
        <v>2.6794554190270953E-2</v>
      </c>
      <c r="O1582" s="7" t="e">
        <f>1000000*(AT1582-AR1582)/X1582</f>
        <v>#VALUE!</v>
      </c>
      <c r="P1582">
        <f>(M1582*16)</f>
        <v>8.2765060614897135E-2</v>
      </c>
      <c r="Q1582">
        <f>(N1582*44)</f>
        <v>1.1789603843719219</v>
      </c>
      <c r="R1582">
        <f>1000000*(((AF1582-AD1582)*0.082057*W1582)/(V1582-Z1582))/X1582</f>
        <v>0.14349881432745903</v>
      </c>
      <c r="S1582">
        <f>1000000*(((AM1582-AK1582)*0.082057*W1582)/(V1582-Z1582))/X1582</f>
        <v>0.74330626535800015</v>
      </c>
      <c r="T1582">
        <f>N1582*((1*0.082057*W1582)/(V1582-Z1582))</f>
        <v>0.74330626535800026</v>
      </c>
      <c r="V1582" s="5">
        <f t="shared" si="208"/>
        <v>0.99905510880095516</v>
      </c>
      <c r="W1582">
        <v>313.14999999999998</v>
      </c>
      <c r="X1582">
        <f t="shared" si="209"/>
        <v>1.9073334166666699E-2</v>
      </c>
      <c r="Y1582">
        <v>2E-3</v>
      </c>
      <c r="Z1582">
        <f t="shared" si="189"/>
        <v>7.2765497523200454E-2</v>
      </c>
      <c r="AB1582">
        <f t="shared" si="190"/>
        <v>9.9905510880095509E-7</v>
      </c>
      <c r="AC1582">
        <f t="shared" si="191"/>
        <v>7.7759129386834936E-11</v>
      </c>
      <c r="AD1582">
        <v>0</v>
      </c>
      <c r="AE1582" s="12">
        <f t="shared" si="192"/>
        <v>2.0903724265187424E-11</v>
      </c>
      <c r="AF1582" s="12">
        <f t="shared" si="193"/>
        <v>9.8662853652022362E-11</v>
      </c>
      <c r="AG1582" s="19">
        <f t="shared" si="194"/>
        <v>1.097002469958351E-3</v>
      </c>
      <c r="AI1582">
        <f t="shared" si="195"/>
        <v>9.9905510880095509E-7</v>
      </c>
      <c r="AJ1582">
        <f t="shared" si="196"/>
        <v>7.7759129386834936E-11</v>
      </c>
      <c r="AK1582">
        <v>0</v>
      </c>
      <c r="AL1582" s="12">
        <f t="shared" si="197"/>
        <v>4.333023565310624E-10</v>
      </c>
      <c r="AM1582" s="12">
        <f t="shared" si="198"/>
        <v>5.1106148591789729E-10</v>
      </c>
      <c r="AN1582" s="19">
        <f t="shared" si="199"/>
        <v>2.2739189884214046E-2</v>
      </c>
      <c r="AO1582" s="19"/>
      <c r="AP1582" t="e">
        <f t="shared" si="200"/>
        <v>#VALUE!</v>
      </c>
      <c r="AQ1582" t="e">
        <f t="shared" si="201"/>
        <v>#VALUE!</v>
      </c>
      <c r="AR1582">
        <v>0</v>
      </c>
      <c r="AS1582" s="12" t="e">
        <f t="shared" si="202"/>
        <v>#VALUE!</v>
      </c>
      <c r="AT1582" s="12" t="e">
        <f t="shared" si="203"/>
        <v>#VALUE!</v>
      </c>
      <c r="AU1582" s="19">
        <f t="shared" si="204"/>
        <v>1.5759424160826513E-2</v>
      </c>
      <c r="AW1582">
        <f t="shared" si="205"/>
        <v>78.812974192989046</v>
      </c>
      <c r="AX1582">
        <f t="shared" si="206"/>
        <v>15.215219993965071</v>
      </c>
      <c r="AY1582" t="e">
        <f t="shared" si="207"/>
        <v>#VALUE!</v>
      </c>
    </row>
    <row r="1583" spans="8:51" x14ac:dyDescent="0.25">
      <c r="H1583" s="6">
        <v>20</v>
      </c>
      <c r="I1583" s="6">
        <v>30</v>
      </c>
      <c r="J1583" s="6">
        <v>1</v>
      </c>
      <c r="K1583" s="6">
        <v>1</v>
      </c>
      <c r="L1583" s="6" t="s">
        <v>122</v>
      </c>
      <c r="M1583" s="7">
        <f>1000000*(AF1583-AD1583)/X1583</f>
        <v>5.1728162884310709E-3</v>
      </c>
      <c r="N1583" s="7">
        <f>1000000*(AM1583-AK1583)/X1583</f>
        <v>2.6794554190270953E-2</v>
      </c>
      <c r="O1583" s="7" t="e">
        <f>1000000*(AT1583-AR1583)/X1583</f>
        <v>#VALUE!</v>
      </c>
      <c r="P1583">
        <f>(M1583*16)</f>
        <v>8.2765060614897135E-2</v>
      </c>
      <c r="Q1583">
        <f>(N1583*44)</f>
        <v>1.1789603843719219</v>
      </c>
      <c r="R1583">
        <f>1000000*(((AF1583-AD1583)*0.082057*W1583)/(V1583-Z1583))/X1583</f>
        <v>0.14349881432745903</v>
      </c>
      <c r="S1583">
        <f>1000000*(((AM1583-AK1583)*0.082057*W1583)/(V1583-Z1583))/X1583</f>
        <v>0.74330626535800015</v>
      </c>
      <c r="T1583">
        <f>N1583*((1*0.082057*W1583)/(V1583-Z1583))</f>
        <v>0.74330626535800026</v>
      </c>
      <c r="V1583" s="5">
        <f t="shared" si="208"/>
        <v>0.99905510880095516</v>
      </c>
      <c r="W1583">
        <v>313.14999999999998</v>
      </c>
      <c r="X1583">
        <f t="shared" si="209"/>
        <v>1.9073334166666699E-2</v>
      </c>
      <c r="Y1583">
        <v>2E-3</v>
      </c>
      <c r="Z1583">
        <f t="shared" si="189"/>
        <v>7.2765497523200454E-2</v>
      </c>
      <c r="AB1583">
        <f t="shared" si="190"/>
        <v>9.9905510880095509E-7</v>
      </c>
      <c r="AC1583">
        <f t="shared" si="191"/>
        <v>7.7759129386834936E-11</v>
      </c>
      <c r="AD1583">
        <v>0</v>
      </c>
      <c r="AE1583" s="12">
        <f t="shared" si="192"/>
        <v>2.0903724265187424E-11</v>
      </c>
      <c r="AF1583" s="12">
        <f t="shared" si="193"/>
        <v>9.8662853652022362E-11</v>
      </c>
      <c r="AG1583" s="19">
        <f t="shared" si="194"/>
        <v>1.097002469958351E-3</v>
      </c>
      <c r="AI1583">
        <f t="shared" si="195"/>
        <v>9.9905510880095509E-7</v>
      </c>
      <c r="AJ1583">
        <f t="shared" si="196"/>
        <v>7.7759129386834936E-11</v>
      </c>
      <c r="AK1583">
        <v>0</v>
      </c>
      <c r="AL1583" s="12">
        <f t="shared" si="197"/>
        <v>4.333023565310624E-10</v>
      </c>
      <c r="AM1583" s="12">
        <f t="shared" si="198"/>
        <v>5.1106148591789729E-10</v>
      </c>
      <c r="AN1583" s="19">
        <f t="shared" si="199"/>
        <v>2.2739189884214046E-2</v>
      </c>
      <c r="AO1583" s="19"/>
      <c r="AP1583" t="e">
        <f t="shared" si="200"/>
        <v>#VALUE!</v>
      </c>
      <c r="AQ1583" t="e">
        <f t="shared" si="201"/>
        <v>#VALUE!</v>
      </c>
      <c r="AR1583">
        <v>0</v>
      </c>
      <c r="AS1583" s="12" t="e">
        <f t="shared" si="202"/>
        <v>#VALUE!</v>
      </c>
      <c r="AT1583" s="12" t="e">
        <f t="shared" si="203"/>
        <v>#VALUE!</v>
      </c>
      <c r="AU1583" s="19">
        <f t="shared" si="204"/>
        <v>1.5759424160826513E-2</v>
      </c>
      <c r="AW1583">
        <f t="shared" si="205"/>
        <v>78.812974192989046</v>
      </c>
      <c r="AX1583">
        <f t="shared" si="206"/>
        <v>15.215219993965071</v>
      </c>
      <c r="AY1583" t="e">
        <f t="shared" si="207"/>
        <v>#VALUE!</v>
      </c>
    </row>
    <row r="1584" spans="8:51" x14ac:dyDescent="0.25">
      <c r="H1584" s="6">
        <v>20</v>
      </c>
      <c r="I1584" s="6">
        <v>30</v>
      </c>
      <c r="J1584" s="6">
        <v>1</v>
      </c>
      <c r="K1584" s="6">
        <v>1</v>
      </c>
      <c r="L1584" s="6" t="s">
        <v>122</v>
      </c>
      <c r="M1584" s="7">
        <f>1000000*(AF1584-AD1584)/X1584</f>
        <v>5.1728162884310709E-3</v>
      </c>
      <c r="N1584" s="7">
        <f>1000000*(AM1584-AK1584)/X1584</f>
        <v>2.6794554190270953E-2</v>
      </c>
      <c r="O1584" s="7" t="e">
        <f>1000000*(AT1584-AR1584)/X1584</f>
        <v>#VALUE!</v>
      </c>
      <c r="P1584">
        <f>(M1584*16)</f>
        <v>8.2765060614897135E-2</v>
      </c>
      <c r="Q1584">
        <f>(N1584*44)</f>
        <v>1.1789603843719219</v>
      </c>
      <c r="R1584">
        <f>1000000*(((AF1584-AD1584)*0.082057*W1584)/(V1584-Z1584))/X1584</f>
        <v>0.14349881432745903</v>
      </c>
      <c r="S1584">
        <f>1000000*(((AM1584-AK1584)*0.082057*W1584)/(V1584-Z1584))/X1584</f>
        <v>0.74330626535800015</v>
      </c>
      <c r="T1584">
        <f>N1584*((1*0.082057*W1584)/(V1584-Z1584))</f>
        <v>0.74330626535800026</v>
      </c>
      <c r="V1584" s="5">
        <f t="shared" si="208"/>
        <v>0.99905510880095516</v>
      </c>
      <c r="W1584">
        <v>313.14999999999998</v>
      </c>
      <c r="X1584">
        <f t="shared" si="209"/>
        <v>1.9073334166666699E-2</v>
      </c>
      <c r="Y1584">
        <v>2E-3</v>
      </c>
      <c r="Z1584">
        <f t="shared" si="189"/>
        <v>7.2765497523200454E-2</v>
      </c>
      <c r="AB1584">
        <f t="shared" si="190"/>
        <v>9.9905510880095509E-7</v>
      </c>
      <c r="AC1584">
        <f t="shared" si="191"/>
        <v>7.7759129386834936E-11</v>
      </c>
      <c r="AD1584">
        <v>0</v>
      </c>
      <c r="AE1584" s="12">
        <f t="shared" si="192"/>
        <v>2.0903724265187424E-11</v>
      </c>
      <c r="AF1584" s="12">
        <f t="shared" si="193"/>
        <v>9.8662853652022362E-11</v>
      </c>
      <c r="AG1584" s="19">
        <f t="shared" si="194"/>
        <v>1.097002469958351E-3</v>
      </c>
      <c r="AI1584">
        <f t="shared" si="195"/>
        <v>9.9905510880095509E-7</v>
      </c>
      <c r="AJ1584">
        <f t="shared" si="196"/>
        <v>7.7759129386834936E-11</v>
      </c>
      <c r="AK1584">
        <v>0</v>
      </c>
      <c r="AL1584" s="12">
        <f t="shared" si="197"/>
        <v>4.333023565310624E-10</v>
      </c>
      <c r="AM1584" s="12">
        <f t="shared" si="198"/>
        <v>5.1106148591789729E-10</v>
      </c>
      <c r="AN1584" s="19">
        <f t="shared" si="199"/>
        <v>2.2739189884214046E-2</v>
      </c>
      <c r="AO1584" s="19"/>
      <c r="AP1584" t="e">
        <f t="shared" si="200"/>
        <v>#VALUE!</v>
      </c>
      <c r="AQ1584" t="e">
        <f t="shared" si="201"/>
        <v>#VALUE!</v>
      </c>
      <c r="AR1584">
        <v>0</v>
      </c>
      <c r="AS1584" s="12" t="e">
        <f t="shared" si="202"/>
        <v>#VALUE!</v>
      </c>
      <c r="AT1584" s="12" t="e">
        <f t="shared" si="203"/>
        <v>#VALUE!</v>
      </c>
      <c r="AU1584" s="19">
        <f t="shared" si="204"/>
        <v>1.5759424160826513E-2</v>
      </c>
      <c r="AW1584">
        <f t="shared" si="205"/>
        <v>78.812974192989046</v>
      </c>
      <c r="AX1584">
        <f t="shared" si="206"/>
        <v>15.215219993965071</v>
      </c>
      <c r="AY1584" t="e">
        <f t="shared" si="207"/>
        <v>#VALUE!</v>
      </c>
    </row>
    <row r="1585" spans="8:51" x14ac:dyDescent="0.25">
      <c r="H1585" s="6">
        <v>20</v>
      </c>
      <c r="I1585" s="6">
        <v>30</v>
      </c>
      <c r="J1585" s="6">
        <v>1</v>
      </c>
      <c r="K1585" s="6">
        <v>1</v>
      </c>
      <c r="L1585" s="6" t="s">
        <v>122</v>
      </c>
      <c r="M1585" s="7">
        <f>1000000*(AF1585-AD1585)/X1585</f>
        <v>5.1728162884310709E-3</v>
      </c>
      <c r="N1585" s="7">
        <f>1000000*(AM1585-AK1585)/X1585</f>
        <v>2.6794554190270953E-2</v>
      </c>
      <c r="O1585" s="7" t="e">
        <f>1000000*(AT1585-AR1585)/X1585</f>
        <v>#VALUE!</v>
      </c>
      <c r="P1585">
        <f>(M1585*16)</f>
        <v>8.2765060614897135E-2</v>
      </c>
      <c r="Q1585">
        <f>(N1585*44)</f>
        <v>1.1789603843719219</v>
      </c>
      <c r="R1585">
        <f>1000000*(((AF1585-AD1585)*0.082057*W1585)/(V1585-Z1585))/X1585</f>
        <v>0.14349881432745903</v>
      </c>
      <c r="S1585">
        <f>1000000*(((AM1585-AK1585)*0.082057*W1585)/(V1585-Z1585))/X1585</f>
        <v>0.74330626535800015</v>
      </c>
      <c r="T1585">
        <f>N1585*((1*0.082057*W1585)/(V1585-Z1585))</f>
        <v>0.74330626535800026</v>
      </c>
      <c r="V1585" s="5">
        <f t="shared" si="208"/>
        <v>0.99905510880095516</v>
      </c>
      <c r="W1585">
        <v>313.14999999999998</v>
      </c>
      <c r="X1585">
        <f t="shared" si="209"/>
        <v>1.9073334166666699E-2</v>
      </c>
      <c r="Y1585">
        <v>2E-3</v>
      </c>
      <c r="Z1585">
        <f t="shared" si="189"/>
        <v>7.2765497523200454E-2</v>
      </c>
      <c r="AB1585">
        <f t="shared" si="190"/>
        <v>9.9905510880095509E-7</v>
      </c>
      <c r="AC1585">
        <f t="shared" si="191"/>
        <v>7.7759129386834936E-11</v>
      </c>
      <c r="AD1585">
        <v>0</v>
      </c>
      <c r="AE1585" s="12">
        <f t="shared" si="192"/>
        <v>2.0903724265187424E-11</v>
      </c>
      <c r="AF1585" s="12">
        <f t="shared" si="193"/>
        <v>9.8662853652022362E-11</v>
      </c>
      <c r="AG1585" s="19">
        <f t="shared" si="194"/>
        <v>1.097002469958351E-3</v>
      </c>
      <c r="AI1585">
        <f t="shared" si="195"/>
        <v>9.9905510880095509E-7</v>
      </c>
      <c r="AJ1585">
        <f t="shared" si="196"/>
        <v>7.7759129386834936E-11</v>
      </c>
      <c r="AK1585">
        <v>0</v>
      </c>
      <c r="AL1585" s="12">
        <f t="shared" si="197"/>
        <v>4.333023565310624E-10</v>
      </c>
      <c r="AM1585" s="12">
        <f t="shared" si="198"/>
        <v>5.1106148591789729E-10</v>
      </c>
      <c r="AN1585" s="19">
        <f t="shared" si="199"/>
        <v>2.2739189884214046E-2</v>
      </c>
      <c r="AO1585" s="19"/>
      <c r="AP1585" t="e">
        <f t="shared" si="200"/>
        <v>#VALUE!</v>
      </c>
      <c r="AQ1585" t="e">
        <f t="shared" si="201"/>
        <v>#VALUE!</v>
      </c>
      <c r="AR1585">
        <v>0</v>
      </c>
      <c r="AS1585" s="12" t="e">
        <f t="shared" si="202"/>
        <v>#VALUE!</v>
      </c>
      <c r="AT1585" s="12" t="e">
        <f t="shared" si="203"/>
        <v>#VALUE!</v>
      </c>
      <c r="AU1585" s="19">
        <f t="shared" si="204"/>
        <v>1.5759424160826513E-2</v>
      </c>
      <c r="AW1585">
        <f t="shared" si="205"/>
        <v>78.812974192989046</v>
      </c>
      <c r="AX1585">
        <f t="shared" si="206"/>
        <v>15.215219993965071</v>
      </c>
      <c r="AY1585" t="e">
        <f t="shared" si="207"/>
        <v>#VALUE!</v>
      </c>
    </row>
    <row r="1586" spans="8:51" x14ac:dyDescent="0.25">
      <c r="H1586" s="6">
        <v>20</v>
      </c>
      <c r="I1586" s="6">
        <v>30</v>
      </c>
      <c r="J1586" s="6">
        <v>1</v>
      </c>
      <c r="K1586" s="6">
        <v>1</v>
      </c>
      <c r="L1586" s="6" t="s">
        <v>122</v>
      </c>
      <c r="M1586" s="7">
        <f>1000000*(AF1586-AD1586)/X1586</f>
        <v>5.1728162884310709E-3</v>
      </c>
      <c r="N1586" s="7">
        <f>1000000*(AM1586-AK1586)/X1586</f>
        <v>2.6794554190270953E-2</v>
      </c>
      <c r="O1586" s="7" t="e">
        <f>1000000*(AT1586-AR1586)/X1586</f>
        <v>#VALUE!</v>
      </c>
      <c r="P1586">
        <f>(M1586*16)</f>
        <v>8.2765060614897135E-2</v>
      </c>
      <c r="Q1586">
        <f>(N1586*44)</f>
        <v>1.1789603843719219</v>
      </c>
      <c r="R1586">
        <f>1000000*(((AF1586-AD1586)*0.082057*W1586)/(V1586-Z1586))/X1586</f>
        <v>0.14349881432745903</v>
      </c>
      <c r="S1586">
        <f>1000000*(((AM1586-AK1586)*0.082057*W1586)/(V1586-Z1586))/X1586</f>
        <v>0.74330626535800015</v>
      </c>
      <c r="T1586">
        <f>N1586*((1*0.082057*W1586)/(V1586-Z1586))</f>
        <v>0.74330626535800026</v>
      </c>
      <c r="V1586" s="5">
        <f t="shared" si="208"/>
        <v>0.99905510880095516</v>
      </c>
      <c r="W1586">
        <v>313.14999999999998</v>
      </c>
      <c r="X1586">
        <f t="shared" si="209"/>
        <v>1.9073334166666699E-2</v>
      </c>
      <c r="Y1586">
        <v>2E-3</v>
      </c>
      <c r="Z1586">
        <f t="shared" si="189"/>
        <v>7.2765497523200454E-2</v>
      </c>
      <c r="AB1586">
        <f t="shared" si="190"/>
        <v>9.9905510880095509E-7</v>
      </c>
      <c r="AC1586">
        <f t="shared" si="191"/>
        <v>7.7759129386834936E-11</v>
      </c>
      <c r="AD1586">
        <v>0</v>
      </c>
      <c r="AE1586" s="12">
        <f t="shared" si="192"/>
        <v>2.0903724265187424E-11</v>
      </c>
      <c r="AF1586" s="12">
        <f t="shared" si="193"/>
        <v>9.8662853652022362E-11</v>
      </c>
      <c r="AG1586" s="19">
        <f t="shared" si="194"/>
        <v>1.097002469958351E-3</v>
      </c>
      <c r="AI1586">
        <f t="shared" si="195"/>
        <v>9.9905510880095509E-7</v>
      </c>
      <c r="AJ1586">
        <f t="shared" si="196"/>
        <v>7.7759129386834936E-11</v>
      </c>
      <c r="AK1586">
        <v>0</v>
      </c>
      <c r="AL1586" s="12">
        <f t="shared" si="197"/>
        <v>4.333023565310624E-10</v>
      </c>
      <c r="AM1586" s="12">
        <f t="shared" si="198"/>
        <v>5.1106148591789729E-10</v>
      </c>
      <c r="AN1586" s="19">
        <f t="shared" si="199"/>
        <v>2.2739189884214046E-2</v>
      </c>
      <c r="AO1586" s="19"/>
      <c r="AP1586" t="e">
        <f t="shared" si="200"/>
        <v>#VALUE!</v>
      </c>
      <c r="AQ1586" t="e">
        <f t="shared" si="201"/>
        <v>#VALUE!</v>
      </c>
      <c r="AR1586">
        <v>0</v>
      </c>
      <c r="AS1586" s="12" t="e">
        <f t="shared" si="202"/>
        <v>#VALUE!</v>
      </c>
      <c r="AT1586" s="12" t="e">
        <f t="shared" si="203"/>
        <v>#VALUE!</v>
      </c>
      <c r="AU1586" s="19">
        <f t="shared" si="204"/>
        <v>1.5759424160826513E-2</v>
      </c>
      <c r="AW1586">
        <f t="shared" si="205"/>
        <v>78.812974192989046</v>
      </c>
      <c r="AX1586">
        <f t="shared" si="206"/>
        <v>15.215219993965071</v>
      </c>
      <c r="AY1586" t="e">
        <f t="shared" si="207"/>
        <v>#VALUE!</v>
      </c>
    </row>
    <row r="1587" spans="8:51" x14ac:dyDescent="0.25">
      <c r="H1587" s="6">
        <v>20</v>
      </c>
      <c r="I1587" s="6">
        <v>30</v>
      </c>
      <c r="J1587" s="6">
        <v>1</v>
      </c>
      <c r="K1587" s="6">
        <v>1</v>
      </c>
      <c r="L1587" s="6" t="s">
        <v>122</v>
      </c>
      <c r="M1587" s="7">
        <f>1000000*(AF1587-AD1587)/X1587</f>
        <v>5.1728162884310709E-3</v>
      </c>
      <c r="N1587" s="7">
        <f>1000000*(AM1587-AK1587)/X1587</f>
        <v>2.6794554190270953E-2</v>
      </c>
      <c r="O1587" s="7" t="e">
        <f>1000000*(AT1587-AR1587)/X1587</f>
        <v>#VALUE!</v>
      </c>
      <c r="P1587">
        <f>(M1587*16)</f>
        <v>8.2765060614897135E-2</v>
      </c>
      <c r="Q1587">
        <f>(N1587*44)</f>
        <v>1.1789603843719219</v>
      </c>
      <c r="R1587">
        <f>1000000*(((AF1587-AD1587)*0.082057*W1587)/(V1587-Z1587))/X1587</f>
        <v>0.14349881432745903</v>
      </c>
      <c r="S1587">
        <f>1000000*(((AM1587-AK1587)*0.082057*W1587)/(V1587-Z1587))/X1587</f>
        <v>0.74330626535800015</v>
      </c>
      <c r="T1587">
        <f>N1587*((1*0.082057*W1587)/(V1587-Z1587))</f>
        <v>0.74330626535800026</v>
      </c>
      <c r="V1587" s="5">
        <f t="shared" si="208"/>
        <v>0.99905510880095516</v>
      </c>
      <c r="W1587">
        <v>313.14999999999998</v>
      </c>
      <c r="X1587">
        <f t="shared" si="209"/>
        <v>1.9073334166666699E-2</v>
      </c>
      <c r="Y1587">
        <v>2E-3</v>
      </c>
      <c r="Z1587">
        <f t="shared" si="189"/>
        <v>7.2765497523200454E-2</v>
      </c>
      <c r="AB1587">
        <f t="shared" si="190"/>
        <v>9.9905510880095509E-7</v>
      </c>
      <c r="AC1587">
        <f t="shared" si="191"/>
        <v>7.7759129386834936E-11</v>
      </c>
      <c r="AD1587">
        <v>0</v>
      </c>
      <c r="AE1587" s="12">
        <f t="shared" si="192"/>
        <v>2.0903724265187424E-11</v>
      </c>
      <c r="AF1587" s="12">
        <f t="shared" si="193"/>
        <v>9.8662853652022362E-11</v>
      </c>
      <c r="AG1587" s="19">
        <f t="shared" si="194"/>
        <v>1.097002469958351E-3</v>
      </c>
      <c r="AI1587">
        <f t="shared" si="195"/>
        <v>9.9905510880095509E-7</v>
      </c>
      <c r="AJ1587">
        <f t="shared" si="196"/>
        <v>7.7759129386834936E-11</v>
      </c>
      <c r="AK1587">
        <v>0</v>
      </c>
      <c r="AL1587" s="12">
        <f t="shared" si="197"/>
        <v>4.333023565310624E-10</v>
      </c>
      <c r="AM1587" s="12">
        <f t="shared" si="198"/>
        <v>5.1106148591789729E-10</v>
      </c>
      <c r="AN1587" s="19">
        <f t="shared" si="199"/>
        <v>2.2739189884214046E-2</v>
      </c>
      <c r="AO1587" s="19"/>
      <c r="AP1587" t="e">
        <f t="shared" si="200"/>
        <v>#VALUE!</v>
      </c>
      <c r="AQ1587" t="e">
        <f t="shared" si="201"/>
        <v>#VALUE!</v>
      </c>
      <c r="AR1587">
        <v>0</v>
      </c>
      <c r="AS1587" s="12" t="e">
        <f t="shared" si="202"/>
        <v>#VALUE!</v>
      </c>
      <c r="AT1587" s="12" t="e">
        <f t="shared" si="203"/>
        <v>#VALUE!</v>
      </c>
      <c r="AU1587" s="19">
        <f t="shared" si="204"/>
        <v>1.5759424160826513E-2</v>
      </c>
      <c r="AW1587">
        <f t="shared" si="205"/>
        <v>78.812974192989046</v>
      </c>
      <c r="AX1587">
        <f t="shared" si="206"/>
        <v>15.215219993965071</v>
      </c>
      <c r="AY1587" t="e">
        <f t="shared" si="207"/>
        <v>#VALUE!</v>
      </c>
    </row>
    <row r="1588" spans="8:51" x14ac:dyDescent="0.25">
      <c r="H1588" s="6">
        <v>20</v>
      </c>
      <c r="I1588" s="6">
        <v>30</v>
      </c>
      <c r="J1588" s="6">
        <v>1</v>
      </c>
      <c r="K1588" s="6">
        <v>1</v>
      </c>
      <c r="L1588" s="6" t="s">
        <v>122</v>
      </c>
      <c r="M1588" s="7">
        <f>1000000*(AF1588-AD1588)/X1588</f>
        <v>5.1728162884310709E-3</v>
      </c>
      <c r="N1588" s="7">
        <f>1000000*(AM1588-AK1588)/X1588</f>
        <v>2.6794554190270953E-2</v>
      </c>
      <c r="O1588" s="7" t="e">
        <f>1000000*(AT1588-AR1588)/X1588</f>
        <v>#VALUE!</v>
      </c>
      <c r="P1588">
        <f>(M1588*16)</f>
        <v>8.2765060614897135E-2</v>
      </c>
      <c r="Q1588">
        <f>(N1588*44)</f>
        <v>1.1789603843719219</v>
      </c>
      <c r="R1588">
        <f>1000000*(((AF1588-AD1588)*0.082057*W1588)/(V1588-Z1588))/X1588</f>
        <v>0.14349881432745903</v>
      </c>
      <c r="S1588">
        <f>1000000*(((AM1588-AK1588)*0.082057*W1588)/(V1588-Z1588))/X1588</f>
        <v>0.74330626535800015</v>
      </c>
      <c r="T1588">
        <f>N1588*((1*0.082057*W1588)/(V1588-Z1588))</f>
        <v>0.74330626535800026</v>
      </c>
      <c r="V1588" s="5">
        <f t="shared" si="208"/>
        <v>0.99905510880095516</v>
      </c>
      <c r="W1588">
        <v>313.14999999999998</v>
      </c>
      <c r="X1588">
        <f t="shared" si="209"/>
        <v>1.9073334166666699E-2</v>
      </c>
      <c r="Y1588">
        <v>2E-3</v>
      </c>
      <c r="Z1588">
        <f t="shared" si="189"/>
        <v>7.2765497523200454E-2</v>
      </c>
      <c r="AB1588">
        <f t="shared" si="190"/>
        <v>9.9905510880095509E-7</v>
      </c>
      <c r="AC1588">
        <f t="shared" si="191"/>
        <v>7.7759129386834936E-11</v>
      </c>
      <c r="AD1588">
        <v>0</v>
      </c>
      <c r="AE1588" s="12">
        <f t="shared" si="192"/>
        <v>2.0903724265187424E-11</v>
      </c>
      <c r="AF1588" s="12">
        <f t="shared" si="193"/>
        <v>9.8662853652022362E-11</v>
      </c>
      <c r="AG1588" s="19">
        <f t="shared" si="194"/>
        <v>1.097002469958351E-3</v>
      </c>
      <c r="AI1588">
        <f t="shared" si="195"/>
        <v>9.9905510880095509E-7</v>
      </c>
      <c r="AJ1588">
        <f t="shared" si="196"/>
        <v>7.7759129386834936E-11</v>
      </c>
      <c r="AK1588">
        <v>0</v>
      </c>
      <c r="AL1588" s="12">
        <f t="shared" si="197"/>
        <v>4.333023565310624E-10</v>
      </c>
      <c r="AM1588" s="12">
        <f t="shared" si="198"/>
        <v>5.1106148591789729E-10</v>
      </c>
      <c r="AN1588" s="19">
        <f t="shared" si="199"/>
        <v>2.2739189884214046E-2</v>
      </c>
      <c r="AO1588" s="19"/>
      <c r="AP1588" t="e">
        <f t="shared" si="200"/>
        <v>#VALUE!</v>
      </c>
      <c r="AQ1588" t="e">
        <f t="shared" si="201"/>
        <v>#VALUE!</v>
      </c>
      <c r="AR1588">
        <v>0</v>
      </c>
      <c r="AS1588" s="12" t="e">
        <f t="shared" si="202"/>
        <v>#VALUE!</v>
      </c>
      <c r="AT1588" s="12" t="e">
        <f t="shared" si="203"/>
        <v>#VALUE!</v>
      </c>
      <c r="AU1588" s="19">
        <f t="shared" si="204"/>
        <v>1.5759424160826513E-2</v>
      </c>
      <c r="AW1588">
        <f t="shared" si="205"/>
        <v>78.812974192989046</v>
      </c>
      <c r="AX1588">
        <f t="shared" si="206"/>
        <v>15.215219993965071</v>
      </c>
      <c r="AY1588" t="e">
        <f t="shared" si="207"/>
        <v>#VALUE!</v>
      </c>
    </row>
    <row r="1589" spans="8:51" x14ac:dyDescent="0.25">
      <c r="H1589" s="6">
        <v>20</v>
      </c>
      <c r="I1589" s="6">
        <v>30</v>
      </c>
      <c r="J1589" s="6">
        <v>1</v>
      </c>
      <c r="K1589" s="6">
        <v>1</v>
      </c>
      <c r="L1589" s="6" t="s">
        <v>122</v>
      </c>
      <c r="M1589" s="7">
        <f>1000000*(AF1589-AD1589)/X1589</f>
        <v>5.1728162884310709E-3</v>
      </c>
      <c r="N1589" s="7">
        <f>1000000*(AM1589-AK1589)/X1589</f>
        <v>2.6794554190270953E-2</v>
      </c>
      <c r="O1589" s="7" t="e">
        <f>1000000*(AT1589-AR1589)/X1589</f>
        <v>#VALUE!</v>
      </c>
      <c r="P1589">
        <f>(M1589*16)</f>
        <v>8.2765060614897135E-2</v>
      </c>
      <c r="Q1589">
        <f>(N1589*44)</f>
        <v>1.1789603843719219</v>
      </c>
      <c r="R1589">
        <f>1000000*(((AF1589-AD1589)*0.082057*W1589)/(V1589-Z1589))/X1589</f>
        <v>0.14349881432745903</v>
      </c>
      <c r="S1589">
        <f>1000000*(((AM1589-AK1589)*0.082057*W1589)/(V1589-Z1589))/X1589</f>
        <v>0.74330626535800015</v>
      </c>
      <c r="T1589">
        <f>N1589*((1*0.082057*W1589)/(V1589-Z1589))</f>
        <v>0.74330626535800026</v>
      </c>
      <c r="V1589" s="5">
        <f t="shared" si="208"/>
        <v>0.99905510880095516</v>
      </c>
      <c r="W1589">
        <v>313.14999999999998</v>
      </c>
      <c r="X1589">
        <f t="shared" si="209"/>
        <v>1.9073334166666699E-2</v>
      </c>
      <c r="Y1589">
        <v>2E-3</v>
      </c>
      <c r="Z1589">
        <f t="shared" si="189"/>
        <v>7.2765497523200454E-2</v>
      </c>
      <c r="AB1589">
        <f t="shared" si="190"/>
        <v>9.9905510880095509E-7</v>
      </c>
      <c r="AC1589">
        <f t="shared" si="191"/>
        <v>7.7759129386834936E-11</v>
      </c>
      <c r="AD1589">
        <v>0</v>
      </c>
      <c r="AE1589" s="12">
        <f t="shared" si="192"/>
        <v>2.0903724265187424E-11</v>
      </c>
      <c r="AF1589" s="12">
        <f t="shared" si="193"/>
        <v>9.8662853652022362E-11</v>
      </c>
      <c r="AG1589" s="19">
        <f t="shared" si="194"/>
        <v>1.097002469958351E-3</v>
      </c>
      <c r="AI1589">
        <f t="shared" si="195"/>
        <v>9.9905510880095509E-7</v>
      </c>
      <c r="AJ1589">
        <f t="shared" si="196"/>
        <v>7.7759129386834936E-11</v>
      </c>
      <c r="AK1589">
        <v>0</v>
      </c>
      <c r="AL1589" s="12">
        <f t="shared" si="197"/>
        <v>4.333023565310624E-10</v>
      </c>
      <c r="AM1589" s="12">
        <f t="shared" si="198"/>
        <v>5.1106148591789729E-10</v>
      </c>
      <c r="AN1589" s="19">
        <f t="shared" si="199"/>
        <v>2.2739189884214046E-2</v>
      </c>
      <c r="AO1589" s="19"/>
      <c r="AP1589" t="e">
        <f t="shared" si="200"/>
        <v>#VALUE!</v>
      </c>
      <c r="AQ1589" t="e">
        <f t="shared" si="201"/>
        <v>#VALUE!</v>
      </c>
      <c r="AR1589">
        <v>0</v>
      </c>
      <c r="AS1589" s="12" t="e">
        <f t="shared" si="202"/>
        <v>#VALUE!</v>
      </c>
      <c r="AT1589" s="12" t="e">
        <f t="shared" si="203"/>
        <v>#VALUE!</v>
      </c>
      <c r="AU1589" s="19">
        <f t="shared" si="204"/>
        <v>1.5759424160826513E-2</v>
      </c>
      <c r="AW1589">
        <f t="shared" si="205"/>
        <v>78.812974192989046</v>
      </c>
      <c r="AX1589">
        <f t="shared" si="206"/>
        <v>15.215219993965071</v>
      </c>
      <c r="AY1589" t="e">
        <f t="shared" si="207"/>
        <v>#VALUE!</v>
      </c>
    </row>
    <row r="1590" spans="8:51" x14ac:dyDescent="0.25">
      <c r="H1590" s="6">
        <v>20</v>
      </c>
      <c r="I1590" s="6">
        <v>30</v>
      </c>
      <c r="J1590" s="6">
        <v>1</v>
      </c>
      <c r="K1590" s="6">
        <v>1</v>
      </c>
      <c r="L1590" s="6" t="s">
        <v>122</v>
      </c>
      <c r="M1590" s="7">
        <f>1000000*(AF1590-AD1590)/X1590</f>
        <v>5.1728162884310709E-3</v>
      </c>
      <c r="N1590" s="7">
        <f>1000000*(AM1590-AK1590)/X1590</f>
        <v>2.6794554190270953E-2</v>
      </c>
      <c r="O1590" s="7" t="e">
        <f>1000000*(AT1590-AR1590)/X1590</f>
        <v>#VALUE!</v>
      </c>
      <c r="P1590">
        <f>(M1590*16)</f>
        <v>8.2765060614897135E-2</v>
      </c>
      <c r="Q1590">
        <f>(N1590*44)</f>
        <v>1.1789603843719219</v>
      </c>
      <c r="R1590">
        <f>1000000*(((AF1590-AD1590)*0.082057*W1590)/(V1590-Z1590))/X1590</f>
        <v>0.14349881432745903</v>
      </c>
      <c r="S1590">
        <f>1000000*(((AM1590-AK1590)*0.082057*W1590)/(V1590-Z1590))/X1590</f>
        <v>0.74330626535800015</v>
      </c>
      <c r="T1590">
        <f>N1590*((1*0.082057*W1590)/(V1590-Z1590))</f>
        <v>0.74330626535800026</v>
      </c>
      <c r="V1590" s="5">
        <f t="shared" si="208"/>
        <v>0.99905510880095516</v>
      </c>
      <c r="W1590">
        <v>313.14999999999998</v>
      </c>
      <c r="X1590">
        <f t="shared" si="209"/>
        <v>1.9073334166666699E-2</v>
      </c>
      <c r="Y1590">
        <v>2E-3</v>
      </c>
      <c r="Z1590">
        <f t="shared" si="189"/>
        <v>7.2765497523200454E-2</v>
      </c>
      <c r="AB1590">
        <f t="shared" si="190"/>
        <v>9.9905510880095509E-7</v>
      </c>
      <c r="AC1590">
        <f t="shared" si="191"/>
        <v>7.7759129386834936E-11</v>
      </c>
      <c r="AD1590">
        <v>0</v>
      </c>
      <c r="AE1590" s="12">
        <f t="shared" si="192"/>
        <v>2.0903724265187424E-11</v>
      </c>
      <c r="AF1590" s="12">
        <f t="shared" si="193"/>
        <v>9.8662853652022362E-11</v>
      </c>
      <c r="AG1590" s="19">
        <f t="shared" si="194"/>
        <v>1.097002469958351E-3</v>
      </c>
      <c r="AI1590">
        <f t="shared" si="195"/>
        <v>9.9905510880095509E-7</v>
      </c>
      <c r="AJ1590">
        <f t="shared" si="196"/>
        <v>7.7759129386834936E-11</v>
      </c>
      <c r="AK1590">
        <v>0</v>
      </c>
      <c r="AL1590" s="12">
        <f t="shared" si="197"/>
        <v>4.333023565310624E-10</v>
      </c>
      <c r="AM1590" s="12">
        <f t="shared" si="198"/>
        <v>5.1106148591789729E-10</v>
      </c>
      <c r="AN1590" s="19">
        <f t="shared" si="199"/>
        <v>2.2739189884214046E-2</v>
      </c>
      <c r="AO1590" s="19"/>
      <c r="AP1590" t="e">
        <f t="shared" si="200"/>
        <v>#VALUE!</v>
      </c>
      <c r="AQ1590" t="e">
        <f t="shared" si="201"/>
        <v>#VALUE!</v>
      </c>
      <c r="AR1590">
        <v>0</v>
      </c>
      <c r="AS1590" s="12" t="e">
        <f t="shared" si="202"/>
        <v>#VALUE!</v>
      </c>
      <c r="AT1590" s="12" t="e">
        <f t="shared" si="203"/>
        <v>#VALUE!</v>
      </c>
      <c r="AU1590" s="19">
        <f t="shared" si="204"/>
        <v>1.5759424160826513E-2</v>
      </c>
      <c r="AW1590">
        <f t="shared" si="205"/>
        <v>78.812974192989046</v>
      </c>
      <c r="AX1590">
        <f t="shared" si="206"/>
        <v>15.215219993965071</v>
      </c>
      <c r="AY1590" t="e">
        <f t="shared" si="207"/>
        <v>#VALUE!</v>
      </c>
    </row>
    <row r="1591" spans="8:51" x14ac:dyDescent="0.25">
      <c r="H1591" s="6">
        <v>20</v>
      </c>
      <c r="I1591" s="6">
        <v>30</v>
      </c>
      <c r="J1591" s="6">
        <v>1</v>
      </c>
      <c r="K1591" s="6">
        <v>1</v>
      </c>
      <c r="L1591" s="6" t="s">
        <v>122</v>
      </c>
      <c r="M1591" s="7">
        <f>1000000*(AF1591-AD1591)/X1591</f>
        <v>5.1728162884310709E-3</v>
      </c>
      <c r="N1591" s="7">
        <f>1000000*(AM1591-AK1591)/X1591</f>
        <v>2.6794554190270953E-2</v>
      </c>
      <c r="O1591" s="7" t="e">
        <f>1000000*(AT1591-AR1591)/X1591</f>
        <v>#VALUE!</v>
      </c>
      <c r="P1591">
        <f>(M1591*16)</f>
        <v>8.2765060614897135E-2</v>
      </c>
      <c r="Q1591">
        <f>(N1591*44)</f>
        <v>1.1789603843719219</v>
      </c>
      <c r="R1591">
        <f>1000000*(((AF1591-AD1591)*0.082057*W1591)/(V1591-Z1591))/X1591</f>
        <v>0.14349881432745903</v>
      </c>
      <c r="S1591">
        <f>1000000*(((AM1591-AK1591)*0.082057*W1591)/(V1591-Z1591))/X1591</f>
        <v>0.74330626535800015</v>
      </c>
      <c r="T1591">
        <f>N1591*((1*0.082057*W1591)/(V1591-Z1591))</f>
        <v>0.74330626535800026</v>
      </c>
      <c r="V1591" s="5">
        <f t="shared" si="208"/>
        <v>0.99905510880095516</v>
      </c>
      <c r="W1591">
        <v>313.14999999999998</v>
      </c>
      <c r="X1591">
        <f t="shared" si="209"/>
        <v>1.9073334166666699E-2</v>
      </c>
      <c r="Y1591">
        <v>2E-3</v>
      </c>
      <c r="Z1591">
        <f t="shared" si="189"/>
        <v>7.2765497523200454E-2</v>
      </c>
      <c r="AB1591">
        <f t="shared" si="190"/>
        <v>9.9905510880095509E-7</v>
      </c>
      <c r="AC1591">
        <f t="shared" si="191"/>
        <v>7.7759129386834936E-11</v>
      </c>
      <c r="AD1591">
        <v>0</v>
      </c>
      <c r="AE1591" s="12">
        <f t="shared" si="192"/>
        <v>2.0903724265187424E-11</v>
      </c>
      <c r="AF1591" s="12">
        <f t="shared" si="193"/>
        <v>9.8662853652022362E-11</v>
      </c>
      <c r="AG1591" s="19">
        <f t="shared" si="194"/>
        <v>1.097002469958351E-3</v>
      </c>
      <c r="AI1591">
        <f t="shared" si="195"/>
        <v>9.9905510880095509E-7</v>
      </c>
      <c r="AJ1591">
        <f t="shared" si="196"/>
        <v>7.7759129386834936E-11</v>
      </c>
      <c r="AK1591">
        <v>0</v>
      </c>
      <c r="AL1591" s="12">
        <f t="shared" si="197"/>
        <v>4.333023565310624E-10</v>
      </c>
      <c r="AM1591" s="12">
        <f t="shared" si="198"/>
        <v>5.1106148591789729E-10</v>
      </c>
      <c r="AN1591" s="19">
        <f t="shared" si="199"/>
        <v>2.2739189884214046E-2</v>
      </c>
      <c r="AO1591" s="19"/>
      <c r="AP1591" t="e">
        <f t="shared" si="200"/>
        <v>#VALUE!</v>
      </c>
      <c r="AQ1591" t="e">
        <f t="shared" si="201"/>
        <v>#VALUE!</v>
      </c>
      <c r="AR1591">
        <v>0</v>
      </c>
      <c r="AS1591" s="12" t="e">
        <f t="shared" si="202"/>
        <v>#VALUE!</v>
      </c>
      <c r="AT1591" s="12" t="e">
        <f t="shared" si="203"/>
        <v>#VALUE!</v>
      </c>
      <c r="AU1591" s="19">
        <f t="shared" si="204"/>
        <v>1.5759424160826513E-2</v>
      </c>
      <c r="AW1591">
        <f t="shared" si="205"/>
        <v>78.812974192989046</v>
      </c>
      <c r="AX1591">
        <f t="shared" si="206"/>
        <v>15.215219993965071</v>
      </c>
      <c r="AY1591" t="e">
        <f t="shared" si="207"/>
        <v>#VALUE!</v>
      </c>
    </row>
    <row r="1592" spans="8:51" x14ac:dyDescent="0.25">
      <c r="H1592" s="6">
        <v>20</v>
      </c>
      <c r="I1592" s="6">
        <v>30</v>
      </c>
      <c r="J1592" s="6">
        <v>1</v>
      </c>
      <c r="K1592" s="6">
        <v>1</v>
      </c>
      <c r="L1592" s="6" t="s">
        <v>122</v>
      </c>
      <c r="M1592" s="7">
        <f>1000000*(AF1592-AD1592)/X1592</f>
        <v>5.1728162884310709E-3</v>
      </c>
      <c r="N1592" s="7">
        <f>1000000*(AM1592-AK1592)/X1592</f>
        <v>2.6794554190270953E-2</v>
      </c>
      <c r="O1592" s="7" t="e">
        <f>1000000*(AT1592-AR1592)/X1592</f>
        <v>#VALUE!</v>
      </c>
      <c r="P1592">
        <f>(M1592*16)</f>
        <v>8.2765060614897135E-2</v>
      </c>
      <c r="Q1592">
        <f>(N1592*44)</f>
        <v>1.1789603843719219</v>
      </c>
      <c r="R1592">
        <f>1000000*(((AF1592-AD1592)*0.082057*W1592)/(V1592-Z1592))/X1592</f>
        <v>0.14349881432745903</v>
      </c>
      <c r="S1592">
        <f>1000000*(((AM1592-AK1592)*0.082057*W1592)/(V1592-Z1592))/X1592</f>
        <v>0.74330626535800015</v>
      </c>
      <c r="T1592">
        <f>N1592*((1*0.082057*W1592)/(V1592-Z1592))</f>
        <v>0.74330626535800026</v>
      </c>
      <c r="V1592" s="5">
        <f t="shared" si="208"/>
        <v>0.99905510880095516</v>
      </c>
      <c r="W1592">
        <v>313.14999999999998</v>
      </c>
      <c r="X1592">
        <f t="shared" si="209"/>
        <v>1.9073334166666699E-2</v>
      </c>
      <c r="Y1592">
        <v>2E-3</v>
      </c>
      <c r="Z1592">
        <f t="shared" si="189"/>
        <v>7.2765497523200454E-2</v>
      </c>
      <c r="AB1592">
        <f t="shared" si="190"/>
        <v>9.9905510880095509E-7</v>
      </c>
      <c r="AC1592">
        <f t="shared" si="191"/>
        <v>7.7759129386834936E-11</v>
      </c>
      <c r="AD1592">
        <v>0</v>
      </c>
      <c r="AE1592" s="12">
        <f t="shared" si="192"/>
        <v>2.0903724265187424E-11</v>
      </c>
      <c r="AF1592" s="12">
        <f t="shared" si="193"/>
        <v>9.8662853652022362E-11</v>
      </c>
      <c r="AG1592" s="19">
        <f t="shared" si="194"/>
        <v>1.097002469958351E-3</v>
      </c>
      <c r="AI1592">
        <f t="shared" si="195"/>
        <v>9.9905510880095509E-7</v>
      </c>
      <c r="AJ1592">
        <f t="shared" si="196"/>
        <v>7.7759129386834936E-11</v>
      </c>
      <c r="AK1592">
        <v>0</v>
      </c>
      <c r="AL1592" s="12">
        <f t="shared" si="197"/>
        <v>4.333023565310624E-10</v>
      </c>
      <c r="AM1592" s="12">
        <f t="shared" si="198"/>
        <v>5.1106148591789729E-10</v>
      </c>
      <c r="AN1592" s="19">
        <f t="shared" si="199"/>
        <v>2.2739189884214046E-2</v>
      </c>
      <c r="AO1592" s="19"/>
      <c r="AP1592" t="e">
        <f t="shared" si="200"/>
        <v>#VALUE!</v>
      </c>
      <c r="AQ1592" t="e">
        <f t="shared" si="201"/>
        <v>#VALUE!</v>
      </c>
      <c r="AR1592">
        <v>0</v>
      </c>
      <c r="AS1592" s="12" t="e">
        <f t="shared" si="202"/>
        <v>#VALUE!</v>
      </c>
      <c r="AT1592" s="12" t="e">
        <f t="shared" si="203"/>
        <v>#VALUE!</v>
      </c>
      <c r="AU1592" s="19">
        <f t="shared" si="204"/>
        <v>1.5759424160826513E-2</v>
      </c>
      <c r="AW1592">
        <f t="shared" si="205"/>
        <v>78.812974192989046</v>
      </c>
      <c r="AX1592">
        <f t="shared" si="206"/>
        <v>15.215219993965071</v>
      </c>
      <c r="AY1592" t="e">
        <f t="shared" si="207"/>
        <v>#VALUE!</v>
      </c>
    </row>
    <row r="1593" spans="8:51" x14ac:dyDescent="0.25">
      <c r="H1593" s="6">
        <v>20</v>
      </c>
      <c r="I1593" s="6">
        <v>30</v>
      </c>
      <c r="J1593" s="6">
        <v>1</v>
      </c>
      <c r="K1593" s="6">
        <v>1</v>
      </c>
      <c r="L1593" s="6" t="s">
        <v>122</v>
      </c>
      <c r="M1593" s="7">
        <f>1000000*(AF1593-AD1593)/X1593</f>
        <v>5.1728162884310709E-3</v>
      </c>
      <c r="N1593" s="7">
        <f>1000000*(AM1593-AK1593)/X1593</f>
        <v>2.6794554190270953E-2</v>
      </c>
      <c r="O1593" s="7" t="e">
        <f>1000000*(AT1593-AR1593)/X1593</f>
        <v>#VALUE!</v>
      </c>
      <c r="P1593">
        <f>(M1593*16)</f>
        <v>8.2765060614897135E-2</v>
      </c>
      <c r="Q1593">
        <f>(N1593*44)</f>
        <v>1.1789603843719219</v>
      </c>
      <c r="R1593">
        <f>1000000*(((AF1593-AD1593)*0.082057*W1593)/(V1593-Z1593))/X1593</f>
        <v>0.14349881432745903</v>
      </c>
      <c r="S1593">
        <f>1000000*(((AM1593-AK1593)*0.082057*W1593)/(V1593-Z1593))/X1593</f>
        <v>0.74330626535800015</v>
      </c>
      <c r="T1593">
        <f>N1593*((1*0.082057*W1593)/(V1593-Z1593))</f>
        <v>0.74330626535800026</v>
      </c>
      <c r="V1593" s="5">
        <f t="shared" si="208"/>
        <v>0.99905510880095516</v>
      </c>
      <c r="W1593">
        <v>313.14999999999998</v>
      </c>
      <c r="X1593">
        <f t="shared" si="209"/>
        <v>1.9073334166666699E-2</v>
      </c>
      <c r="Y1593">
        <v>2E-3</v>
      </c>
      <c r="Z1593">
        <f t="shared" si="189"/>
        <v>7.2765497523200454E-2</v>
      </c>
      <c r="AB1593">
        <f t="shared" si="190"/>
        <v>9.9905510880095509E-7</v>
      </c>
      <c r="AC1593">
        <f t="shared" si="191"/>
        <v>7.7759129386834936E-11</v>
      </c>
      <c r="AD1593">
        <v>0</v>
      </c>
      <c r="AE1593" s="12">
        <f t="shared" si="192"/>
        <v>2.0903724265187424E-11</v>
      </c>
      <c r="AF1593" s="12">
        <f t="shared" si="193"/>
        <v>9.8662853652022362E-11</v>
      </c>
      <c r="AG1593" s="19">
        <f t="shared" si="194"/>
        <v>1.097002469958351E-3</v>
      </c>
      <c r="AI1593">
        <f t="shared" si="195"/>
        <v>9.9905510880095509E-7</v>
      </c>
      <c r="AJ1593">
        <f t="shared" si="196"/>
        <v>7.7759129386834936E-11</v>
      </c>
      <c r="AK1593">
        <v>0</v>
      </c>
      <c r="AL1593" s="12">
        <f t="shared" si="197"/>
        <v>4.333023565310624E-10</v>
      </c>
      <c r="AM1593" s="12">
        <f t="shared" si="198"/>
        <v>5.1106148591789729E-10</v>
      </c>
      <c r="AN1593" s="19">
        <f t="shared" si="199"/>
        <v>2.2739189884214046E-2</v>
      </c>
      <c r="AO1593" s="19"/>
      <c r="AP1593" t="e">
        <f t="shared" si="200"/>
        <v>#VALUE!</v>
      </c>
      <c r="AQ1593" t="e">
        <f t="shared" si="201"/>
        <v>#VALUE!</v>
      </c>
      <c r="AR1593">
        <v>0</v>
      </c>
      <c r="AS1593" s="12" t="e">
        <f t="shared" si="202"/>
        <v>#VALUE!</v>
      </c>
      <c r="AT1593" s="12" t="e">
        <f t="shared" si="203"/>
        <v>#VALUE!</v>
      </c>
      <c r="AU1593" s="19">
        <f t="shared" si="204"/>
        <v>1.5759424160826513E-2</v>
      </c>
      <c r="AW1593">
        <f t="shared" si="205"/>
        <v>78.812974192989046</v>
      </c>
      <c r="AX1593">
        <f t="shared" si="206"/>
        <v>15.215219993965071</v>
      </c>
      <c r="AY1593" t="e">
        <f t="shared" si="207"/>
        <v>#VALUE!</v>
      </c>
    </row>
    <row r="1594" spans="8:51" x14ac:dyDescent="0.25">
      <c r="H1594" s="6">
        <v>20</v>
      </c>
      <c r="I1594" s="6">
        <v>30</v>
      </c>
      <c r="J1594" s="6">
        <v>1</v>
      </c>
      <c r="K1594" s="6">
        <v>1</v>
      </c>
      <c r="L1594" s="6" t="s">
        <v>122</v>
      </c>
      <c r="M1594" s="7">
        <f>1000000*(AF1594-AD1594)/X1594</f>
        <v>5.1728162884310709E-3</v>
      </c>
      <c r="N1594" s="7">
        <f>1000000*(AM1594-AK1594)/X1594</f>
        <v>2.6794554190270953E-2</v>
      </c>
      <c r="O1594" s="7" t="e">
        <f>1000000*(AT1594-AR1594)/X1594</f>
        <v>#VALUE!</v>
      </c>
      <c r="P1594">
        <f>(M1594*16)</f>
        <v>8.2765060614897135E-2</v>
      </c>
      <c r="Q1594">
        <f>(N1594*44)</f>
        <v>1.1789603843719219</v>
      </c>
      <c r="R1594">
        <f>1000000*(((AF1594-AD1594)*0.082057*W1594)/(V1594-Z1594))/X1594</f>
        <v>0.14349881432745903</v>
      </c>
      <c r="S1594">
        <f>1000000*(((AM1594-AK1594)*0.082057*W1594)/(V1594-Z1594))/X1594</f>
        <v>0.74330626535800015</v>
      </c>
      <c r="T1594">
        <f>N1594*((1*0.082057*W1594)/(V1594-Z1594))</f>
        <v>0.74330626535800026</v>
      </c>
      <c r="V1594" s="5">
        <f t="shared" si="208"/>
        <v>0.99905510880095516</v>
      </c>
      <c r="W1594">
        <v>313.14999999999998</v>
      </c>
      <c r="X1594">
        <f t="shared" si="209"/>
        <v>1.9073334166666699E-2</v>
      </c>
      <c r="Y1594">
        <v>2E-3</v>
      </c>
      <c r="Z1594">
        <f t="shared" si="189"/>
        <v>7.2765497523200454E-2</v>
      </c>
      <c r="AB1594">
        <f t="shared" si="190"/>
        <v>9.9905510880095509E-7</v>
      </c>
      <c r="AC1594">
        <f t="shared" si="191"/>
        <v>7.7759129386834936E-11</v>
      </c>
      <c r="AD1594">
        <v>0</v>
      </c>
      <c r="AE1594" s="12">
        <f t="shared" si="192"/>
        <v>2.0903724265187424E-11</v>
      </c>
      <c r="AF1594" s="12">
        <f t="shared" si="193"/>
        <v>9.8662853652022362E-11</v>
      </c>
      <c r="AG1594" s="19">
        <f t="shared" si="194"/>
        <v>1.097002469958351E-3</v>
      </c>
      <c r="AI1594">
        <f t="shared" si="195"/>
        <v>9.9905510880095509E-7</v>
      </c>
      <c r="AJ1594">
        <f t="shared" si="196"/>
        <v>7.7759129386834936E-11</v>
      </c>
      <c r="AK1594">
        <v>0</v>
      </c>
      <c r="AL1594" s="12">
        <f t="shared" si="197"/>
        <v>4.333023565310624E-10</v>
      </c>
      <c r="AM1594" s="12">
        <f t="shared" si="198"/>
        <v>5.1106148591789729E-10</v>
      </c>
      <c r="AN1594" s="19">
        <f t="shared" si="199"/>
        <v>2.2739189884214046E-2</v>
      </c>
      <c r="AO1594" s="19"/>
      <c r="AP1594" t="e">
        <f t="shared" si="200"/>
        <v>#VALUE!</v>
      </c>
      <c r="AQ1594" t="e">
        <f t="shared" si="201"/>
        <v>#VALUE!</v>
      </c>
      <c r="AR1594">
        <v>0</v>
      </c>
      <c r="AS1594" s="12" t="e">
        <f t="shared" si="202"/>
        <v>#VALUE!</v>
      </c>
      <c r="AT1594" s="12" t="e">
        <f t="shared" si="203"/>
        <v>#VALUE!</v>
      </c>
      <c r="AU1594" s="19">
        <f t="shared" si="204"/>
        <v>1.5759424160826513E-2</v>
      </c>
      <c r="AW1594">
        <f t="shared" si="205"/>
        <v>78.812974192989046</v>
      </c>
      <c r="AX1594">
        <f t="shared" si="206"/>
        <v>15.215219993965071</v>
      </c>
      <c r="AY1594" t="e">
        <f t="shared" si="207"/>
        <v>#VALUE!</v>
      </c>
    </row>
    <row r="1595" spans="8:51" x14ac:dyDescent="0.25">
      <c r="H1595" s="6">
        <v>20</v>
      </c>
      <c r="I1595" s="6">
        <v>30</v>
      </c>
      <c r="J1595" s="6">
        <v>1</v>
      </c>
      <c r="K1595" s="6">
        <v>1</v>
      </c>
      <c r="L1595" s="6" t="s">
        <v>122</v>
      </c>
      <c r="M1595" s="7">
        <f>1000000*(AF1595-AD1595)/X1595</f>
        <v>5.1728162884310709E-3</v>
      </c>
      <c r="N1595" s="7">
        <f>1000000*(AM1595-AK1595)/X1595</f>
        <v>2.6794554190270953E-2</v>
      </c>
      <c r="O1595" s="7" t="e">
        <f>1000000*(AT1595-AR1595)/X1595</f>
        <v>#VALUE!</v>
      </c>
      <c r="P1595">
        <f>(M1595*16)</f>
        <v>8.2765060614897135E-2</v>
      </c>
      <c r="Q1595">
        <f>(N1595*44)</f>
        <v>1.1789603843719219</v>
      </c>
      <c r="R1595">
        <f>1000000*(((AF1595-AD1595)*0.082057*W1595)/(V1595-Z1595))/X1595</f>
        <v>0.14349881432745903</v>
      </c>
      <c r="S1595">
        <f>1000000*(((AM1595-AK1595)*0.082057*W1595)/(V1595-Z1595))/X1595</f>
        <v>0.74330626535800015</v>
      </c>
      <c r="T1595">
        <f>N1595*((1*0.082057*W1595)/(V1595-Z1595))</f>
        <v>0.74330626535800026</v>
      </c>
      <c r="V1595" s="5">
        <f t="shared" si="208"/>
        <v>0.99905510880095516</v>
      </c>
      <c r="W1595">
        <v>313.14999999999998</v>
      </c>
      <c r="X1595">
        <f t="shared" si="209"/>
        <v>1.9073334166666699E-2</v>
      </c>
      <c r="Y1595">
        <v>2E-3</v>
      </c>
      <c r="Z1595">
        <f t="shared" si="189"/>
        <v>7.2765497523200454E-2</v>
      </c>
      <c r="AB1595">
        <f t="shared" si="190"/>
        <v>9.9905510880095509E-7</v>
      </c>
      <c r="AC1595">
        <f t="shared" si="191"/>
        <v>7.7759129386834936E-11</v>
      </c>
      <c r="AD1595">
        <v>0</v>
      </c>
      <c r="AE1595" s="12">
        <f t="shared" si="192"/>
        <v>2.0903724265187424E-11</v>
      </c>
      <c r="AF1595" s="12">
        <f t="shared" si="193"/>
        <v>9.8662853652022362E-11</v>
      </c>
      <c r="AG1595" s="19">
        <f t="shared" si="194"/>
        <v>1.097002469958351E-3</v>
      </c>
      <c r="AI1595">
        <f t="shared" si="195"/>
        <v>9.9905510880095509E-7</v>
      </c>
      <c r="AJ1595">
        <f t="shared" si="196"/>
        <v>7.7759129386834936E-11</v>
      </c>
      <c r="AK1595">
        <v>0</v>
      </c>
      <c r="AL1595" s="12">
        <f t="shared" si="197"/>
        <v>4.333023565310624E-10</v>
      </c>
      <c r="AM1595" s="12">
        <f t="shared" si="198"/>
        <v>5.1106148591789729E-10</v>
      </c>
      <c r="AN1595" s="19">
        <f t="shared" si="199"/>
        <v>2.2739189884214046E-2</v>
      </c>
      <c r="AO1595" s="19"/>
      <c r="AP1595" t="e">
        <f t="shared" si="200"/>
        <v>#VALUE!</v>
      </c>
      <c r="AQ1595" t="e">
        <f t="shared" si="201"/>
        <v>#VALUE!</v>
      </c>
      <c r="AR1595">
        <v>0</v>
      </c>
      <c r="AS1595" s="12" t="e">
        <f t="shared" si="202"/>
        <v>#VALUE!</v>
      </c>
      <c r="AT1595" s="12" t="e">
        <f t="shared" si="203"/>
        <v>#VALUE!</v>
      </c>
      <c r="AU1595" s="19">
        <f t="shared" si="204"/>
        <v>1.5759424160826513E-2</v>
      </c>
      <c r="AW1595">
        <f t="shared" si="205"/>
        <v>78.812974192989046</v>
      </c>
      <c r="AX1595">
        <f t="shared" si="206"/>
        <v>15.215219993965071</v>
      </c>
      <c r="AY1595" t="e">
        <f t="shared" si="207"/>
        <v>#VALUE!</v>
      </c>
    </row>
    <row r="1596" spans="8:51" x14ac:dyDescent="0.25">
      <c r="H1596" s="6">
        <v>20</v>
      </c>
      <c r="I1596" s="6">
        <v>30</v>
      </c>
      <c r="J1596" s="6">
        <v>1</v>
      </c>
      <c r="K1596" s="6">
        <v>1</v>
      </c>
      <c r="L1596" s="6" t="s">
        <v>122</v>
      </c>
      <c r="M1596" s="7">
        <f>1000000*(AF1596-AD1596)/X1596</f>
        <v>5.1728162884310709E-3</v>
      </c>
      <c r="N1596" s="7">
        <f>1000000*(AM1596-AK1596)/X1596</f>
        <v>2.6794554190270953E-2</v>
      </c>
      <c r="O1596" s="7" t="e">
        <f>1000000*(AT1596-AR1596)/X1596</f>
        <v>#VALUE!</v>
      </c>
      <c r="P1596">
        <f>(M1596*16)</f>
        <v>8.2765060614897135E-2</v>
      </c>
      <c r="Q1596">
        <f>(N1596*44)</f>
        <v>1.1789603843719219</v>
      </c>
      <c r="R1596">
        <f>1000000*(((AF1596-AD1596)*0.082057*W1596)/(V1596-Z1596))/X1596</f>
        <v>0.14349881432745903</v>
      </c>
      <c r="S1596">
        <f>1000000*(((AM1596-AK1596)*0.082057*W1596)/(V1596-Z1596))/X1596</f>
        <v>0.74330626535800015</v>
      </c>
      <c r="T1596">
        <f>N1596*((1*0.082057*W1596)/(V1596-Z1596))</f>
        <v>0.74330626535800026</v>
      </c>
      <c r="V1596" s="5">
        <f t="shared" si="208"/>
        <v>0.99905510880095516</v>
      </c>
      <c r="W1596">
        <v>313.14999999999998</v>
      </c>
      <c r="X1596">
        <f t="shared" si="209"/>
        <v>1.9073334166666699E-2</v>
      </c>
      <c r="Y1596">
        <v>2E-3</v>
      </c>
      <c r="Z1596">
        <f t="shared" si="189"/>
        <v>7.2765497523200454E-2</v>
      </c>
      <c r="AB1596">
        <f t="shared" si="190"/>
        <v>9.9905510880095509E-7</v>
      </c>
      <c r="AC1596">
        <f t="shared" si="191"/>
        <v>7.7759129386834936E-11</v>
      </c>
      <c r="AD1596">
        <v>0</v>
      </c>
      <c r="AE1596" s="12">
        <f t="shared" si="192"/>
        <v>2.0903724265187424E-11</v>
      </c>
      <c r="AF1596" s="12">
        <f t="shared" si="193"/>
        <v>9.8662853652022362E-11</v>
      </c>
      <c r="AG1596" s="19">
        <f t="shared" si="194"/>
        <v>1.097002469958351E-3</v>
      </c>
      <c r="AI1596">
        <f t="shared" si="195"/>
        <v>9.9905510880095509E-7</v>
      </c>
      <c r="AJ1596">
        <f t="shared" si="196"/>
        <v>7.7759129386834936E-11</v>
      </c>
      <c r="AK1596">
        <v>0</v>
      </c>
      <c r="AL1596" s="12">
        <f t="shared" si="197"/>
        <v>4.333023565310624E-10</v>
      </c>
      <c r="AM1596" s="12">
        <f t="shared" si="198"/>
        <v>5.1106148591789729E-10</v>
      </c>
      <c r="AN1596" s="19">
        <f t="shared" si="199"/>
        <v>2.2739189884214046E-2</v>
      </c>
      <c r="AO1596" s="19"/>
      <c r="AP1596" t="e">
        <f t="shared" si="200"/>
        <v>#VALUE!</v>
      </c>
      <c r="AQ1596" t="e">
        <f t="shared" si="201"/>
        <v>#VALUE!</v>
      </c>
      <c r="AR1596">
        <v>0</v>
      </c>
      <c r="AS1596" s="12" t="e">
        <f t="shared" si="202"/>
        <v>#VALUE!</v>
      </c>
      <c r="AT1596" s="12" t="e">
        <f t="shared" si="203"/>
        <v>#VALUE!</v>
      </c>
      <c r="AU1596" s="19">
        <f t="shared" si="204"/>
        <v>1.5759424160826513E-2</v>
      </c>
      <c r="AW1596">
        <f t="shared" si="205"/>
        <v>78.812974192989046</v>
      </c>
      <c r="AX1596">
        <f t="shared" si="206"/>
        <v>15.215219993965071</v>
      </c>
      <c r="AY1596" t="e">
        <f t="shared" si="207"/>
        <v>#VALUE!</v>
      </c>
    </row>
    <row r="1597" spans="8:51" x14ac:dyDescent="0.25">
      <c r="H1597" s="6">
        <v>20</v>
      </c>
      <c r="I1597" s="6">
        <v>30</v>
      </c>
      <c r="J1597" s="6">
        <v>1</v>
      </c>
      <c r="K1597" s="6">
        <v>1</v>
      </c>
      <c r="L1597" s="6" t="s">
        <v>122</v>
      </c>
      <c r="M1597" s="7">
        <f>1000000*(AF1597-AD1597)/X1597</f>
        <v>5.1728162884310709E-3</v>
      </c>
      <c r="N1597" s="7">
        <f>1000000*(AM1597-AK1597)/X1597</f>
        <v>2.6794554190270953E-2</v>
      </c>
      <c r="O1597" s="7" t="e">
        <f>1000000*(AT1597-AR1597)/X1597</f>
        <v>#VALUE!</v>
      </c>
      <c r="P1597">
        <f>(M1597*16)</f>
        <v>8.2765060614897135E-2</v>
      </c>
      <c r="Q1597">
        <f>(N1597*44)</f>
        <v>1.1789603843719219</v>
      </c>
      <c r="R1597">
        <f>1000000*(((AF1597-AD1597)*0.082057*W1597)/(V1597-Z1597))/X1597</f>
        <v>0.14349881432745903</v>
      </c>
      <c r="S1597">
        <f>1000000*(((AM1597-AK1597)*0.082057*W1597)/(V1597-Z1597))/X1597</f>
        <v>0.74330626535800015</v>
      </c>
      <c r="T1597">
        <f>N1597*((1*0.082057*W1597)/(V1597-Z1597))</f>
        <v>0.74330626535800026</v>
      </c>
      <c r="V1597" s="5">
        <f t="shared" si="208"/>
        <v>0.99905510880095516</v>
      </c>
      <c r="W1597">
        <v>313.14999999999998</v>
      </c>
      <c r="X1597">
        <f t="shared" si="209"/>
        <v>1.9073334166666699E-2</v>
      </c>
      <c r="Y1597">
        <v>2E-3</v>
      </c>
      <c r="Z1597">
        <f t="shared" si="189"/>
        <v>7.2765497523200454E-2</v>
      </c>
      <c r="AB1597">
        <f t="shared" si="190"/>
        <v>9.9905510880095509E-7</v>
      </c>
      <c r="AC1597">
        <f t="shared" si="191"/>
        <v>7.7759129386834936E-11</v>
      </c>
      <c r="AD1597">
        <v>0</v>
      </c>
      <c r="AE1597" s="12">
        <f t="shared" si="192"/>
        <v>2.0903724265187424E-11</v>
      </c>
      <c r="AF1597" s="12">
        <f t="shared" si="193"/>
        <v>9.8662853652022362E-11</v>
      </c>
      <c r="AG1597" s="19">
        <f t="shared" si="194"/>
        <v>1.097002469958351E-3</v>
      </c>
      <c r="AI1597">
        <f t="shared" si="195"/>
        <v>9.9905510880095509E-7</v>
      </c>
      <c r="AJ1597">
        <f t="shared" si="196"/>
        <v>7.7759129386834936E-11</v>
      </c>
      <c r="AK1597">
        <v>0</v>
      </c>
      <c r="AL1597" s="12">
        <f t="shared" si="197"/>
        <v>4.333023565310624E-10</v>
      </c>
      <c r="AM1597" s="12">
        <f t="shared" si="198"/>
        <v>5.1106148591789729E-10</v>
      </c>
      <c r="AN1597" s="19">
        <f t="shared" si="199"/>
        <v>2.2739189884214046E-2</v>
      </c>
      <c r="AO1597" s="19"/>
      <c r="AP1597" t="e">
        <f t="shared" si="200"/>
        <v>#VALUE!</v>
      </c>
      <c r="AQ1597" t="e">
        <f t="shared" si="201"/>
        <v>#VALUE!</v>
      </c>
      <c r="AR1597">
        <v>0</v>
      </c>
      <c r="AS1597" s="12" t="e">
        <f t="shared" si="202"/>
        <v>#VALUE!</v>
      </c>
      <c r="AT1597" s="12" t="e">
        <f t="shared" si="203"/>
        <v>#VALUE!</v>
      </c>
      <c r="AU1597" s="19">
        <f t="shared" si="204"/>
        <v>1.5759424160826513E-2</v>
      </c>
      <c r="AW1597">
        <f t="shared" si="205"/>
        <v>78.812974192989046</v>
      </c>
      <c r="AX1597">
        <f t="shared" si="206"/>
        <v>15.215219993965071</v>
      </c>
      <c r="AY1597" t="e">
        <f t="shared" si="207"/>
        <v>#VALUE!</v>
      </c>
    </row>
    <row r="1598" spans="8:51" x14ac:dyDescent="0.25">
      <c r="H1598" s="6">
        <v>20</v>
      </c>
      <c r="I1598" s="6">
        <v>30</v>
      </c>
      <c r="J1598" s="6">
        <v>1</v>
      </c>
      <c r="K1598" s="6">
        <v>1</v>
      </c>
      <c r="L1598" s="6" t="s">
        <v>122</v>
      </c>
      <c r="M1598" s="7">
        <f>1000000*(AF1598-AD1598)/X1598</f>
        <v>5.1728162884310709E-3</v>
      </c>
      <c r="N1598" s="7">
        <f>1000000*(AM1598-AK1598)/X1598</f>
        <v>2.6794554190270953E-2</v>
      </c>
      <c r="O1598" s="7" t="e">
        <f>1000000*(AT1598-AR1598)/X1598</f>
        <v>#VALUE!</v>
      </c>
      <c r="P1598">
        <f>(M1598*16)</f>
        <v>8.2765060614897135E-2</v>
      </c>
      <c r="Q1598">
        <f>(N1598*44)</f>
        <v>1.1789603843719219</v>
      </c>
      <c r="R1598">
        <f>1000000*(((AF1598-AD1598)*0.082057*W1598)/(V1598-Z1598))/X1598</f>
        <v>0.14349881432745903</v>
      </c>
      <c r="S1598">
        <f>1000000*(((AM1598-AK1598)*0.082057*W1598)/(V1598-Z1598))/X1598</f>
        <v>0.74330626535800015</v>
      </c>
      <c r="T1598">
        <f>N1598*((1*0.082057*W1598)/(V1598-Z1598))</f>
        <v>0.74330626535800026</v>
      </c>
      <c r="V1598" s="5">
        <f t="shared" si="208"/>
        <v>0.99905510880095516</v>
      </c>
      <c r="W1598">
        <v>313.14999999999998</v>
      </c>
      <c r="X1598">
        <f t="shared" si="209"/>
        <v>1.9073334166666699E-2</v>
      </c>
      <c r="Y1598">
        <v>2E-3</v>
      </c>
      <c r="Z1598">
        <f t="shared" si="189"/>
        <v>7.2765497523200454E-2</v>
      </c>
      <c r="AB1598">
        <f t="shared" si="190"/>
        <v>9.9905510880095509E-7</v>
      </c>
      <c r="AC1598">
        <f t="shared" si="191"/>
        <v>7.7759129386834936E-11</v>
      </c>
      <c r="AD1598">
        <v>0</v>
      </c>
      <c r="AE1598" s="12">
        <f t="shared" si="192"/>
        <v>2.0903724265187424E-11</v>
      </c>
      <c r="AF1598" s="12">
        <f t="shared" si="193"/>
        <v>9.8662853652022362E-11</v>
      </c>
      <c r="AG1598" s="19">
        <f t="shared" si="194"/>
        <v>1.097002469958351E-3</v>
      </c>
      <c r="AI1598">
        <f t="shared" si="195"/>
        <v>9.9905510880095509E-7</v>
      </c>
      <c r="AJ1598">
        <f t="shared" si="196"/>
        <v>7.7759129386834936E-11</v>
      </c>
      <c r="AK1598">
        <v>0</v>
      </c>
      <c r="AL1598" s="12">
        <f t="shared" si="197"/>
        <v>4.333023565310624E-10</v>
      </c>
      <c r="AM1598" s="12">
        <f t="shared" si="198"/>
        <v>5.1106148591789729E-10</v>
      </c>
      <c r="AN1598" s="19">
        <f t="shared" si="199"/>
        <v>2.2739189884214046E-2</v>
      </c>
      <c r="AO1598" s="19"/>
      <c r="AP1598" t="e">
        <f t="shared" si="200"/>
        <v>#VALUE!</v>
      </c>
      <c r="AQ1598" t="e">
        <f t="shared" si="201"/>
        <v>#VALUE!</v>
      </c>
      <c r="AR1598">
        <v>0</v>
      </c>
      <c r="AS1598" s="12" t="e">
        <f t="shared" si="202"/>
        <v>#VALUE!</v>
      </c>
      <c r="AT1598" s="12" t="e">
        <f t="shared" si="203"/>
        <v>#VALUE!</v>
      </c>
      <c r="AU1598" s="19">
        <f t="shared" si="204"/>
        <v>1.5759424160826513E-2</v>
      </c>
      <c r="AW1598">
        <f t="shared" si="205"/>
        <v>78.812974192989046</v>
      </c>
      <c r="AX1598">
        <f t="shared" si="206"/>
        <v>15.215219993965071</v>
      </c>
      <c r="AY1598" t="e">
        <f t="shared" si="207"/>
        <v>#VALUE!</v>
      </c>
    </row>
    <row r="1599" spans="8:51" x14ac:dyDescent="0.25">
      <c r="H1599" s="6">
        <v>20</v>
      </c>
      <c r="I1599" s="6">
        <v>30</v>
      </c>
      <c r="J1599" s="6">
        <v>1</v>
      </c>
      <c r="K1599" s="6">
        <v>1</v>
      </c>
      <c r="L1599" s="6" t="s">
        <v>122</v>
      </c>
      <c r="M1599" s="7">
        <f>1000000*(AF1599-AD1599)/X1599</f>
        <v>5.1728162884310709E-3</v>
      </c>
      <c r="N1599" s="7">
        <f>1000000*(AM1599-AK1599)/X1599</f>
        <v>2.6794554190270953E-2</v>
      </c>
      <c r="O1599" s="7" t="e">
        <f>1000000*(AT1599-AR1599)/X1599</f>
        <v>#VALUE!</v>
      </c>
      <c r="P1599">
        <f>(M1599*16)</f>
        <v>8.2765060614897135E-2</v>
      </c>
      <c r="Q1599">
        <f>(N1599*44)</f>
        <v>1.1789603843719219</v>
      </c>
      <c r="R1599">
        <f>1000000*(((AF1599-AD1599)*0.082057*W1599)/(V1599-Z1599))/X1599</f>
        <v>0.14349881432745903</v>
      </c>
      <c r="S1599">
        <f>1000000*(((AM1599-AK1599)*0.082057*W1599)/(V1599-Z1599))/X1599</f>
        <v>0.74330626535800015</v>
      </c>
      <c r="T1599">
        <f>N1599*((1*0.082057*W1599)/(V1599-Z1599))</f>
        <v>0.74330626535800026</v>
      </c>
      <c r="V1599" s="5">
        <f t="shared" si="208"/>
        <v>0.99905510880095516</v>
      </c>
      <c r="W1599">
        <v>313.14999999999998</v>
      </c>
      <c r="X1599">
        <f t="shared" si="209"/>
        <v>1.9073334166666699E-2</v>
      </c>
      <c r="Y1599">
        <v>2E-3</v>
      </c>
      <c r="Z1599">
        <f t="shared" si="189"/>
        <v>7.2765497523200454E-2</v>
      </c>
      <c r="AB1599">
        <f t="shared" si="190"/>
        <v>9.9905510880095509E-7</v>
      </c>
      <c r="AC1599">
        <f t="shared" si="191"/>
        <v>7.7759129386834936E-11</v>
      </c>
      <c r="AD1599">
        <v>0</v>
      </c>
      <c r="AE1599" s="12">
        <f t="shared" si="192"/>
        <v>2.0903724265187424E-11</v>
      </c>
      <c r="AF1599" s="12">
        <f t="shared" si="193"/>
        <v>9.8662853652022362E-11</v>
      </c>
      <c r="AG1599" s="19">
        <f t="shared" si="194"/>
        <v>1.097002469958351E-3</v>
      </c>
      <c r="AI1599">
        <f t="shared" si="195"/>
        <v>9.9905510880095509E-7</v>
      </c>
      <c r="AJ1599">
        <f t="shared" si="196"/>
        <v>7.7759129386834936E-11</v>
      </c>
      <c r="AK1599">
        <v>0</v>
      </c>
      <c r="AL1599" s="12">
        <f t="shared" si="197"/>
        <v>4.333023565310624E-10</v>
      </c>
      <c r="AM1599" s="12">
        <f t="shared" si="198"/>
        <v>5.1106148591789729E-10</v>
      </c>
      <c r="AN1599" s="19">
        <f t="shared" si="199"/>
        <v>2.2739189884214046E-2</v>
      </c>
      <c r="AO1599" s="19"/>
      <c r="AP1599" t="e">
        <f t="shared" si="200"/>
        <v>#VALUE!</v>
      </c>
      <c r="AQ1599" t="e">
        <f t="shared" si="201"/>
        <v>#VALUE!</v>
      </c>
      <c r="AR1599">
        <v>0</v>
      </c>
      <c r="AS1599" s="12" t="e">
        <f t="shared" si="202"/>
        <v>#VALUE!</v>
      </c>
      <c r="AT1599" s="12" t="e">
        <f t="shared" si="203"/>
        <v>#VALUE!</v>
      </c>
      <c r="AU1599" s="19">
        <f t="shared" si="204"/>
        <v>1.5759424160826513E-2</v>
      </c>
      <c r="AW1599">
        <f t="shared" si="205"/>
        <v>78.812974192989046</v>
      </c>
      <c r="AX1599">
        <f t="shared" si="206"/>
        <v>15.215219993965071</v>
      </c>
      <c r="AY1599" t="e">
        <f t="shared" si="207"/>
        <v>#VALUE!</v>
      </c>
    </row>
    <row r="1600" spans="8:51" x14ac:dyDescent="0.25">
      <c r="H1600" s="6">
        <v>20</v>
      </c>
      <c r="I1600" s="6">
        <v>30</v>
      </c>
      <c r="J1600" s="6">
        <v>1</v>
      </c>
      <c r="K1600" s="6">
        <v>1</v>
      </c>
      <c r="L1600" s="6" t="s">
        <v>122</v>
      </c>
      <c r="M1600" s="7">
        <f>1000000*(AF1600-AD1600)/X1600</f>
        <v>5.1728162884310709E-3</v>
      </c>
      <c r="N1600" s="7">
        <f>1000000*(AM1600-AK1600)/X1600</f>
        <v>2.6794554190270953E-2</v>
      </c>
      <c r="O1600" s="7" t="e">
        <f>1000000*(AT1600-AR1600)/X1600</f>
        <v>#VALUE!</v>
      </c>
      <c r="P1600">
        <f>(M1600*16)</f>
        <v>8.2765060614897135E-2</v>
      </c>
      <c r="Q1600">
        <f>(N1600*44)</f>
        <v>1.1789603843719219</v>
      </c>
      <c r="R1600">
        <f>1000000*(((AF1600-AD1600)*0.082057*W1600)/(V1600-Z1600))/X1600</f>
        <v>0.14349881432745903</v>
      </c>
      <c r="S1600">
        <f>1000000*(((AM1600-AK1600)*0.082057*W1600)/(V1600-Z1600))/X1600</f>
        <v>0.74330626535800015</v>
      </c>
      <c r="T1600">
        <f>N1600*((1*0.082057*W1600)/(V1600-Z1600))</f>
        <v>0.74330626535800026</v>
      </c>
      <c r="V1600" s="5">
        <f t="shared" si="208"/>
        <v>0.99905510880095516</v>
      </c>
      <c r="W1600">
        <v>313.14999999999998</v>
      </c>
      <c r="X1600">
        <f t="shared" si="209"/>
        <v>1.9073334166666699E-2</v>
      </c>
      <c r="Y1600">
        <v>2E-3</v>
      </c>
      <c r="Z1600">
        <f t="shared" si="189"/>
        <v>7.2765497523200454E-2</v>
      </c>
      <c r="AB1600">
        <f t="shared" si="190"/>
        <v>9.9905510880095509E-7</v>
      </c>
      <c r="AC1600">
        <f t="shared" si="191"/>
        <v>7.7759129386834936E-11</v>
      </c>
      <c r="AD1600">
        <v>0</v>
      </c>
      <c r="AE1600" s="12">
        <f t="shared" si="192"/>
        <v>2.0903724265187424E-11</v>
      </c>
      <c r="AF1600" s="12">
        <f t="shared" si="193"/>
        <v>9.8662853652022362E-11</v>
      </c>
      <c r="AG1600" s="19">
        <f t="shared" si="194"/>
        <v>1.097002469958351E-3</v>
      </c>
      <c r="AI1600">
        <f t="shared" si="195"/>
        <v>9.9905510880095509E-7</v>
      </c>
      <c r="AJ1600">
        <f t="shared" si="196"/>
        <v>7.7759129386834936E-11</v>
      </c>
      <c r="AK1600">
        <v>0</v>
      </c>
      <c r="AL1600" s="12">
        <f t="shared" si="197"/>
        <v>4.333023565310624E-10</v>
      </c>
      <c r="AM1600" s="12">
        <f t="shared" si="198"/>
        <v>5.1106148591789729E-10</v>
      </c>
      <c r="AN1600" s="19">
        <f t="shared" si="199"/>
        <v>2.2739189884214046E-2</v>
      </c>
      <c r="AO1600" s="19"/>
      <c r="AP1600" t="e">
        <f t="shared" si="200"/>
        <v>#VALUE!</v>
      </c>
      <c r="AQ1600" t="e">
        <f t="shared" si="201"/>
        <v>#VALUE!</v>
      </c>
      <c r="AR1600">
        <v>0</v>
      </c>
      <c r="AS1600" s="12" t="e">
        <f t="shared" si="202"/>
        <v>#VALUE!</v>
      </c>
      <c r="AT1600" s="12" t="e">
        <f t="shared" si="203"/>
        <v>#VALUE!</v>
      </c>
      <c r="AU1600" s="19">
        <f t="shared" si="204"/>
        <v>1.5759424160826513E-2</v>
      </c>
      <c r="AW1600">
        <f t="shared" si="205"/>
        <v>78.812974192989046</v>
      </c>
      <c r="AX1600">
        <f t="shared" si="206"/>
        <v>15.215219993965071</v>
      </c>
      <c r="AY1600" t="e">
        <f t="shared" si="207"/>
        <v>#VALUE!</v>
      </c>
    </row>
    <row r="1601" spans="8:51" x14ac:dyDescent="0.25">
      <c r="H1601" s="6">
        <v>20</v>
      </c>
      <c r="I1601" s="6">
        <v>30</v>
      </c>
      <c r="J1601" s="6">
        <v>1</v>
      </c>
      <c r="K1601" s="6">
        <v>1</v>
      </c>
      <c r="L1601" s="6" t="s">
        <v>122</v>
      </c>
      <c r="M1601" s="7">
        <f>1000000*(AF1601-AD1601)/X1601</f>
        <v>5.1728162884310709E-3</v>
      </c>
      <c r="N1601" s="7">
        <f>1000000*(AM1601-AK1601)/X1601</f>
        <v>2.6794554190270953E-2</v>
      </c>
      <c r="O1601" s="7" t="e">
        <f>1000000*(AT1601-AR1601)/X1601</f>
        <v>#VALUE!</v>
      </c>
      <c r="P1601">
        <f>(M1601*16)</f>
        <v>8.2765060614897135E-2</v>
      </c>
      <c r="Q1601">
        <f>(N1601*44)</f>
        <v>1.1789603843719219</v>
      </c>
      <c r="R1601">
        <f>1000000*(((AF1601-AD1601)*0.082057*W1601)/(V1601-Z1601))/X1601</f>
        <v>0.14349881432745903</v>
      </c>
      <c r="S1601">
        <f>1000000*(((AM1601-AK1601)*0.082057*W1601)/(V1601-Z1601))/X1601</f>
        <v>0.74330626535800015</v>
      </c>
      <c r="T1601">
        <f>N1601*((1*0.082057*W1601)/(V1601-Z1601))</f>
        <v>0.74330626535800026</v>
      </c>
      <c r="V1601" s="5">
        <f t="shared" si="208"/>
        <v>0.99905510880095516</v>
      </c>
      <c r="W1601">
        <v>313.14999999999998</v>
      </c>
      <c r="X1601">
        <f t="shared" si="209"/>
        <v>1.9073334166666699E-2</v>
      </c>
      <c r="Y1601">
        <v>2E-3</v>
      </c>
      <c r="Z1601">
        <f t="shared" si="189"/>
        <v>7.2765497523200454E-2</v>
      </c>
      <c r="AB1601">
        <f t="shared" si="190"/>
        <v>9.9905510880095509E-7</v>
      </c>
      <c r="AC1601">
        <f t="shared" si="191"/>
        <v>7.7759129386834936E-11</v>
      </c>
      <c r="AD1601">
        <v>0</v>
      </c>
      <c r="AE1601" s="12">
        <f t="shared" si="192"/>
        <v>2.0903724265187424E-11</v>
      </c>
      <c r="AF1601" s="12">
        <f t="shared" si="193"/>
        <v>9.8662853652022362E-11</v>
      </c>
      <c r="AG1601" s="19">
        <f t="shared" si="194"/>
        <v>1.097002469958351E-3</v>
      </c>
      <c r="AI1601">
        <f t="shared" si="195"/>
        <v>9.9905510880095509E-7</v>
      </c>
      <c r="AJ1601">
        <f t="shared" si="196"/>
        <v>7.7759129386834936E-11</v>
      </c>
      <c r="AK1601">
        <v>0</v>
      </c>
      <c r="AL1601" s="12">
        <f t="shared" si="197"/>
        <v>4.333023565310624E-10</v>
      </c>
      <c r="AM1601" s="12">
        <f t="shared" si="198"/>
        <v>5.1106148591789729E-10</v>
      </c>
      <c r="AN1601" s="19">
        <f t="shared" si="199"/>
        <v>2.2739189884214046E-2</v>
      </c>
      <c r="AO1601" s="19"/>
      <c r="AP1601" t="e">
        <f t="shared" si="200"/>
        <v>#VALUE!</v>
      </c>
      <c r="AQ1601" t="e">
        <f t="shared" si="201"/>
        <v>#VALUE!</v>
      </c>
      <c r="AR1601">
        <v>0</v>
      </c>
      <c r="AS1601" s="12" t="e">
        <f t="shared" si="202"/>
        <v>#VALUE!</v>
      </c>
      <c r="AT1601" s="12" t="e">
        <f t="shared" si="203"/>
        <v>#VALUE!</v>
      </c>
      <c r="AU1601" s="19">
        <f t="shared" si="204"/>
        <v>1.5759424160826513E-2</v>
      </c>
      <c r="AW1601">
        <f t="shared" si="205"/>
        <v>78.812974192989046</v>
      </c>
      <c r="AX1601">
        <f t="shared" si="206"/>
        <v>15.215219993965071</v>
      </c>
      <c r="AY1601" t="e">
        <f t="shared" si="207"/>
        <v>#VALUE!</v>
      </c>
    </row>
    <row r="1602" spans="8:51" x14ac:dyDescent="0.25">
      <c r="H1602" s="6">
        <v>20</v>
      </c>
      <c r="I1602" s="6">
        <v>30</v>
      </c>
      <c r="J1602" s="6">
        <v>1</v>
      </c>
      <c r="K1602" s="6">
        <v>1</v>
      </c>
      <c r="L1602" s="6" t="s">
        <v>122</v>
      </c>
      <c r="M1602" s="7">
        <f>1000000*(AF1602-AD1602)/X1602</f>
        <v>5.1728162884310709E-3</v>
      </c>
      <c r="N1602" s="7">
        <f>1000000*(AM1602-AK1602)/X1602</f>
        <v>2.6794554190270953E-2</v>
      </c>
      <c r="O1602" s="7" t="e">
        <f>1000000*(AT1602-AR1602)/X1602</f>
        <v>#VALUE!</v>
      </c>
      <c r="P1602">
        <f>(M1602*16)</f>
        <v>8.2765060614897135E-2</v>
      </c>
      <c r="Q1602">
        <f>(N1602*44)</f>
        <v>1.1789603843719219</v>
      </c>
      <c r="R1602">
        <f>1000000*(((AF1602-AD1602)*0.082057*W1602)/(V1602-Z1602))/X1602</f>
        <v>0.14349881432745903</v>
      </c>
      <c r="S1602">
        <f>1000000*(((AM1602-AK1602)*0.082057*W1602)/(V1602-Z1602))/X1602</f>
        <v>0.74330626535800015</v>
      </c>
      <c r="T1602">
        <f>N1602*((1*0.082057*W1602)/(V1602-Z1602))</f>
        <v>0.74330626535800026</v>
      </c>
      <c r="V1602" s="5">
        <f t="shared" si="208"/>
        <v>0.99905510880095516</v>
      </c>
      <c r="W1602">
        <v>313.14999999999998</v>
      </c>
      <c r="X1602">
        <f t="shared" si="209"/>
        <v>1.9073334166666699E-2</v>
      </c>
      <c r="Y1602">
        <v>2E-3</v>
      </c>
      <c r="Z1602">
        <f t="shared" si="189"/>
        <v>7.2765497523200454E-2</v>
      </c>
      <c r="AB1602">
        <f t="shared" si="190"/>
        <v>9.9905510880095509E-7</v>
      </c>
      <c r="AC1602">
        <f t="shared" si="191"/>
        <v>7.7759129386834936E-11</v>
      </c>
      <c r="AD1602">
        <v>0</v>
      </c>
      <c r="AE1602" s="12">
        <f t="shared" si="192"/>
        <v>2.0903724265187424E-11</v>
      </c>
      <c r="AF1602" s="12">
        <f t="shared" si="193"/>
        <v>9.8662853652022362E-11</v>
      </c>
      <c r="AG1602" s="19">
        <f t="shared" si="194"/>
        <v>1.097002469958351E-3</v>
      </c>
      <c r="AI1602">
        <f t="shared" si="195"/>
        <v>9.9905510880095509E-7</v>
      </c>
      <c r="AJ1602">
        <f t="shared" si="196"/>
        <v>7.7759129386834936E-11</v>
      </c>
      <c r="AK1602">
        <v>0</v>
      </c>
      <c r="AL1602" s="12">
        <f t="shared" si="197"/>
        <v>4.333023565310624E-10</v>
      </c>
      <c r="AM1602" s="12">
        <f t="shared" si="198"/>
        <v>5.1106148591789729E-10</v>
      </c>
      <c r="AN1602" s="19">
        <f t="shared" si="199"/>
        <v>2.2739189884214046E-2</v>
      </c>
      <c r="AO1602" s="19"/>
      <c r="AP1602" t="e">
        <f t="shared" si="200"/>
        <v>#VALUE!</v>
      </c>
      <c r="AQ1602" t="e">
        <f t="shared" si="201"/>
        <v>#VALUE!</v>
      </c>
      <c r="AR1602">
        <v>0</v>
      </c>
      <c r="AS1602" s="12" t="e">
        <f t="shared" si="202"/>
        <v>#VALUE!</v>
      </c>
      <c r="AT1602" s="12" t="e">
        <f t="shared" si="203"/>
        <v>#VALUE!</v>
      </c>
      <c r="AU1602" s="19">
        <f t="shared" si="204"/>
        <v>1.5759424160826513E-2</v>
      </c>
      <c r="AW1602">
        <f t="shared" si="205"/>
        <v>78.812974192989046</v>
      </c>
      <c r="AX1602">
        <f t="shared" si="206"/>
        <v>15.215219993965071</v>
      </c>
      <c r="AY1602" t="e">
        <f t="shared" si="207"/>
        <v>#VALUE!</v>
      </c>
    </row>
    <row r="1603" spans="8:51" x14ac:dyDescent="0.25">
      <c r="H1603" s="6">
        <v>20</v>
      </c>
      <c r="I1603" s="6">
        <v>30</v>
      </c>
      <c r="J1603" s="6">
        <v>1</v>
      </c>
      <c r="K1603" s="6">
        <v>1</v>
      </c>
      <c r="L1603" s="6" t="s">
        <v>122</v>
      </c>
      <c r="M1603" s="7">
        <f>1000000*(AF1603-AD1603)/X1603</f>
        <v>5.1728162884310709E-3</v>
      </c>
      <c r="N1603" s="7">
        <f>1000000*(AM1603-AK1603)/X1603</f>
        <v>2.6794554190270953E-2</v>
      </c>
      <c r="O1603" s="7" t="e">
        <f>1000000*(AT1603-AR1603)/X1603</f>
        <v>#VALUE!</v>
      </c>
      <c r="P1603">
        <f>(M1603*16)</f>
        <v>8.2765060614897135E-2</v>
      </c>
      <c r="Q1603">
        <f>(N1603*44)</f>
        <v>1.1789603843719219</v>
      </c>
      <c r="R1603">
        <f>1000000*(((AF1603-AD1603)*0.082057*W1603)/(V1603-Z1603))/X1603</f>
        <v>0.14349881432745903</v>
      </c>
      <c r="S1603">
        <f>1000000*(((AM1603-AK1603)*0.082057*W1603)/(V1603-Z1603))/X1603</f>
        <v>0.74330626535800015</v>
      </c>
      <c r="T1603">
        <f>N1603*((1*0.082057*W1603)/(V1603-Z1603))</f>
        <v>0.74330626535800026</v>
      </c>
      <c r="V1603" s="5">
        <f t="shared" si="208"/>
        <v>0.99905510880095516</v>
      </c>
      <c r="W1603">
        <v>313.14999999999998</v>
      </c>
      <c r="X1603">
        <f t="shared" si="209"/>
        <v>1.9073334166666699E-2</v>
      </c>
      <c r="Y1603">
        <v>2E-3</v>
      </c>
      <c r="Z1603">
        <f t="shared" si="189"/>
        <v>7.2765497523200454E-2</v>
      </c>
      <c r="AB1603">
        <f t="shared" si="190"/>
        <v>9.9905510880095509E-7</v>
      </c>
      <c r="AC1603">
        <f t="shared" si="191"/>
        <v>7.7759129386834936E-11</v>
      </c>
      <c r="AD1603">
        <v>0</v>
      </c>
      <c r="AE1603" s="12">
        <f t="shared" si="192"/>
        <v>2.0903724265187424E-11</v>
      </c>
      <c r="AF1603" s="12">
        <f t="shared" si="193"/>
        <v>9.8662853652022362E-11</v>
      </c>
      <c r="AG1603" s="19">
        <f t="shared" si="194"/>
        <v>1.097002469958351E-3</v>
      </c>
      <c r="AI1603">
        <f t="shared" si="195"/>
        <v>9.9905510880095509E-7</v>
      </c>
      <c r="AJ1603">
        <f t="shared" si="196"/>
        <v>7.7759129386834936E-11</v>
      </c>
      <c r="AK1603">
        <v>0</v>
      </c>
      <c r="AL1603" s="12">
        <f t="shared" si="197"/>
        <v>4.333023565310624E-10</v>
      </c>
      <c r="AM1603" s="12">
        <f t="shared" si="198"/>
        <v>5.1106148591789729E-10</v>
      </c>
      <c r="AN1603" s="19">
        <f t="shared" si="199"/>
        <v>2.2739189884214046E-2</v>
      </c>
      <c r="AO1603" s="19"/>
      <c r="AP1603" t="e">
        <f t="shared" si="200"/>
        <v>#VALUE!</v>
      </c>
      <c r="AQ1603" t="e">
        <f t="shared" si="201"/>
        <v>#VALUE!</v>
      </c>
      <c r="AR1603">
        <v>0</v>
      </c>
      <c r="AS1603" s="12" t="e">
        <f t="shared" si="202"/>
        <v>#VALUE!</v>
      </c>
      <c r="AT1603" s="12" t="e">
        <f t="shared" si="203"/>
        <v>#VALUE!</v>
      </c>
      <c r="AU1603" s="19">
        <f t="shared" si="204"/>
        <v>1.5759424160826513E-2</v>
      </c>
      <c r="AW1603">
        <f t="shared" si="205"/>
        <v>78.812974192989046</v>
      </c>
      <c r="AX1603">
        <f t="shared" si="206"/>
        <v>15.215219993965071</v>
      </c>
      <c r="AY1603" t="e">
        <f t="shared" si="207"/>
        <v>#VALUE!</v>
      </c>
    </row>
    <row r="1604" spans="8:51" x14ac:dyDescent="0.25">
      <c r="H1604" s="6">
        <v>20</v>
      </c>
      <c r="I1604" s="6">
        <v>30</v>
      </c>
      <c r="J1604" s="6">
        <v>1</v>
      </c>
      <c r="K1604" s="6">
        <v>1</v>
      </c>
      <c r="L1604" s="6" t="s">
        <v>122</v>
      </c>
      <c r="M1604" s="7">
        <f>1000000*(AF1604-AD1604)/X1604</f>
        <v>5.1728162884310709E-3</v>
      </c>
      <c r="N1604" s="7">
        <f>1000000*(AM1604-AK1604)/X1604</f>
        <v>2.6794554190270953E-2</v>
      </c>
      <c r="O1604" s="7" t="e">
        <f>1000000*(AT1604-AR1604)/X1604</f>
        <v>#VALUE!</v>
      </c>
      <c r="P1604">
        <f>(M1604*16)</f>
        <v>8.2765060614897135E-2</v>
      </c>
      <c r="Q1604">
        <f>(N1604*44)</f>
        <v>1.1789603843719219</v>
      </c>
      <c r="R1604">
        <f>1000000*(((AF1604-AD1604)*0.082057*W1604)/(V1604-Z1604))/X1604</f>
        <v>0.14349881432745903</v>
      </c>
      <c r="S1604">
        <f>1000000*(((AM1604-AK1604)*0.082057*W1604)/(V1604-Z1604))/X1604</f>
        <v>0.74330626535800015</v>
      </c>
      <c r="T1604">
        <f>N1604*((1*0.082057*W1604)/(V1604-Z1604))</f>
        <v>0.74330626535800026</v>
      </c>
      <c r="V1604" s="5">
        <f t="shared" si="208"/>
        <v>0.99905510880095516</v>
      </c>
      <c r="W1604">
        <v>313.14999999999998</v>
      </c>
      <c r="X1604">
        <f t="shared" si="209"/>
        <v>1.9073334166666699E-2</v>
      </c>
      <c r="Y1604">
        <v>2E-3</v>
      </c>
      <c r="Z1604">
        <f t="shared" si="189"/>
        <v>7.2765497523200454E-2</v>
      </c>
      <c r="AB1604">
        <f t="shared" si="190"/>
        <v>9.9905510880095509E-7</v>
      </c>
      <c r="AC1604">
        <f t="shared" si="191"/>
        <v>7.7759129386834936E-11</v>
      </c>
      <c r="AD1604">
        <v>0</v>
      </c>
      <c r="AE1604" s="12">
        <f t="shared" si="192"/>
        <v>2.0903724265187424E-11</v>
      </c>
      <c r="AF1604" s="12">
        <f t="shared" si="193"/>
        <v>9.8662853652022362E-11</v>
      </c>
      <c r="AG1604" s="19">
        <f t="shared" si="194"/>
        <v>1.097002469958351E-3</v>
      </c>
      <c r="AI1604">
        <f t="shared" si="195"/>
        <v>9.9905510880095509E-7</v>
      </c>
      <c r="AJ1604">
        <f t="shared" si="196"/>
        <v>7.7759129386834936E-11</v>
      </c>
      <c r="AK1604">
        <v>0</v>
      </c>
      <c r="AL1604" s="12">
        <f t="shared" si="197"/>
        <v>4.333023565310624E-10</v>
      </c>
      <c r="AM1604" s="12">
        <f t="shared" si="198"/>
        <v>5.1106148591789729E-10</v>
      </c>
      <c r="AN1604" s="19">
        <f t="shared" si="199"/>
        <v>2.2739189884214046E-2</v>
      </c>
      <c r="AO1604" s="19"/>
      <c r="AP1604" t="e">
        <f t="shared" si="200"/>
        <v>#VALUE!</v>
      </c>
      <c r="AQ1604" t="e">
        <f t="shared" si="201"/>
        <v>#VALUE!</v>
      </c>
      <c r="AR1604">
        <v>0</v>
      </c>
      <c r="AS1604" s="12" t="e">
        <f t="shared" si="202"/>
        <v>#VALUE!</v>
      </c>
      <c r="AT1604" s="12" t="e">
        <f t="shared" si="203"/>
        <v>#VALUE!</v>
      </c>
      <c r="AU1604" s="19">
        <f t="shared" si="204"/>
        <v>1.5759424160826513E-2</v>
      </c>
      <c r="AW1604">
        <f t="shared" si="205"/>
        <v>78.812974192989046</v>
      </c>
      <c r="AX1604">
        <f t="shared" si="206"/>
        <v>15.215219993965071</v>
      </c>
      <c r="AY1604" t="e">
        <f t="shared" si="207"/>
        <v>#VALUE!</v>
      </c>
    </row>
    <row r="1605" spans="8:51" x14ac:dyDescent="0.25">
      <c r="H1605" s="6">
        <v>20</v>
      </c>
      <c r="I1605" s="6">
        <v>30</v>
      </c>
      <c r="J1605" s="6">
        <v>1</v>
      </c>
      <c r="K1605" s="6">
        <v>1</v>
      </c>
      <c r="L1605" s="6" t="s">
        <v>122</v>
      </c>
      <c r="M1605" s="7">
        <f>1000000*(AF1605-AD1605)/X1605</f>
        <v>5.1728162884310709E-3</v>
      </c>
      <c r="N1605" s="7">
        <f>1000000*(AM1605-AK1605)/X1605</f>
        <v>2.6794554190270953E-2</v>
      </c>
      <c r="O1605" s="7" t="e">
        <f>1000000*(AT1605-AR1605)/X1605</f>
        <v>#VALUE!</v>
      </c>
      <c r="P1605">
        <f>(M1605*16)</f>
        <v>8.2765060614897135E-2</v>
      </c>
      <c r="Q1605">
        <f>(N1605*44)</f>
        <v>1.1789603843719219</v>
      </c>
      <c r="R1605">
        <f>1000000*(((AF1605-AD1605)*0.082057*W1605)/(V1605-Z1605))/X1605</f>
        <v>0.14349881432745903</v>
      </c>
      <c r="S1605">
        <f>1000000*(((AM1605-AK1605)*0.082057*W1605)/(V1605-Z1605))/X1605</f>
        <v>0.74330626535800015</v>
      </c>
      <c r="T1605">
        <f>N1605*((1*0.082057*W1605)/(V1605-Z1605))</f>
        <v>0.74330626535800026</v>
      </c>
      <c r="V1605" s="5">
        <f t="shared" si="208"/>
        <v>0.99905510880095516</v>
      </c>
      <c r="W1605">
        <v>313.14999999999998</v>
      </c>
      <c r="X1605">
        <f t="shared" si="209"/>
        <v>1.9073334166666699E-2</v>
      </c>
      <c r="Y1605">
        <v>2E-3</v>
      </c>
      <c r="Z1605">
        <f t="shared" ref="Z1605:Z1668" si="210">(0.001316*10^(8.07131-(1730.63/(233.46+(W1605-273.15)))))</f>
        <v>7.2765497523200454E-2</v>
      </c>
      <c r="AB1605">
        <f t="shared" ref="AB1605:AB1668" si="211">V1605*(J1605/10^6)</f>
        <v>9.9905510880095509E-7</v>
      </c>
      <c r="AC1605">
        <f t="shared" ref="AC1605:AC1668" si="212">(AB1605*Y1605)/(0.082057*W1605)</f>
        <v>7.7759129386834936E-11</v>
      </c>
      <c r="AD1605">
        <v>0</v>
      </c>
      <c r="AE1605" s="12">
        <f t="shared" ref="AE1605:AE1668" si="213">AB1605*AG1605*X1605</f>
        <v>2.0903724265187424E-11</v>
      </c>
      <c r="AF1605" s="12">
        <f t="shared" ref="AF1605:AF1668" si="214">AC1605+AE1605</f>
        <v>9.8662853652022362E-11</v>
      </c>
      <c r="AG1605" s="19">
        <f t="shared" ref="AG1605:AG1668" si="215">101.325*(0.000014*EXP(1600*((1/W1605)-(1/298.15))))</f>
        <v>1.097002469958351E-3</v>
      </c>
      <c r="AI1605">
        <f t="shared" ref="AI1605:AI1668" si="216">V1605*(K1605/10^6)</f>
        <v>9.9905510880095509E-7</v>
      </c>
      <c r="AJ1605">
        <f t="shared" ref="AJ1605:AJ1668" si="217">(AI1605*Y1605)/(0.082057*W1605)</f>
        <v>7.7759129386834936E-11</v>
      </c>
      <c r="AK1605">
        <v>0</v>
      </c>
      <c r="AL1605" s="12">
        <f t="shared" ref="AL1605:AL1668" si="218">AI1605*AN1605*X1605</f>
        <v>4.333023565310624E-10</v>
      </c>
      <c r="AM1605" s="12">
        <f t="shared" ref="AM1605:AM1668" si="219">AJ1605+AL1605</f>
        <v>5.1106148591789729E-10</v>
      </c>
      <c r="AN1605" s="19">
        <f t="shared" ref="AN1605:AN1668" si="220">101.325*(0.00033*EXP(2400*((1/W1605)-(1/298.15))))</f>
        <v>2.2739189884214046E-2</v>
      </c>
      <c r="AO1605" s="19"/>
      <c r="AP1605" t="e">
        <f t="shared" ref="AP1605:AP1668" si="221">V1605*(L1605/10^6)</f>
        <v>#VALUE!</v>
      </c>
      <c r="AQ1605" t="e">
        <f t="shared" ref="AQ1605:AQ1668" si="222">(AP1605*Y1605)/(0.082057*W1605)</f>
        <v>#VALUE!</v>
      </c>
      <c r="AR1605">
        <v>0</v>
      </c>
      <c r="AS1605" s="12" t="e">
        <f t="shared" ref="AS1605:AS1668" si="223">AP1605*AU1605*X1605</f>
        <v>#VALUE!</v>
      </c>
      <c r="AT1605" s="12" t="e">
        <f t="shared" ref="AT1605:AT1668" si="224">AQ1605+AS1605</f>
        <v>#VALUE!</v>
      </c>
      <c r="AU1605" s="19">
        <f t="shared" ref="AU1605:AU1668" si="225">101.325*((2.4*10^-4)*EXP(2700*((1/W1605)-(1/298.15))))</f>
        <v>1.5759424160826513E-2</v>
      </c>
      <c r="AW1605">
        <f t="shared" ref="AW1605:AW1668" si="226">100*(AF1605-AE1605)/AF1605</f>
        <v>78.812974192989046</v>
      </c>
      <c r="AX1605">
        <f t="shared" ref="AX1605:AX1668" si="227">100*(AM1605-AL1605)/AM1605</f>
        <v>15.215219993965071</v>
      </c>
      <c r="AY1605" t="e">
        <f t="shared" ref="AY1605:AY1668" si="228">100*(AT1605-AS1605)/AT1605</f>
        <v>#VALUE!</v>
      </c>
    </row>
    <row r="1606" spans="8:51" x14ac:dyDescent="0.25">
      <c r="H1606" s="6">
        <v>20</v>
      </c>
      <c r="I1606" s="6">
        <v>30</v>
      </c>
      <c r="J1606" s="6">
        <v>1</v>
      </c>
      <c r="K1606" s="6">
        <v>1</v>
      </c>
      <c r="L1606" s="6" t="s">
        <v>122</v>
      </c>
      <c r="M1606" s="7">
        <f>1000000*(AF1606-AD1606)/X1606</f>
        <v>5.1728162884310709E-3</v>
      </c>
      <c r="N1606" s="7">
        <f>1000000*(AM1606-AK1606)/X1606</f>
        <v>2.6794554190270953E-2</v>
      </c>
      <c r="O1606" s="7" t="e">
        <f>1000000*(AT1606-AR1606)/X1606</f>
        <v>#VALUE!</v>
      </c>
      <c r="P1606">
        <f>(M1606*16)</f>
        <v>8.2765060614897135E-2</v>
      </c>
      <c r="Q1606">
        <f>(N1606*44)</f>
        <v>1.1789603843719219</v>
      </c>
      <c r="R1606">
        <f>1000000*(((AF1606-AD1606)*0.082057*W1606)/(V1606-Z1606))/X1606</f>
        <v>0.14349881432745903</v>
      </c>
      <c r="S1606">
        <f>1000000*(((AM1606-AK1606)*0.082057*W1606)/(V1606-Z1606))/X1606</f>
        <v>0.74330626535800015</v>
      </c>
      <c r="T1606">
        <f>N1606*((1*0.082057*W1606)/(V1606-Z1606))</f>
        <v>0.74330626535800026</v>
      </c>
      <c r="V1606" s="5">
        <f t="shared" ref="V1606:V1669" si="229">((0.001316*((I1606*25.4)-(2.5*2053/100)))*(273.15+40))/(273.15+H1606)</f>
        <v>0.99905510880095516</v>
      </c>
      <c r="W1606">
        <v>313.14999999999998</v>
      </c>
      <c r="X1606">
        <f t="shared" ref="X1606:X1669" si="230">(21.0733341666667/1000)-Y1606</f>
        <v>1.9073334166666699E-2</v>
      </c>
      <c r="Y1606">
        <v>2E-3</v>
      </c>
      <c r="Z1606">
        <f t="shared" si="210"/>
        <v>7.2765497523200454E-2</v>
      </c>
      <c r="AB1606">
        <f t="shared" si="211"/>
        <v>9.9905510880095509E-7</v>
      </c>
      <c r="AC1606">
        <f t="shared" si="212"/>
        <v>7.7759129386834936E-11</v>
      </c>
      <c r="AD1606">
        <v>0</v>
      </c>
      <c r="AE1606" s="12">
        <f t="shared" si="213"/>
        <v>2.0903724265187424E-11</v>
      </c>
      <c r="AF1606" s="12">
        <f t="shared" si="214"/>
        <v>9.8662853652022362E-11</v>
      </c>
      <c r="AG1606" s="19">
        <f t="shared" si="215"/>
        <v>1.097002469958351E-3</v>
      </c>
      <c r="AI1606">
        <f t="shared" si="216"/>
        <v>9.9905510880095509E-7</v>
      </c>
      <c r="AJ1606">
        <f t="shared" si="217"/>
        <v>7.7759129386834936E-11</v>
      </c>
      <c r="AK1606">
        <v>0</v>
      </c>
      <c r="AL1606" s="12">
        <f t="shared" si="218"/>
        <v>4.333023565310624E-10</v>
      </c>
      <c r="AM1606" s="12">
        <f t="shared" si="219"/>
        <v>5.1106148591789729E-10</v>
      </c>
      <c r="AN1606" s="19">
        <f t="shared" si="220"/>
        <v>2.2739189884214046E-2</v>
      </c>
      <c r="AO1606" s="19"/>
      <c r="AP1606" t="e">
        <f t="shared" si="221"/>
        <v>#VALUE!</v>
      </c>
      <c r="AQ1606" t="e">
        <f t="shared" si="222"/>
        <v>#VALUE!</v>
      </c>
      <c r="AR1606">
        <v>0</v>
      </c>
      <c r="AS1606" s="12" t="e">
        <f t="shared" si="223"/>
        <v>#VALUE!</v>
      </c>
      <c r="AT1606" s="12" t="e">
        <f t="shared" si="224"/>
        <v>#VALUE!</v>
      </c>
      <c r="AU1606" s="19">
        <f t="shared" si="225"/>
        <v>1.5759424160826513E-2</v>
      </c>
      <c r="AW1606">
        <f t="shared" si="226"/>
        <v>78.812974192989046</v>
      </c>
      <c r="AX1606">
        <f t="shared" si="227"/>
        <v>15.215219993965071</v>
      </c>
      <c r="AY1606" t="e">
        <f t="shared" si="228"/>
        <v>#VALUE!</v>
      </c>
    </row>
    <row r="1607" spans="8:51" x14ac:dyDescent="0.25">
      <c r="H1607" s="6">
        <v>20</v>
      </c>
      <c r="I1607" s="6">
        <v>30</v>
      </c>
      <c r="J1607" s="6">
        <v>1</v>
      </c>
      <c r="K1607" s="6">
        <v>1</v>
      </c>
      <c r="L1607" s="6" t="s">
        <v>122</v>
      </c>
      <c r="M1607" s="7">
        <f>1000000*(AF1607-AD1607)/X1607</f>
        <v>5.1728162884310709E-3</v>
      </c>
      <c r="N1607" s="7">
        <f>1000000*(AM1607-AK1607)/X1607</f>
        <v>2.6794554190270953E-2</v>
      </c>
      <c r="O1607" s="7" t="e">
        <f>1000000*(AT1607-AR1607)/X1607</f>
        <v>#VALUE!</v>
      </c>
      <c r="P1607">
        <f>(M1607*16)</f>
        <v>8.2765060614897135E-2</v>
      </c>
      <c r="Q1607">
        <f>(N1607*44)</f>
        <v>1.1789603843719219</v>
      </c>
      <c r="R1607">
        <f>1000000*(((AF1607-AD1607)*0.082057*W1607)/(V1607-Z1607))/X1607</f>
        <v>0.14349881432745903</v>
      </c>
      <c r="S1607">
        <f>1000000*(((AM1607-AK1607)*0.082057*W1607)/(V1607-Z1607))/X1607</f>
        <v>0.74330626535800015</v>
      </c>
      <c r="T1607">
        <f>N1607*((1*0.082057*W1607)/(V1607-Z1607))</f>
        <v>0.74330626535800026</v>
      </c>
      <c r="V1607" s="5">
        <f t="shared" si="229"/>
        <v>0.99905510880095516</v>
      </c>
      <c r="W1607">
        <v>313.14999999999998</v>
      </c>
      <c r="X1607">
        <f t="shared" si="230"/>
        <v>1.9073334166666699E-2</v>
      </c>
      <c r="Y1607">
        <v>2E-3</v>
      </c>
      <c r="Z1607">
        <f t="shared" si="210"/>
        <v>7.2765497523200454E-2</v>
      </c>
      <c r="AB1607">
        <f t="shared" si="211"/>
        <v>9.9905510880095509E-7</v>
      </c>
      <c r="AC1607">
        <f t="shared" si="212"/>
        <v>7.7759129386834936E-11</v>
      </c>
      <c r="AD1607">
        <v>0</v>
      </c>
      <c r="AE1607" s="12">
        <f t="shared" si="213"/>
        <v>2.0903724265187424E-11</v>
      </c>
      <c r="AF1607" s="12">
        <f t="shared" si="214"/>
        <v>9.8662853652022362E-11</v>
      </c>
      <c r="AG1607" s="19">
        <f t="shared" si="215"/>
        <v>1.097002469958351E-3</v>
      </c>
      <c r="AI1607">
        <f t="shared" si="216"/>
        <v>9.9905510880095509E-7</v>
      </c>
      <c r="AJ1607">
        <f t="shared" si="217"/>
        <v>7.7759129386834936E-11</v>
      </c>
      <c r="AK1607">
        <v>0</v>
      </c>
      <c r="AL1607" s="12">
        <f t="shared" si="218"/>
        <v>4.333023565310624E-10</v>
      </c>
      <c r="AM1607" s="12">
        <f t="shared" si="219"/>
        <v>5.1106148591789729E-10</v>
      </c>
      <c r="AN1607" s="19">
        <f t="shared" si="220"/>
        <v>2.2739189884214046E-2</v>
      </c>
      <c r="AO1607" s="19"/>
      <c r="AP1607" t="e">
        <f t="shared" si="221"/>
        <v>#VALUE!</v>
      </c>
      <c r="AQ1607" t="e">
        <f t="shared" si="222"/>
        <v>#VALUE!</v>
      </c>
      <c r="AR1607">
        <v>0</v>
      </c>
      <c r="AS1607" s="12" t="e">
        <f t="shared" si="223"/>
        <v>#VALUE!</v>
      </c>
      <c r="AT1607" s="12" t="e">
        <f t="shared" si="224"/>
        <v>#VALUE!</v>
      </c>
      <c r="AU1607" s="19">
        <f t="shared" si="225"/>
        <v>1.5759424160826513E-2</v>
      </c>
      <c r="AW1607">
        <f t="shared" si="226"/>
        <v>78.812974192989046</v>
      </c>
      <c r="AX1607">
        <f t="shared" si="227"/>
        <v>15.215219993965071</v>
      </c>
      <c r="AY1607" t="e">
        <f t="shared" si="228"/>
        <v>#VALUE!</v>
      </c>
    </row>
    <row r="1608" spans="8:51" x14ac:dyDescent="0.25">
      <c r="H1608" s="6">
        <v>20</v>
      </c>
      <c r="I1608" s="6">
        <v>30</v>
      </c>
      <c r="J1608" s="6">
        <v>1</v>
      </c>
      <c r="K1608" s="6">
        <v>1</v>
      </c>
      <c r="L1608" s="6" t="s">
        <v>122</v>
      </c>
      <c r="M1608" s="7">
        <f>1000000*(AF1608-AD1608)/X1608</f>
        <v>5.1728162884310709E-3</v>
      </c>
      <c r="N1608" s="7">
        <f>1000000*(AM1608-AK1608)/X1608</f>
        <v>2.6794554190270953E-2</v>
      </c>
      <c r="O1608" s="7" t="e">
        <f>1000000*(AT1608-AR1608)/X1608</f>
        <v>#VALUE!</v>
      </c>
      <c r="P1608">
        <f>(M1608*16)</f>
        <v>8.2765060614897135E-2</v>
      </c>
      <c r="Q1608">
        <f>(N1608*44)</f>
        <v>1.1789603843719219</v>
      </c>
      <c r="R1608">
        <f>1000000*(((AF1608-AD1608)*0.082057*W1608)/(V1608-Z1608))/X1608</f>
        <v>0.14349881432745903</v>
      </c>
      <c r="S1608">
        <f>1000000*(((AM1608-AK1608)*0.082057*W1608)/(V1608-Z1608))/X1608</f>
        <v>0.74330626535800015</v>
      </c>
      <c r="T1608">
        <f>N1608*((1*0.082057*W1608)/(V1608-Z1608))</f>
        <v>0.74330626535800026</v>
      </c>
      <c r="V1608" s="5">
        <f t="shared" si="229"/>
        <v>0.99905510880095516</v>
      </c>
      <c r="W1608">
        <v>313.14999999999998</v>
      </c>
      <c r="X1608">
        <f t="shared" si="230"/>
        <v>1.9073334166666699E-2</v>
      </c>
      <c r="Y1608">
        <v>2E-3</v>
      </c>
      <c r="Z1608">
        <f t="shared" si="210"/>
        <v>7.2765497523200454E-2</v>
      </c>
      <c r="AB1608">
        <f t="shared" si="211"/>
        <v>9.9905510880095509E-7</v>
      </c>
      <c r="AC1608">
        <f t="shared" si="212"/>
        <v>7.7759129386834936E-11</v>
      </c>
      <c r="AD1608">
        <v>0</v>
      </c>
      <c r="AE1608" s="12">
        <f t="shared" si="213"/>
        <v>2.0903724265187424E-11</v>
      </c>
      <c r="AF1608" s="12">
        <f t="shared" si="214"/>
        <v>9.8662853652022362E-11</v>
      </c>
      <c r="AG1608" s="19">
        <f t="shared" si="215"/>
        <v>1.097002469958351E-3</v>
      </c>
      <c r="AI1608">
        <f t="shared" si="216"/>
        <v>9.9905510880095509E-7</v>
      </c>
      <c r="AJ1608">
        <f t="shared" si="217"/>
        <v>7.7759129386834936E-11</v>
      </c>
      <c r="AK1608">
        <v>0</v>
      </c>
      <c r="AL1608" s="12">
        <f t="shared" si="218"/>
        <v>4.333023565310624E-10</v>
      </c>
      <c r="AM1608" s="12">
        <f t="shared" si="219"/>
        <v>5.1106148591789729E-10</v>
      </c>
      <c r="AN1608" s="19">
        <f t="shared" si="220"/>
        <v>2.2739189884214046E-2</v>
      </c>
      <c r="AO1608" s="19"/>
      <c r="AP1608" t="e">
        <f t="shared" si="221"/>
        <v>#VALUE!</v>
      </c>
      <c r="AQ1608" t="e">
        <f t="shared" si="222"/>
        <v>#VALUE!</v>
      </c>
      <c r="AR1608">
        <v>0</v>
      </c>
      <c r="AS1608" s="12" t="e">
        <f t="shared" si="223"/>
        <v>#VALUE!</v>
      </c>
      <c r="AT1608" s="12" t="e">
        <f t="shared" si="224"/>
        <v>#VALUE!</v>
      </c>
      <c r="AU1608" s="19">
        <f t="shared" si="225"/>
        <v>1.5759424160826513E-2</v>
      </c>
      <c r="AW1608">
        <f t="shared" si="226"/>
        <v>78.812974192989046</v>
      </c>
      <c r="AX1608">
        <f t="shared" si="227"/>
        <v>15.215219993965071</v>
      </c>
      <c r="AY1608" t="e">
        <f t="shared" si="228"/>
        <v>#VALUE!</v>
      </c>
    </row>
    <row r="1609" spans="8:51" x14ac:dyDescent="0.25">
      <c r="H1609" s="6">
        <v>20</v>
      </c>
      <c r="I1609" s="6">
        <v>30</v>
      </c>
      <c r="J1609" s="6">
        <v>1</v>
      </c>
      <c r="K1609" s="6">
        <v>1</v>
      </c>
      <c r="L1609" s="6" t="s">
        <v>122</v>
      </c>
      <c r="M1609" s="7">
        <f>1000000*(AF1609-AD1609)/X1609</f>
        <v>5.1728162884310709E-3</v>
      </c>
      <c r="N1609" s="7">
        <f>1000000*(AM1609-AK1609)/X1609</f>
        <v>2.6794554190270953E-2</v>
      </c>
      <c r="O1609" s="7" t="e">
        <f>1000000*(AT1609-AR1609)/X1609</f>
        <v>#VALUE!</v>
      </c>
      <c r="P1609">
        <f>(M1609*16)</f>
        <v>8.2765060614897135E-2</v>
      </c>
      <c r="Q1609">
        <f>(N1609*44)</f>
        <v>1.1789603843719219</v>
      </c>
      <c r="R1609">
        <f>1000000*(((AF1609-AD1609)*0.082057*W1609)/(V1609-Z1609))/X1609</f>
        <v>0.14349881432745903</v>
      </c>
      <c r="S1609">
        <f>1000000*(((AM1609-AK1609)*0.082057*W1609)/(V1609-Z1609))/X1609</f>
        <v>0.74330626535800015</v>
      </c>
      <c r="T1609">
        <f>N1609*((1*0.082057*W1609)/(V1609-Z1609))</f>
        <v>0.74330626535800026</v>
      </c>
      <c r="V1609" s="5">
        <f t="shared" si="229"/>
        <v>0.99905510880095516</v>
      </c>
      <c r="W1609">
        <v>313.14999999999998</v>
      </c>
      <c r="X1609">
        <f t="shared" si="230"/>
        <v>1.9073334166666699E-2</v>
      </c>
      <c r="Y1609">
        <v>2E-3</v>
      </c>
      <c r="Z1609">
        <f t="shared" si="210"/>
        <v>7.2765497523200454E-2</v>
      </c>
      <c r="AB1609">
        <f t="shared" si="211"/>
        <v>9.9905510880095509E-7</v>
      </c>
      <c r="AC1609">
        <f t="shared" si="212"/>
        <v>7.7759129386834936E-11</v>
      </c>
      <c r="AD1609">
        <v>0</v>
      </c>
      <c r="AE1609" s="12">
        <f t="shared" si="213"/>
        <v>2.0903724265187424E-11</v>
      </c>
      <c r="AF1609" s="12">
        <f t="shared" si="214"/>
        <v>9.8662853652022362E-11</v>
      </c>
      <c r="AG1609" s="19">
        <f t="shared" si="215"/>
        <v>1.097002469958351E-3</v>
      </c>
      <c r="AI1609">
        <f t="shared" si="216"/>
        <v>9.9905510880095509E-7</v>
      </c>
      <c r="AJ1609">
        <f t="shared" si="217"/>
        <v>7.7759129386834936E-11</v>
      </c>
      <c r="AK1609">
        <v>0</v>
      </c>
      <c r="AL1609" s="12">
        <f t="shared" si="218"/>
        <v>4.333023565310624E-10</v>
      </c>
      <c r="AM1609" s="12">
        <f t="shared" si="219"/>
        <v>5.1106148591789729E-10</v>
      </c>
      <c r="AN1609" s="19">
        <f t="shared" si="220"/>
        <v>2.2739189884214046E-2</v>
      </c>
      <c r="AO1609" s="19"/>
      <c r="AP1609" t="e">
        <f t="shared" si="221"/>
        <v>#VALUE!</v>
      </c>
      <c r="AQ1609" t="e">
        <f t="shared" si="222"/>
        <v>#VALUE!</v>
      </c>
      <c r="AR1609">
        <v>0</v>
      </c>
      <c r="AS1609" s="12" t="e">
        <f t="shared" si="223"/>
        <v>#VALUE!</v>
      </c>
      <c r="AT1609" s="12" t="e">
        <f t="shared" si="224"/>
        <v>#VALUE!</v>
      </c>
      <c r="AU1609" s="19">
        <f t="shared" si="225"/>
        <v>1.5759424160826513E-2</v>
      </c>
      <c r="AW1609">
        <f t="shared" si="226"/>
        <v>78.812974192989046</v>
      </c>
      <c r="AX1609">
        <f t="shared" si="227"/>
        <v>15.215219993965071</v>
      </c>
      <c r="AY1609" t="e">
        <f t="shared" si="228"/>
        <v>#VALUE!</v>
      </c>
    </row>
    <row r="1610" spans="8:51" x14ac:dyDescent="0.25">
      <c r="H1610" s="6">
        <v>20</v>
      </c>
      <c r="I1610" s="6">
        <v>30</v>
      </c>
      <c r="J1610" s="6">
        <v>1</v>
      </c>
      <c r="K1610" s="6">
        <v>1</v>
      </c>
      <c r="L1610" s="6" t="s">
        <v>122</v>
      </c>
      <c r="M1610" s="7">
        <f>1000000*(AF1610-AD1610)/X1610</f>
        <v>5.1728162884310709E-3</v>
      </c>
      <c r="N1610" s="7">
        <f>1000000*(AM1610-AK1610)/X1610</f>
        <v>2.6794554190270953E-2</v>
      </c>
      <c r="O1610" s="7" t="e">
        <f>1000000*(AT1610-AR1610)/X1610</f>
        <v>#VALUE!</v>
      </c>
      <c r="P1610">
        <f>(M1610*16)</f>
        <v>8.2765060614897135E-2</v>
      </c>
      <c r="Q1610">
        <f>(N1610*44)</f>
        <v>1.1789603843719219</v>
      </c>
      <c r="R1610">
        <f>1000000*(((AF1610-AD1610)*0.082057*W1610)/(V1610-Z1610))/X1610</f>
        <v>0.14349881432745903</v>
      </c>
      <c r="S1610">
        <f>1000000*(((AM1610-AK1610)*0.082057*W1610)/(V1610-Z1610))/X1610</f>
        <v>0.74330626535800015</v>
      </c>
      <c r="T1610">
        <f>N1610*((1*0.082057*W1610)/(V1610-Z1610))</f>
        <v>0.74330626535800026</v>
      </c>
      <c r="V1610" s="5">
        <f t="shared" si="229"/>
        <v>0.99905510880095516</v>
      </c>
      <c r="W1610">
        <v>313.14999999999998</v>
      </c>
      <c r="X1610">
        <f t="shared" si="230"/>
        <v>1.9073334166666699E-2</v>
      </c>
      <c r="Y1610">
        <v>2E-3</v>
      </c>
      <c r="Z1610">
        <f t="shared" si="210"/>
        <v>7.2765497523200454E-2</v>
      </c>
      <c r="AB1610">
        <f t="shared" si="211"/>
        <v>9.9905510880095509E-7</v>
      </c>
      <c r="AC1610">
        <f t="shared" si="212"/>
        <v>7.7759129386834936E-11</v>
      </c>
      <c r="AD1610">
        <v>0</v>
      </c>
      <c r="AE1610" s="12">
        <f t="shared" si="213"/>
        <v>2.0903724265187424E-11</v>
      </c>
      <c r="AF1610" s="12">
        <f t="shared" si="214"/>
        <v>9.8662853652022362E-11</v>
      </c>
      <c r="AG1610" s="19">
        <f t="shared" si="215"/>
        <v>1.097002469958351E-3</v>
      </c>
      <c r="AI1610">
        <f t="shared" si="216"/>
        <v>9.9905510880095509E-7</v>
      </c>
      <c r="AJ1610">
        <f t="shared" si="217"/>
        <v>7.7759129386834936E-11</v>
      </c>
      <c r="AK1610">
        <v>0</v>
      </c>
      <c r="AL1610" s="12">
        <f t="shared" si="218"/>
        <v>4.333023565310624E-10</v>
      </c>
      <c r="AM1610" s="12">
        <f t="shared" si="219"/>
        <v>5.1106148591789729E-10</v>
      </c>
      <c r="AN1610" s="19">
        <f t="shared" si="220"/>
        <v>2.2739189884214046E-2</v>
      </c>
      <c r="AO1610" s="19"/>
      <c r="AP1610" t="e">
        <f t="shared" si="221"/>
        <v>#VALUE!</v>
      </c>
      <c r="AQ1610" t="e">
        <f t="shared" si="222"/>
        <v>#VALUE!</v>
      </c>
      <c r="AR1610">
        <v>0</v>
      </c>
      <c r="AS1610" s="12" t="e">
        <f t="shared" si="223"/>
        <v>#VALUE!</v>
      </c>
      <c r="AT1610" s="12" t="e">
        <f t="shared" si="224"/>
        <v>#VALUE!</v>
      </c>
      <c r="AU1610" s="19">
        <f t="shared" si="225"/>
        <v>1.5759424160826513E-2</v>
      </c>
      <c r="AW1610">
        <f t="shared" si="226"/>
        <v>78.812974192989046</v>
      </c>
      <c r="AX1610">
        <f t="shared" si="227"/>
        <v>15.215219993965071</v>
      </c>
      <c r="AY1610" t="e">
        <f t="shared" si="228"/>
        <v>#VALUE!</v>
      </c>
    </row>
    <row r="1611" spans="8:51" x14ac:dyDescent="0.25">
      <c r="H1611" s="6">
        <v>20</v>
      </c>
      <c r="I1611" s="6">
        <v>30</v>
      </c>
      <c r="J1611" s="6">
        <v>1</v>
      </c>
      <c r="K1611" s="6">
        <v>1</v>
      </c>
      <c r="L1611" s="6" t="s">
        <v>122</v>
      </c>
      <c r="M1611" s="7">
        <f>1000000*(AF1611-AD1611)/X1611</f>
        <v>5.1728162884310709E-3</v>
      </c>
      <c r="N1611" s="7">
        <f>1000000*(AM1611-AK1611)/X1611</f>
        <v>2.6794554190270953E-2</v>
      </c>
      <c r="O1611" s="7" t="e">
        <f>1000000*(AT1611-AR1611)/X1611</f>
        <v>#VALUE!</v>
      </c>
      <c r="P1611">
        <f>(M1611*16)</f>
        <v>8.2765060614897135E-2</v>
      </c>
      <c r="Q1611">
        <f>(N1611*44)</f>
        <v>1.1789603843719219</v>
      </c>
      <c r="R1611">
        <f>1000000*(((AF1611-AD1611)*0.082057*W1611)/(V1611-Z1611))/X1611</f>
        <v>0.14349881432745903</v>
      </c>
      <c r="S1611">
        <f>1000000*(((AM1611-AK1611)*0.082057*W1611)/(V1611-Z1611))/X1611</f>
        <v>0.74330626535800015</v>
      </c>
      <c r="T1611">
        <f>N1611*((1*0.082057*W1611)/(V1611-Z1611))</f>
        <v>0.74330626535800026</v>
      </c>
      <c r="V1611" s="5">
        <f t="shared" si="229"/>
        <v>0.99905510880095516</v>
      </c>
      <c r="W1611">
        <v>313.14999999999998</v>
      </c>
      <c r="X1611">
        <f t="shared" si="230"/>
        <v>1.9073334166666699E-2</v>
      </c>
      <c r="Y1611">
        <v>2E-3</v>
      </c>
      <c r="Z1611">
        <f t="shared" si="210"/>
        <v>7.2765497523200454E-2</v>
      </c>
      <c r="AB1611">
        <f t="shared" si="211"/>
        <v>9.9905510880095509E-7</v>
      </c>
      <c r="AC1611">
        <f t="shared" si="212"/>
        <v>7.7759129386834936E-11</v>
      </c>
      <c r="AD1611">
        <v>0</v>
      </c>
      <c r="AE1611" s="12">
        <f t="shared" si="213"/>
        <v>2.0903724265187424E-11</v>
      </c>
      <c r="AF1611" s="12">
        <f t="shared" si="214"/>
        <v>9.8662853652022362E-11</v>
      </c>
      <c r="AG1611" s="19">
        <f t="shared" si="215"/>
        <v>1.097002469958351E-3</v>
      </c>
      <c r="AI1611">
        <f t="shared" si="216"/>
        <v>9.9905510880095509E-7</v>
      </c>
      <c r="AJ1611">
        <f t="shared" si="217"/>
        <v>7.7759129386834936E-11</v>
      </c>
      <c r="AK1611">
        <v>0</v>
      </c>
      <c r="AL1611" s="12">
        <f t="shared" si="218"/>
        <v>4.333023565310624E-10</v>
      </c>
      <c r="AM1611" s="12">
        <f t="shared" si="219"/>
        <v>5.1106148591789729E-10</v>
      </c>
      <c r="AN1611" s="19">
        <f t="shared" si="220"/>
        <v>2.2739189884214046E-2</v>
      </c>
      <c r="AO1611" s="19"/>
      <c r="AP1611" t="e">
        <f t="shared" si="221"/>
        <v>#VALUE!</v>
      </c>
      <c r="AQ1611" t="e">
        <f t="shared" si="222"/>
        <v>#VALUE!</v>
      </c>
      <c r="AR1611">
        <v>0</v>
      </c>
      <c r="AS1611" s="12" t="e">
        <f t="shared" si="223"/>
        <v>#VALUE!</v>
      </c>
      <c r="AT1611" s="12" t="e">
        <f t="shared" si="224"/>
        <v>#VALUE!</v>
      </c>
      <c r="AU1611" s="19">
        <f t="shared" si="225"/>
        <v>1.5759424160826513E-2</v>
      </c>
      <c r="AW1611">
        <f t="shared" si="226"/>
        <v>78.812974192989046</v>
      </c>
      <c r="AX1611">
        <f t="shared" si="227"/>
        <v>15.215219993965071</v>
      </c>
      <c r="AY1611" t="e">
        <f t="shared" si="228"/>
        <v>#VALUE!</v>
      </c>
    </row>
    <row r="1612" spans="8:51" x14ac:dyDescent="0.25">
      <c r="H1612" s="6">
        <v>20</v>
      </c>
      <c r="I1612" s="6">
        <v>30</v>
      </c>
      <c r="J1612" s="6">
        <v>1</v>
      </c>
      <c r="K1612" s="6">
        <v>1</v>
      </c>
      <c r="L1612" s="6" t="s">
        <v>122</v>
      </c>
      <c r="M1612" s="7">
        <f>1000000*(AF1612-AD1612)/X1612</f>
        <v>5.1728162884310709E-3</v>
      </c>
      <c r="N1612" s="7">
        <f>1000000*(AM1612-AK1612)/X1612</f>
        <v>2.6794554190270953E-2</v>
      </c>
      <c r="O1612" s="7" t="e">
        <f>1000000*(AT1612-AR1612)/X1612</f>
        <v>#VALUE!</v>
      </c>
      <c r="P1612">
        <f>(M1612*16)</f>
        <v>8.2765060614897135E-2</v>
      </c>
      <c r="Q1612">
        <f>(N1612*44)</f>
        <v>1.1789603843719219</v>
      </c>
      <c r="R1612">
        <f>1000000*(((AF1612-AD1612)*0.082057*W1612)/(V1612-Z1612))/X1612</f>
        <v>0.14349881432745903</v>
      </c>
      <c r="S1612">
        <f>1000000*(((AM1612-AK1612)*0.082057*W1612)/(V1612-Z1612))/X1612</f>
        <v>0.74330626535800015</v>
      </c>
      <c r="T1612">
        <f>N1612*((1*0.082057*W1612)/(V1612-Z1612))</f>
        <v>0.74330626535800026</v>
      </c>
      <c r="V1612" s="5">
        <f t="shared" si="229"/>
        <v>0.99905510880095516</v>
      </c>
      <c r="W1612">
        <v>313.14999999999998</v>
      </c>
      <c r="X1612">
        <f t="shared" si="230"/>
        <v>1.9073334166666699E-2</v>
      </c>
      <c r="Y1612">
        <v>2E-3</v>
      </c>
      <c r="Z1612">
        <f t="shared" si="210"/>
        <v>7.2765497523200454E-2</v>
      </c>
      <c r="AB1612">
        <f t="shared" si="211"/>
        <v>9.9905510880095509E-7</v>
      </c>
      <c r="AC1612">
        <f t="shared" si="212"/>
        <v>7.7759129386834936E-11</v>
      </c>
      <c r="AD1612">
        <v>0</v>
      </c>
      <c r="AE1612" s="12">
        <f t="shared" si="213"/>
        <v>2.0903724265187424E-11</v>
      </c>
      <c r="AF1612" s="12">
        <f t="shared" si="214"/>
        <v>9.8662853652022362E-11</v>
      </c>
      <c r="AG1612" s="19">
        <f t="shared" si="215"/>
        <v>1.097002469958351E-3</v>
      </c>
      <c r="AI1612">
        <f t="shared" si="216"/>
        <v>9.9905510880095509E-7</v>
      </c>
      <c r="AJ1612">
        <f t="shared" si="217"/>
        <v>7.7759129386834936E-11</v>
      </c>
      <c r="AK1612">
        <v>0</v>
      </c>
      <c r="AL1612" s="12">
        <f t="shared" si="218"/>
        <v>4.333023565310624E-10</v>
      </c>
      <c r="AM1612" s="12">
        <f t="shared" si="219"/>
        <v>5.1106148591789729E-10</v>
      </c>
      <c r="AN1612" s="19">
        <f t="shared" si="220"/>
        <v>2.2739189884214046E-2</v>
      </c>
      <c r="AO1612" s="19"/>
      <c r="AP1612" t="e">
        <f t="shared" si="221"/>
        <v>#VALUE!</v>
      </c>
      <c r="AQ1612" t="e">
        <f t="shared" si="222"/>
        <v>#VALUE!</v>
      </c>
      <c r="AR1612">
        <v>0</v>
      </c>
      <c r="AS1612" s="12" t="e">
        <f t="shared" si="223"/>
        <v>#VALUE!</v>
      </c>
      <c r="AT1612" s="12" t="e">
        <f t="shared" si="224"/>
        <v>#VALUE!</v>
      </c>
      <c r="AU1612" s="19">
        <f t="shared" si="225"/>
        <v>1.5759424160826513E-2</v>
      </c>
      <c r="AW1612">
        <f t="shared" si="226"/>
        <v>78.812974192989046</v>
      </c>
      <c r="AX1612">
        <f t="shared" si="227"/>
        <v>15.215219993965071</v>
      </c>
      <c r="AY1612" t="e">
        <f t="shared" si="228"/>
        <v>#VALUE!</v>
      </c>
    </row>
    <row r="1613" spans="8:51" x14ac:dyDescent="0.25">
      <c r="H1613" s="6">
        <v>20</v>
      </c>
      <c r="I1613" s="6">
        <v>30</v>
      </c>
      <c r="J1613" s="6">
        <v>1</v>
      </c>
      <c r="K1613" s="6">
        <v>1</v>
      </c>
      <c r="L1613" s="6" t="s">
        <v>122</v>
      </c>
      <c r="M1613" s="7">
        <f>1000000*(AF1613-AD1613)/X1613</f>
        <v>5.1728162884310709E-3</v>
      </c>
      <c r="N1613" s="7">
        <f>1000000*(AM1613-AK1613)/X1613</f>
        <v>2.6794554190270953E-2</v>
      </c>
      <c r="O1613" s="7" t="e">
        <f>1000000*(AT1613-AR1613)/X1613</f>
        <v>#VALUE!</v>
      </c>
      <c r="P1613">
        <f>(M1613*16)</f>
        <v>8.2765060614897135E-2</v>
      </c>
      <c r="Q1613">
        <f>(N1613*44)</f>
        <v>1.1789603843719219</v>
      </c>
      <c r="R1613">
        <f>1000000*(((AF1613-AD1613)*0.082057*W1613)/(V1613-Z1613))/X1613</f>
        <v>0.14349881432745903</v>
      </c>
      <c r="S1613">
        <f>1000000*(((AM1613-AK1613)*0.082057*W1613)/(V1613-Z1613))/X1613</f>
        <v>0.74330626535800015</v>
      </c>
      <c r="T1613">
        <f>N1613*((1*0.082057*W1613)/(V1613-Z1613))</f>
        <v>0.74330626535800026</v>
      </c>
      <c r="V1613" s="5">
        <f t="shared" si="229"/>
        <v>0.99905510880095516</v>
      </c>
      <c r="W1613">
        <v>313.14999999999998</v>
      </c>
      <c r="X1613">
        <f t="shared" si="230"/>
        <v>1.9073334166666699E-2</v>
      </c>
      <c r="Y1613">
        <v>2E-3</v>
      </c>
      <c r="Z1613">
        <f t="shared" si="210"/>
        <v>7.2765497523200454E-2</v>
      </c>
      <c r="AB1613">
        <f t="shared" si="211"/>
        <v>9.9905510880095509E-7</v>
      </c>
      <c r="AC1613">
        <f t="shared" si="212"/>
        <v>7.7759129386834936E-11</v>
      </c>
      <c r="AD1613">
        <v>0</v>
      </c>
      <c r="AE1613" s="12">
        <f t="shared" si="213"/>
        <v>2.0903724265187424E-11</v>
      </c>
      <c r="AF1613" s="12">
        <f t="shared" si="214"/>
        <v>9.8662853652022362E-11</v>
      </c>
      <c r="AG1613" s="19">
        <f t="shared" si="215"/>
        <v>1.097002469958351E-3</v>
      </c>
      <c r="AI1613">
        <f t="shared" si="216"/>
        <v>9.9905510880095509E-7</v>
      </c>
      <c r="AJ1613">
        <f t="shared" si="217"/>
        <v>7.7759129386834936E-11</v>
      </c>
      <c r="AK1613">
        <v>0</v>
      </c>
      <c r="AL1613" s="12">
        <f t="shared" si="218"/>
        <v>4.333023565310624E-10</v>
      </c>
      <c r="AM1613" s="12">
        <f t="shared" si="219"/>
        <v>5.1106148591789729E-10</v>
      </c>
      <c r="AN1613" s="19">
        <f t="shared" si="220"/>
        <v>2.2739189884214046E-2</v>
      </c>
      <c r="AO1613" s="19"/>
      <c r="AP1613" t="e">
        <f t="shared" si="221"/>
        <v>#VALUE!</v>
      </c>
      <c r="AQ1613" t="e">
        <f t="shared" si="222"/>
        <v>#VALUE!</v>
      </c>
      <c r="AR1613">
        <v>0</v>
      </c>
      <c r="AS1613" s="12" t="e">
        <f t="shared" si="223"/>
        <v>#VALUE!</v>
      </c>
      <c r="AT1613" s="12" t="e">
        <f t="shared" si="224"/>
        <v>#VALUE!</v>
      </c>
      <c r="AU1613" s="19">
        <f t="shared" si="225"/>
        <v>1.5759424160826513E-2</v>
      </c>
      <c r="AW1613">
        <f t="shared" si="226"/>
        <v>78.812974192989046</v>
      </c>
      <c r="AX1613">
        <f t="shared" si="227"/>
        <v>15.215219993965071</v>
      </c>
      <c r="AY1613" t="e">
        <f t="shared" si="228"/>
        <v>#VALUE!</v>
      </c>
    </row>
    <row r="1614" spans="8:51" x14ac:dyDescent="0.25">
      <c r="H1614" s="6">
        <v>20</v>
      </c>
      <c r="I1614" s="6">
        <v>30</v>
      </c>
      <c r="J1614" s="6">
        <v>1</v>
      </c>
      <c r="K1614" s="6">
        <v>1</v>
      </c>
      <c r="L1614" s="6" t="s">
        <v>122</v>
      </c>
      <c r="M1614" s="7">
        <f>1000000*(AF1614-AD1614)/X1614</f>
        <v>5.1728162884310709E-3</v>
      </c>
      <c r="N1614" s="7">
        <f>1000000*(AM1614-AK1614)/X1614</f>
        <v>2.6794554190270953E-2</v>
      </c>
      <c r="O1614" s="7" t="e">
        <f>1000000*(AT1614-AR1614)/X1614</f>
        <v>#VALUE!</v>
      </c>
      <c r="P1614">
        <f>(M1614*16)</f>
        <v>8.2765060614897135E-2</v>
      </c>
      <c r="Q1614">
        <f>(N1614*44)</f>
        <v>1.1789603843719219</v>
      </c>
      <c r="R1614">
        <f>1000000*(((AF1614-AD1614)*0.082057*W1614)/(V1614-Z1614))/X1614</f>
        <v>0.14349881432745903</v>
      </c>
      <c r="S1614">
        <f>1000000*(((AM1614-AK1614)*0.082057*W1614)/(V1614-Z1614))/X1614</f>
        <v>0.74330626535800015</v>
      </c>
      <c r="T1614">
        <f>N1614*((1*0.082057*W1614)/(V1614-Z1614))</f>
        <v>0.74330626535800026</v>
      </c>
      <c r="V1614" s="5">
        <f t="shared" si="229"/>
        <v>0.99905510880095516</v>
      </c>
      <c r="W1614">
        <v>313.14999999999998</v>
      </c>
      <c r="X1614">
        <f t="shared" si="230"/>
        <v>1.9073334166666699E-2</v>
      </c>
      <c r="Y1614">
        <v>2E-3</v>
      </c>
      <c r="Z1614">
        <f t="shared" si="210"/>
        <v>7.2765497523200454E-2</v>
      </c>
      <c r="AB1614">
        <f t="shared" si="211"/>
        <v>9.9905510880095509E-7</v>
      </c>
      <c r="AC1614">
        <f t="shared" si="212"/>
        <v>7.7759129386834936E-11</v>
      </c>
      <c r="AD1614">
        <v>0</v>
      </c>
      <c r="AE1614" s="12">
        <f t="shared" si="213"/>
        <v>2.0903724265187424E-11</v>
      </c>
      <c r="AF1614" s="12">
        <f t="shared" si="214"/>
        <v>9.8662853652022362E-11</v>
      </c>
      <c r="AG1614" s="19">
        <f t="shared" si="215"/>
        <v>1.097002469958351E-3</v>
      </c>
      <c r="AI1614">
        <f t="shared" si="216"/>
        <v>9.9905510880095509E-7</v>
      </c>
      <c r="AJ1614">
        <f t="shared" si="217"/>
        <v>7.7759129386834936E-11</v>
      </c>
      <c r="AK1614">
        <v>0</v>
      </c>
      <c r="AL1614" s="12">
        <f t="shared" si="218"/>
        <v>4.333023565310624E-10</v>
      </c>
      <c r="AM1614" s="12">
        <f t="shared" si="219"/>
        <v>5.1106148591789729E-10</v>
      </c>
      <c r="AN1614" s="19">
        <f t="shared" si="220"/>
        <v>2.2739189884214046E-2</v>
      </c>
      <c r="AO1614" s="19"/>
      <c r="AP1614" t="e">
        <f t="shared" si="221"/>
        <v>#VALUE!</v>
      </c>
      <c r="AQ1614" t="e">
        <f t="shared" si="222"/>
        <v>#VALUE!</v>
      </c>
      <c r="AR1614">
        <v>0</v>
      </c>
      <c r="AS1614" s="12" t="e">
        <f t="shared" si="223"/>
        <v>#VALUE!</v>
      </c>
      <c r="AT1614" s="12" t="e">
        <f t="shared" si="224"/>
        <v>#VALUE!</v>
      </c>
      <c r="AU1614" s="19">
        <f t="shared" si="225"/>
        <v>1.5759424160826513E-2</v>
      </c>
      <c r="AW1614">
        <f t="shared" si="226"/>
        <v>78.812974192989046</v>
      </c>
      <c r="AX1614">
        <f t="shared" si="227"/>
        <v>15.215219993965071</v>
      </c>
      <c r="AY1614" t="e">
        <f t="shared" si="228"/>
        <v>#VALUE!</v>
      </c>
    </row>
    <row r="1615" spans="8:51" x14ac:dyDescent="0.25">
      <c r="H1615" s="6">
        <v>20</v>
      </c>
      <c r="I1615" s="6">
        <v>30</v>
      </c>
      <c r="J1615" s="6">
        <v>1</v>
      </c>
      <c r="K1615" s="6">
        <v>1</v>
      </c>
      <c r="L1615" s="6" t="s">
        <v>122</v>
      </c>
      <c r="M1615" s="7">
        <f>1000000*(AF1615-AD1615)/X1615</f>
        <v>5.1728162884310709E-3</v>
      </c>
      <c r="N1615" s="7">
        <f>1000000*(AM1615-AK1615)/X1615</f>
        <v>2.6794554190270953E-2</v>
      </c>
      <c r="O1615" s="7" t="e">
        <f>1000000*(AT1615-AR1615)/X1615</f>
        <v>#VALUE!</v>
      </c>
      <c r="P1615">
        <f>(M1615*16)</f>
        <v>8.2765060614897135E-2</v>
      </c>
      <c r="Q1615">
        <f>(N1615*44)</f>
        <v>1.1789603843719219</v>
      </c>
      <c r="R1615">
        <f>1000000*(((AF1615-AD1615)*0.082057*W1615)/(V1615-Z1615))/X1615</f>
        <v>0.14349881432745903</v>
      </c>
      <c r="S1615">
        <f>1000000*(((AM1615-AK1615)*0.082057*W1615)/(V1615-Z1615))/X1615</f>
        <v>0.74330626535800015</v>
      </c>
      <c r="T1615">
        <f>N1615*((1*0.082057*W1615)/(V1615-Z1615))</f>
        <v>0.74330626535800026</v>
      </c>
      <c r="V1615" s="5">
        <f t="shared" si="229"/>
        <v>0.99905510880095516</v>
      </c>
      <c r="W1615">
        <v>313.14999999999998</v>
      </c>
      <c r="X1615">
        <f t="shared" si="230"/>
        <v>1.9073334166666699E-2</v>
      </c>
      <c r="Y1615">
        <v>2E-3</v>
      </c>
      <c r="Z1615">
        <f t="shared" si="210"/>
        <v>7.2765497523200454E-2</v>
      </c>
      <c r="AB1615">
        <f t="shared" si="211"/>
        <v>9.9905510880095509E-7</v>
      </c>
      <c r="AC1615">
        <f t="shared" si="212"/>
        <v>7.7759129386834936E-11</v>
      </c>
      <c r="AD1615">
        <v>0</v>
      </c>
      <c r="AE1615" s="12">
        <f t="shared" si="213"/>
        <v>2.0903724265187424E-11</v>
      </c>
      <c r="AF1615" s="12">
        <f t="shared" si="214"/>
        <v>9.8662853652022362E-11</v>
      </c>
      <c r="AG1615" s="19">
        <f t="shared" si="215"/>
        <v>1.097002469958351E-3</v>
      </c>
      <c r="AI1615">
        <f t="shared" si="216"/>
        <v>9.9905510880095509E-7</v>
      </c>
      <c r="AJ1615">
        <f t="shared" si="217"/>
        <v>7.7759129386834936E-11</v>
      </c>
      <c r="AK1615">
        <v>0</v>
      </c>
      <c r="AL1615" s="12">
        <f t="shared" si="218"/>
        <v>4.333023565310624E-10</v>
      </c>
      <c r="AM1615" s="12">
        <f t="shared" si="219"/>
        <v>5.1106148591789729E-10</v>
      </c>
      <c r="AN1615" s="19">
        <f t="shared" si="220"/>
        <v>2.2739189884214046E-2</v>
      </c>
      <c r="AO1615" s="19"/>
      <c r="AP1615" t="e">
        <f t="shared" si="221"/>
        <v>#VALUE!</v>
      </c>
      <c r="AQ1615" t="e">
        <f t="shared" si="222"/>
        <v>#VALUE!</v>
      </c>
      <c r="AR1615">
        <v>0</v>
      </c>
      <c r="AS1615" s="12" t="e">
        <f t="shared" si="223"/>
        <v>#VALUE!</v>
      </c>
      <c r="AT1615" s="12" t="e">
        <f t="shared" si="224"/>
        <v>#VALUE!</v>
      </c>
      <c r="AU1615" s="19">
        <f t="shared" si="225"/>
        <v>1.5759424160826513E-2</v>
      </c>
      <c r="AW1615">
        <f t="shared" si="226"/>
        <v>78.812974192989046</v>
      </c>
      <c r="AX1615">
        <f t="shared" si="227"/>
        <v>15.215219993965071</v>
      </c>
      <c r="AY1615" t="e">
        <f t="shared" si="228"/>
        <v>#VALUE!</v>
      </c>
    </row>
    <row r="1616" spans="8:51" x14ac:dyDescent="0.25">
      <c r="H1616" s="6">
        <v>20</v>
      </c>
      <c r="I1616" s="6">
        <v>30</v>
      </c>
      <c r="J1616" s="6">
        <v>1</v>
      </c>
      <c r="K1616" s="6">
        <v>1</v>
      </c>
      <c r="L1616" s="6" t="s">
        <v>122</v>
      </c>
      <c r="M1616" s="7">
        <f>1000000*(AF1616-AD1616)/X1616</f>
        <v>5.1728162884310709E-3</v>
      </c>
      <c r="N1616" s="7">
        <f>1000000*(AM1616-AK1616)/X1616</f>
        <v>2.6794554190270953E-2</v>
      </c>
      <c r="O1616" s="7" t="e">
        <f>1000000*(AT1616-AR1616)/X1616</f>
        <v>#VALUE!</v>
      </c>
      <c r="P1616">
        <f>(M1616*16)</f>
        <v>8.2765060614897135E-2</v>
      </c>
      <c r="Q1616">
        <f>(N1616*44)</f>
        <v>1.1789603843719219</v>
      </c>
      <c r="R1616">
        <f>1000000*(((AF1616-AD1616)*0.082057*W1616)/(V1616-Z1616))/X1616</f>
        <v>0.14349881432745903</v>
      </c>
      <c r="S1616">
        <f>1000000*(((AM1616-AK1616)*0.082057*W1616)/(V1616-Z1616))/X1616</f>
        <v>0.74330626535800015</v>
      </c>
      <c r="T1616">
        <f>N1616*((1*0.082057*W1616)/(V1616-Z1616))</f>
        <v>0.74330626535800026</v>
      </c>
      <c r="V1616" s="5">
        <f t="shared" si="229"/>
        <v>0.99905510880095516</v>
      </c>
      <c r="W1616">
        <v>313.14999999999998</v>
      </c>
      <c r="X1616">
        <f t="shared" si="230"/>
        <v>1.9073334166666699E-2</v>
      </c>
      <c r="Y1616">
        <v>2E-3</v>
      </c>
      <c r="Z1616">
        <f t="shared" si="210"/>
        <v>7.2765497523200454E-2</v>
      </c>
      <c r="AB1616">
        <f t="shared" si="211"/>
        <v>9.9905510880095509E-7</v>
      </c>
      <c r="AC1616">
        <f t="shared" si="212"/>
        <v>7.7759129386834936E-11</v>
      </c>
      <c r="AD1616">
        <v>0</v>
      </c>
      <c r="AE1616" s="12">
        <f t="shared" si="213"/>
        <v>2.0903724265187424E-11</v>
      </c>
      <c r="AF1616" s="12">
        <f t="shared" si="214"/>
        <v>9.8662853652022362E-11</v>
      </c>
      <c r="AG1616" s="19">
        <f t="shared" si="215"/>
        <v>1.097002469958351E-3</v>
      </c>
      <c r="AI1616">
        <f t="shared" si="216"/>
        <v>9.9905510880095509E-7</v>
      </c>
      <c r="AJ1616">
        <f t="shared" si="217"/>
        <v>7.7759129386834936E-11</v>
      </c>
      <c r="AK1616">
        <v>0</v>
      </c>
      <c r="AL1616" s="12">
        <f t="shared" si="218"/>
        <v>4.333023565310624E-10</v>
      </c>
      <c r="AM1616" s="12">
        <f t="shared" si="219"/>
        <v>5.1106148591789729E-10</v>
      </c>
      <c r="AN1616" s="19">
        <f t="shared" si="220"/>
        <v>2.2739189884214046E-2</v>
      </c>
      <c r="AO1616" s="19"/>
      <c r="AP1616" t="e">
        <f t="shared" si="221"/>
        <v>#VALUE!</v>
      </c>
      <c r="AQ1616" t="e">
        <f t="shared" si="222"/>
        <v>#VALUE!</v>
      </c>
      <c r="AR1616">
        <v>0</v>
      </c>
      <c r="AS1616" s="12" t="e">
        <f t="shared" si="223"/>
        <v>#VALUE!</v>
      </c>
      <c r="AT1616" s="12" t="e">
        <f t="shared" si="224"/>
        <v>#VALUE!</v>
      </c>
      <c r="AU1616" s="19">
        <f t="shared" si="225"/>
        <v>1.5759424160826513E-2</v>
      </c>
      <c r="AW1616">
        <f t="shared" si="226"/>
        <v>78.812974192989046</v>
      </c>
      <c r="AX1616">
        <f t="shared" si="227"/>
        <v>15.215219993965071</v>
      </c>
      <c r="AY1616" t="e">
        <f t="shared" si="228"/>
        <v>#VALUE!</v>
      </c>
    </row>
    <row r="1617" spans="8:51" x14ac:dyDescent="0.25">
      <c r="H1617" s="6">
        <v>20</v>
      </c>
      <c r="I1617" s="6">
        <v>30</v>
      </c>
      <c r="J1617" s="6">
        <v>1</v>
      </c>
      <c r="K1617" s="6">
        <v>1</v>
      </c>
      <c r="L1617" s="6" t="s">
        <v>122</v>
      </c>
      <c r="M1617" s="7">
        <f>1000000*(AF1617-AD1617)/X1617</f>
        <v>5.1728162884310709E-3</v>
      </c>
      <c r="N1617" s="7">
        <f>1000000*(AM1617-AK1617)/X1617</f>
        <v>2.6794554190270953E-2</v>
      </c>
      <c r="O1617" s="7" t="e">
        <f>1000000*(AT1617-AR1617)/X1617</f>
        <v>#VALUE!</v>
      </c>
      <c r="P1617">
        <f>(M1617*16)</f>
        <v>8.2765060614897135E-2</v>
      </c>
      <c r="Q1617">
        <f>(N1617*44)</f>
        <v>1.1789603843719219</v>
      </c>
      <c r="R1617">
        <f>1000000*(((AF1617-AD1617)*0.082057*W1617)/(V1617-Z1617))/X1617</f>
        <v>0.14349881432745903</v>
      </c>
      <c r="S1617">
        <f>1000000*(((AM1617-AK1617)*0.082057*W1617)/(V1617-Z1617))/X1617</f>
        <v>0.74330626535800015</v>
      </c>
      <c r="T1617">
        <f>N1617*((1*0.082057*W1617)/(V1617-Z1617))</f>
        <v>0.74330626535800026</v>
      </c>
      <c r="V1617" s="5">
        <f t="shared" si="229"/>
        <v>0.99905510880095516</v>
      </c>
      <c r="W1617">
        <v>313.14999999999998</v>
      </c>
      <c r="X1617">
        <f t="shared" si="230"/>
        <v>1.9073334166666699E-2</v>
      </c>
      <c r="Y1617">
        <v>2E-3</v>
      </c>
      <c r="Z1617">
        <f t="shared" si="210"/>
        <v>7.2765497523200454E-2</v>
      </c>
      <c r="AB1617">
        <f t="shared" si="211"/>
        <v>9.9905510880095509E-7</v>
      </c>
      <c r="AC1617">
        <f t="shared" si="212"/>
        <v>7.7759129386834936E-11</v>
      </c>
      <c r="AD1617">
        <v>0</v>
      </c>
      <c r="AE1617" s="12">
        <f t="shared" si="213"/>
        <v>2.0903724265187424E-11</v>
      </c>
      <c r="AF1617" s="12">
        <f t="shared" si="214"/>
        <v>9.8662853652022362E-11</v>
      </c>
      <c r="AG1617" s="19">
        <f t="shared" si="215"/>
        <v>1.097002469958351E-3</v>
      </c>
      <c r="AI1617">
        <f t="shared" si="216"/>
        <v>9.9905510880095509E-7</v>
      </c>
      <c r="AJ1617">
        <f t="shared" si="217"/>
        <v>7.7759129386834936E-11</v>
      </c>
      <c r="AK1617">
        <v>0</v>
      </c>
      <c r="AL1617" s="12">
        <f t="shared" si="218"/>
        <v>4.333023565310624E-10</v>
      </c>
      <c r="AM1617" s="12">
        <f t="shared" si="219"/>
        <v>5.1106148591789729E-10</v>
      </c>
      <c r="AN1617" s="19">
        <f t="shared" si="220"/>
        <v>2.2739189884214046E-2</v>
      </c>
      <c r="AO1617" s="19"/>
      <c r="AP1617" t="e">
        <f t="shared" si="221"/>
        <v>#VALUE!</v>
      </c>
      <c r="AQ1617" t="e">
        <f t="shared" si="222"/>
        <v>#VALUE!</v>
      </c>
      <c r="AR1617">
        <v>0</v>
      </c>
      <c r="AS1617" s="12" t="e">
        <f t="shared" si="223"/>
        <v>#VALUE!</v>
      </c>
      <c r="AT1617" s="12" t="e">
        <f t="shared" si="224"/>
        <v>#VALUE!</v>
      </c>
      <c r="AU1617" s="19">
        <f t="shared" si="225"/>
        <v>1.5759424160826513E-2</v>
      </c>
      <c r="AW1617">
        <f t="shared" si="226"/>
        <v>78.812974192989046</v>
      </c>
      <c r="AX1617">
        <f t="shared" si="227"/>
        <v>15.215219993965071</v>
      </c>
      <c r="AY1617" t="e">
        <f t="shared" si="228"/>
        <v>#VALUE!</v>
      </c>
    </row>
    <row r="1618" spans="8:51" x14ac:dyDescent="0.25">
      <c r="H1618" s="6">
        <v>20</v>
      </c>
      <c r="I1618" s="6">
        <v>30</v>
      </c>
      <c r="J1618" s="6">
        <v>1</v>
      </c>
      <c r="K1618" s="6">
        <v>1</v>
      </c>
      <c r="L1618" s="6" t="s">
        <v>122</v>
      </c>
      <c r="M1618" s="7">
        <f>1000000*(AF1618-AD1618)/X1618</f>
        <v>5.1728162884310709E-3</v>
      </c>
      <c r="N1618" s="7">
        <f>1000000*(AM1618-AK1618)/X1618</f>
        <v>2.6794554190270953E-2</v>
      </c>
      <c r="O1618" s="7" t="e">
        <f>1000000*(AT1618-AR1618)/X1618</f>
        <v>#VALUE!</v>
      </c>
      <c r="P1618">
        <f>(M1618*16)</f>
        <v>8.2765060614897135E-2</v>
      </c>
      <c r="Q1618">
        <f>(N1618*44)</f>
        <v>1.1789603843719219</v>
      </c>
      <c r="R1618">
        <f>1000000*(((AF1618-AD1618)*0.082057*W1618)/(V1618-Z1618))/X1618</f>
        <v>0.14349881432745903</v>
      </c>
      <c r="S1618">
        <f>1000000*(((AM1618-AK1618)*0.082057*W1618)/(V1618-Z1618))/X1618</f>
        <v>0.74330626535800015</v>
      </c>
      <c r="T1618">
        <f>N1618*((1*0.082057*W1618)/(V1618-Z1618))</f>
        <v>0.74330626535800026</v>
      </c>
      <c r="V1618" s="5">
        <f t="shared" si="229"/>
        <v>0.99905510880095516</v>
      </c>
      <c r="W1618">
        <v>313.14999999999998</v>
      </c>
      <c r="X1618">
        <f t="shared" si="230"/>
        <v>1.9073334166666699E-2</v>
      </c>
      <c r="Y1618">
        <v>2E-3</v>
      </c>
      <c r="Z1618">
        <f t="shared" si="210"/>
        <v>7.2765497523200454E-2</v>
      </c>
      <c r="AB1618">
        <f t="shared" si="211"/>
        <v>9.9905510880095509E-7</v>
      </c>
      <c r="AC1618">
        <f t="shared" si="212"/>
        <v>7.7759129386834936E-11</v>
      </c>
      <c r="AD1618">
        <v>0</v>
      </c>
      <c r="AE1618" s="12">
        <f t="shared" si="213"/>
        <v>2.0903724265187424E-11</v>
      </c>
      <c r="AF1618" s="12">
        <f t="shared" si="214"/>
        <v>9.8662853652022362E-11</v>
      </c>
      <c r="AG1618" s="19">
        <f t="shared" si="215"/>
        <v>1.097002469958351E-3</v>
      </c>
      <c r="AI1618">
        <f t="shared" si="216"/>
        <v>9.9905510880095509E-7</v>
      </c>
      <c r="AJ1618">
        <f t="shared" si="217"/>
        <v>7.7759129386834936E-11</v>
      </c>
      <c r="AK1618">
        <v>0</v>
      </c>
      <c r="AL1618" s="12">
        <f t="shared" si="218"/>
        <v>4.333023565310624E-10</v>
      </c>
      <c r="AM1618" s="12">
        <f t="shared" si="219"/>
        <v>5.1106148591789729E-10</v>
      </c>
      <c r="AN1618" s="19">
        <f t="shared" si="220"/>
        <v>2.2739189884214046E-2</v>
      </c>
      <c r="AO1618" s="19"/>
      <c r="AP1618" t="e">
        <f t="shared" si="221"/>
        <v>#VALUE!</v>
      </c>
      <c r="AQ1618" t="e">
        <f t="shared" si="222"/>
        <v>#VALUE!</v>
      </c>
      <c r="AR1618">
        <v>0</v>
      </c>
      <c r="AS1618" s="12" t="e">
        <f t="shared" si="223"/>
        <v>#VALUE!</v>
      </c>
      <c r="AT1618" s="12" t="e">
        <f t="shared" si="224"/>
        <v>#VALUE!</v>
      </c>
      <c r="AU1618" s="19">
        <f t="shared" si="225"/>
        <v>1.5759424160826513E-2</v>
      </c>
      <c r="AW1618">
        <f t="shared" si="226"/>
        <v>78.812974192989046</v>
      </c>
      <c r="AX1618">
        <f t="shared" si="227"/>
        <v>15.215219993965071</v>
      </c>
      <c r="AY1618" t="e">
        <f t="shared" si="228"/>
        <v>#VALUE!</v>
      </c>
    </row>
    <row r="1619" spans="8:51" x14ac:dyDescent="0.25">
      <c r="H1619" s="6">
        <v>20</v>
      </c>
      <c r="I1619" s="6">
        <v>30</v>
      </c>
      <c r="J1619" s="6">
        <v>1</v>
      </c>
      <c r="K1619" s="6">
        <v>1</v>
      </c>
      <c r="L1619" s="6" t="s">
        <v>122</v>
      </c>
      <c r="M1619" s="7">
        <f>1000000*(AF1619-AD1619)/X1619</f>
        <v>5.1728162884310709E-3</v>
      </c>
      <c r="N1619" s="7">
        <f>1000000*(AM1619-AK1619)/X1619</f>
        <v>2.6794554190270953E-2</v>
      </c>
      <c r="O1619" s="7" t="e">
        <f>1000000*(AT1619-AR1619)/X1619</f>
        <v>#VALUE!</v>
      </c>
      <c r="P1619">
        <f>(M1619*16)</f>
        <v>8.2765060614897135E-2</v>
      </c>
      <c r="Q1619">
        <f>(N1619*44)</f>
        <v>1.1789603843719219</v>
      </c>
      <c r="R1619">
        <f>1000000*(((AF1619-AD1619)*0.082057*W1619)/(V1619-Z1619))/X1619</f>
        <v>0.14349881432745903</v>
      </c>
      <c r="S1619">
        <f>1000000*(((AM1619-AK1619)*0.082057*W1619)/(V1619-Z1619))/X1619</f>
        <v>0.74330626535800015</v>
      </c>
      <c r="T1619">
        <f>N1619*((1*0.082057*W1619)/(V1619-Z1619))</f>
        <v>0.74330626535800026</v>
      </c>
      <c r="V1619" s="5">
        <f t="shared" si="229"/>
        <v>0.99905510880095516</v>
      </c>
      <c r="W1619">
        <v>313.14999999999998</v>
      </c>
      <c r="X1619">
        <f t="shared" si="230"/>
        <v>1.9073334166666699E-2</v>
      </c>
      <c r="Y1619">
        <v>2E-3</v>
      </c>
      <c r="Z1619">
        <f t="shared" si="210"/>
        <v>7.2765497523200454E-2</v>
      </c>
      <c r="AB1619">
        <f t="shared" si="211"/>
        <v>9.9905510880095509E-7</v>
      </c>
      <c r="AC1619">
        <f t="shared" si="212"/>
        <v>7.7759129386834936E-11</v>
      </c>
      <c r="AD1619">
        <v>0</v>
      </c>
      <c r="AE1619" s="12">
        <f t="shared" si="213"/>
        <v>2.0903724265187424E-11</v>
      </c>
      <c r="AF1619" s="12">
        <f t="shared" si="214"/>
        <v>9.8662853652022362E-11</v>
      </c>
      <c r="AG1619" s="19">
        <f t="shared" si="215"/>
        <v>1.097002469958351E-3</v>
      </c>
      <c r="AI1619">
        <f t="shared" si="216"/>
        <v>9.9905510880095509E-7</v>
      </c>
      <c r="AJ1619">
        <f t="shared" si="217"/>
        <v>7.7759129386834936E-11</v>
      </c>
      <c r="AK1619">
        <v>0</v>
      </c>
      <c r="AL1619" s="12">
        <f t="shared" si="218"/>
        <v>4.333023565310624E-10</v>
      </c>
      <c r="AM1619" s="12">
        <f t="shared" si="219"/>
        <v>5.1106148591789729E-10</v>
      </c>
      <c r="AN1619" s="19">
        <f t="shared" si="220"/>
        <v>2.2739189884214046E-2</v>
      </c>
      <c r="AO1619" s="19"/>
      <c r="AP1619" t="e">
        <f t="shared" si="221"/>
        <v>#VALUE!</v>
      </c>
      <c r="AQ1619" t="e">
        <f t="shared" si="222"/>
        <v>#VALUE!</v>
      </c>
      <c r="AR1619">
        <v>0</v>
      </c>
      <c r="AS1619" s="12" t="e">
        <f t="shared" si="223"/>
        <v>#VALUE!</v>
      </c>
      <c r="AT1619" s="12" t="e">
        <f t="shared" si="224"/>
        <v>#VALUE!</v>
      </c>
      <c r="AU1619" s="19">
        <f t="shared" si="225"/>
        <v>1.5759424160826513E-2</v>
      </c>
      <c r="AW1619">
        <f t="shared" si="226"/>
        <v>78.812974192989046</v>
      </c>
      <c r="AX1619">
        <f t="shared" si="227"/>
        <v>15.215219993965071</v>
      </c>
      <c r="AY1619" t="e">
        <f t="shared" si="228"/>
        <v>#VALUE!</v>
      </c>
    </row>
    <row r="1620" spans="8:51" x14ac:dyDescent="0.25">
      <c r="H1620" s="6">
        <v>20</v>
      </c>
      <c r="I1620" s="6">
        <v>30</v>
      </c>
      <c r="J1620" s="6">
        <v>1</v>
      </c>
      <c r="K1620" s="6">
        <v>1</v>
      </c>
      <c r="L1620" s="6" t="s">
        <v>122</v>
      </c>
      <c r="M1620" s="7">
        <f>1000000*(AF1620-AD1620)/X1620</f>
        <v>5.1728162884310709E-3</v>
      </c>
      <c r="N1620" s="7">
        <f>1000000*(AM1620-AK1620)/X1620</f>
        <v>2.6794554190270953E-2</v>
      </c>
      <c r="O1620" s="7" t="e">
        <f>1000000*(AT1620-AR1620)/X1620</f>
        <v>#VALUE!</v>
      </c>
      <c r="P1620">
        <f>(M1620*16)</f>
        <v>8.2765060614897135E-2</v>
      </c>
      <c r="Q1620">
        <f>(N1620*44)</f>
        <v>1.1789603843719219</v>
      </c>
      <c r="R1620">
        <f>1000000*(((AF1620-AD1620)*0.082057*W1620)/(V1620-Z1620))/X1620</f>
        <v>0.14349881432745903</v>
      </c>
      <c r="S1620">
        <f>1000000*(((AM1620-AK1620)*0.082057*W1620)/(V1620-Z1620))/X1620</f>
        <v>0.74330626535800015</v>
      </c>
      <c r="T1620">
        <f>N1620*((1*0.082057*W1620)/(V1620-Z1620))</f>
        <v>0.74330626535800026</v>
      </c>
      <c r="V1620" s="5">
        <f t="shared" si="229"/>
        <v>0.99905510880095516</v>
      </c>
      <c r="W1620">
        <v>313.14999999999998</v>
      </c>
      <c r="X1620">
        <f t="shared" si="230"/>
        <v>1.9073334166666699E-2</v>
      </c>
      <c r="Y1620">
        <v>2E-3</v>
      </c>
      <c r="Z1620">
        <f t="shared" si="210"/>
        <v>7.2765497523200454E-2</v>
      </c>
      <c r="AB1620">
        <f t="shared" si="211"/>
        <v>9.9905510880095509E-7</v>
      </c>
      <c r="AC1620">
        <f t="shared" si="212"/>
        <v>7.7759129386834936E-11</v>
      </c>
      <c r="AD1620">
        <v>0</v>
      </c>
      <c r="AE1620" s="12">
        <f t="shared" si="213"/>
        <v>2.0903724265187424E-11</v>
      </c>
      <c r="AF1620" s="12">
        <f t="shared" si="214"/>
        <v>9.8662853652022362E-11</v>
      </c>
      <c r="AG1620" s="19">
        <f t="shared" si="215"/>
        <v>1.097002469958351E-3</v>
      </c>
      <c r="AI1620">
        <f t="shared" si="216"/>
        <v>9.9905510880095509E-7</v>
      </c>
      <c r="AJ1620">
        <f t="shared" si="217"/>
        <v>7.7759129386834936E-11</v>
      </c>
      <c r="AK1620">
        <v>0</v>
      </c>
      <c r="AL1620" s="12">
        <f t="shared" si="218"/>
        <v>4.333023565310624E-10</v>
      </c>
      <c r="AM1620" s="12">
        <f t="shared" si="219"/>
        <v>5.1106148591789729E-10</v>
      </c>
      <c r="AN1620" s="19">
        <f t="shared" si="220"/>
        <v>2.2739189884214046E-2</v>
      </c>
      <c r="AO1620" s="19"/>
      <c r="AP1620" t="e">
        <f t="shared" si="221"/>
        <v>#VALUE!</v>
      </c>
      <c r="AQ1620" t="e">
        <f t="shared" si="222"/>
        <v>#VALUE!</v>
      </c>
      <c r="AR1620">
        <v>0</v>
      </c>
      <c r="AS1620" s="12" t="e">
        <f t="shared" si="223"/>
        <v>#VALUE!</v>
      </c>
      <c r="AT1620" s="12" t="e">
        <f t="shared" si="224"/>
        <v>#VALUE!</v>
      </c>
      <c r="AU1620" s="19">
        <f t="shared" si="225"/>
        <v>1.5759424160826513E-2</v>
      </c>
      <c r="AW1620">
        <f t="shared" si="226"/>
        <v>78.812974192989046</v>
      </c>
      <c r="AX1620">
        <f t="shared" si="227"/>
        <v>15.215219993965071</v>
      </c>
      <c r="AY1620" t="e">
        <f t="shared" si="228"/>
        <v>#VALUE!</v>
      </c>
    </row>
    <row r="1621" spans="8:51" x14ac:dyDescent="0.25">
      <c r="H1621" s="6">
        <v>20</v>
      </c>
      <c r="I1621" s="6">
        <v>30</v>
      </c>
      <c r="J1621" s="6">
        <v>1</v>
      </c>
      <c r="K1621" s="6">
        <v>1</v>
      </c>
      <c r="L1621" s="6" t="s">
        <v>122</v>
      </c>
      <c r="M1621" s="7">
        <f>1000000*(AF1621-AD1621)/X1621</f>
        <v>5.1728162884310709E-3</v>
      </c>
      <c r="N1621" s="7">
        <f>1000000*(AM1621-AK1621)/X1621</f>
        <v>2.6794554190270953E-2</v>
      </c>
      <c r="O1621" s="7" t="e">
        <f>1000000*(AT1621-AR1621)/X1621</f>
        <v>#VALUE!</v>
      </c>
      <c r="P1621">
        <f>(M1621*16)</f>
        <v>8.2765060614897135E-2</v>
      </c>
      <c r="Q1621">
        <f>(N1621*44)</f>
        <v>1.1789603843719219</v>
      </c>
      <c r="R1621">
        <f>1000000*(((AF1621-AD1621)*0.082057*W1621)/(V1621-Z1621))/X1621</f>
        <v>0.14349881432745903</v>
      </c>
      <c r="S1621">
        <f>1000000*(((AM1621-AK1621)*0.082057*W1621)/(V1621-Z1621))/X1621</f>
        <v>0.74330626535800015</v>
      </c>
      <c r="T1621">
        <f>N1621*((1*0.082057*W1621)/(V1621-Z1621))</f>
        <v>0.74330626535800026</v>
      </c>
      <c r="V1621" s="5">
        <f t="shared" si="229"/>
        <v>0.99905510880095516</v>
      </c>
      <c r="W1621">
        <v>313.14999999999998</v>
      </c>
      <c r="X1621">
        <f t="shared" si="230"/>
        <v>1.9073334166666699E-2</v>
      </c>
      <c r="Y1621">
        <v>2E-3</v>
      </c>
      <c r="Z1621">
        <f t="shared" si="210"/>
        <v>7.2765497523200454E-2</v>
      </c>
      <c r="AB1621">
        <f t="shared" si="211"/>
        <v>9.9905510880095509E-7</v>
      </c>
      <c r="AC1621">
        <f t="shared" si="212"/>
        <v>7.7759129386834936E-11</v>
      </c>
      <c r="AD1621">
        <v>0</v>
      </c>
      <c r="AE1621" s="12">
        <f t="shared" si="213"/>
        <v>2.0903724265187424E-11</v>
      </c>
      <c r="AF1621" s="12">
        <f t="shared" si="214"/>
        <v>9.8662853652022362E-11</v>
      </c>
      <c r="AG1621" s="19">
        <f t="shared" si="215"/>
        <v>1.097002469958351E-3</v>
      </c>
      <c r="AI1621">
        <f t="shared" si="216"/>
        <v>9.9905510880095509E-7</v>
      </c>
      <c r="AJ1621">
        <f t="shared" si="217"/>
        <v>7.7759129386834936E-11</v>
      </c>
      <c r="AK1621">
        <v>0</v>
      </c>
      <c r="AL1621" s="12">
        <f t="shared" si="218"/>
        <v>4.333023565310624E-10</v>
      </c>
      <c r="AM1621" s="12">
        <f t="shared" si="219"/>
        <v>5.1106148591789729E-10</v>
      </c>
      <c r="AN1621" s="19">
        <f t="shared" si="220"/>
        <v>2.2739189884214046E-2</v>
      </c>
      <c r="AO1621" s="19"/>
      <c r="AP1621" t="e">
        <f t="shared" si="221"/>
        <v>#VALUE!</v>
      </c>
      <c r="AQ1621" t="e">
        <f t="shared" si="222"/>
        <v>#VALUE!</v>
      </c>
      <c r="AR1621">
        <v>0</v>
      </c>
      <c r="AS1621" s="12" t="e">
        <f t="shared" si="223"/>
        <v>#VALUE!</v>
      </c>
      <c r="AT1621" s="12" t="e">
        <f t="shared" si="224"/>
        <v>#VALUE!</v>
      </c>
      <c r="AU1621" s="19">
        <f t="shared" si="225"/>
        <v>1.5759424160826513E-2</v>
      </c>
      <c r="AW1621">
        <f t="shared" si="226"/>
        <v>78.812974192989046</v>
      </c>
      <c r="AX1621">
        <f t="shared" si="227"/>
        <v>15.215219993965071</v>
      </c>
      <c r="AY1621" t="e">
        <f t="shared" si="228"/>
        <v>#VALUE!</v>
      </c>
    </row>
    <row r="1622" spans="8:51" x14ac:dyDescent="0.25">
      <c r="H1622" s="6">
        <v>20</v>
      </c>
      <c r="I1622" s="6">
        <v>30</v>
      </c>
      <c r="J1622" s="6">
        <v>1</v>
      </c>
      <c r="K1622" s="6">
        <v>1</v>
      </c>
      <c r="L1622" s="6" t="s">
        <v>122</v>
      </c>
      <c r="M1622" s="7">
        <f>1000000*(AF1622-AD1622)/X1622</f>
        <v>5.1728162884310709E-3</v>
      </c>
      <c r="N1622" s="7">
        <f>1000000*(AM1622-AK1622)/X1622</f>
        <v>2.6794554190270953E-2</v>
      </c>
      <c r="O1622" s="7" t="e">
        <f>1000000*(AT1622-AR1622)/X1622</f>
        <v>#VALUE!</v>
      </c>
      <c r="P1622">
        <f>(M1622*16)</f>
        <v>8.2765060614897135E-2</v>
      </c>
      <c r="Q1622">
        <f>(N1622*44)</f>
        <v>1.1789603843719219</v>
      </c>
      <c r="R1622">
        <f>1000000*(((AF1622-AD1622)*0.082057*W1622)/(V1622-Z1622))/X1622</f>
        <v>0.14349881432745903</v>
      </c>
      <c r="S1622">
        <f>1000000*(((AM1622-AK1622)*0.082057*W1622)/(V1622-Z1622))/X1622</f>
        <v>0.74330626535800015</v>
      </c>
      <c r="T1622">
        <f>N1622*((1*0.082057*W1622)/(V1622-Z1622))</f>
        <v>0.74330626535800026</v>
      </c>
      <c r="V1622" s="5">
        <f t="shared" si="229"/>
        <v>0.99905510880095516</v>
      </c>
      <c r="W1622">
        <v>313.14999999999998</v>
      </c>
      <c r="X1622">
        <f t="shared" si="230"/>
        <v>1.9073334166666699E-2</v>
      </c>
      <c r="Y1622">
        <v>2E-3</v>
      </c>
      <c r="Z1622">
        <f t="shared" si="210"/>
        <v>7.2765497523200454E-2</v>
      </c>
      <c r="AB1622">
        <f t="shared" si="211"/>
        <v>9.9905510880095509E-7</v>
      </c>
      <c r="AC1622">
        <f t="shared" si="212"/>
        <v>7.7759129386834936E-11</v>
      </c>
      <c r="AD1622">
        <v>0</v>
      </c>
      <c r="AE1622" s="12">
        <f t="shared" si="213"/>
        <v>2.0903724265187424E-11</v>
      </c>
      <c r="AF1622" s="12">
        <f t="shared" si="214"/>
        <v>9.8662853652022362E-11</v>
      </c>
      <c r="AG1622" s="19">
        <f t="shared" si="215"/>
        <v>1.097002469958351E-3</v>
      </c>
      <c r="AI1622">
        <f t="shared" si="216"/>
        <v>9.9905510880095509E-7</v>
      </c>
      <c r="AJ1622">
        <f t="shared" si="217"/>
        <v>7.7759129386834936E-11</v>
      </c>
      <c r="AK1622">
        <v>0</v>
      </c>
      <c r="AL1622" s="12">
        <f t="shared" si="218"/>
        <v>4.333023565310624E-10</v>
      </c>
      <c r="AM1622" s="12">
        <f t="shared" si="219"/>
        <v>5.1106148591789729E-10</v>
      </c>
      <c r="AN1622" s="19">
        <f t="shared" si="220"/>
        <v>2.2739189884214046E-2</v>
      </c>
      <c r="AO1622" s="19"/>
      <c r="AP1622" t="e">
        <f t="shared" si="221"/>
        <v>#VALUE!</v>
      </c>
      <c r="AQ1622" t="e">
        <f t="shared" si="222"/>
        <v>#VALUE!</v>
      </c>
      <c r="AR1622">
        <v>0</v>
      </c>
      <c r="AS1622" s="12" t="e">
        <f t="shared" si="223"/>
        <v>#VALUE!</v>
      </c>
      <c r="AT1622" s="12" t="e">
        <f t="shared" si="224"/>
        <v>#VALUE!</v>
      </c>
      <c r="AU1622" s="19">
        <f t="shared" si="225"/>
        <v>1.5759424160826513E-2</v>
      </c>
      <c r="AW1622">
        <f t="shared" si="226"/>
        <v>78.812974192989046</v>
      </c>
      <c r="AX1622">
        <f t="shared" si="227"/>
        <v>15.215219993965071</v>
      </c>
      <c r="AY1622" t="e">
        <f t="shared" si="228"/>
        <v>#VALUE!</v>
      </c>
    </row>
    <row r="1623" spans="8:51" x14ac:dyDescent="0.25">
      <c r="H1623" s="6">
        <v>20</v>
      </c>
      <c r="I1623" s="6">
        <v>30</v>
      </c>
      <c r="J1623" s="6">
        <v>1</v>
      </c>
      <c r="K1623" s="6">
        <v>1</v>
      </c>
      <c r="L1623" s="6" t="s">
        <v>122</v>
      </c>
      <c r="M1623" s="7">
        <f>1000000*(AF1623-AD1623)/X1623</f>
        <v>5.1728162884310709E-3</v>
      </c>
      <c r="N1623" s="7">
        <f>1000000*(AM1623-AK1623)/X1623</f>
        <v>2.6794554190270953E-2</v>
      </c>
      <c r="O1623" s="7" t="e">
        <f>1000000*(AT1623-AR1623)/X1623</f>
        <v>#VALUE!</v>
      </c>
      <c r="P1623">
        <f>(M1623*16)</f>
        <v>8.2765060614897135E-2</v>
      </c>
      <c r="Q1623">
        <f>(N1623*44)</f>
        <v>1.1789603843719219</v>
      </c>
      <c r="R1623">
        <f>1000000*(((AF1623-AD1623)*0.082057*W1623)/(V1623-Z1623))/X1623</f>
        <v>0.14349881432745903</v>
      </c>
      <c r="S1623">
        <f>1000000*(((AM1623-AK1623)*0.082057*W1623)/(V1623-Z1623))/X1623</f>
        <v>0.74330626535800015</v>
      </c>
      <c r="T1623">
        <f>N1623*((1*0.082057*W1623)/(V1623-Z1623))</f>
        <v>0.74330626535800026</v>
      </c>
      <c r="V1623" s="5">
        <f t="shared" si="229"/>
        <v>0.99905510880095516</v>
      </c>
      <c r="W1623">
        <v>313.14999999999998</v>
      </c>
      <c r="X1623">
        <f t="shared" si="230"/>
        <v>1.9073334166666699E-2</v>
      </c>
      <c r="Y1623">
        <v>2E-3</v>
      </c>
      <c r="Z1623">
        <f t="shared" si="210"/>
        <v>7.2765497523200454E-2</v>
      </c>
      <c r="AB1623">
        <f t="shared" si="211"/>
        <v>9.9905510880095509E-7</v>
      </c>
      <c r="AC1623">
        <f t="shared" si="212"/>
        <v>7.7759129386834936E-11</v>
      </c>
      <c r="AD1623">
        <v>0</v>
      </c>
      <c r="AE1623" s="12">
        <f t="shared" si="213"/>
        <v>2.0903724265187424E-11</v>
      </c>
      <c r="AF1623" s="12">
        <f t="shared" si="214"/>
        <v>9.8662853652022362E-11</v>
      </c>
      <c r="AG1623" s="19">
        <f t="shared" si="215"/>
        <v>1.097002469958351E-3</v>
      </c>
      <c r="AI1623">
        <f t="shared" si="216"/>
        <v>9.9905510880095509E-7</v>
      </c>
      <c r="AJ1623">
        <f t="shared" si="217"/>
        <v>7.7759129386834936E-11</v>
      </c>
      <c r="AK1623">
        <v>0</v>
      </c>
      <c r="AL1623" s="12">
        <f t="shared" si="218"/>
        <v>4.333023565310624E-10</v>
      </c>
      <c r="AM1623" s="12">
        <f t="shared" si="219"/>
        <v>5.1106148591789729E-10</v>
      </c>
      <c r="AN1623" s="19">
        <f t="shared" si="220"/>
        <v>2.2739189884214046E-2</v>
      </c>
      <c r="AO1623" s="19"/>
      <c r="AP1623" t="e">
        <f t="shared" si="221"/>
        <v>#VALUE!</v>
      </c>
      <c r="AQ1623" t="e">
        <f t="shared" si="222"/>
        <v>#VALUE!</v>
      </c>
      <c r="AR1623">
        <v>0</v>
      </c>
      <c r="AS1623" s="12" t="e">
        <f t="shared" si="223"/>
        <v>#VALUE!</v>
      </c>
      <c r="AT1623" s="12" t="e">
        <f t="shared" si="224"/>
        <v>#VALUE!</v>
      </c>
      <c r="AU1623" s="19">
        <f t="shared" si="225"/>
        <v>1.5759424160826513E-2</v>
      </c>
      <c r="AW1623">
        <f t="shared" si="226"/>
        <v>78.812974192989046</v>
      </c>
      <c r="AX1623">
        <f t="shared" si="227"/>
        <v>15.215219993965071</v>
      </c>
      <c r="AY1623" t="e">
        <f t="shared" si="228"/>
        <v>#VALUE!</v>
      </c>
    </row>
    <row r="1624" spans="8:51" x14ac:dyDescent="0.25">
      <c r="H1624" s="6">
        <v>20</v>
      </c>
      <c r="I1624" s="6">
        <v>30</v>
      </c>
      <c r="J1624" s="6">
        <v>1</v>
      </c>
      <c r="K1624" s="6">
        <v>1</v>
      </c>
      <c r="L1624" s="6" t="s">
        <v>122</v>
      </c>
      <c r="M1624" s="7">
        <f>1000000*(AF1624-AD1624)/X1624</f>
        <v>5.1728162884310709E-3</v>
      </c>
      <c r="N1624" s="7">
        <f>1000000*(AM1624-AK1624)/X1624</f>
        <v>2.6794554190270953E-2</v>
      </c>
      <c r="O1624" s="7" t="e">
        <f>1000000*(AT1624-AR1624)/X1624</f>
        <v>#VALUE!</v>
      </c>
      <c r="P1624">
        <f>(M1624*16)</f>
        <v>8.2765060614897135E-2</v>
      </c>
      <c r="Q1624">
        <f>(N1624*44)</f>
        <v>1.1789603843719219</v>
      </c>
      <c r="R1624">
        <f>1000000*(((AF1624-AD1624)*0.082057*W1624)/(V1624-Z1624))/X1624</f>
        <v>0.14349881432745903</v>
      </c>
      <c r="S1624">
        <f>1000000*(((AM1624-AK1624)*0.082057*W1624)/(V1624-Z1624))/X1624</f>
        <v>0.74330626535800015</v>
      </c>
      <c r="T1624">
        <f>N1624*((1*0.082057*W1624)/(V1624-Z1624))</f>
        <v>0.74330626535800026</v>
      </c>
      <c r="V1624" s="5">
        <f t="shared" si="229"/>
        <v>0.99905510880095516</v>
      </c>
      <c r="W1624">
        <v>313.14999999999998</v>
      </c>
      <c r="X1624">
        <f t="shared" si="230"/>
        <v>1.9073334166666699E-2</v>
      </c>
      <c r="Y1624">
        <v>2E-3</v>
      </c>
      <c r="Z1624">
        <f t="shared" si="210"/>
        <v>7.2765497523200454E-2</v>
      </c>
      <c r="AB1624">
        <f t="shared" si="211"/>
        <v>9.9905510880095509E-7</v>
      </c>
      <c r="AC1624">
        <f t="shared" si="212"/>
        <v>7.7759129386834936E-11</v>
      </c>
      <c r="AD1624">
        <v>0</v>
      </c>
      <c r="AE1624" s="12">
        <f t="shared" si="213"/>
        <v>2.0903724265187424E-11</v>
      </c>
      <c r="AF1624" s="12">
        <f t="shared" si="214"/>
        <v>9.8662853652022362E-11</v>
      </c>
      <c r="AG1624" s="19">
        <f t="shared" si="215"/>
        <v>1.097002469958351E-3</v>
      </c>
      <c r="AI1624">
        <f t="shared" si="216"/>
        <v>9.9905510880095509E-7</v>
      </c>
      <c r="AJ1624">
        <f t="shared" si="217"/>
        <v>7.7759129386834936E-11</v>
      </c>
      <c r="AK1624">
        <v>0</v>
      </c>
      <c r="AL1624" s="12">
        <f t="shared" si="218"/>
        <v>4.333023565310624E-10</v>
      </c>
      <c r="AM1624" s="12">
        <f t="shared" si="219"/>
        <v>5.1106148591789729E-10</v>
      </c>
      <c r="AN1624" s="19">
        <f t="shared" si="220"/>
        <v>2.2739189884214046E-2</v>
      </c>
      <c r="AO1624" s="19"/>
      <c r="AP1624" t="e">
        <f t="shared" si="221"/>
        <v>#VALUE!</v>
      </c>
      <c r="AQ1624" t="e">
        <f t="shared" si="222"/>
        <v>#VALUE!</v>
      </c>
      <c r="AR1624">
        <v>0</v>
      </c>
      <c r="AS1624" s="12" t="e">
        <f t="shared" si="223"/>
        <v>#VALUE!</v>
      </c>
      <c r="AT1624" s="12" t="e">
        <f t="shared" si="224"/>
        <v>#VALUE!</v>
      </c>
      <c r="AU1624" s="19">
        <f t="shared" si="225"/>
        <v>1.5759424160826513E-2</v>
      </c>
      <c r="AW1624">
        <f t="shared" si="226"/>
        <v>78.812974192989046</v>
      </c>
      <c r="AX1624">
        <f t="shared" si="227"/>
        <v>15.215219993965071</v>
      </c>
      <c r="AY1624" t="e">
        <f t="shared" si="228"/>
        <v>#VALUE!</v>
      </c>
    </row>
    <row r="1625" spans="8:51" x14ac:dyDescent="0.25">
      <c r="H1625" s="6">
        <v>20</v>
      </c>
      <c r="I1625" s="6">
        <v>30</v>
      </c>
      <c r="J1625" s="6">
        <v>1</v>
      </c>
      <c r="K1625" s="6">
        <v>1</v>
      </c>
      <c r="L1625" s="6" t="s">
        <v>122</v>
      </c>
      <c r="M1625" s="7">
        <f>1000000*(AF1625-AD1625)/X1625</f>
        <v>5.1728162884310709E-3</v>
      </c>
      <c r="N1625" s="7">
        <f>1000000*(AM1625-AK1625)/X1625</f>
        <v>2.6794554190270953E-2</v>
      </c>
      <c r="O1625" s="7" t="e">
        <f>1000000*(AT1625-AR1625)/X1625</f>
        <v>#VALUE!</v>
      </c>
      <c r="P1625">
        <f>(M1625*16)</f>
        <v>8.2765060614897135E-2</v>
      </c>
      <c r="Q1625">
        <f>(N1625*44)</f>
        <v>1.1789603843719219</v>
      </c>
      <c r="R1625">
        <f>1000000*(((AF1625-AD1625)*0.082057*W1625)/(V1625-Z1625))/X1625</f>
        <v>0.14349881432745903</v>
      </c>
      <c r="S1625">
        <f>1000000*(((AM1625-AK1625)*0.082057*W1625)/(V1625-Z1625))/X1625</f>
        <v>0.74330626535800015</v>
      </c>
      <c r="T1625">
        <f>N1625*((1*0.082057*W1625)/(V1625-Z1625))</f>
        <v>0.74330626535800026</v>
      </c>
      <c r="V1625" s="5">
        <f t="shared" si="229"/>
        <v>0.99905510880095516</v>
      </c>
      <c r="W1625">
        <v>313.14999999999998</v>
      </c>
      <c r="X1625">
        <f t="shared" si="230"/>
        <v>1.9073334166666699E-2</v>
      </c>
      <c r="Y1625">
        <v>2E-3</v>
      </c>
      <c r="Z1625">
        <f t="shared" si="210"/>
        <v>7.2765497523200454E-2</v>
      </c>
      <c r="AB1625">
        <f t="shared" si="211"/>
        <v>9.9905510880095509E-7</v>
      </c>
      <c r="AC1625">
        <f t="shared" si="212"/>
        <v>7.7759129386834936E-11</v>
      </c>
      <c r="AD1625">
        <v>0</v>
      </c>
      <c r="AE1625" s="12">
        <f t="shared" si="213"/>
        <v>2.0903724265187424E-11</v>
      </c>
      <c r="AF1625" s="12">
        <f t="shared" si="214"/>
        <v>9.8662853652022362E-11</v>
      </c>
      <c r="AG1625" s="19">
        <f t="shared" si="215"/>
        <v>1.097002469958351E-3</v>
      </c>
      <c r="AI1625">
        <f t="shared" si="216"/>
        <v>9.9905510880095509E-7</v>
      </c>
      <c r="AJ1625">
        <f t="shared" si="217"/>
        <v>7.7759129386834936E-11</v>
      </c>
      <c r="AK1625">
        <v>0</v>
      </c>
      <c r="AL1625" s="12">
        <f t="shared" si="218"/>
        <v>4.333023565310624E-10</v>
      </c>
      <c r="AM1625" s="12">
        <f t="shared" si="219"/>
        <v>5.1106148591789729E-10</v>
      </c>
      <c r="AN1625" s="19">
        <f t="shared" si="220"/>
        <v>2.2739189884214046E-2</v>
      </c>
      <c r="AO1625" s="19"/>
      <c r="AP1625" t="e">
        <f t="shared" si="221"/>
        <v>#VALUE!</v>
      </c>
      <c r="AQ1625" t="e">
        <f t="shared" si="222"/>
        <v>#VALUE!</v>
      </c>
      <c r="AR1625">
        <v>0</v>
      </c>
      <c r="AS1625" s="12" t="e">
        <f t="shared" si="223"/>
        <v>#VALUE!</v>
      </c>
      <c r="AT1625" s="12" t="e">
        <f t="shared" si="224"/>
        <v>#VALUE!</v>
      </c>
      <c r="AU1625" s="19">
        <f t="shared" si="225"/>
        <v>1.5759424160826513E-2</v>
      </c>
      <c r="AW1625">
        <f t="shared" si="226"/>
        <v>78.812974192989046</v>
      </c>
      <c r="AX1625">
        <f t="shared" si="227"/>
        <v>15.215219993965071</v>
      </c>
      <c r="AY1625" t="e">
        <f t="shared" si="228"/>
        <v>#VALUE!</v>
      </c>
    </row>
    <row r="1626" spans="8:51" x14ac:dyDescent="0.25">
      <c r="H1626" s="6">
        <v>20</v>
      </c>
      <c r="I1626" s="6">
        <v>30</v>
      </c>
      <c r="J1626" s="6">
        <v>1</v>
      </c>
      <c r="K1626" s="6">
        <v>1</v>
      </c>
      <c r="L1626" s="6" t="s">
        <v>122</v>
      </c>
      <c r="M1626" s="7">
        <f>1000000*(AF1626-AD1626)/X1626</f>
        <v>5.1728162884310709E-3</v>
      </c>
      <c r="N1626" s="7">
        <f>1000000*(AM1626-AK1626)/X1626</f>
        <v>2.6794554190270953E-2</v>
      </c>
      <c r="O1626" s="7" t="e">
        <f>1000000*(AT1626-AR1626)/X1626</f>
        <v>#VALUE!</v>
      </c>
      <c r="P1626">
        <f>(M1626*16)</f>
        <v>8.2765060614897135E-2</v>
      </c>
      <c r="Q1626">
        <f>(N1626*44)</f>
        <v>1.1789603843719219</v>
      </c>
      <c r="R1626">
        <f>1000000*(((AF1626-AD1626)*0.082057*W1626)/(V1626-Z1626))/X1626</f>
        <v>0.14349881432745903</v>
      </c>
      <c r="S1626">
        <f>1000000*(((AM1626-AK1626)*0.082057*W1626)/(V1626-Z1626))/X1626</f>
        <v>0.74330626535800015</v>
      </c>
      <c r="T1626">
        <f>N1626*((1*0.082057*W1626)/(V1626-Z1626))</f>
        <v>0.74330626535800026</v>
      </c>
      <c r="V1626" s="5">
        <f t="shared" si="229"/>
        <v>0.99905510880095516</v>
      </c>
      <c r="W1626">
        <v>313.14999999999998</v>
      </c>
      <c r="X1626">
        <f t="shared" si="230"/>
        <v>1.9073334166666699E-2</v>
      </c>
      <c r="Y1626">
        <v>2E-3</v>
      </c>
      <c r="Z1626">
        <f t="shared" si="210"/>
        <v>7.2765497523200454E-2</v>
      </c>
      <c r="AB1626">
        <f t="shared" si="211"/>
        <v>9.9905510880095509E-7</v>
      </c>
      <c r="AC1626">
        <f t="shared" si="212"/>
        <v>7.7759129386834936E-11</v>
      </c>
      <c r="AD1626">
        <v>0</v>
      </c>
      <c r="AE1626" s="12">
        <f t="shared" si="213"/>
        <v>2.0903724265187424E-11</v>
      </c>
      <c r="AF1626" s="12">
        <f t="shared" si="214"/>
        <v>9.8662853652022362E-11</v>
      </c>
      <c r="AG1626" s="19">
        <f t="shared" si="215"/>
        <v>1.097002469958351E-3</v>
      </c>
      <c r="AI1626">
        <f t="shared" si="216"/>
        <v>9.9905510880095509E-7</v>
      </c>
      <c r="AJ1626">
        <f t="shared" si="217"/>
        <v>7.7759129386834936E-11</v>
      </c>
      <c r="AK1626">
        <v>0</v>
      </c>
      <c r="AL1626" s="12">
        <f t="shared" si="218"/>
        <v>4.333023565310624E-10</v>
      </c>
      <c r="AM1626" s="12">
        <f t="shared" si="219"/>
        <v>5.1106148591789729E-10</v>
      </c>
      <c r="AN1626" s="19">
        <f t="shared" si="220"/>
        <v>2.2739189884214046E-2</v>
      </c>
      <c r="AO1626" s="19"/>
      <c r="AP1626" t="e">
        <f t="shared" si="221"/>
        <v>#VALUE!</v>
      </c>
      <c r="AQ1626" t="e">
        <f t="shared" si="222"/>
        <v>#VALUE!</v>
      </c>
      <c r="AR1626">
        <v>0</v>
      </c>
      <c r="AS1626" s="12" t="e">
        <f t="shared" si="223"/>
        <v>#VALUE!</v>
      </c>
      <c r="AT1626" s="12" t="e">
        <f t="shared" si="224"/>
        <v>#VALUE!</v>
      </c>
      <c r="AU1626" s="19">
        <f t="shared" si="225"/>
        <v>1.5759424160826513E-2</v>
      </c>
      <c r="AW1626">
        <f t="shared" si="226"/>
        <v>78.812974192989046</v>
      </c>
      <c r="AX1626">
        <f t="shared" si="227"/>
        <v>15.215219993965071</v>
      </c>
      <c r="AY1626" t="e">
        <f t="shared" si="228"/>
        <v>#VALUE!</v>
      </c>
    </row>
    <row r="1627" spans="8:51" x14ac:dyDescent="0.25">
      <c r="H1627" s="6">
        <v>20</v>
      </c>
      <c r="I1627" s="6">
        <v>30</v>
      </c>
      <c r="J1627" s="6">
        <v>1</v>
      </c>
      <c r="K1627" s="6">
        <v>1</v>
      </c>
      <c r="L1627" s="6" t="s">
        <v>122</v>
      </c>
      <c r="M1627" s="7">
        <f>1000000*(AF1627-AD1627)/X1627</f>
        <v>5.1728162884310709E-3</v>
      </c>
      <c r="N1627" s="7">
        <f>1000000*(AM1627-AK1627)/X1627</f>
        <v>2.6794554190270953E-2</v>
      </c>
      <c r="O1627" s="7" t="e">
        <f>1000000*(AT1627-AR1627)/X1627</f>
        <v>#VALUE!</v>
      </c>
      <c r="P1627">
        <f>(M1627*16)</f>
        <v>8.2765060614897135E-2</v>
      </c>
      <c r="Q1627">
        <f>(N1627*44)</f>
        <v>1.1789603843719219</v>
      </c>
      <c r="R1627">
        <f>1000000*(((AF1627-AD1627)*0.082057*W1627)/(V1627-Z1627))/X1627</f>
        <v>0.14349881432745903</v>
      </c>
      <c r="S1627">
        <f>1000000*(((AM1627-AK1627)*0.082057*W1627)/(V1627-Z1627))/X1627</f>
        <v>0.74330626535800015</v>
      </c>
      <c r="T1627">
        <f>N1627*((1*0.082057*W1627)/(V1627-Z1627))</f>
        <v>0.74330626535800026</v>
      </c>
      <c r="V1627" s="5">
        <f t="shared" si="229"/>
        <v>0.99905510880095516</v>
      </c>
      <c r="W1627">
        <v>313.14999999999998</v>
      </c>
      <c r="X1627">
        <f t="shared" si="230"/>
        <v>1.9073334166666699E-2</v>
      </c>
      <c r="Y1627">
        <v>2E-3</v>
      </c>
      <c r="Z1627">
        <f t="shared" si="210"/>
        <v>7.2765497523200454E-2</v>
      </c>
      <c r="AB1627">
        <f t="shared" si="211"/>
        <v>9.9905510880095509E-7</v>
      </c>
      <c r="AC1627">
        <f t="shared" si="212"/>
        <v>7.7759129386834936E-11</v>
      </c>
      <c r="AD1627">
        <v>0</v>
      </c>
      <c r="AE1627" s="12">
        <f t="shared" si="213"/>
        <v>2.0903724265187424E-11</v>
      </c>
      <c r="AF1627" s="12">
        <f t="shared" si="214"/>
        <v>9.8662853652022362E-11</v>
      </c>
      <c r="AG1627" s="19">
        <f t="shared" si="215"/>
        <v>1.097002469958351E-3</v>
      </c>
      <c r="AI1627">
        <f t="shared" si="216"/>
        <v>9.9905510880095509E-7</v>
      </c>
      <c r="AJ1627">
        <f t="shared" si="217"/>
        <v>7.7759129386834936E-11</v>
      </c>
      <c r="AK1627">
        <v>0</v>
      </c>
      <c r="AL1627" s="12">
        <f t="shared" si="218"/>
        <v>4.333023565310624E-10</v>
      </c>
      <c r="AM1627" s="12">
        <f t="shared" si="219"/>
        <v>5.1106148591789729E-10</v>
      </c>
      <c r="AN1627" s="19">
        <f t="shared" si="220"/>
        <v>2.2739189884214046E-2</v>
      </c>
      <c r="AO1627" s="19"/>
      <c r="AP1627" t="e">
        <f t="shared" si="221"/>
        <v>#VALUE!</v>
      </c>
      <c r="AQ1627" t="e">
        <f t="shared" si="222"/>
        <v>#VALUE!</v>
      </c>
      <c r="AR1627">
        <v>0</v>
      </c>
      <c r="AS1627" s="12" t="e">
        <f t="shared" si="223"/>
        <v>#VALUE!</v>
      </c>
      <c r="AT1627" s="12" t="e">
        <f t="shared" si="224"/>
        <v>#VALUE!</v>
      </c>
      <c r="AU1627" s="19">
        <f t="shared" si="225"/>
        <v>1.5759424160826513E-2</v>
      </c>
      <c r="AW1627">
        <f t="shared" si="226"/>
        <v>78.812974192989046</v>
      </c>
      <c r="AX1627">
        <f t="shared" si="227"/>
        <v>15.215219993965071</v>
      </c>
      <c r="AY1627" t="e">
        <f t="shared" si="228"/>
        <v>#VALUE!</v>
      </c>
    </row>
    <row r="1628" spans="8:51" x14ac:dyDescent="0.25">
      <c r="H1628" s="6">
        <v>20</v>
      </c>
      <c r="I1628" s="6">
        <v>30</v>
      </c>
      <c r="J1628" s="6">
        <v>1</v>
      </c>
      <c r="K1628" s="6">
        <v>1</v>
      </c>
      <c r="L1628" s="6" t="s">
        <v>122</v>
      </c>
      <c r="M1628" s="7">
        <f>1000000*(AF1628-AD1628)/X1628</f>
        <v>5.1728162884310709E-3</v>
      </c>
      <c r="N1628" s="7">
        <f>1000000*(AM1628-AK1628)/X1628</f>
        <v>2.6794554190270953E-2</v>
      </c>
      <c r="O1628" s="7" t="e">
        <f>1000000*(AT1628-AR1628)/X1628</f>
        <v>#VALUE!</v>
      </c>
      <c r="P1628">
        <f>(M1628*16)</f>
        <v>8.2765060614897135E-2</v>
      </c>
      <c r="Q1628">
        <f>(N1628*44)</f>
        <v>1.1789603843719219</v>
      </c>
      <c r="R1628">
        <f>1000000*(((AF1628-AD1628)*0.082057*W1628)/(V1628-Z1628))/X1628</f>
        <v>0.14349881432745903</v>
      </c>
      <c r="S1628">
        <f>1000000*(((AM1628-AK1628)*0.082057*W1628)/(V1628-Z1628))/X1628</f>
        <v>0.74330626535800015</v>
      </c>
      <c r="T1628">
        <f>N1628*((1*0.082057*W1628)/(V1628-Z1628))</f>
        <v>0.74330626535800026</v>
      </c>
      <c r="V1628" s="5">
        <f t="shared" si="229"/>
        <v>0.99905510880095516</v>
      </c>
      <c r="W1628">
        <v>313.14999999999998</v>
      </c>
      <c r="X1628">
        <f t="shared" si="230"/>
        <v>1.9073334166666699E-2</v>
      </c>
      <c r="Y1628">
        <v>2E-3</v>
      </c>
      <c r="Z1628">
        <f t="shared" si="210"/>
        <v>7.2765497523200454E-2</v>
      </c>
      <c r="AB1628">
        <f t="shared" si="211"/>
        <v>9.9905510880095509E-7</v>
      </c>
      <c r="AC1628">
        <f t="shared" si="212"/>
        <v>7.7759129386834936E-11</v>
      </c>
      <c r="AD1628">
        <v>0</v>
      </c>
      <c r="AE1628" s="12">
        <f t="shared" si="213"/>
        <v>2.0903724265187424E-11</v>
      </c>
      <c r="AF1628" s="12">
        <f t="shared" si="214"/>
        <v>9.8662853652022362E-11</v>
      </c>
      <c r="AG1628" s="19">
        <f t="shared" si="215"/>
        <v>1.097002469958351E-3</v>
      </c>
      <c r="AI1628">
        <f t="shared" si="216"/>
        <v>9.9905510880095509E-7</v>
      </c>
      <c r="AJ1628">
        <f t="shared" si="217"/>
        <v>7.7759129386834936E-11</v>
      </c>
      <c r="AK1628">
        <v>0</v>
      </c>
      <c r="AL1628" s="12">
        <f t="shared" si="218"/>
        <v>4.333023565310624E-10</v>
      </c>
      <c r="AM1628" s="12">
        <f t="shared" si="219"/>
        <v>5.1106148591789729E-10</v>
      </c>
      <c r="AN1628" s="19">
        <f t="shared" si="220"/>
        <v>2.2739189884214046E-2</v>
      </c>
      <c r="AO1628" s="19"/>
      <c r="AP1628" t="e">
        <f t="shared" si="221"/>
        <v>#VALUE!</v>
      </c>
      <c r="AQ1628" t="e">
        <f t="shared" si="222"/>
        <v>#VALUE!</v>
      </c>
      <c r="AR1628">
        <v>0</v>
      </c>
      <c r="AS1628" s="12" t="e">
        <f t="shared" si="223"/>
        <v>#VALUE!</v>
      </c>
      <c r="AT1628" s="12" t="e">
        <f t="shared" si="224"/>
        <v>#VALUE!</v>
      </c>
      <c r="AU1628" s="19">
        <f t="shared" si="225"/>
        <v>1.5759424160826513E-2</v>
      </c>
      <c r="AW1628">
        <f t="shared" si="226"/>
        <v>78.812974192989046</v>
      </c>
      <c r="AX1628">
        <f t="shared" si="227"/>
        <v>15.215219993965071</v>
      </c>
      <c r="AY1628" t="e">
        <f t="shared" si="228"/>
        <v>#VALUE!</v>
      </c>
    </row>
    <row r="1629" spans="8:51" x14ac:dyDescent="0.25">
      <c r="H1629" s="6">
        <v>20</v>
      </c>
      <c r="I1629" s="6">
        <v>30</v>
      </c>
      <c r="J1629" s="6">
        <v>1</v>
      </c>
      <c r="K1629" s="6">
        <v>1</v>
      </c>
      <c r="L1629" s="6" t="s">
        <v>122</v>
      </c>
      <c r="M1629" s="7">
        <f>1000000*(AF1629-AD1629)/X1629</f>
        <v>5.1728162884310709E-3</v>
      </c>
      <c r="N1629" s="7">
        <f>1000000*(AM1629-AK1629)/X1629</f>
        <v>2.6794554190270953E-2</v>
      </c>
      <c r="O1629" s="7" t="e">
        <f>1000000*(AT1629-AR1629)/X1629</f>
        <v>#VALUE!</v>
      </c>
      <c r="P1629">
        <f>(M1629*16)</f>
        <v>8.2765060614897135E-2</v>
      </c>
      <c r="Q1629">
        <f>(N1629*44)</f>
        <v>1.1789603843719219</v>
      </c>
      <c r="R1629">
        <f>1000000*(((AF1629-AD1629)*0.082057*W1629)/(V1629-Z1629))/X1629</f>
        <v>0.14349881432745903</v>
      </c>
      <c r="S1629">
        <f>1000000*(((AM1629-AK1629)*0.082057*W1629)/(V1629-Z1629))/X1629</f>
        <v>0.74330626535800015</v>
      </c>
      <c r="T1629">
        <f>N1629*((1*0.082057*W1629)/(V1629-Z1629))</f>
        <v>0.74330626535800026</v>
      </c>
      <c r="V1629" s="5">
        <f t="shared" si="229"/>
        <v>0.99905510880095516</v>
      </c>
      <c r="W1629">
        <v>313.14999999999998</v>
      </c>
      <c r="X1629">
        <f t="shared" si="230"/>
        <v>1.9073334166666699E-2</v>
      </c>
      <c r="Y1629">
        <v>2E-3</v>
      </c>
      <c r="Z1629">
        <f t="shared" si="210"/>
        <v>7.2765497523200454E-2</v>
      </c>
      <c r="AB1629">
        <f t="shared" si="211"/>
        <v>9.9905510880095509E-7</v>
      </c>
      <c r="AC1629">
        <f t="shared" si="212"/>
        <v>7.7759129386834936E-11</v>
      </c>
      <c r="AD1629">
        <v>0</v>
      </c>
      <c r="AE1629" s="12">
        <f t="shared" si="213"/>
        <v>2.0903724265187424E-11</v>
      </c>
      <c r="AF1629" s="12">
        <f t="shared" si="214"/>
        <v>9.8662853652022362E-11</v>
      </c>
      <c r="AG1629" s="19">
        <f t="shared" si="215"/>
        <v>1.097002469958351E-3</v>
      </c>
      <c r="AI1629">
        <f t="shared" si="216"/>
        <v>9.9905510880095509E-7</v>
      </c>
      <c r="AJ1629">
        <f t="shared" si="217"/>
        <v>7.7759129386834936E-11</v>
      </c>
      <c r="AK1629">
        <v>0</v>
      </c>
      <c r="AL1629" s="12">
        <f t="shared" si="218"/>
        <v>4.333023565310624E-10</v>
      </c>
      <c r="AM1629" s="12">
        <f t="shared" si="219"/>
        <v>5.1106148591789729E-10</v>
      </c>
      <c r="AN1629" s="19">
        <f t="shared" si="220"/>
        <v>2.2739189884214046E-2</v>
      </c>
      <c r="AO1629" s="19"/>
      <c r="AP1629" t="e">
        <f t="shared" si="221"/>
        <v>#VALUE!</v>
      </c>
      <c r="AQ1629" t="e">
        <f t="shared" si="222"/>
        <v>#VALUE!</v>
      </c>
      <c r="AR1629">
        <v>0</v>
      </c>
      <c r="AS1629" s="12" t="e">
        <f t="shared" si="223"/>
        <v>#VALUE!</v>
      </c>
      <c r="AT1629" s="12" t="e">
        <f t="shared" si="224"/>
        <v>#VALUE!</v>
      </c>
      <c r="AU1629" s="19">
        <f t="shared" si="225"/>
        <v>1.5759424160826513E-2</v>
      </c>
      <c r="AW1629">
        <f t="shared" si="226"/>
        <v>78.812974192989046</v>
      </c>
      <c r="AX1629">
        <f t="shared" si="227"/>
        <v>15.215219993965071</v>
      </c>
      <c r="AY1629" t="e">
        <f t="shared" si="228"/>
        <v>#VALUE!</v>
      </c>
    </row>
    <row r="1630" spans="8:51" x14ac:dyDescent="0.25">
      <c r="H1630" s="6">
        <v>20</v>
      </c>
      <c r="I1630" s="6">
        <v>30</v>
      </c>
      <c r="J1630" s="6">
        <v>1</v>
      </c>
      <c r="K1630" s="6">
        <v>1</v>
      </c>
      <c r="L1630" s="6" t="s">
        <v>122</v>
      </c>
      <c r="M1630" s="7">
        <f>1000000*(AF1630-AD1630)/X1630</f>
        <v>5.1728162884310709E-3</v>
      </c>
      <c r="N1630" s="7">
        <f>1000000*(AM1630-AK1630)/X1630</f>
        <v>2.6794554190270953E-2</v>
      </c>
      <c r="O1630" s="7" t="e">
        <f>1000000*(AT1630-AR1630)/X1630</f>
        <v>#VALUE!</v>
      </c>
      <c r="P1630">
        <f>(M1630*16)</f>
        <v>8.2765060614897135E-2</v>
      </c>
      <c r="Q1630">
        <f>(N1630*44)</f>
        <v>1.1789603843719219</v>
      </c>
      <c r="R1630">
        <f>1000000*(((AF1630-AD1630)*0.082057*W1630)/(V1630-Z1630))/X1630</f>
        <v>0.14349881432745903</v>
      </c>
      <c r="S1630">
        <f>1000000*(((AM1630-AK1630)*0.082057*W1630)/(V1630-Z1630))/X1630</f>
        <v>0.74330626535800015</v>
      </c>
      <c r="T1630">
        <f>N1630*((1*0.082057*W1630)/(V1630-Z1630))</f>
        <v>0.74330626535800026</v>
      </c>
      <c r="V1630" s="5">
        <f t="shared" si="229"/>
        <v>0.99905510880095516</v>
      </c>
      <c r="W1630">
        <v>313.14999999999998</v>
      </c>
      <c r="X1630">
        <f t="shared" si="230"/>
        <v>1.9073334166666699E-2</v>
      </c>
      <c r="Y1630">
        <v>2E-3</v>
      </c>
      <c r="Z1630">
        <f t="shared" si="210"/>
        <v>7.2765497523200454E-2</v>
      </c>
      <c r="AB1630">
        <f t="shared" si="211"/>
        <v>9.9905510880095509E-7</v>
      </c>
      <c r="AC1630">
        <f t="shared" si="212"/>
        <v>7.7759129386834936E-11</v>
      </c>
      <c r="AD1630">
        <v>0</v>
      </c>
      <c r="AE1630" s="12">
        <f t="shared" si="213"/>
        <v>2.0903724265187424E-11</v>
      </c>
      <c r="AF1630" s="12">
        <f t="shared" si="214"/>
        <v>9.8662853652022362E-11</v>
      </c>
      <c r="AG1630" s="19">
        <f t="shared" si="215"/>
        <v>1.097002469958351E-3</v>
      </c>
      <c r="AI1630">
        <f t="shared" si="216"/>
        <v>9.9905510880095509E-7</v>
      </c>
      <c r="AJ1630">
        <f t="shared" si="217"/>
        <v>7.7759129386834936E-11</v>
      </c>
      <c r="AK1630">
        <v>0</v>
      </c>
      <c r="AL1630" s="12">
        <f t="shared" si="218"/>
        <v>4.333023565310624E-10</v>
      </c>
      <c r="AM1630" s="12">
        <f t="shared" si="219"/>
        <v>5.1106148591789729E-10</v>
      </c>
      <c r="AN1630" s="19">
        <f t="shared" si="220"/>
        <v>2.2739189884214046E-2</v>
      </c>
      <c r="AO1630" s="19"/>
      <c r="AP1630" t="e">
        <f t="shared" si="221"/>
        <v>#VALUE!</v>
      </c>
      <c r="AQ1630" t="e">
        <f t="shared" si="222"/>
        <v>#VALUE!</v>
      </c>
      <c r="AR1630">
        <v>0</v>
      </c>
      <c r="AS1630" s="12" t="e">
        <f t="shared" si="223"/>
        <v>#VALUE!</v>
      </c>
      <c r="AT1630" s="12" t="e">
        <f t="shared" si="224"/>
        <v>#VALUE!</v>
      </c>
      <c r="AU1630" s="19">
        <f t="shared" si="225"/>
        <v>1.5759424160826513E-2</v>
      </c>
      <c r="AW1630">
        <f t="shared" si="226"/>
        <v>78.812974192989046</v>
      </c>
      <c r="AX1630">
        <f t="shared" si="227"/>
        <v>15.215219993965071</v>
      </c>
      <c r="AY1630" t="e">
        <f t="shared" si="228"/>
        <v>#VALUE!</v>
      </c>
    </row>
    <row r="1631" spans="8:51" x14ac:dyDescent="0.25">
      <c r="H1631" s="6">
        <v>20</v>
      </c>
      <c r="I1631" s="6">
        <v>30</v>
      </c>
      <c r="J1631" s="6">
        <v>1</v>
      </c>
      <c r="K1631" s="6">
        <v>1</v>
      </c>
      <c r="L1631" s="6" t="s">
        <v>122</v>
      </c>
      <c r="M1631" s="7">
        <f>1000000*(AF1631-AD1631)/X1631</f>
        <v>5.1728162884310709E-3</v>
      </c>
      <c r="N1631" s="7">
        <f>1000000*(AM1631-AK1631)/X1631</f>
        <v>2.6794554190270953E-2</v>
      </c>
      <c r="O1631" s="7" t="e">
        <f>1000000*(AT1631-AR1631)/X1631</f>
        <v>#VALUE!</v>
      </c>
      <c r="P1631">
        <f>(M1631*16)</f>
        <v>8.2765060614897135E-2</v>
      </c>
      <c r="Q1631">
        <f>(N1631*44)</f>
        <v>1.1789603843719219</v>
      </c>
      <c r="R1631">
        <f>1000000*(((AF1631-AD1631)*0.082057*W1631)/(V1631-Z1631))/X1631</f>
        <v>0.14349881432745903</v>
      </c>
      <c r="S1631">
        <f>1000000*(((AM1631-AK1631)*0.082057*W1631)/(V1631-Z1631))/X1631</f>
        <v>0.74330626535800015</v>
      </c>
      <c r="T1631">
        <f>N1631*((1*0.082057*W1631)/(V1631-Z1631))</f>
        <v>0.74330626535800026</v>
      </c>
      <c r="V1631" s="5">
        <f t="shared" si="229"/>
        <v>0.99905510880095516</v>
      </c>
      <c r="W1631">
        <v>313.14999999999998</v>
      </c>
      <c r="X1631">
        <f t="shared" si="230"/>
        <v>1.9073334166666699E-2</v>
      </c>
      <c r="Y1631">
        <v>2E-3</v>
      </c>
      <c r="Z1631">
        <f t="shared" si="210"/>
        <v>7.2765497523200454E-2</v>
      </c>
      <c r="AB1631">
        <f t="shared" si="211"/>
        <v>9.9905510880095509E-7</v>
      </c>
      <c r="AC1631">
        <f t="shared" si="212"/>
        <v>7.7759129386834936E-11</v>
      </c>
      <c r="AD1631">
        <v>0</v>
      </c>
      <c r="AE1631" s="12">
        <f t="shared" si="213"/>
        <v>2.0903724265187424E-11</v>
      </c>
      <c r="AF1631" s="12">
        <f t="shared" si="214"/>
        <v>9.8662853652022362E-11</v>
      </c>
      <c r="AG1631" s="19">
        <f t="shared" si="215"/>
        <v>1.097002469958351E-3</v>
      </c>
      <c r="AI1631">
        <f t="shared" si="216"/>
        <v>9.9905510880095509E-7</v>
      </c>
      <c r="AJ1631">
        <f t="shared" si="217"/>
        <v>7.7759129386834936E-11</v>
      </c>
      <c r="AK1631">
        <v>0</v>
      </c>
      <c r="AL1631" s="12">
        <f t="shared" si="218"/>
        <v>4.333023565310624E-10</v>
      </c>
      <c r="AM1631" s="12">
        <f t="shared" si="219"/>
        <v>5.1106148591789729E-10</v>
      </c>
      <c r="AN1631" s="19">
        <f t="shared" si="220"/>
        <v>2.2739189884214046E-2</v>
      </c>
      <c r="AO1631" s="19"/>
      <c r="AP1631" t="e">
        <f t="shared" si="221"/>
        <v>#VALUE!</v>
      </c>
      <c r="AQ1631" t="e">
        <f t="shared" si="222"/>
        <v>#VALUE!</v>
      </c>
      <c r="AR1631">
        <v>0</v>
      </c>
      <c r="AS1631" s="12" t="e">
        <f t="shared" si="223"/>
        <v>#VALUE!</v>
      </c>
      <c r="AT1631" s="12" t="e">
        <f t="shared" si="224"/>
        <v>#VALUE!</v>
      </c>
      <c r="AU1631" s="19">
        <f t="shared" si="225"/>
        <v>1.5759424160826513E-2</v>
      </c>
      <c r="AW1631">
        <f t="shared" si="226"/>
        <v>78.812974192989046</v>
      </c>
      <c r="AX1631">
        <f t="shared" si="227"/>
        <v>15.215219993965071</v>
      </c>
      <c r="AY1631" t="e">
        <f t="shared" si="228"/>
        <v>#VALUE!</v>
      </c>
    </row>
    <row r="1632" spans="8:51" x14ac:dyDescent="0.25">
      <c r="H1632" s="6">
        <v>20</v>
      </c>
      <c r="I1632" s="6">
        <v>30</v>
      </c>
      <c r="J1632" s="6">
        <v>1</v>
      </c>
      <c r="K1632" s="6">
        <v>1</v>
      </c>
      <c r="L1632" s="6" t="s">
        <v>122</v>
      </c>
      <c r="M1632" s="7">
        <f>1000000*(AF1632-AD1632)/X1632</f>
        <v>5.1728162884310709E-3</v>
      </c>
      <c r="N1632" s="7">
        <f>1000000*(AM1632-AK1632)/X1632</f>
        <v>2.6794554190270953E-2</v>
      </c>
      <c r="O1632" s="7" t="e">
        <f>1000000*(AT1632-AR1632)/X1632</f>
        <v>#VALUE!</v>
      </c>
      <c r="P1632">
        <f>(M1632*16)</f>
        <v>8.2765060614897135E-2</v>
      </c>
      <c r="Q1632">
        <f>(N1632*44)</f>
        <v>1.1789603843719219</v>
      </c>
      <c r="R1632">
        <f>1000000*(((AF1632-AD1632)*0.082057*W1632)/(V1632-Z1632))/X1632</f>
        <v>0.14349881432745903</v>
      </c>
      <c r="S1632">
        <f>1000000*(((AM1632-AK1632)*0.082057*W1632)/(V1632-Z1632))/X1632</f>
        <v>0.74330626535800015</v>
      </c>
      <c r="T1632">
        <f>N1632*((1*0.082057*W1632)/(V1632-Z1632))</f>
        <v>0.74330626535800026</v>
      </c>
      <c r="V1632" s="5">
        <f t="shared" si="229"/>
        <v>0.99905510880095516</v>
      </c>
      <c r="W1632">
        <v>313.14999999999998</v>
      </c>
      <c r="X1632">
        <f t="shared" si="230"/>
        <v>1.9073334166666699E-2</v>
      </c>
      <c r="Y1632">
        <v>2E-3</v>
      </c>
      <c r="Z1632">
        <f t="shared" si="210"/>
        <v>7.2765497523200454E-2</v>
      </c>
      <c r="AB1632">
        <f t="shared" si="211"/>
        <v>9.9905510880095509E-7</v>
      </c>
      <c r="AC1632">
        <f t="shared" si="212"/>
        <v>7.7759129386834936E-11</v>
      </c>
      <c r="AD1632">
        <v>0</v>
      </c>
      <c r="AE1632" s="12">
        <f t="shared" si="213"/>
        <v>2.0903724265187424E-11</v>
      </c>
      <c r="AF1632" s="12">
        <f t="shared" si="214"/>
        <v>9.8662853652022362E-11</v>
      </c>
      <c r="AG1632" s="19">
        <f t="shared" si="215"/>
        <v>1.097002469958351E-3</v>
      </c>
      <c r="AI1632">
        <f t="shared" si="216"/>
        <v>9.9905510880095509E-7</v>
      </c>
      <c r="AJ1632">
        <f t="shared" si="217"/>
        <v>7.7759129386834936E-11</v>
      </c>
      <c r="AK1632">
        <v>0</v>
      </c>
      <c r="AL1632" s="12">
        <f t="shared" si="218"/>
        <v>4.333023565310624E-10</v>
      </c>
      <c r="AM1632" s="12">
        <f t="shared" si="219"/>
        <v>5.1106148591789729E-10</v>
      </c>
      <c r="AN1632" s="19">
        <f t="shared" si="220"/>
        <v>2.2739189884214046E-2</v>
      </c>
      <c r="AO1632" s="19"/>
      <c r="AP1632" t="e">
        <f t="shared" si="221"/>
        <v>#VALUE!</v>
      </c>
      <c r="AQ1632" t="e">
        <f t="shared" si="222"/>
        <v>#VALUE!</v>
      </c>
      <c r="AR1632">
        <v>0</v>
      </c>
      <c r="AS1632" s="12" t="e">
        <f t="shared" si="223"/>
        <v>#VALUE!</v>
      </c>
      <c r="AT1632" s="12" t="e">
        <f t="shared" si="224"/>
        <v>#VALUE!</v>
      </c>
      <c r="AU1632" s="19">
        <f t="shared" si="225"/>
        <v>1.5759424160826513E-2</v>
      </c>
      <c r="AW1632">
        <f t="shared" si="226"/>
        <v>78.812974192989046</v>
      </c>
      <c r="AX1632">
        <f t="shared" si="227"/>
        <v>15.215219993965071</v>
      </c>
      <c r="AY1632" t="e">
        <f t="shared" si="228"/>
        <v>#VALUE!</v>
      </c>
    </row>
    <row r="1633" spans="8:51" x14ac:dyDescent="0.25">
      <c r="H1633" s="6">
        <v>20</v>
      </c>
      <c r="I1633" s="6">
        <v>30</v>
      </c>
      <c r="J1633" s="6">
        <v>1</v>
      </c>
      <c r="K1633" s="6">
        <v>1</v>
      </c>
      <c r="L1633" s="6" t="s">
        <v>122</v>
      </c>
      <c r="M1633" s="7">
        <f>1000000*(AF1633-AD1633)/X1633</f>
        <v>5.1728162884310709E-3</v>
      </c>
      <c r="N1633" s="7">
        <f>1000000*(AM1633-AK1633)/X1633</f>
        <v>2.6794554190270953E-2</v>
      </c>
      <c r="O1633" s="7" t="e">
        <f>1000000*(AT1633-AR1633)/X1633</f>
        <v>#VALUE!</v>
      </c>
      <c r="P1633">
        <f>(M1633*16)</f>
        <v>8.2765060614897135E-2</v>
      </c>
      <c r="Q1633">
        <f>(N1633*44)</f>
        <v>1.1789603843719219</v>
      </c>
      <c r="R1633">
        <f>1000000*(((AF1633-AD1633)*0.082057*W1633)/(V1633-Z1633))/X1633</f>
        <v>0.14349881432745903</v>
      </c>
      <c r="S1633">
        <f>1000000*(((AM1633-AK1633)*0.082057*W1633)/(V1633-Z1633))/X1633</f>
        <v>0.74330626535800015</v>
      </c>
      <c r="T1633">
        <f>N1633*((1*0.082057*W1633)/(V1633-Z1633))</f>
        <v>0.74330626535800026</v>
      </c>
      <c r="V1633" s="5">
        <f t="shared" si="229"/>
        <v>0.99905510880095516</v>
      </c>
      <c r="W1633">
        <v>313.14999999999998</v>
      </c>
      <c r="X1633">
        <f t="shared" si="230"/>
        <v>1.9073334166666699E-2</v>
      </c>
      <c r="Y1633">
        <v>2E-3</v>
      </c>
      <c r="Z1633">
        <f t="shared" si="210"/>
        <v>7.2765497523200454E-2</v>
      </c>
      <c r="AB1633">
        <f t="shared" si="211"/>
        <v>9.9905510880095509E-7</v>
      </c>
      <c r="AC1633">
        <f t="shared" si="212"/>
        <v>7.7759129386834936E-11</v>
      </c>
      <c r="AD1633">
        <v>0</v>
      </c>
      <c r="AE1633" s="12">
        <f t="shared" si="213"/>
        <v>2.0903724265187424E-11</v>
      </c>
      <c r="AF1633" s="12">
        <f t="shared" si="214"/>
        <v>9.8662853652022362E-11</v>
      </c>
      <c r="AG1633" s="19">
        <f t="shared" si="215"/>
        <v>1.097002469958351E-3</v>
      </c>
      <c r="AI1633">
        <f t="shared" si="216"/>
        <v>9.9905510880095509E-7</v>
      </c>
      <c r="AJ1633">
        <f t="shared" si="217"/>
        <v>7.7759129386834936E-11</v>
      </c>
      <c r="AK1633">
        <v>0</v>
      </c>
      <c r="AL1633" s="12">
        <f t="shared" si="218"/>
        <v>4.333023565310624E-10</v>
      </c>
      <c r="AM1633" s="12">
        <f t="shared" si="219"/>
        <v>5.1106148591789729E-10</v>
      </c>
      <c r="AN1633" s="19">
        <f t="shared" si="220"/>
        <v>2.2739189884214046E-2</v>
      </c>
      <c r="AO1633" s="19"/>
      <c r="AP1633" t="e">
        <f t="shared" si="221"/>
        <v>#VALUE!</v>
      </c>
      <c r="AQ1633" t="e">
        <f t="shared" si="222"/>
        <v>#VALUE!</v>
      </c>
      <c r="AR1633">
        <v>0</v>
      </c>
      <c r="AS1633" s="12" t="e">
        <f t="shared" si="223"/>
        <v>#VALUE!</v>
      </c>
      <c r="AT1633" s="12" t="e">
        <f t="shared" si="224"/>
        <v>#VALUE!</v>
      </c>
      <c r="AU1633" s="19">
        <f t="shared" si="225"/>
        <v>1.5759424160826513E-2</v>
      </c>
      <c r="AW1633">
        <f t="shared" si="226"/>
        <v>78.812974192989046</v>
      </c>
      <c r="AX1633">
        <f t="shared" si="227"/>
        <v>15.215219993965071</v>
      </c>
      <c r="AY1633" t="e">
        <f t="shared" si="228"/>
        <v>#VALUE!</v>
      </c>
    </row>
    <row r="1634" spans="8:51" x14ac:dyDescent="0.25">
      <c r="H1634" s="6">
        <v>20</v>
      </c>
      <c r="I1634" s="6">
        <v>30</v>
      </c>
      <c r="J1634" s="6">
        <v>1</v>
      </c>
      <c r="K1634" s="6">
        <v>1</v>
      </c>
      <c r="L1634" s="6" t="s">
        <v>122</v>
      </c>
      <c r="M1634" s="7">
        <f>1000000*(AF1634-AD1634)/X1634</f>
        <v>5.1728162884310709E-3</v>
      </c>
      <c r="N1634" s="7">
        <f>1000000*(AM1634-AK1634)/X1634</f>
        <v>2.6794554190270953E-2</v>
      </c>
      <c r="O1634" s="7" t="e">
        <f>1000000*(AT1634-AR1634)/X1634</f>
        <v>#VALUE!</v>
      </c>
      <c r="P1634">
        <f>(M1634*16)</f>
        <v>8.2765060614897135E-2</v>
      </c>
      <c r="Q1634">
        <f>(N1634*44)</f>
        <v>1.1789603843719219</v>
      </c>
      <c r="R1634">
        <f>1000000*(((AF1634-AD1634)*0.082057*W1634)/(V1634-Z1634))/X1634</f>
        <v>0.14349881432745903</v>
      </c>
      <c r="S1634">
        <f>1000000*(((AM1634-AK1634)*0.082057*W1634)/(V1634-Z1634))/X1634</f>
        <v>0.74330626535800015</v>
      </c>
      <c r="T1634">
        <f>N1634*((1*0.082057*W1634)/(V1634-Z1634))</f>
        <v>0.74330626535800026</v>
      </c>
      <c r="V1634" s="5">
        <f t="shared" si="229"/>
        <v>0.99905510880095516</v>
      </c>
      <c r="W1634">
        <v>313.14999999999998</v>
      </c>
      <c r="X1634">
        <f t="shared" si="230"/>
        <v>1.9073334166666699E-2</v>
      </c>
      <c r="Y1634">
        <v>2E-3</v>
      </c>
      <c r="Z1634">
        <f t="shared" si="210"/>
        <v>7.2765497523200454E-2</v>
      </c>
      <c r="AB1634">
        <f t="shared" si="211"/>
        <v>9.9905510880095509E-7</v>
      </c>
      <c r="AC1634">
        <f t="shared" si="212"/>
        <v>7.7759129386834936E-11</v>
      </c>
      <c r="AD1634">
        <v>0</v>
      </c>
      <c r="AE1634" s="12">
        <f t="shared" si="213"/>
        <v>2.0903724265187424E-11</v>
      </c>
      <c r="AF1634" s="12">
        <f t="shared" si="214"/>
        <v>9.8662853652022362E-11</v>
      </c>
      <c r="AG1634" s="19">
        <f t="shared" si="215"/>
        <v>1.097002469958351E-3</v>
      </c>
      <c r="AI1634">
        <f t="shared" si="216"/>
        <v>9.9905510880095509E-7</v>
      </c>
      <c r="AJ1634">
        <f t="shared" si="217"/>
        <v>7.7759129386834936E-11</v>
      </c>
      <c r="AK1634">
        <v>0</v>
      </c>
      <c r="AL1634" s="12">
        <f t="shared" si="218"/>
        <v>4.333023565310624E-10</v>
      </c>
      <c r="AM1634" s="12">
        <f t="shared" si="219"/>
        <v>5.1106148591789729E-10</v>
      </c>
      <c r="AN1634" s="19">
        <f t="shared" si="220"/>
        <v>2.2739189884214046E-2</v>
      </c>
      <c r="AO1634" s="19"/>
      <c r="AP1634" t="e">
        <f t="shared" si="221"/>
        <v>#VALUE!</v>
      </c>
      <c r="AQ1634" t="e">
        <f t="shared" si="222"/>
        <v>#VALUE!</v>
      </c>
      <c r="AR1634">
        <v>0</v>
      </c>
      <c r="AS1634" s="12" t="e">
        <f t="shared" si="223"/>
        <v>#VALUE!</v>
      </c>
      <c r="AT1634" s="12" t="e">
        <f t="shared" si="224"/>
        <v>#VALUE!</v>
      </c>
      <c r="AU1634" s="19">
        <f t="shared" si="225"/>
        <v>1.5759424160826513E-2</v>
      </c>
      <c r="AW1634">
        <f t="shared" si="226"/>
        <v>78.812974192989046</v>
      </c>
      <c r="AX1634">
        <f t="shared" si="227"/>
        <v>15.215219993965071</v>
      </c>
      <c r="AY1634" t="e">
        <f t="shared" si="228"/>
        <v>#VALUE!</v>
      </c>
    </row>
    <row r="1635" spans="8:51" x14ac:dyDescent="0.25">
      <c r="H1635" s="6">
        <v>20</v>
      </c>
      <c r="I1635" s="6">
        <v>30</v>
      </c>
      <c r="J1635" s="6">
        <v>1</v>
      </c>
      <c r="K1635" s="6">
        <v>1</v>
      </c>
      <c r="L1635" s="6" t="s">
        <v>122</v>
      </c>
      <c r="M1635" s="7">
        <f>1000000*(AF1635-AD1635)/X1635</f>
        <v>5.1728162884310709E-3</v>
      </c>
      <c r="N1635" s="7">
        <f>1000000*(AM1635-AK1635)/X1635</f>
        <v>2.6794554190270953E-2</v>
      </c>
      <c r="O1635" s="7" t="e">
        <f>1000000*(AT1635-AR1635)/X1635</f>
        <v>#VALUE!</v>
      </c>
      <c r="P1635">
        <f>(M1635*16)</f>
        <v>8.2765060614897135E-2</v>
      </c>
      <c r="Q1635">
        <f>(N1635*44)</f>
        <v>1.1789603843719219</v>
      </c>
      <c r="R1635">
        <f>1000000*(((AF1635-AD1635)*0.082057*W1635)/(V1635-Z1635))/X1635</f>
        <v>0.14349881432745903</v>
      </c>
      <c r="S1635">
        <f>1000000*(((AM1635-AK1635)*0.082057*W1635)/(V1635-Z1635))/X1635</f>
        <v>0.74330626535800015</v>
      </c>
      <c r="T1635">
        <f>N1635*((1*0.082057*W1635)/(V1635-Z1635))</f>
        <v>0.74330626535800026</v>
      </c>
      <c r="V1635" s="5">
        <f t="shared" si="229"/>
        <v>0.99905510880095516</v>
      </c>
      <c r="W1635">
        <v>313.14999999999998</v>
      </c>
      <c r="X1635">
        <f t="shared" si="230"/>
        <v>1.9073334166666699E-2</v>
      </c>
      <c r="Y1635">
        <v>2E-3</v>
      </c>
      <c r="Z1635">
        <f t="shared" si="210"/>
        <v>7.2765497523200454E-2</v>
      </c>
      <c r="AB1635">
        <f t="shared" si="211"/>
        <v>9.9905510880095509E-7</v>
      </c>
      <c r="AC1635">
        <f t="shared" si="212"/>
        <v>7.7759129386834936E-11</v>
      </c>
      <c r="AD1635">
        <v>0</v>
      </c>
      <c r="AE1635" s="12">
        <f t="shared" si="213"/>
        <v>2.0903724265187424E-11</v>
      </c>
      <c r="AF1635" s="12">
        <f t="shared" si="214"/>
        <v>9.8662853652022362E-11</v>
      </c>
      <c r="AG1635" s="19">
        <f t="shared" si="215"/>
        <v>1.097002469958351E-3</v>
      </c>
      <c r="AI1635">
        <f t="shared" si="216"/>
        <v>9.9905510880095509E-7</v>
      </c>
      <c r="AJ1635">
        <f t="shared" si="217"/>
        <v>7.7759129386834936E-11</v>
      </c>
      <c r="AK1635">
        <v>0</v>
      </c>
      <c r="AL1635" s="12">
        <f t="shared" si="218"/>
        <v>4.333023565310624E-10</v>
      </c>
      <c r="AM1635" s="12">
        <f t="shared" si="219"/>
        <v>5.1106148591789729E-10</v>
      </c>
      <c r="AN1635" s="19">
        <f t="shared" si="220"/>
        <v>2.2739189884214046E-2</v>
      </c>
      <c r="AO1635" s="19"/>
      <c r="AP1635" t="e">
        <f t="shared" si="221"/>
        <v>#VALUE!</v>
      </c>
      <c r="AQ1635" t="e">
        <f t="shared" si="222"/>
        <v>#VALUE!</v>
      </c>
      <c r="AR1635">
        <v>0</v>
      </c>
      <c r="AS1635" s="12" t="e">
        <f t="shared" si="223"/>
        <v>#VALUE!</v>
      </c>
      <c r="AT1635" s="12" t="e">
        <f t="shared" si="224"/>
        <v>#VALUE!</v>
      </c>
      <c r="AU1635" s="19">
        <f t="shared" si="225"/>
        <v>1.5759424160826513E-2</v>
      </c>
      <c r="AW1635">
        <f t="shared" si="226"/>
        <v>78.812974192989046</v>
      </c>
      <c r="AX1635">
        <f t="shared" si="227"/>
        <v>15.215219993965071</v>
      </c>
      <c r="AY1635" t="e">
        <f t="shared" si="228"/>
        <v>#VALUE!</v>
      </c>
    </row>
    <row r="1636" spans="8:51" x14ac:dyDescent="0.25">
      <c r="H1636" s="6">
        <v>20</v>
      </c>
      <c r="I1636" s="6">
        <v>30</v>
      </c>
      <c r="J1636" s="6">
        <v>1</v>
      </c>
      <c r="K1636" s="6">
        <v>1</v>
      </c>
      <c r="L1636" s="6" t="s">
        <v>122</v>
      </c>
      <c r="M1636" s="7">
        <f>1000000*(AF1636-AD1636)/X1636</f>
        <v>5.1728162884310709E-3</v>
      </c>
      <c r="N1636" s="7">
        <f>1000000*(AM1636-AK1636)/X1636</f>
        <v>2.6794554190270953E-2</v>
      </c>
      <c r="O1636" s="7" t="e">
        <f>1000000*(AT1636-AR1636)/X1636</f>
        <v>#VALUE!</v>
      </c>
      <c r="P1636">
        <f>(M1636*16)</f>
        <v>8.2765060614897135E-2</v>
      </c>
      <c r="Q1636">
        <f>(N1636*44)</f>
        <v>1.1789603843719219</v>
      </c>
      <c r="R1636">
        <f>1000000*(((AF1636-AD1636)*0.082057*W1636)/(V1636-Z1636))/X1636</f>
        <v>0.14349881432745903</v>
      </c>
      <c r="S1636">
        <f>1000000*(((AM1636-AK1636)*0.082057*W1636)/(V1636-Z1636))/X1636</f>
        <v>0.74330626535800015</v>
      </c>
      <c r="T1636">
        <f>N1636*((1*0.082057*W1636)/(V1636-Z1636))</f>
        <v>0.74330626535800026</v>
      </c>
      <c r="V1636" s="5">
        <f t="shared" si="229"/>
        <v>0.99905510880095516</v>
      </c>
      <c r="W1636">
        <v>313.14999999999998</v>
      </c>
      <c r="X1636">
        <f t="shared" si="230"/>
        <v>1.9073334166666699E-2</v>
      </c>
      <c r="Y1636">
        <v>2E-3</v>
      </c>
      <c r="Z1636">
        <f t="shared" si="210"/>
        <v>7.2765497523200454E-2</v>
      </c>
      <c r="AB1636">
        <f t="shared" si="211"/>
        <v>9.9905510880095509E-7</v>
      </c>
      <c r="AC1636">
        <f t="shared" si="212"/>
        <v>7.7759129386834936E-11</v>
      </c>
      <c r="AD1636">
        <v>0</v>
      </c>
      <c r="AE1636" s="12">
        <f t="shared" si="213"/>
        <v>2.0903724265187424E-11</v>
      </c>
      <c r="AF1636" s="12">
        <f t="shared" si="214"/>
        <v>9.8662853652022362E-11</v>
      </c>
      <c r="AG1636" s="19">
        <f t="shared" si="215"/>
        <v>1.097002469958351E-3</v>
      </c>
      <c r="AI1636">
        <f t="shared" si="216"/>
        <v>9.9905510880095509E-7</v>
      </c>
      <c r="AJ1636">
        <f t="shared" si="217"/>
        <v>7.7759129386834936E-11</v>
      </c>
      <c r="AK1636">
        <v>0</v>
      </c>
      <c r="AL1636" s="12">
        <f t="shared" si="218"/>
        <v>4.333023565310624E-10</v>
      </c>
      <c r="AM1636" s="12">
        <f t="shared" si="219"/>
        <v>5.1106148591789729E-10</v>
      </c>
      <c r="AN1636" s="19">
        <f t="shared" si="220"/>
        <v>2.2739189884214046E-2</v>
      </c>
      <c r="AO1636" s="19"/>
      <c r="AP1636" t="e">
        <f t="shared" si="221"/>
        <v>#VALUE!</v>
      </c>
      <c r="AQ1636" t="e">
        <f t="shared" si="222"/>
        <v>#VALUE!</v>
      </c>
      <c r="AR1636">
        <v>0</v>
      </c>
      <c r="AS1636" s="12" t="e">
        <f t="shared" si="223"/>
        <v>#VALUE!</v>
      </c>
      <c r="AT1636" s="12" t="e">
        <f t="shared" si="224"/>
        <v>#VALUE!</v>
      </c>
      <c r="AU1636" s="19">
        <f t="shared" si="225"/>
        <v>1.5759424160826513E-2</v>
      </c>
      <c r="AW1636">
        <f t="shared" si="226"/>
        <v>78.812974192989046</v>
      </c>
      <c r="AX1636">
        <f t="shared" si="227"/>
        <v>15.215219993965071</v>
      </c>
      <c r="AY1636" t="e">
        <f t="shared" si="228"/>
        <v>#VALUE!</v>
      </c>
    </row>
    <row r="1637" spans="8:51" x14ac:dyDescent="0.25">
      <c r="H1637" s="6">
        <v>20</v>
      </c>
      <c r="I1637" s="6">
        <v>30</v>
      </c>
      <c r="J1637" s="6">
        <v>1</v>
      </c>
      <c r="K1637" s="6">
        <v>1</v>
      </c>
      <c r="L1637" s="6" t="s">
        <v>122</v>
      </c>
      <c r="M1637" s="7">
        <f>1000000*(AF1637-AD1637)/X1637</f>
        <v>5.1728162884310709E-3</v>
      </c>
      <c r="N1637" s="7">
        <f>1000000*(AM1637-AK1637)/X1637</f>
        <v>2.6794554190270953E-2</v>
      </c>
      <c r="O1637" s="7" t="e">
        <f>1000000*(AT1637-AR1637)/X1637</f>
        <v>#VALUE!</v>
      </c>
      <c r="P1637">
        <f>(M1637*16)</f>
        <v>8.2765060614897135E-2</v>
      </c>
      <c r="Q1637">
        <f>(N1637*44)</f>
        <v>1.1789603843719219</v>
      </c>
      <c r="R1637">
        <f>1000000*(((AF1637-AD1637)*0.082057*W1637)/(V1637-Z1637))/X1637</f>
        <v>0.14349881432745903</v>
      </c>
      <c r="S1637">
        <f>1000000*(((AM1637-AK1637)*0.082057*W1637)/(V1637-Z1637))/X1637</f>
        <v>0.74330626535800015</v>
      </c>
      <c r="T1637">
        <f>N1637*((1*0.082057*W1637)/(V1637-Z1637))</f>
        <v>0.74330626535800026</v>
      </c>
      <c r="V1637" s="5">
        <f t="shared" si="229"/>
        <v>0.99905510880095516</v>
      </c>
      <c r="W1637">
        <v>313.14999999999998</v>
      </c>
      <c r="X1637">
        <f t="shared" si="230"/>
        <v>1.9073334166666699E-2</v>
      </c>
      <c r="Y1637">
        <v>2E-3</v>
      </c>
      <c r="Z1637">
        <f t="shared" si="210"/>
        <v>7.2765497523200454E-2</v>
      </c>
      <c r="AB1637">
        <f t="shared" si="211"/>
        <v>9.9905510880095509E-7</v>
      </c>
      <c r="AC1637">
        <f t="shared" si="212"/>
        <v>7.7759129386834936E-11</v>
      </c>
      <c r="AD1637">
        <v>0</v>
      </c>
      <c r="AE1637" s="12">
        <f t="shared" si="213"/>
        <v>2.0903724265187424E-11</v>
      </c>
      <c r="AF1637" s="12">
        <f t="shared" si="214"/>
        <v>9.8662853652022362E-11</v>
      </c>
      <c r="AG1637" s="19">
        <f t="shared" si="215"/>
        <v>1.097002469958351E-3</v>
      </c>
      <c r="AI1637">
        <f t="shared" si="216"/>
        <v>9.9905510880095509E-7</v>
      </c>
      <c r="AJ1637">
        <f t="shared" si="217"/>
        <v>7.7759129386834936E-11</v>
      </c>
      <c r="AK1637">
        <v>0</v>
      </c>
      <c r="AL1637" s="12">
        <f t="shared" si="218"/>
        <v>4.333023565310624E-10</v>
      </c>
      <c r="AM1637" s="12">
        <f t="shared" si="219"/>
        <v>5.1106148591789729E-10</v>
      </c>
      <c r="AN1637" s="19">
        <f t="shared" si="220"/>
        <v>2.2739189884214046E-2</v>
      </c>
      <c r="AO1637" s="19"/>
      <c r="AP1637" t="e">
        <f t="shared" si="221"/>
        <v>#VALUE!</v>
      </c>
      <c r="AQ1637" t="e">
        <f t="shared" si="222"/>
        <v>#VALUE!</v>
      </c>
      <c r="AR1637">
        <v>0</v>
      </c>
      <c r="AS1637" s="12" t="e">
        <f t="shared" si="223"/>
        <v>#VALUE!</v>
      </c>
      <c r="AT1637" s="12" t="e">
        <f t="shared" si="224"/>
        <v>#VALUE!</v>
      </c>
      <c r="AU1637" s="19">
        <f t="shared" si="225"/>
        <v>1.5759424160826513E-2</v>
      </c>
      <c r="AW1637">
        <f t="shared" si="226"/>
        <v>78.812974192989046</v>
      </c>
      <c r="AX1637">
        <f t="shared" si="227"/>
        <v>15.215219993965071</v>
      </c>
      <c r="AY1637" t="e">
        <f t="shared" si="228"/>
        <v>#VALUE!</v>
      </c>
    </row>
    <row r="1638" spans="8:51" x14ac:dyDescent="0.25">
      <c r="H1638" s="6">
        <v>20</v>
      </c>
      <c r="I1638" s="6">
        <v>30</v>
      </c>
      <c r="J1638" s="6">
        <v>1</v>
      </c>
      <c r="K1638" s="6">
        <v>1</v>
      </c>
      <c r="L1638" s="6" t="s">
        <v>122</v>
      </c>
      <c r="M1638" s="7">
        <f>1000000*(AF1638-AD1638)/X1638</f>
        <v>5.1728162884310709E-3</v>
      </c>
      <c r="N1638" s="7">
        <f>1000000*(AM1638-AK1638)/X1638</f>
        <v>2.6794554190270953E-2</v>
      </c>
      <c r="O1638" s="7" t="e">
        <f>1000000*(AT1638-AR1638)/X1638</f>
        <v>#VALUE!</v>
      </c>
      <c r="P1638">
        <f>(M1638*16)</f>
        <v>8.2765060614897135E-2</v>
      </c>
      <c r="Q1638">
        <f>(N1638*44)</f>
        <v>1.1789603843719219</v>
      </c>
      <c r="R1638">
        <f>1000000*(((AF1638-AD1638)*0.082057*W1638)/(V1638-Z1638))/X1638</f>
        <v>0.14349881432745903</v>
      </c>
      <c r="S1638">
        <f>1000000*(((AM1638-AK1638)*0.082057*W1638)/(V1638-Z1638))/X1638</f>
        <v>0.74330626535800015</v>
      </c>
      <c r="T1638">
        <f>N1638*((1*0.082057*W1638)/(V1638-Z1638))</f>
        <v>0.74330626535800026</v>
      </c>
      <c r="V1638" s="5">
        <f t="shared" si="229"/>
        <v>0.99905510880095516</v>
      </c>
      <c r="W1638">
        <v>313.14999999999998</v>
      </c>
      <c r="X1638">
        <f t="shared" si="230"/>
        <v>1.9073334166666699E-2</v>
      </c>
      <c r="Y1638">
        <v>2E-3</v>
      </c>
      <c r="Z1638">
        <f t="shared" si="210"/>
        <v>7.2765497523200454E-2</v>
      </c>
      <c r="AB1638">
        <f t="shared" si="211"/>
        <v>9.9905510880095509E-7</v>
      </c>
      <c r="AC1638">
        <f t="shared" si="212"/>
        <v>7.7759129386834936E-11</v>
      </c>
      <c r="AD1638">
        <v>0</v>
      </c>
      <c r="AE1638" s="12">
        <f t="shared" si="213"/>
        <v>2.0903724265187424E-11</v>
      </c>
      <c r="AF1638" s="12">
        <f t="shared" si="214"/>
        <v>9.8662853652022362E-11</v>
      </c>
      <c r="AG1638" s="19">
        <f t="shared" si="215"/>
        <v>1.097002469958351E-3</v>
      </c>
      <c r="AI1638">
        <f t="shared" si="216"/>
        <v>9.9905510880095509E-7</v>
      </c>
      <c r="AJ1638">
        <f t="shared" si="217"/>
        <v>7.7759129386834936E-11</v>
      </c>
      <c r="AK1638">
        <v>0</v>
      </c>
      <c r="AL1638" s="12">
        <f t="shared" si="218"/>
        <v>4.333023565310624E-10</v>
      </c>
      <c r="AM1638" s="12">
        <f t="shared" si="219"/>
        <v>5.1106148591789729E-10</v>
      </c>
      <c r="AN1638" s="19">
        <f t="shared" si="220"/>
        <v>2.2739189884214046E-2</v>
      </c>
      <c r="AO1638" s="19"/>
      <c r="AP1638" t="e">
        <f t="shared" si="221"/>
        <v>#VALUE!</v>
      </c>
      <c r="AQ1638" t="e">
        <f t="shared" si="222"/>
        <v>#VALUE!</v>
      </c>
      <c r="AR1638">
        <v>0</v>
      </c>
      <c r="AS1638" s="12" t="e">
        <f t="shared" si="223"/>
        <v>#VALUE!</v>
      </c>
      <c r="AT1638" s="12" t="e">
        <f t="shared" si="224"/>
        <v>#VALUE!</v>
      </c>
      <c r="AU1638" s="19">
        <f t="shared" si="225"/>
        <v>1.5759424160826513E-2</v>
      </c>
      <c r="AW1638">
        <f t="shared" si="226"/>
        <v>78.812974192989046</v>
      </c>
      <c r="AX1638">
        <f t="shared" si="227"/>
        <v>15.215219993965071</v>
      </c>
      <c r="AY1638" t="e">
        <f t="shared" si="228"/>
        <v>#VALUE!</v>
      </c>
    </row>
    <row r="1639" spans="8:51" x14ac:dyDescent="0.25">
      <c r="H1639" s="6">
        <v>20</v>
      </c>
      <c r="I1639" s="6">
        <v>30</v>
      </c>
      <c r="J1639" s="6">
        <v>1</v>
      </c>
      <c r="K1639" s="6">
        <v>1</v>
      </c>
      <c r="L1639" s="6" t="s">
        <v>122</v>
      </c>
      <c r="M1639" s="7">
        <f>1000000*(AF1639-AD1639)/X1639</f>
        <v>5.1728162884310709E-3</v>
      </c>
      <c r="N1639" s="7">
        <f>1000000*(AM1639-AK1639)/X1639</f>
        <v>2.6794554190270953E-2</v>
      </c>
      <c r="O1639" s="7" t="e">
        <f>1000000*(AT1639-AR1639)/X1639</f>
        <v>#VALUE!</v>
      </c>
      <c r="P1639">
        <f>(M1639*16)</f>
        <v>8.2765060614897135E-2</v>
      </c>
      <c r="Q1639">
        <f>(N1639*44)</f>
        <v>1.1789603843719219</v>
      </c>
      <c r="R1639">
        <f>1000000*(((AF1639-AD1639)*0.082057*W1639)/(V1639-Z1639))/X1639</f>
        <v>0.14349881432745903</v>
      </c>
      <c r="S1639">
        <f>1000000*(((AM1639-AK1639)*0.082057*W1639)/(V1639-Z1639))/X1639</f>
        <v>0.74330626535800015</v>
      </c>
      <c r="T1639">
        <f>N1639*((1*0.082057*W1639)/(V1639-Z1639))</f>
        <v>0.74330626535800026</v>
      </c>
      <c r="V1639" s="5">
        <f t="shared" si="229"/>
        <v>0.99905510880095516</v>
      </c>
      <c r="W1639">
        <v>313.14999999999998</v>
      </c>
      <c r="X1639">
        <f t="shared" si="230"/>
        <v>1.9073334166666699E-2</v>
      </c>
      <c r="Y1639">
        <v>2E-3</v>
      </c>
      <c r="Z1639">
        <f t="shared" si="210"/>
        <v>7.2765497523200454E-2</v>
      </c>
      <c r="AB1639">
        <f t="shared" si="211"/>
        <v>9.9905510880095509E-7</v>
      </c>
      <c r="AC1639">
        <f t="shared" si="212"/>
        <v>7.7759129386834936E-11</v>
      </c>
      <c r="AD1639">
        <v>0</v>
      </c>
      <c r="AE1639" s="12">
        <f t="shared" si="213"/>
        <v>2.0903724265187424E-11</v>
      </c>
      <c r="AF1639" s="12">
        <f t="shared" si="214"/>
        <v>9.8662853652022362E-11</v>
      </c>
      <c r="AG1639" s="19">
        <f t="shared" si="215"/>
        <v>1.097002469958351E-3</v>
      </c>
      <c r="AI1639">
        <f t="shared" si="216"/>
        <v>9.9905510880095509E-7</v>
      </c>
      <c r="AJ1639">
        <f t="shared" si="217"/>
        <v>7.7759129386834936E-11</v>
      </c>
      <c r="AK1639">
        <v>0</v>
      </c>
      <c r="AL1639" s="12">
        <f t="shared" si="218"/>
        <v>4.333023565310624E-10</v>
      </c>
      <c r="AM1639" s="12">
        <f t="shared" si="219"/>
        <v>5.1106148591789729E-10</v>
      </c>
      <c r="AN1639" s="19">
        <f t="shared" si="220"/>
        <v>2.2739189884214046E-2</v>
      </c>
      <c r="AO1639" s="19"/>
      <c r="AP1639" t="e">
        <f t="shared" si="221"/>
        <v>#VALUE!</v>
      </c>
      <c r="AQ1639" t="e">
        <f t="shared" si="222"/>
        <v>#VALUE!</v>
      </c>
      <c r="AR1639">
        <v>0</v>
      </c>
      <c r="AS1639" s="12" t="e">
        <f t="shared" si="223"/>
        <v>#VALUE!</v>
      </c>
      <c r="AT1639" s="12" t="e">
        <f t="shared" si="224"/>
        <v>#VALUE!</v>
      </c>
      <c r="AU1639" s="19">
        <f t="shared" si="225"/>
        <v>1.5759424160826513E-2</v>
      </c>
      <c r="AW1639">
        <f t="shared" si="226"/>
        <v>78.812974192989046</v>
      </c>
      <c r="AX1639">
        <f t="shared" si="227"/>
        <v>15.215219993965071</v>
      </c>
      <c r="AY1639" t="e">
        <f t="shared" si="228"/>
        <v>#VALUE!</v>
      </c>
    </row>
    <row r="1640" spans="8:51" x14ac:dyDescent="0.25">
      <c r="H1640" s="6">
        <v>20</v>
      </c>
      <c r="I1640" s="6">
        <v>30</v>
      </c>
      <c r="J1640" s="6">
        <v>1</v>
      </c>
      <c r="K1640" s="6">
        <v>1</v>
      </c>
      <c r="L1640" s="6" t="s">
        <v>122</v>
      </c>
      <c r="M1640" s="7">
        <f>1000000*(AF1640-AD1640)/X1640</f>
        <v>5.1728162884310709E-3</v>
      </c>
      <c r="N1640" s="7">
        <f>1000000*(AM1640-AK1640)/X1640</f>
        <v>2.6794554190270953E-2</v>
      </c>
      <c r="O1640" s="7" t="e">
        <f>1000000*(AT1640-AR1640)/X1640</f>
        <v>#VALUE!</v>
      </c>
      <c r="P1640">
        <f>(M1640*16)</f>
        <v>8.2765060614897135E-2</v>
      </c>
      <c r="Q1640">
        <f>(N1640*44)</f>
        <v>1.1789603843719219</v>
      </c>
      <c r="R1640">
        <f>1000000*(((AF1640-AD1640)*0.082057*W1640)/(V1640-Z1640))/X1640</f>
        <v>0.14349881432745903</v>
      </c>
      <c r="S1640">
        <f>1000000*(((AM1640-AK1640)*0.082057*W1640)/(V1640-Z1640))/X1640</f>
        <v>0.74330626535800015</v>
      </c>
      <c r="T1640">
        <f>N1640*((1*0.082057*W1640)/(V1640-Z1640))</f>
        <v>0.74330626535800026</v>
      </c>
      <c r="V1640" s="5">
        <f t="shared" si="229"/>
        <v>0.99905510880095516</v>
      </c>
      <c r="W1640">
        <v>313.14999999999998</v>
      </c>
      <c r="X1640">
        <f t="shared" si="230"/>
        <v>1.9073334166666699E-2</v>
      </c>
      <c r="Y1640">
        <v>2E-3</v>
      </c>
      <c r="Z1640">
        <f t="shared" si="210"/>
        <v>7.2765497523200454E-2</v>
      </c>
      <c r="AB1640">
        <f t="shared" si="211"/>
        <v>9.9905510880095509E-7</v>
      </c>
      <c r="AC1640">
        <f t="shared" si="212"/>
        <v>7.7759129386834936E-11</v>
      </c>
      <c r="AD1640">
        <v>0</v>
      </c>
      <c r="AE1640" s="12">
        <f t="shared" si="213"/>
        <v>2.0903724265187424E-11</v>
      </c>
      <c r="AF1640" s="12">
        <f t="shared" si="214"/>
        <v>9.8662853652022362E-11</v>
      </c>
      <c r="AG1640" s="19">
        <f t="shared" si="215"/>
        <v>1.097002469958351E-3</v>
      </c>
      <c r="AI1640">
        <f t="shared" si="216"/>
        <v>9.9905510880095509E-7</v>
      </c>
      <c r="AJ1640">
        <f t="shared" si="217"/>
        <v>7.7759129386834936E-11</v>
      </c>
      <c r="AK1640">
        <v>0</v>
      </c>
      <c r="AL1640" s="12">
        <f t="shared" si="218"/>
        <v>4.333023565310624E-10</v>
      </c>
      <c r="AM1640" s="12">
        <f t="shared" si="219"/>
        <v>5.1106148591789729E-10</v>
      </c>
      <c r="AN1640" s="19">
        <f t="shared" si="220"/>
        <v>2.2739189884214046E-2</v>
      </c>
      <c r="AO1640" s="19"/>
      <c r="AP1640" t="e">
        <f t="shared" si="221"/>
        <v>#VALUE!</v>
      </c>
      <c r="AQ1640" t="e">
        <f t="shared" si="222"/>
        <v>#VALUE!</v>
      </c>
      <c r="AR1640">
        <v>0</v>
      </c>
      <c r="AS1640" s="12" t="e">
        <f t="shared" si="223"/>
        <v>#VALUE!</v>
      </c>
      <c r="AT1640" s="12" t="e">
        <f t="shared" si="224"/>
        <v>#VALUE!</v>
      </c>
      <c r="AU1640" s="19">
        <f t="shared" si="225"/>
        <v>1.5759424160826513E-2</v>
      </c>
      <c r="AW1640">
        <f t="shared" si="226"/>
        <v>78.812974192989046</v>
      </c>
      <c r="AX1640">
        <f t="shared" si="227"/>
        <v>15.215219993965071</v>
      </c>
      <c r="AY1640" t="e">
        <f t="shared" si="228"/>
        <v>#VALUE!</v>
      </c>
    </row>
    <row r="1641" spans="8:51" x14ac:dyDescent="0.25">
      <c r="H1641" s="6">
        <v>20</v>
      </c>
      <c r="I1641" s="6">
        <v>30</v>
      </c>
      <c r="J1641" s="6">
        <v>1</v>
      </c>
      <c r="K1641" s="6">
        <v>1</v>
      </c>
      <c r="L1641" s="6" t="s">
        <v>122</v>
      </c>
      <c r="M1641" s="7">
        <f>1000000*(AF1641-AD1641)/X1641</f>
        <v>5.1728162884310709E-3</v>
      </c>
      <c r="N1641" s="7">
        <f>1000000*(AM1641-AK1641)/X1641</f>
        <v>2.6794554190270953E-2</v>
      </c>
      <c r="O1641" s="7" t="e">
        <f>1000000*(AT1641-AR1641)/X1641</f>
        <v>#VALUE!</v>
      </c>
      <c r="P1641">
        <f>(M1641*16)</f>
        <v>8.2765060614897135E-2</v>
      </c>
      <c r="Q1641">
        <f>(N1641*44)</f>
        <v>1.1789603843719219</v>
      </c>
      <c r="R1641">
        <f>1000000*(((AF1641-AD1641)*0.082057*W1641)/(V1641-Z1641))/X1641</f>
        <v>0.14349881432745903</v>
      </c>
      <c r="S1641">
        <f>1000000*(((AM1641-AK1641)*0.082057*W1641)/(V1641-Z1641))/X1641</f>
        <v>0.74330626535800015</v>
      </c>
      <c r="T1641">
        <f>N1641*((1*0.082057*W1641)/(V1641-Z1641))</f>
        <v>0.74330626535800026</v>
      </c>
      <c r="V1641" s="5">
        <f t="shared" si="229"/>
        <v>0.99905510880095516</v>
      </c>
      <c r="W1641">
        <v>313.14999999999998</v>
      </c>
      <c r="X1641">
        <f t="shared" si="230"/>
        <v>1.9073334166666699E-2</v>
      </c>
      <c r="Y1641">
        <v>2E-3</v>
      </c>
      <c r="Z1641">
        <f t="shared" si="210"/>
        <v>7.2765497523200454E-2</v>
      </c>
      <c r="AB1641">
        <f t="shared" si="211"/>
        <v>9.9905510880095509E-7</v>
      </c>
      <c r="AC1641">
        <f t="shared" si="212"/>
        <v>7.7759129386834936E-11</v>
      </c>
      <c r="AD1641">
        <v>0</v>
      </c>
      <c r="AE1641" s="12">
        <f t="shared" si="213"/>
        <v>2.0903724265187424E-11</v>
      </c>
      <c r="AF1641" s="12">
        <f t="shared" si="214"/>
        <v>9.8662853652022362E-11</v>
      </c>
      <c r="AG1641" s="19">
        <f t="shared" si="215"/>
        <v>1.097002469958351E-3</v>
      </c>
      <c r="AI1641">
        <f t="shared" si="216"/>
        <v>9.9905510880095509E-7</v>
      </c>
      <c r="AJ1641">
        <f t="shared" si="217"/>
        <v>7.7759129386834936E-11</v>
      </c>
      <c r="AK1641">
        <v>0</v>
      </c>
      <c r="AL1641" s="12">
        <f t="shared" si="218"/>
        <v>4.333023565310624E-10</v>
      </c>
      <c r="AM1641" s="12">
        <f t="shared" si="219"/>
        <v>5.1106148591789729E-10</v>
      </c>
      <c r="AN1641" s="19">
        <f t="shared" si="220"/>
        <v>2.2739189884214046E-2</v>
      </c>
      <c r="AO1641" s="19"/>
      <c r="AP1641" t="e">
        <f t="shared" si="221"/>
        <v>#VALUE!</v>
      </c>
      <c r="AQ1641" t="e">
        <f t="shared" si="222"/>
        <v>#VALUE!</v>
      </c>
      <c r="AR1641">
        <v>0</v>
      </c>
      <c r="AS1641" s="12" t="e">
        <f t="shared" si="223"/>
        <v>#VALUE!</v>
      </c>
      <c r="AT1641" s="12" t="e">
        <f t="shared" si="224"/>
        <v>#VALUE!</v>
      </c>
      <c r="AU1641" s="19">
        <f t="shared" si="225"/>
        <v>1.5759424160826513E-2</v>
      </c>
      <c r="AW1641">
        <f t="shared" si="226"/>
        <v>78.812974192989046</v>
      </c>
      <c r="AX1641">
        <f t="shared" si="227"/>
        <v>15.215219993965071</v>
      </c>
      <c r="AY1641" t="e">
        <f t="shared" si="228"/>
        <v>#VALUE!</v>
      </c>
    </row>
    <row r="1642" spans="8:51" x14ac:dyDescent="0.25">
      <c r="H1642" s="6">
        <v>20</v>
      </c>
      <c r="I1642" s="6">
        <v>30</v>
      </c>
      <c r="J1642" s="6">
        <v>1</v>
      </c>
      <c r="K1642" s="6">
        <v>1</v>
      </c>
      <c r="L1642" s="6" t="s">
        <v>122</v>
      </c>
      <c r="M1642" s="7">
        <f>1000000*(AF1642-AD1642)/X1642</f>
        <v>5.1728162884310709E-3</v>
      </c>
      <c r="N1642" s="7">
        <f>1000000*(AM1642-AK1642)/X1642</f>
        <v>2.6794554190270953E-2</v>
      </c>
      <c r="O1642" s="7" t="e">
        <f>1000000*(AT1642-AR1642)/X1642</f>
        <v>#VALUE!</v>
      </c>
      <c r="P1642">
        <f>(M1642*16)</f>
        <v>8.2765060614897135E-2</v>
      </c>
      <c r="Q1642">
        <f>(N1642*44)</f>
        <v>1.1789603843719219</v>
      </c>
      <c r="R1642">
        <f>1000000*(((AF1642-AD1642)*0.082057*W1642)/(V1642-Z1642))/X1642</f>
        <v>0.14349881432745903</v>
      </c>
      <c r="S1642">
        <f>1000000*(((AM1642-AK1642)*0.082057*W1642)/(V1642-Z1642))/X1642</f>
        <v>0.74330626535800015</v>
      </c>
      <c r="T1642">
        <f>N1642*((1*0.082057*W1642)/(V1642-Z1642))</f>
        <v>0.74330626535800026</v>
      </c>
      <c r="V1642" s="5">
        <f t="shared" si="229"/>
        <v>0.99905510880095516</v>
      </c>
      <c r="W1642">
        <v>313.14999999999998</v>
      </c>
      <c r="X1642">
        <f t="shared" si="230"/>
        <v>1.9073334166666699E-2</v>
      </c>
      <c r="Y1642">
        <v>2E-3</v>
      </c>
      <c r="Z1642">
        <f t="shared" si="210"/>
        <v>7.2765497523200454E-2</v>
      </c>
      <c r="AB1642">
        <f t="shared" si="211"/>
        <v>9.9905510880095509E-7</v>
      </c>
      <c r="AC1642">
        <f t="shared" si="212"/>
        <v>7.7759129386834936E-11</v>
      </c>
      <c r="AD1642">
        <v>0</v>
      </c>
      <c r="AE1642" s="12">
        <f t="shared" si="213"/>
        <v>2.0903724265187424E-11</v>
      </c>
      <c r="AF1642" s="12">
        <f t="shared" si="214"/>
        <v>9.8662853652022362E-11</v>
      </c>
      <c r="AG1642" s="19">
        <f t="shared" si="215"/>
        <v>1.097002469958351E-3</v>
      </c>
      <c r="AI1642">
        <f t="shared" si="216"/>
        <v>9.9905510880095509E-7</v>
      </c>
      <c r="AJ1642">
        <f t="shared" si="217"/>
        <v>7.7759129386834936E-11</v>
      </c>
      <c r="AK1642">
        <v>0</v>
      </c>
      <c r="AL1642" s="12">
        <f t="shared" si="218"/>
        <v>4.333023565310624E-10</v>
      </c>
      <c r="AM1642" s="12">
        <f t="shared" si="219"/>
        <v>5.1106148591789729E-10</v>
      </c>
      <c r="AN1642" s="19">
        <f t="shared" si="220"/>
        <v>2.2739189884214046E-2</v>
      </c>
      <c r="AO1642" s="19"/>
      <c r="AP1642" t="e">
        <f t="shared" si="221"/>
        <v>#VALUE!</v>
      </c>
      <c r="AQ1642" t="e">
        <f t="shared" si="222"/>
        <v>#VALUE!</v>
      </c>
      <c r="AR1642">
        <v>0</v>
      </c>
      <c r="AS1642" s="12" t="e">
        <f t="shared" si="223"/>
        <v>#VALUE!</v>
      </c>
      <c r="AT1642" s="12" t="e">
        <f t="shared" si="224"/>
        <v>#VALUE!</v>
      </c>
      <c r="AU1642" s="19">
        <f t="shared" si="225"/>
        <v>1.5759424160826513E-2</v>
      </c>
      <c r="AW1642">
        <f t="shared" si="226"/>
        <v>78.812974192989046</v>
      </c>
      <c r="AX1642">
        <f t="shared" si="227"/>
        <v>15.215219993965071</v>
      </c>
      <c r="AY1642" t="e">
        <f t="shared" si="228"/>
        <v>#VALUE!</v>
      </c>
    </row>
    <row r="1643" spans="8:51" x14ac:dyDescent="0.25">
      <c r="H1643" s="6">
        <v>20</v>
      </c>
      <c r="I1643" s="6">
        <v>30</v>
      </c>
      <c r="J1643" s="6">
        <v>1</v>
      </c>
      <c r="K1643" s="6">
        <v>1</v>
      </c>
      <c r="L1643" s="6" t="s">
        <v>122</v>
      </c>
      <c r="M1643" s="7">
        <f>1000000*(AF1643-AD1643)/X1643</f>
        <v>5.1728162884310709E-3</v>
      </c>
      <c r="N1643" s="7">
        <f>1000000*(AM1643-AK1643)/X1643</f>
        <v>2.6794554190270953E-2</v>
      </c>
      <c r="O1643" s="7" t="e">
        <f>1000000*(AT1643-AR1643)/X1643</f>
        <v>#VALUE!</v>
      </c>
      <c r="P1643">
        <f>(M1643*16)</f>
        <v>8.2765060614897135E-2</v>
      </c>
      <c r="Q1643">
        <f>(N1643*44)</f>
        <v>1.1789603843719219</v>
      </c>
      <c r="R1643">
        <f>1000000*(((AF1643-AD1643)*0.082057*W1643)/(V1643-Z1643))/X1643</f>
        <v>0.14349881432745903</v>
      </c>
      <c r="S1643">
        <f>1000000*(((AM1643-AK1643)*0.082057*W1643)/(V1643-Z1643))/X1643</f>
        <v>0.74330626535800015</v>
      </c>
      <c r="T1643">
        <f>N1643*((1*0.082057*W1643)/(V1643-Z1643))</f>
        <v>0.74330626535800026</v>
      </c>
      <c r="V1643" s="5">
        <f t="shared" si="229"/>
        <v>0.99905510880095516</v>
      </c>
      <c r="W1643">
        <v>313.14999999999998</v>
      </c>
      <c r="X1643">
        <f t="shared" si="230"/>
        <v>1.9073334166666699E-2</v>
      </c>
      <c r="Y1643">
        <v>2E-3</v>
      </c>
      <c r="Z1643">
        <f t="shared" si="210"/>
        <v>7.2765497523200454E-2</v>
      </c>
      <c r="AB1643">
        <f t="shared" si="211"/>
        <v>9.9905510880095509E-7</v>
      </c>
      <c r="AC1643">
        <f t="shared" si="212"/>
        <v>7.7759129386834936E-11</v>
      </c>
      <c r="AD1643">
        <v>0</v>
      </c>
      <c r="AE1643" s="12">
        <f t="shared" si="213"/>
        <v>2.0903724265187424E-11</v>
      </c>
      <c r="AF1643" s="12">
        <f t="shared" si="214"/>
        <v>9.8662853652022362E-11</v>
      </c>
      <c r="AG1643" s="19">
        <f t="shared" si="215"/>
        <v>1.097002469958351E-3</v>
      </c>
      <c r="AI1643">
        <f t="shared" si="216"/>
        <v>9.9905510880095509E-7</v>
      </c>
      <c r="AJ1643">
        <f t="shared" si="217"/>
        <v>7.7759129386834936E-11</v>
      </c>
      <c r="AK1643">
        <v>0</v>
      </c>
      <c r="AL1643" s="12">
        <f t="shared" si="218"/>
        <v>4.333023565310624E-10</v>
      </c>
      <c r="AM1643" s="12">
        <f t="shared" si="219"/>
        <v>5.1106148591789729E-10</v>
      </c>
      <c r="AN1643" s="19">
        <f t="shared" si="220"/>
        <v>2.2739189884214046E-2</v>
      </c>
      <c r="AO1643" s="19"/>
      <c r="AP1643" t="e">
        <f t="shared" si="221"/>
        <v>#VALUE!</v>
      </c>
      <c r="AQ1643" t="e">
        <f t="shared" si="222"/>
        <v>#VALUE!</v>
      </c>
      <c r="AR1643">
        <v>0</v>
      </c>
      <c r="AS1643" s="12" t="e">
        <f t="shared" si="223"/>
        <v>#VALUE!</v>
      </c>
      <c r="AT1643" s="12" t="e">
        <f t="shared" si="224"/>
        <v>#VALUE!</v>
      </c>
      <c r="AU1643" s="19">
        <f t="shared" si="225"/>
        <v>1.5759424160826513E-2</v>
      </c>
      <c r="AW1643">
        <f t="shared" si="226"/>
        <v>78.812974192989046</v>
      </c>
      <c r="AX1643">
        <f t="shared" si="227"/>
        <v>15.215219993965071</v>
      </c>
      <c r="AY1643" t="e">
        <f t="shared" si="228"/>
        <v>#VALUE!</v>
      </c>
    </row>
    <row r="1644" spans="8:51" x14ac:dyDescent="0.25">
      <c r="H1644" s="6">
        <v>20</v>
      </c>
      <c r="I1644" s="6">
        <v>30</v>
      </c>
      <c r="J1644" s="6">
        <v>1</v>
      </c>
      <c r="K1644" s="6">
        <v>1</v>
      </c>
      <c r="L1644" s="6" t="s">
        <v>122</v>
      </c>
      <c r="M1644" s="7">
        <f>1000000*(AF1644-AD1644)/X1644</f>
        <v>5.1728162884310709E-3</v>
      </c>
      <c r="N1644" s="7">
        <f>1000000*(AM1644-AK1644)/X1644</f>
        <v>2.6794554190270953E-2</v>
      </c>
      <c r="O1644" s="7" t="e">
        <f>1000000*(AT1644-AR1644)/X1644</f>
        <v>#VALUE!</v>
      </c>
      <c r="P1644">
        <f>(M1644*16)</f>
        <v>8.2765060614897135E-2</v>
      </c>
      <c r="Q1644">
        <f>(N1644*44)</f>
        <v>1.1789603843719219</v>
      </c>
      <c r="R1644">
        <f>1000000*(((AF1644-AD1644)*0.082057*W1644)/(V1644-Z1644))/X1644</f>
        <v>0.14349881432745903</v>
      </c>
      <c r="S1644">
        <f>1000000*(((AM1644-AK1644)*0.082057*W1644)/(V1644-Z1644))/X1644</f>
        <v>0.74330626535800015</v>
      </c>
      <c r="T1644">
        <f>N1644*((1*0.082057*W1644)/(V1644-Z1644))</f>
        <v>0.74330626535800026</v>
      </c>
      <c r="V1644" s="5">
        <f t="shared" si="229"/>
        <v>0.99905510880095516</v>
      </c>
      <c r="W1644">
        <v>313.14999999999998</v>
      </c>
      <c r="X1644">
        <f t="shared" si="230"/>
        <v>1.9073334166666699E-2</v>
      </c>
      <c r="Y1644">
        <v>2E-3</v>
      </c>
      <c r="Z1644">
        <f t="shared" si="210"/>
        <v>7.2765497523200454E-2</v>
      </c>
      <c r="AB1644">
        <f t="shared" si="211"/>
        <v>9.9905510880095509E-7</v>
      </c>
      <c r="AC1644">
        <f t="shared" si="212"/>
        <v>7.7759129386834936E-11</v>
      </c>
      <c r="AD1644">
        <v>0</v>
      </c>
      <c r="AE1644" s="12">
        <f t="shared" si="213"/>
        <v>2.0903724265187424E-11</v>
      </c>
      <c r="AF1644" s="12">
        <f t="shared" si="214"/>
        <v>9.8662853652022362E-11</v>
      </c>
      <c r="AG1644" s="19">
        <f t="shared" si="215"/>
        <v>1.097002469958351E-3</v>
      </c>
      <c r="AI1644">
        <f t="shared" si="216"/>
        <v>9.9905510880095509E-7</v>
      </c>
      <c r="AJ1644">
        <f t="shared" si="217"/>
        <v>7.7759129386834936E-11</v>
      </c>
      <c r="AK1644">
        <v>0</v>
      </c>
      <c r="AL1644" s="12">
        <f t="shared" si="218"/>
        <v>4.333023565310624E-10</v>
      </c>
      <c r="AM1644" s="12">
        <f t="shared" si="219"/>
        <v>5.1106148591789729E-10</v>
      </c>
      <c r="AN1644" s="19">
        <f t="shared" si="220"/>
        <v>2.2739189884214046E-2</v>
      </c>
      <c r="AO1644" s="19"/>
      <c r="AP1644" t="e">
        <f t="shared" si="221"/>
        <v>#VALUE!</v>
      </c>
      <c r="AQ1644" t="e">
        <f t="shared" si="222"/>
        <v>#VALUE!</v>
      </c>
      <c r="AR1644">
        <v>0</v>
      </c>
      <c r="AS1644" s="12" t="e">
        <f t="shared" si="223"/>
        <v>#VALUE!</v>
      </c>
      <c r="AT1644" s="12" t="e">
        <f t="shared" si="224"/>
        <v>#VALUE!</v>
      </c>
      <c r="AU1644" s="19">
        <f t="shared" si="225"/>
        <v>1.5759424160826513E-2</v>
      </c>
      <c r="AW1644">
        <f t="shared" si="226"/>
        <v>78.812974192989046</v>
      </c>
      <c r="AX1644">
        <f t="shared" si="227"/>
        <v>15.215219993965071</v>
      </c>
      <c r="AY1644" t="e">
        <f t="shared" si="228"/>
        <v>#VALUE!</v>
      </c>
    </row>
    <row r="1645" spans="8:51" x14ac:dyDescent="0.25">
      <c r="H1645" s="6">
        <v>20</v>
      </c>
      <c r="I1645" s="6">
        <v>30</v>
      </c>
      <c r="J1645" s="6">
        <v>1</v>
      </c>
      <c r="K1645" s="6">
        <v>1</v>
      </c>
      <c r="L1645" s="6" t="s">
        <v>122</v>
      </c>
      <c r="M1645" s="7">
        <f>1000000*(AF1645-AD1645)/X1645</f>
        <v>5.1728162884310709E-3</v>
      </c>
      <c r="N1645" s="7">
        <f>1000000*(AM1645-AK1645)/X1645</f>
        <v>2.6794554190270953E-2</v>
      </c>
      <c r="O1645" s="7" t="e">
        <f>1000000*(AT1645-AR1645)/X1645</f>
        <v>#VALUE!</v>
      </c>
      <c r="P1645">
        <f>(M1645*16)</f>
        <v>8.2765060614897135E-2</v>
      </c>
      <c r="Q1645">
        <f>(N1645*44)</f>
        <v>1.1789603843719219</v>
      </c>
      <c r="R1645">
        <f>1000000*(((AF1645-AD1645)*0.082057*W1645)/(V1645-Z1645))/X1645</f>
        <v>0.14349881432745903</v>
      </c>
      <c r="S1645">
        <f>1000000*(((AM1645-AK1645)*0.082057*W1645)/(V1645-Z1645))/X1645</f>
        <v>0.74330626535800015</v>
      </c>
      <c r="T1645">
        <f>N1645*((1*0.082057*W1645)/(V1645-Z1645))</f>
        <v>0.74330626535800026</v>
      </c>
      <c r="V1645" s="5">
        <f t="shared" si="229"/>
        <v>0.99905510880095516</v>
      </c>
      <c r="W1645">
        <v>313.14999999999998</v>
      </c>
      <c r="X1645">
        <f t="shared" si="230"/>
        <v>1.9073334166666699E-2</v>
      </c>
      <c r="Y1645">
        <v>2E-3</v>
      </c>
      <c r="Z1645">
        <f t="shared" si="210"/>
        <v>7.2765497523200454E-2</v>
      </c>
      <c r="AB1645">
        <f t="shared" si="211"/>
        <v>9.9905510880095509E-7</v>
      </c>
      <c r="AC1645">
        <f t="shared" si="212"/>
        <v>7.7759129386834936E-11</v>
      </c>
      <c r="AD1645">
        <v>0</v>
      </c>
      <c r="AE1645" s="12">
        <f t="shared" si="213"/>
        <v>2.0903724265187424E-11</v>
      </c>
      <c r="AF1645" s="12">
        <f t="shared" si="214"/>
        <v>9.8662853652022362E-11</v>
      </c>
      <c r="AG1645" s="19">
        <f t="shared" si="215"/>
        <v>1.097002469958351E-3</v>
      </c>
      <c r="AI1645">
        <f t="shared" si="216"/>
        <v>9.9905510880095509E-7</v>
      </c>
      <c r="AJ1645">
        <f t="shared" si="217"/>
        <v>7.7759129386834936E-11</v>
      </c>
      <c r="AK1645">
        <v>0</v>
      </c>
      <c r="AL1645" s="12">
        <f t="shared" si="218"/>
        <v>4.333023565310624E-10</v>
      </c>
      <c r="AM1645" s="12">
        <f t="shared" si="219"/>
        <v>5.1106148591789729E-10</v>
      </c>
      <c r="AN1645" s="19">
        <f t="shared" si="220"/>
        <v>2.2739189884214046E-2</v>
      </c>
      <c r="AO1645" s="19"/>
      <c r="AP1645" t="e">
        <f t="shared" si="221"/>
        <v>#VALUE!</v>
      </c>
      <c r="AQ1645" t="e">
        <f t="shared" si="222"/>
        <v>#VALUE!</v>
      </c>
      <c r="AR1645">
        <v>0</v>
      </c>
      <c r="AS1645" s="12" t="e">
        <f t="shared" si="223"/>
        <v>#VALUE!</v>
      </c>
      <c r="AT1645" s="12" t="e">
        <f t="shared" si="224"/>
        <v>#VALUE!</v>
      </c>
      <c r="AU1645" s="19">
        <f t="shared" si="225"/>
        <v>1.5759424160826513E-2</v>
      </c>
      <c r="AW1645">
        <f t="shared" si="226"/>
        <v>78.812974192989046</v>
      </c>
      <c r="AX1645">
        <f t="shared" si="227"/>
        <v>15.215219993965071</v>
      </c>
      <c r="AY1645" t="e">
        <f t="shared" si="228"/>
        <v>#VALUE!</v>
      </c>
    </row>
    <row r="1646" spans="8:51" x14ac:dyDescent="0.25">
      <c r="H1646" s="6">
        <v>20</v>
      </c>
      <c r="I1646" s="6">
        <v>30</v>
      </c>
      <c r="J1646" s="6">
        <v>1</v>
      </c>
      <c r="K1646" s="6">
        <v>1</v>
      </c>
      <c r="L1646" s="6" t="s">
        <v>122</v>
      </c>
      <c r="M1646" s="7">
        <f>1000000*(AF1646-AD1646)/X1646</f>
        <v>5.1728162884310709E-3</v>
      </c>
      <c r="N1646" s="7">
        <f>1000000*(AM1646-AK1646)/X1646</f>
        <v>2.6794554190270953E-2</v>
      </c>
      <c r="O1646" s="7" t="e">
        <f>1000000*(AT1646-AR1646)/X1646</f>
        <v>#VALUE!</v>
      </c>
      <c r="P1646">
        <f>(M1646*16)</f>
        <v>8.2765060614897135E-2</v>
      </c>
      <c r="Q1646">
        <f>(N1646*44)</f>
        <v>1.1789603843719219</v>
      </c>
      <c r="R1646">
        <f>1000000*(((AF1646-AD1646)*0.082057*W1646)/(V1646-Z1646))/X1646</f>
        <v>0.14349881432745903</v>
      </c>
      <c r="S1646">
        <f>1000000*(((AM1646-AK1646)*0.082057*W1646)/(V1646-Z1646))/X1646</f>
        <v>0.74330626535800015</v>
      </c>
      <c r="T1646">
        <f>N1646*((1*0.082057*W1646)/(V1646-Z1646))</f>
        <v>0.74330626535800026</v>
      </c>
      <c r="V1646" s="5">
        <f t="shared" si="229"/>
        <v>0.99905510880095516</v>
      </c>
      <c r="W1646">
        <v>313.14999999999998</v>
      </c>
      <c r="X1646">
        <f t="shared" si="230"/>
        <v>1.9073334166666699E-2</v>
      </c>
      <c r="Y1646">
        <v>2E-3</v>
      </c>
      <c r="Z1646">
        <f t="shared" si="210"/>
        <v>7.2765497523200454E-2</v>
      </c>
      <c r="AB1646">
        <f t="shared" si="211"/>
        <v>9.9905510880095509E-7</v>
      </c>
      <c r="AC1646">
        <f t="shared" si="212"/>
        <v>7.7759129386834936E-11</v>
      </c>
      <c r="AD1646">
        <v>0</v>
      </c>
      <c r="AE1646" s="12">
        <f t="shared" si="213"/>
        <v>2.0903724265187424E-11</v>
      </c>
      <c r="AF1646" s="12">
        <f t="shared" si="214"/>
        <v>9.8662853652022362E-11</v>
      </c>
      <c r="AG1646" s="19">
        <f t="shared" si="215"/>
        <v>1.097002469958351E-3</v>
      </c>
      <c r="AI1646">
        <f t="shared" si="216"/>
        <v>9.9905510880095509E-7</v>
      </c>
      <c r="AJ1646">
        <f t="shared" si="217"/>
        <v>7.7759129386834936E-11</v>
      </c>
      <c r="AK1646">
        <v>0</v>
      </c>
      <c r="AL1646" s="12">
        <f t="shared" si="218"/>
        <v>4.333023565310624E-10</v>
      </c>
      <c r="AM1646" s="12">
        <f t="shared" si="219"/>
        <v>5.1106148591789729E-10</v>
      </c>
      <c r="AN1646" s="19">
        <f t="shared" si="220"/>
        <v>2.2739189884214046E-2</v>
      </c>
      <c r="AO1646" s="19"/>
      <c r="AP1646" t="e">
        <f t="shared" si="221"/>
        <v>#VALUE!</v>
      </c>
      <c r="AQ1646" t="e">
        <f t="shared" si="222"/>
        <v>#VALUE!</v>
      </c>
      <c r="AR1646">
        <v>0</v>
      </c>
      <c r="AS1646" s="12" t="e">
        <f t="shared" si="223"/>
        <v>#VALUE!</v>
      </c>
      <c r="AT1646" s="12" t="e">
        <f t="shared" si="224"/>
        <v>#VALUE!</v>
      </c>
      <c r="AU1646" s="19">
        <f t="shared" si="225"/>
        <v>1.5759424160826513E-2</v>
      </c>
      <c r="AW1646">
        <f t="shared" si="226"/>
        <v>78.812974192989046</v>
      </c>
      <c r="AX1646">
        <f t="shared" si="227"/>
        <v>15.215219993965071</v>
      </c>
      <c r="AY1646" t="e">
        <f t="shared" si="228"/>
        <v>#VALUE!</v>
      </c>
    </row>
    <row r="1647" spans="8:51" x14ac:dyDescent="0.25">
      <c r="H1647" s="6">
        <v>20</v>
      </c>
      <c r="I1647" s="6">
        <v>30</v>
      </c>
      <c r="J1647" s="6">
        <v>1</v>
      </c>
      <c r="K1647" s="6">
        <v>1</v>
      </c>
      <c r="L1647" s="6" t="s">
        <v>122</v>
      </c>
      <c r="M1647" s="7">
        <f>1000000*(AF1647-AD1647)/X1647</f>
        <v>5.1728162884310709E-3</v>
      </c>
      <c r="N1647" s="7">
        <f>1000000*(AM1647-AK1647)/X1647</f>
        <v>2.6794554190270953E-2</v>
      </c>
      <c r="O1647" s="7" t="e">
        <f>1000000*(AT1647-AR1647)/X1647</f>
        <v>#VALUE!</v>
      </c>
      <c r="P1647">
        <f>(M1647*16)</f>
        <v>8.2765060614897135E-2</v>
      </c>
      <c r="Q1647">
        <f>(N1647*44)</f>
        <v>1.1789603843719219</v>
      </c>
      <c r="R1647">
        <f>1000000*(((AF1647-AD1647)*0.082057*W1647)/(V1647-Z1647))/X1647</f>
        <v>0.14349881432745903</v>
      </c>
      <c r="S1647">
        <f>1000000*(((AM1647-AK1647)*0.082057*W1647)/(V1647-Z1647))/X1647</f>
        <v>0.74330626535800015</v>
      </c>
      <c r="T1647">
        <f>N1647*((1*0.082057*W1647)/(V1647-Z1647))</f>
        <v>0.74330626535800026</v>
      </c>
      <c r="V1647" s="5">
        <f t="shared" si="229"/>
        <v>0.99905510880095516</v>
      </c>
      <c r="W1647">
        <v>313.14999999999998</v>
      </c>
      <c r="X1647">
        <f t="shared" si="230"/>
        <v>1.9073334166666699E-2</v>
      </c>
      <c r="Y1647">
        <v>2E-3</v>
      </c>
      <c r="Z1647">
        <f t="shared" si="210"/>
        <v>7.2765497523200454E-2</v>
      </c>
      <c r="AB1647">
        <f t="shared" si="211"/>
        <v>9.9905510880095509E-7</v>
      </c>
      <c r="AC1647">
        <f t="shared" si="212"/>
        <v>7.7759129386834936E-11</v>
      </c>
      <c r="AD1647">
        <v>0</v>
      </c>
      <c r="AE1647" s="12">
        <f t="shared" si="213"/>
        <v>2.0903724265187424E-11</v>
      </c>
      <c r="AF1647" s="12">
        <f t="shared" si="214"/>
        <v>9.8662853652022362E-11</v>
      </c>
      <c r="AG1647" s="19">
        <f t="shared" si="215"/>
        <v>1.097002469958351E-3</v>
      </c>
      <c r="AI1647">
        <f t="shared" si="216"/>
        <v>9.9905510880095509E-7</v>
      </c>
      <c r="AJ1647">
        <f t="shared" si="217"/>
        <v>7.7759129386834936E-11</v>
      </c>
      <c r="AK1647">
        <v>0</v>
      </c>
      <c r="AL1647" s="12">
        <f t="shared" si="218"/>
        <v>4.333023565310624E-10</v>
      </c>
      <c r="AM1647" s="12">
        <f t="shared" si="219"/>
        <v>5.1106148591789729E-10</v>
      </c>
      <c r="AN1647" s="19">
        <f t="shared" si="220"/>
        <v>2.2739189884214046E-2</v>
      </c>
      <c r="AO1647" s="19"/>
      <c r="AP1647" t="e">
        <f t="shared" si="221"/>
        <v>#VALUE!</v>
      </c>
      <c r="AQ1647" t="e">
        <f t="shared" si="222"/>
        <v>#VALUE!</v>
      </c>
      <c r="AR1647">
        <v>0</v>
      </c>
      <c r="AS1647" s="12" t="e">
        <f t="shared" si="223"/>
        <v>#VALUE!</v>
      </c>
      <c r="AT1647" s="12" t="e">
        <f t="shared" si="224"/>
        <v>#VALUE!</v>
      </c>
      <c r="AU1647" s="19">
        <f t="shared" si="225"/>
        <v>1.5759424160826513E-2</v>
      </c>
      <c r="AW1647">
        <f t="shared" si="226"/>
        <v>78.812974192989046</v>
      </c>
      <c r="AX1647">
        <f t="shared" si="227"/>
        <v>15.215219993965071</v>
      </c>
      <c r="AY1647" t="e">
        <f t="shared" si="228"/>
        <v>#VALUE!</v>
      </c>
    </row>
    <row r="1648" spans="8:51" x14ac:dyDescent="0.25">
      <c r="H1648" s="6">
        <v>20</v>
      </c>
      <c r="I1648" s="6">
        <v>30</v>
      </c>
      <c r="J1648" s="6">
        <v>1</v>
      </c>
      <c r="K1648" s="6">
        <v>1</v>
      </c>
      <c r="L1648" s="6" t="s">
        <v>122</v>
      </c>
      <c r="M1648" s="7">
        <f>1000000*(AF1648-AD1648)/X1648</f>
        <v>5.1728162884310709E-3</v>
      </c>
      <c r="N1648" s="7">
        <f>1000000*(AM1648-AK1648)/X1648</f>
        <v>2.6794554190270953E-2</v>
      </c>
      <c r="O1648" s="7" t="e">
        <f>1000000*(AT1648-AR1648)/X1648</f>
        <v>#VALUE!</v>
      </c>
      <c r="P1648">
        <f>(M1648*16)</f>
        <v>8.2765060614897135E-2</v>
      </c>
      <c r="Q1648">
        <f>(N1648*44)</f>
        <v>1.1789603843719219</v>
      </c>
      <c r="R1648">
        <f>1000000*(((AF1648-AD1648)*0.082057*W1648)/(V1648-Z1648))/X1648</f>
        <v>0.14349881432745903</v>
      </c>
      <c r="S1648">
        <f>1000000*(((AM1648-AK1648)*0.082057*W1648)/(V1648-Z1648))/X1648</f>
        <v>0.74330626535800015</v>
      </c>
      <c r="T1648">
        <f>N1648*((1*0.082057*W1648)/(V1648-Z1648))</f>
        <v>0.74330626535800026</v>
      </c>
      <c r="V1648" s="5">
        <f t="shared" si="229"/>
        <v>0.99905510880095516</v>
      </c>
      <c r="W1648">
        <v>313.14999999999998</v>
      </c>
      <c r="X1648">
        <f t="shared" si="230"/>
        <v>1.9073334166666699E-2</v>
      </c>
      <c r="Y1648">
        <v>2E-3</v>
      </c>
      <c r="Z1648">
        <f t="shared" si="210"/>
        <v>7.2765497523200454E-2</v>
      </c>
      <c r="AB1648">
        <f t="shared" si="211"/>
        <v>9.9905510880095509E-7</v>
      </c>
      <c r="AC1648">
        <f t="shared" si="212"/>
        <v>7.7759129386834936E-11</v>
      </c>
      <c r="AD1648">
        <v>0</v>
      </c>
      <c r="AE1648" s="12">
        <f t="shared" si="213"/>
        <v>2.0903724265187424E-11</v>
      </c>
      <c r="AF1648" s="12">
        <f t="shared" si="214"/>
        <v>9.8662853652022362E-11</v>
      </c>
      <c r="AG1648" s="19">
        <f t="shared" si="215"/>
        <v>1.097002469958351E-3</v>
      </c>
      <c r="AI1648">
        <f t="shared" si="216"/>
        <v>9.9905510880095509E-7</v>
      </c>
      <c r="AJ1648">
        <f t="shared" si="217"/>
        <v>7.7759129386834936E-11</v>
      </c>
      <c r="AK1648">
        <v>0</v>
      </c>
      <c r="AL1648" s="12">
        <f t="shared" si="218"/>
        <v>4.333023565310624E-10</v>
      </c>
      <c r="AM1648" s="12">
        <f t="shared" si="219"/>
        <v>5.1106148591789729E-10</v>
      </c>
      <c r="AN1648" s="19">
        <f t="shared" si="220"/>
        <v>2.2739189884214046E-2</v>
      </c>
      <c r="AO1648" s="19"/>
      <c r="AP1648" t="e">
        <f t="shared" si="221"/>
        <v>#VALUE!</v>
      </c>
      <c r="AQ1648" t="e">
        <f t="shared" si="222"/>
        <v>#VALUE!</v>
      </c>
      <c r="AR1648">
        <v>0</v>
      </c>
      <c r="AS1648" s="12" t="e">
        <f t="shared" si="223"/>
        <v>#VALUE!</v>
      </c>
      <c r="AT1648" s="12" t="e">
        <f t="shared" si="224"/>
        <v>#VALUE!</v>
      </c>
      <c r="AU1648" s="19">
        <f t="shared" si="225"/>
        <v>1.5759424160826513E-2</v>
      </c>
      <c r="AW1648">
        <f t="shared" si="226"/>
        <v>78.812974192989046</v>
      </c>
      <c r="AX1648">
        <f t="shared" si="227"/>
        <v>15.215219993965071</v>
      </c>
      <c r="AY1648" t="e">
        <f t="shared" si="228"/>
        <v>#VALUE!</v>
      </c>
    </row>
    <row r="1649" spans="8:51" x14ac:dyDescent="0.25">
      <c r="H1649" s="6">
        <v>20</v>
      </c>
      <c r="I1649" s="6">
        <v>30</v>
      </c>
      <c r="J1649" s="6">
        <v>1</v>
      </c>
      <c r="K1649" s="6">
        <v>1</v>
      </c>
      <c r="L1649" s="6" t="s">
        <v>122</v>
      </c>
      <c r="M1649" s="7">
        <f>1000000*(AF1649-AD1649)/X1649</f>
        <v>5.1728162884310709E-3</v>
      </c>
      <c r="N1649" s="7">
        <f>1000000*(AM1649-AK1649)/X1649</f>
        <v>2.6794554190270953E-2</v>
      </c>
      <c r="O1649" s="7" t="e">
        <f>1000000*(AT1649-AR1649)/X1649</f>
        <v>#VALUE!</v>
      </c>
      <c r="P1649">
        <f>(M1649*16)</f>
        <v>8.2765060614897135E-2</v>
      </c>
      <c r="Q1649">
        <f>(N1649*44)</f>
        <v>1.1789603843719219</v>
      </c>
      <c r="R1649">
        <f>1000000*(((AF1649-AD1649)*0.082057*W1649)/(V1649-Z1649))/X1649</f>
        <v>0.14349881432745903</v>
      </c>
      <c r="S1649">
        <f>1000000*(((AM1649-AK1649)*0.082057*W1649)/(V1649-Z1649))/X1649</f>
        <v>0.74330626535800015</v>
      </c>
      <c r="T1649">
        <f>N1649*((1*0.082057*W1649)/(V1649-Z1649))</f>
        <v>0.74330626535800026</v>
      </c>
      <c r="V1649" s="5">
        <f t="shared" si="229"/>
        <v>0.99905510880095516</v>
      </c>
      <c r="W1649">
        <v>313.14999999999998</v>
      </c>
      <c r="X1649">
        <f t="shared" si="230"/>
        <v>1.9073334166666699E-2</v>
      </c>
      <c r="Y1649">
        <v>2E-3</v>
      </c>
      <c r="Z1649">
        <f t="shared" si="210"/>
        <v>7.2765497523200454E-2</v>
      </c>
      <c r="AB1649">
        <f t="shared" si="211"/>
        <v>9.9905510880095509E-7</v>
      </c>
      <c r="AC1649">
        <f t="shared" si="212"/>
        <v>7.7759129386834936E-11</v>
      </c>
      <c r="AD1649">
        <v>0</v>
      </c>
      <c r="AE1649" s="12">
        <f t="shared" si="213"/>
        <v>2.0903724265187424E-11</v>
      </c>
      <c r="AF1649" s="12">
        <f t="shared" si="214"/>
        <v>9.8662853652022362E-11</v>
      </c>
      <c r="AG1649" s="19">
        <f t="shared" si="215"/>
        <v>1.097002469958351E-3</v>
      </c>
      <c r="AI1649">
        <f t="shared" si="216"/>
        <v>9.9905510880095509E-7</v>
      </c>
      <c r="AJ1649">
        <f t="shared" si="217"/>
        <v>7.7759129386834936E-11</v>
      </c>
      <c r="AK1649">
        <v>0</v>
      </c>
      <c r="AL1649" s="12">
        <f t="shared" si="218"/>
        <v>4.333023565310624E-10</v>
      </c>
      <c r="AM1649" s="12">
        <f t="shared" si="219"/>
        <v>5.1106148591789729E-10</v>
      </c>
      <c r="AN1649" s="19">
        <f t="shared" si="220"/>
        <v>2.2739189884214046E-2</v>
      </c>
      <c r="AO1649" s="19"/>
      <c r="AP1649" t="e">
        <f t="shared" si="221"/>
        <v>#VALUE!</v>
      </c>
      <c r="AQ1649" t="e">
        <f t="shared" si="222"/>
        <v>#VALUE!</v>
      </c>
      <c r="AR1649">
        <v>0</v>
      </c>
      <c r="AS1649" s="12" t="e">
        <f t="shared" si="223"/>
        <v>#VALUE!</v>
      </c>
      <c r="AT1649" s="12" t="e">
        <f t="shared" si="224"/>
        <v>#VALUE!</v>
      </c>
      <c r="AU1649" s="19">
        <f t="shared" si="225"/>
        <v>1.5759424160826513E-2</v>
      </c>
      <c r="AW1649">
        <f t="shared" si="226"/>
        <v>78.812974192989046</v>
      </c>
      <c r="AX1649">
        <f t="shared" si="227"/>
        <v>15.215219993965071</v>
      </c>
      <c r="AY1649" t="e">
        <f t="shared" si="228"/>
        <v>#VALUE!</v>
      </c>
    </row>
    <row r="1650" spans="8:51" x14ac:dyDescent="0.25">
      <c r="H1650" s="6">
        <v>20</v>
      </c>
      <c r="I1650" s="6">
        <v>30</v>
      </c>
      <c r="J1650" s="6">
        <v>1</v>
      </c>
      <c r="K1650" s="6">
        <v>1</v>
      </c>
      <c r="L1650" s="6" t="s">
        <v>122</v>
      </c>
      <c r="M1650" s="7">
        <f>1000000*(AF1650-AD1650)/X1650</f>
        <v>5.1728162884310709E-3</v>
      </c>
      <c r="N1650" s="7">
        <f>1000000*(AM1650-AK1650)/X1650</f>
        <v>2.6794554190270953E-2</v>
      </c>
      <c r="O1650" s="7" t="e">
        <f>1000000*(AT1650-AR1650)/X1650</f>
        <v>#VALUE!</v>
      </c>
      <c r="P1650">
        <f>(M1650*16)</f>
        <v>8.2765060614897135E-2</v>
      </c>
      <c r="Q1650">
        <f>(N1650*44)</f>
        <v>1.1789603843719219</v>
      </c>
      <c r="R1650">
        <f>1000000*(((AF1650-AD1650)*0.082057*W1650)/(V1650-Z1650))/X1650</f>
        <v>0.14349881432745903</v>
      </c>
      <c r="S1650">
        <f>1000000*(((AM1650-AK1650)*0.082057*W1650)/(V1650-Z1650))/X1650</f>
        <v>0.74330626535800015</v>
      </c>
      <c r="T1650">
        <f>N1650*((1*0.082057*W1650)/(V1650-Z1650))</f>
        <v>0.74330626535800026</v>
      </c>
      <c r="V1650" s="5">
        <f t="shared" si="229"/>
        <v>0.99905510880095516</v>
      </c>
      <c r="W1650">
        <v>313.14999999999998</v>
      </c>
      <c r="X1650">
        <f t="shared" si="230"/>
        <v>1.9073334166666699E-2</v>
      </c>
      <c r="Y1650">
        <v>2E-3</v>
      </c>
      <c r="Z1650">
        <f t="shared" si="210"/>
        <v>7.2765497523200454E-2</v>
      </c>
      <c r="AB1650">
        <f t="shared" si="211"/>
        <v>9.9905510880095509E-7</v>
      </c>
      <c r="AC1650">
        <f t="shared" si="212"/>
        <v>7.7759129386834936E-11</v>
      </c>
      <c r="AD1650">
        <v>0</v>
      </c>
      <c r="AE1650" s="12">
        <f t="shared" si="213"/>
        <v>2.0903724265187424E-11</v>
      </c>
      <c r="AF1650" s="12">
        <f t="shared" si="214"/>
        <v>9.8662853652022362E-11</v>
      </c>
      <c r="AG1650" s="19">
        <f t="shared" si="215"/>
        <v>1.097002469958351E-3</v>
      </c>
      <c r="AI1650">
        <f t="shared" si="216"/>
        <v>9.9905510880095509E-7</v>
      </c>
      <c r="AJ1650">
        <f t="shared" si="217"/>
        <v>7.7759129386834936E-11</v>
      </c>
      <c r="AK1650">
        <v>0</v>
      </c>
      <c r="AL1650" s="12">
        <f t="shared" si="218"/>
        <v>4.333023565310624E-10</v>
      </c>
      <c r="AM1650" s="12">
        <f t="shared" si="219"/>
        <v>5.1106148591789729E-10</v>
      </c>
      <c r="AN1650" s="19">
        <f t="shared" si="220"/>
        <v>2.2739189884214046E-2</v>
      </c>
      <c r="AO1650" s="19"/>
      <c r="AP1650" t="e">
        <f t="shared" si="221"/>
        <v>#VALUE!</v>
      </c>
      <c r="AQ1650" t="e">
        <f t="shared" si="222"/>
        <v>#VALUE!</v>
      </c>
      <c r="AR1650">
        <v>0</v>
      </c>
      <c r="AS1650" s="12" t="e">
        <f t="shared" si="223"/>
        <v>#VALUE!</v>
      </c>
      <c r="AT1650" s="12" t="e">
        <f t="shared" si="224"/>
        <v>#VALUE!</v>
      </c>
      <c r="AU1650" s="19">
        <f t="shared" si="225"/>
        <v>1.5759424160826513E-2</v>
      </c>
      <c r="AW1650">
        <f t="shared" si="226"/>
        <v>78.812974192989046</v>
      </c>
      <c r="AX1650">
        <f t="shared" si="227"/>
        <v>15.215219993965071</v>
      </c>
      <c r="AY1650" t="e">
        <f t="shared" si="228"/>
        <v>#VALUE!</v>
      </c>
    </row>
    <row r="1651" spans="8:51" x14ac:dyDescent="0.25">
      <c r="H1651" s="6">
        <v>20</v>
      </c>
      <c r="I1651" s="6">
        <v>30</v>
      </c>
      <c r="J1651" s="6">
        <v>1</v>
      </c>
      <c r="K1651" s="6">
        <v>1</v>
      </c>
      <c r="L1651" s="6" t="s">
        <v>122</v>
      </c>
      <c r="M1651" s="7">
        <f>1000000*(AF1651-AD1651)/X1651</f>
        <v>5.1728162884310709E-3</v>
      </c>
      <c r="N1651" s="7">
        <f>1000000*(AM1651-AK1651)/X1651</f>
        <v>2.6794554190270953E-2</v>
      </c>
      <c r="O1651" s="7" t="e">
        <f>1000000*(AT1651-AR1651)/X1651</f>
        <v>#VALUE!</v>
      </c>
      <c r="P1651">
        <f>(M1651*16)</f>
        <v>8.2765060614897135E-2</v>
      </c>
      <c r="Q1651">
        <f>(N1651*44)</f>
        <v>1.1789603843719219</v>
      </c>
      <c r="R1651">
        <f>1000000*(((AF1651-AD1651)*0.082057*W1651)/(V1651-Z1651))/X1651</f>
        <v>0.14349881432745903</v>
      </c>
      <c r="S1651">
        <f>1000000*(((AM1651-AK1651)*0.082057*W1651)/(V1651-Z1651))/X1651</f>
        <v>0.74330626535800015</v>
      </c>
      <c r="T1651">
        <f>N1651*((1*0.082057*W1651)/(V1651-Z1651))</f>
        <v>0.74330626535800026</v>
      </c>
      <c r="V1651" s="5">
        <f t="shared" si="229"/>
        <v>0.99905510880095516</v>
      </c>
      <c r="W1651">
        <v>313.14999999999998</v>
      </c>
      <c r="X1651">
        <f t="shared" si="230"/>
        <v>1.9073334166666699E-2</v>
      </c>
      <c r="Y1651">
        <v>2E-3</v>
      </c>
      <c r="Z1651">
        <f t="shared" si="210"/>
        <v>7.2765497523200454E-2</v>
      </c>
      <c r="AB1651">
        <f t="shared" si="211"/>
        <v>9.9905510880095509E-7</v>
      </c>
      <c r="AC1651">
        <f t="shared" si="212"/>
        <v>7.7759129386834936E-11</v>
      </c>
      <c r="AD1651">
        <v>0</v>
      </c>
      <c r="AE1651" s="12">
        <f t="shared" si="213"/>
        <v>2.0903724265187424E-11</v>
      </c>
      <c r="AF1651" s="12">
        <f t="shared" si="214"/>
        <v>9.8662853652022362E-11</v>
      </c>
      <c r="AG1651" s="19">
        <f t="shared" si="215"/>
        <v>1.097002469958351E-3</v>
      </c>
      <c r="AI1651">
        <f t="shared" si="216"/>
        <v>9.9905510880095509E-7</v>
      </c>
      <c r="AJ1651">
        <f t="shared" si="217"/>
        <v>7.7759129386834936E-11</v>
      </c>
      <c r="AK1651">
        <v>0</v>
      </c>
      <c r="AL1651" s="12">
        <f t="shared" si="218"/>
        <v>4.333023565310624E-10</v>
      </c>
      <c r="AM1651" s="12">
        <f t="shared" si="219"/>
        <v>5.1106148591789729E-10</v>
      </c>
      <c r="AN1651" s="19">
        <f t="shared" si="220"/>
        <v>2.2739189884214046E-2</v>
      </c>
      <c r="AO1651" s="19"/>
      <c r="AP1651" t="e">
        <f t="shared" si="221"/>
        <v>#VALUE!</v>
      </c>
      <c r="AQ1651" t="e">
        <f t="shared" si="222"/>
        <v>#VALUE!</v>
      </c>
      <c r="AR1651">
        <v>0</v>
      </c>
      <c r="AS1651" s="12" t="e">
        <f t="shared" si="223"/>
        <v>#VALUE!</v>
      </c>
      <c r="AT1651" s="12" t="e">
        <f t="shared" si="224"/>
        <v>#VALUE!</v>
      </c>
      <c r="AU1651" s="19">
        <f t="shared" si="225"/>
        <v>1.5759424160826513E-2</v>
      </c>
      <c r="AW1651">
        <f t="shared" si="226"/>
        <v>78.812974192989046</v>
      </c>
      <c r="AX1651">
        <f t="shared" si="227"/>
        <v>15.215219993965071</v>
      </c>
      <c r="AY1651" t="e">
        <f t="shared" si="228"/>
        <v>#VALUE!</v>
      </c>
    </row>
    <row r="1652" spans="8:51" x14ac:dyDescent="0.25">
      <c r="H1652" s="6">
        <v>20</v>
      </c>
      <c r="I1652" s="6">
        <v>30</v>
      </c>
      <c r="J1652" s="6">
        <v>1</v>
      </c>
      <c r="K1652" s="6">
        <v>1</v>
      </c>
      <c r="L1652" s="6" t="s">
        <v>122</v>
      </c>
      <c r="M1652" s="7">
        <f>1000000*(AF1652-AD1652)/X1652</f>
        <v>5.1728162884310709E-3</v>
      </c>
      <c r="N1652" s="7">
        <f>1000000*(AM1652-AK1652)/X1652</f>
        <v>2.6794554190270953E-2</v>
      </c>
      <c r="O1652" s="7" t="e">
        <f>1000000*(AT1652-AR1652)/X1652</f>
        <v>#VALUE!</v>
      </c>
      <c r="P1652">
        <f>(M1652*16)</f>
        <v>8.2765060614897135E-2</v>
      </c>
      <c r="Q1652">
        <f>(N1652*44)</f>
        <v>1.1789603843719219</v>
      </c>
      <c r="R1652">
        <f>1000000*(((AF1652-AD1652)*0.082057*W1652)/(V1652-Z1652))/X1652</f>
        <v>0.14349881432745903</v>
      </c>
      <c r="S1652">
        <f>1000000*(((AM1652-AK1652)*0.082057*W1652)/(V1652-Z1652))/X1652</f>
        <v>0.74330626535800015</v>
      </c>
      <c r="T1652">
        <f>N1652*((1*0.082057*W1652)/(V1652-Z1652))</f>
        <v>0.74330626535800026</v>
      </c>
      <c r="V1652" s="5">
        <f t="shared" si="229"/>
        <v>0.99905510880095516</v>
      </c>
      <c r="W1652">
        <v>313.14999999999998</v>
      </c>
      <c r="X1652">
        <f t="shared" si="230"/>
        <v>1.9073334166666699E-2</v>
      </c>
      <c r="Y1652">
        <v>2E-3</v>
      </c>
      <c r="Z1652">
        <f t="shared" si="210"/>
        <v>7.2765497523200454E-2</v>
      </c>
      <c r="AB1652">
        <f t="shared" si="211"/>
        <v>9.9905510880095509E-7</v>
      </c>
      <c r="AC1652">
        <f t="shared" si="212"/>
        <v>7.7759129386834936E-11</v>
      </c>
      <c r="AD1652">
        <v>0</v>
      </c>
      <c r="AE1652" s="12">
        <f t="shared" si="213"/>
        <v>2.0903724265187424E-11</v>
      </c>
      <c r="AF1652" s="12">
        <f t="shared" si="214"/>
        <v>9.8662853652022362E-11</v>
      </c>
      <c r="AG1652" s="19">
        <f t="shared" si="215"/>
        <v>1.097002469958351E-3</v>
      </c>
      <c r="AI1652">
        <f t="shared" si="216"/>
        <v>9.9905510880095509E-7</v>
      </c>
      <c r="AJ1652">
        <f t="shared" si="217"/>
        <v>7.7759129386834936E-11</v>
      </c>
      <c r="AK1652">
        <v>0</v>
      </c>
      <c r="AL1652" s="12">
        <f t="shared" si="218"/>
        <v>4.333023565310624E-10</v>
      </c>
      <c r="AM1652" s="12">
        <f t="shared" si="219"/>
        <v>5.1106148591789729E-10</v>
      </c>
      <c r="AN1652" s="19">
        <f t="shared" si="220"/>
        <v>2.2739189884214046E-2</v>
      </c>
      <c r="AO1652" s="19"/>
      <c r="AP1652" t="e">
        <f t="shared" si="221"/>
        <v>#VALUE!</v>
      </c>
      <c r="AQ1652" t="e">
        <f t="shared" si="222"/>
        <v>#VALUE!</v>
      </c>
      <c r="AR1652">
        <v>0</v>
      </c>
      <c r="AS1652" s="12" t="e">
        <f t="shared" si="223"/>
        <v>#VALUE!</v>
      </c>
      <c r="AT1652" s="12" t="e">
        <f t="shared" si="224"/>
        <v>#VALUE!</v>
      </c>
      <c r="AU1652" s="19">
        <f t="shared" si="225"/>
        <v>1.5759424160826513E-2</v>
      </c>
      <c r="AW1652">
        <f t="shared" si="226"/>
        <v>78.812974192989046</v>
      </c>
      <c r="AX1652">
        <f t="shared" si="227"/>
        <v>15.215219993965071</v>
      </c>
      <c r="AY1652" t="e">
        <f t="shared" si="228"/>
        <v>#VALUE!</v>
      </c>
    </row>
    <row r="1653" spans="8:51" x14ac:dyDescent="0.25">
      <c r="H1653" s="6">
        <v>20</v>
      </c>
      <c r="I1653" s="6">
        <v>30</v>
      </c>
      <c r="J1653" s="6">
        <v>1</v>
      </c>
      <c r="K1653" s="6">
        <v>1</v>
      </c>
      <c r="L1653" s="6" t="s">
        <v>122</v>
      </c>
      <c r="M1653" s="7">
        <f>1000000*(AF1653-AD1653)/X1653</f>
        <v>5.1728162884310709E-3</v>
      </c>
      <c r="N1653" s="7">
        <f>1000000*(AM1653-AK1653)/X1653</f>
        <v>2.6794554190270953E-2</v>
      </c>
      <c r="O1653" s="7" t="e">
        <f>1000000*(AT1653-AR1653)/X1653</f>
        <v>#VALUE!</v>
      </c>
      <c r="P1653">
        <f>(M1653*16)</f>
        <v>8.2765060614897135E-2</v>
      </c>
      <c r="Q1653">
        <f>(N1653*44)</f>
        <v>1.1789603843719219</v>
      </c>
      <c r="R1653">
        <f>1000000*(((AF1653-AD1653)*0.082057*W1653)/(V1653-Z1653))/X1653</f>
        <v>0.14349881432745903</v>
      </c>
      <c r="S1653">
        <f>1000000*(((AM1653-AK1653)*0.082057*W1653)/(V1653-Z1653))/X1653</f>
        <v>0.74330626535800015</v>
      </c>
      <c r="T1653">
        <f>N1653*((1*0.082057*W1653)/(V1653-Z1653))</f>
        <v>0.74330626535800026</v>
      </c>
      <c r="V1653" s="5">
        <f t="shared" si="229"/>
        <v>0.99905510880095516</v>
      </c>
      <c r="W1653">
        <v>313.14999999999998</v>
      </c>
      <c r="X1653">
        <f t="shared" si="230"/>
        <v>1.9073334166666699E-2</v>
      </c>
      <c r="Y1653">
        <v>2E-3</v>
      </c>
      <c r="Z1653">
        <f t="shared" si="210"/>
        <v>7.2765497523200454E-2</v>
      </c>
      <c r="AB1653">
        <f t="shared" si="211"/>
        <v>9.9905510880095509E-7</v>
      </c>
      <c r="AC1653">
        <f t="shared" si="212"/>
        <v>7.7759129386834936E-11</v>
      </c>
      <c r="AD1653">
        <v>0</v>
      </c>
      <c r="AE1653" s="12">
        <f t="shared" si="213"/>
        <v>2.0903724265187424E-11</v>
      </c>
      <c r="AF1653" s="12">
        <f t="shared" si="214"/>
        <v>9.8662853652022362E-11</v>
      </c>
      <c r="AG1653" s="19">
        <f t="shared" si="215"/>
        <v>1.097002469958351E-3</v>
      </c>
      <c r="AI1653">
        <f t="shared" si="216"/>
        <v>9.9905510880095509E-7</v>
      </c>
      <c r="AJ1653">
        <f t="shared" si="217"/>
        <v>7.7759129386834936E-11</v>
      </c>
      <c r="AK1653">
        <v>0</v>
      </c>
      <c r="AL1653" s="12">
        <f t="shared" si="218"/>
        <v>4.333023565310624E-10</v>
      </c>
      <c r="AM1653" s="12">
        <f t="shared" si="219"/>
        <v>5.1106148591789729E-10</v>
      </c>
      <c r="AN1653" s="19">
        <f t="shared" si="220"/>
        <v>2.2739189884214046E-2</v>
      </c>
      <c r="AO1653" s="19"/>
      <c r="AP1653" t="e">
        <f t="shared" si="221"/>
        <v>#VALUE!</v>
      </c>
      <c r="AQ1653" t="e">
        <f t="shared" si="222"/>
        <v>#VALUE!</v>
      </c>
      <c r="AR1653">
        <v>0</v>
      </c>
      <c r="AS1653" s="12" t="e">
        <f t="shared" si="223"/>
        <v>#VALUE!</v>
      </c>
      <c r="AT1653" s="12" t="e">
        <f t="shared" si="224"/>
        <v>#VALUE!</v>
      </c>
      <c r="AU1653" s="19">
        <f t="shared" si="225"/>
        <v>1.5759424160826513E-2</v>
      </c>
      <c r="AW1653">
        <f t="shared" si="226"/>
        <v>78.812974192989046</v>
      </c>
      <c r="AX1653">
        <f t="shared" si="227"/>
        <v>15.215219993965071</v>
      </c>
      <c r="AY1653" t="e">
        <f t="shared" si="228"/>
        <v>#VALUE!</v>
      </c>
    </row>
    <row r="1654" spans="8:51" x14ac:dyDescent="0.25">
      <c r="H1654" s="6">
        <v>20</v>
      </c>
      <c r="I1654" s="6">
        <v>30</v>
      </c>
      <c r="J1654" s="6">
        <v>1</v>
      </c>
      <c r="K1654" s="6">
        <v>1</v>
      </c>
      <c r="L1654" s="6" t="s">
        <v>122</v>
      </c>
      <c r="M1654" s="7">
        <f>1000000*(AF1654-AD1654)/X1654</f>
        <v>5.1728162884310709E-3</v>
      </c>
      <c r="N1654" s="7">
        <f>1000000*(AM1654-AK1654)/X1654</f>
        <v>2.6794554190270953E-2</v>
      </c>
      <c r="O1654" s="7" t="e">
        <f>1000000*(AT1654-AR1654)/X1654</f>
        <v>#VALUE!</v>
      </c>
      <c r="P1654">
        <f>(M1654*16)</f>
        <v>8.2765060614897135E-2</v>
      </c>
      <c r="Q1654">
        <f>(N1654*44)</f>
        <v>1.1789603843719219</v>
      </c>
      <c r="R1654">
        <f>1000000*(((AF1654-AD1654)*0.082057*W1654)/(V1654-Z1654))/X1654</f>
        <v>0.14349881432745903</v>
      </c>
      <c r="S1654">
        <f>1000000*(((AM1654-AK1654)*0.082057*W1654)/(V1654-Z1654))/X1654</f>
        <v>0.74330626535800015</v>
      </c>
      <c r="T1654">
        <f>N1654*((1*0.082057*W1654)/(V1654-Z1654))</f>
        <v>0.74330626535800026</v>
      </c>
      <c r="V1654" s="5">
        <f t="shared" si="229"/>
        <v>0.99905510880095516</v>
      </c>
      <c r="W1654">
        <v>313.14999999999998</v>
      </c>
      <c r="X1654">
        <f t="shared" si="230"/>
        <v>1.9073334166666699E-2</v>
      </c>
      <c r="Y1654">
        <v>2E-3</v>
      </c>
      <c r="Z1654">
        <f t="shared" si="210"/>
        <v>7.2765497523200454E-2</v>
      </c>
      <c r="AB1654">
        <f t="shared" si="211"/>
        <v>9.9905510880095509E-7</v>
      </c>
      <c r="AC1654">
        <f t="shared" si="212"/>
        <v>7.7759129386834936E-11</v>
      </c>
      <c r="AD1654">
        <v>0</v>
      </c>
      <c r="AE1654" s="12">
        <f t="shared" si="213"/>
        <v>2.0903724265187424E-11</v>
      </c>
      <c r="AF1654" s="12">
        <f t="shared" si="214"/>
        <v>9.8662853652022362E-11</v>
      </c>
      <c r="AG1654" s="19">
        <f t="shared" si="215"/>
        <v>1.097002469958351E-3</v>
      </c>
      <c r="AI1654">
        <f t="shared" si="216"/>
        <v>9.9905510880095509E-7</v>
      </c>
      <c r="AJ1654">
        <f t="shared" si="217"/>
        <v>7.7759129386834936E-11</v>
      </c>
      <c r="AK1654">
        <v>0</v>
      </c>
      <c r="AL1654" s="12">
        <f t="shared" si="218"/>
        <v>4.333023565310624E-10</v>
      </c>
      <c r="AM1654" s="12">
        <f t="shared" si="219"/>
        <v>5.1106148591789729E-10</v>
      </c>
      <c r="AN1654" s="19">
        <f t="shared" si="220"/>
        <v>2.2739189884214046E-2</v>
      </c>
      <c r="AO1654" s="19"/>
      <c r="AP1654" t="e">
        <f t="shared" si="221"/>
        <v>#VALUE!</v>
      </c>
      <c r="AQ1654" t="e">
        <f t="shared" si="222"/>
        <v>#VALUE!</v>
      </c>
      <c r="AR1654">
        <v>0</v>
      </c>
      <c r="AS1654" s="12" t="e">
        <f t="shared" si="223"/>
        <v>#VALUE!</v>
      </c>
      <c r="AT1654" s="12" t="e">
        <f t="shared" si="224"/>
        <v>#VALUE!</v>
      </c>
      <c r="AU1654" s="19">
        <f t="shared" si="225"/>
        <v>1.5759424160826513E-2</v>
      </c>
      <c r="AW1654">
        <f t="shared" si="226"/>
        <v>78.812974192989046</v>
      </c>
      <c r="AX1654">
        <f t="shared" si="227"/>
        <v>15.215219993965071</v>
      </c>
      <c r="AY1654" t="e">
        <f t="shared" si="228"/>
        <v>#VALUE!</v>
      </c>
    </row>
    <row r="1655" spans="8:51" x14ac:dyDescent="0.25">
      <c r="H1655" s="6">
        <v>20</v>
      </c>
      <c r="I1655" s="6">
        <v>30</v>
      </c>
      <c r="J1655" s="6">
        <v>1</v>
      </c>
      <c r="K1655" s="6">
        <v>1</v>
      </c>
      <c r="L1655" s="6" t="s">
        <v>122</v>
      </c>
      <c r="M1655" s="7">
        <f>1000000*(AF1655-AD1655)/X1655</f>
        <v>5.1728162884310709E-3</v>
      </c>
      <c r="N1655" s="7">
        <f>1000000*(AM1655-AK1655)/X1655</f>
        <v>2.6794554190270953E-2</v>
      </c>
      <c r="O1655" s="7" t="e">
        <f>1000000*(AT1655-AR1655)/X1655</f>
        <v>#VALUE!</v>
      </c>
      <c r="P1655">
        <f>(M1655*16)</f>
        <v>8.2765060614897135E-2</v>
      </c>
      <c r="Q1655">
        <f>(N1655*44)</f>
        <v>1.1789603843719219</v>
      </c>
      <c r="R1655">
        <f>1000000*(((AF1655-AD1655)*0.082057*W1655)/(V1655-Z1655))/X1655</f>
        <v>0.14349881432745903</v>
      </c>
      <c r="S1655">
        <f>1000000*(((AM1655-AK1655)*0.082057*W1655)/(V1655-Z1655))/X1655</f>
        <v>0.74330626535800015</v>
      </c>
      <c r="T1655">
        <f>N1655*((1*0.082057*W1655)/(V1655-Z1655))</f>
        <v>0.74330626535800026</v>
      </c>
      <c r="V1655" s="5">
        <f t="shared" si="229"/>
        <v>0.99905510880095516</v>
      </c>
      <c r="W1655">
        <v>313.14999999999998</v>
      </c>
      <c r="X1655">
        <f t="shared" si="230"/>
        <v>1.9073334166666699E-2</v>
      </c>
      <c r="Y1655">
        <v>2E-3</v>
      </c>
      <c r="Z1655">
        <f t="shared" si="210"/>
        <v>7.2765497523200454E-2</v>
      </c>
      <c r="AB1655">
        <f t="shared" si="211"/>
        <v>9.9905510880095509E-7</v>
      </c>
      <c r="AC1655">
        <f t="shared" si="212"/>
        <v>7.7759129386834936E-11</v>
      </c>
      <c r="AD1655">
        <v>0</v>
      </c>
      <c r="AE1655" s="12">
        <f t="shared" si="213"/>
        <v>2.0903724265187424E-11</v>
      </c>
      <c r="AF1655" s="12">
        <f t="shared" si="214"/>
        <v>9.8662853652022362E-11</v>
      </c>
      <c r="AG1655" s="19">
        <f t="shared" si="215"/>
        <v>1.097002469958351E-3</v>
      </c>
      <c r="AI1655">
        <f t="shared" si="216"/>
        <v>9.9905510880095509E-7</v>
      </c>
      <c r="AJ1655">
        <f t="shared" si="217"/>
        <v>7.7759129386834936E-11</v>
      </c>
      <c r="AK1655">
        <v>0</v>
      </c>
      <c r="AL1655" s="12">
        <f t="shared" si="218"/>
        <v>4.333023565310624E-10</v>
      </c>
      <c r="AM1655" s="12">
        <f t="shared" si="219"/>
        <v>5.1106148591789729E-10</v>
      </c>
      <c r="AN1655" s="19">
        <f t="shared" si="220"/>
        <v>2.2739189884214046E-2</v>
      </c>
      <c r="AO1655" s="19"/>
      <c r="AP1655" t="e">
        <f t="shared" si="221"/>
        <v>#VALUE!</v>
      </c>
      <c r="AQ1655" t="e">
        <f t="shared" si="222"/>
        <v>#VALUE!</v>
      </c>
      <c r="AR1655">
        <v>0</v>
      </c>
      <c r="AS1655" s="12" t="e">
        <f t="shared" si="223"/>
        <v>#VALUE!</v>
      </c>
      <c r="AT1655" s="12" t="e">
        <f t="shared" si="224"/>
        <v>#VALUE!</v>
      </c>
      <c r="AU1655" s="19">
        <f t="shared" si="225"/>
        <v>1.5759424160826513E-2</v>
      </c>
      <c r="AW1655">
        <f t="shared" si="226"/>
        <v>78.812974192989046</v>
      </c>
      <c r="AX1655">
        <f t="shared" si="227"/>
        <v>15.215219993965071</v>
      </c>
      <c r="AY1655" t="e">
        <f t="shared" si="228"/>
        <v>#VALUE!</v>
      </c>
    </row>
    <row r="1656" spans="8:51" x14ac:dyDescent="0.25">
      <c r="H1656" s="6">
        <v>20</v>
      </c>
      <c r="I1656" s="6">
        <v>30</v>
      </c>
      <c r="J1656" s="6">
        <v>1</v>
      </c>
      <c r="K1656" s="6">
        <v>1</v>
      </c>
      <c r="L1656" s="6" t="s">
        <v>122</v>
      </c>
      <c r="M1656" s="7">
        <f>1000000*(AF1656-AD1656)/X1656</f>
        <v>5.1728162884310709E-3</v>
      </c>
      <c r="N1656" s="7">
        <f>1000000*(AM1656-AK1656)/X1656</f>
        <v>2.6794554190270953E-2</v>
      </c>
      <c r="O1656" s="7" t="e">
        <f>1000000*(AT1656-AR1656)/X1656</f>
        <v>#VALUE!</v>
      </c>
      <c r="P1656">
        <f>(M1656*16)</f>
        <v>8.2765060614897135E-2</v>
      </c>
      <c r="Q1656">
        <f>(N1656*44)</f>
        <v>1.1789603843719219</v>
      </c>
      <c r="R1656">
        <f>1000000*(((AF1656-AD1656)*0.082057*W1656)/(V1656-Z1656))/X1656</f>
        <v>0.14349881432745903</v>
      </c>
      <c r="S1656">
        <f>1000000*(((AM1656-AK1656)*0.082057*W1656)/(V1656-Z1656))/X1656</f>
        <v>0.74330626535800015</v>
      </c>
      <c r="T1656">
        <f>N1656*((1*0.082057*W1656)/(V1656-Z1656))</f>
        <v>0.74330626535800026</v>
      </c>
      <c r="V1656" s="5">
        <f t="shared" si="229"/>
        <v>0.99905510880095516</v>
      </c>
      <c r="W1656">
        <v>313.14999999999998</v>
      </c>
      <c r="X1656">
        <f t="shared" si="230"/>
        <v>1.9073334166666699E-2</v>
      </c>
      <c r="Y1656">
        <v>2E-3</v>
      </c>
      <c r="Z1656">
        <f t="shared" si="210"/>
        <v>7.2765497523200454E-2</v>
      </c>
      <c r="AB1656">
        <f t="shared" si="211"/>
        <v>9.9905510880095509E-7</v>
      </c>
      <c r="AC1656">
        <f t="shared" si="212"/>
        <v>7.7759129386834936E-11</v>
      </c>
      <c r="AD1656">
        <v>0</v>
      </c>
      <c r="AE1656" s="12">
        <f t="shared" si="213"/>
        <v>2.0903724265187424E-11</v>
      </c>
      <c r="AF1656" s="12">
        <f t="shared" si="214"/>
        <v>9.8662853652022362E-11</v>
      </c>
      <c r="AG1656" s="19">
        <f t="shared" si="215"/>
        <v>1.097002469958351E-3</v>
      </c>
      <c r="AI1656">
        <f t="shared" si="216"/>
        <v>9.9905510880095509E-7</v>
      </c>
      <c r="AJ1656">
        <f t="shared" si="217"/>
        <v>7.7759129386834936E-11</v>
      </c>
      <c r="AK1656">
        <v>0</v>
      </c>
      <c r="AL1656" s="12">
        <f t="shared" si="218"/>
        <v>4.333023565310624E-10</v>
      </c>
      <c r="AM1656" s="12">
        <f t="shared" si="219"/>
        <v>5.1106148591789729E-10</v>
      </c>
      <c r="AN1656" s="19">
        <f t="shared" si="220"/>
        <v>2.2739189884214046E-2</v>
      </c>
      <c r="AO1656" s="19"/>
      <c r="AP1656" t="e">
        <f t="shared" si="221"/>
        <v>#VALUE!</v>
      </c>
      <c r="AQ1656" t="e">
        <f t="shared" si="222"/>
        <v>#VALUE!</v>
      </c>
      <c r="AR1656">
        <v>0</v>
      </c>
      <c r="AS1656" s="12" t="e">
        <f t="shared" si="223"/>
        <v>#VALUE!</v>
      </c>
      <c r="AT1656" s="12" t="e">
        <f t="shared" si="224"/>
        <v>#VALUE!</v>
      </c>
      <c r="AU1656" s="19">
        <f t="shared" si="225"/>
        <v>1.5759424160826513E-2</v>
      </c>
      <c r="AW1656">
        <f t="shared" si="226"/>
        <v>78.812974192989046</v>
      </c>
      <c r="AX1656">
        <f t="shared" si="227"/>
        <v>15.215219993965071</v>
      </c>
      <c r="AY1656" t="e">
        <f t="shared" si="228"/>
        <v>#VALUE!</v>
      </c>
    </row>
    <row r="1657" spans="8:51" x14ac:dyDescent="0.25">
      <c r="H1657" s="6">
        <v>20</v>
      </c>
      <c r="I1657" s="6">
        <v>30</v>
      </c>
      <c r="J1657" s="6">
        <v>1</v>
      </c>
      <c r="K1657" s="6">
        <v>1</v>
      </c>
      <c r="L1657" s="6" t="s">
        <v>122</v>
      </c>
      <c r="M1657" s="7">
        <f>1000000*(AF1657-AD1657)/X1657</f>
        <v>5.1728162884310709E-3</v>
      </c>
      <c r="N1657" s="7">
        <f>1000000*(AM1657-AK1657)/X1657</f>
        <v>2.6794554190270953E-2</v>
      </c>
      <c r="O1657" s="7" t="e">
        <f>1000000*(AT1657-AR1657)/X1657</f>
        <v>#VALUE!</v>
      </c>
      <c r="P1657">
        <f>(M1657*16)</f>
        <v>8.2765060614897135E-2</v>
      </c>
      <c r="Q1657">
        <f>(N1657*44)</f>
        <v>1.1789603843719219</v>
      </c>
      <c r="R1657">
        <f>1000000*(((AF1657-AD1657)*0.082057*W1657)/(V1657-Z1657))/X1657</f>
        <v>0.14349881432745903</v>
      </c>
      <c r="S1657">
        <f>1000000*(((AM1657-AK1657)*0.082057*W1657)/(V1657-Z1657))/X1657</f>
        <v>0.74330626535800015</v>
      </c>
      <c r="T1657">
        <f>N1657*((1*0.082057*W1657)/(V1657-Z1657))</f>
        <v>0.74330626535800026</v>
      </c>
      <c r="V1657" s="5">
        <f t="shared" si="229"/>
        <v>0.99905510880095516</v>
      </c>
      <c r="W1657">
        <v>313.14999999999998</v>
      </c>
      <c r="X1657">
        <f t="shared" si="230"/>
        <v>1.9073334166666699E-2</v>
      </c>
      <c r="Y1657">
        <v>2E-3</v>
      </c>
      <c r="Z1657">
        <f t="shared" si="210"/>
        <v>7.2765497523200454E-2</v>
      </c>
      <c r="AB1657">
        <f t="shared" si="211"/>
        <v>9.9905510880095509E-7</v>
      </c>
      <c r="AC1657">
        <f t="shared" si="212"/>
        <v>7.7759129386834936E-11</v>
      </c>
      <c r="AD1657">
        <v>0</v>
      </c>
      <c r="AE1657" s="12">
        <f t="shared" si="213"/>
        <v>2.0903724265187424E-11</v>
      </c>
      <c r="AF1657" s="12">
        <f t="shared" si="214"/>
        <v>9.8662853652022362E-11</v>
      </c>
      <c r="AG1657" s="19">
        <f t="shared" si="215"/>
        <v>1.097002469958351E-3</v>
      </c>
      <c r="AI1657">
        <f t="shared" si="216"/>
        <v>9.9905510880095509E-7</v>
      </c>
      <c r="AJ1657">
        <f t="shared" si="217"/>
        <v>7.7759129386834936E-11</v>
      </c>
      <c r="AK1657">
        <v>0</v>
      </c>
      <c r="AL1657" s="12">
        <f t="shared" si="218"/>
        <v>4.333023565310624E-10</v>
      </c>
      <c r="AM1657" s="12">
        <f t="shared" si="219"/>
        <v>5.1106148591789729E-10</v>
      </c>
      <c r="AN1657" s="19">
        <f t="shared" si="220"/>
        <v>2.2739189884214046E-2</v>
      </c>
      <c r="AO1657" s="19"/>
      <c r="AP1657" t="e">
        <f t="shared" si="221"/>
        <v>#VALUE!</v>
      </c>
      <c r="AQ1657" t="e">
        <f t="shared" si="222"/>
        <v>#VALUE!</v>
      </c>
      <c r="AR1657">
        <v>0</v>
      </c>
      <c r="AS1657" s="12" t="e">
        <f t="shared" si="223"/>
        <v>#VALUE!</v>
      </c>
      <c r="AT1657" s="12" t="e">
        <f t="shared" si="224"/>
        <v>#VALUE!</v>
      </c>
      <c r="AU1657" s="19">
        <f t="shared" si="225"/>
        <v>1.5759424160826513E-2</v>
      </c>
      <c r="AW1657">
        <f t="shared" si="226"/>
        <v>78.812974192989046</v>
      </c>
      <c r="AX1657">
        <f t="shared" si="227"/>
        <v>15.215219993965071</v>
      </c>
      <c r="AY1657" t="e">
        <f t="shared" si="228"/>
        <v>#VALUE!</v>
      </c>
    </row>
    <row r="1658" spans="8:51" x14ac:dyDescent="0.25">
      <c r="H1658" s="6">
        <v>20</v>
      </c>
      <c r="I1658" s="6">
        <v>30</v>
      </c>
      <c r="J1658" s="6">
        <v>1</v>
      </c>
      <c r="K1658" s="6">
        <v>1</v>
      </c>
      <c r="L1658" s="6" t="s">
        <v>122</v>
      </c>
      <c r="M1658" s="7">
        <f>1000000*(AF1658-AD1658)/X1658</f>
        <v>5.1728162884310709E-3</v>
      </c>
      <c r="N1658" s="7">
        <f>1000000*(AM1658-AK1658)/X1658</f>
        <v>2.6794554190270953E-2</v>
      </c>
      <c r="O1658" s="7" t="e">
        <f>1000000*(AT1658-AR1658)/X1658</f>
        <v>#VALUE!</v>
      </c>
      <c r="P1658">
        <f>(M1658*16)</f>
        <v>8.2765060614897135E-2</v>
      </c>
      <c r="Q1658">
        <f>(N1658*44)</f>
        <v>1.1789603843719219</v>
      </c>
      <c r="R1658">
        <f>1000000*(((AF1658-AD1658)*0.082057*W1658)/(V1658-Z1658))/X1658</f>
        <v>0.14349881432745903</v>
      </c>
      <c r="S1658">
        <f>1000000*(((AM1658-AK1658)*0.082057*W1658)/(V1658-Z1658))/X1658</f>
        <v>0.74330626535800015</v>
      </c>
      <c r="T1658">
        <f>N1658*((1*0.082057*W1658)/(V1658-Z1658))</f>
        <v>0.74330626535800026</v>
      </c>
      <c r="V1658" s="5">
        <f t="shared" si="229"/>
        <v>0.99905510880095516</v>
      </c>
      <c r="W1658">
        <v>313.14999999999998</v>
      </c>
      <c r="X1658">
        <f t="shared" si="230"/>
        <v>1.9073334166666699E-2</v>
      </c>
      <c r="Y1658">
        <v>2E-3</v>
      </c>
      <c r="Z1658">
        <f t="shared" si="210"/>
        <v>7.2765497523200454E-2</v>
      </c>
      <c r="AB1658">
        <f t="shared" si="211"/>
        <v>9.9905510880095509E-7</v>
      </c>
      <c r="AC1658">
        <f t="shared" si="212"/>
        <v>7.7759129386834936E-11</v>
      </c>
      <c r="AD1658">
        <v>0</v>
      </c>
      <c r="AE1658" s="12">
        <f t="shared" si="213"/>
        <v>2.0903724265187424E-11</v>
      </c>
      <c r="AF1658" s="12">
        <f t="shared" si="214"/>
        <v>9.8662853652022362E-11</v>
      </c>
      <c r="AG1658" s="19">
        <f t="shared" si="215"/>
        <v>1.097002469958351E-3</v>
      </c>
      <c r="AI1658">
        <f t="shared" si="216"/>
        <v>9.9905510880095509E-7</v>
      </c>
      <c r="AJ1658">
        <f t="shared" si="217"/>
        <v>7.7759129386834936E-11</v>
      </c>
      <c r="AK1658">
        <v>0</v>
      </c>
      <c r="AL1658" s="12">
        <f t="shared" si="218"/>
        <v>4.333023565310624E-10</v>
      </c>
      <c r="AM1658" s="12">
        <f t="shared" si="219"/>
        <v>5.1106148591789729E-10</v>
      </c>
      <c r="AN1658" s="19">
        <f t="shared" si="220"/>
        <v>2.2739189884214046E-2</v>
      </c>
      <c r="AO1658" s="19"/>
      <c r="AP1658" t="e">
        <f t="shared" si="221"/>
        <v>#VALUE!</v>
      </c>
      <c r="AQ1658" t="e">
        <f t="shared" si="222"/>
        <v>#VALUE!</v>
      </c>
      <c r="AR1658">
        <v>0</v>
      </c>
      <c r="AS1658" s="12" t="e">
        <f t="shared" si="223"/>
        <v>#VALUE!</v>
      </c>
      <c r="AT1658" s="12" t="e">
        <f t="shared" si="224"/>
        <v>#VALUE!</v>
      </c>
      <c r="AU1658" s="19">
        <f t="shared" si="225"/>
        <v>1.5759424160826513E-2</v>
      </c>
      <c r="AW1658">
        <f t="shared" si="226"/>
        <v>78.812974192989046</v>
      </c>
      <c r="AX1658">
        <f t="shared" si="227"/>
        <v>15.215219993965071</v>
      </c>
      <c r="AY1658" t="e">
        <f t="shared" si="228"/>
        <v>#VALUE!</v>
      </c>
    </row>
    <row r="1659" spans="8:51" x14ac:dyDescent="0.25">
      <c r="H1659" s="6">
        <v>20</v>
      </c>
      <c r="I1659" s="6">
        <v>30</v>
      </c>
      <c r="J1659" s="6">
        <v>1</v>
      </c>
      <c r="K1659" s="6">
        <v>1</v>
      </c>
      <c r="L1659" s="6" t="s">
        <v>122</v>
      </c>
      <c r="M1659" s="7">
        <f>1000000*(AF1659-AD1659)/X1659</f>
        <v>5.1728162884310709E-3</v>
      </c>
      <c r="N1659" s="7">
        <f>1000000*(AM1659-AK1659)/X1659</f>
        <v>2.6794554190270953E-2</v>
      </c>
      <c r="O1659" s="7" t="e">
        <f>1000000*(AT1659-AR1659)/X1659</f>
        <v>#VALUE!</v>
      </c>
      <c r="P1659">
        <f>(M1659*16)</f>
        <v>8.2765060614897135E-2</v>
      </c>
      <c r="Q1659">
        <f>(N1659*44)</f>
        <v>1.1789603843719219</v>
      </c>
      <c r="R1659">
        <f>1000000*(((AF1659-AD1659)*0.082057*W1659)/(V1659-Z1659))/X1659</f>
        <v>0.14349881432745903</v>
      </c>
      <c r="S1659">
        <f>1000000*(((AM1659-AK1659)*0.082057*W1659)/(V1659-Z1659))/X1659</f>
        <v>0.74330626535800015</v>
      </c>
      <c r="T1659">
        <f>N1659*((1*0.082057*W1659)/(V1659-Z1659))</f>
        <v>0.74330626535800026</v>
      </c>
      <c r="V1659" s="5">
        <f t="shared" si="229"/>
        <v>0.99905510880095516</v>
      </c>
      <c r="W1659">
        <v>313.14999999999998</v>
      </c>
      <c r="X1659">
        <f t="shared" si="230"/>
        <v>1.9073334166666699E-2</v>
      </c>
      <c r="Y1659">
        <v>2E-3</v>
      </c>
      <c r="Z1659">
        <f t="shared" si="210"/>
        <v>7.2765497523200454E-2</v>
      </c>
      <c r="AB1659">
        <f t="shared" si="211"/>
        <v>9.9905510880095509E-7</v>
      </c>
      <c r="AC1659">
        <f t="shared" si="212"/>
        <v>7.7759129386834936E-11</v>
      </c>
      <c r="AD1659">
        <v>0</v>
      </c>
      <c r="AE1659" s="12">
        <f t="shared" si="213"/>
        <v>2.0903724265187424E-11</v>
      </c>
      <c r="AF1659" s="12">
        <f t="shared" si="214"/>
        <v>9.8662853652022362E-11</v>
      </c>
      <c r="AG1659" s="19">
        <f t="shared" si="215"/>
        <v>1.097002469958351E-3</v>
      </c>
      <c r="AI1659">
        <f t="shared" si="216"/>
        <v>9.9905510880095509E-7</v>
      </c>
      <c r="AJ1659">
        <f t="shared" si="217"/>
        <v>7.7759129386834936E-11</v>
      </c>
      <c r="AK1659">
        <v>0</v>
      </c>
      <c r="AL1659" s="12">
        <f t="shared" si="218"/>
        <v>4.333023565310624E-10</v>
      </c>
      <c r="AM1659" s="12">
        <f t="shared" si="219"/>
        <v>5.1106148591789729E-10</v>
      </c>
      <c r="AN1659" s="19">
        <f t="shared" si="220"/>
        <v>2.2739189884214046E-2</v>
      </c>
      <c r="AO1659" s="19"/>
      <c r="AP1659" t="e">
        <f t="shared" si="221"/>
        <v>#VALUE!</v>
      </c>
      <c r="AQ1659" t="e">
        <f t="shared" si="222"/>
        <v>#VALUE!</v>
      </c>
      <c r="AR1659">
        <v>0</v>
      </c>
      <c r="AS1659" s="12" t="e">
        <f t="shared" si="223"/>
        <v>#VALUE!</v>
      </c>
      <c r="AT1659" s="12" t="e">
        <f t="shared" si="224"/>
        <v>#VALUE!</v>
      </c>
      <c r="AU1659" s="19">
        <f t="shared" si="225"/>
        <v>1.5759424160826513E-2</v>
      </c>
      <c r="AW1659">
        <f t="shared" si="226"/>
        <v>78.812974192989046</v>
      </c>
      <c r="AX1659">
        <f t="shared" si="227"/>
        <v>15.215219993965071</v>
      </c>
      <c r="AY1659" t="e">
        <f t="shared" si="228"/>
        <v>#VALUE!</v>
      </c>
    </row>
    <row r="1660" spans="8:51" x14ac:dyDescent="0.25">
      <c r="H1660" s="6">
        <v>20</v>
      </c>
      <c r="I1660" s="6">
        <v>30</v>
      </c>
      <c r="J1660" s="6">
        <v>1</v>
      </c>
      <c r="K1660" s="6">
        <v>1</v>
      </c>
      <c r="L1660" s="6" t="s">
        <v>122</v>
      </c>
      <c r="M1660" s="7">
        <f>1000000*(AF1660-AD1660)/X1660</f>
        <v>5.1728162884310709E-3</v>
      </c>
      <c r="N1660" s="7">
        <f>1000000*(AM1660-AK1660)/X1660</f>
        <v>2.6794554190270953E-2</v>
      </c>
      <c r="O1660" s="7" t="e">
        <f>1000000*(AT1660-AR1660)/X1660</f>
        <v>#VALUE!</v>
      </c>
      <c r="P1660">
        <f>(M1660*16)</f>
        <v>8.2765060614897135E-2</v>
      </c>
      <c r="Q1660">
        <f>(N1660*44)</f>
        <v>1.1789603843719219</v>
      </c>
      <c r="R1660">
        <f>1000000*(((AF1660-AD1660)*0.082057*W1660)/(V1660-Z1660))/X1660</f>
        <v>0.14349881432745903</v>
      </c>
      <c r="S1660">
        <f>1000000*(((AM1660-AK1660)*0.082057*W1660)/(V1660-Z1660))/X1660</f>
        <v>0.74330626535800015</v>
      </c>
      <c r="T1660">
        <f>N1660*((1*0.082057*W1660)/(V1660-Z1660))</f>
        <v>0.74330626535800026</v>
      </c>
      <c r="V1660" s="5">
        <f t="shared" si="229"/>
        <v>0.99905510880095516</v>
      </c>
      <c r="W1660">
        <v>313.14999999999998</v>
      </c>
      <c r="X1660">
        <f t="shared" si="230"/>
        <v>1.9073334166666699E-2</v>
      </c>
      <c r="Y1660">
        <v>2E-3</v>
      </c>
      <c r="Z1660">
        <f t="shared" si="210"/>
        <v>7.2765497523200454E-2</v>
      </c>
      <c r="AB1660">
        <f t="shared" si="211"/>
        <v>9.9905510880095509E-7</v>
      </c>
      <c r="AC1660">
        <f t="shared" si="212"/>
        <v>7.7759129386834936E-11</v>
      </c>
      <c r="AD1660">
        <v>0</v>
      </c>
      <c r="AE1660" s="12">
        <f t="shared" si="213"/>
        <v>2.0903724265187424E-11</v>
      </c>
      <c r="AF1660" s="12">
        <f t="shared" si="214"/>
        <v>9.8662853652022362E-11</v>
      </c>
      <c r="AG1660" s="19">
        <f t="shared" si="215"/>
        <v>1.097002469958351E-3</v>
      </c>
      <c r="AI1660">
        <f t="shared" si="216"/>
        <v>9.9905510880095509E-7</v>
      </c>
      <c r="AJ1660">
        <f t="shared" si="217"/>
        <v>7.7759129386834936E-11</v>
      </c>
      <c r="AK1660">
        <v>0</v>
      </c>
      <c r="AL1660" s="12">
        <f t="shared" si="218"/>
        <v>4.333023565310624E-10</v>
      </c>
      <c r="AM1660" s="12">
        <f t="shared" si="219"/>
        <v>5.1106148591789729E-10</v>
      </c>
      <c r="AN1660" s="19">
        <f t="shared" si="220"/>
        <v>2.2739189884214046E-2</v>
      </c>
      <c r="AO1660" s="19"/>
      <c r="AP1660" t="e">
        <f t="shared" si="221"/>
        <v>#VALUE!</v>
      </c>
      <c r="AQ1660" t="e">
        <f t="shared" si="222"/>
        <v>#VALUE!</v>
      </c>
      <c r="AR1660">
        <v>0</v>
      </c>
      <c r="AS1660" s="12" t="e">
        <f t="shared" si="223"/>
        <v>#VALUE!</v>
      </c>
      <c r="AT1660" s="12" t="e">
        <f t="shared" si="224"/>
        <v>#VALUE!</v>
      </c>
      <c r="AU1660" s="19">
        <f t="shared" si="225"/>
        <v>1.5759424160826513E-2</v>
      </c>
      <c r="AW1660">
        <f t="shared" si="226"/>
        <v>78.812974192989046</v>
      </c>
      <c r="AX1660">
        <f t="shared" si="227"/>
        <v>15.215219993965071</v>
      </c>
      <c r="AY1660" t="e">
        <f t="shared" si="228"/>
        <v>#VALUE!</v>
      </c>
    </row>
    <row r="1661" spans="8:51" x14ac:dyDescent="0.25">
      <c r="H1661" s="6">
        <v>20</v>
      </c>
      <c r="I1661" s="6">
        <v>30</v>
      </c>
      <c r="J1661" s="6">
        <v>1</v>
      </c>
      <c r="K1661" s="6">
        <v>1</v>
      </c>
      <c r="L1661" s="6" t="s">
        <v>122</v>
      </c>
      <c r="M1661" s="7">
        <f>1000000*(AF1661-AD1661)/X1661</f>
        <v>5.1728162884310709E-3</v>
      </c>
      <c r="N1661" s="7">
        <f>1000000*(AM1661-AK1661)/X1661</f>
        <v>2.6794554190270953E-2</v>
      </c>
      <c r="O1661" s="7" t="e">
        <f>1000000*(AT1661-AR1661)/X1661</f>
        <v>#VALUE!</v>
      </c>
      <c r="P1661">
        <f>(M1661*16)</f>
        <v>8.2765060614897135E-2</v>
      </c>
      <c r="Q1661">
        <f>(N1661*44)</f>
        <v>1.1789603843719219</v>
      </c>
      <c r="R1661">
        <f>1000000*(((AF1661-AD1661)*0.082057*W1661)/(V1661-Z1661))/X1661</f>
        <v>0.14349881432745903</v>
      </c>
      <c r="S1661">
        <f>1000000*(((AM1661-AK1661)*0.082057*W1661)/(V1661-Z1661))/X1661</f>
        <v>0.74330626535800015</v>
      </c>
      <c r="T1661">
        <f>N1661*((1*0.082057*W1661)/(V1661-Z1661))</f>
        <v>0.74330626535800026</v>
      </c>
      <c r="V1661" s="5">
        <f t="shared" si="229"/>
        <v>0.99905510880095516</v>
      </c>
      <c r="W1661">
        <v>313.14999999999998</v>
      </c>
      <c r="X1661">
        <f t="shared" si="230"/>
        <v>1.9073334166666699E-2</v>
      </c>
      <c r="Y1661">
        <v>2E-3</v>
      </c>
      <c r="Z1661">
        <f t="shared" si="210"/>
        <v>7.2765497523200454E-2</v>
      </c>
      <c r="AB1661">
        <f t="shared" si="211"/>
        <v>9.9905510880095509E-7</v>
      </c>
      <c r="AC1661">
        <f t="shared" si="212"/>
        <v>7.7759129386834936E-11</v>
      </c>
      <c r="AD1661">
        <v>0</v>
      </c>
      <c r="AE1661" s="12">
        <f t="shared" si="213"/>
        <v>2.0903724265187424E-11</v>
      </c>
      <c r="AF1661" s="12">
        <f t="shared" si="214"/>
        <v>9.8662853652022362E-11</v>
      </c>
      <c r="AG1661" s="19">
        <f t="shared" si="215"/>
        <v>1.097002469958351E-3</v>
      </c>
      <c r="AI1661">
        <f t="shared" si="216"/>
        <v>9.9905510880095509E-7</v>
      </c>
      <c r="AJ1661">
        <f t="shared" si="217"/>
        <v>7.7759129386834936E-11</v>
      </c>
      <c r="AK1661">
        <v>0</v>
      </c>
      <c r="AL1661" s="12">
        <f t="shared" si="218"/>
        <v>4.333023565310624E-10</v>
      </c>
      <c r="AM1661" s="12">
        <f t="shared" si="219"/>
        <v>5.1106148591789729E-10</v>
      </c>
      <c r="AN1661" s="19">
        <f t="shared" si="220"/>
        <v>2.2739189884214046E-2</v>
      </c>
      <c r="AO1661" s="19"/>
      <c r="AP1661" t="e">
        <f t="shared" si="221"/>
        <v>#VALUE!</v>
      </c>
      <c r="AQ1661" t="e">
        <f t="shared" si="222"/>
        <v>#VALUE!</v>
      </c>
      <c r="AR1661">
        <v>0</v>
      </c>
      <c r="AS1661" s="12" t="e">
        <f t="shared" si="223"/>
        <v>#VALUE!</v>
      </c>
      <c r="AT1661" s="12" t="e">
        <f t="shared" si="224"/>
        <v>#VALUE!</v>
      </c>
      <c r="AU1661" s="19">
        <f t="shared" si="225"/>
        <v>1.5759424160826513E-2</v>
      </c>
      <c r="AW1661">
        <f t="shared" si="226"/>
        <v>78.812974192989046</v>
      </c>
      <c r="AX1661">
        <f t="shared" si="227"/>
        <v>15.215219993965071</v>
      </c>
      <c r="AY1661" t="e">
        <f t="shared" si="228"/>
        <v>#VALUE!</v>
      </c>
    </row>
    <row r="1662" spans="8:51" x14ac:dyDescent="0.25">
      <c r="H1662" s="6">
        <v>20</v>
      </c>
      <c r="I1662" s="6">
        <v>30</v>
      </c>
      <c r="J1662" s="6">
        <v>1</v>
      </c>
      <c r="K1662" s="6">
        <v>1</v>
      </c>
      <c r="L1662" s="6" t="s">
        <v>122</v>
      </c>
      <c r="M1662" s="7">
        <f>1000000*(AF1662-AD1662)/X1662</f>
        <v>5.1728162884310709E-3</v>
      </c>
      <c r="N1662" s="7">
        <f>1000000*(AM1662-AK1662)/X1662</f>
        <v>2.6794554190270953E-2</v>
      </c>
      <c r="O1662" s="7" t="e">
        <f>1000000*(AT1662-AR1662)/X1662</f>
        <v>#VALUE!</v>
      </c>
      <c r="P1662">
        <f>(M1662*16)</f>
        <v>8.2765060614897135E-2</v>
      </c>
      <c r="Q1662">
        <f>(N1662*44)</f>
        <v>1.1789603843719219</v>
      </c>
      <c r="R1662">
        <f>1000000*(((AF1662-AD1662)*0.082057*W1662)/(V1662-Z1662))/X1662</f>
        <v>0.14349881432745903</v>
      </c>
      <c r="S1662">
        <f>1000000*(((AM1662-AK1662)*0.082057*W1662)/(V1662-Z1662))/X1662</f>
        <v>0.74330626535800015</v>
      </c>
      <c r="T1662">
        <f>N1662*((1*0.082057*W1662)/(V1662-Z1662))</f>
        <v>0.74330626535800026</v>
      </c>
      <c r="V1662" s="5">
        <f t="shared" si="229"/>
        <v>0.99905510880095516</v>
      </c>
      <c r="W1662">
        <v>313.14999999999998</v>
      </c>
      <c r="X1662">
        <f t="shared" si="230"/>
        <v>1.9073334166666699E-2</v>
      </c>
      <c r="Y1662">
        <v>2E-3</v>
      </c>
      <c r="Z1662">
        <f t="shared" si="210"/>
        <v>7.2765497523200454E-2</v>
      </c>
      <c r="AB1662">
        <f t="shared" si="211"/>
        <v>9.9905510880095509E-7</v>
      </c>
      <c r="AC1662">
        <f t="shared" si="212"/>
        <v>7.7759129386834936E-11</v>
      </c>
      <c r="AD1662">
        <v>0</v>
      </c>
      <c r="AE1662" s="12">
        <f t="shared" si="213"/>
        <v>2.0903724265187424E-11</v>
      </c>
      <c r="AF1662" s="12">
        <f t="shared" si="214"/>
        <v>9.8662853652022362E-11</v>
      </c>
      <c r="AG1662" s="19">
        <f t="shared" si="215"/>
        <v>1.097002469958351E-3</v>
      </c>
      <c r="AI1662">
        <f t="shared" si="216"/>
        <v>9.9905510880095509E-7</v>
      </c>
      <c r="AJ1662">
        <f t="shared" si="217"/>
        <v>7.7759129386834936E-11</v>
      </c>
      <c r="AK1662">
        <v>0</v>
      </c>
      <c r="AL1662" s="12">
        <f t="shared" si="218"/>
        <v>4.333023565310624E-10</v>
      </c>
      <c r="AM1662" s="12">
        <f t="shared" si="219"/>
        <v>5.1106148591789729E-10</v>
      </c>
      <c r="AN1662" s="19">
        <f t="shared" si="220"/>
        <v>2.2739189884214046E-2</v>
      </c>
      <c r="AO1662" s="19"/>
      <c r="AP1662" t="e">
        <f t="shared" si="221"/>
        <v>#VALUE!</v>
      </c>
      <c r="AQ1662" t="e">
        <f t="shared" si="222"/>
        <v>#VALUE!</v>
      </c>
      <c r="AR1662">
        <v>0</v>
      </c>
      <c r="AS1662" s="12" t="e">
        <f t="shared" si="223"/>
        <v>#VALUE!</v>
      </c>
      <c r="AT1662" s="12" t="e">
        <f t="shared" si="224"/>
        <v>#VALUE!</v>
      </c>
      <c r="AU1662" s="19">
        <f t="shared" si="225"/>
        <v>1.5759424160826513E-2</v>
      </c>
      <c r="AW1662">
        <f t="shared" si="226"/>
        <v>78.812974192989046</v>
      </c>
      <c r="AX1662">
        <f t="shared" si="227"/>
        <v>15.215219993965071</v>
      </c>
      <c r="AY1662" t="e">
        <f t="shared" si="228"/>
        <v>#VALUE!</v>
      </c>
    </row>
    <row r="1663" spans="8:51" x14ac:dyDescent="0.25">
      <c r="H1663" s="6">
        <v>20</v>
      </c>
      <c r="I1663" s="6">
        <v>30</v>
      </c>
      <c r="J1663" s="6">
        <v>1</v>
      </c>
      <c r="K1663" s="6">
        <v>1</v>
      </c>
      <c r="L1663" s="6" t="s">
        <v>122</v>
      </c>
      <c r="M1663" s="7">
        <f>1000000*(AF1663-AD1663)/X1663</f>
        <v>5.1728162884310709E-3</v>
      </c>
      <c r="N1663" s="7">
        <f>1000000*(AM1663-AK1663)/X1663</f>
        <v>2.6794554190270953E-2</v>
      </c>
      <c r="O1663" s="7" t="e">
        <f>1000000*(AT1663-AR1663)/X1663</f>
        <v>#VALUE!</v>
      </c>
      <c r="P1663">
        <f>(M1663*16)</f>
        <v>8.2765060614897135E-2</v>
      </c>
      <c r="Q1663">
        <f>(N1663*44)</f>
        <v>1.1789603843719219</v>
      </c>
      <c r="R1663">
        <f>1000000*(((AF1663-AD1663)*0.082057*W1663)/(V1663-Z1663))/X1663</f>
        <v>0.14349881432745903</v>
      </c>
      <c r="S1663">
        <f>1000000*(((AM1663-AK1663)*0.082057*W1663)/(V1663-Z1663))/X1663</f>
        <v>0.74330626535800015</v>
      </c>
      <c r="T1663">
        <f>N1663*((1*0.082057*W1663)/(V1663-Z1663))</f>
        <v>0.74330626535800026</v>
      </c>
      <c r="V1663" s="5">
        <f t="shared" si="229"/>
        <v>0.99905510880095516</v>
      </c>
      <c r="W1663">
        <v>313.14999999999998</v>
      </c>
      <c r="X1663">
        <f t="shared" si="230"/>
        <v>1.9073334166666699E-2</v>
      </c>
      <c r="Y1663">
        <v>2E-3</v>
      </c>
      <c r="Z1663">
        <f t="shared" si="210"/>
        <v>7.2765497523200454E-2</v>
      </c>
      <c r="AB1663">
        <f t="shared" si="211"/>
        <v>9.9905510880095509E-7</v>
      </c>
      <c r="AC1663">
        <f t="shared" si="212"/>
        <v>7.7759129386834936E-11</v>
      </c>
      <c r="AD1663">
        <v>0</v>
      </c>
      <c r="AE1663" s="12">
        <f t="shared" si="213"/>
        <v>2.0903724265187424E-11</v>
      </c>
      <c r="AF1663" s="12">
        <f t="shared" si="214"/>
        <v>9.8662853652022362E-11</v>
      </c>
      <c r="AG1663" s="19">
        <f t="shared" si="215"/>
        <v>1.097002469958351E-3</v>
      </c>
      <c r="AI1663">
        <f t="shared" si="216"/>
        <v>9.9905510880095509E-7</v>
      </c>
      <c r="AJ1663">
        <f t="shared" si="217"/>
        <v>7.7759129386834936E-11</v>
      </c>
      <c r="AK1663">
        <v>0</v>
      </c>
      <c r="AL1663" s="12">
        <f t="shared" si="218"/>
        <v>4.333023565310624E-10</v>
      </c>
      <c r="AM1663" s="12">
        <f t="shared" si="219"/>
        <v>5.1106148591789729E-10</v>
      </c>
      <c r="AN1663" s="19">
        <f t="shared" si="220"/>
        <v>2.2739189884214046E-2</v>
      </c>
      <c r="AO1663" s="19"/>
      <c r="AP1663" t="e">
        <f t="shared" si="221"/>
        <v>#VALUE!</v>
      </c>
      <c r="AQ1663" t="e">
        <f t="shared" si="222"/>
        <v>#VALUE!</v>
      </c>
      <c r="AR1663">
        <v>0</v>
      </c>
      <c r="AS1663" s="12" t="e">
        <f t="shared" si="223"/>
        <v>#VALUE!</v>
      </c>
      <c r="AT1663" s="12" t="e">
        <f t="shared" si="224"/>
        <v>#VALUE!</v>
      </c>
      <c r="AU1663" s="19">
        <f t="shared" si="225"/>
        <v>1.5759424160826513E-2</v>
      </c>
      <c r="AW1663">
        <f t="shared" si="226"/>
        <v>78.812974192989046</v>
      </c>
      <c r="AX1663">
        <f t="shared" si="227"/>
        <v>15.215219993965071</v>
      </c>
      <c r="AY1663" t="e">
        <f t="shared" si="228"/>
        <v>#VALUE!</v>
      </c>
    </row>
    <row r="1664" spans="8:51" x14ac:dyDescent="0.25">
      <c r="H1664" s="6">
        <v>20</v>
      </c>
      <c r="I1664" s="6">
        <v>30</v>
      </c>
      <c r="J1664" s="6">
        <v>1</v>
      </c>
      <c r="K1664" s="6">
        <v>1</v>
      </c>
      <c r="L1664" s="6" t="s">
        <v>122</v>
      </c>
      <c r="M1664" s="7">
        <f>1000000*(AF1664-AD1664)/X1664</f>
        <v>5.1728162884310709E-3</v>
      </c>
      <c r="N1664" s="7">
        <f>1000000*(AM1664-AK1664)/X1664</f>
        <v>2.6794554190270953E-2</v>
      </c>
      <c r="O1664" s="7" t="e">
        <f>1000000*(AT1664-AR1664)/X1664</f>
        <v>#VALUE!</v>
      </c>
      <c r="P1664">
        <f>(M1664*16)</f>
        <v>8.2765060614897135E-2</v>
      </c>
      <c r="Q1664">
        <f>(N1664*44)</f>
        <v>1.1789603843719219</v>
      </c>
      <c r="R1664">
        <f>1000000*(((AF1664-AD1664)*0.082057*W1664)/(V1664-Z1664))/X1664</f>
        <v>0.14349881432745903</v>
      </c>
      <c r="S1664">
        <f>1000000*(((AM1664-AK1664)*0.082057*W1664)/(V1664-Z1664))/X1664</f>
        <v>0.74330626535800015</v>
      </c>
      <c r="T1664">
        <f>N1664*((1*0.082057*W1664)/(V1664-Z1664))</f>
        <v>0.74330626535800026</v>
      </c>
      <c r="V1664" s="5">
        <f t="shared" si="229"/>
        <v>0.99905510880095516</v>
      </c>
      <c r="W1664">
        <v>313.14999999999998</v>
      </c>
      <c r="X1664">
        <f t="shared" si="230"/>
        <v>1.9073334166666699E-2</v>
      </c>
      <c r="Y1664">
        <v>2E-3</v>
      </c>
      <c r="Z1664">
        <f t="shared" si="210"/>
        <v>7.2765497523200454E-2</v>
      </c>
      <c r="AB1664">
        <f t="shared" si="211"/>
        <v>9.9905510880095509E-7</v>
      </c>
      <c r="AC1664">
        <f t="shared" si="212"/>
        <v>7.7759129386834936E-11</v>
      </c>
      <c r="AD1664">
        <v>0</v>
      </c>
      <c r="AE1664" s="12">
        <f t="shared" si="213"/>
        <v>2.0903724265187424E-11</v>
      </c>
      <c r="AF1664" s="12">
        <f t="shared" si="214"/>
        <v>9.8662853652022362E-11</v>
      </c>
      <c r="AG1664" s="19">
        <f t="shared" si="215"/>
        <v>1.097002469958351E-3</v>
      </c>
      <c r="AI1664">
        <f t="shared" si="216"/>
        <v>9.9905510880095509E-7</v>
      </c>
      <c r="AJ1664">
        <f t="shared" si="217"/>
        <v>7.7759129386834936E-11</v>
      </c>
      <c r="AK1664">
        <v>0</v>
      </c>
      <c r="AL1664" s="12">
        <f t="shared" si="218"/>
        <v>4.333023565310624E-10</v>
      </c>
      <c r="AM1664" s="12">
        <f t="shared" si="219"/>
        <v>5.1106148591789729E-10</v>
      </c>
      <c r="AN1664" s="19">
        <f t="shared" si="220"/>
        <v>2.2739189884214046E-2</v>
      </c>
      <c r="AO1664" s="19"/>
      <c r="AP1664" t="e">
        <f t="shared" si="221"/>
        <v>#VALUE!</v>
      </c>
      <c r="AQ1664" t="e">
        <f t="shared" si="222"/>
        <v>#VALUE!</v>
      </c>
      <c r="AR1664">
        <v>0</v>
      </c>
      <c r="AS1664" s="12" t="e">
        <f t="shared" si="223"/>
        <v>#VALUE!</v>
      </c>
      <c r="AT1664" s="12" t="e">
        <f t="shared" si="224"/>
        <v>#VALUE!</v>
      </c>
      <c r="AU1664" s="19">
        <f t="shared" si="225"/>
        <v>1.5759424160826513E-2</v>
      </c>
      <c r="AW1664">
        <f t="shared" si="226"/>
        <v>78.812974192989046</v>
      </c>
      <c r="AX1664">
        <f t="shared" si="227"/>
        <v>15.215219993965071</v>
      </c>
      <c r="AY1664" t="e">
        <f t="shared" si="228"/>
        <v>#VALUE!</v>
      </c>
    </row>
    <row r="1665" spans="8:51" x14ac:dyDescent="0.25">
      <c r="H1665" s="6">
        <v>20</v>
      </c>
      <c r="I1665" s="6">
        <v>30</v>
      </c>
      <c r="J1665" s="6">
        <v>1</v>
      </c>
      <c r="K1665" s="6">
        <v>1</v>
      </c>
      <c r="L1665" s="6" t="s">
        <v>122</v>
      </c>
      <c r="M1665" s="7">
        <f>1000000*(AF1665-AD1665)/X1665</f>
        <v>5.1728162884310709E-3</v>
      </c>
      <c r="N1665" s="7">
        <f>1000000*(AM1665-AK1665)/X1665</f>
        <v>2.6794554190270953E-2</v>
      </c>
      <c r="O1665" s="7" t="e">
        <f>1000000*(AT1665-AR1665)/X1665</f>
        <v>#VALUE!</v>
      </c>
      <c r="P1665">
        <f>(M1665*16)</f>
        <v>8.2765060614897135E-2</v>
      </c>
      <c r="Q1665">
        <f>(N1665*44)</f>
        <v>1.1789603843719219</v>
      </c>
      <c r="R1665">
        <f>1000000*(((AF1665-AD1665)*0.082057*W1665)/(V1665-Z1665))/X1665</f>
        <v>0.14349881432745903</v>
      </c>
      <c r="S1665">
        <f>1000000*(((AM1665-AK1665)*0.082057*W1665)/(V1665-Z1665))/X1665</f>
        <v>0.74330626535800015</v>
      </c>
      <c r="T1665">
        <f>N1665*((1*0.082057*W1665)/(V1665-Z1665))</f>
        <v>0.74330626535800026</v>
      </c>
      <c r="V1665" s="5">
        <f t="shared" si="229"/>
        <v>0.99905510880095516</v>
      </c>
      <c r="W1665">
        <v>313.14999999999998</v>
      </c>
      <c r="X1665">
        <f t="shared" si="230"/>
        <v>1.9073334166666699E-2</v>
      </c>
      <c r="Y1665">
        <v>2E-3</v>
      </c>
      <c r="Z1665">
        <f t="shared" si="210"/>
        <v>7.2765497523200454E-2</v>
      </c>
      <c r="AB1665">
        <f t="shared" si="211"/>
        <v>9.9905510880095509E-7</v>
      </c>
      <c r="AC1665">
        <f t="shared" si="212"/>
        <v>7.7759129386834936E-11</v>
      </c>
      <c r="AD1665">
        <v>0</v>
      </c>
      <c r="AE1665" s="12">
        <f t="shared" si="213"/>
        <v>2.0903724265187424E-11</v>
      </c>
      <c r="AF1665" s="12">
        <f t="shared" si="214"/>
        <v>9.8662853652022362E-11</v>
      </c>
      <c r="AG1665" s="19">
        <f t="shared" si="215"/>
        <v>1.097002469958351E-3</v>
      </c>
      <c r="AI1665">
        <f t="shared" si="216"/>
        <v>9.9905510880095509E-7</v>
      </c>
      <c r="AJ1665">
        <f t="shared" si="217"/>
        <v>7.7759129386834936E-11</v>
      </c>
      <c r="AK1665">
        <v>0</v>
      </c>
      <c r="AL1665" s="12">
        <f t="shared" si="218"/>
        <v>4.333023565310624E-10</v>
      </c>
      <c r="AM1665" s="12">
        <f t="shared" si="219"/>
        <v>5.1106148591789729E-10</v>
      </c>
      <c r="AN1665" s="19">
        <f t="shared" si="220"/>
        <v>2.2739189884214046E-2</v>
      </c>
      <c r="AO1665" s="19"/>
      <c r="AP1665" t="e">
        <f t="shared" si="221"/>
        <v>#VALUE!</v>
      </c>
      <c r="AQ1665" t="e">
        <f t="shared" si="222"/>
        <v>#VALUE!</v>
      </c>
      <c r="AR1665">
        <v>0</v>
      </c>
      <c r="AS1665" s="12" t="e">
        <f t="shared" si="223"/>
        <v>#VALUE!</v>
      </c>
      <c r="AT1665" s="12" t="e">
        <f t="shared" si="224"/>
        <v>#VALUE!</v>
      </c>
      <c r="AU1665" s="19">
        <f t="shared" si="225"/>
        <v>1.5759424160826513E-2</v>
      </c>
      <c r="AW1665">
        <f t="shared" si="226"/>
        <v>78.812974192989046</v>
      </c>
      <c r="AX1665">
        <f t="shared" si="227"/>
        <v>15.215219993965071</v>
      </c>
      <c r="AY1665" t="e">
        <f t="shared" si="228"/>
        <v>#VALUE!</v>
      </c>
    </row>
    <row r="1666" spans="8:51" x14ac:dyDescent="0.25">
      <c r="H1666" s="6">
        <v>20</v>
      </c>
      <c r="I1666" s="6">
        <v>30</v>
      </c>
      <c r="J1666" s="6">
        <v>1</v>
      </c>
      <c r="K1666" s="6">
        <v>1</v>
      </c>
      <c r="L1666" s="6" t="s">
        <v>122</v>
      </c>
      <c r="M1666" s="7">
        <f>1000000*(AF1666-AD1666)/X1666</f>
        <v>5.1728162884310709E-3</v>
      </c>
      <c r="N1666" s="7">
        <f>1000000*(AM1666-AK1666)/X1666</f>
        <v>2.6794554190270953E-2</v>
      </c>
      <c r="O1666" s="7" t="e">
        <f>1000000*(AT1666-AR1666)/X1666</f>
        <v>#VALUE!</v>
      </c>
      <c r="P1666">
        <f>(M1666*16)</f>
        <v>8.2765060614897135E-2</v>
      </c>
      <c r="Q1666">
        <f>(N1666*44)</f>
        <v>1.1789603843719219</v>
      </c>
      <c r="R1666">
        <f>1000000*(((AF1666-AD1666)*0.082057*W1666)/(V1666-Z1666))/X1666</f>
        <v>0.14349881432745903</v>
      </c>
      <c r="S1666">
        <f>1000000*(((AM1666-AK1666)*0.082057*W1666)/(V1666-Z1666))/X1666</f>
        <v>0.74330626535800015</v>
      </c>
      <c r="T1666">
        <f>N1666*((1*0.082057*W1666)/(V1666-Z1666))</f>
        <v>0.74330626535800026</v>
      </c>
      <c r="V1666" s="5">
        <f t="shared" si="229"/>
        <v>0.99905510880095516</v>
      </c>
      <c r="W1666">
        <v>313.14999999999998</v>
      </c>
      <c r="X1666">
        <f t="shared" si="230"/>
        <v>1.9073334166666699E-2</v>
      </c>
      <c r="Y1666">
        <v>2E-3</v>
      </c>
      <c r="Z1666">
        <f t="shared" si="210"/>
        <v>7.2765497523200454E-2</v>
      </c>
      <c r="AB1666">
        <f t="shared" si="211"/>
        <v>9.9905510880095509E-7</v>
      </c>
      <c r="AC1666">
        <f t="shared" si="212"/>
        <v>7.7759129386834936E-11</v>
      </c>
      <c r="AD1666">
        <v>0</v>
      </c>
      <c r="AE1666" s="12">
        <f t="shared" si="213"/>
        <v>2.0903724265187424E-11</v>
      </c>
      <c r="AF1666" s="12">
        <f t="shared" si="214"/>
        <v>9.8662853652022362E-11</v>
      </c>
      <c r="AG1666" s="19">
        <f t="shared" si="215"/>
        <v>1.097002469958351E-3</v>
      </c>
      <c r="AI1666">
        <f t="shared" si="216"/>
        <v>9.9905510880095509E-7</v>
      </c>
      <c r="AJ1666">
        <f t="shared" si="217"/>
        <v>7.7759129386834936E-11</v>
      </c>
      <c r="AK1666">
        <v>0</v>
      </c>
      <c r="AL1666" s="12">
        <f t="shared" si="218"/>
        <v>4.333023565310624E-10</v>
      </c>
      <c r="AM1666" s="12">
        <f t="shared" si="219"/>
        <v>5.1106148591789729E-10</v>
      </c>
      <c r="AN1666" s="19">
        <f t="shared" si="220"/>
        <v>2.2739189884214046E-2</v>
      </c>
      <c r="AO1666" s="19"/>
      <c r="AP1666" t="e">
        <f t="shared" si="221"/>
        <v>#VALUE!</v>
      </c>
      <c r="AQ1666" t="e">
        <f t="shared" si="222"/>
        <v>#VALUE!</v>
      </c>
      <c r="AR1666">
        <v>0</v>
      </c>
      <c r="AS1666" s="12" t="e">
        <f t="shared" si="223"/>
        <v>#VALUE!</v>
      </c>
      <c r="AT1666" s="12" t="e">
        <f t="shared" si="224"/>
        <v>#VALUE!</v>
      </c>
      <c r="AU1666" s="19">
        <f t="shared" si="225"/>
        <v>1.5759424160826513E-2</v>
      </c>
      <c r="AW1666">
        <f t="shared" si="226"/>
        <v>78.812974192989046</v>
      </c>
      <c r="AX1666">
        <f t="shared" si="227"/>
        <v>15.215219993965071</v>
      </c>
      <c r="AY1666" t="e">
        <f t="shared" si="228"/>
        <v>#VALUE!</v>
      </c>
    </row>
    <row r="1667" spans="8:51" x14ac:dyDescent="0.25">
      <c r="H1667" s="6">
        <v>20</v>
      </c>
      <c r="I1667" s="6">
        <v>30</v>
      </c>
      <c r="J1667" s="6">
        <v>1</v>
      </c>
      <c r="K1667" s="6">
        <v>1</v>
      </c>
      <c r="L1667" s="6" t="s">
        <v>122</v>
      </c>
      <c r="M1667" s="7">
        <f>1000000*(AF1667-AD1667)/X1667</f>
        <v>5.1728162884310709E-3</v>
      </c>
      <c r="N1667" s="7">
        <f>1000000*(AM1667-AK1667)/X1667</f>
        <v>2.6794554190270953E-2</v>
      </c>
      <c r="O1667" s="7" t="e">
        <f>1000000*(AT1667-AR1667)/X1667</f>
        <v>#VALUE!</v>
      </c>
      <c r="P1667">
        <f>(M1667*16)</f>
        <v>8.2765060614897135E-2</v>
      </c>
      <c r="Q1667">
        <f>(N1667*44)</f>
        <v>1.1789603843719219</v>
      </c>
      <c r="R1667">
        <f>1000000*(((AF1667-AD1667)*0.082057*W1667)/(V1667-Z1667))/X1667</f>
        <v>0.14349881432745903</v>
      </c>
      <c r="S1667">
        <f>1000000*(((AM1667-AK1667)*0.082057*W1667)/(V1667-Z1667))/X1667</f>
        <v>0.74330626535800015</v>
      </c>
      <c r="T1667">
        <f>N1667*((1*0.082057*W1667)/(V1667-Z1667))</f>
        <v>0.74330626535800026</v>
      </c>
      <c r="V1667" s="5">
        <f t="shared" si="229"/>
        <v>0.99905510880095516</v>
      </c>
      <c r="W1667">
        <v>313.14999999999998</v>
      </c>
      <c r="X1667">
        <f t="shared" si="230"/>
        <v>1.9073334166666699E-2</v>
      </c>
      <c r="Y1667">
        <v>2E-3</v>
      </c>
      <c r="Z1667">
        <f t="shared" si="210"/>
        <v>7.2765497523200454E-2</v>
      </c>
      <c r="AB1667">
        <f t="shared" si="211"/>
        <v>9.9905510880095509E-7</v>
      </c>
      <c r="AC1667">
        <f t="shared" si="212"/>
        <v>7.7759129386834936E-11</v>
      </c>
      <c r="AD1667">
        <v>0</v>
      </c>
      <c r="AE1667" s="12">
        <f t="shared" si="213"/>
        <v>2.0903724265187424E-11</v>
      </c>
      <c r="AF1667" s="12">
        <f t="shared" si="214"/>
        <v>9.8662853652022362E-11</v>
      </c>
      <c r="AG1667" s="19">
        <f t="shared" si="215"/>
        <v>1.097002469958351E-3</v>
      </c>
      <c r="AI1667">
        <f t="shared" si="216"/>
        <v>9.9905510880095509E-7</v>
      </c>
      <c r="AJ1667">
        <f t="shared" si="217"/>
        <v>7.7759129386834936E-11</v>
      </c>
      <c r="AK1667">
        <v>0</v>
      </c>
      <c r="AL1667" s="12">
        <f t="shared" si="218"/>
        <v>4.333023565310624E-10</v>
      </c>
      <c r="AM1667" s="12">
        <f t="shared" si="219"/>
        <v>5.1106148591789729E-10</v>
      </c>
      <c r="AN1667" s="19">
        <f t="shared" si="220"/>
        <v>2.2739189884214046E-2</v>
      </c>
      <c r="AO1667" s="19"/>
      <c r="AP1667" t="e">
        <f t="shared" si="221"/>
        <v>#VALUE!</v>
      </c>
      <c r="AQ1667" t="e">
        <f t="shared" si="222"/>
        <v>#VALUE!</v>
      </c>
      <c r="AR1667">
        <v>0</v>
      </c>
      <c r="AS1667" s="12" t="e">
        <f t="shared" si="223"/>
        <v>#VALUE!</v>
      </c>
      <c r="AT1667" s="12" t="e">
        <f t="shared" si="224"/>
        <v>#VALUE!</v>
      </c>
      <c r="AU1667" s="19">
        <f t="shared" si="225"/>
        <v>1.5759424160826513E-2</v>
      </c>
      <c r="AW1667">
        <f t="shared" si="226"/>
        <v>78.812974192989046</v>
      </c>
      <c r="AX1667">
        <f t="shared" si="227"/>
        <v>15.215219993965071</v>
      </c>
      <c r="AY1667" t="e">
        <f t="shared" si="228"/>
        <v>#VALUE!</v>
      </c>
    </row>
    <row r="1668" spans="8:51" x14ac:dyDescent="0.25">
      <c r="H1668" s="6">
        <v>20</v>
      </c>
      <c r="I1668" s="6">
        <v>30</v>
      </c>
      <c r="J1668" s="6">
        <v>1</v>
      </c>
      <c r="K1668" s="6">
        <v>1</v>
      </c>
      <c r="L1668" s="6" t="s">
        <v>122</v>
      </c>
      <c r="M1668" s="7">
        <f>1000000*(AF1668-AD1668)/X1668</f>
        <v>5.1728162884310709E-3</v>
      </c>
      <c r="N1668" s="7">
        <f>1000000*(AM1668-AK1668)/X1668</f>
        <v>2.6794554190270953E-2</v>
      </c>
      <c r="O1668" s="7" t="e">
        <f>1000000*(AT1668-AR1668)/X1668</f>
        <v>#VALUE!</v>
      </c>
      <c r="P1668">
        <f>(M1668*16)</f>
        <v>8.2765060614897135E-2</v>
      </c>
      <c r="Q1668">
        <f>(N1668*44)</f>
        <v>1.1789603843719219</v>
      </c>
      <c r="R1668">
        <f>1000000*(((AF1668-AD1668)*0.082057*W1668)/(V1668-Z1668))/X1668</f>
        <v>0.14349881432745903</v>
      </c>
      <c r="S1668">
        <f>1000000*(((AM1668-AK1668)*0.082057*W1668)/(V1668-Z1668))/X1668</f>
        <v>0.74330626535800015</v>
      </c>
      <c r="T1668">
        <f>N1668*((1*0.082057*W1668)/(V1668-Z1668))</f>
        <v>0.74330626535800026</v>
      </c>
      <c r="V1668" s="5">
        <f t="shared" si="229"/>
        <v>0.99905510880095516</v>
      </c>
      <c r="W1668">
        <v>313.14999999999998</v>
      </c>
      <c r="X1668">
        <f t="shared" si="230"/>
        <v>1.9073334166666699E-2</v>
      </c>
      <c r="Y1668">
        <v>2E-3</v>
      </c>
      <c r="Z1668">
        <f t="shared" si="210"/>
        <v>7.2765497523200454E-2</v>
      </c>
      <c r="AB1668">
        <f t="shared" si="211"/>
        <v>9.9905510880095509E-7</v>
      </c>
      <c r="AC1668">
        <f t="shared" si="212"/>
        <v>7.7759129386834936E-11</v>
      </c>
      <c r="AD1668">
        <v>0</v>
      </c>
      <c r="AE1668" s="12">
        <f t="shared" si="213"/>
        <v>2.0903724265187424E-11</v>
      </c>
      <c r="AF1668" s="12">
        <f t="shared" si="214"/>
        <v>9.8662853652022362E-11</v>
      </c>
      <c r="AG1668" s="19">
        <f t="shared" si="215"/>
        <v>1.097002469958351E-3</v>
      </c>
      <c r="AI1668">
        <f t="shared" si="216"/>
        <v>9.9905510880095509E-7</v>
      </c>
      <c r="AJ1668">
        <f t="shared" si="217"/>
        <v>7.7759129386834936E-11</v>
      </c>
      <c r="AK1668">
        <v>0</v>
      </c>
      <c r="AL1668" s="12">
        <f t="shared" si="218"/>
        <v>4.333023565310624E-10</v>
      </c>
      <c r="AM1668" s="12">
        <f t="shared" si="219"/>
        <v>5.1106148591789729E-10</v>
      </c>
      <c r="AN1668" s="19">
        <f t="shared" si="220"/>
        <v>2.2739189884214046E-2</v>
      </c>
      <c r="AO1668" s="19"/>
      <c r="AP1668" t="e">
        <f t="shared" si="221"/>
        <v>#VALUE!</v>
      </c>
      <c r="AQ1668" t="e">
        <f t="shared" si="222"/>
        <v>#VALUE!</v>
      </c>
      <c r="AR1668">
        <v>0</v>
      </c>
      <c r="AS1668" s="12" t="e">
        <f t="shared" si="223"/>
        <v>#VALUE!</v>
      </c>
      <c r="AT1668" s="12" t="e">
        <f t="shared" si="224"/>
        <v>#VALUE!</v>
      </c>
      <c r="AU1668" s="19">
        <f t="shared" si="225"/>
        <v>1.5759424160826513E-2</v>
      </c>
      <c r="AW1668">
        <f t="shared" si="226"/>
        <v>78.812974192989046</v>
      </c>
      <c r="AX1668">
        <f t="shared" si="227"/>
        <v>15.215219993965071</v>
      </c>
      <c r="AY1668" t="e">
        <f t="shared" si="228"/>
        <v>#VALUE!</v>
      </c>
    </row>
    <row r="1669" spans="8:51" x14ac:dyDescent="0.25">
      <c r="H1669" s="6">
        <v>20</v>
      </c>
      <c r="I1669" s="6">
        <v>30</v>
      </c>
      <c r="J1669" s="6">
        <v>1</v>
      </c>
      <c r="K1669" s="6">
        <v>1</v>
      </c>
      <c r="L1669" s="6" t="s">
        <v>122</v>
      </c>
      <c r="M1669" s="7">
        <f>1000000*(AF1669-AD1669)/X1669</f>
        <v>5.1728162884310709E-3</v>
      </c>
      <c r="N1669" s="7">
        <f>1000000*(AM1669-AK1669)/X1669</f>
        <v>2.6794554190270953E-2</v>
      </c>
      <c r="O1669" s="7" t="e">
        <f>1000000*(AT1669-AR1669)/X1669</f>
        <v>#VALUE!</v>
      </c>
      <c r="P1669">
        <f>(M1669*16)</f>
        <v>8.2765060614897135E-2</v>
      </c>
      <c r="Q1669">
        <f>(N1669*44)</f>
        <v>1.1789603843719219</v>
      </c>
      <c r="R1669">
        <f>1000000*(((AF1669-AD1669)*0.082057*W1669)/(V1669-Z1669))/X1669</f>
        <v>0.14349881432745903</v>
      </c>
      <c r="S1669">
        <f>1000000*(((AM1669-AK1669)*0.082057*W1669)/(V1669-Z1669))/X1669</f>
        <v>0.74330626535800015</v>
      </c>
      <c r="T1669">
        <f>N1669*((1*0.082057*W1669)/(V1669-Z1669))</f>
        <v>0.74330626535800026</v>
      </c>
      <c r="V1669" s="5">
        <f t="shared" si="229"/>
        <v>0.99905510880095516</v>
      </c>
      <c r="W1669">
        <v>313.14999999999998</v>
      </c>
      <c r="X1669">
        <f t="shared" si="230"/>
        <v>1.9073334166666699E-2</v>
      </c>
      <c r="Y1669">
        <v>2E-3</v>
      </c>
      <c r="Z1669">
        <f t="shared" ref="Z1669:Z1732" si="231">(0.001316*10^(8.07131-(1730.63/(233.46+(W1669-273.15)))))</f>
        <v>7.2765497523200454E-2</v>
      </c>
      <c r="AB1669">
        <f t="shared" ref="AB1669:AB1732" si="232">V1669*(J1669/10^6)</f>
        <v>9.9905510880095509E-7</v>
      </c>
      <c r="AC1669">
        <f t="shared" ref="AC1669:AC1732" si="233">(AB1669*Y1669)/(0.082057*W1669)</f>
        <v>7.7759129386834936E-11</v>
      </c>
      <c r="AD1669">
        <v>0</v>
      </c>
      <c r="AE1669" s="12">
        <f t="shared" ref="AE1669:AE1732" si="234">AB1669*AG1669*X1669</f>
        <v>2.0903724265187424E-11</v>
      </c>
      <c r="AF1669" s="12">
        <f t="shared" ref="AF1669:AF1732" si="235">AC1669+AE1669</f>
        <v>9.8662853652022362E-11</v>
      </c>
      <c r="AG1669" s="19">
        <f t="shared" ref="AG1669:AG1732" si="236">101.325*(0.000014*EXP(1600*((1/W1669)-(1/298.15))))</f>
        <v>1.097002469958351E-3</v>
      </c>
      <c r="AI1669">
        <f t="shared" ref="AI1669:AI1732" si="237">V1669*(K1669/10^6)</f>
        <v>9.9905510880095509E-7</v>
      </c>
      <c r="AJ1669">
        <f t="shared" ref="AJ1669:AJ1732" si="238">(AI1669*Y1669)/(0.082057*W1669)</f>
        <v>7.7759129386834936E-11</v>
      </c>
      <c r="AK1669">
        <v>0</v>
      </c>
      <c r="AL1669" s="12">
        <f t="shared" ref="AL1669:AL1732" si="239">AI1669*AN1669*X1669</f>
        <v>4.333023565310624E-10</v>
      </c>
      <c r="AM1669" s="12">
        <f t="shared" ref="AM1669:AM1732" si="240">AJ1669+AL1669</f>
        <v>5.1106148591789729E-10</v>
      </c>
      <c r="AN1669" s="19">
        <f t="shared" ref="AN1669:AN1732" si="241">101.325*(0.00033*EXP(2400*((1/W1669)-(1/298.15))))</f>
        <v>2.2739189884214046E-2</v>
      </c>
      <c r="AO1669" s="19"/>
      <c r="AP1669" t="e">
        <f t="shared" ref="AP1669:AP1732" si="242">V1669*(L1669/10^6)</f>
        <v>#VALUE!</v>
      </c>
      <c r="AQ1669" t="e">
        <f t="shared" ref="AQ1669:AQ1732" si="243">(AP1669*Y1669)/(0.082057*W1669)</f>
        <v>#VALUE!</v>
      </c>
      <c r="AR1669">
        <v>0</v>
      </c>
      <c r="AS1669" s="12" t="e">
        <f t="shared" ref="AS1669:AS1732" si="244">AP1669*AU1669*X1669</f>
        <v>#VALUE!</v>
      </c>
      <c r="AT1669" s="12" t="e">
        <f t="shared" ref="AT1669:AT1732" si="245">AQ1669+AS1669</f>
        <v>#VALUE!</v>
      </c>
      <c r="AU1669" s="19">
        <f t="shared" ref="AU1669:AU1732" si="246">101.325*((2.4*10^-4)*EXP(2700*((1/W1669)-(1/298.15))))</f>
        <v>1.5759424160826513E-2</v>
      </c>
      <c r="AW1669">
        <f t="shared" ref="AW1669:AW1732" si="247">100*(AF1669-AE1669)/AF1669</f>
        <v>78.812974192989046</v>
      </c>
      <c r="AX1669">
        <f t="shared" ref="AX1669:AX1732" si="248">100*(AM1669-AL1669)/AM1669</f>
        <v>15.215219993965071</v>
      </c>
      <c r="AY1669" t="e">
        <f t="shared" ref="AY1669:AY1732" si="249">100*(AT1669-AS1669)/AT1669</f>
        <v>#VALUE!</v>
      </c>
    </row>
    <row r="1670" spans="8:51" x14ac:dyDescent="0.25">
      <c r="H1670" s="6">
        <v>20</v>
      </c>
      <c r="I1670" s="6">
        <v>30</v>
      </c>
      <c r="J1670" s="6">
        <v>1</v>
      </c>
      <c r="K1670" s="6">
        <v>1</v>
      </c>
      <c r="L1670" s="6" t="s">
        <v>122</v>
      </c>
      <c r="M1670" s="7">
        <f>1000000*(AF1670-AD1670)/X1670</f>
        <v>5.1728162884310709E-3</v>
      </c>
      <c r="N1670" s="7">
        <f>1000000*(AM1670-AK1670)/X1670</f>
        <v>2.6794554190270953E-2</v>
      </c>
      <c r="O1670" s="7" t="e">
        <f>1000000*(AT1670-AR1670)/X1670</f>
        <v>#VALUE!</v>
      </c>
      <c r="P1670">
        <f>(M1670*16)</f>
        <v>8.2765060614897135E-2</v>
      </c>
      <c r="Q1670">
        <f>(N1670*44)</f>
        <v>1.1789603843719219</v>
      </c>
      <c r="R1670">
        <f>1000000*(((AF1670-AD1670)*0.082057*W1670)/(V1670-Z1670))/X1670</f>
        <v>0.14349881432745903</v>
      </c>
      <c r="S1670">
        <f>1000000*(((AM1670-AK1670)*0.082057*W1670)/(V1670-Z1670))/X1670</f>
        <v>0.74330626535800015</v>
      </c>
      <c r="T1670">
        <f>N1670*((1*0.082057*W1670)/(V1670-Z1670))</f>
        <v>0.74330626535800026</v>
      </c>
      <c r="V1670" s="5">
        <f t="shared" ref="V1670:V1733" si="250">((0.001316*((I1670*25.4)-(2.5*2053/100)))*(273.15+40))/(273.15+H1670)</f>
        <v>0.99905510880095516</v>
      </c>
      <c r="W1670">
        <v>313.14999999999998</v>
      </c>
      <c r="X1670">
        <f t="shared" ref="X1670:X1733" si="251">(21.0733341666667/1000)-Y1670</f>
        <v>1.9073334166666699E-2</v>
      </c>
      <c r="Y1670">
        <v>2E-3</v>
      </c>
      <c r="Z1670">
        <f t="shared" si="231"/>
        <v>7.2765497523200454E-2</v>
      </c>
      <c r="AB1670">
        <f t="shared" si="232"/>
        <v>9.9905510880095509E-7</v>
      </c>
      <c r="AC1670">
        <f t="shared" si="233"/>
        <v>7.7759129386834936E-11</v>
      </c>
      <c r="AD1670">
        <v>0</v>
      </c>
      <c r="AE1670" s="12">
        <f t="shared" si="234"/>
        <v>2.0903724265187424E-11</v>
      </c>
      <c r="AF1670" s="12">
        <f t="shared" si="235"/>
        <v>9.8662853652022362E-11</v>
      </c>
      <c r="AG1670" s="19">
        <f t="shared" si="236"/>
        <v>1.097002469958351E-3</v>
      </c>
      <c r="AI1670">
        <f t="shared" si="237"/>
        <v>9.9905510880095509E-7</v>
      </c>
      <c r="AJ1670">
        <f t="shared" si="238"/>
        <v>7.7759129386834936E-11</v>
      </c>
      <c r="AK1670">
        <v>0</v>
      </c>
      <c r="AL1670" s="12">
        <f t="shared" si="239"/>
        <v>4.333023565310624E-10</v>
      </c>
      <c r="AM1670" s="12">
        <f t="shared" si="240"/>
        <v>5.1106148591789729E-10</v>
      </c>
      <c r="AN1670" s="19">
        <f t="shared" si="241"/>
        <v>2.2739189884214046E-2</v>
      </c>
      <c r="AO1670" s="19"/>
      <c r="AP1670" t="e">
        <f t="shared" si="242"/>
        <v>#VALUE!</v>
      </c>
      <c r="AQ1670" t="e">
        <f t="shared" si="243"/>
        <v>#VALUE!</v>
      </c>
      <c r="AR1670">
        <v>0</v>
      </c>
      <c r="AS1670" s="12" t="e">
        <f t="shared" si="244"/>
        <v>#VALUE!</v>
      </c>
      <c r="AT1670" s="12" t="e">
        <f t="shared" si="245"/>
        <v>#VALUE!</v>
      </c>
      <c r="AU1670" s="19">
        <f t="shared" si="246"/>
        <v>1.5759424160826513E-2</v>
      </c>
      <c r="AW1670">
        <f t="shared" si="247"/>
        <v>78.812974192989046</v>
      </c>
      <c r="AX1670">
        <f t="shared" si="248"/>
        <v>15.215219993965071</v>
      </c>
      <c r="AY1670" t="e">
        <f t="shared" si="249"/>
        <v>#VALUE!</v>
      </c>
    </row>
    <row r="1671" spans="8:51" x14ac:dyDescent="0.25">
      <c r="H1671" s="6">
        <v>20</v>
      </c>
      <c r="I1671" s="6">
        <v>30</v>
      </c>
      <c r="J1671" s="6">
        <v>1</v>
      </c>
      <c r="K1671" s="6">
        <v>1</v>
      </c>
      <c r="L1671" s="6" t="s">
        <v>122</v>
      </c>
      <c r="M1671" s="7">
        <f>1000000*(AF1671-AD1671)/X1671</f>
        <v>5.1728162884310709E-3</v>
      </c>
      <c r="N1671" s="7">
        <f>1000000*(AM1671-AK1671)/X1671</f>
        <v>2.6794554190270953E-2</v>
      </c>
      <c r="O1671" s="7" t="e">
        <f>1000000*(AT1671-AR1671)/X1671</f>
        <v>#VALUE!</v>
      </c>
      <c r="P1671">
        <f>(M1671*16)</f>
        <v>8.2765060614897135E-2</v>
      </c>
      <c r="Q1671">
        <f>(N1671*44)</f>
        <v>1.1789603843719219</v>
      </c>
      <c r="R1671">
        <f>1000000*(((AF1671-AD1671)*0.082057*W1671)/(V1671-Z1671))/X1671</f>
        <v>0.14349881432745903</v>
      </c>
      <c r="S1671">
        <f>1000000*(((AM1671-AK1671)*0.082057*W1671)/(V1671-Z1671))/X1671</f>
        <v>0.74330626535800015</v>
      </c>
      <c r="T1671">
        <f>N1671*((1*0.082057*W1671)/(V1671-Z1671))</f>
        <v>0.74330626535800026</v>
      </c>
      <c r="V1671" s="5">
        <f t="shared" si="250"/>
        <v>0.99905510880095516</v>
      </c>
      <c r="W1671">
        <v>313.14999999999998</v>
      </c>
      <c r="X1671">
        <f t="shared" si="251"/>
        <v>1.9073334166666699E-2</v>
      </c>
      <c r="Y1671">
        <v>2E-3</v>
      </c>
      <c r="Z1671">
        <f t="shared" si="231"/>
        <v>7.2765497523200454E-2</v>
      </c>
      <c r="AB1671">
        <f t="shared" si="232"/>
        <v>9.9905510880095509E-7</v>
      </c>
      <c r="AC1671">
        <f t="shared" si="233"/>
        <v>7.7759129386834936E-11</v>
      </c>
      <c r="AD1671">
        <v>0</v>
      </c>
      <c r="AE1671" s="12">
        <f t="shared" si="234"/>
        <v>2.0903724265187424E-11</v>
      </c>
      <c r="AF1671" s="12">
        <f t="shared" si="235"/>
        <v>9.8662853652022362E-11</v>
      </c>
      <c r="AG1671" s="19">
        <f t="shared" si="236"/>
        <v>1.097002469958351E-3</v>
      </c>
      <c r="AI1671">
        <f t="shared" si="237"/>
        <v>9.9905510880095509E-7</v>
      </c>
      <c r="AJ1671">
        <f t="shared" si="238"/>
        <v>7.7759129386834936E-11</v>
      </c>
      <c r="AK1671">
        <v>0</v>
      </c>
      <c r="AL1671" s="12">
        <f t="shared" si="239"/>
        <v>4.333023565310624E-10</v>
      </c>
      <c r="AM1671" s="12">
        <f t="shared" si="240"/>
        <v>5.1106148591789729E-10</v>
      </c>
      <c r="AN1671" s="19">
        <f t="shared" si="241"/>
        <v>2.2739189884214046E-2</v>
      </c>
      <c r="AO1671" s="19"/>
      <c r="AP1671" t="e">
        <f t="shared" si="242"/>
        <v>#VALUE!</v>
      </c>
      <c r="AQ1671" t="e">
        <f t="shared" si="243"/>
        <v>#VALUE!</v>
      </c>
      <c r="AR1671">
        <v>0</v>
      </c>
      <c r="AS1671" s="12" t="e">
        <f t="shared" si="244"/>
        <v>#VALUE!</v>
      </c>
      <c r="AT1671" s="12" t="e">
        <f t="shared" si="245"/>
        <v>#VALUE!</v>
      </c>
      <c r="AU1671" s="19">
        <f t="shared" si="246"/>
        <v>1.5759424160826513E-2</v>
      </c>
      <c r="AW1671">
        <f t="shared" si="247"/>
        <v>78.812974192989046</v>
      </c>
      <c r="AX1671">
        <f t="shared" si="248"/>
        <v>15.215219993965071</v>
      </c>
      <c r="AY1671" t="e">
        <f t="shared" si="249"/>
        <v>#VALUE!</v>
      </c>
    </row>
    <row r="1672" spans="8:51" x14ac:dyDescent="0.25">
      <c r="H1672" s="6">
        <v>20</v>
      </c>
      <c r="I1672" s="6">
        <v>30</v>
      </c>
      <c r="J1672" s="6">
        <v>1</v>
      </c>
      <c r="K1672" s="6">
        <v>1</v>
      </c>
      <c r="L1672" s="6" t="s">
        <v>122</v>
      </c>
      <c r="M1672" s="7">
        <f>1000000*(AF1672-AD1672)/X1672</f>
        <v>5.1728162884310709E-3</v>
      </c>
      <c r="N1672" s="7">
        <f>1000000*(AM1672-AK1672)/X1672</f>
        <v>2.6794554190270953E-2</v>
      </c>
      <c r="O1672" s="7" t="e">
        <f>1000000*(AT1672-AR1672)/X1672</f>
        <v>#VALUE!</v>
      </c>
      <c r="P1672">
        <f>(M1672*16)</f>
        <v>8.2765060614897135E-2</v>
      </c>
      <c r="Q1672">
        <f>(N1672*44)</f>
        <v>1.1789603843719219</v>
      </c>
      <c r="R1672">
        <f>1000000*(((AF1672-AD1672)*0.082057*W1672)/(V1672-Z1672))/X1672</f>
        <v>0.14349881432745903</v>
      </c>
      <c r="S1672">
        <f>1000000*(((AM1672-AK1672)*0.082057*W1672)/(V1672-Z1672))/X1672</f>
        <v>0.74330626535800015</v>
      </c>
      <c r="T1672">
        <f>N1672*((1*0.082057*W1672)/(V1672-Z1672))</f>
        <v>0.74330626535800026</v>
      </c>
      <c r="V1672" s="5">
        <f t="shared" si="250"/>
        <v>0.99905510880095516</v>
      </c>
      <c r="W1672">
        <v>313.14999999999998</v>
      </c>
      <c r="X1672">
        <f t="shared" si="251"/>
        <v>1.9073334166666699E-2</v>
      </c>
      <c r="Y1672">
        <v>2E-3</v>
      </c>
      <c r="Z1672">
        <f t="shared" si="231"/>
        <v>7.2765497523200454E-2</v>
      </c>
      <c r="AB1672">
        <f t="shared" si="232"/>
        <v>9.9905510880095509E-7</v>
      </c>
      <c r="AC1672">
        <f t="shared" si="233"/>
        <v>7.7759129386834936E-11</v>
      </c>
      <c r="AD1672">
        <v>0</v>
      </c>
      <c r="AE1672" s="12">
        <f t="shared" si="234"/>
        <v>2.0903724265187424E-11</v>
      </c>
      <c r="AF1672" s="12">
        <f t="shared" si="235"/>
        <v>9.8662853652022362E-11</v>
      </c>
      <c r="AG1672" s="19">
        <f t="shared" si="236"/>
        <v>1.097002469958351E-3</v>
      </c>
      <c r="AI1672">
        <f t="shared" si="237"/>
        <v>9.9905510880095509E-7</v>
      </c>
      <c r="AJ1672">
        <f t="shared" si="238"/>
        <v>7.7759129386834936E-11</v>
      </c>
      <c r="AK1672">
        <v>0</v>
      </c>
      <c r="AL1672" s="12">
        <f t="shared" si="239"/>
        <v>4.333023565310624E-10</v>
      </c>
      <c r="AM1672" s="12">
        <f t="shared" si="240"/>
        <v>5.1106148591789729E-10</v>
      </c>
      <c r="AN1672" s="19">
        <f t="shared" si="241"/>
        <v>2.2739189884214046E-2</v>
      </c>
      <c r="AO1672" s="19"/>
      <c r="AP1672" t="e">
        <f t="shared" si="242"/>
        <v>#VALUE!</v>
      </c>
      <c r="AQ1672" t="e">
        <f t="shared" si="243"/>
        <v>#VALUE!</v>
      </c>
      <c r="AR1672">
        <v>0</v>
      </c>
      <c r="AS1672" s="12" t="e">
        <f t="shared" si="244"/>
        <v>#VALUE!</v>
      </c>
      <c r="AT1672" s="12" t="e">
        <f t="shared" si="245"/>
        <v>#VALUE!</v>
      </c>
      <c r="AU1672" s="19">
        <f t="shared" si="246"/>
        <v>1.5759424160826513E-2</v>
      </c>
      <c r="AW1672">
        <f t="shared" si="247"/>
        <v>78.812974192989046</v>
      </c>
      <c r="AX1672">
        <f t="shared" si="248"/>
        <v>15.215219993965071</v>
      </c>
      <c r="AY1672" t="e">
        <f t="shared" si="249"/>
        <v>#VALUE!</v>
      </c>
    </row>
    <row r="1673" spans="8:51" x14ac:dyDescent="0.25">
      <c r="H1673" s="6">
        <v>20</v>
      </c>
      <c r="I1673" s="6">
        <v>30</v>
      </c>
      <c r="J1673" s="6">
        <v>1</v>
      </c>
      <c r="K1673" s="6">
        <v>1</v>
      </c>
      <c r="L1673" s="6" t="s">
        <v>122</v>
      </c>
      <c r="M1673" s="7">
        <f>1000000*(AF1673-AD1673)/X1673</f>
        <v>5.1728162884310709E-3</v>
      </c>
      <c r="N1673" s="7">
        <f>1000000*(AM1673-AK1673)/X1673</f>
        <v>2.6794554190270953E-2</v>
      </c>
      <c r="O1673" s="7" t="e">
        <f>1000000*(AT1673-AR1673)/X1673</f>
        <v>#VALUE!</v>
      </c>
      <c r="P1673">
        <f>(M1673*16)</f>
        <v>8.2765060614897135E-2</v>
      </c>
      <c r="Q1673">
        <f>(N1673*44)</f>
        <v>1.1789603843719219</v>
      </c>
      <c r="R1673">
        <f>1000000*(((AF1673-AD1673)*0.082057*W1673)/(V1673-Z1673))/X1673</f>
        <v>0.14349881432745903</v>
      </c>
      <c r="S1673">
        <f>1000000*(((AM1673-AK1673)*0.082057*W1673)/(V1673-Z1673))/X1673</f>
        <v>0.74330626535800015</v>
      </c>
      <c r="T1673">
        <f>N1673*((1*0.082057*W1673)/(V1673-Z1673))</f>
        <v>0.74330626535800026</v>
      </c>
      <c r="V1673" s="5">
        <f t="shared" si="250"/>
        <v>0.99905510880095516</v>
      </c>
      <c r="W1673">
        <v>313.14999999999998</v>
      </c>
      <c r="X1673">
        <f t="shared" si="251"/>
        <v>1.9073334166666699E-2</v>
      </c>
      <c r="Y1673">
        <v>2E-3</v>
      </c>
      <c r="Z1673">
        <f t="shared" si="231"/>
        <v>7.2765497523200454E-2</v>
      </c>
      <c r="AB1673">
        <f t="shared" si="232"/>
        <v>9.9905510880095509E-7</v>
      </c>
      <c r="AC1673">
        <f t="shared" si="233"/>
        <v>7.7759129386834936E-11</v>
      </c>
      <c r="AD1673">
        <v>0</v>
      </c>
      <c r="AE1673" s="12">
        <f t="shared" si="234"/>
        <v>2.0903724265187424E-11</v>
      </c>
      <c r="AF1673" s="12">
        <f t="shared" si="235"/>
        <v>9.8662853652022362E-11</v>
      </c>
      <c r="AG1673" s="19">
        <f t="shared" si="236"/>
        <v>1.097002469958351E-3</v>
      </c>
      <c r="AI1673">
        <f t="shared" si="237"/>
        <v>9.9905510880095509E-7</v>
      </c>
      <c r="AJ1673">
        <f t="shared" si="238"/>
        <v>7.7759129386834936E-11</v>
      </c>
      <c r="AK1673">
        <v>0</v>
      </c>
      <c r="AL1673" s="12">
        <f t="shared" si="239"/>
        <v>4.333023565310624E-10</v>
      </c>
      <c r="AM1673" s="12">
        <f t="shared" si="240"/>
        <v>5.1106148591789729E-10</v>
      </c>
      <c r="AN1673" s="19">
        <f t="shared" si="241"/>
        <v>2.2739189884214046E-2</v>
      </c>
      <c r="AO1673" s="19"/>
      <c r="AP1673" t="e">
        <f t="shared" si="242"/>
        <v>#VALUE!</v>
      </c>
      <c r="AQ1673" t="e">
        <f t="shared" si="243"/>
        <v>#VALUE!</v>
      </c>
      <c r="AR1673">
        <v>0</v>
      </c>
      <c r="AS1673" s="12" t="e">
        <f t="shared" si="244"/>
        <v>#VALUE!</v>
      </c>
      <c r="AT1673" s="12" t="e">
        <f t="shared" si="245"/>
        <v>#VALUE!</v>
      </c>
      <c r="AU1673" s="19">
        <f t="shared" si="246"/>
        <v>1.5759424160826513E-2</v>
      </c>
      <c r="AW1673">
        <f t="shared" si="247"/>
        <v>78.812974192989046</v>
      </c>
      <c r="AX1673">
        <f t="shared" si="248"/>
        <v>15.215219993965071</v>
      </c>
      <c r="AY1673" t="e">
        <f t="shared" si="249"/>
        <v>#VALUE!</v>
      </c>
    </row>
    <row r="1674" spans="8:51" x14ac:dyDescent="0.25">
      <c r="H1674" s="6">
        <v>20</v>
      </c>
      <c r="I1674" s="6">
        <v>30</v>
      </c>
      <c r="J1674" s="6">
        <v>1</v>
      </c>
      <c r="K1674" s="6">
        <v>1</v>
      </c>
      <c r="L1674" s="6" t="s">
        <v>122</v>
      </c>
      <c r="M1674" s="7">
        <f>1000000*(AF1674-AD1674)/X1674</f>
        <v>5.1728162884310709E-3</v>
      </c>
      <c r="N1674" s="7">
        <f>1000000*(AM1674-AK1674)/X1674</f>
        <v>2.6794554190270953E-2</v>
      </c>
      <c r="O1674" s="7" t="e">
        <f>1000000*(AT1674-AR1674)/X1674</f>
        <v>#VALUE!</v>
      </c>
      <c r="P1674">
        <f>(M1674*16)</f>
        <v>8.2765060614897135E-2</v>
      </c>
      <c r="Q1674">
        <f>(N1674*44)</f>
        <v>1.1789603843719219</v>
      </c>
      <c r="R1674">
        <f>1000000*(((AF1674-AD1674)*0.082057*W1674)/(V1674-Z1674))/X1674</f>
        <v>0.14349881432745903</v>
      </c>
      <c r="S1674">
        <f>1000000*(((AM1674-AK1674)*0.082057*W1674)/(V1674-Z1674))/X1674</f>
        <v>0.74330626535800015</v>
      </c>
      <c r="T1674">
        <f>N1674*((1*0.082057*W1674)/(V1674-Z1674))</f>
        <v>0.74330626535800026</v>
      </c>
      <c r="V1674" s="5">
        <f t="shared" si="250"/>
        <v>0.99905510880095516</v>
      </c>
      <c r="W1674">
        <v>313.14999999999998</v>
      </c>
      <c r="X1674">
        <f t="shared" si="251"/>
        <v>1.9073334166666699E-2</v>
      </c>
      <c r="Y1674">
        <v>2E-3</v>
      </c>
      <c r="Z1674">
        <f t="shared" si="231"/>
        <v>7.2765497523200454E-2</v>
      </c>
      <c r="AB1674">
        <f t="shared" si="232"/>
        <v>9.9905510880095509E-7</v>
      </c>
      <c r="AC1674">
        <f t="shared" si="233"/>
        <v>7.7759129386834936E-11</v>
      </c>
      <c r="AD1674">
        <v>0</v>
      </c>
      <c r="AE1674" s="12">
        <f t="shared" si="234"/>
        <v>2.0903724265187424E-11</v>
      </c>
      <c r="AF1674" s="12">
        <f t="shared" si="235"/>
        <v>9.8662853652022362E-11</v>
      </c>
      <c r="AG1674" s="19">
        <f t="shared" si="236"/>
        <v>1.097002469958351E-3</v>
      </c>
      <c r="AI1674">
        <f t="shared" si="237"/>
        <v>9.9905510880095509E-7</v>
      </c>
      <c r="AJ1674">
        <f t="shared" si="238"/>
        <v>7.7759129386834936E-11</v>
      </c>
      <c r="AK1674">
        <v>0</v>
      </c>
      <c r="AL1674" s="12">
        <f t="shared" si="239"/>
        <v>4.333023565310624E-10</v>
      </c>
      <c r="AM1674" s="12">
        <f t="shared" si="240"/>
        <v>5.1106148591789729E-10</v>
      </c>
      <c r="AN1674" s="19">
        <f t="shared" si="241"/>
        <v>2.2739189884214046E-2</v>
      </c>
      <c r="AO1674" s="19"/>
      <c r="AP1674" t="e">
        <f t="shared" si="242"/>
        <v>#VALUE!</v>
      </c>
      <c r="AQ1674" t="e">
        <f t="shared" si="243"/>
        <v>#VALUE!</v>
      </c>
      <c r="AR1674">
        <v>0</v>
      </c>
      <c r="AS1674" s="12" t="e">
        <f t="shared" si="244"/>
        <v>#VALUE!</v>
      </c>
      <c r="AT1674" s="12" t="e">
        <f t="shared" si="245"/>
        <v>#VALUE!</v>
      </c>
      <c r="AU1674" s="19">
        <f t="shared" si="246"/>
        <v>1.5759424160826513E-2</v>
      </c>
      <c r="AW1674">
        <f t="shared" si="247"/>
        <v>78.812974192989046</v>
      </c>
      <c r="AX1674">
        <f t="shared" si="248"/>
        <v>15.215219993965071</v>
      </c>
      <c r="AY1674" t="e">
        <f t="shared" si="249"/>
        <v>#VALUE!</v>
      </c>
    </row>
    <row r="1675" spans="8:51" x14ac:dyDescent="0.25">
      <c r="H1675" s="6">
        <v>20</v>
      </c>
      <c r="I1675" s="6">
        <v>30</v>
      </c>
      <c r="J1675" s="6">
        <v>1</v>
      </c>
      <c r="K1675" s="6">
        <v>1</v>
      </c>
      <c r="L1675" s="6" t="s">
        <v>122</v>
      </c>
      <c r="M1675" s="7">
        <f>1000000*(AF1675-AD1675)/X1675</f>
        <v>5.1728162884310709E-3</v>
      </c>
      <c r="N1675" s="7">
        <f>1000000*(AM1675-AK1675)/X1675</f>
        <v>2.6794554190270953E-2</v>
      </c>
      <c r="O1675" s="7" t="e">
        <f>1000000*(AT1675-AR1675)/X1675</f>
        <v>#VALUE!</v>
      </c>
      <c r="P1675">
        <f>(M1675*16)</f>
        <v>8.2765060614897135E-2</v>
      </c>
      <c r="Q1675">
        <f>(N1675*44)</f>
        <v>1.1789603843719219</v>
      </c>
      <c r="R1675">
        <f>1000000*(((AF1675-AD1675)*0.082057*W1675)/(V1675-Z1675))/X1675</f>
        <v>0.14349881432745903</v>
      </c>
      <c r="S1675">
        <f>1000000*(((AM1675-AK1675)*0.082057*W1675)/(V1675-Z1675))/X1675</f>
        <v>0.74330626535800015</v>
      </c>
      <c r="T1675">
        <f>N1675*((1*0.082057*W1675)/(V1675-Z1675))</f>
        <v>0.74330626535800026</v>
      </c>
      <c r="V1675" s="5">
        <f t="shared" si="250"/>
        <v>0.99905510880095516</v>
      </c>
      <c r="W1675">
        <v>313.14999999999998</v>
      </c>
      <c r="X1675">
        <f t="shared" si="251"/>
        <v>1.9073334166666699E-2</v>
      </c>
      <c r="Y1675">
        <v>2E-3</v>
      </c>
      <c r="Z1675">
        <f t="shared" si="231"/>
        <v>7.2765497523200454E-2</v>
      </c>
      <c r="AB1675">
        <f t="shared" si="232"/>
        <v>9.9905510880095509E-7</v>
      </c>
      <c r="AC1675">
        <f t="shared" si="233"/>
        <v>7.7759129386834936E-11</v>
      </c>
      <c r="AD1675">
        <v>0</v>
      </c>
      <c r="AE1675" s="12">
        <f t="shared" si="234"/>
        <v>2.0903724265187424E-11</v>
      </c>
      <c r="AF1675" s="12">
        <f t="shared" si="235"/>
        <v>9.8662853652022362E-11</v>
      </c>
      <c r="AG1675" s="19">
        <f t="shared" si="236"/>
        <v>1.097002469958351E-3</v>
      </c>
      <c r="AI1675">
        <f t="shared" si="237"/>
        <v>9.9905510880095509E-7</v>
      </c>
      <c r="AJ1675">
        <f t="shared" si="238"/>
        <v>7.7759129386834936E-11</v>
      </c>
      <c r="AK1675">
        <v>0</v>
      </c>
      <c r="AL1675" s="12">
        <f t="shared" si="239"/>
        <v>4.333023565310624E-10</v>
      </c>
      <c r="AM1675" s="12">
        <f t="shared" si="240"/>
        <v>5.1106148591789729E-10</v>
      </c>
      <c r="AN1675" s="19">
        <f t="shared" si="241"/>
        <v>2.2739189884214046E-2</v>
      </c>
      <c r="AO1675" s="19"/>
      <c r="AP1675" t="e">
        <f t="shared" si="242"/>
        <v>#VALUE!</v>
      </c>
      <c r="AQ1675" t="e">
        <f t="shared" si="243"/>
        <v>#VALUE!</v>
      </c>
      <c r="AR1675">
        <v>0</v>
      </c>
      <c r="AS1675" s="12" t="e">
        <f t="shared" si="244"/>
        <v>#VALUE!</v>
      </c>
      <c r="AT1675" s="12" t="e">
        <f t="shared" si="245"/>
        <v>#VALUE!</v>
      </c>
      <c r="AU1675" s="19">
        <f t="shared" si="246"/>
        <v>1.5759424160826513E-2</v>
      </c>
      <c r="AW1675">
        <f t="shared" si="247"/>
        <v>78.812974192989046</v>
      </c>
      <c r="AX1675">
        <f t="shared" si="248"/>
        <v>15.215219993965071</v>
      </c>
      <c r="AY1675" t="e">
        <f t="shared" si="249"/>
        <v>#VALUE!</v>
      </c>
    </row>
    <row r="1676" spans="8:51" x14ac:dyDescent="0.25">
      <c r="H1676" s="6">
        <v>20</v>
      </c>
      <c r="I1676" s="6">
        <v>30</v>
      </c>
      <c r="J1676" s="6">
        <v>1</v>
      </c>
      <c r="K1676" s="6">
        <v>1</v>
      </c>
      <c r="L1676" s="6" t="s">
        <v>122</v>
      </c>
      <c r="M1676" s="7">
        <f>1000000*(AF1676-AD1676)/X1676</f>
        <v>5.1728162884310709E-3</v>
      </c>
      <c r="N1676" s="7">
        <f>1000000*(AM1676-AK1676)/X1676</f>
        <v>2.6794554190270953E-2</v>
      </c>
      <c r="O1676" s="7" t="e">
        <f>1000000*(AT1676-AR1676)/X1676</f>
        <v>#VALUE!</v>
      </c>
      <c r="P1676">
        <f>(M1676*16)</f>
        <v>8.2765060614897135E-2</v>
      </c>
      <c r="Q1676">
        <f>(N1676*44)</f>
        <v>1.1789603843719219</v>
      </c>
      <c r="R1676">
        <f>1000000*(((AF1676-AD1676)*0.082057*W1676)/(V1676-Z1676))/X1676</f>
        <v>0.14349881432745903</v>
      </c>
      <c r="S1676">
        <f>1000000*(((AM1676-AK1676)*0.082057*W1676)/(V1676-Z1676))/X1676</f>
        <v>0.74330626535800015</v>
      </c>
      <c r="T1676">
        <f>N1676*((1*0.082057*W1676)/(V1676-Z1676))</f>
        <v>0.74330626535800026</v>
      </c>
      <c r="V1676" s="5">
        <f t="shared" si="250"/>
        <v>0.99905510880095516</v>
      </c>
      <c r="W1676">
        <v>313.14999999999998</v>
      </c>
      <c r="X1676">
        <f t="shared" si="251"/>
        <v>1.9073334166666699E-2</v>
      </c>
      <c r="Y1676">
        <v>2E-3</v>
      </c>
      <c r="Z1676">
        <f t="shared" si="231"/>
        <v>7.2765497523200454E-2</v>
      </c>
      <c r="AB1676">
        <f t="shared" si="232"/>
        <v>9.9905510880095509E-7</v>
      </c>
      <c r="AC1676">
        <f t="shared" si="233"/>
        <v>7.7759129386834936E-11</v>
      </c>
      <c r="AD1676">
        <v>0</v>
      </c>
      <c r="AE1676" s="12">
        <f t="shared" si="234"/>
        <v>2.0903724265187424E-11</v>
      </c>
      <c r="AF1676" s="12">
        <f t="shared" si="235"/>
        <v>9.8662853652022362E-11</v>
      </c>
      <c r="AG1676" s="19">
        <f t="shared" si="236"/>
        <v>1.097002469958351E-3</v>
      </c>
      <c r="AI1676">
        <f t="shared" si="237"/>
        <v>9.9905510880095509E-7</v>
      </c>
      <c r="AJ1676">
        <f t="shared" si="238"/>
        <v>7.7759129386834936E-11</v>
      </c>
      <c r="AK1676">
        <v>0</v>
      </c>
      <c r="AL1676" s="12">
        <f t="shared" si="239"/>
        <v>4.333023565310624E-10</v>
      </c>
      <c r="AM1676" s="12">
        <f t="shared" si="240"/>
        <v>5.1106148591789729E-10</v>
      </c>
      <c r="AN1676" s="19">
        <f t="shared" si="241"/>
        <v>2.2739189884214046E-2</v>
      </c>
      <c r="AO1676" s="19"/>
      <c r="AP1676" t="e">
        <f t="shared" si="242"/>
        <v>#VALUE!</v>
      </c>
      <c r="AQ1676" t="e">
        <f t="shared" si="243"/>
        <v>#VALUE!</v>
      </c>
      <c r="AR1676">
        <v>0</v>
      </c>
      <c r="AS1676" s="12" t="e">
        <f t="shared" si="244"/>
        <v>#VALUE!</v>
      </c>
      <c r="AT1676" s="12" t="e">
        <f t="shared" si="245"/>
        <v>#VALUE!</v>
      </c>
      <c r="AU1676" s="19">
        <f t="shared" si="246"/>
        <v>1.5759424160826513E-2</v>
      </c>
      <c r="AW1676">
        <f t="shared" si="247"/>
        <v>78.812974192989046</v>
      </c>
      <c r="AX1676">
        <f t="shared" si="248"/>
        <v>15.215219993965071</v>
      </c>
      <c r="AY1676" t="e">
        <f t="shared" si="249"/>
        <v>#VALUE!</v>
      </c>
    </row>
    <row r="1677" spans="8:51" x14ac:dyDescent="0.25">
      <c r="H1677" s="6">
        <v>20</v>
      </c>
      <c r="I1677" s="6">
        <v>30</v>
      </c>
      <c r="J1677" s="6">
        <v>1</v>
      </c>
      <c r="K1677" s="6">
        <v>1</v>
      </c>
      <c r="L1677" s="6" t="s">
        <v>122</v>
      </c>
      <c r="M1677" s="7">
        <f>1000000*(AF1677-AD1677)/X1677</f>
        <v>5.1728162884310709E-3</v>
      </c>
      <c r="N1677" s="7">
        <f>1000000*(AM1677-AK1677)/X1677</f>
        <v>2.6794554190270953E-2</v>
      </c>
      <c r="O1677" s="7" t="e">
        <f>1000000*(AT1677-AR1677)/X1677</f>
        <v>#VALUE!</v>
      </c>
      <c r="P1677">
        <f>(M1677*16)</f>
        <v>8.2765060614897135E-2</v>
      </c>
      <c r="Q1677">
        <f>(N1677*44)</f>
        <v>1.1789603843719219</v>
      </c>
      <c r="R1677">
        <f>1000000*(((AF1677-AD1677)*0.082057*W1677)/(V1677-Z1677))/X1677</f>
        <v>0.14349881432745903</v>
      </c>
      <c r="S1677">
        <f>1000000*(((AM1677-AK1677)*0.082057*W1677)/(V1677-Z1677))/X1677</f>
        <v>0.74330626535800015</v>
      </c>
      <c r="T1677">
        <f>N1677*((1*0.082057*W1677)/(V1677-Z1677))</f>
        <v>0.74330626535800026</v>
      </c>
      <c r="V1677" s="5">
        <f t="shared" si="250"/>
        <v>0.99905510880095516</v>
      </c>
      <c r="W1677">
        <v>313.14999999999998</v>
      </c>
      <c r="X1677">
        <f t="shared" si="251"/>
        <v>1.9073334166666699E-2</v>
      </c>
      <c r="Y1677">
        <v>2E-3</v>
      </c>
      <c r="Z1677">
        <f t="shared" si="231"/>
        <v>7.2765497523200454E-2</v>
      </c>
      <c r="AB1677">
        <f t="shared" si="232"/>
        <v>9.9905510880095509E-7</v>
      </c>
      <c r="AC1677">
        <f t="shared" si="233"/>
        <v>7.7759129386834936E-11</v>
      </c>
      <c r="AD1677">
        <v>0</v>
      </c>
      <c r="AE1677" s="12">
        <f t="shared" si="234"/>
        <v>2.0903724265187424E-11</v>
      </c>
      <c r="AF1677" s="12">
        <f t="shared" si="235"/>
        <v>9.8662853652022362E-11</v>
      </c>
      <c r="AG1677" s="19">
        <f t="shared" si="236"/>
        <v>1.097002469958351E-3</v>
      </c>
      <c r="AI1677">
        <f t="shared" si="237"/>
        <v>9.9905510880095509E-7</v>
      </c>
      <c r="AJ1677">
        <f t="shared" si="238"/>
        <v>7.7759129386834936E-11</v>
      </c>
      <c r="AK1677">
        <v>0</v>
      </c>
      <c r="AL1677" s="12">
        <f t="shared" si="239"/>
        <v>4.333023565310624E-10</v>
      </c>
      <c r="AM1677" s="12">
        <f t="shared" si="240"/>
        <v>5.1106148591789729E-10</v>
      </c>
      <c r="AN1677" s="19">
        <f t="shared" si="241"/>
        <v>2.2739189884214046E-2</v>
      </c>
      <c r="AO1677" s="19"/>
      <c r="AP1677" t="e">
        <f t="shared" si="242"/>
        <v>#VALUE!</v>
      </c>
      <c r="AQ1677" t="e">
        <f t="shared" si="243"/>
        <v>#VALUE!</v>
      </c>
      <c r="AR1677">
        <v>0</v>
      </c>
      <c r="AS1677" s="12" t="e">
        <f t="shared" si="244"/>
        <v>#VALUE!</v>
      </c>
      <c r="AT1677" s="12" t="e">
        <f t="shared" si="245"/>
        <v>#VALUE!</v>
      </c>
      <c r="AU1677" s="19">
        <f t="shared" si="246"/>
        <v>1.5759424160826513E-2</v>
      </c>
      <c r="AW1677">
        <f t="shared" si="247"/>
        <v>78.812974192989046</v>
      </c>
      <c r="AX1677">
        <f t="shared" si="248"/>
        <v>15.215219993965071</v>
      </c>
      <c r="AY1677" t="e">
        <f t="shared" si="249"/>
        <v>#VALUE!</v>
      </c>
    </row>
    <row r="1678" spans="8:51" x14ac:dyDescent="0.25">
      <c r="H1678" s="6">
        <v>20</v>
      </c>
      <c r="I1678" s="6">
        <v>30</v>
      </c>
      <c r="J1678" s="6">
        <v>1</v>
      </c>
      <c r="K1678" s="6">
        <v>1</v>
      </c>
      <c r="L1678" s="6" t="s">
        <v>122</v>
      </c>
      <c r="M1678" s="7">
        <f>1000000*(AF1678-AD1678)/X1678</f>
        <v>5.1728162884310709E-3</v>
      </c>
      <c r="N1678" s="7">
        <f>1000000*(AM1678-AK1678)/X1678</f>
        <v>2.6794554190270953E-2</v>
      </c>
      <c r="O1678" s="7" t="e">
        <f>1000000*(AT1678-AR1678)/X1678</f>
        <v>#VALUE!</v>
      </c>
      <c r="P1678">
        <f>(M1678*16)</f>
        <v>8.2765060614897135E-2</v>
      </c>
      <c r="Q1678">
        <f>(N1678*44)</f>
        <v>1.1789603843719219</v>
      </c>
      <c r="R1678">
        <f>1000000*(((AF1678-AD1678)*0.082057*W1678)/(V1678-Z1678))/X1678</f>
        <v>0.14349881432745903</v>
      </c>
      <c r="S1678">
        <f>1000000*(((AM1678-AK1678)*0.082057*W1678)/(V1678-Z1678))/X1678</f>
        <v>0.74330626535800015</v>
      </c>
      <c r="T1678">
        <f>N1678*((1*0.082057*W1678)/(V1678-Z1678))</f>
        <v>0.74330626535800026</v>
      </c>
      <c r="V1678" s="5">
        <f t="shared" si="250"/>
        <v>0.99905510880095516</v>
      </c>
      <c r="W1678">
        <v>313.14999999999998</v>
      </c>
      <c r="X1678">
        <f t="shared" si="251"/>
        <v>1.9073334166666699E-2</v>
      </c>
      <c r="Y1678">
        <v>2E-3</v>
      </c>
      <c r="Z1678">
        <f t="shared" si="231"/>
        <v>7.2765497523200454E-2</v>
      </c>
      <c r="AB1678">
        <f t="shared" si="232"/>
        <v>9.9905510880095509E-7</v>
      </c>
      <c r="AC1678">
        <f t="shared" si="233"/>
        <v>7.7759129386834936E-11</v>
      </c>
      <c r="AD1678">
        <v>0</v>
      </c>
      <c r="AE1678" s="12">
        <f t="shared" si="234"/>
        <v>2.0903724265187424E-11</v>
      </c>
      <c r="AF1678" s="12">
        <f t="shared" si="235"/>
        <v>9.8662853652022362E-11</v>
      </c>
      <c r="AG1678" s="19">
        <f t="shared" si="236"/>
        <v>1.097002469958351E-3</v>
      </c>
      <c r="AI1678">
        <f t="shared" si="237"/>
        <v>9.9905510880095509E-7</v>
      </c>
      <c r="AJ1678">
        <f t="shared" si="238"/>
        <v>7.7759129386834936E-11</v>
      </c>
      <c r="AK1678">
        <v>0</v>
      </c>
      <c r="AL1678" s="12">
        <f t="shared" si="239"/>
        <v>4.333023565310624E-10</v>
      </c>
      <c r="AM1678" s="12">
        <f t="shared" si="240"/>
        <v>5.1106148591789729E-10</v>
      </c>
      <c r="AN1678" s="19">
        <f t="shared" si="241"/>
        <v>2.2739189884214046E-2</v>
      </c>
      <c r="AO1678" s="19"/>
      <c r="AP1678" t="e">
        <f t="shared" si="242"/>
        <v>#VALUE!</v>
      </c>
      <c r="AQ1678" t="e">
        <f t="shared" si="243"/>
        <v>#VALUE!</v>
      </c>
      <c r="AR1678">
        <v>0</v>
      </c>
      <c r="AS1678" s="12" t="e">
        <f t="shared" si="244"/>
        <v>#VALUE!</v>
      </c>
      <c r="AT1678" s="12" t="e">
        <f t="shared" si="245"/>
        <v>#VALUE!</v>
      </c>
      <c r="AU1678" s="19">
        <f t="shared" si="246"/>
        <v>1.5759424160826513E-2</v>
      </c>
      <c r="AW1678">
        <f t="shared" si="247"/>
        <v>78.812974192989046</v>
      </c>
      <c r="AX1678">
        <f t="shared" si="248"/>
        <v>15.215219993965071</v>
      </c>
      <c r="AY1678" t="e">
        <f t="shared" si="249"/>
        <v>#VALUE!</v>
      </c>
    </row>
    <row r="1679" spans="8:51" x14ac:dyDescent="0.25">
      <c r="H1679" s="6">
        <v>20</v>
      </c>
      <c r="I1679" s="6">
        <v>30</v>
      </c>
      <c r="J1679" s="6">
        <v>1</v>
      </c>
      <c r="K1679" s="6">
        <v>1</v>
      </c>
      <c r="L1679" s="6" t="s">
        <v>122</v>
      </c>
      <c r="M1679" s="7">
        <f>1000000*(AF1679-AD1679)/X1679</f>
        <v>5.1728162884310709E-3</v>
      </c>
      <c r="N1679" s="7">
        <f>1000000*(AM1679-AK1679)/X1679</f>
        <v>2.6794554190270953E-2</v>
      </c>
      <c r="O1679" s="7" t="e">
        <f>1000000*(AT1679-AR1679)/X1679</f>
        <v>#VALUE!</v>
      </c>
      <c r="P1679">
        <f>(M1679*16)</f>
        <v>8.2765060614897135E-2</v>
      </c>
      <c r="Q1679">
        <f>(N1679*44)</f>
        <v>1.1789603843719219</v>
      </c>
      <c r="R1679">
        <f>1000000*(((AF1679-AD1679)*0.082057*W1679)/(V1679-Z1679))/X1679</f>
        <v>0.14349881432745903</v>
      </c>
      <c r="S1679">
        <f>1000000*(((AM1679-AK1679)*0.082057*W1679)/(V1679-Z1679))/X1679</f>
        <v>0.74330626535800015</v>
      </c>
      <c r="T1679">
        <f>N1679*((1*0.082057*W1679)/(V1679-Z1679))</f>
        <v>0.74330626535800026</v>
      </c>
      <c r="V1679" s="5">
        <f t="shared" si="250"/>
        <v>0.99905510880095516</v>
      </c>
      <c r="W1679">
        <v>313.14999999999998</v>
      </c>
      <c r="X1679">
        <f t="shared" si="251"/>
        <v>1.9073334166666699E-2</v>
      </c>
      <c r="Y1679">
        <v>2E-3</v>
      </c>
      <c r="Z1679">
        <f t="shared" si="231"/>
        <v>7.2765497523200454E-2</v>
      </c>
      <c r="AB1679">
        <f t="shared" si="232"/>
        <v>9.9905510880095509E-7</v>
      </c>
      <c r="AC1679">
        <f t="shared" si="233"/>
        <v>7.7759129386834936E-11</v>
      </c>
      <c r="AD1679">
        <v>0</v>
      </c>
      <c r="AE1679" s="12">
        <f t="shared" si="234"/>
        <v>2.0903724265187424E-11</v>
      </c>
      <c r="AF1679" s="12">
        <f t="shared" si="235"/>
        <v>9.8662853652022362E-11</v>
      </c>
      <c r="AG1679" s="19">
        <f t="shared" si="236"/>
        <v>1.097002469958351E-3</v>
      </c>
      <c r="AI1679">
        <f t="shared" si="237"/>
        <v>9.9905510880095509E-7</v>
      </c>
      <c r="AJ1679">
        <f t="shared" si="238"/>
        <v>7.7759129386834936E-11</v>
      </c>
      <c r="AK1679">
        <v>0</v>
      </c>
      <c r="AL1679" s="12">
        <f t="shared" si="239"/>
        <v>4.333023565310624E-10</v>
      </c>
      <c r="AM1679" s="12">
        <f t="shared" si="240"/>
        <v>5.1106148591789729E-10</v>
      </c>
      <c r="AN1679" s="19">
        <f t="shared" si="241"/>
        <v>2.2739189884214046E-2</v>
      </c>
      <c r="AO1679" s="19"/>
      <c r="AP1679" t="e">
        <f t="shared" si="242"/>
        <v>#VALUE!</v>
      </c>
      <c r="AQ1679" t="e">
        <f t="shared" si="243"/>
        <v>#VALUE!</v>
      </c>
      <c r="AR1679">
        <v>0</v>
      </c>
      <c r="AS1679" s="12" t="e">
        <f t="shared" si="244"/>
        <v>#VALUE!</v>
      </c>
      <c r="AT1679" s="12" t="e">
        <f t="shared" si="245"/>
        <v>#VALUE!</v>
      </c>
      <c r="AU1679" s="19">
        <f t="shared" si="246"/>
        <v>1.5759424160826513E-2</v>
      </c>
      <c r="AW1679">
        <f t="shared" si="247"/>
        <v>78.812974192989046</v>
      </c>
      <c r="AX1679">
        <f t="shared" si="248"/>
        <v>15.215219993965071</v>
      </c>
      <c r="AY1679" t="e">
        <f t="shared" si="249"/>
        <v>#VALUE!</v>
      </c>
    </row>
    <row r="1680" spans="8:51" x14ac:dyDescent="0.25">
      <c r="H1680" s="6">
        <v>20</v>
      </c>
      <c r="I1680" s="6">
        <v>30</v>
      </c>
      <c r="J1680" s="6">
        <v>1</v>
      </c>
      <c r="K1680" s="6">
        <v>1</v>
      </c>
      <c r="L1680" s="6" t="s">
        <v>122</v>
      </c>
      <c r="M1680" s="7">
        <f>1000000*(AF1680-AD1680)/X1680</f>
        <v>5.1728162884310709E-3</v>
      </c>
      <c r="N1680" s="7">
        <f>1000000*(AM1680-AK1680)/X1680</f>
        <v>2.6794554190270953E-2</v>
      </c>
      <c r="O1680" s="7" t="e">
        <f>1000000*(AT1680-AR1680)/X1680</f>
        <v>#VALUE!</v>
      </c>
      <c r="P1680">
        <f>(M1680*16)</f>
        <v>8.2765060614897135E-2</v>
      </c>
      <c r="Q1680">
        <f>(N1680*44)</f>
        <v>1.1789603843719219</v>
      </c>
      <c r="R1680">
        <f>1000000*(((AF1680-AD1680)*0.082057*W1680)/(V1680-Z1680))/X1680</f>
        <v>0.14349881432745903</v>
      </c>
      <c r="S1680">
        <f>1000000*(((AM1680-AK1680)*0.082057*W1680)/(V1680-Z1680))/X1680</f>
        <v>0.74330626535800015</v>
      </c>
      <c r="T1680">
        <f>N1680*((1*0.082057*W1680)/(V1680-Z1680))</f>
        <v>0.74330626535800026</v>
      </c>
      <c r="V1680" s="5">
        <f t="shared" si="250"/>
        <v>0.99905510880095516</v>
      </c>
      <c r="W1680">
        <v>313.14999999999998</v>
      </c>
      <c r="X1680">
        <f t="shared" si="251"/>
        <v>1.9073334166666699E-2</v>
      </c>
      <c r="Y1680">
        <v>2E-3</v>
      </c>
      <c r="Z1680">
        <f t="shared" si="231"/>
        <v>7.2765497523200454E-2</v>
      </c>
      <c r="AB1680">
        <f t="shared" si="232"/>
        <v>9.9905510880095509E-7</v>
      </c>
      <c r="AC1680">
        <f t="shared" si="233"/>
        <v>7.7759129386834936E-11</v>
      </c>
      <c r="AD1680">
        <v>0</v>
      </c>
      <c r="AE1680" s="12">
        <f t="shared" si="234"/>
        <v>2.0903724265187424E-11</v>
      </c>
      <c r="AF1680" s="12">
        <f t="shared" si="235"/>
        <v>9.8662853652022362E-11</v>
      </c>
      <c r="AG1680" s="19">
        <f t="shared" si="236"/>
        <v>1.097002469958351E-3</v>
      </c>
      <c r="AI1680">
        <f t="shared" si="237"/>
        <v>9.9905510880095509E-7</v>
      </c>
      <c r="AJ1680">
        <f t="shared" si="238"/>
        <v>7.7759129386834936E-11</v>
      </c>
      <c r="AK1680">
        <v>0</v>
      </c>
      <c r="AL1680" s="12">
        <f t="shared" si="239"/>
        <v>4.333023565310624E-10</v>
      </c>
      <c r="AM1680" s="12">
        <f t="shared" si="240"/>
        <v>5.1106148591789729E-10</v>
      </c>
      <c r="AN1680" s="19">
        <f t="shared" si="241"/>
        <v>2.2739189884214046E-2</v>
      </c>
      <c r="AO1680" s="19"/>
      <c r="AP1680" t="e">
        <f t="shared" si="242"/>
        <v>#VALUE!</v>
      </c>
      <c r="AQ1680" t="e">
        <f t="shared" si="243"/>
        <v>#VALUE!</v>
      </c>
      <c r="AR1680">
        <v>0</v>
      </c>
      <c r="AS1680" s="12" t="e">
        <f t="shared" si="244"/>
        <v>#VALUE!</v>
      </c>
      <c r="AT1680" s="12" t="e">
        <f t="shared" si="245"/>
        <v>#VALUE!</v>
      </c>
      <c r="AU1680" s="19">
        <f t="shared" si="246"/>
        <v>1.5759424160826513E-2</v>
      </c>
      <c r="AW1680">
        <f t="shared" si="247"/>
        <v>78.812974192989046</v>
      </c>
      <c r="AX1680">
        <f t="shared" si="248"/>
        <v>15.215219993965071</v>
      </c>
      <c r="AY1680" t="e">
        <f t="shared" si="249"/>
        <v>#VALUE!</v>
      </c>
    </row>
    <row r="1681" spans="8:51" x14ac:dyDescent="0.25">
      <c r="H1681" s="6">
        <v>20</v>
      </c>
      <c r="I1681" s="6">
        <v>30</v>
      </c>
      <c r="J1681" s="6">
        <v>1</v>
      </c>
      <c r="K1681" s="6">
        <v>1</v>
      </c>
      <c r="L1681" s="6" t="s">
        <v>122</v>
      </c>
      <c r="M1681" s="7">
        <f>1000000*(AF1681-AD1681)/X1681</f>
        <v>5.1728162884310709E-3</v>
      </c>
      <c r="N1681" s="7">
        <f>1000000*(AM1681-AK1681)/X1681</f>
        <v>2.6794554190270953E-2</v>
      </c>
      <c r="O1681" s="7" t="e">
        <f>1000000*(AT1681-AR1681)/X1681</f>
        <v>#VALUE!</v>
      </c>
      <c r="P1681">
        <f>(M1681*16)</f>
        <v>8.2765060614897135E-2</v>
      </c>
      <c r="Q1681">
        <f>(N1681*44)</f>
        <v>1.1789603843719219</v>
      </c>
      <c r="R1681">
        <f>1000000*(((AF1681-AD1681)*0.082057*W1681)/(V1681-Z1681))/X1681</f>
        <v>0.14349881432745903</v>
      </c>
      <c r="S1681">
        <f>1000000*(((AM1681-AK1681)*0.082057*W1681)/(V1681-Z1681))/X1681</f>
        <v>0.74330626535800015</v>
      </c>
      <c r="T1681">
        <f>N1681*((1*0.082057*W1681)/(V1681-Z1681))</f>
        <v>0.74330626535800026</v>
      </c>
      <c r="V1681" s="5">
        <f t="shared" si="250"/>
        <v>0.99905510880095516</v>
      </c>
      <c r="W1681">
        <v>313.14999999999998</v>
      </c>
      <c r="X1681">
        <f t="shared" si="251"/>
        <v>1.9073334166666699E-2</v>
      </c>
      <c r="Y1681">
        <v>2E-3</v>
      </c>
      <c r="Z1681">
        <f t="shared" si="231"/>
        <v>7.2765497523200454E-2</v>
      </c>
      <c r="AB1681">
        <f t="shared" si="232"/>
        <v>9.9905510880095509E-7</v>
      </c>
      <c r="AC1681">
        <f t="shared" si="233"/>
        <v>7.7759129386834936E-11</v>
      </c>
      <c r="AD1681">
        <v>0</v>
      </c>
      <c r="AE1681" s="12">
        <f t="shared" si="234"/>
        <v>2.0903724265187424E-11</v>
      </c>
      <c r="AF1681" s="12">
        <f t="shared" si="235"/>
        <v>9.8662853652022362E-11</v>
      </c>
      <c r="AG1681" s="19">
        <f t="shared" si="236"/>
        <v>1.097002469958351E-3</v>
      </c>
      <c r="AI1681">
        <f t="shared" si="237"/>
        <v>9.9905510880095509E-7</v>
      </c>
      <c r="AJ1681">
        <f t="shared" si="238"/>
        <v>7.7759129386834936E-11</v>
      </c>
      <c r="AK1681">
        <v>0</v>
      </c>
      <c r="AL1681" s="12">
        <f t="shared" si="239"/>
        <v>4.333023565310624E-10</v>
      </c>
      <c r="AM1681" s="12">
        <f t="shared" si="240"/>
        <v>5.1106148591789729E-10</v>
      </c>
      <c r="AN1681" s="19">
        <f t="shared" si="241"/>
        <v>2.2739189884214046E-2</v>
      </c>
      <c r="AO1681" s="19"/>
      <c r="AP1681" t="e">
        <f t="shared" si="242"/>
        <v>#VALUE!</v>
      </c>
      <c r="AQ1681" t="e">
        <f t="shared" si="243"/>
        <v>#VALUE!</v>
      </c>
      <c r="AR1681">
        <v>0</v>
      </c>
      <c r="AS1681" s="12" t="e">
        <f t="shared" si="244"/>
        <v>#VALUE!</v>
      </c>
      <c r="AT1681" s="12" t="e">
        <f t="shared" si="245"/>
        <v>#VALUE!</v>
      </c>
      <c r="AU1681" s="19">
        <f t="shared" si="246"/>
        <v>1.5759424160826513E-2</v>
      </c>
      <c r="AW1681">
        <f t="shared" si="247"/>
        <v>78.812974192989046</v>
      </c>
      <c r="AX1681">
        <f t="shared" si="248"/>
        <v>15.215219993965071</v>
      </c>
      <c r="AY1681" t="e">
        <f t="shared" si="249"/>
        <v>#VALUE!</v>
      </c>
    </row>
    <row r="1682" spans="8:51" x14ac:dyDescent="0.25">
      <c r="H1682" s="6">
        <v>20</v>
      </c>
      <c r="I1682" s="6">
        <v>30</v>
      </c>
      <c r="J1682" s="6">
        <v>1</v>
      </c>
      <c r="K1682" s="6">
        <v>1</v>
      </c>
      <c r="L1682" s="6" t="s">
        <v>122</v>
      </c>
      <c r="M1682" s="7">
        <f>1000000*(AF1682-AD1682)/X1682</f>
        <v>5.1728162884310709E-3</v>
      </c>
      <c r="N1682" s="7">
        <f>1000000*(AM1682-AK1682)/X1682</f>
        <v>2.6794554190270953E-2</v>
      </c>
      <c r="O1682" s="7" t="e">
        <f>1000000*(AT1682-AR1682)/X1682</f>
        <v>#VALUE!</v>
      </c>
      <c r="P1682">
        <f>(M1682*16)</f>
        <v>8.2765060614897135E-2</v>
      </c>
      <c r="Q1682">
        <f>(N1682*44)</f>
        <v>1.1789603843719219</v>
      </c>
      <c r="R1682">
        <f>1000000*(((AF1682-AD1682)*0.082057*W1682)/(V1682-Z1682))/X1682</f>
        <v>0.14349881432745903</v>
      </c>
      <c r="S1682">
        <f>1000000*(((AM1682-AK1682)*0.082057*W1682)/(V1682-Z1682))/X1682</f>
        <v>0.74330626535800015</v>
      </c>
      <c r="T1682">
        <f>N1682*((1*0.082057*W1682)/(V1682-Z1682))</f>
        <v>0.74330626535800026</v>
      </c>
      <c r="V1682" s="5">
        <f t="shared" si="250"/>
        <v>0.99905510880095516</v>
      </c>
      <c r="W1682">
        <v>313.14999999999998</v>
      </c>
      <c r="X1682">
        <f t="shared" si="251"/>
        <v>1.9073334166666699E-2</v>
      </c>
      <c r="Y1682">
        <v>2E-3</v>
      </c>
      <c r="Z1682">
        <f t="shared" si="231"/>
        <v>7.2765497523200454E-2</v>
      </c>
      <c r="AB1682">
        <f t="shared" si="232"/>
        <v>9.9905510880095509E-7</v>
      </c>
      <c r="AC1682">
        <f t="shared" si="233"/>
        <v>7.7759129386834936E-11</v>
      </c>
      <c r="AD1682">
        <v>0</v>
      </c>
      <c r="AE1682" s="12">
        <f t="shared" si="234"/>
        <v>2.0903724265187424E-11</v>
      </c>
      <c r="AF1682" s="12">
        <f t="shared" si="235"/>
        <v>9.8662853652022362E-11</v>
      </c>
      <c r="AG1682" s="19">
        <f t="shared" si="236"/>
        <v>1.097002469958351E-3</v>
      </c>
      <c r="AI1682">
        <f t="shared" si="237"/>
        <v>9.9905510880095509E-7</v>
      </c>
      <c r="AJ1682">
        <f t="shared" si="238"/>
        <v>7.7759129386834936E-11</v>
      </c>
      <c r="AK1682">
        <v>0</v>
      </c>
      <c r="AL1682" s="12">
        <f t="shared" si="239"/>
        <v>4.333023565310624E-10</v>
      </c>
      <c r="AM1682" s="12">
        <f t="shared" si="240"/>
        <v>5.1106148591789729E-10</v>
      </c>
      <c r="AN1682" s="19">
        <f t="shared" si="241"/>
        <v>2.2739189884214046E-2</v>
      </c>
      <c r="AO1682" s="19"/>
      <c r="AP1682" t="e">
        <f t="shared" si="242"/>
        <v>#VALUE!</v>
      </c>
      <c r="AQ1682" t="e">
        <f t="shared" si="243"/>
        <v>#VALUE!</v>
      </c>
      <c r="AR1682">
        <v>0</v>
      </c>
      <c r="AS1682" s="12" t="e">
        <f t="shared" si="244"/>
        <v>#VALUE!</v>
      </c>
      <c r="AT1682" s="12" t="e">
        <f t="shared" si="245"/>
        <v>#VALUE!</v>
      </c>
      <c r="AU1682" s="19">
        <f t="shared" si="246"/>
        <v>1.5759424160826513E-2</v>
      </c>
      <c r="AW1682">
        <f t="shared" si="247"/>
        <v>78.812974192989046</v>
      </c>
      <c r="AX1682">
        <f t="shared" si="248"/>
        <v>15.215219993965071</v>
      </c>
      <c r="AY1682" t="e">
        <f t="shared" si="249"/>
        <v>#VALUE!</v>
      </c>
    </row>
    <row r="1683" spans="8:51" x14ac:dyDescent="0.25">
      <c r="H1683" s="6">
        <v>20</v>
      </c>
      <c r="I1683" s="6">
        <v>30</v>
      </c>
      <c r="J1683" s="6">
        <v>1</v>
      </c>
      <c r="K1683" s="6">
        <v>1</v>
      </c>
      <c r="L1683" s="6" t="s">
        <v>122</v>
      </c>
      <c r="M1683" s="7">
        <f>1000000*(AF1683-AD1683)/X1683</f>
        <v>5.1728162884310709E-3</v>
      </c>
      <c r="N1683" s="7">
        <f>1000000*(AM1683-AK1683)/X1683</f>
        <v>2.6794554190270953E-2</v>
      </c>
      <c r="O1683" s="7" t="e">
        <f>1000000*(AT1683-AR1683)/X1683</f>
        <v>#VALUE!</v>
      </c>
      <c r="P1683">
        <f>(M1683*16)</f>
        <v>8.2765060614897135E-2</v>
      </c>
      <c r="Q1683">
        <f>(N1683*44)</f>
        <v>1.1789603843719219</v>
      </c>
      <c r="R1683">
        <f>1000000*(((AF1683-AD1683)*0.082057*W1683)/(V1683-Z1683))/X1683</f>
        <v>0.14349881432745903</v>
      </c>
      <c r="S1683">
        <f>1000000*(((AM1683-AK1683)*0.082057*W1683)/(V1683-Z1683))/X1683</f>
        <v>0.74330626535800015</v>
      </c>
      <c r="T1683">
        <f>N1683*((1*0.082057*W1683)/(V1683-Z1683))</f>
        <v>0.74330626535800026</v>
      </c>
      <c r="V1683" s="5">
        <f t="shared" si="250"/>
        <v>0.99905510880095516</v>
      </c>
      <c r="W1683">
        <v>313.14999999999998</v>
      </c>
      <c r="X1683">
        <f t="shared" si="251"/>
        <v>1.9073334166666699E-2</v>
      </c>
      <c r="Y1683">
        <v>2E-3</v>
      </c>
      <c r="Z1683">
        <f t="shared" si="231"/>
        <v>7.2765497523200454E-2</v>
      </c>
      <c r="AB1683">
        <f t="shared" si="232"/>
        <v>9.9905510880095509E-7</v>
      </c>
      <c r="AC1683">
        <f t="shared" si="233"/>
        <v>7.7759129386834936E-11</v>
      </c>
      <c r="AD1683">
        <v>0</v>
      </c>
      <c r="AE1683" s="12">
        <f t="shared" si="234"/>
        <v>2.0903724265187424E-11</v>
      </c>
      <c r="AF1683" s="12">
        <f t="shared" si="235"/>
        <v>9.8662853652022362E-11</v>
      </c>
      <c r="AG1683" s="19">
        <f t="shared" si="236"/>
        <v>1.097002469958351E-3</v>
      </c>
      <c r="AI1683">
        <f t="shared" si="237"/>
        <v>9.9905510880095509E-7</v>
      </c>
      <c r="AJ1683">
        <f t="shared" si="238"/>
        <v>7.7759129386834936E-11</v>
      </c>
      <c r="AK1683">
        <v>0</v>
      </c>
      <c r="AL1683" s="12">
        <f t="shared" si="239"/>
        <v>4.333023565310624E-10</v>
      </c>
      <c r="AM1683" s="12">
        <f t="shared" si="240"/>
        <v>5.1106148591789729E-10</v>
      </c>
      <c r="AN1683" s="19">
        <f t="shared" si="241"/>
        <v>2.2739189884214046E-2</v>
      </c>
      <c r="AO1683" s="19"/>
      <c r="AP1683" t="e">
        <f t="shared" si="242"/>
        <v>#VALUE!</v>
      </c>
      <c r="AQ1683" t="e">
        <f t="shared" si="243"/>
        <v>#VALUE!</v>
      </c>
      <c r="AR1683">
        <v>0</v>
      </c>
      <c r="AS1683" s="12" t="e">
        <f t="shared" si="244"/>
        <v>#VALUE!</v>
      </c>
      <c r="AT1683" s="12" t="e">
        <f t="shared" si="245"/>
        <v>#VALUE!</v>
      </c>
      <c r="AU1683" s="19">
        <f t="shared" si="246"/>
        <v>1.5759424160826513E-2</v>
      </c>
      <c r="AW1683">
        <f t="shared" si="247"/>
        <v>78.812974192989046</v>
      </c>
      <c r="AX1683">
        <f t="shared" si="248"/>
        <v>15.215219993965071</v>
      </c>
      <c r="AY1683" t="e">
        <f t="shared" si="249"/>
        <v>#VALUE!</v>
      </c>
    </row>
    <row r="1684" spans="8:51" x14ac:dyDescent="0.25">
      <c r="H1684" s="6">
        <v>20</v>
      </c>
      <c r="I1684" s="6">
        <v>30</v>
      </c>
      <c r="J1684" s="6">
        <v>1</v>
      </c>
      <c r="K1684" s="6">
        <v>1</v>
      </c>
      <c r="L1684" s="6" t="s">
        <v>122</v>
      </c>
      <c r="M1684" s="7">
        <f>1000000*(AF1684-AD1684)/X1684</f>
        <v>5.1728162884310709E-3</v>
      </c>
      <c r="N1684" s="7">
        <f>1000000*(AM1684-AK1684)/X1684</f>
        <v>2.6794554190270953E-2</v>
      </c>
      <c r="O1684" s="7" t="e">
        <f>1000000*(AT1684-AR1684)/X1684</f>
        <v>#VALUE!</v>
      </c>
      <c r="P1684">
        <f>(M1684*16)</f>
        <v>8.2765060614897135E-2</v>
      </c>
      <c r="Q1684">
        <f>(N1684*44)</f>
        <v>1.1789603843719219</v>
      </c>
      <c r="R1684">
        <f>1000000*(((AF1684-AD1684)*0.082057*W1684)/(V1684-Z1684))/X1684</f>
        <v>0.14349881432745903</v>
      </c>
      <c r="S1684">
        <f>1000000*(((AM1684-AK1684)*0.082057*W1684)/(V1684-Z1684))/X1684</f>
        <v>0.74330626535800015</v>
      </c>
      <c r="T1684">
        <f>N1684*((1*0.082057*W1684)/(V1684-Z1684))</f>
        <v>0.74330626535800026</v>
      </c>
      <c r="V1684" s="5">
        <f t="shared" si="250"/>
        <v>0.99905510880095516</v>
      </c>
      <c r="W1684">
        <v>313.14999999999998</v>
      </c>
      <c r="X1684">
        <f t="shared" si="251"/>
        <v>1.9073334166666699E-2</v>
      </c>
      <c r="Y1684">
        <v>2E-3</v>
      </c>
      <c r="Z1684">
        <f t="shared" si="231"/>
        <v>7.2765497523200454E-2</v>
      </c>
      <c r="AB1684">
        <f t="shared" si="232"/>
        <v>9.9905510880095509E-7</v>
      </c>
      <c r="AC1684">
        <f t="shared" si="233"/>
        <v>7.7759129386834936E-11</v>
      </c>
      <c r="AD1684">
        <v>0</v>
      </c>
      <c r="AE1684" s="12">
        <f t="shared" si="234"/>
        <v>2.0903724265187424E-11</v>
      </c>
      <c r="AF1684" s="12">
        <f t="shared" si="235"/>
        <v>9.8662853652022362E-11</v>
      </c>
      <c r="AG1684" s="19">
        <f t="shared" si="236"/>
        <v>1.097002469958351E-3</v>
      </c>
      <c r="AI1684">
        <f t="shared" si="237"/>
        <v>9.9905510880095509E-7</v>
      </c>
      <c r="AJ1684">
        <f t="shared" si="238"/>
        <v>7.7759129386834936E-11</v>
      </c>
      <c r="AK1684">
        <v>0</v>
      </c>
      <c r="AL1684" s="12">
        <f t="shared" si="239"/>
        <v>4.333023565310624E-10</v>
      </c>
      <c r="AM1684" s="12">
        <f t="shared" si="240"/>
        <v>5.1106148591789729E-10</v>
      </c>
      <c r="AN1684" s="19">
        <f t="shared" si="241"/>
        <v>2.2739189884214046E-2</v>
      </c>
      <c r="AO1684" s="19"/>
      <c r="AP1684" t="e">
        <f t="shared" si="242"/>
        <v>#VALUE!</v>
      </c>
      <c r="AQ1684" t="e">
        <f t="shared" si="243"/>
        <v>#VALUE!</v>
      </c>
      <c r="AR1684">
        <v>0</v>
      </c>
      <c r="AS1684" s="12" t="e">
        <f t="shared" si="244"/>
        <v>#VALUE!</v>
      </c>
      <c r="AT1684" s="12" t="e">
        <f t="shared" si="245"/>
        <v>#VALUE!</v>
      </c>
      <c r="AU1684" s="19">
        <f t="shared" si="246"/>
        <v>1.5759424160826513E-2</v>
      </c>
      <c r="AW1684">
        <f t="shared" si="247"/>
        <v>78.812974192989046</v>
      </c>
      <c r="AX1684">
        <f t="shared" si="248"/>
        <v>15.215219993965071</v>
      </c>
      <c r="AY1684" t="e">
        <f t="shared" si="249"/>
        <v>#VALUE!</v>
      </c>
    </row>
    <row r="1685" spans="8:51" x14ac:dyDescent="0.25">
      <c r="H1685" s="6">
        <v>20</v>
      </c>
      <c r="I1685" s="6">
        <v>30</v>
      </c>
      <c r="J1685" s="6">
        <v>1</v>
      </c>
      <c r="K1685" s="6">
        <v>1</v>
      </c>
      <c r="L1685" s="6" t="s">
        <v>122</v>
      </c>
      <c r="M1685" s="7">
        <f>1000000*(AF1685-AD1685)/X1685</f>
        <v>5.1728162884310709E-3</v>
      </c>
      <c r="N1685" s="7">
        <f>1000000*(AM1685-AK1685)/X1685</f>
        <v>2.6794554190270953E-2</v>
      </c>
      <c r="O1685" s="7" t="e">
        <f>1000000*(AT1685-AR1685)/X1685</f>
        <v>#VALUE!</v>
      </c>
      <c r="P1685">
        <f>(M1685*16)</f>
        <v>8.2765060614897135E-2</v>
      </c>
      <c r="Q1685">
        <f>(N1685*44)</f>
        <v>1.1789603843719219</v>
      </c>
      <c r="R1685">
        <f>1000000*(((AF1685-AD1685)*0.082057*W1685)/(V1685-Z1685))/X1685</f>
        <v>0.14349881432745903</v>
      </c>
      <c r="S1685">
        <f>1000000*(((AM1685-AK1685)*0.082057*W1685)/(V1685-Z1685))/X1685</f>
        <v>0.74330626535800015</v>
      </c>
      <c r="T1685">
        <f>N1685*((1*0.082057*W1685)/(V1685-Z1685))</f>
        <v>0.74330626535800026</v>
      </c>
      <c r="V1685" s="5">
        <f t="shared" si="250"/>
        <v>0.99905510880095516</v>
      </c>
      <c r="W1685">
        <v>313.14999999999998</v>
      </c>
      <c r="X1685">
        <f t="shared" si="251"/>
        <v>1.9073334166666699E-2</v>
      </c>
      <c r="Y1685">
        <v>2E-3</v>
      </c>
      <c r="Z1685">
        <f t="shared" si="231"/>
        <v>7.2765497523200454E-2</v>
      </c>
      <c r="AB1685">
        <f t="shared" si="232"/>
        <v>9.9905510880095509E-7</v>
      </c>
      <c r="AC1685">
        <f t="shared" si="233"/>
        <v>7.7759129386834936E-11</v>
      </c>
      <c r="AD1685">
        <v>0</v>
      </c>
      <c r="AE1685" s="12">
        <f t="shared" si="234"/>
        <v>2.0903724265187424E-11</v>
      </c>
      <c r="AF1685" s="12">
        <f t="shared" si="235"/>
        <v>9.8662853652022362E-11</v>
      </c>
      <c r="AG1685" s="19">
        <f t="shared" si="236"/>
        <v>1.097002469958351E-3</v>
      </c>
      <c r="AI1685">
        <f t="shared" si="237"/>
        <v>9.9905510880095509E-7</v>
      </c>
      <c r="AJ1685">
        <f t="shared" si="238"/>
        <v>7.7759129386834936E-11</v>
      </c>
      <c r="AK1685">
        <v>0</v>
      </c>
      <c r="AL1685" s="12">
        <f t="shared" si="239"/>
        <v>4.333023565310624E-10</v>
      </c>
      <c r="AM1685" s="12">
        <f t="shared" si="240"/>
        <v>5.1106148591789729E-10</v>
      </c>
      <c r="AN1685" s="19">
        <f t="shared" si="241"/>
        <v>2.2739189884214046E-2</v>
      </c>
      <c r="AO1685" s="19"/>
      <c r="AP1685" t="e">
        <f t="shared" si="242"/>
        <v>#VALUE!</v>
      </c>
      <c r="AQ1685" t="e">
        <f t="shared" si="243"/>
        <v>#VALUE!</v>
      </c>
      <c r="AR1685">
        <v>0</v>
      </c>
      <c r="AS1685" s="12" t="e">
        <f t="shared" si="244"/>
        <v>#VALUE!</v>
      </c>
      <c r="AT1685" s="12" t="e">
        <f t="shared" si="245"/>
        <v>#VALUE!</v>
      </c>
      <c r="AU1685" s="19">
        <f t="shared" si="246"/>
        <v>1.5759424160826513E-2</v>
      </c>
      <c r="AW1685">
        <f t="shared" si="247"/>
        <v>78.812974192989046</v>
      </c>
      <c r="AX1685">
        <f t="shared" si="248"/>
        <v>15.215219993965071</v>
      </c>
      <c r="AY1685" t="e">
        <f t="shared" si="249"/>
        <v>#VALUE!</v>
      </c>
    </row>
    <row r="1686" spans="8:51" x14ac:dyDescent="0.25">
      <c r="H1686" s="6">
        <v>20</v>
      </c>
      <c r="I1686" s="6">
        <v>30</v>
      </c>
      <c r="J1686" s="6">
        <v>1</v>
      </c>
      <c r="K1686" s="6">
        <v>1</v>
      </c>
      <c r="L1686" s="6" t="s">
        <v>122</v>
      </c>
      <c r="M1686" s="7">
        <f>1000000*(AF1686-AD1686)/X1686</f>
        <v>5.1728162884310709E-3</v>
      </c>
      <c r="N1686" s="7">
        <f>1000000*(AM1686-AK1686)/X1686</f>
        <v>2.6794554190270953E-2</v>
      </c>
      <c r="O1686" s="7" t="e">
        <f>1000000*(AT1686-AR1686)/X1686</f>
        <v>#VALUE!</v>
      </c>
      <c r="P1686">
        <f>(M1686*16)</f>
        <v>8.2765060614897135E-2</v>
      </c>
      <c r="Q1686">
        <f>(N1686*44)</f>
        <v>1.1789603843719219</v>
      </c>
      <c r="R1686">
        <f>1000000*(((AF1686-AD1686)*0.082057*W1686)/(V1686-Z1686))/X1686</f>
        <v>0.14349881432745903</v>
      </c>
      <c r="S1686">
        <f>1000000*(((AM1686-AK1686)*0.082057*W1686)/(V1686-Z1686))/X1686</f>
        <v>0.74330626535800015</v>
      </c>
      <c r="T1686">
        <f>N1686*((1*0.082057*W1686)/(V1686-Z1686))</f>
        <v>0.74330626535800026</v>
      </c>
      <c r="V1686" s="5">
        <f t="shared" si="250"/>
        <v>0.99905510880095516</v>
      </c>
      <c r="W1686">
        <v>313.14999999999998</v>
      </c>
      <c r="X1686">
        <f t="shared" si="251"/>
        <v>1.9073334166666699E-2</v>
      </c>
      <c r="Y1686">
        <v>2E-3</v>
      </c>
      <c r="Z1686">
        <f t="shared" si="231"/>
        <v>7.2765497523200454E-2</v>
      </c>
      <c r="AB1686">
        <f t="shared" si="232"/>
        <v>9.9905510880095509E-7</v>
      </c>
      <c r="AC1686">
        <f t="shared" si="233"/>
        <v>7.7759129386834936E-11</v>
      </c>
      <c r="AD1686">
        <v>0</v>
      </c>
      <c r="AE1686" s="12">
        <f t="shared" si="234"/>
        <v>2.0903724265187424E-11</v>
      </c>
      <c r="AF1686" s="12">
        <f t="shared" si="235"/>
        <v>9.8662853652022362E-11</v>
      </c>
      <c r="AG1686" s="19">
        <f t="shared" si="236"/>
        <v>1.097002469958351E-3</v>
      </c>
      <c r="AI1686">
        <f t="shared" si="237"/>
        <v>9.9905510880095509E-7</v>
      </c>
      <c r="AJ1686">
        <f t="shared" si="238"/>
        <v>7.7759129386834936E-11</v>
      </c>
      <c r="AK1686">
        <v>0</v>
      </c>
      <c r="AL1686" s="12">
        <f t="shared" si="239"/>
        <v>4.333023565310624E-10</v>
      </c>
      <c r="AM1686" s="12">
        <f t="shared" si="240"/>
        <v>5.1106148591789729E-10</v>
      </c>
      <c r="AN1686" s="19">
        <f t="shared" si="241"/>
        <v>2.2739189884214046E-2</v>
      </c>
      <c r="AO1686" s="19"/>
      <c r="AP1686" t="e">
        <f t="shared" si="242"/>
        <v>#VALUE!</v>
      </c>
      <c r="AQ1686" t="e">
        <f t="shared" si="243"/>
        <v>#VALUE!</v>
      </c>
      <c r="AR1686">
        <v>0</v>
      </c>
      <c r="AS1686" s="12" t="e">
        <f t="shared" si="244"/>
        <v>#VALUE!</v>
      </c>
      <c r="AT1686" s="12" t="e">
        <f t="shared" si="245"/>
        <v>#VALUE!</v>
      </c>
      <c r="AU1686" s="19">
        <f t="shared" si="246"/>
        <v>1.5759424160826513E-2</v>
      </c>
      <c r="AW1686">
        <f t="shared" si="247"/>
        <v>78.812974192989046</v>
      </c>
      <c r="AX1686">
        <f t="shared" si="248"/>
        <v>15.215219993965071</v>
      </c>
      <c r="AY1686" t="e">
        <f t="shared" si="249"/>
        <v>#VALUE!</v>
      </c>
    </row>
    <row r="1687" spans="8:51" x14ac:dyDescent="0.25">
      <c r="H1687" s="6">
        <v>20</v>
      </c>
      <c r="I1687" s="6">
        <v>30</v>
      </c>
      <c r="J1687" s="6">
        <v>1</v>
      </c>
      <c r="K1687" s="6">
        <v>1</v>
      </c>
      <c r="L1687" s="6" t="s">
        <v>122</v>
      </c>
      <c r="M1687" s="7">
        <f>1000000*(AF1687-AD1687)/X1687</f>
        <v>5.1728162884310709E-3</v>
      </c>
      <c r="N1687" s="7">
        <f>1000000*(AM1687-AK1687)/X1687</f>
        <v>2.6794554190270953E-2</v>
      </c>
      <c r="O1687" s="7" t="e">
        <f>1000000*(AT1687-AR1687)/X1687</f>
        <v>#VALUE!</v>
      </c>
      <c r="P1687">
        <f>(M1687*16)</f>
        <v>8.2765060614897135E-2</v>
      </c>
      <c r="Q1687">
        <f>(N1687*44)</f>
        <v>1.1789603843719219</v>
      </c>
      <c r="R1687">
        <f>1000000*(((AF1687-AD1687)*0.082057*W1687)/(V1687-Z1687))/X1687</f>
        <v>0.14349881432745903</v>
      </c>
      <c r="S1687">
        <f>1000000*(((AM1687-AK1687)*0.082057*W1687)/(V1687-Z1687))/X1687</f>
        <v>0.74330626535800015</v>
      </c>
      <c r="T1687">
        <f>N1687*((1*0.082057*W1687)/(V1687-Z1687))</f>
        <v>0.74330626535800026</v>
      </c>
      <c r="V1687" s="5">
        <f t="shared" si="250"/>
        <v>0.99905510880095516</v>
      </c>
      <c r="W1687">
        <v>313.14999999999998</v>
      </c>
      <c r="X1687">
        <f t="shared" si="251"/>
        <v>1.9073334166666699E-2</v>
      </c>
      <c r="Y1687">
        <v>2E-3</v>
      </c>
      <c r="Z1687">
        <f t="shared" si="231"/>
        <v>7.2765497523200454E-2</v>
      </c>
      <c r="AB1687">
        <f t="shared" si="232"/>
        <v>9.9905510880095509E-7</v>
      </c>
      <c r="AC1687">
        <f t="shared" si="233"/>
        <v>7.7759129386834936E-11</v>
      </c>
      <c r="AD1687">
        <v>0</v>
      </c>
      <c r="AE1687" s="12">
        <f t="shared" si="234"/>
        <v>2.0903724265187424E-11</v>
      </c>
      <c r="AF1687" s="12">
        <f t="shared" si="235"/>
        <v>9.8662853652022362E-11</v>
      </c>
      <c r="AG1687" s="19">
        <f t="shared" si="236"/>
        <v>1.097002469958351E-3</v>
      </c>
      <c r="AI1687">
        <f t="shared" si="237"/>
        <v>9.9905510880095509E-7</v>
      </c>
      <c r="AJ1687">
        <f t="shared" si="238"/>
        <v>7.7759129386834936E-11</v>
      </c>
      <c r="AK1687">
        <v>0</v>
      </c>
      <c r="AL1687" s="12">
        <f t="shared" si="239"/>
        <v>4.333023565310624E-10</v>
      </c>
      <c r="AM1687" s="12">
        <f t="shared" si="240"/>
        <v>5.1106148591789729E-10</v>
      </c>
      <c r="AN1687" s="19">
        <f t="shared" si="241"/>
        <v>2.2739189884214046E-2</v>
      </c>
      <c r="AO1687" s="19"/>
      <c r="AP1687" t="e">
        <f t="shared" si="242"/>
        <v>#VALUE!</v>
      </c>
      <c r="AQ1687" t="e">
        <f t="shared" si="243"/>
        <v>#VALUE!</v>
      </c>
      <c r="AR1687">
        <v>0</v>
      </c>
      <c r="AS1687" s="12" t="e">
        <f t="shared" si="244"/>
        <v>#VALUE!</v>
      </c>
      <c r="AT1687" s="12" t="e">
        <f t="shared" si="245"/>
        <v>#VALUE!</v>
      </c>
      <c r="AU1687" s="19">
        <f t="shared" si="246"/>
        <v>1.5759424160826513E-2</v>
      </c>
      <c r="AW1687">
        <f t="shared" si="247"/>
        <v>78.812974192989046</v>
      </c>
      <c r="AX1687">
        <f t="shared" si="248"/>
        <v>15.215219993965071</v>
      </c>
      <c r="AY1687" t="e">
        <f t="shared" si="249"/>
        <v>#VALUE!</v>
      </c>
    </row>
    <row r="1688" spans="8:51" x14ac:dyDescent="0.25">
      <c r="H1688" s="6">
        <v>20</v>
      </c>
      <c r="I1688" s="6">
        <v>30</v>
      </c>
      <c r="J1688" s="6">
        <v>1</v>
      </c>
      <c r="K1688" s="6">
        <v>1</v>
      </c>
      <c r="L1688" s="6" t="s">
        <v>122</v>
      </c>
      <c r="M1688" s="7">
        <f>1000000*(AF1688-AD1688)/X1688</f>
        <v>5.1728162884310709E-3</v>
      </c>
      <c r="N1688" s="7">
        <f>1000000*(AM1688-AK1688)/X1688</f>
        <v>2.6794554190270953E-2</v>
      </c>
      <c r="O1688" s="7" t="e">
        <f>1000000*(AT1688-AR1688)/X1688</f>
        <v>#VALUE!</v>
      </c>
      <c r="P1688">
        <f>(M1688*16)</f>
        <v>8.2765060614897135E-2</v>
      </c>
      <c r="Q1688">
        <f>(N1688*44)</f>
        <v>1.1789603843719219</v>
      </c>
      <c r="R1688">
        <f>1000000*(((AF1688-AD1688)*0.082057*W1688)/(V1688-Z1688))/X1688</f>
        <v>0.14349881432745903</v>
      </c>
      <c r="S1688">
        <f>1000000*(((AM1688-AK1688)*0.082057*W1688)/(V1688-Z1688))/X1688</f>
        <v>0.74330626535800015</v>
      </c>
      <c r="T1688">
        <f>N1688*((1*0.082057*W1688)/(V1688-Z1688))</f>
        <v>0.74330626535800026</v>
      </c>
      <c r="V1688" s="5">
        <f t="shared" si="250"/>
        <v>0.99905510880095516</v>
      </c>
      <c r="W1688">
        <v>313.14999999999998</v>
      </c>
      <c r="X1688">
        <f t="shared" si="251"/>
        <v>1.9073334166666699E-2</v>
      </c>
      <c r="Y1688">
        <v>2E-3</v>
      </c>
      <c r="Z1688">
        <f t="shared" si="231"/>
        <v>7.2765497523200454E-2</v>
      </c>
      <c r="AB1688">
        <f t="shared" si="232"/>
        <v>9.9905510880095509E-7</v>
      </c>
      <c r="AC1688">
        <f t="shared" si="233"/>
        <v>7.7759129386834936E-11</v>
      </c>
      <c r="AD1688">
        <v>0</v>
      </c>
      <c r="AE1688" s="12">
        <f t="shared" si="234"/>
        <v>2.0903724265187424E-11</v>
      </c>
      <c r="AF1688" s="12">
        <f t="shared" si="235"/>
        <v>9.8662853652022362E-11</v>
      </c>
      <c r="AG1688" s="19">
        <f t="shared" si="236"/>
        <v>1.097002469958351E-3</v>
      </c>
      <c r="AI1688">
        <f t="shared" si="237"/>
        <v>9.9905510880095509E-7</v>
      </c>
      <c r="AJ1688">
        <f t="shared" si="238"/>
        <v>7.7759129386834936E-11</v>
      </c>
      <c r="AK1688">
        <v>0</v>
      </c>
      <c r="AL1688" s="12">
        <f t="shared" si="239"/>
        <v>4.333023565310624E-10</v>
      </c>
      <c r="AM1688" s="12">
        <f t="shared" si="240"/>
        <v>5.1106148591789729E-10</v>
      </c>
      <c r="AN1688" s="19">
        <f t="shared" si="241"/>
        <v>2.2739189884214046E-2</v>
      </c>
      <c r="AO1688" s="19"/>
      <c r="AP1688" t="e">
        <f t="shared" si="242"/>
        <v>#VALUE!</v>
      </c>
      <c r="AQ1688" t="e">
        <f t="shared" si="243"/>
        <v>#VALUE!</v>
      </c>
      <c r="AR1688">
        <v>0</v>
      </c>
      <c r="AS1688" s="12" t="e">
        <f t="shared" si="244"/>
        <v>#VALUE!</v>
      </c>
      <c r="AT1688" s="12" t="e">
        <f t="shared" si="245"/>
        <v>#VALUE!</v>
      </c>
      <c r="AU1688" s="19">
        <f t="shared" si="246"/>
        <v>1.5759424160826513E-2</v>
      </c>
      <c r="AW1688">
        <f t="shared" si="247"/>
        <v>78.812974192989046</v>
      </c>
      <c r="AX1688">
        <f t="shared" si="248"/>
        <v>15.215219993965071</v>
      </c>
      <c r="AY1688" t="e">
        <f t="shared" si="249"/>
        <v>#VALUE!</v>
      </c>
    </row>
    <row r="1689" spans="8:51" x14ac:dyDescent="0.25">
      <c r="H1689" s="6">
        <v>20</v>
      </c>
      <c r="I1689" s="6">
        <v>30</v>
      </c>
      <c r="J1689" s="6">
        <v>1</v>
      </c>
      <c r="K1689" s="6">
        <v>1</v>
      </c>
      <c r="L1689" s="6" t="s">
        <v>122</v>
      </c>
      <c r="M1689" s="7">
        <f>1000000*(AF1689-AD1689)/X1689</f>
        <v>5.1728162884310709E-3</v>
      </c>
      <c r="N1689" s="7">
        <f>1000000*(AM1689-AK1689)/X1689</f>
        <v>2.6794554190270953E-2</v>
      </c>
      <c r="O1689" s="7" t="e">
        <f>1000000*(AT1689-AR1689)/X1689</f>
        <v>#VALUE!</v>
      </c>
      <c r="P1689">
        <f>(M1689*16)</f>
        <v>8.2765060614897135E-2</v>
      </c>
      <c r="Q1689">
        <f>(N1689*44)</f>
        <v>1.1789603843719219</v>
      </c>
      <c r="R1689">
        <f>1000000*(((AF1689-AD1689)*0.082057*W1689)/(V1689-Z1689))/X1689</f>
        <v>0.14349881432745903</v>
      </c>
      <c r="S1689">
        <f>1000000*(((AM1689-AK1689)*0.082057*W1689)/(V1689-Z1689))/X1689</f>
        <v>0.74330626535800015</v>
      </c>
      <c r="T1689">
        <f>N1689*((1*0.082057*W1689)/(V1689-Z1689))</f>
        <v>0.74330626535800026</v>
      </c>
      <c r="V1689" s="5">
        <f t="shared" si="250"/>
        <v>0.99905510880095516</v>
      </c>
      <c r="W1689">
        <v>313.14999999999998</v>
      </c>
      <c r="X1689">
        <f t="shared" si="251"/>
        <v>1.9073334166666699E-2</v>
      </c>
      <c r="Y1689">
        <v>2E-3</v>
      </c>
      <c r="Z1689">
        <f t="shared" si="231"/>
        <v>7.2765497523200454E-2</v>
      </c>
      <c r="AB1689">
        <f t="shared" si="232"/>
        <v>9.9905510880095509E-7</v>
      </c>
      <c r="AC1689">
        <f t="shared" si="233"/>
        <v>7.7759129386834936E-11</v>
      </c>
      <c r="AD1689">
        <v>0</v>
      </c>
      <c r="AE1689" s="12">
        <f t="shared" si="234"/>
        <v>2.0903724265187424E-11</v>
      </c>
      <c r="AF1689" s="12">
        <f t="shared" si="235"/>
        <v>9.8662853652022362E-11</v>
      </c>
      <c r="AG1689" s="19">
        <f t="shared" si="236"/>
        <v>1.097002469958351E-3</v>
      </c>
      <c r="AI1689">
        <f t="shared" si="237"/>
        <v>9.9905510880095509E-7</v>
      </c>
      <c r="AJ1689">
        <f t="shared" si="238"/>
        <v>7.7759129386834936E-11</v>
      </c>
      <c r="AK1689">
        <v>0</v>
      </c>
      <c r="AL1689" s="12">
        <f t="shared" si="239"/>
        <v>4.333023565310624E-10</v>
      </c>
      <c r="AM1689" s="12">
        <f t="shared" si="240"/>
        <v>5.1106148591789729E-10</v>
      </c>
      <c r="AN1689" s="19">
        <f t="shared" si="241"/>
        <v>2.2739189884214046E-2</v>
      </c>
      <c r="AO1689" s="19"/>
      <c r="AP1689" t="e">
        <f t="shared" si="242"/>
        <v>#VALUE!</v>
      </c>
      <c r="AQ1689" t="e">
        <f t="shared" si="243"/>
        <v>#VALUE!</v>
      </c>
      <c r="AR1689">
        <v>0</v>
      </c>
      <c r="AS1689" s="12" t="e">
        <f t="shared" si="244"/>
        <v>#VALUE!</v>
      </c>
      <c r="AT1689" s="12" t="e">
        <f t="shared" si="245"/>
        <v>#VALUE!</v>
      </c>
      <c r="AU1689" s="19">
        <f t="shared" si="246"/>
        <v>1.5759424160826513E-2</v>
      </c>
      <c r="AW1689">
        <f t="shared" si="247"/>
        <v>78.812974192989046</v>
      </c>
      <c r="AX1689">
        <f t="shared" si="248"/>
        <v>15.215219993965071</v>
      </c>
      <c r="AY1689" t="e">
        <f t="shared" si="249"/>
        <v>#VALUE!</v>
      </c>
    </row>
    <row r="1690" spans="8:51" x14ac:dyDescent="0.25">
      <c r="H1690" s="6">
        <v>20</v>
      </c>
      <c r="I1690" s="6">
        <v>30</v>
      </c>
      <c r="J1690" s="6">
        <v>1</v>
      </c>
      <c r="K1690" s="6">
        <v>1</v>
      </c>
      <c r="L1690" s="6" t="s">
        <v>122</v>
      </c>
      <c r="M1690" s="7">
        <f>1000000*(AF1690-AD1690)/X1690</f>
        <v>5.1728162884310709E-3</v>
      </c>
      <c r="N1690" s="7">
        <f>1000000*(AM1690-AK1690)/X1690</f>
        <v>2.6794554190270953E-2</v>
      </c>
      <c r="O1690" s="7" t="e">
        <f>1000000*(AT1690-AR1690)/X1690</f>
        <v>#VALUE!</v>
      </c>
      <c r="P1690">
        <f>(M1690*16)</f>
        <v>8.2765060614897135E-2</v>
      </c>
      <c r="Q1690">
        <f>(N1690*44)</f>
        <v>1.1789603843719219</v>
      </c>
      <c r="R1690">
        <f>1000000*(((AF1690-AD1690)*0.082057*W1690)/(V1690-Z1690))/X1690</f>
        <v>0.14349881432745903</v>
      </c>
      <c r="S1690">
        <f>1000000*(((AM1690-AK1690)*0.082057*W1690)/(V1690-Z1690))/X1690</f>
        <v>0.74330626535800015</v>
      </c>
      <c r="T1690">
        <f>N1690*((1*0.082057*W1690)/(V1690-Z1690))</f>
        <v>0.74330626535800026</v>
      </c>
      <c r="V1690" s="5">
        <f t="shared" si="250"/>
        <v>0.99905510880095516</v>
      </c>
      <c r="W1690">
        <v>313.14999999999998</v>
      </c>
      <c r="X1690">
        <f t="shared" si="251"/>
        <v>1.9073334166666699E-2</v>
      </c>
      <c r="Y1690">
        <v>2E-3</v>
      </c>
      <c r="Z1690">
        <f t="shared" si="231"/>
        <v>7.2765497523200454E-2</v>
      </c>
      <c r="AB1690">
        <f t="shared" si="232"/>
        <v>9.9905510880095509E-7</v>
      </c>
      <c r="AC1690">
        <f t="shared" si="233"/>
        <v>7.7759129386834936E-11</v>
      </c>
      <c r="AD1690">
        <v>0</v>
      </c>
      <c r="AE1690" s="12">
        <f t="shared" si="234"/>
        <v>2.0903724265187424E-11</v>
      </c>
      <c r="AF1690" s="12">
        <f t="shared" si="235"/>
        <v>9.8662853652022362E-11</v>
      </c>
      <c r="AG1690" s="19">
        <f t="shared" si="236"/>
        <v>1.097002469958351E-3</v>
      </c>
      <c r="AI1690">
        <f t="shared" si="237"/>
        <v>9.9905510880095509E-7</v>
      </c>
      <c r="AJ1690">
        <f t="shared" si="238"/>
        <v>7.7759129386834936E-11</v>
      </c>
      <c r="AK1690">
        <v>0</v>
      </c>
      <c r="AL1690" s="12">
        <f t="shared" si="239"/>
        <v>4.333023565310624E-10</v>
      </c>
      <c r="AM1690" s="12">
        <f t="shared" si="240"/>
        <v>5.1106148591789729E-10</v>
      </c>
      <c r="AN1690" s="19">
        <f t="shared" si="241"/>
        <v>2.2739189884214046E-2</v>
      </c>
      <c r="AO1690" s="19"/>
      <c r="AP1690" t="e">
        <f t="shared" si="242"/>
        <v>#VALUE!</v>
      </c>
      <c r="AQ1690" t="e">
        <f t="shared" si="243"/>
        <v>#VALUE!</v>
      </c>
      <c r="AR1690">
        <v>0</v>
      </c>
      <c r="AS1690" s="12" t="e">
        <f t="shared" si="244"/>
        <v>#VALUE!</v>
      </c>
      <c r="AT1690" s="12" t="e">
        <f t="shared" si="245"/>
        <v>#VALUE!</v>
      </c>
      <c r="AU1690" s="19">
        <f t="shared" si="246"/>
        <v>1.5759424160826513E-2</v>
      </c>
      <c r="AW1690">
        <f t="shared" si="247"/>
        <v>78.812974192989046</v>
      </c>
      <c r="AX1690">
        <f t="shared" si="248"/>
        <v>15.215219993965071</v>
      </c>
      <c r="AY1690" t="e">
        <f t="shared" si="249"/>
        <v>#VALUE!</v>
      </c>
    </row>
    <row r="1691" spans="8:51" x14ac:dyDescent="0.25">
      <c r="H1691" s="6">
        <v>20</v>
      </c>
      <c r="I1691" s="6">
        <v>30</v>
      </c>
      <c r="J1691" s="6">
        <v>1</v>
      </c>
      <c r="K1691" s="6">
        <v>1</v>
      </c>
      <c r="L1691" s="6" t="s">
        <v>122</v>
      </c>
      <c r="M1691" s="7">
        <f>1000000*(AF1691-AD1691)/X1691</f>
        <v>5.1728162884310709E-3</v>
      </c>
      <c r="N1691" s="7">
        <f>1000000*(AM1691-AK1691)/X1691</f>
        <v>2.6794554190270953E-2</v>
      </c>
      <c r="O1691" s="7" t="e">
        <f>1000000*(AT1691-AR1691)/X1691</f>
        <v>#VALUE!</v>
      </c>
      <c r="P1691">
        <f>(M1691*16)</f>
        <v>8.2765060614897135E-2</v>
      </c>
      <c r="Q1691">
        <f>(N1691*44)</f>
        <v>1.1789603843719219</v>
      </c>
      <c r="R1691">
        <f>1000000*(((AF1691-AD1691)*0.082057*W1691)/(V1691-Z1691))/X1691</f>
        <v>0.14349881432745903</v>
      </c>
      <c r="S1691">
        <f>1000000*(((AM1691-AK1691)*0.082057*W1691)/(V1691-Z1691))/X1691</f>
        <v>0.74330626535800015</v>
      </c>
      <c r="T1691">
        <f>N1691*((1*0.082057*W1691)/(V1691-Z1691))</f>
        <v>0.74330626535800026</v>
      </c>
      <c r="V1691" s="5">
        <f t="shared" si="250"/>
        <v>0.99905510880095516</v>
      </c>
      <c r="W1691">
        <v>313.14999999999998</v>
      </c>
      <c r="X1691">
        <f t="shared" si="251"/>
        <v>1.9073334166666699E-2</v>
      </c>
      <c r="Y1691">
        <v>2E-3</v>
      </c>
      <c r="Z1691">
        <f t="shared" si="231"/>
        <v>7.2765497523200454E-2</v>
      </c>
      <c r="AB1691">
        <f t="shared" si="232"/>
        <v>9.9905510880095509E-7</v>
      </c>
      <c r="AC1691">
        <f t="shared" si="233"/>
        <v>7.7759129386834936E-11</v>
      </c>
      <c r="AD1691">
        <v>0</v>
      </c>
      <c r="AE1691" s="12">
        <f t="shared" si="234"/>
        <v>2.0903724265187424E-11</v>
      </c>
      <c r="AF1691" s="12">
        <f t="shared" si="235"/>
        <v>9.8662853652022362E-11</v>
      </c>
      <c r="AG1691" s="19">
        <f t="shared" si="236"/>
        <v>1.097002469958351E-3</v>
      </c>
      <c r="AI1691">
        <f t="shared" si="237"/>
        <v>9.9905510880095509E-7</v>
      </c>
      <c r="AJ1691">
        <f t="shared" si="238"/>
        <v>7.7759129386834936E-11</v>
      </c>
      <c r="AK1691">
        <v>0</v>
      </c>
      <c r="AL1691" s="12">
        <f t="shared" si="239"/>
        <v>4.333023565310624E-10</v>
      </c>
      <c r="AM1691" s="12">
        <f t="shared" si="240"/>
        <v>5.1106148591789729E-10</v>
      </c>
      <c r="AN1691" s="19">
        <f t="shared" si="241"/>
        <v>2.2739189884214046E-2</v>
      </c>
      <c r="AO1691" s="19"/>
      <c r="AP1691" t="e">
        <f t="shared" si="242"/>
        <v>#VALUE!</v>
      </c>
      <c r="AQ1691" t="e">
        <f t="shared" si="243"/>
        <v>#VALUE!</v>
      </c>
      <c r="AR1691">
        <v>0</v>
      </c>
      <c r="AS1691" s="12" t="e">
        <f t="shared" si="244"/>
        <v>#VALUE!</v>
      </c>
      <c r="AT1691" s="12" t="e">
        <f t="shared" si="245"/>
        <v>#VALUE!</v>
      </c>
      <c r="AU1691" s="19">
        <f t="shared" si="246"/>
        <v>1.5759424160826513E-2</v>
      </c>
      <c r="AW1691">
        <f t="shared" si="247"/>
        <v>78.812974192989046</v>
      </c>
      <c r="AX1691">
        <f t="shared" si="248"/>
        <v>15.215219993965071</v>
      </c>
      <c r="AY1691" t="e">
        <f t="shared" si="249"/>
        <v>#VALUE!</v>
      </c>
    </row>
    <row r="1692" spans="8:51" x14ac:dyDescent="0.25">
      <c r="H1692" s="6">
        <v>20</v>
      </c>
      <c r="I1692" s="6">
        <v>30</v>
      </c>
      <c r="J1692" s="6">
        <v>1</v>
      </c>
      <c r="K1692" s="6">
        <v>1</v>
      </c>
      <c r="L1692" s="6" t="s">
        <v>122</v>
      </c>
      <c r="M1692" s="7">
        <f>1000000*(AF1692-AD1692)/X1692</f>
        <v>5.1728162884310709E-3</v>
      </c>
      <c r="N1692" s="7">
        <f>1000000*(AM1692-AK1692)/X1692</f>
        <v>2.6794554190270953E-2</v>
      </c>
      <c r="O1692" s="7" t="e">
        <f>1000000*(AT1692-AR1692)/X1692</f>
        <v>#VALUE!</v>
      </c>
      <c r="P1692">
        <f>(M1692*16)</f>
        <v>8.2765060614897135E-2</v>
      </c>
      <c r="Q1692">
        <f>(N1692*44)</f>
        <v>1.1789603843719219</v>
      </c>
      <c r="R1692">
        <f>1000000*(((AF1692-AD1692)*0.082057*W1692)/(V1692-Z1692))/X1692</f>
        <v>0.14349881432745903</v>
      </c>
      <c r="S1692">
        <f>1000000*(((AM1692-AK1692)*0.082057*W1692)/(V1692-Z1692))/X1692</f>
        <v>0.74330626535800015</v>
      </c>
      <c r="T1692">
        <f>N1692*((1*0.082057*W1692)/(V1692-Z1692))</f>
        <v>0.74330626535800026</v>
      </c>
      <c r="V1692" s="5">
        <f t="shared" si="250"/>
        <v>0.99905510880095516</v>
      </c>
      <c r="W1692">
        <v>313.14999999999998</v>
      </c>
      <c r="X1692">
        <f t="shared" si="251"/>
        <v>1.9073334166666699E-2</v>
      </c>
      <c r="Y1692">
        <v>2E-3</v>
      </c>
      <c r="Z1692">
        <f t="shared" si="231"/>
        <v>7.2765497523200454E-2</v>
      </c>
      <c r="AB1692">
        <f t="shared" si="232"/>
        <v>9.9905510880095509E-7</v>
      </c>
      <c r="AC1692">
        <f t="shared" si="233"/>
        <v>7.7759129386834936E-11</v>
      </c>
      <c r="AD1692">
        <v>0</v>
      </c>
      <c r="AE1692" s="12">
        <f t="shared" si="234"/>
        <v>2.0903724265187424E-11</v>
      </c>
      <c r="AF1692" s="12">
        <f t="shared" si="235"/>
        <v>9.8662853652022362E-11</v>
      </c>
      <c r="AG1692" s="19">
        <f t="shared" si="236"/>
        <v>1.097002469958351E-3</v>
      </c>
      <c r="AI1692">
        <f t="shared" si="237"/>
        <v>9.9905510880095509E-7</v>
      </c>
      <c r="AJ1692">
        <f t="shared" si="238"/>
        <v>7.7759129386834936E-11</v>
      </c>
      <c r="AK1692">
        <v>0</v>
      </c>
      <c r="AL1692" s="12">
        <f t="shared" si="239"/>
        <v>4.333023565310624E-10</v>
      </c>
      <c r="AM1692" s="12">
        <f t="shared" si="240"/>
        <v>5.1106148591789729E-10</v>
      </c>
      <c r="AN1692" s="19">
        <f t="shared" si="241"/>
        <v>2.2739189884214046E-2</v>
      </c>
      <c r="AO1692" s="19"/>
      <c r="AP1692" t="e">
        <f t="shared" si="242"/>
        <v>#VALUE!</v>
      </c>
      <c r="AQ1692" t="e">
        <f t="shared" si="243"/>
        <v>#VALUE!</v>
      </c>
      <c r="AR1692">
        <v>0</v>
      </c>
      <c r="AS1692" s="12" t="e">
        <f t="shared" si="244"/>
        <v>#VALUE!</v>
      </c>
      <c r="AT1692" s="12" t="e">
        <f t="shared" si="245"/>
        <v>#VALUE!</v>
      </c>
      <c r="AU1692" s="19">
        <f t="shared" si="246"/>
        <v>1.5759424160826513E-2</v>
      </c>
      <c r="AW1692">
        <f t="shared" si="247"/>
        <v>78.812974192989046</v>
      </c>
      <c r="AX1692">
        <f t="shared" si="248"/>
        <v>15.215219993965071</v>
      </c>
      <c r="AY1692" t="e">
        <f t="shared" si="249"/>
        <v>#VALUE!</v>
      </c>
    </row>
    <row r="1693" spans="8:51" x14ac:dyDescent="0.25">
      <c r="H1693" s="6">
        <v>20</v>
      </c>
      <c r="I1693" s="6">
        <v>30</v>
      </c>
      <c r="J1693" s="6">
        <v>1</v>
      </c>
      <c r="K1693" s="6">
        <v>1</v>
      </c>
      <c r="L1693" s="6" t="s">
        <v>122</v>
      </c>
      <c r="M1693" s="7">
        <f>1000000*(AF1693-AD1693)/X1693</f>
        <v>5.1728162884310709E-3</v>
      </c>
      <c r="N1693" s="7">
        <f>1000000*(AM1693-AK1693)/X1693</f>
        <v>2.6794554190270953E-2</v>
      </c>
      <c r="O1693" s="7" t="e">
        <f>1000000*(AT1693-AR1693)/X1693</f>
        <v>#VALUE!</v>
      </c>
      <c r="P1693">
        <f>(M1693*16)</f>
        <v>8.2765060614897135E-2</v>
      </c>
      <c r="Q1693">
        <f>(N1693*44)</f>
        <v>1.1789603843719219</v>
      </c>
      <c r="R1693">
        <f>1000000*(((AF1693-AD1693)*0.082057*W1693)/(V1693-Z1693))/X1693</f>
        <v>0.14349881432745903</v>
      </c>
      <c r="S1693">
        <f>1000000*(((AM1693-AK1693)*0.082057*W1693)/(V1693-Z1693))/X1693</f>
        <v>0.74330626535800015</v>
      </c>
      <c r="T1693">
        <f>N1693*((1*0.082057*W1693)/(V1693-Z1693))</f>
        <v>0.74330626535800026</v>
      </c>
      <c r="V1693" s="5">
        <f t="shared" si="250"/>
        <v>0.99905510880095516</v>
      </c>
      <c r="W1693">
        <v>313.14999999999998</v>
      </c>
      <c r="X1693">
        <f t="shared" si="251"/>
        <v>1.9073334166666699E-2</v>
      </c>
      <c r="Y1693">
        <v>2E-3</v>
      </c>
      <c r="Z1693">
        <f t="shared" si="231"/>
        <v>7.2765497523200454E-2</v>
      </c>
      <c r="AB1693">
        <f t="shared" si="232"/>
        <v>9.9905510880095509E-7</v>
      </c>
      <c r="AC1693">
        <f t="shared" si="233"/>
        <v>7.7759129386834936E-11</v>
      </c>
      <c r="AD1693">
        <v>0</v>
      </c>
      <c r="AE1693" s="12">
        <f t="shared" si="234"/>
        <v>2.0903724265187424E-11</v>
      </c>
      <c r="AF1693" s="12">
        <f t="shared" si="235"/>
        <v>9.8662853652022362E-11</v>
      </c>
      <c r="AG1693" s="19">
        <f t="shared" si="236"/>
        <v>1.097002469958351E-3</v>
      </c>
      <c r="AI1693">
        <f t="shared" si="237"/>
        <v>9.9905510880095509E-7</v>
      </c>
      <c r="AJ1693">
        <f t="shared" si="238"/>
        <v>7.7759129386834936E-11</v>
      </c>
      <c r="AK1693">
        <v>0</v>
      </c>
      <c r="AL1693" s="12">
        <f t="shared" si="239"/>
        <v>4.333023565310624E-10</v>
      </c>
      <c r="AM1693" s="12">
        <f t="shared" si="240"/>
        <v>5.1106148591789729E-10</v>
      </c>
      <c r="AN1693" s="19">
        <f t="shared" si="241"/>
        <v>2.2739189884214046E-2</v>
      </c>
      <c r="AO1693" s="19"/>
      <c r="AP1693" t="e">
        <f t="shared" si="242"/>
        <v>#VALUE!</v>
      </c>
      <c r="AQ1693" t="e">
        <f t="shared" si="243"/>
        <v>#VALUE!</v>
      </c>
      <c r="AR1693">
        <v>0</v>
      </c>
      <c r="AS1693" s="12" t="e">
        <f t="shared" si="244"/>
        <v>#VALUE!</v>
      </c>
      <c r="AT1693" s="12" t="e">
        <f t="shared" si="245"/>
        <v>#VALUE!</v>
      </c>
      <c r="AU1693" s="19">
        <f t="shared" si="246"/>
        <v>1.5759424160826513E-2</v>
      </c>
      <c r="AW1693">
        <f t="shared" si="247"/>
        <v>78.812974192989046</v>
      </c>
      <c r="AX1693">
        <f t="shared" si="248"/>
        <v>15.215219993965071</v>
      </c>
      <c r="AY1693" t="e">
        <f t="shared" si="249"/>
        <v>#VALUE!</v>
      </c>
    </row>
    <row r="1694" spans="8:51" x14ac:dyDescent="0.25">
      <c r="H1694" s="6">
        <v>20</v>
      </c>
      <c r="I1694" s="6">
        <v>30</v>
      </c>
      <c r="J1694" s="6">
        <v>1</v>
      </c>
      <c r="K1694" s="6">
        <v>1</v>
      </c>
      <c r="L1694" s="6" t="s">
        <v>122</v>
      </c>
      <c r="M1694" s="7">
        <f>1000000*(AF1694-AD1694)/X1694</f>
        <v>5.1728162884310709E-3</v>
      </c>
      <c r="N1694" s="7">
        <f>1000000*(AM1694-AK1694)/X1694</f>
        <v>2.6794554190270953E-2</v>
      </c>
      <c r="O1694" s="7" t="e">
        <f>1000000*(AT1694-AR1694)/X1694</f>
        <v>#VALUE!</v>
      </c>
      <c r="P1694">
        <f>(M1694*16)</f>
        <v>8.2765060614897135E-2</v>
      </c>
      <c r="Q1694">
        <f>(N1694*44)</f>
        <v>1.1789603843719219</v>
      </c>
      <c r="R1694">
        <f>1000000*(((AF1694-AD1694)*0.082057*W1694)/(V1694-Z1694))/X1694</f>
        <v>0.14349881432745903</v>
      </c>
      <c r="S1694">
        <f>1000000*(((AM1694-AK1694)*0.082057*W1694)/(V1694-Z1694))/X1694</f>
        <v>0.74330626535800015</v>
      </c>
      <c r="T1694">
        <f>N1694*((1*0.082057*W1694)/(V1694-Z1694))</f>
        <v>0.74330626535800026</v>
      </c>
      <c r="V1694" s="5">
        <f t="shared" si="250"/>
        <v>0.99905510880095516</v>
      </c>
      <c r="W1694">
        <v>313.14999999999998</v>
      </c>
      <c r="X1694">
        <f t="shared" si="251"/>
        <v>1.9073334166666699E-2</v>
      </c>
      <c r="Y1694">
        <v>2E-3</v>
      </c>
      <c r="Z1694">
        <f t="shared" si="231"/>
        <v>7.2765497523200454E-2</v>
      </c>
      <c r="AB1694">
        <f t="shared" si="232"/>
        <v>9.9905510880095509E-7</v>
      </c>
      <c r="AC1694">
        <f t="shared" si="233"/>
        <v>7.7759129386834936E-11</v>
      </c>
      <c r="AD1694">
        <v>0</v>
      </c>
      <c r="AE1694" s="12">
        <f t="shared" si="234"/>
        <v>2.0903724265187424E-11</v>
      </c>
      <c r="AF1694" s="12">
        <f t="shared" si="235"/>
        <v>9.8662853652022362E-11</v>
      </c>
      <c r="AG1694" s="19">
        <f t="shared" si="236"/>
        <v>1.097002469958351E-3</v>
      </c>
      <c r="AI1694">
        <f t="shared" si="237"/>
        <v>9.9905510880095509E-7</v>
      </c>
      <c r="AJ1694">
        <f t="shared" si="238"/>
        <v>7.7759129386834936E-11</v>
      </c>
      <c r="AK1694">
        <v>0</v>
      </c>
      <c r="AL1694" s="12">
        <f t="shared" si="239"/>
        <v>4.333023565310624E-10</v>
      </c>
      <c r="AM1694" s="12">
        <f t="shared" si="240"/>
        <v>5.1106148591789729E-10</v>
      </c>
      <c r="AN1694" s="19">
        <f t="shared" si="241"/>
        <v>2.2739189884214046E-2</v>
      </c>
      <c r="AO1694" s="19"/>
      <c r="AP1694" t="e">
        <f t="shared" si="242"/>
        <v>#VALUE!</v>
      </c>
      <c r="AQ1694" t="e">
        <f t="shared" si="243"/>
        <v>#VALUE!</v>
      </c>
      <c r="AR1694">
        <v>0</v>
      </c>
      <c r="AS1694" s="12" t="e">
        <f t="shared" si="244"/>
        <v>#VALUE!</v>
      </c>
      <c r="AT1694" s="12" t="e">
        <f t="shared" si="245"/>
        <v>#VALUE!</v>
      </c>
      <c r="AU1694" s="19">
        <f t="shared" si="246"/>
        <v>1.5759424160826513E-2</v>
      </c>
      <c r="AW1694">
        <f t="shared" si="247"/>
        <v>78.812974192989046</v>
      </c>
      <c r="AX1694">
        <f t="shared" si="248"/>
        <v>15.215219993965071</v>
      </c>
      <c r="AY1694" t="e">
        <f t="shared" si="249"/>
        <v>#VALUE!</v>
      </c>
    </row>
    <row r="1695" spans="8:51" x14ac:dyDescent="0.25">
      <c r="H1695" s="6">
        <v>20</v>
      </c>
      <c r="I1695" s="6">
        <v>30</v>
      </c>
      <c r="J1695" s="6">
        <v>1</v>
      </c>
      <c r="K1695" s="6">
        <v>1</v>
      </c>
      <c r="L1695" s="6" t="s">
        <v>122</v>
      </c>
      <c r="M1695" s="7">
        <f>1000000*(AF1695-AD1695)/X1695</f>
        <v>5.1728162884310709E-3</v>
      </c>
      <c r="N1695" s="7">
        <f>1000000*(AM1695-AK1695)/X1695</f>
        <v>2.6794554190270953E-2</v>
      </c>
      <c r="O1695" s="7" t="e">
        <f>1000000*(AT1695-AR1695)/X1695</f>
        <v>#VALUE!</v>
      </c>
      <c r="P1695">
        <f>(M1695*16)</f>
        <v>8.2765060614897135E-2</v>
      </c>
      <c r="Q1695">
        <f>(N1695*44)</f>
        <v>1.1789603843719219</v>
      </c>
      <c r="R1695">
        <f>1000000*(((AF1695-AD1695)*0.082057*W1695)/(V1695-Z1695))/X1695</f>
        <v>0.14349881432745903</v>
      </c>
      <c r="S1695">
        <f>1000000*(((AM1695-AK1695)*0.082057*W1695)/(V1695-Z1695))/X1695</f>
        <v>0.74330626535800015</v>
      </c>
      <c r="T1695">
        <f>N1695*((1*0.082057*W1695)/(V1695-Z1695))</f>
        <v>0.74330626535800026</v>
      </c>
      <c r="V1695" s="5">
        <f t="shared" si="250"/>
        <v>0.99905510880095516</v>
      </c>
      <c r="W1695">
        <v>313.14999999999998</v>
      </c>
      <c r="X1695">
        <f t="shared" si="251"/>
        <v>1.9073334166666699E-2</v>
      </c>
      <c r="Y1695">
        <v>2E-3</v>
      </c>
      <c r="Z1695">
        <f t="shared" si="231"/>
        <v>7.2765497523200454E-2</v>
      </c>
      <c r="AB1695">
        <f t="shared" si="232"/>
        <v>9.9905510880095509E-7</v>
      </c>
      <c r="AC1695">
        <f t="shared" si="233"/>
        <v>7.7759129386834936E-11</v>
      </c>
      <c r="AD1695">
        <v>0</v>
      </c>
      <c r="AE1695" s="12">
        <f t="shared" si="234"/>
        <v>2.0903724265187424E-11</v>
      </c>
      <c r="AF1695" s="12">
        <f t="shared" si="235"/>
        <v>9.8662853652022362E-11</v>
      </c>
      <c r="AG1695" s="19">
        <f t="shared" si="236"/>
        <v>1.097002469958351E-3</v>
      </c>
      <c r="AI1695">
        <f t="shared" si="237"/>
        <v>9.9905510880095509E-7</v>
      </c>
      <c r="AJ1695">
        <f t="shared" si="238"/>
        <v>7.7759129386834936E-11</v>
      </c>
      <c r="AK1695">
        <v>0</v>
      </c>
      <c r="AL1695" s="12">
        <f t="shared" si="239"/>
        <v>4.333023565310624E-10</v>
      </c>
      <c r="AM1695" s="12">
        <f t="shared" si="240"/>
        <v>5.1106148591789729E-10</v>
      </c>
      <c r="AN1695" s="19">
        <f t="shared" si="241"/>
        <v>2.2739189884214046E-2</v>
      </c>
      <c r="AO1695" s="19"/>
      <c r="AP1695" t="e">
        <f t="shared" si="242"/>
        <v>#VALUE!</v>
      </c>
      <c r="AQ1695" t="e">
        <f t="shared" si="243"/>
        <v>#VALUE!</v>
      </c>
      <c r="AR1695">
        <v>0</v>
      </c>
      <c r="AS1695" s="12" t="e">
        <f t="shared" si="244"/>
        <v>#VALUE!</v>
      </c>
      <c r="AT1695" s="12" t="e">
        <f t="shared" si="245"/>
        <v>#VALUE!</v>
      </c>
      <c r="AU1695" s="19">
        <f t="shared" si="246"/>
        <v>1.5759424160826513E-2</v>
      </c>
      <c r="AW1695">
        <f t="shared" si="247"/>
        <v>78.812974192989046</v>
      </c>
      <c r="AX1695">
        <f t="shared" si="248"/>
        <v>15.215219993965071</v>
      </c>
      <c r="AY1695" t="e">
        <f t="shared" si="249"/>
        <v>#VALUE!</v>
      </c>
    </row>
    <row r="1696" spans="8:51" x14ac:dyDescent="0.25">
      <c r="H1696" s="6">
        <v>20</v>
      </c>
      <c r="I1696" s="6">
        <v>30</v>
      </c>
      <c r="J1696" s="6">
        <v>1</v>
      </c>
      <c r="K1696" s="6">
        <v>1</v>
      </c>
      <c r="L1696" s="6" t="s">
        <v>122</v>
      </c>
      <c r="M1696" s="7">
        <f>1000000*(AF1696-AD1696)/X1696</f>
        <v>5.1728162884310709E-3</v>
      </c>
      <c r="N1696" s="7">
        <f>1000000*(AM1696-AK1696)/X1696</f>
        <v>2.6794554190270953E-2</v>
      </c>
      <c r="O1696" s="7" t="e">
        <f>1000000*(AT1696-AR1696)/X1696</f>
        <v>#VALUE!</v>
      </c>
      <c r="P1696">
        <f>(M1696*16)</f>
        <v>8.2765060614897135E-2</v>
      </c>
      <c r="Q1696">
        <f>(N1696*44)</f>
        <v>1.1789603843719219</v>
      </c>
      <c r="R1696">
        <f>1000000*(((AF1696-AD1696)*0.082057*W1696)/(V1696-Z1696))/X1696</f>
        <v>0.14349881432745903</v>
      </c>
      <c r="S1696">
        <f>1000000*(((AM1696-AK1696)*0.082057*W1696)/(V1696-Z1696))/X1696</f>
        <v>0.74330626535800015</v>
      </c>
      <c r="T1696">
        <f>N1696*((1*0.082057*W1696)/(V1696-Z1696))</f>
        <v>0.74330626535800026</v>
      </c>
      <c r="V1696" s="5">
        <f t="shared" si="250"/>
        <v>0.99905510880095516</v>
      </c>
      <c r="W1696">
        <v>313.14999999999998</v>
      </c>
      <c r="X1696">
        <f t="shared" si="251"/>
        <v>1.9073334166666699E-2</v>
      </c>
      <c r="Y1696">
        <v>2E-3</v>
      </c>
      <c r="Z1696">
        <f t="shared" si="231"/>
        <v>7.2765497523200454E-2</v>
      </c>
      <c r="AB1696">
        <f t="shared" si="232"/>
        <v>9.9905510880095509E-7</v>
      </c>
      <c r="AC1696">
        <f t="shared" si="233"/>
        <v>7.7759129386834936E-11</v>
      </c>
      <c r="AD1696">
        <v>0</v>
      </c>
      <c r="AE1696" s="12">
        <f t="shared" si="234"/>
        <v>2.0903724265187424E-11</v>
      </c>
      <c r="AF1696" s="12">
        <f t="shared" si="235"/>
        <v>9.8662853652022362E-11</v>
      </c>
      <c r="AG1696" s="19">
        <f t="shared" si="236"/>
        <v>1.097002469958351E-3</v>
      </c>
      <c r="AI1696">
        <f t="shared" si="237"/>
        <v>9.9905510880095509E-7</v>
      </c>
      <c r="AJ1696">
        <f t="shared" si="238"/>
        <v>7.7759129386834936E-11</v>
      </c>
      <c r="AK1696">
        <v>0</v>
      </c>
      <c r="AL1696" s="12">
        <f t="shared" si="239"/>
        <v>4.333023565310624E-10</v>
      </c>
      <c r="AM1696" s="12">
        <f t="shared" si="240"/>
        <v>5.1106148591789729E-10</v>
      </c>
      <c r="AN1696" s="19">
        <f t="shared" si="241"/>
        <v>2.2739189884214046E-2</v>
      </c>
      <c r="AO1696" s="19"/>
      <c r="AP1696" t="e">
        <f t="shared" si="242"/>
        <v>#VALUE!</v>
      </c>
      <c r="AQ1696" t="e">
        <f t="shared" si="243"/>
        <v>#VALUE!</v>
      </c>
      <c r="AR1696">
        <v>0</v>
      </c>
      <c r="AS1696" s="12" t="e">
        <f t="shared" si="244"/>
        <v>#VALUE!</v>
      </c>
      <c r="AT1696" s="12" t="e">
        <f t="shared" si="245"/>
        <v>#VALUE!</v>
      </c>
      <c r="AU1696" s="19">
        <f t="shared" si="246"/>
        <v>1.5759424160826513E-2</v>
      </c>
      <c r="AW1696">
        <f t="shared" si="247"/>
        <v>78.812974192989046</v>
      </c>
      <c r="AX1696">
        <f t="shared" si="248"/>
        <v>15.215219993965071</v>
      </c>
      <c r="AY1696" t="e">
        <f t="shared" si="249"/>
        <v>#VALUE!</v>
      </c>
    </row>
    <row r="1697" spans="8:51" x14ac:dyDescent="0.25">
      <c r="H1697" s="6">
        <v>20</v>
      </c>
      <c r="I1697" s="6">
        <v>30</v>
      </c>
      <c r="J1697" s="6">
        <v>1</v>
      </c>
      <c r="K1697" s="6">
        <v>1</v>
      </c>
      <c r="L1697" s="6" t="s">
        <v>122</v>
      </c>
      <c r="M1697" s="7">
        <f>1000000*(AF1697-AD1697)/X1697</f>
        <v>5.1728162884310709E-3</v>
      </c>
      <c r="N1697" s="7">
        <f>1000000*(AM1697-AK1697)/X1697</f>
        <v>2.6794554190270953E-2</v>
      </c>
      <c r="O1697" s="7" t="e">
        <f>1000000*(AT1697-AR1697)/X1697</f>
        <v>#VALUE!</v>
      </c>
      <c r="P1697">
        <f>(M1697*16)</f>
        <v>8.2765060614897135E-2</v>
      </c>
      <c r="Q1697">
        <f>(N1697*44)</f>
        <v>1.1789603843719219</v>
      </c>
      <c r="R1697">
        <f>1000000*(((AF1697-AD1697)*0.082057*W1697)/(V1697-Z1697))/X1697</f>
        <v>0.14349881432745903</v>
      </c>
      <c r="S1697">
        <f>1000000*(((AM1697-AK1697)*0.082057*W1697)/(V1697-Z1697))/X1697</f>
        <v>0.74330626535800015</v>
      </c>
      <c r="T1697">
        <f>N1697*((1*0.082057*W1697)/(V1697-Z1697))</f>
        <v>0.74330626535800026</v>
      </c>
      <c r="V1697" s="5">
        <f t="shared" si="250"/>
        <v>0.99905510880095516</v>
      </c>
      <c r="W1697">
        <v>313.14999999999998</v>
      </c>
      <c r="X1697">
        <f t="shared" si="251"/>
        <v>1.9073334166666699E-2</v>
      </c>
      <c r="Y1697">
        <v>2E-3</v>
      </c>
      <c r="Z1697">
        <f t="shared" si="231"/>
        <v>7.2765497523200454E-2</v>
      </c>
      <c r="AB1697">
        <f t="shared" si="232"/>
        <v>9.9905510880095509E-7</v>
      </c>
      <c r="AC1697">
        <f t="shared" si="233"/>
        <v>7.7759129386834936E-11</v>
      </c>
      <c r="AD1697">
        <v>0</v>
      </c>
      <c r="AE1697" s="12">
        <f t="shared" si="234"/>
        <v>2.0903724265187424E-11</v>
      </c>
      <c r="AF1697" s="12">
        <f t="shared" si="235"/>
        <v>9.8662853652022362E-11</v>
      </c>
      <c r="AG1697" s="19">
        <f t="shared" si="236"/>
        <v>1.097002469958351E-3</v>
      </c>
      <c r="AI1697">
        <f t="shared" si="237"/>
        <v>9.9905510880095509E-7</v>
      </c>
      <c r="AJ1697">
        <f t="shared" si="238"/>
        <v>7.7759129386834936E-11</v>
      </c>
      <c r="AK1697">
        <v>0</v>
      </c>
      <c r="AL1697" s="12">
        <f t="shared" si="239"/>
        <v>4.333023565310624E-10</v>
      </c>
      <c r="AM1697" s="12">
        <f t="shared" si="240"/>
        <v>5.1106148591789729E-10</v>
      </c>
      <c r="AN1697" s="19">
        <f t="shared" si="241"/>
        <v>2.2739189884214046E-2</v>
      </c>
      <c r="AO1697" s="19"/>
      <c r="AP1697" t="e">
        <f t="shared" si="242"/>
        <v>#VALUE!</v>
      </c>
      <c r="AQ1697" t="e">
        <f t="shared" si="243"/>
        <v>#VALUE!</v>
      </c>
      <c r="AR1697">
        <v>0</v>
      </c>
      <c r="AS1697" s="12" t="e">
        <f t="shared" si="244"/>
        <v>#VALUE!</v>
      </c>
      <c r="AT1697" s="12" t="e">
        <f t="shared" si="245"/>
        <v>#VALUE!</v>
      </c>
      <c r="AU1697" s="19">
        <f t="shared" si="246"/>
        <v>1.5759424160826513E-2</v>
      </c>
      <c r="AW1697">
        <f t="shared" si="247"/>
        <v>78.812974192989046</v>
      </c>
      <c r="AX1697">
        <f t="shared" si="248"/>
        <v>15.215219993965071</v>
      </c>
      <c r="AY1697" t="e">
        <f t="shared" si="249"/>
        <v>#VALUE!</v>
      </c>
    </row>
    <row r="1698" spans="8:51" x14ac:dyDescent="0.25">
      <c r="H1698" s="6">
        <v>20</v>
      </c>
      <c r="I1698" s="6">
        <v>30</v>
      </c>
      <c r="J1698" s="6">
        <v>1</v>
      </c>
      <c r="K1698" s="6">
        <v>1</v>
      </c>
      <c r="L1698" s="6" t="s">
        <v>122</v>
      </c>
      <c r="M1698" s="7">
        <f>1000000*(AF1698-AD1698)/X1698</f>
        <v>5.1728162884310709E-3</v>
      </c>
      <c r="N1698" s="7">
        <f>1000000*(AM1698-AK1698)/X1698</f>
        <v>2.6794554190270953E-2</v>
      </c>
      <c r="O1698" s="7" t="e">
        <f>1000000*(AT1698-AR1698)/X1698</f>
        <v>#VALUE!</v>
      </c>
      <c r="P1698">
        <f>(M1698*16)</f>
        <v>8.2765060614897135E-2</v>
      </c>
      <c r="Q1698">
        <f>(N1698*44)</f>
        <v>1.1789603843719219</v>
      </c>
      <c r="R1698">
        <f>1000000*(((AF1698-AD1698)*0.082057*W1698)/(V1698-Z1698))/X1698</f>
        <v>0.14349881432745903</v>
      </c>
      <c r="S1698">
        <f>1000000*(((AM1698-AK1698)*0.082057*W1698)/(V1698-Z1698))/X1698</f>
        <v>0.74330626535800015</v>
      </c>
      <c r="T1698">
        <f>N1698*((1*0.082057*W1698)/(V1698-Z1698))</f>
        <v>0.74330626535800026</v>
      </c>
      <c r="V1698" s="5">
        <f t="shared" si="250"/>
        <v>0.99905510880095516</v>
      </c>
      <c r="W1698">
        <v>313.14999999999998</v>
      </c>
      <c r="X1698">
        <f t="shared" si="251"/>
        <v>1.9073334166666699E-2</v>
      </c>
      <c r="Y1698">
        <v>2E-3</v>
      </c>
      <c r="Z1698">
        <f t="shared" si="231"/>
        <v>7.2765497523200454E-2</v>
      </c>
      <c r="AB1698">
        <f t="shared" si="232"/>
        <v>9.9905510880095509E-7</v>
      </c>
      <c r="AC1698">
        <f t="shared" si="233"/>
        <v>7.7759129386834936E-11</v>
      </c>
      <c r="AD1698">
        <v>0</v>
      </c>
      <c r="AE1698" s="12">
        <f t="shared" si="234"/>
        <v>2.0903724265187424E-11</v>
      </c>
      <c r="AF1698" s="12">
        <f t="shared" si="235"/>
        <v>9.8662853652022362E-11</v>
      </c>
      <c r="AG1698" s="19">
        <f t="shared" si="236"/>
        <v>1.097002469958351E-3</v>
      </c>
      <c r="AI1698">
        <f t="shared" si="237"/>
        <v>9.9905510880095509E-7</v>
      </c>
      <c r="AJ1698">
        <f t="shared" si="238"/>
        <v>7.7759129386834936E-11</v>
      </c>
      <c r="AK1698">
        <v>0</v>
      </c>
      <c r="AL1698" s="12">
        <f t="shared" si="239"/>
        <v>4.333023565310624E-10</v>
      </c>
      <c r="AM1698" s="12">
        <f t="shared" si="240"/>
        <v>5.1106148591789729E-10</v>
      </c>
      <c r="AN1698" s="19">
        <f t="shared" si="241"/>
        <v>2.2739189884214046E-2</v>
      </c>
      <c r="AO1698" s="19"/>
      <c r="AP1698" t="e">
        <f t="shared" si="242"/>
        <v>#VALUE!</v>
      </c>
      <c r="AQ1698" t="e">
        <f t="shared" si="243"/>
        <v>#VALUE!</v>
      </c>
      <c r="AR1698">
        <v>0</v>
      </c>
      <c r="AS1698" s="12" t="e">
        <f t="shared" si="244"/>
        <v>#VALUE!</v>
      </c>
      <c r="AT1698" s="12" t="e">
        <f t="shared" si="245"/>
        <v>#VALUE!</v>
      </c>
      <c r="AU1698" s="19">
        <f t="shared" si="246"/>
        <v>1.5759424160826513E-2</v>
      </c>
      <c r="AW1698">
        <f t="shared" si="247"/>
        <v>78.812974192989046</v>
      </c>
      <c r="AX1698">
        <f t="shared" si="248"/>
        <v>15.215219993965071</v>
      </c>
      <c r="AY1698" t="e">
        <f t="shared" si="249"/>
        <v>#VALUE!</v>
      </c>
    </row>
    <row r="1699" spans="8:51" x14ac:dyDescent="0.25">
      <c r="H1699" s="6">
        <v>20</v>
      </c>
      <c r="I1699" s="6">
        <v>30</v>
      </c>
      <c r="J1699" s="6">
        <v>1</v>
      </c>
      <c r="K1699" s="6">
        <v>1</v>
      </c>
      <c r="L1699" s="6" t="s">
        <v>122</v>
      </c>
      <c r="M1699" s="7">
        <f>1000000*(AF1699-AD1699)/X1699</f>
        <v>5.1728162884310709E-3</v>
      </c>
      <c r="N1699" s="7">
        <f>1000000*(AM1699-AK1699)/X1699</f>
        <v>2.6794554190270953E-2</v>
      </c>
      <c r="O1699" s="7" t="e">
        <f>1000000*(AT1699-AR1699)/X1699</f>
        <v>#VALUE!</v>
      </c>
      <c r="P1699">
        <f>(M1699*16)</f>
        <v>8.2765060614897135E-2</v>
      </c>
      <c r="Q1699">
        <f>(N1699*44)</f>
        <v>1.1789603843719219</v>
      </c>
      <c r="R1699">
        <f>1000000*(((AF1699-AD1699)*0.082057*W1699)/(V1699-Z1699))/X1699</f>
        <v>0.14349881432745903</v>
      </c>
      <c r="S1699">
        <f>1000000*(((AM1699-AK1699)*0.082057*W1699)/(V1699-Z1699))/X1699</f>
        <v>0.74330626535800015</v>
      </c>
      <c r="T1699">
        <f>N1699*((1*0.082057*W1699)/(V1699-Z1699))</f>
        <v>0.74330626535800026</v>
      </c>
      <c r="V1699" s="5">
        <f t="shared" si="250"/>
        <v>0.99905510880095516</v>
      </c>
      <c r="W1699">
        <v>313.14999999999998</v>
      </c>
      <c r="X1699">
        <f t="shared" si="251"/>
        <v>1.9073334166666699E-2</v>
      </c>
      <c r="Y1699">
        <v>2E-3</v>
      </c>
      <c r="Z1699">
        <f t="shared" si="231"/>
        <v>7.2765497523200454E-2</v>
      </c>
      <c r="AB1699">
        <f t="shared" si="232"/>
        <v>9.9905510880095509E-7</v>
      </c>
      <c r="AC1699">
        <f t="shared" si="233"/>
        <v>7.7759129386834936E-11</v>
      </c>
      <c r="AD1699">
        <v>0</v>
      </c>
      <c r="AE1699" s="12">
        <f t="shared" si="234"/>
        <v>2.0903724265187424E-11</v>
      </c>
      <c r="AF1699" s="12">
        <f t="shared" si="235"/>
        <v>9.8662853652022362E-11</v>
      </c>
      <c r="AG1699" s="19">
        <f t="shared" si="236"/>
        <v>1.097002469958351E-3</v>
      </c>
      <c r="AI1699">
        <f t="shared" si="237"/>
        <v>9.9905510880095509E-7</v>
      </c>
      <c r="AJ1699">
        <f t="shared" si="238"/>
        <v>7.7759129386834936E-11</v>
      </c>
      <c r="AK1699">
        <v>0</v>
      </c>
      <c r="AL1699" s="12">
        <f t="shared" si="239"/>
        <v>4.333023565310624E-10</v>
      </c>
      <c r="AM1699" s="12">
        <f t="shared" si="240"/>
        <v>5.1106148591789729E-10</v>
      </c>
      <c r="AN1699" s="19">
        <f t="shared" si="241"/>
        <v>2.2739189884214046E-2</v>
      </c>
      <c r="AO1699" s="19"/>
      <c r="AP1699" t="e">
        <f t="shared" si="242"/>
        <v>#VALUE!</v>
      </c>
      <c r="AQ1699" t="e">
        <f t="shared" si="243"/>
        <v>#VALUE!</v>
      </c>
      <c r="AR1699">
        <v>0</v>
      </c>
      <c r="AS1699" s="12" t="e">
        <f t="shared" si="244"/>
        <v>#VALUE!</v>
      </c>
      <c r="AT1699" s="12" t="e">
        <f t="shared" si="245"/>
        <v>#VALUE!</v>
      </c>
      <c r="AU1699" s="19">
        <f t="shared" si="246"/>
        <v>1.5759424160826513E-2</v>
      </c>
      <c r="AW1699">
        <f t="shared" si="247"/>
        <v>78.812974192989046</v>
      </c>
      <c r="AX1699">
        <f t="shared" si="248"/>
        <v>15.215219993965071</v>
      </c>
      <c r="AY1699" t="e">
        <f t="shared" si="249"/>
        <v>#VALUE!</v>
      </c>
    </row>
    <row r="1700" spans="8:51" x14ac:dyDescent="0.25">
      <c r="H1700" s="6">
        <v>20</v>
      </c>
      <c r="I1700" s="6">
        <v>30</v>
      </c>
      <c r="J1700" s="6">
        <v>1</v>
      </c>
      <c r="K1700" s="6">
        <v>1</v>
      </c>
      <c r="L1700" s="6" t="s">
        <v>122</v>
      </c>
      <c r="M1700" s="7">
        <f>1000000*(AF1700-AD1700)/X1700</f>
        <v>5.1728162884310709E-3</v>
      </c>
      <c r="N1700" s="7">
        <f>1000000*(AM1700-AK1700)/X1700</f>
        <v>2.6794554190270953E-2</v>
      </c>
      <c r="O1700" s="7" t="e">
        <f>1000000*(AT1700-AR1700)/X1700</f>
        <v>#VALUE!</v>
      </c>
      <c r="P1700">
        <f>(M1700*16)</f>
        <v>8.2765060614897135E-2</v>
      </c>
      <c r="Q1700">
        <f>(N1700*44)</f>
        <v>1.1789603843719219</v>
      </c>
      <c r="R1700">
        <f>1000000*(((AF1700-AD1700)*0.082057*W1700)/(V1700-Z1700))/X1700</f>
        <v>0.14349881432745903</v>
      </c>
      <c r="S1700">
        <f>1000000*(((AM1700-AK1700)*0.082057*W1700)/(V1700-Z1700))/X1700</f>
        <v>0.74330626535800015</v>
      </c>
      <c r="T1700">
        <f>N1700*((1*0.082057*W1700)/(V1700-Z1700))</f>
        <v>0.74330626535800026</v>
      </c>
      <c r="V1700" s="5">
        <f t="shared" si="250"/>
        <v>0.99905510880095516</v>
      </c>
      <c r="W1700">
        <v>313.14999999999998</v>
      </c>
      <c r="X1700">
        <f t="shared" si="251"/>
        <v>1.9073334166666699E-2</v>
      </c>
      <c r="Y1700">
        <v>2E-3</v>
      </c>
      <c r="Z1700">
        <f t="shared" si="231"/>
        <v>7.2765497523200454E-2</v>
      </c>
      <c r="AB1700">
        <f t="shared" si="232"/>
        <v>9.9905510880095509E-7</v>
      </c>
      <c r="AC1700">
        <f t="shared" si="233"/>
        <v>7.7759129386834936E-11</v>
      </c>
      <c r="AD1700">
        <v>0</v>
      </c>
      <c r="AE1700" s="12">
        <f t="shared" si="234"/>
        <v>2.0903724265187424E-11</v>
      </c>
      <c r="AF1700" s="12">
        <f t="shared" si="235"/>
        <v>9.8662853652022362E-11</v>
      </c>
      <c r="AG1700" s="19">
        <f t="shared" si="236"/>
        <v>1.097002469958351E-3</v>
      </c>
      <c r="AI1700">
        <f t="shared" si="237"/>
        <v>9.9905510880095509E-7</v>
      </c>
      <c r="AJ1700">
        <f t="shared" si="238"/>
        <v>7.7759129386834936E-11</v>
      </c>
      <c r="AK1700">
        <v>0</v>
      </c>
      <c r="AL1700" s="12">
        <f t="shared" si="239"/>
        <v>4.333023565310624E-10</v>
      </c>
      <c r="AM1700" s="12">
        <f t="shared" si="240"/>
        <v>5.1106148591789729E-10</v>
      </c>
      <c r="AN1700" s="19">
        <f t="shared" si="241"/>
        <v>2.2739189884214046E-2</v>
      </c>
      <c r="AO1700" s="19"/>
      <c r="AP1700" t="e">
        <f t="shared" si="242"/>
        <v>#VALUE!</v>
      </c>
      <c r="AQ1700" t="e">
        <f t="shared" si="243"/>
        <v>#VALUE!</v>
      </c>
      <c r="AR1700">
        <v>0</v>
      </c>
      <c r="AS1700" s="12" t="e">
        <f t="shared" si="244"/>
        <v>#VALUE!</v>
      </c>
      <c r="AT1700" s="12" t="e">
        <f t="shared" si="245"/>
        <v>#VALUE!</v>
      </c>
      <c r="AU1700" s="19">
        <f t="shared" si="246"/>
        <v>1.5759424160826513E-2</v>
      </c>
      <c r="AW1700">
        <f t="shared" si="247"/>
        <v>78.812974192989046</v>
      </c>
      <c r="AX1700">
        <f t="shared" si="248"/>
        <v>15.215219993965071</v>
      </c>
      <c r="AY1700" t="e">
        <f t="shared" si="249"/>
        <v>#VALUE!</v>
      </c>
    </row>
    <row r="1701" spans="8:51" x14ac:dyDescent="0.25">
      <c r="H1701" s="6">
        <v>20</v>
      </c>
      <c r="I1701" s="6">
        <v>30</v>
      </c>
      <c r="J1701" s="6">
        <v>1</v>
      </c>
      <c r="K1701" s="6">
        <v>1</v>
      </c>
      <c r="L1701" s="6" t="s">
        <v>122</v>
      </c>
      <c r="M1701" s="7">
        <f>1000000*(AF1701-AD1701)/X1701</f>
        <v>5.1728162884310709E-3</v>
      </c>
      <c r="N1701" s="7">
        <f>1000000*(AM1701-AK1701)/X1701</f>
        <v>2.6794554190270953E-2</v>
      </c>
      <c r="O1701" s="7" t="e">
        <f>1000000*(AT1701-AR1701)/X1701</f>
        <v>#VALUE!</v>
      </c>
      <c r="P1701">
        <f>(M1701*16)</f>
        <v>8.2765060614897135E-2</v>
      </c>
      <c r="Q1701">
        <f>(N1701*44)</f>
        <v>1.1789603843719219</v>
      </c>
      <c r="R1701">
        <f>1000000*(((AF1701-AD1701)*0.082057*W1701)/(V1701-Z1701))/X1701</f>
        <v>0.14349881432745903</v>
      </c>
      <c r="S1701">
        <f>1000000*(((AM1701-AK1701)*0.082057*W1701)/(V1701-Z1701))/X1701</f>
        <v>0.74330626535800015</v>
      </c>
      <c r="T1701">
        <f>N1701*((1*0.082057*W1701)/(V1701-Z1701))</f>
        <v>0.74330626535800026</v>
      </c>
      <c r="V1701" s="5">
        <f t="shared" si="250"/>
        <v>0.99905510880095516</v>
      </c>
      <c r="W1701">
        <v>313.14999999999998</v>
      </c>
      <c r="X1701">
        <f t="shared" si="251"/>
        <v>1.9073334166666699E-2</v>
      </c>
      <c r="Y1701">
        <v>2E-3</v>
      </c>
      <c r="Z1701">
        <f t="shared" si="231"/>
        <v>7.2765497523200454E-2</v>
      </c>
      <c r="AB1701">
        <f t="shared" si="232"/>
        <v>9.9905510880095509E-7</v>
      </c>
      <c r="AC1701">
        <f t="shared" si="233"/>
        <v>7.7759129386834936E-11</v>
      </c>
      <c r="AD1701">
        <v>0</v>
      </c>
      <c r="AE1701" s="12">
        <f t="shared" si="234"/>
        <v>2.0903724265187424E-11</v>
      </c>
      <c r="AF1701" s="12">
        <f t="shared" si="235"/>
        <v>9.8662853652022362E-11</v>
      </c>
      <c r="AG1701" s="19">
        <f t="shared" si="236"/>
        <v>1.097002469958351E-3</v>
      </c>
      <c r="AI1701">
        <f t="shared" si="237"/>
        <v>9.9905510880095509E-7</v>
      </c>
      <c r="AJ1701">
        <f t="shared" si="238"/>
        <v>7.7759129386834936E-11</v>
      </c>
      <c r="AK1701">
        <v>0</v>
      </c>
      <c r="AL1701" s="12">
        <f t="shared" si="239"/>
        <v>4.333023565310624E-10</v>
      </c>
      <c r="AM1701" s="12">
        <f t="shared" si="240"/>
        <v>5.1106148591789729E-10</v>
      </c>
      <c r="AN1701" s="19">
        <f t="shared" si="241"/>
        <v>2.2739189884214046E-2</v>
      </c>
      <c r="AO1701" s="19"/>
      <c r="AP1701" t="e">
        <f t="shared" si="242"/>
        <v>#VALUE!</v>
      </c>
      <c r="AQ1701" t="e">
        <f t="shared" si="243"/>
        <v>#VALUE!</v>
      </c>
      <c r="AR1701">
        <v>0</v>
      </c>
      <c r="AS1701" s="12" t="e">
        <f t="shared" si="244"/>
        <v>#VALUE!</v>
      </c>
      <c r="AT1701" s="12" t="e">
        <f t="shared" si="245"/>
        <v>#VALUE!</v>
      </c>
      <c r="AU1701" s="19">
        <f t="shared" si="246"/>
        <v>1.5759424160826513E-2</v>
      </c>
      <c r="AW1701">
        <f t="shared" si="247"/>
        <v>78.812974192989046</v>
      </c>
      <c r="AX1701">
        <f t="shared" si="248"/>
        <v>15.215219993965071</v>
      </c>
      <c r="AY1701" t="e">
        <f t="shared" si="249"/>
        <v>#VALUE!</v>
      </c>
    </row>
    <row r="1702" spans="8:51" x14ac:dyDescent="0.25">
      <c r="H1702" s="6">
        <v>20</v>
      </c>
      <c r="I1702" s="6">
        <v>30</v>
      </c>
      <c r="J1702" s="6">
        <v>1</v>
      </c>
      <c r="K1702" s="6">
        <v>1</v>
      </c>
      <c r="L1702" s="6" t="s">
        <v>122</v>
      </c>
      <c r="M1702" s="7">
        <f>1000000*(AF1702-AD1702)/X1702</f>
        <v>5.1728162884310709E-3</v>
      </c>
      <c r="N1702" s="7">
        <f>1000000*(AM1702-AK1702)/X1702</f>
        <v>2.6794554190270953E-2</v>
      </c>
      <c r="O1702" s="7" t="e">
        <f>1000000*(AT1702-AR1702)/X1702</f>
        <v>#VALUE!</v>
      </c>
      <c r="P1702">
        <f>(M1702*16)</f>
        <v>8.2765060614897135E-2</v>
      </c>
      <c r="Q1702">
        <f>(N1702*44)</f>
        <v>1.1789603843719219</v>
      </c>
      <c r="R1702">
        <f>1000000*(((AF1702-AD1702)*0.082057*W1702)/(V1702-Z1702))/X1702</f>
        <v>0.14349881432745903</v>
      </c>
      <c r="S1702">
        <f>1000000*(((AM1702-AK1702)*0.082057*W1702)/(V1702-Z1702))/X1702</f>
        <v>0.74330626535800015</v>
      </c>
      <c r="T1702">
        <f>N1702*((1*0.082057*W1702)/(V1702-Z1702))</f>
        <v>0.74330626535800026</v>
      </c>
      <c r="V1702" s="5">
        <f t="shared" si="250"/>
        <v>0.99905510880095516</v>
      </c>
      <c r="W1702">
        <v>313.14999999999998</v>
      </c>
      <c r="X1702">
        <f t="shared" si="251"/>
        <v>1.9073334166666699E-2</v>
      </c>
      <c r="Y1702">
        <v>2E-3</v>
      </c>
      <c r="Z1702">
        <f t="shared" si="231"/>
        <v>7.2765497523200454E-2</v>
      </c>
      <c r="AB1702">
        <f t="shared" si="232"/>
        <v>9.9905510880095509E-7</v>
      </c>
      <c r="AC1702">
        <f t="shared" si="233"/>
        <v>7.7759129386834936E-11</v>
      </c>
      <c r="AD1702">
        <v>0</v>
      </c>
      <c r="AE1702" s="12">
        <f t="shared" si="234"/>
        <v>2.0903724265187424E-11</v>
      </c>
      <c r="AF1702" s="12">
        <f t="shared" si="235"/>
        <v>9.8662853652022362E-11</v>
      </c>
      <c r="AG1702" s="19">
        <f t="shared" si="236"/>
        <v>1.097002469958351E-3</v>
      </c>
      <c r="AI1702">
        <f t="shared" si="237"/>
        <v>9.9905510880095509E-7</v>
      </c>
      <c r="AJ1702">
        <f t="shared" si="238"/>
        <v>7.7759129386834936E-11</v>
      </c>
      <c r="AK1702">
        <v>0</v>
      </c>
      <c r="AL1702" s="12">
        <f t="shared" si="239"/>
        <v>4.333023565310624E-10</v>
      </c>
      <c r="AM1702" s="12">
        <f t="shared" si="240"/>
        <v>5.1106148591789729E-10</v>
      </c>
      <c r="AN1702" s="19">
        <f t="shared" si="241"/>
        <v>2.2739189884214046E-2</v>
      </c>
      <c r="AO1702" s="19"/>
      <c r="AP1702" t="e">
        <f t="shared" si="242"/>
        <v>#VALUE!</v>
      </c>
      <c r="AQ1702" t="e">
        <f t="shared" si="243"/>
        <v>#VALUE!</v>
      </c>
      <c r="AR1702">
        <v>0</v>
      </c>
      <c r="AS1702" s="12" t="e">
        <f t="shared" si="244"/>
        <v>#VALUE!</v>
      </c>
      <c r="AT1702" s="12" t="e">
        <f t="shared" si="245"/>
        <v>#VALUE!</v>
      </c>
      <c r="AU1702" s="19">
        <f t="shared" si="246"/>
        <v>1.5759424160826513E-2</v>
      </c>
      <c r="AW1702">
        <f t="shared" si="247"/>
        <v>78.812974192989046</v>
      </c>
      <c r="AX1702">
        <f t="shared" si="248"/>
        <v>15.215219993965071</v>
      </c>
      <c r="AY1702" t="e">
        <f t="shared" si="249"/>
        <v>#VALUE!</v>
      </c>
    </row>
    <row r="1703" spans="8:51" x14ac:dyDescent="0.25">
      <c r="H1703" s="6">
        <v>20</v>
      </c>
      <c r="I1703" s="6">
        <v>30</v>
      </c>
      <c r="J1703" s="6">
        <v>1</v>
      </c>
      <c r="K1703" s="6">
        <v>1</v>
      </c>
      <c r="L1703" s="6" t="s">
        <v>122</v>
      </c>
      <c r="M1703" s="7">
        <f>1000000*(AF1703-AD1703)/X1703</f>
        <v>5.1728162884310709E-3</v>
      </c>
      <c r="N1703" s="7">
        <f>1000000*(AM1703-AK1703)/X1703</f>
        <v>2.6794554190270953E-2</v>
      </c>
      <c r="O1703" s="7" t="e">
        <f>1000000*(AT1703-AR1703)/X1703</f>
        <v>#VALUE!</v>
      </c>
      <c r="P1703">
        <f>(M1703*16)</f>
        <v>8.2765060614897135E-2</v>
      </c>
      <c r="Q1703">
        <f>(N1703*44)</f>
        <v>1.1789603843719219</v>
      </c>
      <c r="R1703">
        <f>1000000*(((AF1703-AD1703)*0.082057*W1703)/(V1703-Z1703))/X1703</f>
        <v>0.14349881432745903</v>
      </c>
      <c r="S1703">
        <f>1000000*(((AM1703-AK1703)*0.082057*W1703)/(V1703-Z1703))/X1703</f>
        <v>0.74330626535800015</v>
      </c>
      <c r="T1703">
        <f>N1703*((1*0.082057*W1703)/(V1703-Z1703))</f>
        <v>0.74330626535800026</v>
      </c>
      <c r="V1703" s="5">
        <f t="shared" si="250"/>
        <v>0.99905510880095516</v>
      </c>
      <c r="W1703">
        <v>313.14999999999998</v>
      </c>
      <c r="X1703">
        <f t="shared" si="251"/>
        <v>1.9073334166666699E-2</v>
      </c>
      <c r="Y1703">
        <v>2E-3</v>
      </c>
      <c r="Z1703">
        <f t="shared" si="231"/>
        <v>7.2765497523200454E-2</v>
      </c>
      <c r="AB1703">
        <f t="shared" si="232"/>
        <v>9.9905510880095509E-7</v>
      </c>
      <c r="AC1703">
        <f t="shared" si="233"/>
        <v>7.7759129386834936E-11</v>
      </c>
      <c r="AD1703">
        <v>0</v>
      </c>
      <c r="AE1703" s="12">
        <f t="shared" si="234"/>
        <v>2.0903724265187424E-11</v>
      </c>
      <c r="AF1703" s="12">
        <f t="shared" si="235"/>
        <v>9.8662853652022362E-11</v>
      </c>
      <c r="AG1703" s="19">
        <f t="shared" si="236"/>
        <v>1.097002469958351E-3</v>
      </c>
      <c r="AI1703">
        <f t="shared" si="237"/>
        <v>9.9905510880095509E-7</v>
      </c>
      <c r="AJ1703">
        <f t="shared" si="238"/>
        <v>7.7759129386834936E-11</v>
      </c>
      <c r="AK1703">
        <v>0</v>
      </c>
      <c r="AL1703" s="12">
        <f t="shared" si="239"/>
        <v>4.333023565310624E-10</v>
      </c>
      <c r="AM1703" s="12">
        <f t="shared" si="240"/>
        <v>5.1106148591789729E-10</v>
      </c>
      <c r="AN1703" s="19">
        <f t="shared" si="241"/>
        <v>2.2739189884214046E-2</v>
      </c>
      <c r="AO1703" s="19"/>
      <c r="AP1703" t="e">
        <f t="shared" si="242"/>
        <v>#VALUE!</v>
      </c>
      <c r="AQ1703" t="e">
        <f t="shared" si="243"/>
        <v>#VALUE!</v>
      </c>
      <c r="AR1703">
        <v>0</v>
      </c>
      <c r="AS1703" s="12" t="e">
        <f t="shared" si="244"/>
        <v>#VALUE!</v>
      </c>
      <c r="AT1703" s="12" t="e">
        <f t="shared" si="245"/>
        <v>#VALUE!</v>
      </c>
      <c r="AU1703" s="19">
        <f t="shared" si="246"/>
        <v>1.5759424160826513E-2</v>
      </c>
      <c r="AW1703">
        <f t="shared" si="247"/>
        <v>78.812974192989046</v>
      </c>
      <c r="AX1703">
        <f t="shared" si="248"/>
        <v>15.215219993965071</v>
      </c>
      <c r="AY1703" t="e">
        <f t="shared" si="249"/>
        <v>#VALUE!</v>
      </c>
    </row>
    <row r="1704" spans="8:51" x14ac:dyDescent="0.25">
      <c r="H1704" s="6">
        <v>20</v>
      </c>
      <c r="I1704" s="6">
        <v>30</v>
      </c>
      <c r="J1704" s="6">
        <v>1</v>
      </c>
      <c r="K1704" s="6">
        <v>1</v>
      </c>
      <c r="L1704" s="6" t="s">
        <v>122</v>
      </c>
      <c r="M1704" s="7">
        <f>1000000*(AF1704-AD1704)/X1704</f>
        <v>5.1728162884310709E-3</v>
      </c>
      <c r="N1704" s="7">
        <f>1000000*(AM1704-AK1704)/X1704</f>
        <v>2.6794554190270953E-2</v>
      </c>
      <c r="O1704" s="7" t="e">
        <f>1000000*(AT1704-AR1704)/X1704</f>
        <v>#VALUE!</v>
      </c>
      <c r="P1704">
        <f>(M1704*16)</f>
        <v>8.2765060614897135E-2</v>
      </c>
      <c r="Q1704">
        <f>(N1704*44)</f>
        <v>1.1789603843719219</v>
      </c>
      <c r="R1704">
        <f>1000000*(((AF1704-AD1704)*0.082057*W1704)/(V1704-Z1704))/X1704</f>
        <v>0.14349881432745903</v>
      </c>
      <c r="S1704">
        <f>1000000*(((AM1704-AK1704)*0.082057*W1704)/(V1704-Z1704))/X1704</f>
        <v>0.74330626535800015</v>
      </c>
      <c r="T1704">
        <f>N1704*((1*0.082057*W1704)/(V1704-Z1704))</f>
        <v>0.74330626535800026</v>
      </c>
      <c r="V1704" s="5">
        <f t="shared" si="250"/>
        <v>0.99905510880095516</v>
      </c>
      <c r="W1704">
        <v>313.14999999999998</v>
      </c>
      <c r="X1704">
        <f t="shared" si="251"/>
        <v>1.9073334166666699E-2</v>
      </c>
      <c r="Y1704">
        <v>2E-3</v>
      </c>
      <c r="Z1704">
        <f t="shared" si="231"/>
        <v>7.2765497523200454E-2</v>
      </c>
      <c r="AB1704">
        <f t="shared" si="232"/>
        <v>9.9905510880095509E-7</v>
      </c>
      <c r="AC1704">
        <f t="shared" si="233"/>
        <v>7.7759129386834936E-11</v>
      </c>
      <c r="AD1704">
        <v>0</v>
      </c>
      <c r="AE1704" s="12">
        <f t="shared" si="234"/>
        <v>2.0903724265187424E-11</v>
      </c>
      <c r="AF1704" s="12">
        <f t="shared" si="235"/>
        <v>9.8662853652022362E-11</v>
      </c>
      <c r="AG1704" s="19">
        <f t="shared" si="236"/>
        <v>1.097002469958351E-3</v>
      </c>
      <c r="AI1704">
        <f t="shared" si="237"/>
        <v>9.9905510880095509E-7</v>
      </c>
      <c r="AJ1704">
        <f t="shared" si="238"/>
        <v>7.7759129386834936E-11</v>
      </c>
      <c r="AK1704">
        <v>0</v>
      </c>
      <c r="AL1704" s="12">
        <f t="shared" si="239"/>
        <v>4.333023565310624E-10</v>
      </c>
      <c r="AM1704" s="12">
        <f t="shared" si="240"/>
        <v>5.1106148591789729E-10</v>
      </c>
      <c r="AN1704" s="19">
        <f t="shared" si="241"/>
        <v>2.2739189884214046E-2</v>
      </c>
      <c r="AO1704" s="19"/>
      <c r="AP1704" t="e">
        <f t="shared" si="242"/>
        <v>#VALUE!</v>
      </c>
      <c r="AQ1704" t="e">
        <f t="shared" si="243"/>
        <v>#VALUE!</v>
      </c>
      <c r="AR1704">
        <v>0</v>
      </c>
      <c r="AS1704" s="12" t="e">
        <f t="shared" si="244"/>
        <v>#VALUE!</v>
      </c>
      <c r="AT1704" s="12" t="e">
        <f t="shared" si="245"/>
        <v>#VALUE!</v>
      </c>
      <c r="AU1704" s="19">
        <f t="shared" si="246"/>
        <v>1.5759424160826513E-2</v>
      </c>
      <c r="AW1704">
        <f t="shared" si="247"/>
        <v>78.812974192989046</v>
      </c>
      <c r="AX1704">
        <f t="shared" si="248"/>
        <v>15.215219993965071</v>
      </c>
      <c r="AY1704" t="e">
        <f t="shared" si="249"/>
        <v>#VALUE!</v>
      </c>
    </row>
    <row r="1705" spans="8:51" x14ac:dyDescent="0.25">
      <c r="H1705" s="6">
        <v>20</v>
      </c>
      <c r="I1705" s="6">
        <v>30</v>
      </c>
      <c r="J1705" s="6">
        <v>1</v>
      </c>
      <c r="K1705" s="6">
        <v>1</v>
      </c>
      <c r="L1705" s="6" t="s">
        <v>122</v>
      </c>
      <c r="M1705" s="7">
        <f>1000000*(AF1705-AD1705)/X1705</f>
        <v>5.1728162884310709E-3</v>
      </c>
      <c r="N1705" s="7">
        <f>1000000*(AM1705-AK1705)/X1705</f>
        <v>2.6794554190270953E-2</v>
      </c>
      <c r="O1705" s="7" t="e">
        <f>1000000*(AT1705-AR1705)/X1705</f>
        <v>#VALUE!</v>
      </c>
      <c r="P1705">
        <f>(M1705*16)</f>
        <v>8.2765060614897135E-2</v>
      </c>
      <c r="Q1705">
        <f>(N1705*44)</f>
        <v>1.1789603843719219</v>
      </c>
      <c r="R1705">
        <f>1000000*(((AF1705-AD1705)*0.082057*W1705)/(V1705-Z1705))/X1705</f>
        <v>0.14349881432745903</v>
      </c>
      <c r="S1705">
        <f>1000000*(((AM1705-AK1705)*0.082057*W1705)/(V1705-Z1705))/X1705</f>
        <v>0.74330626535800015</v>
      </c>
      <c r="T1705">
        <f>N1705*((1*0.082057*W1705)/(V1705-Z1705))</f>
        <v>0.74330626535800026</v>
      </c>
      <c r="V1705" s="5">
        <f t="shared" si="250"/>
        <v>0.99905510880095516</v>
      </c>
      <c r="W1705">
        <v>313.14999999999998</v>
      </c>
      <c r="X1705">
        <f t="shared" si="251"/>
        <v>1.9073334166666699E-2</v>
      </c>
      <c r="Y1705">
        <v>2E-3</v>
      </c>
      <c r="Z1705">
        <f t="shared" si="231"/>
        <v>7.2765497523200454E-2</v>
      </c>
      <c r="AB1705">
        <f t="shared" si="232"/>
        <v>9.9905510880095509E-7</v>
      </c>
      <c r="AC1705">
        <f t="shared" si="233"/>
        <v>7.7759129386834936E-11</v>
      </c>
      <c r="AD1705">
        <v>0</v>
      </c>
      <c r="AE1705" s="12">
        <f t="shared" si="234"/>
        <v>2.0903724265187424E-11</v>
      </c>
      <c r="AF1705" s="12">
        <f t="shared" si="235"/>
        <v>9.8662853652022362E-11</v>
      </c>
      <c r="AG1705" s="19">
        <f t="shared" si="236"/>
        <v>1.097002469958351E-3</v>
      </c>
      <c r="AI1705">
        <f t="shared" si="237"/>
        <v>9.9905510880095509E-7</v>
      </c>
      <c r="AJ1705">
        <f t="shared" si="238"/>
        <v>7.7759129386834936E-11</v>
      </c>
      <c r="AK1705">
        <v>0</v>
      </c>
      <c r="AL1705" s="12">
        <f t="shared" si="239"/>
        <v>4.333023565310624E-10</v>
      </c>
      <c r="AM1705" s="12">
        <f t="shared" si="240"/>
        <v>5.1106148591789729E-10</v>
      </c>
      <c r="AN1705" s="19">
        <f t="shared" si="241"/>
        <v>2.2739189884214046E-2</v>
      </c>
      <c r="AO1705" s="19"/>
      <c r="AP1705" t="e">
        <f t="shared" si="242"/>
        <v>#VALUE!</v>
      </c>
      <c r="AQ1705" t="e">
        <f t="shared" si="243"/>
        <v>#VALUE!</v>
      </c>
      <c r="AR1705">
        <v>0</v>
      </c>
      <c r="AS1705" s="12" t="e">
        <f t="shared" si="244"/>
        <v>#VALUE!</v>
      </c>
      <c r="AT1705" s="12" t="e">
        <f t="shared" si="245"/>
        <v>#VALUE!</v>
      </c>
      <c r="AU1705" s="19">
        <f t="shared" si="246"/>
        <v>1.5759424160826513E-2</v>
      </c>
      <c r="AW1705">
        <f t="shared" si="247"/>
        <v>78.812974192989046</v>
      </c>
      <c r="AX1705">
        <f t="shared" si="248"/>
        <v>15.215219993965071</v>
      </c>
      <c r="AY1705" t="e">
        <f t="shared" si="249"/>
        <v>#VALUE!</v>
      </c>
    </row>
    <row r="1706" spans="8:51" x14ac:dyDescent="0.25">
      <c r="H1706" s="6">
        <v>20</v>
      </c>
      <c r="I1706" s="6">
        <v>30</v>
      </c>
      <c r="J1706" s="6">
        <v>1</v>
      </c>
      <c r="K1706" s="6">
        <v>1</v>
      </c>
      <c r="L1706" s="6" t="s">
        <v>122</v>
      </c>
      <c r="M1706" s="7">
        <f>1000000*(AF1706-AD1706)/X1706</f>
        <v>5.1728162884310709E-3</v>
      </c>
      <c r="N1706" s="7">
        <f>1000000*(AM1706-AK1706)/X1706</f>
        <v>2.6794554190270953E-2</v>
      </c>
      <c r="O1706" s="7" t="e">
        <f>1000000*(AT1706-AR1706)/X1706</f>
        <v>#VALUE!</v>
      </c>
      <c r="P1706">
        <f>(M1706*16)</f>
        <v>8.2765060614897135E-2</v>
      </c>
      <c r="Q1706">
        <f>(N1706*44)</f>
        <v>1.1789603843719219</v>
      </c>
      <c r="R1706">
        <f>1000000*(((AF1706-AD1706)*0.082057*W1706)/(V1706-Z1706))/X1706</f>
        <v>0.14349881432745903</v>
      </c>
      <c r="S1706">
        <f>1000000*(((AM1706-AK1706)*0.082057*W1706)/(V1706-Z1706))/X1706</f>
        <v>0.74330626535800015</v>
      </c>
      <c r="T1706">
        <f>N1706*((1*0.082057*W1706)/(V1706-Z1706))</f>
        <v>0.74330626535800026</v>
      </c>
      <c r="V1706" s="5">
        <f t="shared" si="250"/>
        <v>0.99905510880095516</v>
      </c>
      <c r="W1706">
        <v>313.14999999999998</v>
      </c>
      <c r="X1706">
        <f t="shared" si="251"/>
        <v>1.9073334166666699E-2</v>
      </c>
      <c r="Y1706">
        <v>2E-3</v>
      </c>
      <c r="Z1706">
        <f t="shared" si="231"/>
        <v>7.2765497523200454E-2</v>
      </c>
      <c r="AB1706">
        <f t="shared" si="232"/>
        <v>9.9905510880095509E-7</v>
      </c>
      <c r="AC1706">
        <f t="shared" si="233"/>
        <v>7.7759129386834936E-11</v>
      </c>
      <c r="AD1706">
        <v>0</v>
      </c>
      <c r="AE1706" s="12">
        <f t="shared" si="234"/>
        <v>2.0903724265187424E-11</v>
      </c>
      <c r="AF1706" s="12">
        <f t="shared" si="235"/>
        <v>9.8662853652022362E-11</v>
      </c>
      <c r="AG1706" s="19">
        <f t="shared" si="236"/>
        <v>1.097002469958351E-3</v>
      </c>
      <c r="AI1706">
        <f t="shared" si="237"/>
        <v>9.9905510880095509E-7</v>
      </c>
      <c r="AJ1706">
        <f t="shared" si="238"/>
        <v>7.7759129386834936E-11</v>
      </c>
      <c r="AK1706">
        <v>0</v>
      </c>
      <c r="AL1706" s="12">
        <f t="shared" si="239"/>
        <v>4.333023565310624E-10</v>
      </c>
      <c r="AM1706" s="12">
        <f t="shared" si="240"/>
        <v>5.1106148591789729E-10</v>
      </c>
      <c r="AN1706" s="19">
        <f t="shared" si="241"/>
        <v>2.2739189884214046E-2</v>
      </c>
      <c r="AO1706" s="19"/>
      <c r="AP1706" t="e">
        <f t="shared" si="242"/>
        <v>#VALUE!</v>
      </c>
      <c r="AQ1706" t="e">
        <f t="shared" si="243"/>
        <v>#VALUE!</v>
      </c>
      <c r="AR1706">
        <v>0</v>
      </c>
      <c r="AS1706" s="12" t="e">
        <f t="shared" si="244"/>
        <v>#VALUE!</v>
      </c>
      <c r="AT1706" s="12" t="e">
        <f t="shared" si="245"/>
        <v>#VALUE!</v>
      </c>
      <c r="AU1706" s="19">
        <f t="shared" si="246"/>
        <v>1.5759424160826513E-2</v>
      </c>
      <c r="AW1706">
        <f t="shared" si="247"/>
        <v>78.812974192989046</v>
      </c>
      <c r="AX1706">
        <f t="shared" si="248"/>
        <v>15.215219993965071</v>
      </c>
      <c r="AY1706" t="e">
        <f t="shared" si="249"/>
        <v>#VALUE!</v>
      </c>
    </row>
    <row r="1707" spans="8:51" x14ac:dyDescent="0.25">
      <c r="H1707" s="6">
        <v>20</v>
      </c>
      <c r="I1707" s="6">
        <v>30</v>
      </c>
      <c r="J1707" s="6">
        <v>1</v>
      </c>
      <c r="K1707" s="6">
        <v>1</v>
      </c>
      <c r="L1707" s="6" t="s">
        <v>122</v>
      </c>
      <c r="M1707" s="7">
        <f>1000000*(AF1707-AD1707)/X1707</f>
        <v>5.1728162884310709E-3</v>
      </c>
      <c r="N1707" s="7">
        <f>1000000*(AM1707-AK1707)/X1707</f>
        <v>2.6794554190270953E-2</v>
      </c>
      <c r="O1707" s="7" t="e">
        <f>1000000*(AT1707-AR1707)/X1707</f>
        <v>#VALUE!</v>
      </c>
      <c r="P1707">
        <f>(M1707*16)</f>
        <v>8.2765060614897135E-2</v>
      </c>
      <c r="Q1707">
        <f>(N1707*44)</f>
        <v>1.1789603843719219</v>
      </c>
      <c r="R1707">
        <f>1000000*(((AF1707-AD1707)*0.082057*W1707)/(V1707-Z1707))/X1707</f>
        <v>0.14349881432745903</v>
      </c>
      <c r="S1707">
        <f>1000000*(((AM1707-AK1707)*0.082057*W1707)/(V1707-Z1707))/X1707</f>
        <v>0.74330626535800015</v>
      </c>
      <c r="T1707">
        <f>N1707*((1*0.082057*W1707)/(V1707-Z1707))</f>
        <v>0.74330626535800026</v>
      </c>
      <c r="V1707" s="5">
        <f t="shared" si="250"/>
        <v>0.99905510880095516</v>
      </c>
      <c r="W1707">
        <v>313.14999999999998</v>
      </c>
      <c r="X1707">
        <f t="shared" si="251"/>
        <v>1.9073334166666699E-2</v>
      </c>
      <c r="Y1707">
        <v>2E-3</v>
      </c>
      <c r="Z1707">
        <f t="shared" si="231"/>
        <v>7.2765497523200454E-2</v>
      </c>
      <c r="AB1707">
        <f t="shared" si="232"/>
        <v>9.9905510880095509E-7</v>
      </c>
      <c r="AC1707">
        <f t="shared" si="233"/>
        <v>7.7759129386834936E-11</v>
      </c>
      <c r="AD1707">
        <v>0</v>
      </c>
      <c r="AE1707" s="12">
        <f t="shared" si="234"/>
        <v>2.0903724265187424E-11</v>
      </c>
      <c r="AF1707" s="12">
        <f t="shared" si="235"/>
        <v>9.8662853652022362E-11</v>
      </c>
      <c r="AG1707" s="19">
        <f t="shared" si="236"/>
        <v>1.097002469958351E-3</v>
      </c>
      <c r="AI1707">
        <f t="shared" si="237"/>
        <v>9.9905510880095509E-7</v>
      </c>
      <c r="AJ1707">
        <f t="shared" si="238"/>
        <v>7.7759129386834936E-11</v>
      </c>
      <c r="AK1707">
        <v>0</v>
      </c>
      <c r="AL1707" s="12">
        <f t="shared" si="239"/>
        <v>4.333023565310624E-10</v>
      </c>
      <c r="AM1707" s="12">
        <f t="shared" si="240"/>
        <v>5.1106148591789729E-10</v>
      </c>
      <c r="AN1707" s="19">
        <f t="shared" si="241"/>
        <v>2.2739189884214046E-2</v>
      </c>
      <c r="AO1707" s="19"/>
      <c r="AP1707" t="e">
        <f t="shared" si="242"/>
        <v>#VALUE!</v>
      </c>
      <c r="AQ1707" t="e">
        <f t="shared" si="243"/>
        <v>#VALUE!</v>
      </c>
      <c r="AR1707">
        <v>0</v>
      </c>
      <c r="AS1707" s="12" t="e">
        <f t="shared" si="244"/>
        <v>#VALUE!</v>
      </c>
      <c r="AT1707" s="12" t="e">
        <f t="shared" si="245"/>
        <v>#VALUE!</v>
      </c>
      <c r="AU1707" s="19">
        <f t="shared" si="246"/>
        <v>1.5759424160826513E-2</v>
      </c>
      <c r="AW1707">
        <f t="shared" si="247"/>
        <v>78.812974192989046</v>
      </c>
      <c r="AX1707">
        <f t="shared" si="248"/>
        <v>15.215219993965071</v>
      </c>
      <c r="AY1707" t="e">
        <f t="shared" si="249"/>
        <v>#VALUE!</v>
      </c>
    </row>
    <row r="1708" spans="8:51" x14ac:dyDescent="0.25">
      <c r="H1708" s="6">
        <v>20</v>
      </c>
      <c r="I1708" s="6">
        <v>30</v>
      </c>
      <c r="J1708" s="6">
        <v>1</v>
      </c>
      <c r="K1708" s="6">
        <v>1</v>
      </c>
      <c r="L1708" s="6" t="s">
        <v>122</v>
      </c>
      <c r="M1708" s="7">
        <f>1000000*(AF1708-AD1708)/X1708</f>
        <v>5.1728162884310709E-3</v>
      </c>
      <c r="N1708" s="7">
        <f>1000000*(AM1708-AK1708)/X1708</f>
        <v>2.6794554190270953E-2</v>
      </c>
      <c r="O1708" s="7" t="e">
        <f>1000000*(AT1708-AR1708)/X1708</f>
        <v>#VALUE!</v>
      </c>
      <c r="P1708">
        <f>(M1708*16)</f>
        <v>8.2765060614897135E-2</v>
      </c>
      <c r="Q1708">
        <f>(N1708*44)</f>
        <v>1.1789603843719219</v>
      </c>
      <c r="R1708">
        <f>1000000*(((AF1708-AD1708)*0.082057*W1708)/(V1708-Z1708))/X1708</f>
        <v>0.14349881432745903</v>
      </c>
      <c r="S1708">
        <f>1000000*(((AM1708-AK1708)*0.082057*W1708)/(V1708-Z1708))/X1708</f>
        <v>0.74330626535800015</v>
      </c>
      <c r="T1708">
        <f>N1708*((1*0.082057*W1708)/(V1708-Z1708))</f>
        <v>0.74330626535800026</v>
      </c>
      <c r="V1708" s="5">
        <f t="shared" si="250"/>
        <v>0.99905510880095516</v>
      </c>
      <c r="W1708">
        <v>313.14999999999998</v>
      </c>
      <c r="X1708">
        <f t="shared" si="251"/>
        <v>1.9073334166666699E-2</v>
      </c>
      <c r="Y1708">
        <v>2E-3</v>
      </c>
      <c r="Z1708">
        <f t="shared" si="231"/>
        <v>7.2765497523200454E-2</v>
      </c>
      <c r="AB1708">
        <f t="shared" si="232"/>
        <v>9.9905510880095509E-7</v>
      </c>
      <c r="AC1708">
        <f t="shared" si="233"/>
        <v>7.7759129386834936E-11</v>
      </c>
      <c r="AD1708">
        <v>0</v>
      </c>
      <c r="AE1708" s="12">
        <f t="shared" si="234"/>
        <v>2.0903724265187424E-11</v>
      </c>
      <c r="AF1708" s="12">
        <f t="shared" si="235"/>
        <v>9.8662853652022362E-11</v>
      </c>
      <c r="AG1708" s="19">
        <f t="shared" si="236"/>
        <v>1.097002469958351E-3</v>
      </c>
      <c r="AI1708">
        <f t="shared" si="237"/>
        <v>9.9905510880095509E-7</v>
      </c>
      <c r="AJ1708">
        <f t="shared" si="238"/>
        <v>7.7759129386834936E-11</v>
      </c>
      <c r="AK1708">
        <v>0</v>
      </c>
      <c r="AL1708" s="12">
        <f t="shared" si="239"/>
        <v>4.333023565310624E-10</v>
      </c>
      <c r="AM1708" s="12">
        <f t="shared" si="240"/>
        <v>5.1106148591789729E-10</v>
      </c>
      <c r="AN1708" s="19">
        <f t="shared" si="241"/>
        <v>2.2739189884214046E-2</v>
      </c>
      <c r="AO1708" s="19"/>
      <c r="AP1708" t="e">
        <f t="shared" si="242"/>
        <v>#VALUE!</v>
      </c>
      <c r="AQ1708" t="e">
        <f t="shared" si="243"/>
        <v>#VALUE!</v>
      </c>
      <c r="AR1708">
        <v>0</v>
      </c>
      <c r="AS1708" s="12" t="e">
        <f t="shared" si="244"/>
        <v>#VALUE!</v>
      </c>
      <c r="AT1708" s="12" t="e">
        <f t="shared" si="245"/>
        <v>#VALUE!</v>
      </c>
      <c r="AU1708" s="19">
        <f t="shared" si="246"/>
        <v>1.5759424160826513E-2</v>
      </c>
      <c r="AW1708">
        <f t="shared" si="247"/>
        <v>78.812974192989046</v>
      </c>
      <c r="AX1708">
        <f t="shared" si="248"/>
        <v>15.215219993965071</v>
      </c>
      <c r="AY1708" t="e">
        <f t="shared" si="249"/>
        <v>#VALUE!</v>
      </c>
    </row>
    <row r="1709" spans="8:51" x14ac:dyDescent="0.25">
      <c r="H1709" s="6">
        <v>20</v>
      </c>
      <c r="I1709" s="6">
        <v>30</v>
      </c>
      <c r="J1709" s="6">
        <v>1</v>
      </c>
      <c r="K1709" s="6">
        <v>1</v>
      </c>
      <c r="L1709" s="6" t="s">
        <v>122</v>
      </c>
      <c r="M1709" s="7">
        <f>1000000*(AF1709-AD1709)/X1709</f>
        <v>5.1728162884310709E-3</v>
      </c>
      <c r="N1709" s="7">
        <f>1000000*(AM1709-AK1709)/X1709</f>
        <v>2.6794554190270953E-2</v>
      </c>
      <c r="O1709" s="7" t="e">
        <f>1000000*(AT1709-AR1709)/X1709</f>
        <v>#VALUE!</v>
      </c>
      <c r="P1709">
        <f>(M1709*16)</f>
        <v>8.2765060614897135E-2</v>
      </c>
      <c r="Q1709">
        <f>(N1709*44)</f>
        <v>1.1789603843719219</v>
      </c>
      <c r="R1709">
        <f>1000000*(((AF1709-AD1709)*0.082057*W1709)/(V1709-Z1709))/X1709</f>
        <v>0.14349881432745903</v>
      </c>
      <c r="S1709">
        <f>1000000*(((AM1709-AK1709)*0.082057*W1709)/(V1709-Z1709))/X1709</f>
        <v>0.74330626535800015</v>
      </c>
      <c r="T1709">
        <f>N1709*((1*0.082057*W1709)/(V1709-Z1709))</f>
        <v>0.74330626535800026</v>
      </c>
      <c r="V1709" s="5">
        <f t="shared" si="250"/>
        <v>0.99905510880095516</v>
      </c>
      <c r="W1709">
        <v>313.14999999999998</v>
      </c>
      <c r="X1709">
        <f t="shared" si="251"/>
        <v>1.9073334166666699E-2</v>
      </c>
      <c r="Y1709">
        <v>2E-3</v>
      </c>
      <c r="Z1709">
        <f t="shared" si="231"/>
        <v>7.2765497523200454E-2</v>
      </c>
      <c r="AB1709">
        <f t="shared" si="232"/>
        <v>9.9905510880095509E-7</v>
      </c>
      <c r="AC1709">
        <f t="shared" si="233"/>
        <v>7.7759129386834936E-11</v>
      </c>
      <c r="AD1709">
        <v>0</v>
      </c>
      <c r="AE1709" s="12">
        <f t="shared" si="234"/>
        <v>2.0903724265187424E-11</v>
      </c>
      <c r="AF1709" s="12">
        <f t="shared" si="235"/>
        <v>9.8662853652022362E-11</v>
      </c>
      <c r="AG1709" s="19">
        <f t="shared" si="236"/>
        <v>1.097002469958351E-3</v>
      </c>
      <c r="AI1709">
        <f t="shared" si="237"/>
        <v>9.9905510880095509E-7</v>
      </c>
      <c r="AJ1709">
        <f t="shared" si="238"/>
        <v>7.7759129386834936E-11</v>
      </c>
      <c r="AK1709">
        <v>0</v>
      </c>
      <c r="AL1709" s="12">
        <f t="shared" si="239"/>
        <v>4.333023565310624E-10</v>
      </c>
      <c r="AM1709" s="12">
        <f t="shared" si="240"/>
        <v>5.1106148591789729E-10</v>
      </c>
      <c r="AN1709" s="19">
        <f t="shared" si="241"/>
        <v>2.2739189884214046E-2</v>
      </c>
      <c r="AO1709" s="19"/>
      <c r="AP1709" t="e">
        <f t="shared" si="242"/>
        <v>#VALUE!</v>
      </c>
      <c r="AQ1709" t="e">
        <f t="shared" si="243"/>
        <v>#VALUE!</v>
      </c>
      <c r="AR1709">
        <v>0</v>
      </c>
      <c r="AS1709" s="12" t="e">
        <f t="shared" si="244"/>
        <v>#VALUE!</v>
      </c>
      <c r="AT1709" s="12" t="e">
        <f t="shared" si="245"/>
        <v>#VALUE!</v>
      </c>
      <c r="AU1709" s="19">
        <f t="shared" si="246"/>
        <v>1.5759424160826513E-2</v>
      </c>
      <c r="AW1709">
        <f t="shared" si="247"/>
        <v>78.812974192989046</v>
      </c>
      <c r="AX1709">
        <f t="shared" si="248"/>
        <v>15.215219993965071</v>
      </c>
      <c r="AY1709" t="e">
        <f t="shared" si="249"/>
        <v>#VALUE!</v>
      </c>
    </row>
    <row r="1710" spans="8:51" x14ac:dyDescent="0.25">
      <c r="H1710" s="6">
        <v>20</v>
      </c>
      <c r="I1710" s="6">
        <v>30</v>
      </c>
      <c r="J1710" s="6">
        <v>1</v>
      </c>
      <c r="K1710" s="6">
        <v>1</v>
      </c>
      <c r="L1710" s="6" t="s">
        <v>122</v>
      </c>
      <c r="M1710" s="7">
        <f>1000000*(AF1710-AD1710)/X1710</f>
        <v>5.1728162884310709E-3</v>
      </c>
      <c r="N1710" s="7">
        <f>1000000*(AM1710-AK1710)/X1710</f>
        <v>2.6794554190270953E-2</v>
      </c>
      <c r="O1710" s="7" t="e">
        <f>1000000*(AT1710-AR1710)/X1710</f>
        <v>#VALUE!</v>
      </c>
      <c r="P1710">
        <f>(M1710*16)</f>
        <v>8.2765060614897135E-2</v>
      </c>
      <c r="Q1710">
        <f>(N1710*44)</f>
        <v>1.1789603843719219</v>
      </c>
      <c r="R1710">
        <f>1000000*(((AF1710-AD1710)*0.082057*W1710)/(V1710-Z1710))/X1710</f>
        <v>0.14349881432745903</v>
      </c>
      <c r="S1710">
        <f>1000000*(((AM1710-AK1710)*0.082057*W1710)/(V1710-Z1710))/X1710</f>
        <v>0.74330626535800015</v>
      </c>
      <c r="T1710">
        <f>N1710*((1*0.082057*W1710)/(V1710-Z1710))</f>
        <v>0.74330626535800026</v>
      </c>
      <c r="V1710" s="5">
        <f t="shared" si="250"/>
        <v>0.99905510880095516</v>
      </c>
      <c r="W1710">
        <v>313.14999999999998</v>
      </c>
      <c r="X1710">
        <f t="shared" si="251"/>
        <v>1.9073334166666699E-2</v>
      </c>
      <c r="Y1710">
        <v>2E-3</v>
      </c>
      <c r="Z1710">
        <f t="shared" si="231"/>
        <v>7.2765497523200454E-2</v>
      </c>
      <c r="AB1710">
        <f t="shared" si="232"/>
        <v>9.9905510880095509E-7</v>
      </c>
      <c r="AC1710">
        <f t="shared" si="233"/>
        <v>7.7759129386834936E-11</v>
      </c>
      <c r="AD1710">
        <v>0</v>
      </c>
      <c r="AE1710" s="12">
        <f t="shared" si="234"/>
        <v>2.0903724265187424E-11</v>
      </c>
      <c r="AF1710" s="12">
        <f t="shared" si="235"/>
        <v>9.8662853652022362E-11</v>
      </c>
      <c r="AG1710" s="19">
        <f t="shared" si="236"/>
        <v>1.097002469958351E-3</v>
      </c>
      <c r="AI1710">
        <f t="shared" si="237"/>
        <v>9.9905510880095509E-7</v>
      </c>
      <c r="AJ1710">
        <f t="shared" si="238"/>
        <v>7.7759129386834936E-11</v>
      </c>
      <c r="AK1710">
        <v>0</v>
      </c>
      <c r="AL1710" s="12">
        <f t="shared" si="239"/>
        <v>4.333023565310624E-10</v>
      </c>
      <c r="AM1710" s="12">
        <f t="shared" si="240"/>
        <v>5.1106148591789729E-10</v>
      </c>
      <c r="AN1710" s="19">
        <f t="shared" si="241"/>
        <v>2.2739189884214046E-2</v>
      </c>
      <c r="AO1710" s="19"/>
      <c r="AP1710" t="e">
        <f t="shared" si="242"/>
        <v>#VALUE!</v>
      </c>
      <c r="AQ1710" t="e">
        <f t="shared" si="243"/>
        <v>#VALUE!</v>
      </c>
      <c r="AR1710">
        <v>0</v>
      </c>
      <c r="AS1710" s="12" t="e">
        <f t="shared" si="244"/>
        <v>#VALUE!</v>
      </c>
      <c r="AT1710" s="12" t="e">
        <f t="shared" si="245"/>
        <v>#VALUE!</v>
      </c>
      <c r="AU1710" s="19">
        <f t="shared" si="246"/>
        <v>1.5759424160826513E-2</v>
      </c>
      <c r="AW1710">
        <f t="shared" si="247"/>
        <v>78.812974192989046</v>
      </c>
      <c r="AX1710">
        <f t="shared" si="248"/>
        <v>15.215219993965071</v>
      </c>
      <c r="AY1710" t="e">
        <f t="shared" si="249"/>
        <v>#VALUE!</v>
      </c>
    </row>
    <row r="1711" spans="8:51" x14ac:dyDescent="0.25">
      <c r="H1711" s="6">
        <v>20</v>
      </c>
      <c r="I1711" s="6">
        <v>30</v>
      </c>
      <c r="J1711" s="6">
        <v>1</v>
      </c>
      <c r="K1711" s="6">
        <v>1</v>
      </c>
      <c r="L1711" s="6" t="s">
        <v>122</v>
      </c>
      <c r="M1711" s="7">
        <f>1000000*(AF1711-AD1711)/X1711</f>
        <v>5.1728162884310709E-3</v>
      </c>
      <c r="N1711" s="7">
        <f>1000000*(AM1711-AK1711)/X1711</f>
        <v>2.6794554190270953E-2</v>
      </c>
      <c r="O1711" s="7" t="e">
        <f>1000000*(AT1711-AR1711)/X1711</f>
        <v>#VALUE!</v>
      </c>
      <c r="P1711">
        <f>(M1711*16)</f>
        <v>8.2765060614897135E-2</v>
      </c>
      <c r="Q1711">
        <f>(N1711*44)</f>
        <v>1.1789603843719219</v>
      </c>
      <c r="R1711">
        <f>1000000*(((AF1711-AD1711)*0.082057*W1711)/(V1711-Z1711))/X1711</f>
        <v>0.14349881432745903</v>
      </c>
      <c r="S1711">
        <f>1000000*(((AM1711-AK1711)*0.082057*W1711)/(V1711-Z1711))/X1711</f>
        <v>0.74330626535800015</v>
      </c>
      <c r="T1711">
        <f>N1711*((1*0.082057*W1711)/(V1711-Z1711))</f>
        <v>0.74330626535800026</v>
      </c>
      <c r="V1711" s="5">
        <f t="shared" si="250"/>
        <v>0.99905510880095516</v>
      </c>
      <c r="W1711">
        <v>313.14999999999998</v>
      </c>
      <c r="X1711">
        <f t="shared" si="251"/>
        <v>1.9073334166666699E-2</v>
      </c>
      <c r="Y1711">
        <v>2E-3</v>
      </c>
      <c r="Z1711">
        <f t="shared" si="231"/>
        <v>7.2765497523200454E-2</v>
      </c>
      <c r="AB1711">
        <f t="shared" si="232"/>
        <v>9.9905510880095509E-7</v>
      </c>
      <c r="AC1711">
        <f t="shared" si="233"/>
        <v>7.7759129386834936E-11</v>
      </c>
      <c r="AD1711">
        <v>0</v>
      </c>
      <c r="AE1711" s="12">
        <f t="shared" si="234"/>
        <v>2.0903724265187424E-11</v>
      </c>
      <c r="AF1711" s="12">
        <f t="shared" si="235"/>
        <v>9.8662853652022362E-11</v>
      </c>
      <c r="AG1711" s="19">
        <f t="shared" si="236"/>
        <v>1.097002469958351E-3</v>
      </c>
      <c r="AI1711">
        <f t="shared" si="237"/>
        <v>9.9905510880095509E-7</v>
      </c>
      <c r="AJ1711">
        <f t="shared" si="238"/>
        <v>7.7759129386834936E-11</v>
      </c>
      <c r="AK1711">
        <v>0</v>
      </c>
      <c r="AL1711" s="12">
        <f t="shared" si="239"/>
        <v>4.333023565310624E-10</v>
      </c>
      <c r="AM1711" s="12">
        <f t="shared" si="240"/>
        <v>5.1106148591789729E-10</v>
      </c>
      <c r="AN1711" s="19">
        <f t="shared" si="241"/>
        <v>2.2739189884214046E-2</v>
      </c>
      <c r="AO1711" s="19"/>
      <c r="AP1711" t="e">
        <f t="shared" si="242"/>
        <v>#VALUE!</v>
      </c>
      <c r="AQ1711" t="e">
        <f t="shared" si="243"/>
        <v>#VALUE!</v>
      </c>
      <c r="AR1711">
        <v>0</v>
      </c>
      <c r="AS1711" s="12" t="e">
        <f t="shared" si="244"/>
        <v>#VALUE!</v>
      </c>
      <c r="AT1711" s="12" t="e">
        <f t="shared" si="245"/>
        <v>#VALUE!</v>
      </c>
      <c r="AU1711" s="19">
        <f t="shared" si="246"/>
        <v>1.5759424160826513E-2</v>
      </c>
      <c r="AW1711">
        <f t="shared" si="247"/>
        <v>78.812974192989046</v>
      </c>
      <c r="AX1711">
        <f t="shared" si="248"/>
        <v>15.215219993965071</v>
      </c>
      <c r="AY1711" t="e">
        <f t="shared" si="249"/>
        <v>#VALUE!</v>
      </c>
    </row>
    <row r="1712" spans="8:51" x14ac:dyDescent="0.25">
      <c r="H1712" s="6">
        <v>20</v>
      </c>
      <c r="I1712" s="6">
        <v>30</v>
      </c>
      <c r="J1712" s="6">
        <v>1</v>
      </c>
      <c r="K1712" s="6">
        <v>1</v>
      </c>
      <c r="L1712" s="6" t="s">
        <v>122</v>
      </c>
      <c r="M1712" s="7">
        <f>1000000*(AF1712-AD1712)/X1712</f>
        <v>5.1728162884310709E-3</v>
      </c>
      <c r="N1712" s="7">
        <f>1000000*(AM1712-AK1712)/X1712</f>
        <v>2.6794554190270953E-2</v>
      </c>
      <c r="O1712" s="7" t="e">
        <f>1000000*(AT1712-AR1712)/X1712</f>
        <v>#VALUE!</v>
      </c>
      <c r="P1712">
        <f>(M1712*16)</f>
        <v>8.2765060614897135E-2</v>
      </c>
      <c r="Q1712">
        <f>(N1712*44)</f>
        <v>1.1789603843719219</v>
      </c>
      <c r="R1712">
        <f>1000000*(((AF1712-AD1712)*0.082057*W1712)/(V1712-Z1712))/X1712</f>
        <v>0.14349881432745903</v>
      </c>
      <c r="S1712">
        <f>1000000*(((AM1712-AK1712)*0.082057*W1712)/(V1712-Z1712))/X1712</f>
        <v>0.74330626535800015</v>
      </c>
      <c r="T1712">
        <f>N1712*((1*0.082057*W1712)/(V1712-Z1712))</f>
        <v>0.74330626535800026</v>
      </c>
      <c r="V1712" s="5">
        <f t="shared" si="250"/>
        <v>0.99905510880095516</v>
      </c>
      <c r="W1712">
        <v>313.14999999999998</v>
      </c>
      <c r="X1712">
        <f t="shared" si="251"/>
        <v>1.9073334166666699E-2</v>
      </c>
      <c r="Y1712">
        <v>2E-3</v>
      </c>
      <c r="Z1712">
        <f t="shared" si="231"/>
        <v>7.2765497523200454E-2</v>
      </c>
      <c r="AB1712">
        <f t="shared" si="232"/>
        <v>9.9905510880095509E-7</v>
      </c>
      <c r="AC1712">
        <f t="shared" si="233"/>
        <v>7.7759129386834936E-11</v>
      </c>
      <c r="AD1712">
        <v>0</v>
      </c>
      <c r="AE1712" s="12">
        <f t="shared" si="234"/>
        <v>2.0903724265187424E-11</v>
      </c>
      <c r="AF1712" s="12">
        <f t="shared" si="235"/>
        <v>9.8662853652022362E-11</v>
      </c>
      <c r="AG1712" s="19">
        <f t="shared" si="236"/>
        <v>1.097002469958351E-3</v>
      </c>
      <c r="AI1712">
        <f t="shared" si="237"/>
        <v>9.9905510880095509E-7</v>
      </c>
      <c r="AJ1712">
        <f t="shared" si="238"/>
        <v>7.7759129386834936E-11</v>
      </c>
      <c r="AK1712">
        <v>0</v>
      </c>
      <c r="AL1712" s="12">
        <f t="shared" si="239"/>
        <v>4.333023565310624E-10</v>
      </c>
      <c r="AM1712" s="12">
        <f t="shared" si="240"/>
        <v>5.1106148591789729E-10</v>
      </c>
      <c r="AN1712" s="19">
        <f t="shared" si="241"/>
        <v>2.2739189884214046E-2</v>
      </c>
      <c r="AO1712" s="19"/>
      <c r="AP1712" t="e">
        <f t="shared" si="242"/>
        <v>#VALUE!</v>
      </c>
      <c r="AQ1712" t="e">
        <f t="shared" si="243"/>
        <v>#VALUE!</v>
      </c>
      <c r="AR1712">
        <v>0</v>
      </c>
      <c r="AS1712" s="12" t="e">
        <f t="shared" si="244"/>
        <v>#VALUE!</v>
      </c>
      <c r="AT1712" s="12" t="e">
        <f t="shared" si="245"/>
        <v>#VALUE!</v>
      </c>
      <c r="AU1712" s="19">
        <f t="shared" si="246"/>
        <v>1.5759424160826513E-2</v>
      </c>
      <c r="AW1712">
        <f t="shared" si="247"/>
        <v>78.812974192989046</v>
      </c>
      <c r="AX1712">
        <f t="shared" si="248"/>
        <v>15.215219993965071</v>
      </c>
      <c r="AY1712" t="e">
        <f t="shared" si="249"/>
        <v>#VALUE!</v>
      </c>
    </row>
    <row r="1713" spans="8:51" x14ac:dyDescent="0.25">
      <c r="H1713" s="6">
        <v>20</v>
      </c>
      <c r="I1713" s="6">
        <v>30</v>
      </c>
      <c r="J1713" s="6">
        <v>1</v>
      </c>
      <c r="K1713" s="6">
        <v>1</v>
      </c>
      <c r="L1713" s="6" t="s">
        <v>122</v>
      </c>
      <c r="M1713" s="7">
        <f>1000000*(AF1713-AD1713)/X1713</f>
        <v>5.1728162884310709E-3</v>
      </c>
      <c r="N1713" s="7">
        <f>1000000*(AM1713-AK1713)/X1713</f>
        <v>2.6794554190270953E-2</v>
      </c>
      <c r="O1713" s="7" t="e">
        <f>1000000*(AT1713-AR1713)/X1713</f>
        <v>#VALUE!</v>
      </c>
      <c r="P1713">
        <f>(M1713*16)</f>
        <v>8.2765060614897135E-2</v>
      </c>
      <c r="Q1713">
        <f>(N1713*44)</f>
        <v>1.1789603843719219</v>
      </c>
      <c r="R1713">
        <f>1000000*(((AF1713-AD1713)*0.082057*W1713)/(V1713-Z1713))/X1713</f>
        <v>0.14349881432745903</v>
      </c>
      <c r="S1713">
        <f>1000000*(((AM1713-AK1713)*0.082057*W1713)/(V1713-Z1713))/X1713</f>
        <v>0.74330626535800015</v>
      </c>
      <c r="T1713">
        <f>N1713*((1*0.082057*W1713)/(V1713-Z1713))</f>
        <v>0.74330626535800026</v>
      </c>
      <c r="V1713" s="5">
        <f t="shared" si="250"/>
        <v>0.99905510880095516</v>
      </c>
      <c r="W1713">
        <v>313.14999999999998</v>
      </c>
      <c r="X1713">
        <f t="shared" si="251"/>
        <v>1.9073334166666699E-2</v>
      </c>
      <c r="Y1713">
        <v>2E-3</v>
      </c>
      <c r="Z1713">
        <f t="shared" si="231"/>
        <v>7.2765497523200454E-2</v>
      </c>
      <c r="AB1713">
        <f t="shared" si="232"/>
        <v>9.9905510880095509E-7</v>
      </c>
      <c r="AC1713">
        <f t="shared" si="233"/>
        <v>7.7759129386834936E-11</v>
      </c>
      <c r="AD1713">
        <v>0</v>
      </c>
      <c r="AE1713" s="12">
        <f t="shared" si="234"/>
        <v>2.0903724265187424E-11</v>
      </c>
      <c r="AF1713" s="12">
        <f t="shared" si="235"/>
        <v>9.8662853652022362E-11</v>
      </c>
      <c r="AG1713" s="19">
        <f t="shared" si="236"/>
        <v>1.097002469958351E-3</v>
      </c>
      <c r="AI1713">
        <f t="shared" si="237"/>
        <v>9.9905510880095509E-7</v>
      </c>
      <c r="AJ1713">
        <f t="shared" si="238"/>
        <v>7.7759129386834936E-11</v>
      </c>
      <c r="AK1713">
        <v>0</v>
      </c>
      <c r="AL1713" s="12">
        <f t="shared" si="239"/>
        <v>4.333023565310624E-10</v>
      </c>
      <c r="AM1713" s="12">
        <f t="shared" si="240"/>
        <v>5.1106148591789729E-10</v>
      </c>
      <c r="AN1713" s="19">
        <f t="shared" si="241"/>
        <v>2.2739189884214046E-2</v>
      </c>
      <c r="AO1713" s="19"/>
      <c r="AP1713" t="e">
        <f t="shared" si="242"/>
        <v>#VALUE!</v>
      </c>
      <c r="AQ1713" t="e">
        <f t="shared" si="243"/>
        <v>#VALUE!</v>
      </c>
      <c r="AR1713">
        <v>0</v>
      </c>
      <c r="AS1713" s="12" t="e">
        <f t="shared" si="244"/>
        <v>#VALUE!</v>
      </c>
      <c r="AT1713" s="12" t="e">
        <f t="shared" si="245"/>
        <v>#VALUE!</v>
      </c>
      <c r="AU1713" s="19">
        <f t="shared" si="246"/>
        <v>1.5759424160826513E-2</v>
      </c>
      <c r="AW1713">
        <f t="shared" si="247"/>
        <v>78.812974192989046</v>
      </c>
      <c r="AX1713">
        <f t="shared" si="248"/>
        <v>15.215219993965071</v>
      </c>
      <c r="AY1713" t="e">
        <f t="shared" si="249"/>
        <v>#VALUE!</v>
      </c>
    </row>
    <row r="1714" spans="8:51" x14ac:dyDescent="0.25">
      <c r="H1714" s="6">
        <v>20</v>
      </c>
      <c r="I1714" s="6">
        <v>30</v>
      </c>
      <c r="J1714" s="6">
        <v>1</v>
      </c>
      <c r="K1714" s="6">
        <v>1</v>
      </c>
      <c r="L1714" s="6" t="s">
        <v>122</v>
      </c>
      <c r="M1714" s="7">
        <f>1000000*(AF1714-AD1714)/X1714</f>
        <v>5.1728162884310709E-3</v>
      </c>
      <c r="N1714" s="7">
        <f>1000000*(AM1714-AK1714)/X1714</f>
        <v>2.6794554190270953E-2</v>
      </c>
      <c r="O1714" s="7" t="e">
        <f>1000000*(AT1714-AR1714)/X1714</f>
        <v>#VALUE!</v>
      </c>
      <c r="P1714">
        <f>(M1714*16)</f>
        <v>8.2765060614897135E-2</v>
      </c>
      <c r="Q1714">
        <f>(N1714*44)</f>
        <v>1.1789603843719219</v>
      </c>
      <c r="R1714">
        <f>1000000*(((AF1714-AD1714)*0.082057*W1714)/(V1714-Z1714))/X1714</f>
        <v>0.14349881432745903</v>
      </c>
      <c r="S1714">
        <f>1000000*(((AM1714-AK1714)*0.082057*W1714)/(V1714-Z1714))/X1714</f>
        <v>0.74330626535800015</v>
      </c>
      <c r="T1714">
        <f>N1714*((1*0.082057*W1714)/(V1714-Z1714))</f>
        <v>0.74330626535800026</v>
      </c>
      <c r="V1714" s="5">
        <f t="shared" si="250"/>
        <v>0.99905510880095516</v>
      </c>
      <c r="W1714">
        <v>313.14999999999998</v>
      </c>
      <c r="X1714">
        <f t="shared" si="251"/>
        <v>1.9073334166666699E-2</v>
      </c>
      <c r="Y1714">
        <v>2E-3</v>
      </c>
      <c r="Z1714">
        <f t="shared" si="231"/>
        <v>7.2765497523200454E-2</v>
      </c>
      <c r="AB1714">
        <f t="shared" si="232"/>
        <v>9.9905510880095509E-7</v>
      </c>
      <c r="AC1714">
        <f t="shared" si="233"/>
        <v>7.7759129386834936E-11</v>
      </c>
      <c r="AD1714">
        <v>0</v>
      </c>
      <c r="AE1714" s="12">
        <f t="shared" si="234"/>
        <v>2.0903724265187424E-11</v>
      </c>
      <c r="AF1714" s="12">
        <f t="shared" si="235"/>
        <v>9.8662853652022362E-11</v>
      </c>
      <c r="AG1714" s="19">
        <f t="shared" si="236"/>
        <v>1.097002469958351E-3</v>
      </c>
      <c r="AI1714">
        <f t="shared" si="237"/>
        <v>9.9905510880095509E-7</v>
      </c>
      <c r="AJ1714">
        <f t="shared" si="238"/>
        <v>7.7759129386834936E-11</v>
      </c>
      <c r="AK1714">
        <v>0</v>
      </c>
      <c r="AL1714" s="12">
        <f t="shared" si="239"/>
        <v>4.333023565310624E-10</v>
      </c>
      <c r="AM1714" s="12">
        <f t="shared" si="240"/>
        <v>5.1106148591789729E-10</v>
      </c>
      <c r="AN1714" s="19">
        <f t="shared" si="241"/>
        <v>2.2739189884214046E-2</v>
      </c>
      <c r="AO1714" s="19"/>
      <c r="AP1714" t="e">
        <f t="shared" si="242"/>
        <v>#VALUE!</v>
      </c>
      <c r="AQ1714" t="e">
        <f t="shared" si="243"/>
        <v>#VALUE!</v>
      </c>
      <c r="AR1714">
        <v>0</v>
      </c>
      <c r="AS1714" s="12" t="e">
        <f t="shared" si="244"/>
        <v>#VALUE!</v>
      </c>
      <c r="AT1714" s="12" t="e">
        <f t="shared" si="245"/>
        <v>#VALUE!</v>
      </c>
      <c r="AU1714" s="19">
        <f t="shared" si="246"/>
        <v>1.5759424160826513E-2</v>
      </c>
      <c r="AW1714">
        <f t="shared" si="247"/>
        <v>78.812974192989046</v>
      </c>
      <c r="AX1714">
        <f t="shared" si="248"/>
        <v>15.215219993965071</v>
      </c>
      <c r="AY1714" t="e">
        <f t="shared" si="249"/>
        <v>#VALUE!</v>
      </c>
    </row>
    <row r="1715" spans="8:51" x14ac:dyDescent="0.25">
      <c r="H1715" s="6">
        <v>20</v>
      </c>
      <c r="I1715" s="6">
        <v>30</v>
      </c>
      <c r="J1715" s="6">
        <v>1</v>
      </c>
      <c r="K1715" s="6">
        <v>1</v>
      </c>
      <c r="L1715" s="6" t="s">
        <v>122</v>
      </c>
      <c r="M1715" s="7">
        <f>1000000*(AF1715-AD1715)/X1715</f>
        <v>5.1728162884310709E-3</v>
      </c>
      <c r="N1715" s="7">
        <f>1000000*(AM1715-AK1715)/X1715</f>
        <v>2.6794554190270953E-2</v>
      </c>
      <c r="O1715" s="7" t="e">
        <f>1000000*(AT1715-AR1715)/X1715</f>
        <v>#VALUE!</v>
      </c>
      <c r="P1715">
        <f>(M1715*16)</f>
        <v>8.2765060614897135E-2</v>
      </c>
      <c r="Q1715">
        <f>(N1715*44)</f>
        <v>1.1789603843719219</v>
      </c>
      <c r="R1715">
        <f>1000000*(((AF1715-AD1715)*0.082057*W1715)/(V1715-Z1715))/X1715</f>
        <v>0.14349881432745903</v>
      </c>
      <c r="S1715">
        <f>1000000*(((AM1715-AK1715)*0.082057*W1715)/(V1715-Z1715))/X1715</f>
        <v>0.74330626535800015</v>
      </c>
      <c r="T1715">
        <f>N1715*((1*0.082057*W1715)/(V1715-Z1715))</f>
        <v>0.74330626535800026</v>
      </c>
      <c r="V1715" s="5">
        <f t="shared" si="250"/>
        <v>0.99905510880095516</v>
      </c>
      <c r="W1715">
        <v>313.14999999999998</v>
      </c>
      <c r="X1715">
        <f t="shared" si="251"/>
        <v>1.9073334166666699E-2</v>
      </c>
      <c r="Y1715">
        <v>2E-3</v>
      </c>
      <c r="Z1715">
        <f t="shared" si="231"/>
        <v>7.2765497523200454E-2</v>
      </c>
      <c r="AB1715">
        <f t="shared" si="232"/>
        <v>9.9905510880095509E-7</v>
      </c>
      <c r="AC1715">
        <f t="shared" si="233"/>
        <v>7.7759129386834936E-11</v>
      </c>
      <c r="AD1715">
        <v>0</v>
      </c>
      <c r="AE1715" s="12">
        <f t="shared" si="234"/>
        <v>2.0903724265187424E-11</v>
      </c>
      <c r="AF1715" s="12">
        <f t="shared" si="235"/>
        <v>9.8662853652022362E-11</v>
      </c>
      <c r="AG1715" s="19">
        <f t="shared" si="236"/>
        <v>1.097002469958351E-3</v>
      </c>
      <c r="AI1715">
        <f t="shared" si="237"/>
        <v>9.9905510880095509E-7</v>
      </c>
      <c r="AJ1715">
        <f t="shared" si="238"/>
        <v>7.7759129386834936E-11</v>
      </c>
      <c r="AK1715">
        <v>0</v>
      </c>
      <c r="AL1715" s="12">
        <f t="shared" si="239"/>
        <v>4.333023565310624E-10</v>
      </c>
      <c r="AM1715" s="12">
        <f t="shared" si="240"/>
        <v>5.1106148591789729E-10</v>
      </c>
      <c r="AN1715" s="19">
        <f t="shared" si="241"/>
        <v>2.2739189884214046E-2</v>
      </c>
      <c r="AO1715" s="19"/>
      <c r="AP1715" t="e">
        <f t="shared" si="242"/>
        <v>#VALUE!</v>
      </c>
      <c r="AQ1715" t="e">
        <f t="shared" si="243"/>
        <v>#VALUE!</v>
      </c>
      <c r="AR1715">
        <v>0</v>
      </c>
      <c r="AS1715" s="12" t="e">
        <f t="shared" si="244"/>
        <v>#VALUE!</v>
      </c>
      <c r="AT1715" s="12" t="e">
        <f t="shared" si="245"/>
        <v>#VALUE!</v>
      </c>
      <c r="AU1715" s="19">
        <f t="shared" si="246"/>
        <v>1.5759424160826513E-2</v>
      </c>
      <c r="AW1715">
        <f t="shared" si="247"/>
        <v>78.812974192989046</v>
      </c>
      <c r="AX1715">
        <f t="shared" si="248"/>
        <v>15.215219993965071</v>
      </c>
      <c r="AY1715" t="e">
        <f t="shared" si="249"/>
        <v>#VALUE!</v>
      </c>
    </row>
    <row r="1716" spans="8:51" x14ac:dyDescent="0.25">
      <c r="H1716" s="6">
        <v>20</v>
      </c>
      <c r="I1716" s="6">
        <v>30</v>
      </c>
      <c r="J1716" s="6">
        <v>1</v>
      </c>
      <c r="K1716" s="6">
        <v>1</v>
      </c>
      <c r="L1716" s="6" t="s">
        <v>122</v>
      </c>
      <c r="M1716" s="7">
        <f>1000000*(AF1716-AD1716)/X1716</f>
        <v>5.1728162884310709E-3</v>
      </c>
      <c r="N1716" s="7">
        <f>1000000*(AM1716-AK1716)/X1716</f>
        <v>2.6794554190270953E-2</v>
      </c>
      <c r="O1716" s="7" t="e">
        <f>1000000*(AT1716-AR1716)/X1716</f>
        <v>#VALUE!</v>
      </c>
      <c r="P1716">
        <f>(M1716*16)</f>
        <v>8.2765060614897135E-2</v>
      </c>
      <c r="Q1716">
        <f>(N1716*44)</f>
        <v>1.1789603843719219</v>
      </c>
      <c r="R1716">
        <f>1000000*(((AF1716-AD1716)*0.082057*W1716)/(V1716-Z1716))/X1716</f>
        <v>0.14349881432745903</v>
      </c>
      <c r="S1716">
        <f>1000000*(((AM1716-AK1716)*0.082057*W1716)/(V1716-Z1716))/X1716</f>
        <v>0.74330626535800015</v>
      </c>
      <c r="T1716">
        <f>N1716*((1*0.082057*W1716)/(V1716-Z1716))</f>
        <v>0.74330626535800026</v>
      </c>
      <c r="V1716" s="5">
        <f t="shared" si="250"/>
        <v>0.99905510880095516</v>
      </c>
      <c r="W1716">
        <v>313.14999999999998</v>
      </c>
      <c r="X1716">
        <f t="shared" si="251"/>
        <v>1.9073334166666699E-2</v>
      </c>
      <c r="Y1716">
        <v>2E-3</v>
      </c>
      <c r="Z1716">
        <f t="shared" si="231"/>
        <v>7.2765497523200454E-2</v>
      </c>
      <c r="AB1716">
        <f t="shared" si="232"/>
        <v>9.9905510880095509E-7</v>
      </c>
      <c r="AC1716">
        <f t="shared" si="233"/>
        <v>7.7759129386834936E-11</v>
      </c>
      <c r="AD1716">
        <v>0</v>
      </c>
      <c r="AE1716" s="12">
        <f t="shared" si="234"/>
        <v>2.0903724265187424E-11</v>
      </c>
      <c r="AF1716" s="12">
        <f t="shared" si="235"/>
        <v>9.8662853652022362E-11</v>
      </c>
      <c r="AG1716" s="19">
        <f t="shared" si="236"/>
        <v>1.097002469958351E-3</v>
      </c>
      <c r="AI1716">
        <f t="shared" si="237"/>
        <v>9.9905510880095509E-7</v>
      </c>
      <c r="AJ1716">
        <f t="shared" si="238"/>
        <v>7.7759129386834936E-11</v>
      </c>
      <c r="AK1716">
        <v>0</v>
      </c>
      <c r="AL1716" s="12">
        <f t="shared" si="239"/>
        <v>4.333023565310624E-10</v>
      </c>
      <c r="AM1716" s="12">
        <f t="shared" si="240"/>
        <v>5.1106148591789729E-10</v>
      </c>
      <c r="AN1716" s="19">
        <f t="shared" si="241"/>
        <v>2.2739189884214046E-2</v>
      </c>
      <c r="AO1716" s="19"/>
      <c r="AP1716" t="e">
        <f t="shared" si="242"/>
        <v>#VALUE!</v>
      </c>
      <c r="AQ1716" t="e">
        <f t="shared" si="243"/>
        <v>#VALUE!</v>
      </c>
      <c r="AR1716">
        <v>0</v>
      </c>
      <c r="AS1716" s="12" t="e">
        <f t="shared" si="244"/>
        <v>#VALUE!</v>
      </c>
      <c r="AT1716" s="12" t="e">
        <f t="shared" si="245"/>
        <v>#VALUE!</v>
      </c>
      <c r="AU1716" s="19">
        <f t="shared" si="246"/>
        <v>1.5759424160826513E-2</v>
      </c>
      <c r="AW1716">
        <f t="shared" si="247"/>
        <v>78.812974192989046</v>
      </c>
      <c r="AX1716">
        <f t="shared" si="248"/>
        <v>15.215219993965071</v>
      </c>
      <c r="AY1716" t="e">
        <f t="shared" si="249"/>
        <v>#VALUE!</v>
      </c>
    </row>
    <row r="1717" spans="8:51" x14ac:dyDescent="0.25">
      <c r="H1717" s="6">
        <v>20</v>
      </c>
      <c r="I1717" s="6">
        <v>30</v>
      </c>
      <c r="J1717" s="6">
        <v>1</v>
      </c>
      <c r="K1717" s="6">
        <v>1</v>
      </c>
      <c r="L1717" s="6" t="s">
        <v>122</v>
      </c>
      <c r="M1717" s="7">
        <f>1000000*(AF1717-AD1717)/X1717</f>
        <v>5.1728162884310709E-3</v>
      </c>
      <c r="N1717" s="7">
        <f>1000000*(AM1717-AK1717)/X1717</f>
        <v>2.6794554190270953E-2</v>
      </c>
      <c r="O1717" s="7" t="e">
        <f>1000000*(AT1717-AR1717)/X1717</f>
        <v>#VALUE!</v>
      </c>
      <c r="P1717">
        <f>(M1717*16)</f>
        <v>8.2765060614897135E-2</v>
      </c>
      <c r="Q1717">
        <f>(N1717*44)</f>
        <v>1.1789603843719219</v>
      </c>
      <c r="R1717">
        <f>1000000*(((AF1717-AD1717)*0.082057*W1717)/(V1717-Z1717))/X1717</f>
        <v>0.14349881432745903</v>
      </c>
      <c r="S1717">
        <f>1000000*(((AM1717-AK1717)*0.082057*W1717)/(V1717-Z1717))/X1717</f>
        <v>0.74330626535800015</v>
      </c>
      <c r="T1717">
        <f>N1717*((1*0.082057*W1717)/(V1717-Z1717))</f>
        <v>0.74330626535800026</v>
      </c>
      <c r="V1717" s="5">
        <f t="shared" si="250"/>
        <v>0.99905510880095516</v>
      </c>
      <c r="W1717">
        <v>313.14999999999998</v>
      </c>
      <c r="X1717">
        <f t="shared" si="251"/>
        <v>1.9073334166666699E-2</v>
      </c>
      <c r="Y1717">
        <v>2E-3</v>
      </c>
      <c r="Z1717">
        <f t="shared" si="231"/>
        <v>7.2765497523200454E-2</v>
      </c>
      <c r="AB1717">
        <f t="shared" si="232"/>
        <v>9.9905510880095509E-7</v>
      </c>
      <c r="AC1717">
        <f t="shared" si="233"/>
        <v>7.7759129386834936E-11</v>
      </c>
      <c r="AD1717">
        <v>0</v>
      </c>
      <c r="AE1717" s="12">
        <f t="shared" si="234"/>
        <v>2.0903724265187424E-11</v>
      </c>
      <c r="AF1717" s="12">
        <f t="shared" si="235"/>
        <v>9.8662853652022362E-11</v>
      </c>
      <c r="AG1717" s="19">
        <f t="shared" si="236"/>
        <v>1.097002469958351E-3</v>
      </c>
      <c r="AI1717">
        <f t="shared" si="237"/>
        <v>9.9905510880095509E-7</v>
      </c>
      <c r="AJ1717">
        <f t="shared" si="238"/>
        <v>7.7759129386834936E-11</v>
      </c>
      <c r="AK1717">
        <v>0</v>
      </c>
      <c r="AL1717" s="12">
        <f t="shared" si="239"/>
        <v>4.333023565310624E-10</v>
      </c>
      <c r="AM1717" s="12">
        <f t="shared" si="240"/>
        <v>5.1106148591789729E-10</v>
      </c>
      <c r="AN1717" s="19">
        <f t="shared" si="241"/>
        <v>2.2739189884214046E-2</v>
      </c>
      <c r="AO1717" s="19"/>
      <c r="AP1717" t="e">
        <f t="shared" si="242"/>
        <v>#VALUE!</v>
      </c>
      <c r="AQ1717" t="e">
        <f t="shared" si="243"/>
        <v>#VALUE!</v>
      </c>
      <c r="AR1717">
        <v>0</v>
      </c>
      <c r="AS1717" s="12" t="e">
        <f t="shared" si="244"/>
        <v>#VALUE!</v>
      </c>
      <c r="AT1717" s="12" t="e">
        <f t="shared" si="245"/>
        <v>#VALUE!</v>
      </c>
      <c r="AU1717" s="19">
        <f t="shared" si="246"/>
        <v>1.5759424160826513E-2</v>
      </c>
      <c r="AW1717">
        <f t="shared" si="247"/>
        <v>78.812974192989046</v>
      </c>
      <c r="AX1717">
        <f t="shared" si="248"/>
        <v>15.215219993965071</v>
      </c>
      <c r="AY1717" t="e">
        <f t="shared" si="249"/>
        <v>#VALUE!</v>
      </c>
    </row>
    <row r="1718" spans="8:51" x14ac:dyDescent="0.25">
      <c r="H1718" s="6">
        <v>20</v>
      </c>
      <c r="I1718" s="6">
        <v>30</v>
      </c>
      <c r="J1718" s="6">
        <v>1</v>
      </c>
      <c r="K1718" s="6">
        <v>1</v>
      </c>
      <c r="L1718" s="6" t="s">
        <v>122</v>
      </c>
      <c r="M1718" s="7">
        <f>1000000*(AF1718-AD1718)/X1718</f>
        <v>5.1728162884310709E-3</v>
      </c>
      <c r="N1718" s="7">
        <f>1000000*(AM1718-AK1718)/X1718</f>
        <v>2.6794554190270953E-2</v>
      </c>
      <c r="O1718" s="7" t="e">
        <f>1000000*(AT1718-AR1718)/X1718</f>
        <v>#VALUE!</v>
      </c>
      <c r="P1718">
        <f>(M1718*16)</f>
        <v>8.2765060614897135E-2</v>
      </c>
      <c r="Q1718">
        <f>(N1718*44)</f>
        <v>1.1789603843719219</v>
      </c>
      <c r="R1718">
        <f>1000000*(((AF1718-AD1718)*0.082057*W1718)/(V1718-Z1718))/X1718</f>
        <v>0.14349881432745903</v>
      </c>
      <c r="S1718">
        <f>1000000*(((AM1718-AK1718)*0.082057*W1718)/(V1718-Z1718))/X1718</f>
        <v>0.74330626535800015</v>
      </c>
      <c r="T1718">
        <f>N1718*((1*0.082057*W1718)/(V1718-Z1718))</f>
        <v>0.74330626535800026</v>
      </c>
      <c r="V1718" s="5">
        <f t="shared" si="250"/>
        <v>0.99905510880095516</v>
      </c>
      <c r="W1718">
        <v>313.14999999999998</v>
      </c>
      <c r="X1718">
        <f t="shared" si="251"/>
        <v>1.9073334166666699E-2</v>
      </c>
      <c r="Y1718">
        <v>2E-3</v>
      </c>
      <c r="Z1718">
        <f t="shared" si="231"/>
        <v>7.2765497523200454E-2</v>
      </c>
      <c r="AB1718">
        <f t="shared" si="232"/>
        <v>9.9905510880095509E-7</v>
      </c>
      <c r="AC1718">
        <f t="shared" si="233"/>
        <v>7.7759129386834936E-11</v>
      </c>
      <c r="AD1718">
        <v>0</v>
      </c>
      <c r="AE1718" s="12">
        <f t="shared" si="234"/>
        <v>2.0903724265187424E-11</v>
      </c>
      <c r="AF1718" s="12">
        <f t="shared" si="235"/>
        <v>9.8662853652022362E-11</v>
      </c>
      <c r="AG1718" s="19">
        <f t="shared" si="236"/>
        <v>1.097002469958351E-3</v>
      </c>
      <c r="AI1718">
        <f t="shared" si="237"/>
        <v>9.9905510880095509E-7</v>
      </c>
      <c r="AJ1718">
        <f t="shared" si="238"/>
        <v>7.7759129386834936E-11</v>
      </c>
      <c r="AK1718">
        <v>0</v>
      </c>
      <c r="AL1718" s="12">
        <f t="shared" si="239"/>
        <v>4.333023565310624E-10</v>
      </c>
      <c r="AM1718" s="12">
        <f t="shared" si="240"/>
        <v>5.1106148591789729E-10</v>
      </c>
      <c r="AN1718" s="19">
        <f t="shared" si="241"/>
        <v>2.2739189884214046E-2</v>
      </c>
      <c r="AO1718" s="19"/>
      <c r="AP1718" t="e">
        <f t="shared" si="242"/>
        <v>#VALUE!</v>
      </c>
      <c r="AQ1718" t="e">
        <f t="shared" si="243"/>
        <v>#VALUE!</v>
      </c>
      <c r="AR1718">
        <v>0</v>
      </c>
      <c r="AS1718" s="12" t="e">
        <f t="shared" si="244"/>
        <v>#VALUE!</v>
      </c>
      <c r="AT1718" s="12" t="e">
        <f t="shared" si="245"/>
        <v>#VALUE!</v>
      </c>
      <c r="AU1718" s="19">
        <f t="shared" si="246"/>
        <v>1.5759424160826513E-2</v>
      </c>
      <c r="AW1718">
        <f t="shared" si="247"/>
        <v>78.812974192989046</v>
      </c>
      <c r="AX1718">
        <f t="shared" si="248"/>
        <v>15.215219993965071</v>
      </c>
      <c r="AY1718" t="e">
        <f t="shared" si="249"/>
        <v>#VALUE!</v>
      </c>
    </row>
    <row r="1719" spans="8:51" x14ac:dyDescent="0.25">
      <c r="H1719" s="6">
        <v>20</v>
      </c>
      <c r="I1719" s="6">
        <v>30</v>
      </c>
      <c r="J1719" s="6">
        <v>1</v>
      </c>
      <c r="K1719" s="6">
        <v>1</v>
      </c>
      <c r="L1719" s="6" t="s">
        <v>122</v>
      </c>
      <c r="M1719" s="7">
        <f>1000000*(AF1719-AD1719)/X1719</f>
        <v>5.1728162884310709E-3</v>
      </c>
      <c r="N1719" s="7">
        <f>1000000*(AM1719-AK1719)/X1719</f>
        <v>2.6794554190270953E-2</v>
      </c>
      <c r="O1719" s="7" t="e">
        <f>1000000*(AT1719-AR1719)/X1719</f>
        <v>#VALUE!</v>
      </c>
      <c r="P1719">
        <f>(M1719*16)</f>
        <v>8.2765060614897135E-2</v>
      </c>
      <c r="Q1719">
        <f>(N1719*44)</f>
        <v>1.1789603843719219</v>
      </c>
      <c r="R1719">
        <f>1000000*(((AF1719-AD1719)*0.082057*W1719)/(V1719-Z1719))/X1719</f>
        <v>0.14349881432745903</v>
      </c>
      <c r="S1719">
        <f>1000000*(((AM1719-AK1719)*0.082057*W1719)/(V1719-Z1719))/X1719</f>
        <v>0.74330626535800015</v>
      </c>
      <c r="T1719">
        <f>N1719*((1*0.082057*W1719)/(V1719-Z1719))</f>
        <v>0.74330626535800026</v>
      </c>
      <c r="V1719" s="5">
        <f t="shared" si="250"/>
        <v>0.99905510880095516</v>
      </c>
      <c r="W1719">
        <v>313.14999999999998</v>
      </c>
      <c r="X1719">
        <f t="shared" si="251"/>
        <v>1.9073334166666699E-2</v>
      </c>
      <c r="Y1719">
        <v>2E-3</v>
      </c>
      <c r="Z1719">
        <f t="shared" si="231"/>
        <v>7.2765497523200454E-2</v>
      </c>
      <c r="AB1719">
        <f t="shared" si="232"/>
        <v>9.9905510880095509E-7</v>
      </c>
      <c r="AC1719">
        <f t="shared" si="233"/>
        <v>7.7759129386834936E-11</v>
      </c>
      <c r="AD1719">
        <v>0</v>
      </c>
      <c r="AE1719" s="12">
        <f t="shared" si="234"/>
        <v>2.0903724265187424E-11</v>
      </c>
      <c r="AF1719" s="12">
        <f t="shared" si="235"/>
        <v>9.8662853652022362E-11</v>
      </c>
      <c r="AG1719" s="19">
        <f t="shared" si="236"/>
        <v>1.097002469958351E-3</v>
      </c>
      <c r="AI1719">
        <f t="shared" si="237"/>
        <v>9.9905510880095509E-7</v>
      </c>
      <c r="AJ1719">
        <f t="shared" si="238"/>
        <v>7.7759129386834936E-11</v>
      </c>
      <c r="AK1719">
        <v>0</v>
      </c>
      <c r="AL1719" s="12">
        <f t="shared" si="239"/>
        <v>4.333023565310624E-10</v>
      </c>
      <c r="AM1719" s="12">
        <f t="shared" si="240"/>
        <v>5.1106148591789729E-10</v>
      </c>
      <c r="AN1719" s="19">
        <f t="shared" si="241"/>
        <v>2.2739189884214046E-2</v>
      </c>
      <c r="AO1719" s="19"/>
      <c r="AP1719" t="e">
        <f t="shared" si="242"/>
        <v>#VALUE!</v>
      </c>
      <c r="AQ1719" t="e">
        <f t="shared" si="243"/>
        <v>#VALUE!</v>
      </c>
      <c r="AR1719">
        <v>0</v>
      </c>
      <c r="AS1719" s="12" t="e">
        <f t="shared" si="244"/>
        <v>#VALUE!</v>
      </c>
      <c r="AT1719" s="12" t="e">
        <f t="shared" si="245"/>
        <v>#VALUE!</v>
      </c>
      <c r="AU1719" s="19">
        <f t="shared" si="246"/>
        <v>1.5759424160826513E-2</v>
      </c>
      <c r="AW1719">
        <f t="shared" si="247"/>
        <v>78.812974192989046</v>
      </c>
      <c r="AX1719">
        <f t="shared" si="248"/>
        <v>15.215219993965071</v>
      </c>
      <c r="AY1719" t="e">
        <f t="shared" si="249"/>
        <v>#VALUE!</v>
      </c>
    </row>
    <row r="1720" spans="8:51" x14ac:dyDescent="0.25">
      <c r="H1720" s="6">
        <v>20</v>
      </c>
      <c r="I1720" s="6">
        <v>30</v>
      </c>
      <c r="J1720" s="6">
        <v>1</v>
      </c>
      <c r="K1720" s="6">
        <v>1</v>
      </c>
      <c r="L1720" s="6" t="s">
        <v>122</v>
      </c>
      <c r="M1720" s="7">
        <f>1000000*(AF1720-AD1720)/X1720</f>
        <v>5.1728162884310709E-3</v>
      </c>
      <c r="N1720" s="7">
        <f>1000000*(AM1720-AK1720)/X1720</f>
        <v>2.6794554190270953E-2</v>
      </c>
      <c r="O1720" s="7" t="e">
        <f>1000000*(AT1720-AR1720)/X1720</f>
        <v>#VALUE!</v>
      </c>
      <c r="P1720">
        <f>(M1720*16)</f>
        <v>8.2765060614897135E-2</v>
      </c>
      <c r="Q1720">
        <f>(N1720*44)</f>
        <v>1.1789603843719219</v>
      </c>
      <c r="R1720">
        <f>1000000*(((AF1720-AD1720)*0.082057*W1720)/(V1720-Z1720))/X1720</f>
        <v>0.14349881432745903</v>
      </c>
      <c r="S1720">
        <f>1000000*(((AM1720-AK1720)*0.082057*W1720)/(V1720-Z1720))/X1720</f>
        <v>0.74330626535800015</v>
      </c>
      <c r="T1720">
        <f>N1720*((1*0.082057*W1720)/(V1720-Z1720))</f>
        <v>0.74330626535800026</v>
      </c>
      <c r="V1720" s="5">
        <f t="shared" si="250"/>
        <v>0.99905510880095516</v>
      </c>
      <c r="W1720">
        <v>313.14999999999998</v>
      </c>
      <c r="X1720">
        <f t="shared" si="251"/>
        <v>1.9073334166666699E-2</v>
      </c>
      <c r="Y1720">
        <v>2E-3</v>
      </c>
      <c r="Z1720">
        <f t="shared" si="231"/>
        <v>7.2765497523200454E-2</v>
      </c>
      <c r="AB1720">
        <f t="shared" si="232"/>
        <v>9.9905510880095509E-7</v>
      </c>
      <c r="AC1720">
        <f t="shared" si="233"/>
        <v>7.7759129386834936E-11</v>
      </c>
      <c r="AD1720">
        <v>0</v>
      </c>
      <c r="AE1720" s="12">
        <f t="shared" si="234"/>
        <v>2.0903724265187424E-11</v>
      </c>
      <c r="AF1720" s="12">
        <f t="shared" si="235"/>
        <v>9.8662853652022362E-11</v>
      </c>
      <c r="AG1720" s="19">
        <f t="shared" si="236"/>
        <v>1.097002469958351E-3</v>
      </c>
      <c r="AI1720">
        <f t="shared" si="237"/>
        <v>9.9905510880095509E-7</v>
      </c>
      <c r="AJ1720">
        <f t="shared" si="238"/>
        <v>7.7759129386834936E-11</v>
      </c>
      <c r="AK1720">
        <v>0</v>
      </c>
      <c r="AL1720" s="12">
        <f t="shared" si="239"/>
        <v>4.333023565310624E-10</v>
      </c>
      <c r="AM1720" s="12">
        <f t="shared" si="240"/>
        <v>5.1106148591789729E-10</v>
      </c>
      <c r="AN1720" s="19">
        <f t="shared" si="241"/>
        <v>2.2739189884214046E-2</v>
      </c>
      <c r="AO1720" s="19"/>
      <c r="AP1720" t="e">
        <f t="shared" si="242"/>
        <v>#VALUE!</v>
      </c>
      <c r="AQ1720" t="e">
        <f t="shared" si="243"/>
        <v>#VALUE!</v>
      </c>
      <c r="AR1720">
        <v>0</v>
      </c>
      <c r="AS1720" s="12" t="e">
        <f t="shared" si="244"/>
        <v>#VALUE!</v>
      </c>
      <c r="AT1720" s="12" t="e">
        <f t="shared" si="245"/>
        <v>#VALUE!</v>
      </c>
      <c r="AU1720" s="19">
        <f t="shared" si="246"/>
        <v>1.5759424160826513E-2</v>
      </c>
      <c r="AW1720">
        <f t="shared" si="247"/>
        <v>78.812974192989046</v>
      </c>
      <c r="AX1720">
        <f t="shared" si="248"/>
        <v>15.215219993965071</v>
      </c>
      <c r="AY1720" t="e">
        <f t="shared" si="249"/>
        <v>#VALUE!</v>
      </c>
    </row>
    <row r="1721" spans="8:51" x14ac:dyDescent="0.25">
      <c r="H1721" s="6">
        <v>20</v>
      </c>
      <c r="I1721" s="6">
        <v>30</v>
      </c>
      <c r="J1721" s="6">
        <v>1</v>
      </c>
      <c r="K1721" s="6">
        <v>1</v>
      </c>
      <c r="L1721" s="6" t="s">
        <v>122</v>
      </c>
      <c r="M1721" s="7">
        <f>1000000*(AF1721-AD1721)/X1721</f>
        <v>5.1728162884310709E-3</v>
      </c>
      <c r="N1721" s="7">
        <f>1000000*(AM1721-AK1721)/X1721</f>
        <v>2.6794554190270953E-2</v>
      </c>
      <c r="O1721" s="7" t="e">
        <f>1000000*(AT1721-AR1721)/X1721</f>
        <v>#VALUE!</v>
      </c>
      <c r="P1721">
        <f>(M1721*16)</f>
        <v>8.2765060614897135E-2</v>
      </c>
      <c r="Q1721">
        <f>(N1721*44)</f>
        <v>1.1789603843719219</v>
      </c>
      <c r="R1721">
        <f>1000000*(((AF1721-AD1721)*0.082057*W1721)/(V1721-Z1721))/X1721</f>
        <v>0.14349881432745903</v>
      </c>
      <c r="S1721">
        <f>1000000*(((AM1721-AK1721)*0.082057*W1721)/(V1721-Z1721))/X1721</f>
        <v>0.74330626535800015</v>
      </c>
      <c r="T1721">
        <f>N1721*((1*0.082057*W1721)/(V1721-Z1721))</f>
        <v>0.74330626535800026</v>
      </c>
      <c r="V1721" s="5">
        <f t="shared" si="250"/>
        <v>0.99905510880095516</v>
      </c>
      <c r="W1721">
        <v>313.14999999999998</v>
      </c>
      <c r="X1721">
        <f t="shared" si="251"/>
        <v>1.9073334166666699E-2</v>
      </c>
      <c r="Y1721">
        <v>2E-3</v>
      </c>
      <c r="Z1721">
        <f t="shared" si="231"/>
        <v>7.2765497523200454E-2</v>
      </c>
      <c r="AB1721">
        <f t="shared" si="232"/>
        <v>9.9905510880095509E-7</v>
      </c>
      <c r="AC1721">
        <f t="shared" si="233"/>
        <v>7.7759129386834936E-11</v>
      </c>
      <c r="AD1721">
        <v>0</v>
      </c>
      <c r="AE1721" s="12">
        <f t="shared" si="234"/>
        <v>2.0903724265187424E-11</v>
      </c>
      <c r="AF1721" s="12">
        <f t="shared" si="235"/>
        <v>9.8662853652022362E-11</v>
      </c>
      <c r="AG1721" s="19">
        <f t="shared" si="236"/>
        <v>1.097002469958351E-3</v>
      </c>
      <c r="AI1721">
        <f t="shared" si="237"/>
        <v>9.9905510880095509E-7</v>
      </c>
      <c r="AJ1721">
        <f t="shared" si="238"/>
        <v>7.7759129386834936E-11</v>
      </c>
      <c r="AK1721">
        <v>0</v>
      </c>
      <c r="AL1721" s="12">
        <f t="shared" si="239"/>
        <v>4.333023565310624E-10</v>
      </c>
      <c r="AM1721" s="12">
        <f t="shared" si="240"/>
        <v>5.1106148591789729E-10</v>
      </c>
      <c r="AN1721" s="19">
        <f t="shared" si="241"/>
        <v>2.2739189884214046E-2</v>
      </c>
      <c r="AO1721" s="19"/>
      <c r="AP1721" t="e">
        <f t="shared" si="242"/>
        <v>#VALUE!</v>
      </c>
      <c r="AQ1721" t="e">
        <f t="shared" si="243"/>
        <v>#VALUE!</v>
      </c>
      <c r="AR1721">
        <v>0</v>
      </c>
      <c r="AS1721" s="12" t="e">
        <f t="shared" si="244"/>
        <v>#VALUE!</v>
      </c>
      <c r="AT1721" s="12" t="e">
        <f t="shared" si="245"/>
        <v>#VALUE!</v>
      </c>
      <c r="AU1721" s="19">
        <f t="shared" si="246"/>
        <v>1.5759424160826513E-2</v>
      </c>
      <c r="AW1721">
        <f t="shared" si="247"/>
        <v>78.812974192989046</v>
      </c>
      <c r="AX1721">
        <f t="shared" si="248"/>
        <v>15.215219993965071</v>
      </c>
      <c r="AY1721" t="e">
        <f t="shared" si="249"/>
        <v>#VALUE!</v>
      </c>
    </row>
    <row r="1722" spans="8:51" x14ac:dyDescent="0.25">
      <c r="H1722" s="6">
        <v>20</v>
      </c>
      <c r="I1722" s="6">
        <v>30</v>
      </c>
      <c r="J1722" s="6">
        <v>1</v>
      </c>
      <c r="K1722" s="6">
        <v>1</v>
      </c>
      <c r="L1722" s="6" t="s">
        <v>122</v>
      </c>
      <c r="M1722" s="7">
        <f>1000000*(AF1722-AD1722)/X1722</f>
        <v>5.1728162884310709E-3</v>
      </c>
      <c r="N1722" s="7">
        <f>1000000*(AM1722-AK1722)/X1722</f>
        <v>2.6794554190270953E-2</v>
      </c>
      <c r="O1722" s="7" t="e">
        <f>1000000*(AT1722-AR1722)/X1722</f>
        <v>#VALUE!</v>
      </c>
      <c r="P1722">
        <f>(M1722*16)</f>
        <v>8.2765060614897135E-2</v>
      </c>
      <c r="Q1722">
        <f>(N1722*44)</f>
        <v>1.1789603843719219</v>
      </c>
      <c r="R1722">
        <f>1000000*(((AF1722-AD1722)*0.082057*W1722)/(V1722-Z1722))/X1722</f>
        <v>0.14349881432745903</v>
      </c>
      <c r="S1722">
        <f>1000000*(((AM1722-AK1722)*0.082057*W1722)/(V1722-Z1722))/X1722</f>
        <v>0.74330626535800015</v>
      </c>
      <c r="T1722">
        <f>N1722*((1*0.082057*W1722)/(V1722-Z1722))</f>
        <v>0.74330626535800026</v>
      </c>
      <c r="V1722" s="5">
        <f t="shared" si="250"/>
        <v>0.99905510880095516</v>
      </c>
      <c r="W1722">
        <v>313.14999999999998</v>
      </c>
      <c r="X1722">
        <f t="shared" si="251"/>
        <v>1.9073334166666699E-2</v>
      </c>
      <c r="Y1722">
        <v>2E-3</v>
      </c>
      <c r="Z1722">
        <f t="shared" si="231"/>
        <v>7.2765497523200454E-2</v>
      </c>
      <c r="AB1722">
        <f t="shared" si="232"/>
        <v>9.9905510880095509E-7</v>
      </c>
      <c r="AC1722">
        <f t="shared" si="233"/>
        <v>7.7759129386834936E-11</v>
      </c>
      <c r="AD1722">
        <v>0</v>
      </c>
      <c r="AE1722" s="12">
        <f t="shared" si="234"/>
        <v>2.0903724265187424E-11</v>
      </c>
      <c r="AF1722" s="12">
        <f t="shared" si="235"/>
        <v>9.8662853652022362E-11</v>
      </c>
      <c r="AG1722" s="19">
        <f t="shared" si="236"/>
        <v>1.097002469958351E-3</v>
      </c>
      <c r="AI1722">
        <f t="shared" si="237"/>
        <v>9.9905510880095509E-7</v>
      </c>
      <c r="AJ1722">
        <f t="shared" si="238"/>
        <v>7.7759129386834936E-11</v>
      </c>
      <c r="AK1722">
        <v>0</v>
      </c>
      <c r="AL1722" s="12">
        <f t="shared" si="239"/>
        <v>4.333023565310624E-10</v>
      </c>
      <c r="AM1722" s="12">
        <f t="shared" si="240"/>
        <v>5.1106148591789729E-10</v>
      </c>
      <c r="AN1722" s="19">
        <f t="shared" si="241"/>
        <v>2.2739189884214046E-2</v>
      </c>
      <c r="AO1722" s="19"/>
      <c r="AP1722" t="e">
        <f t="shared" si="242"/>
        <v>#VALUE!</v>
      </c>
      <c r="AQ1722" t="e">
        <f t="shared" si="243"/>
        <v>#VALUE!</v>
      </c>
      <c r="AR1722">
        <v>0</v>
      </c>
      <c r="AS1722" s="12" t="e">
        <f t="shared" si="244"/>
        <v>#VALUE!</v>
      </c>
      <c r="AT1722" s="12" t="e">
        <f t="shared" si="245"/>
        <v>#VALUE!</v>
      </c>
      <c r="AU1722" s="19">
        <f t="shared" si="246"/>
        <v>1.5759424160826513E-2</v>
      </c>
      <c r="AW1722">
        <f t="shared" si="247"/>
        <v>78.812974192989046</v>
      </c>
      <c r="AX1722">
        <f t="shared" si="248"/>
        <v>15.215219993965071</v>
      </c>
      <c r="AY1722" t="e">
        <f t="shared" si="249"/>
        <v>#VALUE!</v>
      </c>
    </row>
    <row r="1723" spans="8:51" x14ac:dyDescent="0.25">
      <c r="H1723" s="6">
        <v>20</v>
      </c>
      <c r="I1723" s="6">
        <v>30</v>
      </c>
      <c r="J1723" s="6">
        <v>1</v>
      </c>
      <c r="K1723" s="6">
        <v>1</v>
      </c>
      <c r="L1723" s="6" t="s">
        <v>122</v>
      </c>
      <c r="M1723" s="7">
        <f>1000000*(AF1723-AD1723)/X1723</f>
        <v>5.1728162884310709E-3</v>
      </c>
      <c r="N1723" s="7">
        <f>1000000*(AM1723-AK1723)/X1723</f>
        <v>2.6794554190270953E-2</v>
      </c>
      <c r="O1723" s="7" t="e">
        <f>1000000*(AT1723-AR1723)/X1723</f>
        <v>#VALUE!</v>
      </c>
      <c r="P1723">
        <f>(M1723*16)</f>
        <v>8.2765060614897135E-2</v>
      </c>
      <c r="Q1723">
        <f>(N1723*44)</f>
        <v>1.1789603843719219</v>
      </c>
      <c r="R1723">
        <f>1000000*(((AF1723-AD1723)*0.082057*W1723)/(V1723-Z1723))/X1723</f>
        <v>0.14349881432745903</v>
      </c>
      <c r="S1723">
        <f>1000000*(((AM1723-AK1723)*0.082057*W1723)/(V1723-Z1723))/X1723</f>
        <v>0.74330626535800015</v>
      </c>
      <c r="T1723">
        <f>N1723*((1*0.082057*W1723)/(V1723-Z1723))</f>
        <v>0.74330626535800026</v>
      </c>
      <c r="V1723" s="5">
        <f t="shared" si="250"/>
        <v>0.99905510880095516</v>
      </c>
      <c r="W1723">
        <v>313.14999999999998</v>
      </c>
      <c r="X1723">
        <f t="shared" si="251"/>
        <v>1.9073334166666699E-2</v>
      </c>
      <c r="Y1723">
        <v>2E-3</v>
      </c>
      <c r="Z1723">
        <f t="shared" si="231"/>
        <v>7.2765497523200454E-2</v>
      </c>
      <c r="AB1723">
        <f t="shared" si="232"/>
        <v>9.9905510880095509E-7</v>
      </c>
      <c r="AC1723">
        <f t="shared" si="233"/>
        <v>7.7759129386834936E-11</v>
      </c>
      <c r="AD1723">
        <v>0</v>
      </c>
      <c r="AE1723" s="12">
        <f t="shared" si="234"/>
        <v>2.0903724265187424E-11</v>
      </c>
      <c r="AF1723" s="12">
        <f t="shared" si="235"/>
        <v>9.8662853652022362E-11</v>
      </c>
      <c r="AG1723" s="19">
        <f t="shared" si="236"/>
        <v>1.097002469958351E-3</v>
      </c>
      <c r="AI1723">
        <f t="shared" si="237"/>
        <v>9.9905510880095509E-7</v>
      </c>
      <c r="AJ1723">
        <f t="shared" si="238"/>
        <v>7.7759129386834936E-11</v>
      </c>
      <c r="AK1723">
        <v>0</v>
      </c>
      <c r="AL1723" s="12">
        <f t="shared" si="239"/>
        <v>4.333023565310624E-10</v>
      </c>
      <c r="AM1723" s="12">
        <f t="shared" si="240"/>
        <v>5.1106148591789729E-10</v>
      </c>
      <c r="AN1723" s="19">
        <f t="shared" si="241"/>
        <v>2.2739189884214046E-2</v>
      </c>
      <c r="AO1723" s="19"/>
      <c r="AP1723" t="e">
        <f t="shared" si="242"/>
        <v>#VALUE!</v>
      </c>
      <c r="AQ1723" t="e">
        <f t="shared" si="243"/>
        <v>#VALUE!</v>
      </c>
      <c r="AR1723">
        <v>0</v>
      </c>
      <c r="AS1723" s="12" t="e">
        <f t="shared" si="244"/>
        <v>#VALUE!</v>
      </c>
      <c r="AT1723" s="12" t="e">
        <f t="shared" si="245"/>
        <v>#VALUE!</v>
      </c>
      <c r="AU1723" s="19">
        <f t="shared" si="246"/>
        <v>1.5759424160826513E-2</v>
      </c>
      <c r="AW1723">
        <f t="shared" si="247"/>
        <v>78.812974192989046</v>
      </c>
      <c r="AX1723">
        <f t="shared" si="248"/>
        <v>15.215219993965071</v>
      </c>
      <c r="AY1723" t="e">
        <f t="shared" si="249"/>
        <v>#VALUE!</v>
      </c>
    </row>
    <row r="1724" spans="8:51" x14ac:dyDescent="0.25">
      <c r="H1724" s="6">
        <v>20</v>
      </c>
      <c r="I1724" s="6">
        <v>30</v>
      </c>
      <c r="J1724" s="6">
        <v>1</v>
      </c>
      <c r="K1724" s="6">
        <v>1</v>
      </c>
      <c r="L1724" s="6" t="s">
        <v>122</v>
      </c>
      <c r="M1724" s="7">
        <f>1000000*(AF1724-AD1724)/X1724</f>
        <v>5.1728162884310709E-3</v>
      </c>
      <c r="N1724" s="7">
        <f>1000000*(AM1724-AK1724)/X1724</f>
        <v>2.6794554190270953E-2</v>
      </c>
      <c r="O1724" s="7" t="e">
        <f>1000000*(AT1724-AR1724)/X1724</f>
        <v>#VALUE!</v>
      </c>
      <c r="P1724">
        <f>(M1724*16)</f>
        <v>8.2765060614897135E-2</v>
      </c>
      <c r="Q1724">
        <f>(N1724*44)</f>
        <v>1.1789603843719219</v>
      </c>
      <c r="R1724">
        <f>1000000*(((AF1724-AD1724)*0.082057*W1724)/(V1724-Z1724))/X1724</f>
        <v>0.14349881432745903</v>
      </c>
      <c r="S1724">
        <f>1000000*(((AM1724-AK1724)*0.082057*W1724)/(V1724-Z1724))/X1724</f>
        <v>0.74330626535800015</v>
      </c>
      <c r="T1724">
        <f>N1724*((1*0.082057*W1724)/(V1724-Z1724))</f>
        <v>0.74330626535800026</v>
      </c>
      <c r="V1724" s="5">
        <f t="shared" si="250"/>
        <v>0.99905510880095516</v>
      </c>
      <c r="W1724">
        <v>313.14999999999998</v>
      </c>
      <c r="X1724">
        <f t="shared" si="251"/>
        <v>1.9073334166666699E-2</v>
      </c>
      <c r="Y1724">
        <v>2E-3</v>
      </c>
      <c r="Z1724">
        <f t="shared" si="231"/>
        <v>7.2765497523200454E-2</v>
      </c>
      <c r="AB1724">
        <f t="shared" si="232"/>
        <v>9.9905510880095509E-7</v>
      </c>
      <c r="AC1724">
        <f t="shared" si="233"/>
        <v>7.7759129386834936E-11</v>
      </c>
      <c r="AD1724">
        <v>0</v>
      </c>
      <c r="AE1724" s="12">
        <f t="shared" si="234"/>
        <v>2.0903724265187424E-11</v>
      </c>
      <c r="AF1724" s="12">
        <f t="shared" si="235"/>
        <v>9.8662853652022362E-11</v>
      </c>
      <c r="AG1724" s="19">
        <f t="shared" si="236"/>
        <v>1.097002469958351E-3</v>
      </c>
      <c r="AI1724">
        <f t="shared" si="237"/>
        <v>9.9905510880095509E-7</v>
      </c>
      <c r="AJ1724">
        <f t="shared" si="238"/>
        <v>7.7759129386834936E-11</v>
      </c>
      <c r="AK1724">
        <v>0</v>
      </c>
      <c r="AL1724" s="12">
        <f t="shared" si="239"/>
        <v>4.333023565310624E-10</v>
      </c>
      <c r="AM1724" s="12">
        <f t="shared" si="240"/>
        <v>5.1106148591789729E-10</v>
      </c>
      <c r="AN1724" s="19">
        <f t="shared" si="241"/>
        <v>2.2739189884214046E-2</v>
      </c>
      <c r="AO1724" s="19"/>
      <c r="AP1724" t="e">
        <f t="shared" si="242"/>
        <v>#VALUE!</v>
      </c>
      <c r="AQ1724" t="e">
        <f t="shared" si="243"/>
        <v>#VALUE!</v>
      </c>
      <c r="AR1724">
        <v>0</v>
      </c>
      <c r="AS1724" s="12" t="e">
        <f t="shared" si="244"/>
        <v>#VALUE!</v>
      </c>
      <c r="AT1724" s="12" t="e">
        <f t="shared" si="245"/>
        <v>#VALUE!</v>
      </c>
      <c r="AU1724" s="19">
        <f t="shared" si="246"/>
        <v>1.5759424160826513E-2</v>
      </c>
      <c r="AW1724">
        <f t="shared" si="247"/>
        <v>78.812974192989046</v>
      </c>
      <c r="AX1724">
        <f t="shared" si="248"/>
        <v>15.215219993965071</v>
      </c>
      <c r="AY1724" t="e">
        <f t="shared" si="249"/>
        <v>#VALUE!</v>
      </c>
    </row>
    <row r="1725" spans="8:51" x14ac:dyDescent="0.25">
      <c r="H1725" s="6">
        <v>20</v>
      </c>
      <c r="I1725" s="6">
        <v>30</v>
      </c>
      <c r="J1725" s="6">
        <v>1</v>
      </c>
      <c r="K1725" s="6">
        <v>1</v>
      </c>
      <c r="L1725" s="6" t="s">
        <v>122</v>
      </c>
      <c r="M1725" s="7">
        <f>1000000*(AF1725-AD1725)/X1725</f>
        <v>5.1728162884310709E-3</v>
      </c>
      <c r="N1725" s="7">
        <f>1000000*(AM1725-AK1725)/X1725</f>
        <v>2.6794554190270953E-2</v>
      </c>
      <c r="O1725" s="7" t="e">
        <f>1000000*(AT1725-AR1725)/X1725</f>
        <v>#VALUE!</v>
      </c>
      <c r="P1725">
        <f>(M1725*16)</f>
        <v>8.2765060614897135E-2</v>
      </c>
      <c r="Q1725">
        <f>(N1725*44)</f>
        <v>1.1789603843719219</v>
      </c>
      <c r="R1725">
        <f>1000000*(((AF1725-AD1725)*0.082057*W1725)/(V1725-Z1725))/X1725</f>
        <v>0.14349881432745903</v>
      </c>
      <c r="S1725">
        <f>1000000*(((AM1725-AK1725)*0.082057*W1725)/(V1725-Z1725))/X1725</f>
        <v>0.74330626535800015</v>
      </c>
      <c r="T1725">
        <f>N1725*((1*0.082057*W1725)/(V1725-Z1725))</f>
        <v>0.74330626535800026</v>
      </c>
      <c r="V1725" s="5">
        <f t="shared" si="250"/>
        <v>0.99905510880095516</v>
      </c>
      <c r="W1725">
        <v>313.14999999999998</v>
      </c>
      <c r="X1725">
        <f t="shared" si="251"/>
        <v>1.9073334166666699E-2</v>
      </c>
      <c r="Y1725">
        <v>2E-3</v>
      </c>
      <c r="Z1725">
        <f t="shared" si="231"/>
        <v>7.2765497523200454E-2</v>
      </c>
      <c r="AB1725">
        <f t="shared" si="232"/>
        <v>9.9905510880095509E-7</v>
      </c>
      <c r="AC1725">
        <f t="shared" si="233"/>
        <v>7.7759129386834936E-11</v>
      </c>
      <c r="AD1725">
        <v>0</v>
      </c>
      <c r="AE1725" s="12">
        <f t="shared" si="234"/>
        <v>2.0903724265187424E-11</v>
      </c>
      <c r="AF1725" s="12">
        <f t="shared" si="235"/>
        <v>9.8662853652022362E-11</v>
      </c>
      <c r="AG1725" s="19">
        <f t="shared" si="236"/>
        <v>1.097002469958351E-3</v>
      </c>
      <c r="AI1725">
        <f t="shared" si="237"/>
        <v>9.9905510880095509E-7</v>
      </c>
      <c r="AJ1725">
        <f t="shared" si="238"/>
        <v>7.7759129386834936E-11</v>
      </c>
      <c r="AK1725">
        <v>0</v>
      </c>
      <c r="AL1725" s="12">
        <f t="shared" si="239"/>
        <v>4.333023565310624E-10</v>
      </c>
      <c r="AM1725" s="12">
        <f t="shared" si="240"/>
        <v>5.1106148591789729E-10</v>
      </c>
      <c r="AN1725" s="19">
        <f t="shared" si="241"/>
        <v>2.2739189884214046E-2</v>
      </c>
      <c r="AO1725" s="19"/>
      <c r="AP1725" t="e">
        <f t="shared" si="242"/>
        <v>#VALUE!</v>
      </c>
      <c r="AQ1725" t="e">
        <f t="shared" si="243"/>
        <v>#VALUE!</v>
      </c>
      <c r="AR1725">
        <v>0</v>
      </c>
      <c r="AS1725" s="12" t="e">
        <f t="shared" si="244"/>
        <v>#VALUE!</v>
      </c>
      <c r="AT1725" s="12" t="e">
        <f t="shared" si="245"/>
        <v>#VALUE!</v>
      </c>
      <c r="AU1725" s="19">
        <f t="shared" si="246"/>
        <v>1.5759424160826513E-2</v>
      </c>
      <c r="AW1725">
        <f t="shared" si="247"/>
        <v>78.812974192989046</v>
      </c>
      <c r="AX1725">
        <f t="shared" si="248"/>
        <v>15.215219993965071</v>
      </c>
      <c r="AY1725" t="e">
        <f t="shared" si="249"/>
        <v>#VALUE!</v>
      </c>
    </row>
    <row r="1726" spans="8:51" x14ac:dyDescent="0.25">
      <c r="H1726" s="6">
        <v>20</v>
      </c>
      <c r="I1726" s="6">
        <v>30</v>
      </c>
      <c r="J1726" s="6">
        <v>1</v>
      </c>
      <c r="K1726" s="6">
        <v>1</v>
      </c>
      <c r="L1726" s="6" t="s">
        <v>122</v>
      </c>
      <c r="M1726" s="7">
        <f>1000000*(AF1726-AD1726)/X1726</f>
        <v>5.1728162884310709E-3</v>
      </c>
      <c r="N1726" s="7">
        <f>1000000*(AM1726-AK1726)/X1726</f>
        <v>2.6794554190270953E-2</v>
      </c>
      <c r="O1726" s="7" t="e">
        <f>1000000*(AT1726-AR1726)/X1726</f>
        <v>#VALUE!</v>
      </c>
      <c r="P1726">
        <f>(M1726*16)</f>
        <v>8.2765060614897135E-2</v>
      </c>
      <c r="Q1726">
        <f>(N1726*44)</f>
        <v>1.1789603843719219</v>
      </c>
      <c r="R1726">
        <f>1000000*(((AF1726-AD1726)*0.082057*W1726)/(V1726-Z1726))/X1726</f>
        <v>0.14349881432745903</v>
      </c>
      <c r="S1726">
        <f>1000000*(((AM1726-AK1726)*0.082057*W1726)/(V1726-Z1726))/X1726</f>
        <v>0.74330626535800015</v>
      </c>
      <c r="T1726">
        <f>N1726*((1*0.082057*W1726)/(V1726-Z1726))</f>
        <v>0.74330626535800026</v>
      </c>
      <c r="V1726" s="5">
        <f t="shared" si="250"/>
        <v>0.99905510880095516</v>
      </c>
      <c r="W1726">
        <v>313.14999999999998</v>
      </c>
      <c r="X1726">
        <f t="shared" si="251"/>
        <v>1.9073334166666699E-2</v>
      </c>
      <c r="Y1726">
        <v>2E-3</v>
      </c>
      <c r="Z1726">
        <f t="shared" si="231"/>
        <v>7.2765497523200454E-2</v>
      </c>
      <c r="AB1726">
        <f t="shared" si="232"/>
        <v>9.9905510880095509E-7</v>
      </c>
      <c r="AC1726">
        <f t="shared" si="233"/>
        <v>7.7759129386834936E-11</v>
      </c>
      <c r="AD1726">
        <v>0</v>
      </c>
      <c r="AE1726" s="12">
        <f t="shared" si="234"/>
        <v>2.0903724265187424E-11</v>
      </c>
      <c r="AF1726" s="12">
        <f t="shared" si="235"/>
        <v>9.8662853652022362E-11</v>
      </c>
      <c r="AG1726" s="19">
        <f t="shared" si="236"/>
        <v>1.097002469958351E-3</v>
      </c>
      <c r="AI1726">
        <f t="shared" si="237"/>
        <v>9.9905510880095509E-7</v>
      </c>
      <c r="AJ1726">
        <f t="shared" si="238"/>
        <v>7.7759129386834936E-11</v>
      </c>
      <c r="AK1726">
        <v>0</v>
      </c>
      <c r="AL1726" s="12">
        <f t="shared" si="239"/>
        <v>4.333023565310624E-10</v>
      </c>
      <c r="AM1726" s="12">
        <f t="shared" si="240"/>
        <v>5.1106148591789729E-10</v>
      </c>
      <c r="AN1726" s="19">
        <f t="shared" si="241"/>
        <v>2.2739189884214046E-2</v>
      </c>
      <c r="AO1726" s="19"/>
      <c r="AP1726" t="e">
        <f t="shared" si="242"/>
        <v>#VALUE!</v>
      </c>
      <c r="AQ1726" t="e">
        <f t="shared" si="243"/>
        <v>#VALUE!</v>
      </c>
      <c r="AR1726">
        <v>0</v>
      </c>
      <c r="AS1726" s="12" t="e">
        <f t="shared" si="244"/>
        <v>#VALUE!</v>
      </c>
      <c r="AT1726" s="12" t="e">
        <f t="shared" si="245"/>
        <v>#VALUE!</v>
      </c>
      <c r="AU1726" s="19">
        <f t="shared" si="246"/>
        <v>1.5759424160826513E-2</v>
      </c>
      <c r="AW1726">
        <f t="shared" si="247"/>
        <v>78.812974192989046</v>
      </c>
      <c r="AX1726">
        <f t="shared" si="248"/>
        <v>15.215219993965071</v>
      </c>
      <c r="AY1726" t="e">
        <f t="shared" si="249"/>
        <v>#VALUE!</v>
      </c>
    </row>
    <row r="1727" spans="8:51" x14ac:dyDescent="0.25">
      <c r="H1727" s="6">
        <v>20</v>
      </c>
      <c r="I1727" s="6">
        <v>30</v>
      </c>
      <c r="J1727" s="6">
        <v>1</v>
      </c>
      <c r="K1727" s="6">
        <v>1</v>
      </c>
      <c r="L1727" s="6" t="s">
        <v>122</v>
      </c>
      <c r="M1727" s="7">
        <f>1000000*(AF1727-AD1727)/X1727</f>
        <v>5.1728162884310709E-3</v>
      </c>
      <c r="N1727" s="7">
        <f>1000000*(AM1727-AK1727)/X1727</f>
        <v>2.6794554190270953E-2</v>
      </c>
      <c r="O1727" s="7" t="e">
        <f>1000000*(AT1727-AR1727)/X1727</f>
        <v>#VALUE!</v>
      </c>
      <c r="P1727">
        <f>(M1727*16)</f>
        <v>8.2765060614897135E-2</v>
      </c>
      <c r="Q1727">
        <f>(N1727*44)</f>
        <v>1.1789603843719219</v>
      </c>
      <c r="R1727">
        <f>1000000*(((AF1727-AD1727)*0.082057*W1727)/(V1727-Z1727))/X1727</f>
        <v>0.14349881432745903</v>
      </c>
      <c r="S1727">
        <f>1000000*(((AM1727-AK1727)*0.082057*W1727)/(V1727-Z1727))/X1727</f>
        <v>0.74330626535800015</v>
      </c>
      <c r="T1727">
        <f>N1727*((1*0.082057*W1727)/(V1727-Z1727))</f>
        <v>0.74330626535800026</v>
      </c>
      <c r="V1727" s="5">
        <f t="shared" si="250"/>
        <v>0.99905510880095516</v>
      </c>
      <c r="W1727">
        <v>313.14999999999998</v>
      </c>
      <c r="X1727">
        <f t="shared" si="251"/>
        <v>1.9073334166666699E-2</v>
      </c>
      <c r="Y1727">
        <v>2E-3</v>
      </c>
      <c r="Z1727">
        <f t="shared" si="231"/>
        <v>7.2765497523200454E-2</v>
      </c>
      <c r="AB1727">
        <f t="shared" si="232"/>
        <v>9.9905510880095509E-7</v>
      </c>
      <c r="AC1727">
        <f t="shared" si="233"/>
        <v>7.7759129386834936E-11</v>
      </c>
      <c r="AD1727">
        <v>0</v>
      </c>
      <c r="AE1727" s="12">
        <f t="shared" si="234"/>
        <v>2.0903724265187424E-11</v>
      </c>
      <c r="AF1727" s="12">
        <f t="shared" si="235"/>
        <v>9.8662853652022362E-11</v>
      </c>
      <c r="AG1727" s="19">
        <f t="shared" si="236"/>
        <v>1.097002469958351E-3</v>
      </c>
      <c r="AI1727">
        <f t="shared" si="237"/>
        <v>9.9905510880095509E-7</v>
      </c>
      <c r="AJ1727">
        <f t="shared" si="238"/>
        <v>7.7759129386834936E-11</v>
      </c>
      <c r="AK1727">
        <v>0</v>
      </c>
      <c r="AL1727" s="12">
        <f t="shared" si="239"/>
        <v>4.333023565310624E-10</v>
      </c>
      <c r="AM1727" s="12">
        <f t="shared" si="240"/>
        <v>5.1106148591789729E-10</v>
      </c>
      <c r="AN1727" s="19">
        <f t="shared" si="241"/>
        <v>2.2739189884214046E-2</v>
      </c>
      <c r="AO1727" s="19"/>
      <c r="AP1727" t="e">
        <f t="shared" si="242"/>
        <v>#VALUE!</v>
      </c>
      <c r="AQ1727" t="e">
        <f t="shared" si="243"/>
        <v>#VALUE!</v>
      </c>
      <c r="AR1727">
        <v>0</v>
      </c>
      <c r="AS1727" s="12" t="e">
        <f t="shared" si="244"/>
        <v>#VALUE!</v>
      </c>
      <c r="AT1727" s="12" t="e">
        <f t="shared" si="245"/>
        <v>#VALUE!</v>
      </c>
      <c r="AU1727" s="19">
        <f t="shared" si="246"/>
        <v>1.5759424160826513E-2</v>
      </c>
      <c r="AW1727">
        <f t="shared" si="247"/>
        <v>78.812974192989046</v>
      </c>
      <c r="AX1727">
        <f t="shared" si="248"/>
        <v>15.215219993965071</v>
      </c>
      <c r="AY1727" t="e">
        <f t="shared" si="249"/>
        <v>#VALUE!</v>
      </c>
    </row>
    <row r="1728" spans="8:51" x14ac:dyDescent="0.25">
      <c r="H1728" s="6">
        <v>20</v>
      </c>
      <c r="I1728" s="6">
        <v>30</v>
      </c>
      <c r="J1728" s="6">
        <v>1</v>
      </c>
      <c r="K1728" s="6">
        <v>1</v>
      </c>
      <c r="L1728" s="6" t="s">
        <v>122</v>
      </c>
      <c r="M1728" s="7">
        <f>1000000*(AF1728-AD1728)/X1728</f>
        <v>5.1728162884310709E-3</v>
      </c>
      <c r="N1728" s="7">
        <f>1000000*(AM1728-AK1728)/X1728</f>
        <v>2.6794554190270953E-2</v>
      </c>
      <c r="O1728" s="7" t="e">
        <f>1000000*(AT1728-AR1728)/X1728</f>
        <v>#VALUE!</v>
      </c>
      <c r="P1728">
        <f>(M1728*16)</f>
        <v>8.2765060614897135E-2</v>
      </c>
      <c r="Q1728">
        <f>(N1728*44)</f>
        <v>1.1789603843719219</v>
      </c>
      <c r="R1728">
        <f>1000000*(((AF1728-AD1728)*0.082057*W1728)/(V1728-Z1728))/X1728</f>
        <v>0.14349881432745903</v>
      </c>
      <c r="S1728">
        <f>1000000*(((AM1728-AK1728)*0.082057*W1728)/(V1728-Z1728))/X1728</f>
        <v>0.74330626535800015</v>
      </c>
      <c r="T1728">
        <f>N1728*((1*0.082057*W1728)/(V1728-Z1728))</f>
        <v>0.74330626535800026</v>
      </c>
      <c r="V1728" s="5">
        <f t="shared" si="250"/>
        <v>0.99905510880095516</v>
      </c>
      <c r="W1728">
        <v>313.14999999999998</v>
      </c>
      <c r="X1728">
        <f t="shared" si="251"/>
        <v>1.9073334166666699E-2</v>
      </c>
      <c r="Y1728">
        <v>2E-3</v>
      </c>
      <c r="Z1728">
        <f t="shared" si="231"/>
        <v>7.2765497523200454E-2</v>
      </c>
      <c r="AB1728">
        <f t="shared" si="232"/>
        <v>9.9905510880095509E-7</v>
      </c>
      <c r="AC1728">
        <f t="shared" si="233"/>
        <v>7.7759129386834936E-11</v>
      </c>
      <c r="AD1728">
        <v>0</v>
      </c>
      <c r="AE1728" s="12">
        <f t="shared" si="234"/>
        <v>2.0903724265187424E-11</v>
      </c>
      <c r="AF1728" s="12">
        <f t="shared" si="235"/>
        <v>9.8662853652022362E-11</v>
      </c>
      <c r="AG1728" s="19">
        <f t="shared" si="236"/>
        <v>1.097002469958351E-3</v>
      </c>
      <c r="AI1728">
        <f t="shared" si="237"/>
        <v>9.9905510880095509E-7</v>
      </c>
      <c r="AJ1728">
        <f t="shared" si="238"/>
        <v>7.7759129386834936E-11</v>
      </c>
      <c r="AK1728">
        <v>0</v>
      </c>
      <c r="AL1728" s="12">
        <f t="shared" si="239"/>
        <v>4.333023565310624E-10</v>
      </c>
      <c r="AM1728" s="12">
        <f t="shared" si="240"/>
        <v>5.1106148591789729E-10</v>
      </c>
      <c r="AN1728" s="19">
        <f t="shared" si="241"/>
        <v>2.2739189884214046E-2</v>
      </c>
      <c r="AO1728" s="19"/>
      <c r="AP1728" t="e">
        <f t="shared" si="242"/>
        <v>#VALUE!</v>
      </c>
      <c r="AQ1728" t="e">
        <f t="shared" si="243"/>
        <v>#VALUE!</v>
      </c>
      <c r="AR1728">
        <v>0</v>
      </c>
      <c r="AS1728" s="12" t="e">
        <f t="shared" si="244"/>
        <v>#VALUE!</v>
      </c>
      <c r="AT1728" s="12" t="e">
        <f t="shared" si="245"/>
        <v>#VALUE!</v>
      </c>
      <c r="AU1728" s="19">
        <f t="shared" si="246"/>
        <v>1.5759424160826513E-2</v>
      </c>
      <c r="AW1728">
        <f t="shared" si="247"/>
        <v>78.812974192989046</v>
      </c>
      <c r="AX1728">
        <f t="shared" si="248"/>
        <v>15.215219993965071</v>
      </c>
      <c r="AY1728" t="e">
        <f t="shared" si="249"/>
        <v>#VALUE!</v>
      </c>
    </row>
    <row r="1729" spans="8:51" x14ac:dyDescent="0.25">
      <c r="H1729" s="6">
        <v>20</v>
      </c>
      <c r="I1729" s="6">
        <v>30</v>
      </c>
      <c r="J1729" s="6">
        <v>1</v>
      </c>
      <c r="K1729" s="6">
        <v>1</v>
      </c>
      <c r="L1729" s="6" t="s">
        <v>122</v>
      </c>
      <c r="M1729" s="7">
        <f>1000000*(AF1729-AD1729)/X1729</f>
        <v>5.1728162884310709E-3</v>
      </c>
      <c r="N1729" s="7">
        <f>1000000*(AM1729-AK1729)/X1729</f>
        <v>2.6794554190270953E-2</v>
      </c>
      <c r="O1729" s="7" t="e">
        <f>1000000*(AT1729-AR1729)/X1729</f>
        <v>#VALUE!</v>
      </c>
      <c r="P1729">
        <f>(M1729*16)</f>
        <v>8.2765060614897135E-2</v>
      </c>
      <c r="Q1729">
        <f>(N1729*44)</f>
        <v>1.1789603843719219</v>
      </c>
      <c r="R1729">
        <f>1000000*(((AF1729-AD1729)*0.082057*W1729)/(V1729-Z1729))/X1729</f>
        <v>0.14349881432745903</v>
      </c>
      <c r="S1729">
        <f>1000000*(((AM1729-AK1729)*0.082057*W1729)/(V1729-Z1729))/X1729</f>
        <v>0.74330626535800015</v>
      </c>
      <c r="T1729">
        <f>N1729*((1*0.082057*W1729)/(V1729-Z1729))</f>
        <v>0.74330626535800026</v>
      </c>
      <c r="V1729" s="5">
        <f t="shared" si="250"/>
        <v>0.99905510880095516</v>
      </c>
      <c r="W1729">
        <v>313.14999999999998</v>
      </c>
      <c r="X1729">
        <f t="shared" si="251"/>
        <v>1.9073334166666699E-2</v>
      </c>
      <c r="Y1729">
        <v>2E-3</v>
      </c>
      <c r="Z1729">
        <f t="shared" si="231"/>
        <v>7.2765497523200454E-2</v>
      </c>
      <c r="AB1729">
        <f t="shared" si="232"/>
        <v>9.9905510880095509E-7</v>
      </c>
      <c r="AC1729">
        <f t="shared" si="233"/>
        <v>7.7759129386834936E-11</v>
      </c>
      <c r="AD1729">
        <v>0</v>
      </c>
      <c r="AE1729" s="12">
        <f t="shared" si="234"/>
        <v>2.0903724265187424E-11</v>
      </c>
      <c r="AF1729" s="12">
        <f t="shared" si="235"/>
        <v>9.8662853652022362E-11</v>
      </c>
      <c r="AG1729" s="19">
        <f t="shared" si="236"/>
        <v>1.097002469958351E-3</v>
      </c>
      <c r="AI1729">
        <f t="shared" si="237"/>
        <v>9.9905510880095509E-7</v>
      </c>
      <c r="AJ1729">
        <f t="shared" si="238"/>
        <v>7.7759129386834936E-11</v>
      </c>
      <c r="AK1729">
        <v>0</v>
      </c>
      <c r="AL1729" s="12">
        <f t="shared" si="239"/>
        <v>4.333023565310624E-10</v>
      </c>
      <c r="AM1729" s="12">
        <f t="shared" si="240"/>
        <v>5.1106148591789729E-10</v>
      </c>
      <c r="AN1729" s="19">
        <f t="shared" si="241"/>
        <v>2.2739189884214046E-2</v>
      </c>
      <c r="AO1729" s="19"/>
      <c r="AP1729" t="e">
        <f t="shared" si="242"/>
        <v>#VALUE!</v>
      </c>
      <c r="AQ1729" t="e">
        <f t="shared" si="243"/>
        <v>#VALUE!</v>
      </c>
      <c r="AR1729">
        <v>0</v>
      </c>
      <c r="AS1729" s="12" t="e">
        <f t="shared" si="244"/>
        <v>#VALUE!</v>
      </c>
      <c r="AT1729" s="12" t="e">
        <f t="shared" si="245"/>
        <v>#VALUE!</v>
      </c>
      <c r="AU1729" s="19">
        <f t="shared" si="246"/>
        <v>1.5759424160826513E-2</v>
      </c>
      <c r="AW1729">
        <f t="shared" si="247"/>
        <v>78.812974192989046</v>
      </c>
      <c r="AX1729">
        <f t="shared" si="248"/>
        <v>15.215219993965071</v>
      </c>
      <c r="AY1729" t="e">
        <f t="shared" si="249"/>
        <v>#VALUE!</v>
      </c>
    </row>
    <row r="1730" spans="8:51" x14ac:dyDescent="0.25">
      <c r="H1730" s="6">
        <v>20</v>
      </c>
      <c r="I1730" s="6">
        <v>30</v>
      </c>
      <c r="J1730" s="6">
        <v>1</v>
      </c>
      <c r="K1730" s="6">
        <v>1</v>
      </c>
      <c r="L1730" s="6" t="s">
        <v>122</v>
      </c>
      <c r="M1730" s="7">
        <f>1000000*(AF1730-AD1730)/X1730</f>
        <v>5.1728162884310709E-3</v>
      </c>
      <c r="N1730" s="7">
        <f>1000000*(AM1730-AK1730)/X1730</f>
        <v>2.6794554190270953E-2</v>
      </c>
      <c r="O1730" s="7" t="e">
        <f>1000000*(AT1730-AR1730)/X1730</f>
        <v>#VALUE!</v>
      </c>
      <c r="P1730">
        <f>(M1730*16)</f>
        <v>8.2765060614897135E-2</v>
      </c>
      <c r="Q1730">
        <f>(N1730*44)</f>
        <v>1.1789603843719219</v>
      </c>
      <c r="R1730">
        <f>1000000*(((AF1730-AD1730)*0.082057*W1730)/(V1730-Z1730))/X1730</f>
        <v>0.14349881432745903</v>
      </c>
      <c r="S1730">
        <f>1000000*(((AM1730-AK1730)*0.082057*W1730)/(V1730-Z1730))/X1730</f>
        <v>0.74330626535800015</v>
      </c>
      <c r="T1730">
        <f>N1730*((1*0.082057*W1730)/(V1730-Z1730))</f>
        <v>0.74330626535800026</v>
      </c>
      <c r="V1730" s="5">
        <f t="shared" si="250"/>
        <v>0.99905510880095516</v>
      </c>
      <c r="W1730">
        <v>313.14999999999998</v>
      </c>
      <c r="X1730">
        <f t="shared" si="251"/>
        <v>1.9073334166666699E-2</v>
      </c>
      <c r="Y1730">
        <v>2E-3</v>
      </c>
      <c r="Z1730">
        <f t="shared" si="231"/>
        <v>7.2765497523200454E-2</v>
      </c>
      <c r="AB1730">
        <f t="shared" si="232"/>
        <v>9.9905510880095509E-7</v>
      </c>
      <c r="AC1730">
        <f t="shared" si="233"/>
        <v>7.7759129386834936E-11</v>
      </c>
      <c r="AD1730">
        <v>0</v>
      </c>
      <c r="AE1730" s="12">
        <f t="shared" si="234"/>
        <v>2.0903724265187424E-11</v>
      </c>
      <c r="AF1730" s="12">
        <f t="shared" si="235"/>
        <v>9.8662853652022362E-11</v>
      </c>
      <c r="AG1730" s="19">
        <f t="shared" si="236"/>
        <v>1.097002469958351E-3</v>
      </c>
      <c r="AI1730">
        <f t="shared" si="237"/>
        <v>9.9905510880095509E-7</v>
      </c>
      <c r="AJ1730">
        <f t="shared" si="238"/>
        <v>7.7759129386834936E-11</v>
      </c>
      <c r="AK1730">
        <v>0</v>
      </c>
      <c r="AL1730" s="12">
        <f t="shared" si="239"/>
        <v>4.333023565310624E-10</v>
      </c>
      <c r="AM1730" s="12">
        <f t="shared" si="240"/>
        <v>5.1106148591789729E-10</v>
      </c>
      <c r="AN1730" s="19">
        <f t="shared" si="241"/>
        <v>2.2739189884214046E-2</v>
      </c>
      <c r="AO1730" s="19"/>
      <c r="AP1730" t="e">
        <f t="shared" si="242"/>
        <v>#VALUE!</v>
      </c>
      <c r="AQ1730" t="e">
        <f t="shared" si="243"/>
        <v>#VALUE!</v>
      </c>
      <c r="AR1730">
        <v>0</v>
      </c>
      <c r="AS1730" s="12" t="e">
        <f t="shared" si="244"/>
        <v>#VALUE!</v>
      </c>
      <c r="AT1730" s="12" t="e">
        <f t="shared" si="245"/>
        <v>#VALUE!</v>
      </c>
      <c r="AU1730" s="19">
        <f t="shared" si="246"/>
        <v>1.5759424160826513E-2</v>
      </c>
      <c r="AW1730">
        <f t="shared" si="247"/>
        <v>78.812974192989046</v>
      </c>
      <c r="AX1730">
        <f t="shared" si="248"/>
        <v>15.215219993965071</v>
      </c>
      <c r="AY1730" t="e">
        <f t="shared" si="249"/>
        <v>#VALUE!</v>
      </c>
    </row>
    <row r="1731" spans="8:51" x14ac:dyDescent="0.25">
      <c r="H1731" s="6">
        <v>20</v>
      </c>
      <c r="I1731" s="6">
        <v>30</v>
      </c>
      <c r="J1731" s="6">
        <v>1</v>
      </c>
      <c r="K1731" s="6">
        <v>1</v>
      </c>
      <c r="L1731" s="6" t="s">
        <v>122</v>
      </c>
      <c r="M1731" s="7">
        <f>1000000*(AF1731-AD1731)/X1731</f>
        <v>5.1728162884310709E-3</v>
      </c>
      <c r="N1731" s="7">
        <f>1000000*(AM1731-AK1731)/X1731</f>
        <v>2.6794554190270953E-2</v>
      </c>
      <c r="O1731" s="7" t="e">
        <f>1000000*(AT1731-AR1731)/X1731</f>
        <v>#VALUE!</v>
      </c>
      <c r="P1731">
        <f>(M1731*16)</f>
        <v>8.2765060614897135E-2</v>
      </c>
      <c r="Q1731">
        <f>(N1731*44)</f>
        <v>1.1789603843719219</v>
      </c>
      <c r="R1731">
        <f>1000000*(((AF1731-AD1731)*0.082057*W1731)/(V1731-Z1731))/X1731</f>
        <v>0.14349881432745903</v>
      </c>
      <c r="S1731">
        <f>1000000*(((AM1731-AK1731)*0.082057*W1731)/(V1731-Z1731))/X1731</f>
        <v>0.74330626535800015</v>
      </c>
      <c r="T1731">
        <f>N1731*((1*0.082057*W1731)/(V1731-Z1731))</f>
        <v>0.74330626535800026</v>
      </c>
      <c r="V1731" s="5">
        <f t="shared" si="250"/>
        <v>0.99905510880095516</v>
      </c>
      <c r="W1731">
        <v>313.14999999999998</v>
      </c>
      <c r="X1731">
        <f t="shared" si="251"/>
        <v>1.9073334166666699E-2</v>
      </c>
      <c r="Y1731">
        <v>2E-3</v>
      </c>
      <c r="Z1731">
        <f t="shared" si="231"/>
        <v>7.2765497523200454E-2</v>
      </c>
      <c r="AB1731">
        <f t="shared" si="232"/>
        <v>9.9905510880095509E-7</v>
      </c>
      <c r="AC1731">
        <f t="shared" si="233"/>
        <v>7.7759129386834936E-11</v>
      </c>
      <c r="AD1731">
        <v>0</v>
      </c>
      <c r="AE1731" s="12">
        <f t="shared" si="234"/>
        <v>2.0903724265187424E-11</v>
      </c>
      <c r="AF1731" s="12">
        <f t="shared" si="235"/>
        <v>9.8662853652022362E-11</v>
      </c>
      <c r="AG1731" s="19">
        <f t="shared" si="236"/>
        <v>1.097002469958351E-3</v>
      </c>
      <c r="AI1731">
        <f t="shared" si="237"/>
        <v>9.9905510880095509E-7</v>
      </c>
      <c r="AJ1731">
        <f t="shared" si="238"/>
        <v>7.7759129386834936E-11</v>
      </c>
      <c r="AK1731">
        <v>0</v>
      </c>
      <c r="AL1731" s="12">
        <f t="shared" si="239"/>
        <v>4.333023565310624E-10</v>
      </c>
      <c r="AM1731" s="12">
        <f t="shared" si="240"/>
        <v>5.1106148591789729E-10</v>
      </c>
      <c r="AN1731" s="19">
        <f t="shared" si="241"/>
        <v>2.2739189884214046E-2</v>
      </c>
      <c r="AO1731" s="19"/>
      <c r="AP1731" t="e">
        <f t="shared" si="242"/>
        <v>#VALUE!</v>
      </c>
      <c r="AQ1731" t="e">
        <f t="shared" si="243"/>
        <v>#VALUE!</v>
      </c>
      <c r="AR1731">
        <v>0</v>
      </c>
      <c r="AS1731" s="12" t="e">
        <f t="shared" si="244"/>
        <v>#VALUE!</v>
      </c>
      <c r="AT1731" s="12" t="e">
        <f t="shared" si="245"/>
        <v>#VALUE!</v>
      </c>
      <c r="AU1731" s="19">
        <f t="shared" si="246"/>
        <v>1.5759424160826513E-2</v>
      </c>
      <c r="AW1731">
        <f t="shared" si="247"/>
        <v>78.812974192989046</v>
      </c>
      <c r="AX1731">
        <f t="shared" si="248"/>
        <v>15.215219993965071</v>
      </c>
      <c r="AY1731" t="e">
        <f t="shared" si="249"/>
        <v>#VALUE!</v>
      </c>
    </row>
    <row r="1732" spans="8:51" x14ac:dyDescent="0.25">
      <c r="H1732" s="6">
        <v>20</v>
      </c>
      <c r="I1732" s="6">
        <v>30</v>
      </c>
      <c r="J1732" s="6">
        <v>1</v>
      </c>
      <c r="K1732" s="6">
        <v>1</v>
      </c>
      <c r="L1732" s="6" t="s">
        <v>122</v>
      </c>
      <c r="M1732" s="7">
        <f>1000000*(AF1732-AD1732)/X1732</f>
        <v>5.1728162884310709E-3</v>
      </c>
      <c r="N1732" s="7">
        <f>1000000*(AM1732-AK1732)/X1732</f>
        <v>2.6794554190270953E-2</v>
      </c>
      <c r="O1732" s="7" t="e">
        <f>1000000*(AT1732-AR1732)/X1732</f>
        <v>#VALUE!</v>
      </c>
      <c r="P1732">
        <f>(M1732*16)</f>
        <v>8.2765060614897135E-2</v>
      </c>
      <c r="Q1732">
        <f>(N1732*44)</f>
        <v>1.1789603843719219</v>
      </c>
      <c r="R1732">
        <f>1000000*(((AF1732-AD1732)*0.082057*W1732)/(V1732-Z1732))/X1732</f>
        <v>0.14349881432745903</v>
      </c>
      <c r="S1732">
        <f>1000000*(((AM1732-AK1732)*0.082057*W1732)/(V1732-Z1732))/X1732</f>
        <v>0.74330626535800015</v>
      </c>
      <c r="T1732">
        <f>N1732*((1*0.082057*W1732)/(V1732-Z1732))</f>
        <v>0.74330626535800026</v>
      </c>
      <c r="V1732" s="5">
        <f t="shared" si="250"/>
        <v>0.99905510880095516</v>
      </c>
      <c r="W1732">
        <v>313.14999999999998</v>
      </c>
      <c r="X1732">
        <f t="shared" si="251"/>
        <v>1.9073334166666699E-2</v>
      </c>
      <c r="Y1732">
        <v>2E-3</v>
      </c>
      <c r="Z1732">
        <f t="shared" si="231"/>
        <v>7.2765497523200454E-2</v>
      </c>
      <c r="AB1732">
        <f t="shared" si="232"/>
        <v>9.9905510880095509E-7</v>
      </c>
      <c r="AC1732">
        <f t="shared" si="233"/>
        <v>7.7759129386834936E-11</v>
      </c>
      <c r="AD1732">
        <v>0</v>
      </c>
      <c r="AE1732" s="12">
        <f t="shared" si="234"/>
        <v>2.0903724265187424E-11</v>
      </c>
      <c r="AF1732" s="12">
        <f t="shared" si="235"/>
        <v>9.8662853652022362E-11</v>
      </c>
      <c r="AG1732" s="19">
        <f t="shared" si="236"/>
        <v>1.097002469958351E-3</v>
      </c>
      <c r="AI1732">
        <f t="shared" si="237"/>
        <v>9.9905510880095509E-7</v>
      </c>
      <c r="AJ1732">
        <f t="shared" si="238"/>
        <v>7.7759129386834936E-11</v>
      </c>
      <c r="AK1732">
        <v>0</v>
      </c>
      <c r="AL1732" s="12">
        <f t="shared" si="239"/>
        <v>4.333023565310624E-10</v>
      </c>
      <c r="AM1732" s="12">
        <f t="shared" si="240"/>
        <v>5.1106148591789729E-10</v>
      </c>
      <c r="AN1732" s="19">
        <f t="shared" si="241"/>
        <v>2.2739189884214046E-2</v>
      </c>
      <c r="AO1732" s="19"/>
      <c r="AP1732" t="e">
        <f t="shared" si="242"/>
        <v>#VALUE!</v>
      </c>
      <c r="AQ1732" t="e">
        <f t="shared" si="243"/>
        <v>#VALUE!</v>
      </c>
      <c r="AR1732">
        <v>0</v>
      </c>
      <c r="AS1732" s="12" t="e">
        <f t="shared" si="244"/>
        <v>#VALUE!</v>
      </c>
      <c r="AT1732" s="12" t="e">
        <f t="shared" si="245"/>
        <v>#VALUE!</v>
      </c>
      <c r="AU1732" s="19">
        <f t="shared" si="246"/>
        <v>1.5759424160826513E-2</v>
      </c>
      <c r="AW1732">
        <f t="shared" si="247"/>
        <v>78.812974192989046</v>
      </c>
      <c r="AX1732">
        <f t="shared" si="248"/>
        <v>15.215219993965071</v>
      </c>
      <c r="AY1732" t="e">
        <f t="shared" si="249"/>
        <v>#VALUE!</v>
      </c>
    </row>
    <row r="1733" spans="8:51" x14ac:dyDescent="0.25">
      <c r="H1733" s="6">
        <v>20</v>
      </c>
      <c r="I1733" s="6">
        <v>30</v>
      </c>
      <c r="J1733" s="6">
        <v>1</v>
      </c>
      <c r="K1733" s="6">
        <v>1</v>
      </c>
      <c r="L1733" s="6" t="s">
        <v>122</v>
      </c>
      <c r="M1733" s="7">
        <f>1000000*(AF1733-AD1733)/X1733</f>
        <v>5.1728162884310709E-3</v>
      </c>
      <c r="N1733" s="7">
        <f>1000000*(AM1733-AK1733)/X1733</f>
        <v>2.6794554190270953E-2</v>
      </c>
      <c r="O1733" s="7" t="e">
        <f>1000000*(AT1733-AR1733)/X1733</f>
        <v>#VALUE!</v>
      </c>
      <c r="P1733">
        <f>(M1733*16)</f>
        <v>8.2765060614897135E-2</v>
      </c>
      <c r="Q1733">
        <f>(N1733*44)</f>
        <v>1.1789603843719219</v>
      </c>
      <c r="R1733">
        <f>1000000*(((AF1733-AD1733)*0.082057*W1733)/(V1733-Z1733))/X1733</f>
        <v>0.14349881432745903</v>
      </c>
      <c r="S1733">
        <f>1000000*(((AM1733-AK1733)*0.082057*W1733)/(V1733-Z1733))/X1733</f>
        <v>0.74330626535800015</v>
      </c>
      <c r="T1733">
        <f>N1733*((1*0.082057*W1733)/(V1733-Z1733))</f>
        <v>0.74330626535800026</v>
      </c>
      <c r="V1733" s="5">
        <f t="shared" si="250"/>
        <v>0.99905510880095516</v>
      </c>
      <c r="W1733">
        <v>313.14999999999998</v>
      </c>
      <c r="X1733">
        <f t="shared" si="251"/>
        <v>1.9073334166666699E-2</v>
      </c>
      <c r="Y1733">
        <v>2E-3</v>
      </c>
      <c r="Z1733">
        <f t="shared" ref="Z1733:Z1796" si="252">(0.001316*10^(8.07131-(1730.63/(233.46+(W1733-273.15)))))</f>
        <v>7.2765497523200454E-2</v>
      </c>
      <c r="AB1733">
        <f t="shared" ref="AB1733:AB1796" si="253">V1733*(J1733/10^6)</f>
        <v>9.9905510880095509E-7</v>
      </c>
      <c r="AC1733">
        <f t="shared" ref="AC1733:AC1796" si="254">(AB1733*Y1733)/(0.082057*W1733)</f>
        <v>7.7759129386834936E-11</v>
      </c>
      <c r="AD1733">
        <v>0</v>
      </c>
      <c r="AE1733" s="12">
        <f t="shared" ref="AE1733:AE1796" si="255">AB1733*AG1733*X1733</f>
        <v>2.0903724265187424E-11</v>
      </c>
      <c r="AF1733" s="12">
        <f t="shared" ref="AF1733:AF1796" si="256">AC1733+AE1733</f>
        <v>9.8662853652022362E-11</v>
      </c>
      <c r="AG1733" s="19">
        <f t="shared" ref="AG1733:AG1796" si="257">101.325*(0.000014*EXP(1600*((1/W1733)-(1/298.15))))</f>
        <v>1.097002469958351E-3</v>
      </c>
      <c r="AI1733">
        <f t="shared" ref="AI1733:AI1796" si="258">V1733*(K1733/10^6)</f>
        <v>9.9905510880095509E-7</v>
      </c>
      <c r="AJ1733">
        <f t="shared" ref="AJ1733:AJ1796" si="259">(AI1733*Y1733)/(0.082057*W1733)</f>
        <v>7.7759129386834936E-11</v>
      </c>
      <c r="AK1733">
        <v>0</v>
      </c>
      <c r="AL1733" s="12">
        <f t="shared" ref="AL1733:AL1796" si="260">AI1733*AN1733*X1733</f>
        <v>4.333023565310624E-10</v>
      </c>
      <c r="AM1733" s="12">
        <f t="shared" ref="AM1733:AM1796" si="261">AJ1733+AL1733</f>
        <v>5.1106148591789729E-10</v>
      </c>
      <c r="AN1733" s="19">
        <f t="shared" ref="AN1733:AN1796" si="262">101.325*(0.00033*EXP(2400*((1/W1733)-(1/298.15))))</f>
        <v>2.2739189884214046E-2</v>
      </c>
      <c r="AO1733" s="19"/>
      <c r="AP1733" t="e">
        <f t="shared" ref="AP1733:AP1796" si="263">V1733*(L1733/10^6)</f>
        <v>#VALUE!</v>
      </c>
      <c r="AQ1733" t="e">
        <f t="shared" ref="AQ1733:AQ1796" si="264">(AP1733*Y1733)/(0.082057*W1733)</f>
        <v>#VALUE!</v>
      </c>
      <c r="AR1733">
        <v>0</v>
      </c>
      <c r="AS1733" s="12" t="e">
        <f t="shared" ref="AS1733:AS1796" si="265">AP1733*AU1733*X1733</f>
        <v>#VALUE!</v>
      </c>
      <c r="AT1733" s="12" t="e">
        <f t="shared" ref="AT1733:AT1796" si="266">AQ1733+AS1733</f>
        <v>#VALUE!</v>
      </c>
      <c r="AU1733" s="19">
        <f t="shared" ref="AU1733:AU1796" si="267">101.325*((2.4*10^-4)*EXP(2700*((1/W1733)-(1/298.15))))</f>
        <v>1.5759424160826513E-2</v>
      </c>
      <c r="AW1733">
        <f t="shared" ref="AW1733:AW1796" si="268">100*(AF1733-AE1733)/AF1733</f>
        <v>78.812974192989046</v>
      </c>
      <c r="AX1733">
        <f t="shared" ref="AX1733:AX1796" si="269">100*(AM1733-AL1733)/AM1733</f>
        <v>15.215219993965071</v>
      </c>
      <c r="AY1733" t="e">
        <f t="shared" ref="AY1733:AY1796" si="270">100*(AT1733-AS1733)/AT1733</f>
        <v>#VALUE!</v>
      </c>
    </row>
    <row r="1734" spans="8:51" x14ac:dyDescent="0.25">
      <c r="H1734" s="6">
        <v>20</v>
      </c>
      <c r="I1734" s="6">
        <v>30</v>
      </c>
      <c r="J1734" s="6">
        <v>1</v>
      </c>
      <c r="K1734" s="6">
        <v>1</v>
      </c>
      <c r="L1734" s="6" t="s">
        <v>122</v>
      </c>
      <c r="M1734" s="7">
        <f>1000000*(AF1734-AD1734)/X1734</f>
        <v>5.1728162884310709E-3</v>
      </c>
      <c r="N1734" s="7">
        <f>1000000*(AM1734-AK1734)/X1734</f>
        <v>2.6794554190270953E-2</v>
      </c>
      <c r="O1734" s="7" t="e">
        <f>1000000*(AT1734-AR1734)/X1734</f>
        <v>#VALUE!</v>
      </c>
      <c r="P1734">
        <f>(M1734*16)</f>
        <v>8.2765060614897135E-2</v>
      </c>
      <c r="Q1734">
        <f>(N1734*44)</f>
        <v>1.1789603843719219</v>
      </c>
      <c r="R1734">
        <f>1000000*(((AF1734-AD1734)*0.082057*W1734)/(V1734-Z1734))/X1734</f>
        <v>0.14349881432745903</v>
      </c>
      <c r="S1734">
        <f>1000000*(((AM1734-AK1734)*0.082057*W1734)/(V1734-Z1734))/X1734</f>
        <v>0.74330626535800015</v>
      </c>
      <c r="T1734">
        <f>N1734*((1*0.082057*W1734)/(V1734-Z1734))</f>
        <v>0.74330626535800026</v>
      </c>
      <c r="V1734" s="5">
        <f t="shared" ref="V1734:V1797" si="271">((0.001316*((I1734*25.4)-(2.5*2053/100)))*(273.15+40))/(273.15+H1734)</f>
        <v>0.99905510880095516</v>
      </c>
      <c r="W1734">
        <v>313.14999999999998</v>
      </c>
      <c r="X1734">
        <f t="shared" ref="X1734:X1797" si="272">(21.0733341666667/1000)-Y1734</f>
        <v>1.9073334166666699E-2</v>
      </c>
      <c r="Y1734">
        <v>2E-3</v>
      </c>
      <c r="Z1734">
        <f t="shared" si="252"/>
        <v>7.2765497523200454E-2</v>
      </c>
      <c r="AB1734">
        <f t="shared" si="253"/>
        <v>9.9905510880095509E-7</v>
      </c>
      <c r="AC1734">
        <f t="shared" si="254"/>
        <v>7.7759129386834936E-11</v>
      </c>
      <c r="AD1734">
        <v>0</v>
      </c>
      <c r="AE1734" s="12">
        <f t="shared" si="255"/>
        <v>2.0903724265187424E-11</v>
      </c>
      <c r="AF1734" s="12">
        <f t="shared" si="256"/>
        <v>9.8662853652022362E-11</v>
      </c>
      <c r="AG1734" s="19">
        <f t="shared" si="257"/>
        <v>1.097002469958351E-3</v>
      </c>
      <c r="AI1734">
        <f t="shared" si="258"/>
        <v>9.9905510880095509E-7</v>
      </c>
      <c r="AJ1734">
        <f t="shared" si="259"/>
        <v>7.7759129386834936E-11</v>
      </c>
      <c r="AK1734">
        <v>0</v>
      </c>
      <c r="AL1734" s="12">
        <f t="shared" si="260"/>
        <v>4.333023565310624E-10</v>
      </c>
      <c r="AM1734" s="12">
        <f t="shared" si="261"/>
        <v>5.1106148591789729E-10</v>
      </c>
      <c r="AN1734" s="19">
        <f t="shared" si="262"/>
        <v>2.2739189884214046E-2</v>
      </c>
      <c r="AO1734" s="19"/>
      <c r="AP1734" t="e">
        <f t="shared" si="263"/>
        <v>#VALUE!</v>
      </c>
      <c r="AQ1734" t="e">
        <f t="shared" si="264"/>
        <v>#VALUE!</v>
      </c>
      <c r="AR1734">
        <v>0</v>
      </c>
      <c r="AS1734" s="12" t="e">
        <f t="shared" si="265"/>
        <v>#VALUE!</v>
      </c>
      <c r="AT1734" s="12" t="e">
        <f t="shared" si="266"/>
        <v>#VALUE!</v>
      </c>
      <c r="AU1734" s="19">
        <f t="shared" si="267"/>
        <v>1.5759424160826513E-2</v>
      </c>
      <c r="AW1734">
        <f t="shared" si="268"/>
        <v>78.812974192989046</v>
      </c>
      <c r="AX1734">
        <f t="shared" si="269"/>
        <v>15.215219993965071</v>
      </c>
      <c r="AY1734" t="e">
        <f t="shared" si="270"/>
        <v>#VALUE!</v>
      </c>
    </row>
    <row r="1735" spans="8:51" x14ac:dyDescent="0.25">
      <c r="H1735" s="6">
        <v>20</v>
      </c>
      <c r="I1735" s="6">
        <v>30</v>
      </c>
      <c r="J1735" s="6">
        <v>1</v>
      </c>
      <c r="K1735" s="6">
        <v>1</v>
      </c>
      <c r="L1735" s="6" t="s">
        <v>122</v>
      </c>
      <c r="M1735" s="7">
        <f>1000000*(AF1735-AD1735)/X1735</f>
        <v>5.1728162884310709E-3</v>
      </c>
      <c r="N1735" s="7">
        <f>1000000*(AM1735-AK1735)/X1735</f>
        <v>2.6794554190270953E-2</v>
      </c>
      <c r="O1735" s="7" t="e">
        <f>1000000*(AT1735-AR1735)/X1735</f>
        <v>#VALUE!</v>
      </c>
      <c r="P1735">
        <f>(M1735*16)</f>
        <v>8.2765060614897135E-2</v>
      </c>
      <c r="Q1735">
        <f>(N1735*44)</f>
        <v>1.1789603843719219</v>
      </c>
      <c r="R1735">
        <f>1000000*(((AF1735-AD1735)*0.082057*W1735)/(V1735-Z1735))/X1735</f>
        <v>0.14349881432745903</v>
      </c>
      <c r="S1735">
        <f>1000000*(((AM1735-AK1735)*0.082057*W1735)/(V1735-Z1735))/X1735</f>
        <v>0.74330626535800015</v>
      </c>
      <c r="T1735">
        <f>N1735*((1*0.082057*W1735)/(V1735-Z1735))</f>
        <v>0.74330626535800026</v>
      </c>
      <c r="V1735" s="5">
        <f t="shared" si="271"/>
        <v>0.99905510880095516</v>
      </c>
      <c r="W1735">
        <v>313.14999999999998</v>
      </c>
      <c r="X1735">
        <f t="shared" si="272"/>
        <v>1.9073334166666699E-2</v>
      </c>
      <c r="Y1735">
        <v>2E-3</v>
      </c>
      <c r="Z1735">
        <f t="shared" si="252"/>
        <v>7.2765497523200454E-2</v>
      </c>
      <c r="AB1735">
        <f t="shared" si="253"/>
        <v>9.9905510880095509E-7</v>
      </c>
      <c r="AC1735">
        <f t="shared" si="254"/>
        <v>7.7759129386834936E-11</v>
      </c>
      <c r="AD1735">
        <v>0</v>
      </c>
      <c r="AE1735" s="12">
        <f t="shared" si="255"/>
        <v>2.0903724265187424E-11</v>
      </c>
      <c r="AF1735" s="12">
        <f t="shared" si="256"/>
        <v>9.8662853652022362E-11</v>
      </c>
      <c r="AG1735" s="19">
        <f t="shared" si="257"/>
        <v>1.097002469958351E-3</v>
      </c>
      <c r="AI1735">
        <f t="shared" si="258"/>
        <v>9.9905510880095509E-7</v>
      </c>
      <c r="AJ1735">
        <f t="shared" si="259"/>
        <v>7.7759129386834936E-11</v>
      </c>
      <c r="AK1735">
        <v>0</v>
      </c>
      <c r="AL1735" s="12">
        <f t="shared" si="260"/>
        <v>4.333023565310624E-10</v>
      </c>
      <c r="AM1735" s="12">
        <f t="shared" si="261"/>
        <v>5.1106148591789729E-10</v>
      </c>
      <c r="AN1735" s="19">
        <f t="shared" si="262"/>
        <v>2.2739189884214046E-2</v>
      </c>
      <c r="AO1735" s="19"/>
      <c r="AP1735" t="e">
        <f t="shared" si="263"/>
        <v>#VALUE!</v>
      </c>
      <c r="AQ1735" t="e">
        <f t="shared" si="264"/>
        <v>#VALUE!</v>
      </c>
      <c r="AR1735">
        <v>0</v>
      </c>
      <c r="AS1735" s="12" t="e">
        <f t="shared" si="265"/>
        <v>#VALUE!</v>
      </c>
      <c r="AT1735" s="12" t="e">
        <f t="shared" si="266"/>
        <v>#VALUE!</v>
      </c>
      <c r="AU1735" s="19">
        <f t="shared" si="267"/>
        <v>1.5759424160826513E-2</v>
      </c>
      <c r="AW1735">
        <f t="shared" si="268"/>
        <v>78.812974192989046</v>
      </c>
      <c r="AX1735">
        <f t="shared" si="269"/>
        <v>15.215219993965071</v>
      </c>
      <c r="AY1735" t="e">
        <f t="shared" si="270"/>
        <v>#VALUE!</v>
      </c>
    </row>
    <row r="1736" spans="8:51" x14ac:dyDescent="0.25">
      <c r="H1736" s="6">
        <v>20</v>
      </c>
      <c r="I1736" s="6">
        <v>30</v>
      </c>
      <c r="J1736" s="6">
        <v>1</v>
      </c>
      <c r="K1736" s="6">
        <v>1</v>
      </c>
      <c r="L1736" s="6" t="s">
        <v>122</v>
      </c>
      <c r="M1736" s="7">
        <f>1000000*(AF1736-AD1736)/X1736</f>
        <v>5.1728162884310709E-3</v>
      </c>
      <c r="N1736" s="7">
        <f>1000000*(AM1736-AK1736)/X1736</f>
        <v>2.6794554190270953E-2</v>
      </c>
      <c r="O1736" s="7" t="e">
        <f>1000000*(AT1736-AR1736)/X1736</f>
        <v>#VALUE!</v>
      </c>
      <c r="P1736">
        <f>(M1736*16)</f>
        <v>8.2765060614897135E-2</v>
      </c>
      <c r="Q1736">
        <f>(N1736*44)</f>
        <v>1.1789603843719219</v>
      </c>
      <c r="R1736">
        <f>1000000*(((AF1736-AD1736)*0.082057*W1736)/(V1736-Z1736))/X1736</f>
        <v>0.14349881432745903</v>
      </c>
      <c r="S1736">
        <f>1000000*(((AM1736-AK1736)*0.082057*W1736)/(V1736-Z1736))/X1736</f>
        <v>0.74330626535800015</v>
      </c>
      <c r="T1736">
        <f>N1736*((1*0.082057*W1736)/(V1736-Z1736))</f>
        <v>0.74330626535800026</v>
      </c>
      <c r="V1736" s="5">
        <f t="shared" si="271"/>
        <v>0.99905510880095516</v>
      </c>
      <c r="W1736">
        <v>313.14999999999998</v>
      </c>
      <c r="X1736">
        <f t="shared" si="272"/>
        <v>1.9073334166666699E-2</v>
      </c>
      <c r="Y1736">
        <v>2E-3</v>
      </c>
      <c r="Z1736">
        <f t="shared" si="252"/>
        <v>7.2765497523200454E-2</v>
      </c>
      <c r="AB1736">
        <f t="shared" si="253"/>
        <v>9.9905510880095509E-7</v>
      </c>
      <c r="AC1736">
        <f t="shared" si="254"/>
        <v>7.7759129386834936E-11</v>
      </c>
      <c r="AD1736">
        <v>0</v>
      </c>
      <c r="AE1736" s="12">
        <f t="shared" si="255"/>
        <v>2.0903724265187424E-11</v>
      </c>
      <c r="AF1736" s="12">
        <f t="shared" si="256"/>
        <v>9.8662853652022362E-11</v>
      </c>
      <c r="AG1736" s="19">
        <f t="shared" si="257"/>
        <v>1.097002469958351E-3</v>
      </c>
      <c r="AI1736">
        <f t="shared" si="258"/>
        <v>9.9905510880095509E-7</v>
      </c>
      <c r="AJ1736">
        <f t="shared" si="259"/>
        <v>7.7759129386834936E-11</v>
      </c>
      <c r="AK1736">
        <v>0</v>
      </c>
      <c r="AL1736" s="12">
        <f t="shared" si="260"/>
        <v>4.333023565310624E-10</v>
      </c>
      <c r="AM1736" s="12">
        <f t="shared" si="261"/>
        <v>5.1106148591789729E-10</v>
      </c>
      <c r="AN1736" s="19">
        <f t="shared" si="262"/>
        <v>2.2739189884214046E-2</v>
      </c>
      <c r="AO1736" s="19"/>
      <c r="AP1736" t="e">
        <f t="shared" si="263"/>
        <v>#VALUE!</v>
      </c>
      <c r="AQ1736" t="e">
        <f t="shared" si="264"/>
        <v>#VALUE!</v>
      </c>
      <c r="AR1736">
        <v>0</v>
      </c>
      <c r="AS1736" s="12" t="e">
        <f t="shared" si="265"/>
        <v>#VALUE!</v>
      </c>
      <c r="AT1736" s="12" t="e">
        <f t="shared" si="266"/>
        <v>#VALUE!</v>
      </c>
      <c r="AU1736" s="19">
        <f t="shared" si="267"/>
        <v>1.5759424160826513E-2</v>
      </c>
      <c r="AW1736">
        <f t="shared" si="268"/>
        <v>78.812974192989046</v>
      </c>
      <c r="AX1736">
        <f t="shared" si="269"/>
        <v>15.215219993965071</v>
      </c>
      <c r="AY1736" t="e">
        <f t="shared" si="270"/>
        <v>#VALUE!</v>
      </c>
    </row>
    <row r="1737" spans="8:51" x14ac:dyDescent="0.25">
      <c r="H1737" s="6">
        <v>20</v>
      </c>
      <c r="I1737" s="6">
        <v>30</v>
      </c>
      <c r="J1737" s="6">
        <v>1</v>
      </c>
      <c r="K1737" s="6">
        <v>1</v>
      </c>
      <c r="L1737" s="6" t="s">
        <v>122</v>
      </c>
      <c r="M1737" s="7">
        <f>1000000*(AF1737-AD1737)/X1737</f>
        <v>5.1728162884310709E-3</v>
      </c>
      <c r="N1737" s="7">
        <f>1000000*(AM1737-AK1737)/X1737</f>
        <v>2.6794554190270953E-2</v>
      </c>
      <c r="O1737" s="7" t="e">
        <f>1000000*(AT1737-AR1737)/X1737</f>
        <v>#VALUE!</v>
      </c>
      <c r="P1737">
        <f>(M1737*16)</f>
        <v>8.2765060614897135E-2</v>
      </c>
      <c r="Q1737">
        <f>(N1737*44)</f>
        <v>1.1789603843719219</v>
      </c>
      <c r="R1737">
        <f>1000000*(((AF1737-AD1737)*0.082057*W1737)/(V1737-Z1737))/X1737</f>
        <v>0.14349881432745903</v>
      </c>
      <c r="S1737">
        <f>1000000*(((AM1737-AK1737)*0.082057*W1737)/(V1737-Z1737))/X1737</f>
        <v>0.74330626535800015</v>
      </c>
      <c r="T1737">
        <f>N1737*((1*0.082057*W1737)/(V1737-Z1737))</f>
        <v>0.74330626535800026</v>
      </c>
      <c r="V1737" s="5">
        <f t="shared" si="271"/>
        <v>0.99905510880095516</v>
      </c>
      <c r="W1737">
        <v>313.14999999999998</v>
      </c>
      <c r="X1737">
        <f t="shared" si="272"/>
        <v>1.9073334166666699E-2</v>
      </c>
      <c r="Y1737">
        <v>2E-3</v>
      </c>
      <c r="Z1737">
        <f t="shared" si="252"/>
        <v>7.2765497523200454E-2</v>
      </c>
      <c r="AB1737">
        <f t="shared" si="253"/>
        <v>9.9905510880095509E-7</v>
      </c>
      <c r="AC1737">
        <f t="shared" si="254"/>
        <v>7.7759129386834936E-11</v>
      </c>
      <c r="AD1737">
        <v>0</v>
      </c>
      <c r="AE1737" s="12">
        <f t="shared" si="255"/>
        <v>2.0903724265187424E-11</v>
      </c>
      <c r="AF1737" s="12">
        <f t="shared" si="256"/>
        <v>9.8662853652022362E-11</v>
      </c>
      <c r="AG1737" s="19">
        <f t="shared" si="257"/>
        <v>1.097002469958351E-3</v>
      </c>
      <c r="AI1737">
        <f t="shared" si="258"/>
        <v>9.9905510880095509E-7</v>
      </c>
      <c r="AJ1737">
        <f t="shared" si="259"/>
        <v>7.7759129386834936E-11</v>
      </c>
      <c r="AK1737">
        <v>0</v>
      </c>
      <c r="AL1737" s="12">
        <f t="shared" si="260"/>
        <v>4.333023565310624E-10</v>
      </c>
      <c r="AM1737" s="12">
        <f t="shared" si="261"/>
        <v>5.1106148591789729E-10</v>
      </c>
      <c r="AN1737" s="19">
        <f t="shared" si="262"/>
        <v>2.2739189884214046E-2</v>
      </c>
      <c r="AO1737" s="19"/>
      <c r="AP1737" t="e">
        <f t="shared" si="263"/>
        <v>#VALUE!</v>
      </c>
      <c r="AQ1737" t="e">
        <f t="shared" si="264"/>
        <v>#VALUE!</v>
      </c>
      <c r="AR1737">
        <v>0</v>
      </c>
      <c r="AS1737" s="12" t="e">
        <f t="shared" si="265"/>
        <v>#VALUE!</v>
      </c>
      <c r="AT1737" s="12" t="e">
        <f t="shared" si="266"/>
        <v>#VALUE!</v>
      </c>
      <c r="AU1737" s="19">
        <f t="shared" si="267"/>
        <v>1.5759424160826513E-2</v>
      </c>
      <c r="AW1737">
        <f t="shared" si="268"/>
        <v>78.812974192989046</v>
      </c>
      <c r="AX1737">
        <f t="shared" si="269"/>
        <v>15.215219993965071</v>
      </c>
      <c r="AY1737" t="e">
        <f t="shared" si="270"/>
        <v>#VALUE!</v>
      </c>
    </row>
    <row r="1738" spans="8:51" x14ac:dyDescent="0.25">
      <c r="H1738" s="6">
        <v>20</v>
      </c>
      <c r="I1738" s="6">
        <v>30</v>
      </c>
      <c r="J1738" s="6">
        <v>1</v>
      </c>
      <c r="K1738" s="6">
        <v>1</v>
      </c>
      <c r="L1738" s="6" t="s">
        <v>122</v>
      </c>
      <c r="M1738" s="7">
        <f>1000000*(AF1738-AD1738)/X1738</f>
        <v>5.1728162884310709E-3</v>
      </c>
      <c r="N1738" s="7">
        <f>1000000*(AM1738-AK1738)/X1738</f>
        <v>2.6794554190270953E-2</v>
      </c>
      <c r="O1738" s="7" t="e">
        <f>1000000*(AT1738-AR1738)/X1738</f>
        <v>#VALUE!</v>
      </c>
      <c r="P1738">
        <f>(M1738*16)</f>
        <v>8.2765060614897135E-2</v>
      </c>
      <c r="Q1738">
        <f>(N1738*44)</f>
        <v>1.1789603843719219</v>
      </c>
      <c r="R1738">
        <f>1000000*(((AF1738-AD1738)*0.082057*W1738)/(V1738-Z1738))/X1738</f>
        <v>0.14349881432745903</v>
      </c>
      <c r="S1738">
        <f>1000000*(((AM1738-AK1738)*0.082057*W1738)/(V1738-Z1738))/X1738</f>
        <v>0.74330626535800015</v>
      </c>
      <c r="T1738">
        <f>N1738*((1*0.082057*W1738)/(V1738-Z1738))</f>
        <v>0.74330626535800026</v>
      </c>
      <c r="V1738" s="5">
        <f t="shared" si="271"/>
        <v>0.99905510880095516</v>
      </c>
      <c r="W1738">
        <v>313.14999999999998</v>
      </c>
      <c r="X1738">
        <f t="shared" si="272"/>
        <v>1.9073334166666699E-2</v>
      </c>
      <c r="Y1738">
        <v>2E-3</v>
      </c>
      <c r="Z1738">
        <f t="shared" si="252"/>
        <v>7.2765497523200454E-2</v>
      </c>
      <c r="AB1738">
        <f t="shared" si="253"/>
        <v>9.9905510880095509E-7</v>
      </c>
      <c r="AC1738">
        <f t="shared" si="254"/>
        <v>7.7759129386834936E-11</v>
      </c>
      <c r="AD1738">
        <v>0</v>
      </c>
      <c r="AE1738" s="12">
        <f t="shared" si="255"/>
        <v>2.0903724265187424E-11</v>
      </c>
      <c r="AF1738" s="12">
        <f t="shared" si="256"/>
        <v>9.8662853652022362E-11</v>
      </c>
      <c r="AG1738" s="19">
        <f t="shared" si="257"/>
        <v>1.097002469958351E-3</v>
      </c>
      <c r="AI1738">
        <f t="shared" si="258"/>
        <v>9.9905510880095509E-7</v>
      </c>
      <c r="AJ1738">
        <f t="shared" si="259"/>
        <v>7.7759129386834936E-11</v>
      </c>
      <c r="AK1738">
        <v>0</v>
      </c>
      <c r="AL1738" s="12">
        <f t="shared" si="260"/>
        <v>4.333023565310624E-10</v>
      </c>
      <c r="AM1738" s="12">
        <f t="shared" si="261"/>
        <v>5.1106148591789729E-10</v>
      </c>
      <c r="AN1738" s="19">
        <f t="shared" si="262"/>
        <v>2.2739189884214046E-2</v>
      </c>
      <c r="AO1738" s="19"/>
      <c r="AP1738" t="e">
        <f t="shared" si="263"/>
        <v>#VALUE!</v>
      </c>
      <c r="AQ1738" t="e">
        <f t="shared" si="264"/>
        <v>#VALUE!</v>
      </c>
      <c r="AR1738">
        <v>0</v>
      </c>
      <c r="AS1738" s="12" t="e">
        <f t="shared" si="265"/>
        <v>#VALUE!</v>
      </c>
      <c r="AT1738" s="12" t="e">
        <f t="shared" si="266"/>
        <v>#VALUE!</v>
      </c>
      <c r="AU1738" s="19">
        <f t="shared" si="267"/>
        <v>1.5759424160826513E-2</v>
      </c>
      <c r="AW1738">
        <f t="shared" si="268"/>
        <v>78.812974192989046</v>
      </c>
      <c r="AX1738">
        <f t="shared" si="269"/>
        <v>15.215219993965071</v>
      </c>
      <c r="AY1738" t="e">
        <f t="shared" si="270"/>
        <v>#VALUE!</v>
      </c>
    </row>
    <row r="1739" spans="8:51" x14ac:dyDescent="0.25">
      <c r="H1739" s="6">
        <v>20</v>
      </c>
      <c r="I1739" s="6">
        <v>30</v>
      </c>
      <c r="J1739" s="6">
        <v>1</v>
      </c>
      <c r="K1739" s="6">
        <v>1</v>
      </c>
      <c r="L1739" s="6" t="s">
        <v>122</v>
      </c>
      <c r="M1739" s="7">
        <f>1000000*(AF1739-AD1739)/X1739</f>
        <v>5.1728162884310709E-3</v>
      </c>
      <c r="N1739" s="7">
        <f>1000000*(AM1739-AK1739)/X1739</f>
        <v>2.6794554190270953E-2</v>
      </c>
      <c r="O1739" s="7" t="e">
        <f>1000000*(AT1739-AR1739)/X1739</f>
        <v>#VALUE!</v>
      </c>
      <c r="P1739">
        <f>(M1739*16)</f>
        <v>8.2765060614897135E-2</v>
      </c>
      <c r="Q1739">
        <f>(N1739*44)</f>
        <v>1.1789603843719219</v>
      </c>
      <c r="R1739">
        <f>1000000*(((AF1739-AD1739)*0.082057*W1739)/(V1739-Z1739))/X1739</f>
        <v>0.14349881432745903</v>
      </c>
      <c r="S1739">
        <f>1000000*(((AM1739-AK1739)*0.082057*W1739)/(V1739-Z1739))/X1739</f>
        <v>0.74330626535800015</v>
      </c>
      <c r="T1739">
        <f>N1739*((1*0.082057*W1739)/(V1739-Z1739))</f>
        <v>0.74330626535800026</v>
      </c>
      <c r="V1739" s="5">
        <f t="shared" si="271"/>
        <v>0.99905510880095516</v>
      </c>
      <c r="W1739">
        <v>313.14999999999998</v>
      </c>
      <c r="X1739">
        <f t="shared" si="272"/>
        <v>1.9073334166666699E-2</v>
      </c>
      <c r="Y1739">
        <v>2E-3</v>
      </c>
      <c r="Z1739">
        <f t="shared" si="252"/>
        <v>7.2765497523200454E-2</v>
      </c>
      <c r="AB1739">
        <f t="shared" si="253"/>
        <v>9.9905510880095509E-7</v>
      </c>
      <c r="AC1739">
        <f t="shared" si="254"/>
        <v>7.7759129386834936E-11</v>
      </c>
      <c r="AD1739">
        <v>0</v>
      </c>
      <c r="AE1739" s="12">
        <f t="shared" si="255"/>
        <v>2.0903724265187424E-11</v>
      </c>
      <c r="AF1739" s="12">
        <f t="shared" si="256"/>
        <v>9.8662853652022362E-11</v>
      </c>
      <c r="AG1739" s="19">
        <f t="shared" si="257"/>
        <v>1.097002469958351E-3</v>
      </c>
      <c r="AI1739">
        <f t="shared" si="258"/>
        <v>9.9905510880095509E-7</v>
      </c>
      <c r="AJ1739">
        <f t="shared" si="259"/>
        <v>7.7759129386834936E-11</v>
      </c>
      <c r="AK1739">
        <v>0</v>
      </c>
      <c r="AL1739" s="12">
        <f t="shared" si="260"/>
        <v>4.333023565310624E-10</v>
      </c>
      <c r="AM1739" s="12">
        <f t="shared" si="261"/>
        <v>5.1106148591789729E-10</v>
      </c>
      <c r="AN1739" s="19">
        <f t="shared" si="262"/>
        <v>2.2739189884214046E-2</v>
      </c>
      <c r="AO1739" s="19"/>
      <c r="AP1739" t="e">
        <f t="shared" si="263"/>
        <v>#VALUE!</v>
      </c>
      <c r="AQ1739" t="e">
        <f t="shared" si="264"/>
        <v>#VALUE!</v>
      </c>
      <c r="AR1739">
        <v>0</v>
      </c>
      <c r="AS1739" s="12" t="e">
        <f t="shared" si="265"/>
        <v>#VALUE!</v>
      </c>
      <c r="AT1739" s="12" t="e">
        <f t="shared" si="266"/>
        <v>#VALUE!</v>
      </c>
      <c r="AU1739" s="19">
        <f t="shared" si="267"/>
        <v>1.5759424160826513E-2</v>
      </c>
      <c r="AW1739">
        <f t="shared" si="268"/>
        <v>78.812974192989046</v>
      </c>
      <c r="AX1739">
        <f t="shared" si="269"/>
        <v>15.215219993965071</v>
      </c>
      <c r="AY1739" t="e">
        <f t="shared" si="270"/>
        <v>#VALUE!</v>
      </c>
    </row>
    <row r="1740" spans="8:51" x14ac:dyDescent="0.25">
      <c r="H1740" s="6">
        <v>20</v>
      </c>
      <c r="I1740" s="6">
        <v>30</v>
      </c>
      <c r="J1740" s="6">
        <v>1</v>
      </c>
      <c r="K1740" s="6">
        <v>1</v>
      </c>
      <c r="L1740" s="6" t="s">
        <v>122</v>
      </c>
      <c r="M1740" s="7">
        <f>1000000*(AF1740-AD1740)/X1740</f>
        <v>5.1728162884310709E-3</v>
      </c>
      <c r="N1740" s="7">
        <f>1000000*(AM1740-AK1740)/X1740</f>
        <v>2.6794554190270953E-2</v>
      </c>
      <c r="O1740" s="7" t="e">
        <f>1000000*(AT1740-AR1740)/X1740</f>
        <v>#VALUE!</v>
      </c>
      <c r="P1740">
        <f>(M1740*16)</f>
        <v>8.2765060614897135E-2</v>
      </c>
      <c r="Q1740">
        <f>(N1740*44)</f>
        <v>1.1789603843719219</v>
      </c>
      <c r="R1740">
        <f>1000000*(((AF1740-AD1740)*0.082057*W1740)/(V1740-Z1740))/X1740</f>
        <v>0.14349881432745903</v>
      </c>
      <c r="S1740">
        <f>1000000*(((AM1740-AK1740)*0.082057*W1740)/(V1740-Z1740))/X1740</f>
        <v>0.74330626535800015</v>
      </c>
      <c r="T1740">
        <f>N1740*((1*0.082057*W1740)/(V1740-Z1740))</f>
        <v>0.74330626535800026</v>
      </c>
      <c r="V1740" s="5">
        <f t="shared" si="271"/>
        <v>0.99905510880095516</v>
      </c>
      <c r="W1740">
        <v>313.14999999999998</v>
      </c>
      <c r="X1740">
        <f t="shared" si="272"/>
        <v>1.9073334166666699E-2</v>
      </c>
      <c r="Y1740">
        <v>2E-3</v>
      </c>
      <c r="Z1740">
        <f t="shared" si="252"/>
        <v>7.2765497523200454E-2</v>
      </c>
      <c r="AB1740">
        <f t="shared" si="253"/>
        <v>9.9905510880095509E-7</v>
      </c>
      <c r="AC1740">
        <f t="shared" si="254"/>
        <v>7.7759129386834936E-11</v>
      </c>
      <c r="AD1740">
        <v>0</v>
      </c>
      <c r="AE1740" s="12">
        <f t="shared" si="255"/>
        <v>2.0903724265187424E-11</v>
      </c>
      <c r="AF1740" s="12">
        <f t="shared" si="256"/>
        <v>9.8662853652022362E-11</v>
      </c>
      <c r="AG1740" s="19">
        <f t="shared" si="257"/>
        <v>1.097002469958351E-3</v>
      </c>
      <c r="AI1740">
        <f t="shared" si="258"/>
        <v>9.9905510880095509E-7</v>
      </c>
      <c r="AJ1740">
        <f t="shared" si="259"/>
        <v>7.7759129386834936E-11</v>
      </c>
      <c r="AK1740">
        <v>0</v>
      </c>
      <c r="AL1740" s="12">
        <f t="shared" si="260"/>
        <v>4.333023565310624E-10</v>
      </c>
      <c r="AM1740" s="12">
        <f t="shared" si="261"/>
        <v>5.1106148591789729E-10</v>
      </c>
      <c r="AN1740" s="19">
        <f t="shared" si="262"/>
        <v>2.2739189884214046E-2</v>
      </c>
      <c r="AO1740" s="19"/>
      <c r="AP1740" t="e">
        <f t="shared" si="263"/>
        <v>#VALUE!</v>
      </c>
      <c r="AQ1740" t="e">
        <f t="shared" si="264"/>
        <v>#VALUE!</v>
      </c>
      <c r="AR1740">
        <v>0</v>
      </c>
      <c r="AS1740" s="12" t="e">
        <f t="shared" si="265"/>
        <v>#VALUE!</v>
      </c>
      <c r="AT1740" s="12" t="e">
        <f t="shared" si="266"/>
        <v>#VALUE!</v>
      </c>
      <c r="AU1740" s="19">
        <f t="shared" si="267"/>
        <v>1.5759424160826513E-2</v>
      </c>
      <c r="AW1740">
        <f t="shared" si="268"/>
        <v>78.812974192989046</v>
      </c>
      <c r="AX1740">
        <f t="shared" si="269"/>
        <v>15.215219993965071</v>
      </c>
      <c r="AY1740" t="e">
        <f t="shared" si="270"/>
        <v>#VALUE!</v>
      </c>
    </row>
    <row r="1741" spans="8:51" x14ac:dyDescent="0.25">
      <c r="H1741" s="6">
        <v>20</v>
      </c>
      <c r="I1741" s="6">
        <v>30</v>
      </c>
      <c r="J1741" s="6">
        <v>1</v>
      </c>
      <c r="K1741" s="6">
        <v>1</v>
      </c>
      <c r="L1741" s="6" t="s">
        <v>122</v>
      </c>
      <c r="M1741" s="7">
        <f>1000000*(AF1741-AD1741)/X1741</f>
        <v>5.1728162884310709E-3</v>
      </c>
      <c r="N1741" s="7">
        <f>1000000*(AM1741-AK1741)/X1741</f>
        <v>2.6794554190270953E-2</v>
      </c>
      <c r="O1741" s="7" t="e">
        <f>1000000*(AT1741-AR1741)/X1741</f>
        <v>#VALUE!</v>
      </c>
      <c r="P1741">
        <f>(M1741*16)</f>
        <v>8.2765060614897135E-2</v>
      </c>
      <c r="Q1741">
        <f>(N1741*44)</f>
        <v>1.1789603843719219</v>
      </c>
      <c r="R1741">
        <f>1000000*(((AF1741-AD1741)*0.082057*W1741)/(V1741-Z1741))/X1741</f>
        <v>0.14349881432745903</v>
      </c>
      <c r="S1741">
        <f>1000000*(((AM1741-AK1741)*0.082057*W1741)/(V1741-Z1741))/X1741</f>
        <v>0.74330626535800015</v>
      </c>
      <c r="T1741">
        <f>N1741*((1*0.082057*W1741)/(V1741-Z1741))</f>
        <v>0.74330626535800026</v>
      </c>
      <c r="V1741" s="5">
        <f t="shared" si="271"/>
        <v>0.99905510880095516</v>
      </c>
      <c r="W1741">
        <v>313.14999999999998</v>
      </c>
      <c r="X1741">
        <f t="shared" si="272"/>
        <v>1.9073334166666699E-2</v>
      </c>
      <c r="Y1741">
        <v>2E-3</v>
      </c>
      <c r="Z1741">
        <f t="shared" si="252"/>
        <v>7.2765497523200454E-2</v>
      </c>
      <c r="AB1741">
        <f t="shared" si="253"/>
        <v>9.9905510880095509E-7</v>
      </c>
      <c r="AC1741">
        <f t="shared" si="254"/>
        <v>7.7759129386834936E-11</v>
      </c>
      <c r="AD1741">
        <v>0</v>
      </c>
      <c r="AE1741" s="12">
        <f t="shared" si="255"/>
        <v>2.0903724265187424E-11</v>
      </c>
      <c r="AF1741" s="12">
        <f t="shared" si="256"/>
        <v>9.8662853652022362E-11</v>
      </c>
      <c r="AG1741" s="19">
        <f t="shared" si="257"/>
        <v>1.097002469958351E-3</v>
      </c>
      <c r="AI1741">
        <f t="shared" si="258"/>
        <v>9.9905510880095509E-7</v>
      </c>
      <c r="AJ1741">
        <f t="shared" si="259"/>
        <v>7.7759129386834936E-11</v>
      </c>
      <c r="AK1741">
        <v>0</v>
      </c>
      <c r="AL1741" s="12">
        <f t="shared" si="260"/>
        <v>4.333023565310624E-10</v>
      </c>
      <c r="AM1741" s="12">
        <f t="shared" si="261"/>
        <v>5.1106148591789729E-10</v>
      </c>
      <c r="AN1741" s="19">
        <f t="shared" si="262"/>
        <v>2.2739189884214046E-2</v>
      </c>
      <c r="AO1741" s="19"/>
      <c r="AP1741" t="e">
        <f t="shared" si="263"/>
        <v>#VALUE!</v>
      </c>
      <c r="AQ1741" t="e">
        <f t="shared" si="264"/>
        <v>#VALUE!</v>
      </c>
      <c r="AR1741">
        <v>0</v>
      </c>
      <c r="AS1741" s="12" t="e">
        <f t="shared" si="265"/>
        <v>#VALUE!</v>
      </c>
      <c r="AT1741" s="12" t="e">
        <f t="shared" si="266"/>
        <v>#VALUE!</v>
      </c>
      <c r="AU1741" s="19">
        <f t="shared" si="267"/>
        <v>1.5759424160826513E-2</v>
      </c>
      <c r="AW1741">
        <f t="shared" si="268"/>
        <v>78.812974192989046</v>
      </c>
      <c r="AX1741">
        <f t="shared" si="269"/>
        <v>15.215219993965071</v>
      </c>
      <c r="AY1741" t="e">
        <f t="shared" si="270"/>
        <v>#VALUE!</v>
      </c>
    </row>
    <row r="1742" spans="8:51" x14ac:dyDescent="0.25">
      <c r="H1742" s="6">
        <v>20</v>
      </c>
      <c r="I1742" s="6">
        <v>30</v>
      </c>
      <c r="J1742" s="6">
        <v>1</v>
      </c>
      <c r="K1742" s="6">
        <v>1</v>
      </c>
      <c r="L1742" s="6" t="s">
        <v>122</v>
      </c>
      <c r="M1742" s="7">
        <f>1000000*(AF1742-AD1742)/X1742</f>
        <v>5.1728162884310709E-3</v>
      </c>
      <c r="N1742" s="7">
        <f>1000000*(AM1742-AK1742)/X1742</f>
        <v>2.6794554190270953E-2</v>
      </c>
      <c r="O1742" s="7" t="e">
        <f>1000000*(AT1742-AR1742)/X1742</f>
        <v>#VALUE!</v>
      </c>
      <c r="P1742">
        <f>(M1742*16)</f>
        <v>8.2765060614897135E-2</v>
      </c>
      <c r="Q1742">
        <f>(N1742*44)</f>
        <v>1.1789603843719219</v>
      </c>
      <c r="R1742">
        <f>1000000*(((AF1742-AD1742)*0.082057*W1742)/(V1742-Z1742))/X1742</f>
        <v>0.14349881432745903</v>
      </c>
      <c r="S1742">
        <f>1000000*(((AM1742-AK1742)*0.082057*W1742)/(V1742-Z1742))/X1742</f>
        <v>0.74330626535800015</v>
      </c>
      <c r="T1742">
        <f>N1742*((1*0.082057*W1742)/(V1742-Z1742))</f>
        <v>0.74330626535800026</v>
      </c>
      <c r="V1742" s="5">
        <f t="shared" si="271"/>
        <v>0.99905510880095516</v>
      </c>
      <c r="W1742">
        <v>313.14999999999998</v>
      </c>
      <c r="X1742">
        <f t="shared" si="272"/>
        <v>1.9073334166666699E-2</v>
      </c>
      <c r="Y1742">
        <v>2E-3</v>
      </c>
      <c r="Z1742">
        <f t="shared" si="252"/>
        <v>7.2765497523200454E-2</v>
      </c>
      <c r="AB1742">
        <f t="shared" si="253"/>
        <v>9.9905510880095509E-7</v>
      </c>
      <c r="AC1742">
        <f t="shared" si="254"/>
        <v>7.7759129386834936E-11</v>
      </c>
      <c r="AD1742">
        <v>0</v>
      </c>
      <c r="AE1742" s="12">
        <f t="shared" si="255"/>
        <v>2.0903724265187424E-11</v>
      </c>
      <c r="AF1742" s="12">
        <f t="shared" si="256"/>
        <v>9.8662853652022362E-11</v>
      </c>
      <c r="AG1742" s="19">
        <f t="shared" si="257"/>
        <v>1.097002469958351E-3</v>
      </c>
      <c r="AI1742">
        <f t="shared" si="258"/>
        <v>9.9905510880095509E-7</v>
      </c>
      <c r="AJ1742">
        <f t="shared" si="259"/>
        <v>7.7759129386834936E-11</v>
      </c>
      <c r="AK1742">
        <v>0</v>
      </c>
      <c r="AL1742" s="12">
        <f t="shared" si="260"/>
        <v>4.333023565310624E-10</v>
      </c>
      <c r="AM1742" s="12">
        <f t="shared" si="261"/>
        <v>5.1106148591789729E-10</v>
      </c>
      <c r="AN1742" s="19">
        <f t="shared" si="262"/>
        <v>2.2739189884214046E-2</v>
      </c>
      <c r="AO1742" s="19"/>
      <c r="AP1742" t="e">
        <f t="shared" si="263"/>
        <v>#VALUE!</v>
      </c>
      <c r="AQ1742" t="e">
        <f t="shared" si="264"/>
        <v>#VALUE!</v>
      </c>
      <c r="AR1742">
        <v>0</v>
      </c>
      <c r="AS1742" s="12" t="e">
        <f t="shared" si="265"/>
        <v>#VALUE!</v>
      </c>
      <c r="AT1742" s="12" t="e">
        <f t="shared" si="266"/>
        <v>#VALUE!</v>
      </c>
      <c r="AU1742" s="19">
        <f t="shared" si="267"/>
        <v>1.5759424160826513E-2</v>
      </c>
      <c r="AW1742">
        <f t="shared" si="268"/>
        <v>78.812974192989046</v>
      </c>
      <c r="AX1742">
        <f t="shared" si="269"/>
        <v>15.215219993965071</v>
      </c>
      <c r="AY1742" t="e">
        <f t="shared" si="270"/>
        <v>#VALUE!</v>
      </c>
    </row>
    <row r="1743" spans="8:51" x14ac:dyDescent="0.25">
      <c r="H1743" s="6">
        <v>20</v>
      </c>
      <c r="I1743" s="6">
        <v>30</v>
      </c>
      <c r="J1743" s="6">
        <v>1</v>
      </c>
      <c r="K1743" s="6">
        <v>1</v>
      </c>
      <c r="L1743" s="6" t="s">
        <v>122</v>
      </c>
      <c r="M1743" s="7">
        <f>1000000*(AF1743-AD1743)/X1743</f>
        <v>5.1728162884310709E-3</v>
      </c>
      <c r="N1743" s="7">
        <f>1000000*(AM1743-AK1743)/X1743</f>
        <v>2.6794554190270953E-2</v>
      </c>
      <c r="O1743" s="7" t="e">
        <f>1000000*(AT1743-AR1743)/X1743</f>
        <v>#VALUE!</v>
      </c>
      <c r="P1743">
        <f>(M1743*16)</f>
        <v>8.2765060614897135E-2</v>
      </c>
      <c r="Q1743">
        <f>(N1743*44)</f>
        <v>1.1789603843719219</v>
      </c>
      <c r="R1743">
        <f>1000000*(((AF1743-AD1743)*0.082057*W1743)/(V1743-Z1743))/X1743</f>
        <v>0.14349881432745903</v>
      </c>
      <c r="S1743">
        <f>1000000*(((AM1743-AK1743)*0.082057*W1743)/(V1743-Z1743))/X1743</f>
        <v>0.74330626535800015</v>
      </c>
      <c r="T1743">
        <f>N1743*((1*0.082057*W1743)/(V1743-Z1743))</f>
        <v>0.74330626535800026</v>
      </c>
      <c r="V1743" s="5">
        <f t="shared" si="271"/>
        <v>0.99905510880095516</v>
      </c>
      <c r="W1743">
        <v>313.14999999999998</v>
      </c>
      <c r="X1743">
        <f t="shared" si="272"/>
        <v>1.9073334166666699E-2</v>
      </c>
      <c r="Y1743">
        <v>2E-3</v>
      </c>
      <c r="Z1743">
        <f t="shared" si="252"/>
        <v>7.2765497523200454E-2</v>
      </c>
      <c r="AB1743">
        <f t="shared" si="253"/>
        <v>9.9905510880095509E-7</v>
      </c>
      <c r="AC1743">
        <f t="shared" si="254"/>
        <v>7.7759129386834936E-11</v>
      </c>
      <c r="AD1743">
        <v>0</v>
      </c>
      <c r="AE1743" s="12">
        <f t="shared" si="255"/>
        <v>2.0903724265187424E-11</v>
      </c>
      <c r="AF1743" s="12">
        <f t="shared" si="256"/>
        <v>9.8662853652022362E-11</v>
      </c>
      <c r="AG1743" s="19">
        <f t="shared" si="257"/>
        <v>1.097002469958351E-3</v>
      </c>
      <c r="AI1743">
        <f t="shared" si="258"/>
        <v>9.9905510880095509E-7</v>
      </c>
      <c r="AJ1743">
        <f t="shared" si="259"/>
        <v>7.7759129386834936E-11</v>
      </c>
      <c r="AK1743">
        <v>0</v>
      </c>
      <c r="AL1743" s="12">
        <f t="shared" si="260"/>
        <v>4.333023565310624E-10</v>
      </c>
      <c r="AM1743" s="12">
        <f t="shared" si="261"/>
        <v>5.1106148591789729E-10</v>
      </c>
      <c r="AN1743" s="19">
        <f t="shared" si="262"/>
        <v>2.2739189884214046E-2</v>
      </c>
      <c r="AO1743" s="19"/>
      <c r="AP1743" t="e">
        <f t="shared" si="263"/>
        <v>#VALUE!</v>
      </c>
      <c r="AQ1743" t="e">
        <f t="shared" si="264"/>
        <v>#VALUE!</v>
      </c>
      <c r="AR1743">
        <v>0</v>
      </c>
      <c r="AS1743" s="12" t="e">
        <f t="shared" si="265"/>
        <v>#VALUE!</v>
      </c>
      <c r="AT1743" s="12" t="e">
        <f t="shared" si="266"/>
        <v>#VALUE!</v>
      </c>
      <c r="AU1743" s="19">
        <f t="shared" si="267"/>
        <v>1.5759424160826513E-2</v>
      </c>
      <c r="AW1743">
        <f t="shared" si="268"/>
        <v>78.812974192989046</v>
      </c>
      <c r="AX1743">
        <f t="shared" si="269"/>
        <v>15.215219993965071</v>
      </c>
      <c r="AY1743" t="e">
        <f t="shared" si="270"/>
        <v>#VALUE!</v>
      </c>
    </row>
    <row r="1744" spans="8:51" x14ac:dyDescent="0.25">
      <c r="H1744" s="6">
        <v>20</v>
      </c>
      <c r="I1744" s="6">
        <v>30</v>
      </c>
      <c r="J1744" s="6">
        <v>1</v>
      </c>
      <c r="K1744" s="6">
        <v>1</v>
      </c>
      <c r="L1744" s="6" t="s">
        <v>122</v>
      </c>
      <c r="M1744" s="7">
        <f>1000000*(AF1744-AD1744)/X1744</f>
        <v>5.1728162884310709E-3</v>
      </c>
      <c r="N1744" s="7">
        <f>1000000*(AM1744-AK1744)/X1744</f>
        <v>2.6794554190270953E-2</v>
      </c>
      <c r="O1744" s="7" t="e">
        <f>1000000*(AT1744-AR1744)/X1744</f>
        <v>#VALUE!</v>
      </c>
      <c r="P1744">
        <f>(M1744*16)</f>
        <v>8.2765060614897135E-2</v>
      </c>
      <c r="Q1744">
        <f>(N1744*44)</f>
        <v>1.1789603843719219</v>
      </c>
      <c r="R1744">
        <f>1000000*(((AF1744-AD1744)*0.082057*W1744)/(V1744-Z1744))/X1744</f>
        <v>0.14349881432745903</v>
      </c>
      <c r="S1744">
        <f>1000000*(((AM1744-AK1744)*0.082057*W1744)/(V1744-Z1744))/X1744</f>
        <v>0.74330626535800015</v>
      </c>
      <c r="T1744">
        <f>N1744*((1*0.082057*W1744)/(V1744-Z1744))</f>
        <v>0.74330626535800026</v>
      </c>
      <c r="V1744" s="5">
        <f t="shared" si="271"/>
        <v>0.99905510880095516</v>
      </c>
      <c r="W1744">
        <v>313.14999999999998</v>
      </c>
      <c r="X1744">
        <f t="shared" si="272"/>
        <v>1.9073334166666699E-2</v>
      </c>
      <c r="Y1744">
        <v>2E-3</v>
      </c>
      <c r="Z1744">
        <f t="shared" si="252"/>
        <v>7.2765497523200454E-2</v>
      </c>
      <c r="AB1744">
        <f t="shared" si="253"/>
        <v>9.9905510880095509E-7</v>
      </c>
      <c r="AC1744">
        <f t="shared" si="254"/>
        <v>7.7759129386834936E-11</v>
      </c>
      <c r="AD1744">
        <v>0</v>
      </c>
      <c r="AE1744" s="12">
        <f t="shared" si="255"/>
        <v>2.0903724265187424E-11</v>
      </c>
      <c r="AF1744" s="12">
        <f t="shared" si="256"/>
        <v>9.8662853652022362E-11</v>
      </c>
      <c r="AG1744" s="19">
        <f t="shared" si="257"/>
        <v>1.097002469958351E-3</v>
      </c>
      <c r="AI1744">
        <f t="shared" si="258"/>
        <v>9.9905510880095509E-7</v>
      </c>
      <c r="AJ1744">
        <f t="shared" si="259"/>
        <v>7.7759129386834936E-11</v>
      </c>
      <c r="AK1744">
        <v>0</v>
      </c>
      <c r="AL1744" s="12">
        <f t="shared" si="260"/>
        <v>4.333023565310624E-10</v>
      </c>
      <c r="AM1744" s="12">
        <f t="shared" si="261"/>
        <v>5.1106148591789729E-10</v>
      </c>
      <c r="AN1744" s="19">
        <f t="shared" si="262"/>
        <v>2.2739189884214046E-2</v>
      </c>
      <c r="AO1744" s="19"/>
      <c r="AP1744" t="e">
        <f t="shared" si="263"/>
        <v>#VALUE!</v>
      </c>
      <c r="AQ1744" t="e">
        <f t="shared" si="264"/>
        <v>#VALUE!</v>
      </c>
      <c r="AR1744">
        <v>0</v>
      </c>
      <c r="AS1744" s="12" t="e">
        <f t="shared" si="265"/>
        <v>#VALUE!</v>
      </c>
      <c r="AT1744" s="12" t="e">
        <f t="shared" si="266"/>
        <v>#VALUE!</v>
      </c>
      <c r="AU1744" s="19">
        <f t="shared" si="267"/>
        <v>1.5759424160826513E-2</v>
      </c>
      <c r="AW1744">
        <f t="shared" si="268"/>
        <v>78.812974192989046</v>
      </c>
      <c r="AX1744">
        <f t="shared" si="269"/>
        <v>15.215219993965071</v>
      </c>
      <c r="AY1744" t="e">
        <f t="shared" si="270"/>
        <v>#VALUE!</v>
      </c>
    </row>
    <row r="1745" spans="8:51" x14ac:dyDescent="0.25">
      <c r="H1745" s="6">
        <v>20</v>
      </c>
      <c r="I1745" s="6">
        <v>30</v>
      </c>
      <c r="J1745" s="6">
        <v>1</v>
      </c>
      <c r="K1745" s="6">
        <v>1</v>
      </c>
      <c r="L1745" s="6" t="s">
        <v>122</v>
      </c>
      <c r="M1745" s="7">
        <f>1000000*(AF1745-AD1745)/X1745</f>
        <v>5.1728162884310709E-3</v>
      </c>
      <c r="N1745" s="7">
        <f>1000000*(AM1745-AK1745)/X1745</f>
        <v>2.6794554190270953E-2</v>
      </c>
      <c r="O1745" s="7" t="e">
        <f>1000000*(AT1745-AR1745)/X1745</f>
        <v>#VALUE!</v>
      </c>
      <c r="P1745">
        <f>(M1745*16)</f>
        <v>8.2765060614897135E-2</v>
      </c>
      <c r="Q1745">
        <f>(N1745*44)</f>
        <v>1.1789603843719219</v>
      </c>
      <c r="R1745">
        <f>1000000*(((AF1745-AD1745)*0.082057*W1745)/(V1745-Z1745))/X1745</f>
        <v>0.14349881432745903</v>
      </c>
      <c r="S1745">
        <f>1000000*(((AM1745-AK1745)*0.082057*W1745)/(V1745-Z1745))/X1745</f>
        <v>0.74330626535800015</v>
      </c>
      <c r="T1745">
        <f>N1745*((1*0.082057*W1745)/(V1745-Z1745))</f>
        <v>0.74330626535800026</v>
      </c>
      <c r="V1745" s="5">
        <f t="shared" si="271"/>
        <v>0.99905510880095516</v>
      </c>
      <c r="W1745">
        <v>313.14999999999998</v>
      </c>
      <c r="X1745">
        <f t="shared" si="272"/>
        <v>1.9073334166666699E-2</v>
      </c>
      <c r="Y1745">
        <v>2E-3</v>
      </c>
      <c r="Z1745">
        <f t="shared" si="252"/>
        <v>7.2765497523200454E-2</v>
      </c>
      <c r="AB1745">
        <f t="shared" si="253"/>
        <v>9.9905510880095509E-7</v>
      </c>
      <c r="AC1745">
        <f t="shared" si="254"/>
        <v>7.7759129386834936E-11</v>
      </c>
      <c r="AD1745">
        <v>0</v>
      </c>
      <c r="AE1745" s="12">
        <f t="shared" si="255"/>
        <v>2.0903724265187424E-11</v>
      </c>
      <c r="AF1745" s="12">
        <f t="shared" si="256"/>
        <v>9.8662853652022362E-11</v>
      </c>
      <c r="AG1745" s="19">
        <f t="shared" si="257"/>
        <v>1.097002469958351E-3</v>
      </c>
      <c r="AI1745">
        <f t="shared" si="258"/>
        <v>9.9905510880095509E-7</v>
      </c>
      <c r="AJ1745">
        <f t="shared" si="259"/>
        <v>7.7759129386834936E-11</v>
      </c>
      <c r="AK1745">
        <v>0</v>
      </c>
      <c r="AL1745" s="12">
        <f t="shared" si="260"/>
        <v>4.333023565310624E-10</v>
      </c>
      <c r="AM1745" s="12">
        <f t="shared" si="261"/>
        <v>5.1106148591789729E-10</v>
      </c>
      <c r="AN1745" s="19">
        <f t="shared" si="262"/>
        <v>2.2739189884214046E-2</v>
      </c>
      <c r="AO1745" s="19"/>
      <c r="AP1745" t="e">
        <f t="shared" si="263"/>
        <v>#VALUE!</v>
      </c>
      <c r="AQ1745" t="e">
        <f t="shared" si="264"/>
        <v>#VALUE!</v>
      </c>
      <c r="AR1745">
        <v>0</v>
      </c>
      <c r="AS1745" s="12" t="e">
        <f t="shared" si="265"/>
        <v>#VALUE!</v>
      </c>
      <c r="AT1745" s="12" t="e">
        <f t="shared" si="266"/>
        <v>#VALUE!</v>
      </c>
      <c r="AU1745" s="19">
        <f t="shared" si="267"/>
        <v>1.5759424160826513E-2</v>
      </c>
      <c r="AW1745">
        <f t="shared" si="268"/>
        <v>78.812974192989046</v>
      </c>
      <c r="AX1745">
        <f t="shared" si="269"/>
        <v>15.215219993965071</v>
      </c>
      <c r="AY1745" t="e">
        <f t="shared" si="270"/>
        <v>#VALUE!</v>
      </c>
    </row>
    <row r="1746" spans="8:51" x14ac:dyDescent="0.25">
      <c r="H1746" s="6">
        <v>20</v>
      </c>
      <c r="I1746" s="6">
        <v>30</v>
      </c>
      <c r="J1746" s="6">
        <v>1</v>
      </c>
      <c r="K1746" s="6">
        <v>1</v>
      </c>
      <c r="L1746" s="6" t="s">
        <v>122</v>
      </c>
      <c r="M1746" s="7">
        <f>1000000*(AF1746-AD1746)/X1746</f>
        <v>5.1728162884310709E-3</v>
      </c>
      <c r="N1746" s="7">
        <f>1000000*(AM1746-AK1746)/X1746</f>
        <v>2.6794554190270953E-2</v>
      </c>
      <c r="O1746" s="7" t="e">
        <f>1000000*(AT1746-AR1746)/X1746</f>
        <v>#VALUE!</v>
      </c>
      <c r="P1746">
        <f>(M1746*16)</f>
        <v>8.2765060614897135E-2</v>
      </c>
      <c r="Q1746">
        <f>(N1746*44)</f>
        <v>1.1789603843719219</v>
      </c>
      <c r="R1746">
        <f>1000000*(((AF1746-AD1746)*0.082057*W1746)/(V1746-Z1746))/X1746</f>
        <v>0.14349881432745903</v>
      </c>
      <c r="S1746">
        <f>1000000*(((AM1746-AK1746)*0.082057*W1746)/(V1746-Z1746))/X1746</f>
        <v>0.74330626535800015</v>
      </c>
      <c r="T1746">
        <f>N1746*((1*0.082057*W1746)/(V1746-Z1746))</f>
        <v>0.74330626535800026</v>
      </c>
      <c r="V1746" s="5">
        <f t="shared" si="271"/>
        <v>0.99905510880095516</v>
      </c>
      <c r="W1746">
        <v>313.14999999999998</v>
      </c>
      <c r="X1746">
        <f t="shared" si="272"/>
        <v>1.9073334166666699E-2</v>
      </c>
      <c r="Y1746">
        <v>2E-3</v>
      </c>
      <c r="Z1746">
        <f t="shared" si="252"/>
        <v>7.2765497523200454E-2</v>
      </c>
      <c r="AB1746">
        <f t="shared" si="253"/>
        <v>9.9905510880095509E-7</v>
      </c>
      <c r="AC1746">
        <f t="shared" si="254"/>
        <v>7.7759129386834936E-11</v>
      </c>
      <c r="AD1746">
        <v>0</v>
      </c>
      <c r="AE1746" s="12">
        <f t="shared" si="255"/>
        <v>2.0903724265187424E-11</v>
      </c>
      <c r="AF1746" s="12">
        <f t="shared" si="256"/>
        <v>9.8662853652022362E-11</v>
      </c>
      <c r="AG1746" s="19">
        <f t="shared" si="257"/>
        <v>1.097002469958351E-3</v>
      </c>
      <c r="AI1746">
        <f t="shared" si="258"/>
        <v>9.9905510880095509E-7</v>
      </c>
      <c r="AJ1746">
        <f t="shared" si="259"/>
        <v>7.7759129386834936E-11</v>
      </c>
      <c r="AK1746">
        <v>0</v>
      </c>
      <c r="AL1746" s="12">
        <f t="shared" si="260"/>
        <v>4.333023565310624E-10</v>
      </c>
      <c r="AM1746" s="12">
        <f t="shared" si="261"/>
        <v>5.1106148591789729E-10</v>
      </c>
      <c r="AN1746" s="19">
        <f t="shared" si="262"/>
        <v>2.2739189884214046E-2</v>
      </c>
      <c r="AO1746" s="19"/>
      <c r="AP1746" t="e">
        <f t="shared" si="263"/>
        <v>#VALUE!</v>
      </c>
      <c r="AQ1746" t="e">
        <f t="shared" si="264"/>
        <v>#VALUE!</v>
      </c>
      <c r="AR1746">
        <v>0</v>
      </c>
      <c r="AS1746" s="12" t="e">
        <f t="shared" si="265"/>
        <v>#VALUE!</v>
      </c>
      <c r="AT1746" s="12" t="e">
        <f t="shared" si="266"/>
        <v>#VALUE!</v>
      </c>
      <c r="AU1746" s="19">
        <f t="shared" si="267"/>
        <v>1.5759424160826513E-2</v>
      </c>
      <c r="AW1746">
        <f t="shared" si="268"/>
        <v>78.812974192989046</v>
      </c>
      <c r="AX1746">
        <f t="shared" si="269"/>
        <v>15.215219993965071</v>
      </c>
      <c r="AY1746" t="e">
        <f t="shared" si="270"/>
        <v>#VALUE!</v>
      </c>
    </row>
    <row r="1747" spans="8:51" x14ac:dyDescent="0.25">
      <c r="H1747" s="6">
        <v>20</v>
      </c>
      <c r="I1747" s="6">
        <v>30</v>
      </c>
      <c r="J1747" s="6">
        <v>1</v>
      </c>
      <c r="K1747" s="6">
        <v>1</v>
      </c>
      <c r="L1747" s="6" t="s">
        <v>122</v>
      </c>
      <c r="M1747" s="7">
        <f>1000000*(AF1747-AD1747)/X1747</f>
        <v>5.1728162884310709E-3</v>
      </c>
      <c r="N1747" s="7">
        <f>1000000*(AM1747-AK1747)/X1747</f>
        <v>2.6794554190270953E-2</v>
      </c>
      <c r="O1747" s="7" t="e">
        <f>1000000*(AT1747-AR1747)/X1747</f>
        <v>#VALUE!</v>
      </c>
      <c r="P1747">
        <f>(M1747*16)</f>
        <v>8.2765060614897135E-2</v>
      </c>
      <c r="Q1747">
        <f>(N1747*44)</f>
        <v>1.1789603843719219</v>
      </c>
      <c r="R1747">
        <f>1000000*(((AF1747-AD1747)*0.082057*W1747)/(V1747-Z1747))/X1747</f>
        <v>0.14349881432745903</v>
      </c>
      <c r="S1747">
        <f>1000000*(((AM1747-AK1747)*0.082057*W1747)/(V1747-Z1747))/X1747</f>
        <v>0.74330626535800015</v>
      </c>
      <c r="T1747">
        <f>N1747*((1*0.082057*W1747)/(V1747-Z1747))</f>
        <v>0.74330626535800026</v>
      </c>
      <c r="V1747" s="5">
        <f t="shared" si="271"/>
        <v>0.99905510880095516</v>
      </c>
      <c r="W1747">
        <v>313.14999999999998</v>
      </c>
      <c r="X1747">
        <f t="shared" si="272"/>
        <v>1.9073334166666699E-2</v>
      </c>
      <c r="Y1747">
        <v>2E-3</v>
      </c>
      <c r="Z1747">
        <f t="shared" si="252"/>
        <v>7.2765497523200454E-2</v>
      </c>
      <c r="AB1747">
        <f t="shared" si="253"/>
        <v>9.9905510880095509E-7</v>
      </c>
      <c r="AC1747">
        <f t="shared" si="254"/>
        <v>7.7759129386834936E-11</v>
      </c>
      <c r="AD1747">
        <v>0</v>
      </c>
      <c r="AE1747" s="12">
        <f t="shared" si="255"/>
        <v>2.0903724265187424E-11</v>
      </c>
      <c r="AF1747" s="12">
        <f t="shared" si="256"/>
        <v>9.8662853652022362E-11</v>
      </c>
      <c r="AG1747" s="19">
        <f t="shared" si="257"/>
        <v>1.097002469958351E-3</v>
      </c>
      <c r="AI1747">
        <f t="shared" si="258"/>
        <v>9.9905510880095509E-7</v>
      </c>
      <c r="AJ1747">
        <f t="shared" si="259"/>
        <v>7.7759129386834936E-11</v>
      </c>
      <c r="AK1747">
        <v>0</v>
      </c>
      <c r="AL1747" s="12">
        <f t="shared" si="260"/>
        <v>4.333023565310624E-10</v>
      </c>
      <c r="AM1747" s="12">
        <f t="shared" si="261"/>
        <v>5.1106148591789729E-10</v>
      </c>
      <c r="AN1747" s="19">
        <f t="shared" si="262"/>
        <v>2.2739189884214046E-2</v>
      </c>
      <c r="AO1747" s="19"/>
      <c r="AP1747" t="e">
        <f t="shared" si="263"/>
        <v>#VALUE!</v>
      </c>
      <c r="AQ1747" t="e">
        <f t="shared" si="264"/>
        <v>#VALUE!</v>
      </c>
      <c r="AR1747">
        <v>0</v>
      </c>
      <c r="AS1747" s="12" t="e">
        <f t="shared" si="265"/>
        <v>#VALUE!</v>
      </c>
      <c r="AT1747" s="12" t="e">
        <f t="shared" si="266"/>
        <v>#VALUE!</v>
      </c>
      <c r="AU1747" s="19">
        <f t="shared" si="267"/>
        <v>1.5759424160826513E-2</v>
      </c>
      <c r="AW1747">
        <f t="shared" si="268"/>
        <v>78.812974192989046</v>
      </c>
      <c r="AX1747">
        <f t="shared" si="269"/>
        <v>15.215219993965071</v>
      </c>
      <c r="AY1747" t="e">
        <f t="shared" si="270"/>
        <v>#VALUE!</v>
      </c>
    </row>
    <row r="1748" spans="8:51" x14ac:dyDescent="0.25">
      <c r="H1748" s="6">
        <v>20</v>
      </c>
      <c r="I1748" s="6">
        <v>30</v>
      </c>
      <c r="J1748" s="6">
        <v>1</v>
      </c>
      <c r="K1748" s="6">
        <v>1</v>
      </c>
      <c r="L1748" s="6" t="s">
        <v>122</v>
      </c>
      <c r="M1748" s="7">
        <f>1000000*(AF1748-AD1748)/X1748</f>
        <v>5.1728162884310709E-3</v>
      </c>
      <c r="N1748" s="7">
        <f>1000000*(AM1748-AK1748)/X1748</f>
        <v>2.6794554190270953E-2</v>
      </c>
      <c r="O1748" s="7" t="e">
        <f>1000000*(AT1748-AR1748)/X1748</f>
        <v>#VALUE!</v>
      </c>
      <c r="P1748">
        <f>(M1748*16)</f>
        <v>8.2765060614897135E-2</v>
      </c>
      <c r="Q1748">
        <f>(N1748*44)</f>
        <v>1.1789603843719219</v>
      </c>
      <c r="R1748">
        <f>1000000*(((AF1748-AD1748)*0.082057*W1748)/(V1748-Z1748))/X1748</f>
        <v>0.14349881432745903</v>
      </c>
      <c r="S1748">
        <f>1000000*(((AM1748-AK1748)*0.082057*W1748)/(V1748-Z1748))/X1748</f>
        <v>0.74330626535800015</v>
      </c>
      <c r="T1748">
        <f>N1748*((1*0.082057*W1748)/(V1748-Z1748))</f>
        <v>0.74330626535800026</v>
      </c>
      <c r="V1748" s="5">
        <f t="shared" si="271"/>
        <v>0.99905510880095516</v>
      </c>
      <c r="W1748">
        <v>313.14999999999998</v>
      </c>
      <c r="X1748">
        <f t="shared" si="272"/>
        <v>1.9073334166666699E-2</v>
      </c>
      <c r="Y1748">
        <v>2E-3</v>
      </c>
      <c r="Z1748">
        <f t="shared" si="252"/>
        <v>7.2765497523200454E-2</v>
      </c>
      <c r="AB1748">
        <f t="shared" si="253"/>
        <v>9.9905510880095509E-7</v>
      </c>
      <c r="AC1748">
        <f t="shared" si="254"/>
        <v>7.7759129386834936E-11</v>
      </c>
      <c r="AD1748">
        <v>0</v>
      </c>
      <c r="AE1748" s="12">
        <f t="shared" si="255"/>
        <v>2.0903724265187424E-11</v>
      </c>
      <c r="AF1748" s="12">
        <f t="shared" si="256"/>
        <v>9.8662853652022362E-11</v>
      </c>
      <c r="AG1748" s="19">
        <f t="shared" si="257"/>
        <v>1.097002469958351E-3</v>
      </c>
      <c r="AI1748">
        <f t="shared" si="258"/>
        <v>9.9905510880095509E-7</v>
      </c>
      <c r="AJ1748">
        <f t="shared" si="259"/>
        <v>7.7759129386834936E-11</v>
      </c>
      <c r="AK1748">
        <v>0</v>
      </c>
      <c r="AL1748" s="12">
        <f t="shared" si="260"/>
        <v>4.333023565310624E-10</v>
      </c>
      <c r="AM1748" s="12">
        <f t="shared" si="261"/>
        <v>5.1106148591789729E-10</v>
      </c>
      <c r="AN1748" s="19">
        <f t="shared" si="262"/>
        <v>2.2739189884214046E-2</v>
      </c>
      <c r="AO1748" s="19"/>
      <c r="AP1748" t="e">
        <f t="shared" si="263"/>
        <v>#VALUE!</v>
      </c>
      <c r="AQ1748" t="e">
        <f t="shared" si="264"/>
        <v>#VALUE!</v>
      </c>
      <c r="AR1748">
        <v>0</v>
      </c>
      <c r="AS1748" s="12" t="e">
        <f t="shared" si="265"/>
        <v>#VALUE!</v>
      </c>
      <c r="AT1748" s="12" t="e">
        <f t="shared" si="266"/>
        <v>#VALUE!</v>
      </c>
      <c r="AU1748" s="19">
        <f t="shared" si="267"/>
        <v>1.5759424160826513E-2</v>
      </c>
      <c r="AW1748">
        <f t="shared" si="268"/>
        <v>78.812974192989046</v>
      </c>
      <c r="AX1748">
        <f t="shared" si="269"/>
        <v>15.215219993965071</v>
      </c>
      <c r="AY1748" t="e">
        <f t="shared" si="270"/>
        <v>#VALUE!</v>
      </c>
    </row>
    <row r="1749" spans="8:51" x14ac:dyDescent="0.25">
      <c r="H1749" s="6">
        <v>20</v>
      </c>
      <c r="I1749" s="6">
        <v>30</v>
      </c>
      <c r="J1749" s="6">
        <v>1</v>
      </c>
      <c r="K1749" s="6">
        <v>1</v>
      </c>
      <c r="L1749" s="6" t="s">
        <v>122</v>
      </c>
      <c r="M1749" s="7">
        <f>1000000*(AF1749-AD1749)/X1749</f>
        <v>5.1728162884310709E-3</v>
      </c>
      <c r="N1749" s="7">
        <f>1000000*(AM1749-AK1749)/X1749</f>
        <v>2.6794554190270953E-2</v>
      </c>
      <c r="O1749" s="7" t="e">
        <f>1000000*(AT1749-AR1749)/X1749</f>
        <v>#VALUE!</v>
      </c>
      <c r="P1749">
        <f>(M1749*16)</f>
        <v>8.2765060614897135E-2</v>
      </c>
      <c r="Q1749">
        <f>(N1749*44)</f>
        <v>1.1789603843719219</v>
      </c>
      <c r="R1749">
        <f>1000000*(((AF1749-AD1749)*0.082057*W1749)/(V1749-Z1749))/X1749</f>
        <v>0.14349881432745903</v>
      </c>
      <c r="S1749">
        <f>1000000*(((AM1749-AK1749)*0.082057*W1749)/(V1749-Z1749))/X1749</f>
        <v>0.74330626535800015</v>
      </c>
      <c r="T1749">
        <f>N1749*((1*0.082057*W1749)/(V1749-Z1749))</f>
        <v>0.74330626535800026</v>
      </c>
      <c r="V1749" s="5">
        <f t="shared" si="271"/>
        <v>0.99905510880095516</v>
      </c>
      <c r="W1749">
        <v>313.14999999999998</v>
      </c>
      <c r="X1749">
        <f t="shared" si="272"/>
        <v>1.9073334166666699E-2</v>
      </c>
      <c r="Y1749">
        <v>2E-3</v>
      </c>
      <c r="Z1749">
        <f t="shared" si="252"/>
        <v>7.2765497523200454E-2</v>
      </c>
      <c r="AB1749">
        <f t="shared" si="253"/>
        <v>9.9905510880095509E-7</v>
      </c>
      <c r="AC1749">
        <f t="shared" si="254"/>
        <v>7.7759129386834936E-11</v>
      </c>
      <c r="AD1749">
        <v>0</v>
      </c>
      <c r="AE1749" s="12">
        <f t="shared" si="255"/>
        <v>2.0903724265187424E-11</v>
      </c>
      <c r="AF1749" s="12">
        <f t="shared" si="256"/>
        <v>9.8662853652022362E-11</v>
      </c>
      <c r="AG1749" s="19">
        <f t="shared" si="257"/>
        <v>1.097002469958351E-3</v>
      </c>
      <c r="AI1749">
        <f t="shared" si="258"/>
        <v>9.9905510880095509E-7</v>
      </c>
      <c r="AJ1749">
        <f t="shared" si="259"/>
        <v>7.7759129386834936E-11</v>
      </c>
      <c r="AK1749">
        <v>0</v>
      </c>
      <c r="AL1749" s="12">
        <f t="shared" si="260"/>
        <v>4.333023565310624E-10</v>
      </c>
      <c r="AM1749" s="12">
        <f t="shared" si="261"/>
        <v>5.1106148591789729E-10</v>
      </c>
      <c r="AN1749" s="19">
        <f t="shared" si="262"/>
        <v>2.2739189884214046E-2</v>
      </c>
      <c r="AO1749" s="19"/>
      <c r="AP1749" t="e">
        <f t="shared" si="263"/>
        <v>#VALUE!</v>
      </c>
      <c r="AQ1749" t="e">
        <f t="shared" si="264"/>
        <v>#VALUE!</v>
      </c>
      <c r="AR1749">
        <v>0</v>
      </c>
      <c r="AS1749" s="12" t="e">
        <f t="shared" si="265"/>
        <v>#VALUE!</v>
      </c>
      <c r="AT1749" s="12" t="e">
        <f t="shared" si="266"/>
        <v>#VALUE!</v>
      </c>
      <c r="AU1749" s="19">
        <f t="shared" si="267"/>
        <v>1.5759424160826513E-2</v>
      </c>
      <c r="AW1749">
        <f t="shared" si="268"/>
        <v>78.812974192989046</v>
      </c>
      <c r="AX1749">
        <f t="shared" si="269"/>
        <v>15.215219993965071</v>
      </c>
      <c r="AY1749" t="e">
        <f t="shared" si="270"/>
        <v>#VALUE!</v>
      </c>
    </row>
    <row r="1750" spans="8:51" x14ac:dyDescent="0.25">
      <c r="H1750" s="6">
        <v>20</v>
      </c>
      <c r="I1750" s="6">
        <v>30</v>
      </c>
      <c r="J1750" s="6">
        <v>1</v>
      </c>
      <c r="K1750" s="6">
        <v>1</v>
      </c>
      <c r="L1750" s="6" t="s">
        <v>122</v>
      </c>
      <c r="M1750" s="7">
        <f>1000000*(AF1750-AD1750)/X1750</f>
        <v>5.1728162884310709E-3</v>
      </c>
      <c r="N1750" s="7">
        <f>1000000*(AM1750-AK1750)/X1750</f>
        <v>2.6794554190270953E-2</v>
      </c>
      <c r="O1750" s="7" t="e">
        <f>1000000*(AT1750-AR1750)/X1750</f>
        <v>#VALUE!</v>
      </c>
      <c r="P1750">
        <f>(M1750*16)</f>
        <v>8.2765060614897135E-2</v>
      </c>
      <c r="Q1750">
        <f>(N1750*44)</f>
        <v>1.1789603843719219</v>
      </c>
      <c r="R1750">
        <f>1000000*(((AF1750-AD1750)*0.082057*W1750)/(V1750-Z1750))/X1750</f>
        <v>0.14349881432745903</v>
      </c>
      <c r="S1750">
        <f>1000000*(((AM1750-AK1750)*0.082057*W1750)/(V1750-Z1750))/X1750</f>
        <v>0.74330626535800015</v>
      </c>
      <c r="T1750">
        <f>N1750*((1*0.082057*W1750)/(V1750-Z1750))</f>
        <v>0.74330626535800026</v>
      </c>
      <c r="V1750" s="5">
        <f t="shared" si="271"/>
        <v>0.99905510880095516</v>
      </c>
      <c r="W1750">
        <v>313.14999999999998</v>
      </c>
      <c r="X1750">
        <f t="shared" si="272"/>
        <v>1.9073334166666699E-2</v>
      </c>
      <c r="Y1750">
        <v>2E-3</v>
      </c>
      <c r="Z1750">
        <f t="shared" si="252"/>
        <v>7.2765497523200454E-2</v>
      </c>
      <c r="AB1750">
        <f t="shared" si="253"/>
        <v>9.9905510880095509E-7</v>
      </c>
      <c r="AC1750">
        <f t="shared" si="254"/>
        <v>7.7759129386834936E-11</v>
      </c>
      <c r="AD1750">
        <v>0</v>
      </c>
      <c r="AE1750" s="12">
        <f t="shared" si="255"/>
        <v>2.0903724265187424E-11</v>
      </c>
      <c r="AF1750" s="12">
        <f t="shared" si="256"/>
        <v>9.8662853652022362E-11</v>
      </c>
      <c r="AG1750" s="19">
        <f t="shared" si="257"/>
        <v>1.097002469958351E-3</v>
      </c>
      <c r="AI1750">
        <f t="shared" si="258"/>
        <v>9.9905510880095509E-7</v>
      </c>
      <c r="AJ1750">
        <f t="shared" si="259"/>
        <v>7.7759129386834936E-11</v>
      </c>
      <c r="AK1750">
        <v>0</v>
      </c>
      <c r="AL1750" s="12">
        <f t="shared" si="260"/>
        <v>4.333023565310624E-10</v>
      </c>
      <c r="AM1750" s="12">
        <f t="shared" si="261"/>
        <v>5.1106148591789729E-10</v>
      </c>
      <c r="AN1750" s="19">
        <f t="shared" si="262"/>
        <v>2.2739189884214046E-2</v>
      </c>
      <c r="AO1750" s="19"/>
      <c r="AP1750" t="e">
        <f t="shared" si="263"/>
        <v>#VALUE!</v>
      </c>
      <c r="AQ1750" t="e">
        <f t="shared" si="264"/>
        <v>#VALUE!</v>
      </c>
      <c r="AR1750">
        <v>0</v>
      </c>
      <c r="AS1750" s="12" t="e">
        <f t="shared" si="265"/>
        <v>#VALUE!</v>
      </c>
      <c r="AT1750" s="12" t="e">
        <f t="shared" si="266"/>
        <v>#VALUE!</v>
      </c>
      <c r="AU1750" s="19">
        <f t="shared" si="267"/>
        <v>1.5759424160826513E-2</v>
      </c>
      <c r="AW1750">
        <f t="shared" si="268"/>
        <v>78.812974192989046</v>
      </c>
      <c r="AX1750">
        <f t="shared" si="269"/>
        <v>15.215219993965071</v>
      </c>
      <c r="AY1750" t="e">
        <f t="shared" si="270"/>
        <v>#VALUE!</v>
      </c>
    </row>
    <row r="1751" spans="8:51" x14ac:dyDescent="0.25">
      <c r="H1751" s="6">
        <v>20</v>
      </c>
      <c r="I1751" s="6">
        <v>30</v>
      </c>
      <c r="J1751" s="6">
        <v>1</v>
      </c>
      <c r="K1751" s="6">
        <v>1</v>
      </c>
      <c r="L1751" s="6" t="s">
        <v>122</v>
      </c>
      <c r="M1751" s="7">
        <f>1000000*(AF1751-AD1751)/X1751</f>
        <v>5.1728162884310709E-3</v>
      </c>
      <c r="N1751" s="7">
        <f>1000000*(AM1751-AK1751)/X1751</f>
        <v>2.6794554190270953E-2</v>
      </c>
      <c r="O1751" s="7" t="e">
        <f>1000000*(AT1751-AR1751)/X1751</f>
        <v>#VALUE!</v>
      </c>
      <c r="P1751">
        <f>(M1751*16)</f>
        <v>8.2765060614897135E-2</v>
      </c>
      <c r="Q1751">
        <f>(N1751*44)</f>
        <v>1.1789603843719219</v>
      </c>
      <c r="R1751">
        <f>1000000*(((AF1751-AD1751)*0.082057*W1751)/(V1751-Z1751))/X1751</f>
        <v>0.14349881432745903</v>
      </c>
      <c r="S1751">
        <f>1000000*(((AM1751-AK1751)*0.082057*W1751)/(V1751-Z1751))/X1751</f>
        <v>0.74330626535800015</v>
      </c>
      <c r="T1751">
        <f>N1751*((1*0.082057*W1751)/(V1751-Z1751))</f>
        <v>0.74330626535800026</v>
      </c>
      <c r="V1751" s="5">
        <f t="shared" si="271"/>
        <v>0.99905510880095516</v>
      </c>
      <c r="W1751">
        <v>313.14999999999998</v>
      </c>
      <c r="X1751">
        <f t="shared" si="272"/>
        <v>1.9073334166666699E-2</v>
      </c>
      <c r="Y1751">
        <v>2E-3</v>
      </c>
      <c r="Z1751">
        <f t="shared" si="252"/>
        <v>7.2765497523200454E-2</v>
      </c>
      <c r="AB1751">
        <f t="shared" si="253"/>
        <v>9.9905510880095509E-7</v>
      </c>
      <c r="AC1751">
        <f t="shared" si="254"/>
        <v>7.7759129386834936E-11</v>
      </c>
      <c r="AD1751">
        <v>0</v>
      </c>
      <c r="AE1751" s="12">
        <f t="shared" si="255"/>
        <v>2.0903724265187424E-11</v>
      </c>
      <c r="AF1751" s="12">
        <f t="shared" si="256"/>
        <v>9.8662853652022362E-11</v>
      </c>
      <c r="AG1751" s="19">
        <f t="shared" si="257"/>
        <v>1.097002469958351E-3</v>
      </c>
      <c r="AI1751">
        <f t="shared" si="258"/>
        <v>9.9905510880095509E-7</v>
      </c>
      <c r="AJ1751">
        <f t="shared" si="259"/>
        <v>7.7759129386834936E-11</v>
      </c>
      <c r="AK1751">
        <v>0</v>
      </c>
      <c r="AL1751" s="12">
        <f t="shared" si="260"/>
        <v>4.333023565310624E-10</v>
      </c>
      <c r="AM1751" s="12">
        <f t="shared" si="261"/>
        <v>5.1106148591789729E-10</v>
      </c>
      <c r="AN1751" s="19">
        <f t="shared" si="262"/>
        <v>2.2739189884214046E-2</v>
      </c>
      <c r="AO1751" s="19"/>
      <c r="AP1751" t="e">
        <f t="shared" si="263"/>
        <v>#VALUE!</v>
      </c>
      <c r="AQ1751" t="e">
        <f t="shared" si="264"/>
        <v>#VALUE!</v>
      </c>
      <c r="AR1751">
        <v>0</v>
      </c>
      <c r="AS1751" s="12" t="e">
        <f t="shared" si="265"/>
        <v>#VALUE!</v>
      </c>
      <c r="AT1751" s="12" t="e">
        <f t="shared" si="266"/>
        <v>#VALUE!</v>
      </c>
      <c r="AU1751" s="19">
        <f t="shared" si="267"/>
        <v>1.5759424160826513E-2</v>
      </c>
      <c r="AW1751">
        <f t="shared" si="268"/>
        <v>78.812974192989046</v>
      </c>
      <c r="AX1751">
        <f t="shared" si="269"/>
        <v>15.215219993965071</v>
      </c>
      <c r="AY1751" t="e">
        <f t="shared" si="270"/>
        <v>#VALUE!</v>
      </c>
    </row>
    <row r="1752" spans="8:51" x14ac:dyDescent="0.25">
      <c r="H1752" s="6">
        <v>20</v>
      </c>
      <c r="I1752" s="6">
        <v>30</v>
      </c>
      <c r="J1752" s="6">
        <v>1</v>
      </c>
      <c r="K1752" s="6">
        <v>1</v>
      </c>
      <c r="L1752" s="6" t="s">
        <v>122</v>
      </c>
      <c r="M1752" s="7">
        <f>1000000*(AF1752-AD1752)/X1752</f>
        <v>5.1728162884310709E-3</v>
      </c>
      <c r="N1752" s="7">
        <f>1000000*(AM1752-AK1752)/X1752</f>
        <v>2.6794554190270953E-2</v>
      </c>
      <c r="O1752" s="7" t="e">
        <f>1000000*(AT1752-AR1752)/X1752</f>
        <v>#VALUE!</v>
      </c>
      <c r="P1752">
        <f>(M1752*16)</f>
        <v>8.2765060614897135E-2</v>
      </c>
      <c r="Q1752">
        <f>(N1752*44)</f>
        <v>1.1789603843719219</v>
      </c>
      <c r="R1752">
        <f>1000000*(((AF1752-AD1752)*0.082057*W1752)/(V1752-Z1752))/X1752</f>
        <v>0.14349881432745903</v>
      </c>
      <c r="S1752">
        <f>1000000*(((AM1752-AK1752)*0.082057*W1752)/(V1752-Z1752))/X1752</f>
        <v>0.74330626535800015</v>
      </c>
      <c r="T1752">
        <f>N1752*((1*0.082057*W1752)/(V1752-Z1752))</f>
        <v>0.74330626535800026</v>
      </c>
      <c r="V1752" s="5">
        <f t="shared" si="271"/>
        <v>0.99905510880095516</v>
      </c>
      <c r="W1752">
        <v>313.14999999999998</v>
      </c>
      <c r="X1752">
        <f t="shared" si="272"/>
        <v>1.9073334166666699E-2</v>
      </c>
      <c r="Y1752">
        <v>2E-3</v>
      </c>
      <c r="Z1752">
        <f t="shared" si="252"/>
        <v>7.2765497523200454E-2</v>
      </c>
      <c r="AB1752">
        <f t="shared" si="253"/>
        <v>9.9905510880095509E-7</v>
      </c>
      <c r="AC1752">
        <f t="shared" si="254"/>
        <v>7.7759129386834936E-11</v>
      </c>
      <c r="AD1752">
        <v>0</v>
      </c>
      <c r="AE1752" s="12">
        <f t="shared" si="255"/>
        <v>2.0903724265187424E-11</v>
      </c>
      <c r="AF1752" s="12">
        <f t="shared" si="256"/>
        <v>9.8662853652022362E-11</v>
      </c>
      <c r="AG1752" s="19">
        <f t="shared" si="257"/>
        <v>1.097002469958351E-3</v>
      </c>
      <c r="AI1752">
        <f t="shared" si="258"/>
        <v>9.9905510880095509E-7</v>
      </c>
      <c r="AJ1752">
        <f t="shared" si="259"/>
        <v>7.7759129386834936E-11</v>
      </c>
      <c r="AK1752">
        <v>0</v>
      </c>
      <c r="AL1752" s="12">
        <f t="shared" si="260"/>
        <v>4.333023565310624E-10</v>
      </c>
      <c r="AM1752" s="12">
        <f t="shared" si="261"/>
        <v>5.1106148591789729E-10</v>
      </c>
      <c r="AN1752" s="19">
        <f t="shared" si="262"/>
        <v>2.2739189884214046E-2</v>
      </c>
      <c r="AO1752" s="19"/>
      <c r="AP1752" t="e">
        <f t="shared" si="263"/>
        <v>#VALUE!</v>
      </c>
      <c r="AQ1752" t="e">
        <f t="shared" si="264"/>
        <v>#VALUE!</v>
      </c>
      <c r="AR1752">
        <v>0</v>
      </c>
      <c r="AS1752" s="12" t="e">
        <f t="shared" si="265"/>
        <v>#VALUE!</v>
      </c>
      <c r="AT1752" s="12" t="e">
        <f t="shared" si="266"/>
        <v>#VALUE!</v>
      </c>
      <c r="AU1752" s="19">
        <f t="shared" si="267"/>
        <v>1.5759424160826513E-2</v>
      </c>
      <c r="AW1752">
        <f t="shared" si="268"/>
        <v>78.812974192989046</v>
      </c>
      <c r="AX1752">
        <f t="shared" si="269"/>
        <v>15.215219993965071</v>
      </c>
      <c r="AY1752" t="e">
        <f t="shared" si="270"/>
        <v>#VALUE!</v>
      </c>
    </row>
    <row r="1753" spans="8:51" x14ac:dyDescent="0.25">
      <c r="H1753" s="6">
        <v>20</v>
      </c>
      <c r="I1753" s="6">
        <v>30</v>
      </c>
      <c r="J1753" s="6">
        <v>1</v>
      </c>
      <c r="K1753" s="6">
        <v>1</v>
      </c>
      <c r="L1753" s="6" t="s">
        <v>122</v>
      </c>
      <c r="M1753" s="7">
        <f>1000000*(AF1753-AD1753)/X1753</f>
        <v>5.1728162884310709E-3</v>
      </c>
      <c r="N1753" s="7">
        <f>1000000*(AM1753-AK1753)/X1753</f>
        <v>2.6794554190270953E-2</v>
      </c>
      <c r="O1753" s="7" t="e">
        <f>1000000*(AT1753-AR1753)/X1753</f>
        <v>#VALUE!</v>
      </c>
      <c r="P1753">
        <f>(M1753*16)</f>
        <v>8.2765060614897135E-2</v>
      </c>
      <c r="Q1753">
        <f>(N1753*44)</f>
        <v>1.1789603843719219</v>
      </c>
      <c r="R1753">
        <f>1000000*(((AF1753-AD1753)*0.082057*W1753)/(V1753-Z1753))/X1753</f>
        <v>0.14349881432745903</v>
      </c>
      <c r="S1753">
        <f>1000000*(((AM1753-AK1753)*0.082057*W1753)/(V1753-Z1753))/X1753</f>
        <v>0.74330626535800015</v>
      </c>
      <c r="T1753">
        <f>N1753*((1*0.082057*W1753)/(V1753-Z1753))</f>
        <v>0.74330626535800026</v>
      </c>
      <c r="V1753" s="5">
        <f t="shared" si="271"/>
        <v>0.99905510880095516</v>
      </c>
      <c r="W1753">
        <v>313.14999999999998</v>
      </c>
      <c r="X1753">
        <f t="shared" si="272"/>
        <v>1.9073334166666699E-2</v>
      </c>
      <c r="Y1753">
        <v>2E-3</v>
      </c>
      <c r="Z1753">
        <f t="shared" si="252"/>
        <v>7.2765497523200454E-2</v>
      </c>
      <c r="AB1753">
        <f t="shared" si="253"/>
        <v>9.9905510880095509E-7</v>
      </c>
      <c r="AC1753">
        <f t="shared" si="254"/>
        <v>7.7759129386834936E-11</v>
      </c>
      <c r="AD1753">
        <v>0</v>
      </c>
      <c r="AE1753" s="12">
        <f t="shared" si="255"/>
        <v>2.0903724265187424E-11</v>
      </c>
      <c r="AF1753" s="12">
        <f t="shared" si="256"/>
        <v>9.8662853652022362E-11</v>
      </c>
      <c r="AG1753" s="19">
        <f t="shared" si="257"/>
        <v>1.097002469958351E-3</v>
      </c>
      <c r="AI1753">
        <f t="shared" si="258"/>
        <v>9.9905510880095509E-7</v>
      </c>
      <c r="AJ1753">
        <f t="shared" si="259"/>
        <v>7.7759129386834936E-11</v>
      </c>
      <c r="AK1753">
        <v>0</v>
      </c>
      <c r="AL1753" s="12">
        <f t="shared" si="260"/>
        <v>4.333023565310624E-10</v>
      </c>
      <c r="AM1753" s="12">
        <f t="shared" si="261"/>
        <v>5.1106148591789729E-10</v>
      </c>
      <c r="AN1753" s="19">
        <f t="shared" si="262"/>
        <v>2.2739189884214046E-2</v>
      </c>
      <c r="AO1753" s="19"/>
      <c r="AP1753" t="e">
        <f t="shared" si="263"/>
        <v>#VALUE!</v>
      </c>
      <c r="AQ1753" t="e">
        <f t="shared" si="264"/>
        <v>#VALUE!</v>
      </c>
      <c r="AR1753">
        <v>0</v>
      </c>
      <c r="AS1753" s="12" t="e">
        <f t="shared" si="265"/>
        <v>#VALUE!</v>
      </c>
      <c r="AT1753" s="12" t="e">
        <f t="shared" si="266"/>
        <v>#VALUE!</v>
      </c>
      <c r="AU1753" s="19">
        <f t="shared" si="267"/>
        <v>1.5759424160826513E-2</v>
      </c>
      <c r="AW1753">
        <f t="shared" si="268"/>
        <v>78.812974192989046</v>
      </c>
      <c r="AX1753">
        <f t="shared" si="269"/>
        <v>15.215219993965071</v>
      </c>
      <c r="AY1753" t="e">
        <f t="shared" si="270"/>
        <v>#VALUE!</v>
      </c>
    </row>
    <row r="1754" spans="8:51" x14ac:dyDescent="0.25">
      <c r="H1754" s="6">
        <v>20</v>
      </c>
      <c r="I1754" s="6">
        <v>30</v>
      </c>
      <c r="J1754" s="6">
        <v>1</v>
      </c>
      <c r="K1754" s="6">
        <v>1</v>
      </c>
      <c r="L1754" s="6" t="s">
        <v>122</v>
      </c>
      <c r="M1754" s="7">
        <f>1000000*(AF1754-AD1754)/X1754</f>
        <v>5.1728162884310709E-3</v>
      </c>
      <c r="N1754" s="7">
        <f>1000000*(AM1754-AK1754)/X1754</f>
        <v>2.6794554190270953E-2</v>
      </c>
      <c r="O1754" s="7" t="e">
        <f>1000000*(AT1754-AR1754)/X1754</f>
        <v>#VALUE!</v>
      </c>
      <c r="P1754">
        <f>(M1754*16)</f>
        <v>8.2765060614897135E-2</v>
      </c>
      <c r="Q1754">
        <f>(N1754*44)</f>
        <v>1.1789603843719219</v>
      </c>
      <c r="R1754">
        <f>1000000*(((AF1754-AD1754)*0.082057*W1754)/(V1754-Z1754))/X1754</f>
        <v>0.14349881432745903</v>
      </c>
      <c r="S1754">
        <f>1000000*(((AM1754-AK1754)*0.082057*W1754)/(V1754-Z1754))/X1754</f>
        <v>0.74330626535800015</v>
      </c>
      <c r="T1754">
        <f>N1754*((1*0.082057*W1754)/(V1754-Z1754))</f>
        <v>0.74330626535800026</v>
      </c>
      <c r="V1754" s="5">
        <f t="shared" si="271"/>
        <v>0.99905510880095516</v>
      </c>
      <c r="W1754">
        <v>313.14999999999998</v>
      </c>
      <c r="X1754">
        <f t="shared" si="272"/>
        <v>1.9073334166666699E-2</v>
      </c>
      <c r="Y1754">
        <v>2E-3</v>
      </c>
      <c r="Z1754">
        <f t="shared" si="252"/>
        <v>7.2765497523200454E-2</v>
      </c>
      <c r="AB1754">
        <f t="shared" si="253"/>
        <v>9.9905510880095509E-7</v>
      </c>
      <c r="AC1754">
        <f t="shared" si="254"/>
        <v>7.7759129386834936E-11</v>
      </c>
      <c r="AD1754">
        <v>0</v>
      </c>
      <c r="AE1754" s="12">
        <f t="shared" si="255"/>
        <v>2.0903724265187424E-11</v>
      </c>
      <c r="AF1754" s="12">
        <f t="shared" si="256"/>
        <v>9.8662853652022362E-11</v>
      </c>
      <c r="AG1754" s="19">
        <f t="shared" si="257"/>
        <v>1.097002469958351E-3</v>
      </c>
      <c r="AI1754">
        <f t="shared" si="258"/>
        <v>9.9905510880095509E-7</v>
      </c>
      <c r="AJ1754">
        <f t="shared" si="259"/>
        <v>7.7759129386834936E-11</v>
      </c>
      <c r="AK1754">
        <v>0</v>
      </c>
      <c r="AL1754" s="12">
        <f t="shared" si="260"/>
        <v>4.333023565310624E-10</v>
      </c>
      <c r="AM1754" s="12">
        <f t="shared" si="261"/>
        <v>5.1106148591789729E-10</v>
      </c>
      <c r="AN1754" s="19">
        <f t="shared" si="262"/>
        <v>2.2739189884214046E-2</v>
      </c>
      <c r="AO1754" s="19"/>
      <c r="AP1754" t="e">
        <f t="shared" si="263"/>
        <v>#VALUE!</v>
      </c>
      <c r="AQ1754" t="e">
        <f t="shared" si="264"/>
        <v>#VALUE!</v>
      </c>
      <c r="AR1754">
        <v>0</v>
      </c>
      <c r="AS1754" s="12" t="e">
        <f t="shared" si="265"/>
        <v>#VALUE!</v>
      </c>
      <c r="AT1754" s="12" t="e">
        <f t="shared" si="266"/>
        <v>#VALUE!</v>
      </c>
      <c r="AU1754" s="19">
        <f t="shared" si="267"/>
        <v>1.5759424160826513E-2</v>
      </c>
      <c r="AW1754">
        <f t="shared" si="268"/>
        <v>78.812974192989046</v>
      </c>
      <c r="AX1754">
        <f t="shared" si="269"/>
        <v>15.215219993965071</v>
      </c>
      <c r="AY1754" t="e">
        <f t="shared" si="270"/>
        <v>#VALUE!</v>
      </c>
    </row>
    <row r="1755" spans="8:51" x14ac:dyDescent="0.25">
      <c r="H1755" s="6">
        <v>20</v>
      </c>
      <c r="I1755" s="6">
        <v>30</v>
      </c>
      <c r="J1755" s="6">
        <v>1</v>
      </c>
      <c r="K1755" s="6">
        <v>1</v>
      </c>
      <c r="L1755" s="6" t="s">
        <v>122</v>
      </c>
      <c r="M1755" s="7">
        <f>1000000*(AF1755-AD1755)/X1755</f>
        <v>5.1728162884310709E-3</v>
      </c>
      <c r="N1755" s="7">
        <f>1000000*(AM1755-AK1755)/X1755</f>
        <v>2.6794554190270953E-2</v>
      </c>
      <c r="O1755" s="7" t="e">
        <f>1000000*(AT1755-AR1755)/X1755</f>
        <v>#VALUE!</v>
      </c>
      <c r="P1755">
        <f>(M1755*16)</f>
        <v>8.2765060614897135E-2</v>
      </c>
      <c r="Q1755">
        <f>(N1755*44)</f>
        <v>1.1789603843719219</v>
      </c>
      <c r="R1755">
        <f>1000000*(((AF1755-AD1755)*0.082057*W1755)/(V1755-Z1755))/X1755</f>
        <v>0.14349881432745903</v>
      </c>
      <c r="S1755">
        <f>1000000*(((AM1755-AK1755)*0.082057*W1755)/(V1755-Z1755))/X1755</f>
        <v>0.74330626535800015</v>
      </c>
      <c r="T1755">
        <f>N1755*((1*0.082057*W1755)/(V1755-Z1755))</f>
        <v>0.74330626535800026</v>
      </c>
      <c r="V1755" s="5">
        <f t="shared" si="271"/>
        <v>0.99905510880095516</v>
      </c>
      <c r="W1755">
        <v>313.14999999999998</v>
      </c>
      <c r="X1755">
        <f t="shared" si="272"/>
        <v>1.9073334166666699E-2</v>
      </c>
      <c r="Y1755">
        <v>2E-3</v>
      </c>
      <c r="Z1755">
        <f t="shared" si="252"/>
        <v>7.2765497523200454E-2</v>
      </c>
      <c r="AB1755">
        <f t="shared" si="253"/>
        <v>9.9905510880095509E-7</v>
      </c>
      <c r="AC1755">
        <f t="shared" si="254"/>
        <v>7.7759129386834936E-11</v>
      </c>
      <c r="AD1755">
        <v>0</v>
      </c>
      <c r="AE1755" s="12">
        <f t="shared" si="255"/>
        <v>2.0903724265187424E-11</v>
      </c>
      <c r="AF1755" s="12">
        <f t="shared" si="256"/>
        <v>9.8662853652022362E-11</v>
      </c>
      <c r="AG1755" s="19">
        <f t="shared" si="257"/>
        <v>1.097002469958351E-3</v>
      </c>
      <c r="AI1755">
        <f t="shared" si="258"/>
        <v>9.9905510880095509E-7</v>
      </c>
      <c r="AJ1755">
        <f t="shared" si="259"/>
        <v>7.7759129386834936E-11</v>
      </c>
      <c r="AK1755">
        <v>0</v>
      </c>
      <c r="AL1755" s="12">
        <f t="shared" si="260"/>
        <v>4.333023565310624E-10</v>
      </c>
      <c r="AM1755" s="12">
        <f t="shared" si="261"/>
        <v>5.1106148591789729E-10</v>
      </c>
      <c r="AN1755" s="19">
        <f t="shared" si="262"/>
        <v>2.2739189884214046E-2</v>
      </c>
      <c r="AO1755" s="19"/>
      <c r="AP1755" t="e">
        <f t="shared" si="263"/>
        <v>#VALUE!</v>
      </c>
      <c r="AQ1755" t="e">
        <f t="shared" si="264"/>
        <v>#VALUE!</v>
      </c>
      <c r="AR1755">
        <v>0</v>
      </c>
      <c r="AS1755" s="12" t="e">
        <f t="shared" si="265"/>
        <v>#VALUE!</v>
      </c>
      <c r="AT1755" s="12" t="e">
        <f t="shared" si="266"/>
        <v>#VALUE!</v>
      </c>
      <c r="AU1755" s="19">
        <f t="shared" si="267"/>
        <v>1.5759424160826513E-2</v>
      </c>
      <c r="AW1755">
        <f t="shared" si="268"/>
        <v>78.812974192989046</v>
      </c>
      <c r="AX1755">
        <f t="shared" si="269"/>
        <v>15.215219993965071</v>
      </c>
      <c r="AY1755" t="e">
        <f t="shared" si="270"/>
        <v>#VALUE!</v>
      </c>
    </row>
    <row r="1756" spans="8:51" x14ac:dyDescent="0.25">
      <c r="H1756" s="6">
        <v>20</v>
      </c>
      <c r="I1756" s="6">
        <v>30</v>
      </c>
      <c r="J1756" s="6">
        <v>1</v>
      </c>
      <c r="K1756" s="6">
        <v>1</v>
      </c>
      <c r="L1756" s="6" t="s">
        <v>122</v>
      </c>
      <c r="M1756" s="7">
        <f>1000000*(AF1756-AD1756)/X1756</f>
        <v>5.1728162884310709E-3</v>
      </c>
      <c r="N1756" s="7">
        <f>1000000*(AM1756-AK1756)/X1756</f>
        <v>2.6794554190270953E-2</v>
      </c>
      <c r="O1756" s="7" t="e">
        <f>1000000*(AT1756-AR1756)/X1756</f>
        <v>#VALUE!</v>
      </c>
      <c r="P1756">
        <f>(M1756*16)</f>
        <v>8.2765060614897135E-2</v>
      </c>
      <c r="Q1756">
        <f>(N1756*44)</f>
        <v>1.1789603843719219</v>
      </c>
      <c r="R1756">
        <f>1000000*(((AF1756-AD1756)*0.082057*W1756)/(V1756-Z1756))/X1756</f>
        <v>0.14349881432745903</v>
      </c>
      <c r="S1756">
        <f>1000000*(((AM1756-AK1756)*0.082057*W1756)/(V1756-Z1756))/X1756</f>
        <v>0.74330626535800015</v>
      </c>
      <c r="T1756">
        <f>N1756*((1*0.082057*W1756)/(V1756-Z1756))</f>
        <v>0.74330626535800026</v>
      </c>
      <c r="V1756" s="5">
        <f t="shared" si="271"/>
        <v>0.99905510880095516</v>
      </c>
      <c r="W1756">
        <v>313.14999999999998</v>
      </c>
      <c r="X1756">
        <f t="shared" si="272"/>
        <v>1.9073334166666699E-2</v>
      </c>
      <c r="Y1756">
        <v>2E-3</v>
      </c>
      <c r="Z1756">
        <f t="shared" si="252"/>
        <v>7.2765497523200454E-2</v>
      </c>
      <c r="AB1756">
        <f t="shared" si="253"/>
        <v>9.9905510880095509E-7</v>
      </c>
      <c r="AC1756">
        <f t="shared" si="254"/>
        <v>7.7759129386834936E-11</v>
      </c>
      <c r="AD1756">
        <v>0</v>
      </c>
      <c r="AE1756" s="12">
        <f t="shared" si="255"/>
        <v>2.0903724265187424E-11</v>
      </c>
      <c r="AF1756" s="12">
        <f t="shared" si="256"/>
        <v>9.8662853652022362E-11</v>
      </c>
      <c r="AG1756" s="19">
        <f t="shared" si="257"/>
        <v>1.097002469958351E-3</v>
      </c>
      <c r="AI1756">
        <f t="shared" si="258"/>
        <v>9.9905510880095509E-7</v>
      </c>
      <c r="AJ1756">
        <f t="shared" si="259"/>
        <v>7.7759129386834936E-11</v>
      </c>
      <c r="AK1756">
        <v>0</v>
      </c>
      <c r="AL1756" s="12">
        <f t="shared" si="260"/>
        <v>4.333023565310624E-10</v>
      </c>
      <c r="AM1756" s="12">
        <f t="shared" si="261"/>
        <v>5.1106148591789729E-10</v>
      </c>
      <c r="AN1756" s="19">
        <f t="shared" si="262"/>
        <v>2.2739189884214046E-2</v>
      </c>
      <c r="AO1756" s="19"/>
      <c r="AP1756" t="e">
        <f t="shared" si="263"/>
        <v>#VALUE!</v>
      </c>
      <c r="AQ1756" t="e">
        <f t="shared" si="264"/>
        <v>#VALUE!</v>
      </c>
      <c r="AR1756">
        <v>0</v>
      </c>
      <c r="AS1756" s="12" t="e">
        <f t="shared" si="265"/>
        <v>#VALUE!</v>
      </c>
      <c r="AT1756" s="12" t="e">
        <f t="shared" si="266"/>
        <v>#VALUE!</v>
      </c>
      <c r="AU1756" s="19">
        <f t="shared" si="267"/>
        <v>1.5759424160826513E-2</v>
      </c>
      <c r="AW1756">
        <f t="shared" si="268"/>
        <v>78.812974192989046</v>
      </c>
      <c r="AX1756">
        <f t="shared" si="269"/>
        <v>15.215219993965071</v>
      </c>
      <c r="AY1756" t="e">
        <f t="shared" si="270"/>
        <v>#VALUE!</v>
      </c>
    </row>
    <row r="1757" spans="8:51" x14ac:dyDescent="0.25">
      <c r="H1757" s="6">
        <v>20</v>
      </c>
      <c r="I1757" s="6">
        <v>30</v>
      </c>
      <c r="J1757" s="6">
        <v>1</v>
      </c>
      <c r="K1757" s="6">
        <v>1</v>
      </c>
      <c r="L1757" s="6" t="s">
        <v>122</v>
      </c>
      <c r="M1757" s="7">
        <f>1000000*(AF1757-AD1757)/X1757</f>
        <v>5.1728162884310709E-3</v>
      </c>
      <c r="N1757" s="7">
        <f>1000000*(AM1757-AK1757)/X1757</f>
        <v>2.6794554190270953E-2</v>
      </c>
      <c r="O1757" s="7" t="e">
        <f>1000000*(AT1757-AR1757)/X1757</f>
        <v>#VALUE!</v>
      </c>
      <c r="P1757">
        <f>(M1757*16)</f>
        <v>8.2765060614897135E-2</v>
      </c>
      <c r="Q1757">
        <f>(N1757*44)</f>
        <v>1.1789603843719219</v>
      </c>
      <c r="R1757">
        <f>1000000*(((AF1757-AD1757)*0.082057*W1757)/(V1757-Z1757))/X1757</f>
        <v>0.14349881432745903</v>
      </c>
      <c r="S1757">
        <f>1000000*(((AM1757-AK1757)*0.082057*W1757)/(V1757-Z1757))/X1757</f>
        <v>0.74330626535800015</v>
      </c>
      <c r="T1757">
        <f>N1757*((1*0.082057*W1757)/(V1757-Z1757))</f>
        <v>0.74330626535800026</v>
      </c>
      <c r="V1757" s="5">
        <f t="shared" si="271"/>
        <v>0.99905510880095516</v>
      </c>
      <c r="W1757">
        <v>313.14999999999998</v>
      </c>
      <c r="X1757">
        <f t="shared" si="272"/>
        <v>1.9073334166666699E-2</v>
      </c>
      <c r="Y1757">
        <v>2E-3</v>
      </c>
      <c r="Z1757">
        <f t="shared" si="252"/>
        <v>7.2765497523200454E-2</v>
      </c>
      <c r="AB1757">
        <f t="shared" si="253"/>
        <v>9.9905510880095509E-7</v>
      </c>
      <c r="AC1757">
        <f t="shared" si="254"/>
        <v>7.7759129386834936E-11</v>
      </c>
      <c r="AD1757">
        <v>0</v>
      </c>
      <c r="AE1757" s="12">
        <f t="shared" si="255"/>
        <v>2.0903724265187424E-11</v>
      </c>
      <c r="AF1757" s="12">
        <f t="shared" si="256"/>
        <v>9.8662853652022362E-11</v>
      </c>
      <c r="AG1757" s="19">
        <f t="shared" si="257"/>
        <v>1.097002469958351E-3</v>
      </c>
      <c r="AI1757">
        <f t="shared" si="258"/>
        <v>9.9905510880095509E-7</v>
      </c>
      <c r="AJ1757">
        <f t="shared" si="259"/>
        <v>7.7759129386834936E-11</v>
      </c>
      <c r="AK1757">
        <v>0</v>
      </c>
      <c r="AL1757" s="12">
        <f t="shared" si="260"/>
        <v>4.333023565310624E-10</v>
      </c>
      <c r="AM1757" s="12">
        <f t="shared" si="261"/>
        <v>5.1106148591789729E-10</v>
      </c>
      <c r="AN1757" s="19">
        <f t="shared" si="262"/>
        <v>2.2739189884214046E-2</v>
      </c>
      <c r="AO1757" s="19"/>
      <c r="AP1757" t="e">
        <f t="shared" si="263"/>
        <v>#VALUE!</v>
      </c>
      <c r="AQ1757" t="e">
        <f t="shared" si="264"/>
        <v>#VALUE!</v>
      </c>
      <c r="AR1757">
        <v>0</v>
      </c>
      <c r="AS1757" s="12" t="e">
        <f t="shared" si="265"/>
        <v>#VALUE!</v>
      </c>
      <c r="AT1757" s="12" t="e">
        <f t="shared" si="266"/>
        <v>#VALUE!</v>
      </c>
      <c r="AU1757" s="19">
        <f t="shared" si="267"/>
        <v>1.5759424160826513E-2</v>
      </c>
      <c r="AW1757">
        <f t="shared" si="268"/>
        <v>78.812974192989046</v>
      </c>
      <c r="AX1757">
        <f t="shared" si="269"/>
        <v>15.215219993965071</v>
      </c>
      <c r="AY1757" t="e">
        <f t="shared" si="270"/>
        <v>#VALUE!</v>
      </c>
    </row>
    <row r="1758" spans="8:51" x14ac:dyDescent="0.25">
      <c r="H1758" s="6">
        <v>20</v>
      </c>
      <c r="I1758" s="6">
        <v>30</v>
      </c>
      <c r="J1758" s="6">
        <v>1</v>
      </c>
      <c r="K1758" s="6">
        <v>1</v>
      </c>
      <c r="L1758" s="6" t="s">
        <v>122</v>
      </c>
      <c r="M1758" s="7">
        <f>1000000*(AF1758-AD1758)/X1758</f>
        <v>5.1728162884310709E-3</v>
      </c>
      <c r="N1758" s="7">
        <f>1000000*(AM1758-AK1758)/X1758</f>
        <v>2.6794554190270953E-2</v>
      </c>
      <c r="O1758" s="7" t="e">
        <f>1000000*(AT1758-AR1758)/X1758</f>
        <v>#VALUE!</v>
      </c>
      <c r="P1758">
        <f>(M1758*16)</f>
        <v>8.2765060614897135E-2</v>
      </c>
      <c r="Q1758">
        <f>(N1758*44)</f>
        <v>1.1789603843719219</v>
      </c>
      <c r="R1758">
        <f>1000000*(((AF1758-AD1758)*0.082057*W1758)/(V1758-Z1758))/X1758</f>
        <v>0.14349881432745903</v>
      </c>
      <c r="S1758">
        <f>1000000*(((AM1758-AK1758)*0.082057*W1758)/(V1758-Z1758))/X1758</f>
        <v>0.74330626535800015</v>
      </c>
      <c r="T1758">
        <f>N1758*((1*0.082057*W1758)/(V1758-Z1758))</f>
        <v>0.74330626535800026</v>
      </c>
      <c r="V1758" s="5">
        <f t="shared" si="271"/>
        <v>0.99905510880095516</v>
      </c>
      <c r="W1758">
        <v>313.14999999999998</v>
      </c>
      <c r="X1758">
        <f t="shared" si="272"/>
        <v>1.9073334166666699E-2</v>
      </c>
      <c r="Y1758">
        <v>2E-3</v>
      </c>
      <c r="Z1758">
        <f t="shared" si="252"/>
        <v>7.2765497523200454E-2</v>
      </c>
      <c r="AB1758">
        <f t="shared" si="253"/>
        <v>9.9905510880095509E-7</v>
      </c>
      <c r="AC1758">
        <f t="shared" si="254"/>
        <v>7.7759129386834936E-11</v>
      </c>
      <c r="AD1758">
        <v>0</v>
      </c>
      <c r="AE1758" s="12">
        <f t="shared" si="255"/>
        <v>2.0903724265187424E-11</v>
      </c>
      <c r="AF1758" s="12">
        <f t="shared" si="256"/>
        <v>9.8662853652022362E-11</v>
      </c>
      <c r="AG1758" s="19">
        <f t="shared" si="257"/>
        <v>1.097002469958351E-3</v>
      </c>
      <c r="AI1758">
        <f t="shared" si="258"/>
        <v>9.9905510880095509E-7</v>
      </c>
      <c r="AJ1758">
        <f t="shared" si="259"/>
        <v>7.7759129386834936E-11</v>
      </c>
      <c r="AK1758">
        <v>0</v>
      </c>
      <c r="AL1758" s="12">
        <f t="shared" si="260"/>
        <v>4.333023565310624E-10</v>
      </c>
      <c r="AM1758" s="12">
        <f t="shared" si="261"/>
        <v>5.1106148591789729E-10</v>
      </c>
      <c r="AN1758" s="19">
        <f t="shared" si="262"/>
        <v>2.2739189884214046E-2</v>
      </c>
      <c r="AO1758" s="19"/>
      <c r="AP1758" t="e">
        <f t="shared" si="263"/>
        <v>#VALUE!</v>
      </c>
      <c r="AQ1758" t="e">
        <f t="shared" si="264"/>
        <v>#VALUE!</v>
      </c>
      <c r="AR1758">
        <v>0</v>
      </c>
      <c r="AS1758" s="12" t="e">
        <f t="shared" si="265"/>
        <v>#VALUE!</v>
      </c>
      <c r="AT1758" s="12" t="e">
        <f t="shared" si="266"/>
        <v>#VALUE!</v>
      </c>
      <c r="AU1758" s="19">
        <f t="shared" si="267"/>
        <v>1.5759424160826513E-2</v>
      </c>
      <c r="AW1758">
        <f t="shared" si="268"/>
        <v>78.812974192989046</v>
      </c>
      <c r="AX1758">
        <f t="shared" si="269"/>
        <v>15.215219993965071</v>
      </c>
      <c r="AY1758" t="e">
        <f t="shared" si="270"/>
        <v>#VALUE!</v>
      </c>
    </row>
    <row r="1759" spans="8:51" x14ac:dyDescent="0.25">
      <c r="H1759" s="6">
        <v>20</v>
      </c>
      <c r="I1759" s="6">
        <v>30</v>
      </c>
      <c r="J1759" s="6">
        <v>1</v>
      </c>
      <c r="K1759" s="6">
        <v>1</v>
      </c>
      <c r="L1759" s="6" t="s">
        <v>122</v>
      </c>
      <c r="M1759" s="7">
        <f>1000000*(AF1759-AD1759)/X1759</f>
        <v>5.1728162884310709E-3</v>
      </c>
      <c r="N1759" s="7">
        <f>1000000*(AM1759-AK1759)/X1759</f>
        <v>2.6794554190270953E-2</v>
      </c>
      <c r="O1759" s="7" t="e">
        <f>1000000*(AT1759-AR1759)/X1759</f>
        <v>#VALUE!</v>
      </c>
      <c r="P1759">
        <f>(M1759*16)</f>
        <v>8.2765060614897135E-2</v>
      </c>
      <c r="Q1759">
        <f>(N1759*44)</f>
        <v>1.1789603843719219</v>
      </c>
      <c r="R1759">
        <f>1000000*(((AF1759-AD1759)*0.082057*W1759)/(V1759-Z1759))/X1759</f>
        <v>0.14349881432745903</v>
      </c>
      <c r="S1759">
        <f>1000000*(((AM1759-AK1759)*0.082057*W1759)/(V1759-Z1759))/X1759</f>
        <v>0.74330626535800015</v>
      </c>
      <c r="T1759">
        <f>N1759*((1*0.082057*W1759)/(V1759-Z1759))</f>
        <v>0.74330626535800026</v>
      </c>
      <c r="V1759" s="5">
        <f t="shared" si="271"/>
        <v>0.99905510880095516</v>
      </c>
      <c r="W1759">
        <v>313.14999999999998</v>
      </c>
      <c r="X1759">
        <f t="shared" si="272"/>
        <v>1.9073334166666699E-2</v>
      </c>
      <c r="Y1759">
        <v>2E-3</v>
      </c>
      <c r="Z1759">
        <f t="shared" si="252"/>
        <v>7.2765497523200454E-2</v>
      </c>
      <c r="AB1759">
        <f t="shared" si="253"/>
        <v>9.9905510880095509E-7</v>
      </c>
      <c r="AC1759">
        <f t="shared" si="254"/>
        <v>7.7759129386834936E-11</v>
      </c>
      <c r="AD1759">
        <v>0</v>
      </c>
      <c r="AE1759" s="12">
        <f t="shared" si="255"/>
        <v>2.0903724265187424E-11</v>
      </c>
      <c r="AF1759" s="12">
        <f t="shared" si="256"/>
        <v>9.8662853652022362E-11</v>
      </c>
      <c r="AG1759" s="19">
        <f t="shared" si="257"/>
        <v>1.097002469958351E-3</v>
      </c>
      <c r="AI1759">
        <f t="shared" si="258"/>
        <v>9.9905510880095509E-7</v>
      </c>
      <c r="AJ1759">
        <f t="shared" si="259"/>
        <v>7.7759129386834936E-11</v>
      </c>
      <c r="AK1759">
        <v>0</v>
      </c>
      <c r="AL1759" s="12">
        <f t="shared" si="260"/>
        <v>4.333023565310624E-10</v>
      </c>
      <c r="AM1759" s="12">
        <f t="shared" si="261"/>
        <v>5.1106148591789729E-10</v>
      </c>
      <c r="AN1759" s="19">
        <f t="shared" si="262"/>
        <v>2.2739189884214046E-2</v>
      </c>
      <c r="AO1759" s="19"/>
      <c r="AP1759" t="e">
        <f t="shared" si="263"/>
        <v>#VALUE!</v>
      </c>
      <c r="AQ1759" t="e">
        <f t="shared" si="264"/>
        <v>#VALUE!</v>
      </c>
      <c r="AR1759">
        <v>0</v>
      </c>
      <c r="AS1759" s="12" t="e">
        <f t="shared" si="265"/>
        <v>#VALUE!</v>
      </c>
      <c r="AT1759" s="12" t="e">
        <f t="shared" si="266"/>
        <v>#VALUE!</v>
      </c>
      <c r="AU1759" s="19">
        <f t="shared" si="267"/>
        <v>1.5759424160826513E-2</v>
      </c>
      <c r="AW1759">
        <f t="shared" si="268"/>
        <v>78.812974192989046</v>
      </c>
      <c r="AX1759">
        <f t="shared" si="269"/>
        <v>15.215219993965071</v>
      </c>
      <c r="AY1759" t="e">
        <f t="shared" si="270"/>
        <v>#VALUE!</v>
      </c>
    </row>
    <row r="1760" spans="8:51" x14ac:dyDescent="0.25">
      <c r="H1760" s="6">
        <v>20</v>
      </c>
      <c r="I1760" s="6">
        <v>30</v>
      </c>
      <c r="J1760" s="6">
        <v>1</v>
      </c>
      <c r="K1760" s="6">
        <v>1</v>
      </c>
      <c r="L1760" s="6" t="s">
        <v>122</v>
      </c>
      <c r="M1760" s="7">
        <f>1000000*(AF1760-AD1760)/X1760</f>
        <v>5.1728162884310709E-3</v>
      </c>
      <c r="N1760" s="7">
        <f>1000000*(AM1760-AK1760)/X1760</f>
        <v>2.6794554190270953E-2</v>
      </c>
      <c r="O1760" s="7" t="e">
        <f>1000000*(AT1760-AR1760)/X1760</f>
        <v>#VALUE!</v>
      </c>
      <c r="P1760">
        <f>(M1760*16)</f>
        <v>8.2765060614897135E-2</v>
      </c>
      <c r="Q1760">
        <f>(N1760*44)</f>
        <v>1.1789603843719219</v>
      </c>
      <c r="R1760">
        <f>1000000*(((AF1760-AD1760)*0.082057*W1760)/(V1760-Z1760))/X1760</f>
        <v>0.14349881432745903</v>
      </c>
      <c r="S1760">
        <f>1000000*(((AM1760-AK1760)*0.082057*W1760)/(V1760-Z1760))/X1760</f>
        <v>0.74330626535800015</v>
      </c>
      <c r="T1760">
        <f>N1760*((1*0.082057*W1760)/(V1760-Z1760))</f>
        <v>0.74330626535800026</v>
      </c>
      <c r="V1760" s="5">
        <f t="shared" si="271"/>
        <v>0.99905510880095516</v>
      </c>
      <c r="W1760">
        <v>313.14999999999998</v>
      </c>
      <c r="X1760">
        <f t="shared" si="272"/>
        <v>1.9073334166666699E-2</v>
      </c>
      <c r="Y1760">
        <v>2E-3</v>
      </c>
      <c r="Z1760">
        <f t="shared" si="252"/>
        <v>7.2765497523200454E-2</v>
      </c>
      <c r="AB1760">
        <f t="shared" si="253"/>
        <v>9.9905510880095509E-7</v>
      </c>
      <c r="AC1760">
        <f t="shared" si="254"/>
        <v>7.7759129386834936E-11</v>
      </c>
      <c r="AD1760">
        <v>0</v>
      </c>
      <c r="AE1760" s="12">
        <f t="shared" si="255"/>
        <v>2.0903724265187424E-11</v>
      </c>
      <c r="AF1760" s="12">
        <f t="shared" si="256"/>
        <v>9.8662853652022362E-11</v>
      </c>
      <c r="AG1760" s="19">
        <f t="shared" si="257"/>
        <v>1.097002469958351E-3</v>
      </c>
      <c r="AI1760">
        <f t="shared" si="258"/>
        <v>9.9905510880095509E-7</v>
      </c>
      <c r="AJ1760">
        <f t="shared" si="259"/>
        <v>7.7759129386834936E-11</v>
      </c>
      <c r="AK1760">
        <v>0</v>
      </c>
      <c r="AL1760" s="12">
        <f t="shared" si="260"/>
        <v>4.333023565310624E-10</v>
      </c>
      <c r="AM1760" s="12">
        <f t="shared" si="261"/>
        <v>5.1106148591789729E-10</v>
      </c>
      <c r="AN1760" s="19">
        <f t="shared" si="262"/>
        <v>2.2739189884214046E-2</v>
      </c>
      <c r="AO1760" s="19"/>
      <c r="AP1760" t="e">
        <f t="shared" si="263"/>
        <v>#VALUE!</v>
      </c>
      <c r="AQ1760" t="e">
        <f t="shared" si="264"/>
        <v>#VALUE!</v>
      </c>
      <c r="AR1760">
        <v>0</v>
      </c>
      <c r="AS1760" s="12" t="e">
        <f t="shared" si="265"/>
        <v>#VALUE!</v>
      </c>
      <c r="AT1760" s="12" t="e">
        <f t="shared" si="266"/>
        <v>#VALUE!</v>
      </c>
      <c r="AU1760" s="19">
        <f t="shared" si="267"/>
        <v>1.5759424160826513E-2</v>
      </c>
      <c r="AW1760">
        <f t="shared" si="268"/>
        <v>78.812974192989046</v>
      </c>
      <c r="AX1760">
        <f t="shared" si="269"/>
        <v>15.215219993965071</v>
      </c>
      <c r="AY1760" t="e">
        <f t="shared" si="270"/>
        <v>#VALUE!</v>
      </c>
    </row>
    <row r="1761" spans="8:51" x14ac:dyDescent="0.25">
      <c r="H1761" s="6">
        <v>20</v>
      </c>
      <c r="I1761" s="6">
        <v>30</v>
      </c>
      <c r="J1761" s="6">
        <v>1</v>
      </c>
      <c r="K1761" s="6">
        <v>1</v>
      </c>
      <c r="L1761" s="6" t="s">
        <v>122</v>
      </c>
      <c r="M1761" s="7">
        <f>1000000*(AF1761-AD1761)/X1761</f>
        <v>5.1728162884310709E-3</v>
      </c>
      <c r="N1761" s="7">
        <f>1000000*(AM1761-AK1761)/X1761</f>
        <v>2.6794554190270953E-2</v>
      </c>
      <c r="O1761" s="7" t="e">
        <f>1000000*(AT1761-AR1761)/X1761</f>
        <v>#VALUE!</v>
      </c>
      <c r="P1761">
        <f>(M1761*16)</f>
        <v>8.2765060614897135E-2</v>
      </c>
      <c r="Q1761">
        <f>(N1761*44)</f>
        <v>1.1789603843719219</v>
      </c>
      <c r="R1761">
        <f>1000000*(((AF1761-AD1761)*0.082057*W1761)/(V1761-Z1761))/X1761</f>
        <v>0.14349881432745903</v>
      </c>
      <c r="S1761">
        <f>1000000*(((AM1761-AK1761)*0.082057*W1761)/(V1761-Z1761))/X1761</f>
        <v>0.74330626535800015</v>
      </c>
      <c r="T1761">
        <f>N1761*((1*0.082057*W1761)/(V1761-Z1761))</f>
        <v>0.74330626535800026</v>
      </c>
      <c r="V1761" s="5">
        <f t="shared" si="271"/>
        <v>0.99905510880095516</v>
      </c>
      <c r="W1761">
        <v>313.14999999999998</v>
      </c>
      <c r="X1761">
        <f t="shared" si="272"/>
        <v>1.9073334166666699E-2</v>
      </c>
      <c r="Y1761">
        <v>2E-3</v>
      </c>
      <c r="Z1761">
        <f t="shared" si="252"/>
        <v>7.2765497523200454E-2</v>
      </c>
      <c r="AB1761">
        <f t="shared" si="253"/>
        <v>9.9905510880095509E-7</v>
      </c>
      <c r="AC1761">
        <f t="shared" si="254"/>
        <v>7.7759129386834936E-11</v>
      </c>
      <c r="AD1761">
        <v>0</v>
      </c>
      <c r="AE1761" s="12">
        <f t="shared" si="255"/>
        <v>2.0903724265187424E-11</v>
      </c>
      <c r="AF1761" s="12">
        <f t="shared" si="256"/>
        <v>9.8662853652022362E-11</v>
      </c>
      <c r="AG1761" s="19">
        <f t="shared" si="257"/>
        <v>1.097002469958351E-3</v>
      </c>
      <c r="AI1761">
        <f t="shared" si="258"/>
        <v>9.9905510880095509E-7</v>
      </c>
      <c r="AJ1761">
        <f t="shared" si="259"/>
        <v>7.7759129386834936E-11</v>
      </c>
      <c r="AK1761">
        <v>0</v>
      </c>
      <c r="AL1761" s="12">
        <f t="shared" si="260"/>
        <v>4.333023565310624E-10</v>
      </c>
      <c r="AM1761" s="12">
        <f t="shared" si="261"/>
        <v>5.1106148591789729E-10</v>
      </c>
      <c r="AN1761" s="19">
        <f t="shared" si="262"/>
        <v>2.2739189884214046E-2</v>
      </c>
      <c r="AO1761" s="19"/>
      <c r="AP1761" t="e">
        <f t="shared" si="263"/>
        <v>#VALUE!</v>
      </c>
      <c r="AQ1761" t="e">
        <f t="shared" si="264"/>
        <v>#VALUE!</v>
      </c>
      <c r="AR1761">
        <v>0</v>
      </c>
      <c r="AS1761" s="12" t="e">
        <f t="shared" si="265"/>
        <v>#VALUE!</v>
      </c>
      <c r="AT1761" s="12" t="e">
        <f t="shared" si="266"/>
        <v>#VALUE!</v>
      </c>
      <c r="AU1761" s="19">
        <f t="shared" si="267"/>
        <v>1.5759424160826513E-2</v>
      </c>
      <c r="AW1761">
        <f t="shared" si="268"/>
        <v>78.812974192989046</v>
      </c>
      <c r="AX1761">
        <f t="shared" si="269"/>
        <v>15.215219993965071</v>
      </c>
      <c r="AY1761" t="e">
        <f t="shared" si="270"/>
        <v>#VALUE!</v>
      </c>
    </row>
    <row r="1762" spans="8:51" x14ac:dyDescent="0.25">
      <c r="H1762" s="6">
        <v>20</v>
      </c>
      <c r="I1762" s="6">
        <v>30</v>
      </c>
      <c r="J1762" s="6">
        <v>1</v>
      </c>
      <c r="K1762" s="6">
        <v>1</v>
      </c>
      <c r="L1762" s="6" t="s">
        <v>122</v>
      </c>
      <c r="M1762" s="7">
        <f>1000000*(AF1762-AD1762)/X1762</f>
        <v>5.1728162884310709E-3</v>
      </c>
      <c r="N1762" s="7">
        <f>1000000*(AM1762-AK1762)/X1762</f>
        <v>2.6794554190270953E-2</v>
      </c>
      <c r="O1762" s="7" t="e">
        <f>1000000*(AT1762-AR1762)/X1762</f>
        <v>#VALUE!</v>
      </c>
      <c r="P1762">
        <f>(M1762*16)</f>
        <v>8.2765060614897135E-2</v>
      </c>
      <c r="Q1762">
        <f>(N1762*44)</f>
        <v>1.1789603843719219</v>
      </c>
      <c r="R1762">
        <f>1000000*(((AF1762-AD1762)*0.082057*W1762)/(V1762-Z1762))/X1762</f>
        <v>0.14349881432745903</v>
      </c>
      <c r="S1762">
        <f>1000000*(((AM1762-AK1762)*0.082057*W1762)/(V1762-Z1762))/X1762</f>
        <v>0.74330626535800015</v>
      </c>
      <c r="T1762">
        <f>N1762*((1*0.082057*W1762)/(V1762-Z1762))</f>
        <v>0.74330626535800026</v>
      </c>
      <c r="V1762" s="5">
        <f t="shared" si="271"/>
        <v>0.99905510880095516</v>
      </c>
      <c r="W1762">
        <v>313.14999999999998</v>
      </c>
      <c r="X1762">
        <f t="shared" si="272"/>
        <v>1.9073334166666699E-2</v>
      </c>
      <c r="Y1762">
        <v>2E-3</v>
      </c>
      <c r="Z1762">
        <f t="shared" si="252"/>
        <v>7.2765497523200454E-2</v>
      </c>
      <c r="AB1762">
        <f t="shared" si="253"/>
        <v>9.9905510880095509E-7</v>
      </c>
      <c r="AC1762">
        <f t="shared" si="254"/>
        <v>7.7759129386834936E-11</v>
      </c>
      <c r="AD1762">
        <v>0</v>
      </c>
      <c r="AE1762" s="12">
        <f t="shared" si="255"/>
        <v>2.0903724265187424E-11</v>
      </c>
      <c r="AF1762" s="12">
        <f t="shared" si="256"/>
        <v>9.8662853652022362E-11</v>
      </c>
      <c r="AG1762" s="19">
        <f t="shared" si="257"/>
        <v>1.097002469958351E-3</v>
      </c>
      <c r="AI1762">
        <f t="shared" si="258"/>
        <v>9.9905510880095509E-7</v>
      </c>
      <c r="AJ1762">
        <f t="shared" si="259"/>
        <v>7.7759129386834936E-11</v>
      </c>
      <c r="AK1762">
        <v>0</v>
      </c>
      <c r="AL1762" s="12">
        <f t="shared" si="260"/>
        <v>4.333023565310624E-10</v>
      </c>
      <c r="AM1762" s="12">
        <f t="shared" si="261"/>
        <v>5.1106148591789729E-10</v>
      </c>
      <c r="AN1762" s="19">
        <f t="shared" si="262"/>
        <v>2.2739189884214046E-2</v>
      </c>
      <c r="AO1762" s="19"/>
      <c r="AP1762" t="e">
        <f t="shared" si="263"/>
        <v>#VALUE!</v>
      </c>
      <c r="AQ1762" t="e">
        <f t="shared" si="264"/>
        <v>#VALUE!</v>
      </c>
      <c r="AR1762">
        <v>0</v>
      </c>
      <c r="AS1762" s="12" t="e">
        <f t="shared" si="265"/>
        <v>#VALUE!</v>
      </c>
      <c r="AT1762" s="12" t="e">
        <f t="shared" si="266"/>
        <v>#VALUE!</v>
      </c>
      <c r="AU1762" s="19">
        <f t="shared" si="267"/>
        <v>1.5759424160826513E-2</v>
      </c>
      <c r="AW1762">
        <f t="shared" si="268"/>
        <v>78.812974192989046</v>
      </c>
      <c r="AX1762">
        <f t="shared" si="269"/>
        <v>15.215219993965071</v>
      </c>
      <c r="AY1762" t="e">
        <f t="shared" si="270"/>
        <v>#VALUE!</v>
      </c>
    </row>
    <row r="1763" spans="8:51" x14ac:dyDescent="0.25">
      <c r="H1763" s="6">
        <v>20</v>
      </c>
      <c r="I1763" s="6">
        <v>30</v>
      </c>
      <c r="J1763" s="6">
        <v>1</v>
      </c>
      <c r="K1763" s="6">
        <v>1</v>
      </c>
      <c r="L1763" s="6" t="s">
        <v>122</v>
      </c>
      <c r="M1763" s="7">
        <f>1000000*(AF1763-AD1763)/X1763</f>
        <v>5.1728162884310709E-3</v>
      </c>
      <c r="N1763" s="7">
        <f>1000000*(AM1763-AK1763)/X1763</f>
        <v>2.6794554190270953E-2</v>
      </c>
      <c r="O1763" s="7" t="e">
        <f>1000000*(AT1763-AR1763)/X1763</f>
        <v>#VALUE!</v>
      </c>
      <c r="P1763">
        <f>(M1763*16)</f>
        <v>8.2765060614897135E-2</v>
      </c>
      <c r="Q1763">
        <f>(N1763*44)</f>
        <v>1.1789603843719219</v>
      </c>
      <c r="R1763">
        <f>1000000*(((AF1763-AD1763)*0.082057*W1763)/(V1763-Z1763))/X1763</f>
        <v>0.14349881432745903</v>
      </c>
      <c r="S1763">
        <f>1000000*(((AM1763-AK1763)*0.082057*W1763)/(V1763-Z1763))/X1763</f>
        <v>0.74330626535800015</v>
      </c>
      <c r="T1763">
        <f>N1763*((1*0.082057*W1763)/(V1763-Z1763))</f>
        <v>0.74330626535800026</v>
      </c>
      <c r="V1763" s="5">
        <f t="shared" si="271"/>
        <v>0.99905510880095516</v>
      </c>
      <c r="W1763">
        <v>313.14999999999998</v>
      </c>
      <c r="X1763">
        <f t="shared" si="272"/>
        <v>1.9073334166666699E-2</v>
      </c>
      <c r="Y1763">
        <v>2E-3</v>
      </c>
      <c r="Z1763">
        <f t="shared" si="252"/>
        <v>7.2765497523200454E-2</v>
      </c>
      <c r="AB1763">
        <f t="shared" si="253"/>
        <v>9.9905510880095509E-7</v>
      </c>
      <c r="AC1763">
        <f t="shared" si="254"/>
        <v>7.7759129386834936E-11</v>
      </c>
      <c r="AD1763">
        <v>0</v>
      </c>
      <c r="AE1763" s="12">
        <f t="shared" si="255"/>
        <v>2.0903724265187424E-11</v>
      </c>
      <c r="AF1763" s="12">
        <f t="shared" si="256"/>
        <v>9.8662853652022362E-11</v>
      </c>
      <c r="AG1763" s="19">
        <f t="shared" si="257"/>
        <v>1.097002469958351E-3</v>
      </c>
      <c r="AI1763">
        <f t="shared" si="258"/>
        <v>9.9905510880095509E-7</v>
      </c>
      <c r="AJ1763">
        <f t="shared" si="259"/>
        <v>7.7759129386834936E-11</v>
      </c>
      <c r="AK1763">
        <v>0</v>
      </c>
      <c r="AL1763" s="12">
        <f t="shared" si="260"/>
        <v>4.333023565310624E-10</v>
      </c>
      <c r="AM1763" s="12">
        <f t="shared" si="261"/>
        <v>5.1106148591789729E-10</v>
      </c>
      <c r="AN1763" s="19">
        <f t="shared" si="262"/>
        <v>2.2739189884214046E-2</v>
      </c>
      <c r="AO1763" s="19"/>
      <c r="AP1763" t="e">
        <f t="shared" si="263"/>
        <v>#VALUE!</v>
      </c>
      <c r="AQ1763" t="e">
        <f t="shared" si="264"/>
        <v>#VALUE!</v>
      </c>
      <c r="AR1763">
        <v>0</v>
      </c>
      <c r="AS1763" s="12" t="e">
        <f t="shared" si="265"/>
        <v>#VALUE!</v>
      </c>
      <c r="AT1763" s="12" t="e">
        <f t="shared" si="266"/>
        <v>#VALUE!</v>
      </c>
      <c r="AU1763" s="19">
        <f t="shared" si="267"/>
        <v>1.5759424160826513E-2</v>
      </c>
      <c r="AW1763">
        <f t="shared" si="268"/>
        <v>78.812974192989046</v>
      </c>
      <c r="AX1763">
        <f t="shared" si="269"/>
        <v>15.215219993965071</v>
      </c>
      <c r="AY1763" t="e">
        <f t="shared" si="270"/>
        <v>#VALUE!</v>
      </c>
    </row>
    <row r="1764" spans="8:51" x14ac:dyDescent="0.25">
      <c r="H1764" s="6">
        <v>20</v>
      </c>
      <c r="I1764" s="6">
        <v>30</v>
      </c>
      <c r="J1764" s="6">
        <v>1</v>
      </c>
      <c r="K1764" s="6">
        <v>1</v>
      </c>
      <c r="L1764" s="6" t="s">
        <v>122</v>
      </c>
      <c r="M1764" s="7">
        <f>1000000*(AF1764-AD1764)/X1764</f>
        <v>5.1728162884310709E-3</v>
      </c>
      <c r="N1764" s="7">
        <f>1000000*(AM1764-AK1764)/X1764</f>
        <v>2.6794554190270953E-2</v>
      </c>
      <c r="O1764" s="7" t="e">
        <f>1000000*(AT1764-AR1764)/X1764</f>
        <v>#VALUE!</v>
      </c>
      <c r="P1764">
        <f>(M1764*16)</f>
        <v>8.2765060614897135E-2</v>
      </c>
      <c r="Q1764">
        <f>(N1764*44)</f>
        <v>1.1789603843719219</v>
      </c>
      <c r="R1764">
        <f>1000000*(((AF1764-AD1764)*0.082057*W1764)/(V1764-Z1764))/X1764</f>
        <v>0.14349881432745903</v>
      </c>
      <c r="S1764">
        <f>1000000*(((AM1764-AK1764)*0.082057*W1764)/(V1764-Z1764))/X1764</f>
        <v>0.74330626535800015</v>
      </c>
      <c r="T1764">
        <f>N1764*((1*0.082057*W1764)/(V1764-Z1764))</f>
        <v>0.74330626535800026</v>
      </c>
      <c r="V1764" s="5">
        <f t="shared" si="271"/>
        <v>0.99905510880095516</v>
      </c>
      <c r="W1764">
        <v>313.14999999999998</v>
      </c>
      <c r="X1764">
        <f t="shared" si="272"/>
        <v>1.9073334166666699E-2</v>
      </c>
      <c r="Y1764">
        <v>2E-3</v>
      </c>
      <c r="Z1764">
        <f t="shared" si="252"/>
        <v>7.2765497523200454E-2</v>
      </c>
      <c r="AB1764">
        <f t="shared" si="253"/>
        <v>9.9905510880095509E-7</v>
      </c>
      <c r="AC1764">
        <f t="shared" si="254"/>
        <v>7.7759129386834936E-11</v>
      </c>
      <c r="AD1764">
        <v>0</v>
      </c>
      <c r="AE1764" s="12">
        <f t="shared" si="255"/>
        <v>2.0903724265187424E-11</v>
      </c>
      <c r="AF1764" s="12">
        <f t="shared" si="256"/>
        <v>9.8662853652022362E-11</v>
      </c>
      <c r="AG1764" s="19">
        <f t="shared" si="257"/>
        <v>1.097002469958351E-3</v>
      </c>
      <c r="AI1764">
        <f t="shared" si="258"/>
        <v>9.9905510880095509E-7</v>
      </c>
      <c r="AJ1764">
        <f t="shared" si="259"/>
        <v>7.7759129386834936E-11</v>
      </c>
      <c r="AK1764">
        <v>0</v>
      </c>
      <c r="AL1764" s="12">
        <f t="shared" si="260"/>
        <v>4.333023565310624E-10</v>
      </c>
      <c r="AM1764" s="12">
        <f t="shared" si="261"/>
        <v>5.1106148591789729E-10</v>
      </c>
      <c r="AN1764" s="19">
        <f t="shared" si="262"/>
        <v>2.2739189884214046E-2</v>
      </c>
      <c r="AO1764" s="19"/>
      <c r="AP1764" t="e">
        <f t="shared" si="263"/>
        <v>#VALUE!</v>
      </c>
      <c r="AQ1764" t="e">
        <f t="shared" si="264"/>
        <v>#VALUE!</v>
      </c>
      <c r="AR1764">
        <v>0</v>
      </c>
      <c r="AS1764" s="12" t="e">
        <f t="shared" si="265"/>
        <v>#VALUE!</v>
      </c>
      <c r="AT1764" s="12" t="e">
        <f t="shared" si="266"/>
        <v>#VALUE!</v>
      </c>
      <c r="AU1764" s="19">
        <f t="shared" si="267"/>
        <v>1.5759424160826513E-2</v>
      </c>
      <c r="AW1764">
        <f t="shared" si="268"/>
        <v>78.812974192989046</v>
      </c>
      <c r="AX1764">
        <f t="shared" si="269"/>
        <v>15.215219993965071</v>
      </c>
      <c r="AY1764" t="e">
        <f t="shared" si="270"/>
        <v>#VALUE!</v>
      </c>
    </row>
    <row r="1765" spans="8:51" x14ac:dyDescent="0.25">
      <c r="H1765" s="6">
        <v>20</v>
      </c>
      <c r="I1765" s="6">
        <v>30</v>
      </c>
      <c r="J1765" s="6">
        <v>1</v>
      </c>
      <c r="K1765" s="6">
        <v>1</v>
      </c>
      <c r="L1765" s="6" t="s">
        <v>122</v>
      </c>
      <c r="M1765" s="7">
        <f>1000000*(AF1765-AD1765)/X1765</f>
        <v>5.1728162884310709E-3</v>
      </c>
      <c r="N1765" s="7">
        <f>1000000*(AM1765-AK1765)/X1765</f>
        <v>2.6794554190270953E-2</v>
      </c>
      <c r="O1765" s="7" t="e">
        <f>1000000*(AT1765-AR1765)/X1765</f>
        <v>#VALUE!</v>
      </c>
      <c r="P1765">
        <f>(M1765*16)</f>
        <v>8.2765060614897135E-2</v>
      </c>
      <c r="Q1765">
        <f>(N1765*44)</f>
        <v>1.1789603843719219</v>
      </c>
      <c r="R1765">
        <f>1000000*(((AF1765-AD1765)*0.082057*W1765)/(V1765-Z1765))/X1765</f>
        <v>0.14349881432745903</v>
      </c>
      <c r="S1765">
        <f>1000000*(((AM1765-AK1765)*0.082057*W1765)/(V1765-Z1765))/X1765</f>
        <v>0.74330626535800015</v>
      </c>
      <c r="T1765">
        <f>N1765*((1*0.082057*W1765)/(V1765-Z1765))</f>
        <v>0.74330626535800026</v>
      </c>
      <c r="V1765" s="5">
        <f t="shared" si="271"/>
        <v>0.99905510880095516</v>
      </c>
      <c r="W1765">
        <v>313.14999999999998</v>
      </c>
      <c r="X1765">
        <f t="shared" si="272"/>
        <v>1.9073334166666699E-2</v>
      </c>
      <c r="Y1765">
        <v>2E-3</v>
      </c>
      <c r="Z1765">
        <f t="shared" si="252"/>
        <v>7.2765497523200454E-2</v>
      </c>
      <c r="AB1765">
        <f t="shared" si="253"/>
        <v>9.9905510880095509E-7</v>
      </c>
      <c r="AC1765">
        <f t="shared" si="254"/>
        <v>7.7759129386834936E-11</v>
      </c>
      <c r="AD1765">
        <v>0</v>
      </c>
      <c r="AE1765" s="12">
        <f t="shared" si="255"/>
        <v>2.0903724265187424E-11</v>
      </c>
      <c r="AF1765" s="12">
        <f t="shared" si="256"/>
        <v>9.8662853652022362E-11</v>
      </c>
      <c r="AG1765" s="19">
        <f t="shared" si="257"/>
        <v>1.097002469958351E-3</v>
      </c>
      <c r="AI1765">
        <f t="shared" si="258"/>
        <v>9.9905510880095509E-7</v>
      </c>
      <c r="AJ1765">
        <f t="shared" si="259"/>
        <v>7.7759129386834936E-11</v>
      </c>
      <c r="AK1765">
        <v>0</v>
      </c>
      <c r="AL1765" s="12">
        <f t="shared" si="260"/>
        <v>4.333023565310624E-10</v>
      </c>
      <c r="AM1765" s="12">
        <f t="shared" si="261"/>
        <v>5.1106148591789729E-10</v>
      </c>
      <c r="AN1765" s="19">
        <f t="shared" si="262"/>
        <v>2.2739189884214046E-2</v>
      </c>
      <c r="AO1765" s="19"/>
      <c r="AP1765" t="e">
        <f t="shared" si="263"/>
        <v>#VALUE!</v>
      </c>
      <c r="AQ1765" t="e">
        <f t="shared" si="264"/>
        <v>#VALUE!</v>
      </c>
      <c r="AR1765">
        <v>0</v>
      </c>
      <c r="AS1765" s="12" t="e">
        <f t="shared" si="265"/>
        <v>#VALUE!</v>
      </c>
      <c r="AT1765" s="12" t="e">
        <f t="shared" si="266"/>
        <v>#VALUE!</v>
      </c>
      <c r="AU1765" s="19">
        <f t="shared" si="267"/>
        <v>1.5759424160826513E-2</v>
      </c>
      <c r="AW1765">
        <f t="shared" si="268"/>
        <v>78.812974192989046</v>
      </c>
      <c r="AX1765">
        <f t="shared" si="269"/>
        <v>15.215219993965071</v>
      </c>
      <c r="AY1765" t="e">
        <f t="shared" si="270"/>
        <v>#VALUE!</v>
      </c>
    </row>
    <row r="1766" spans="8:51" x14ac:dyDescent="0.25">
      <c r="H1766" s="6">
        <v>20</v>
      </c>
      <c r="I1766" s="6">
        <v>30</v>
      </c>
      <c r="J1766" s="6">
        <v>1</v>
      </c>
      <c r="K1766" s="6">
        <v>1</v>
      </c>
      <c r="L1766" s="6" t="s">
        <v>122</v>
      </c>
      <c r="M1766" s="7">
        <f>1000000*(AF1766-AD1766)/X1766</f>
        <v>5.1728162884310709E-3</v>
      </c>
      <c r="N1766" s="7">
        <f>1000000*(AM1766-AK1766)/X1766</f>
        <v>2.6794554190270953E-2</v>
      </c>
      <c r="O1766" s="7" t="e">
        <f>1000000*(AT1766-AR1766)/X1766</f>
        <v>#VALUE!</v>
      </c>
      <c r="P1766">
        <f>(M1766*16)</f>
        <v>8.2765060614897135E-2</v>
      </c>
      <c r="Q1766">
        <f>(N1766*44)</f>
        <v>1.1789603843719219</v>
      </c>
      <c r="R1766">
        <f>1000000*(((AF1766-AD1766)*0.082057*W1766)/(V1766-Z1766))/X1766</f>
        <v>0.14349881432745903</v>
      </c>
      <c r="S1766">
        <f>1000000*(((AM1766-AK1766)*0.082057*W1766)/(V1766-Z1766))/X1766</f>
        <v>0.74330626535800015</v>
      </c>
      <c r="T1766">
        <f>N1766*((1*0.082057*W1766)/(V1766-Z1766))</f>
        <v>0.74330626535800026</v>
      </c>
      <c r="V1766" s="5">
        <f t="shared" si="271"/>
        <v>0.99905510880095516</v>
      </c>
      <c r="W1766">
        <v>313.14999999999998</v>
      </c>
      <c r="X1766">
        <f t="shared" si="272"/>
        <v>1.9073334166666699E-2</v>
      </c>
      <c r="Y1766">
        <v>2E-3</v>
      </c>
      <c r="Z1766">
        <f t="shared" si="252"/>
        <v>7.2765497523200454E-2</v>
      </c>
      <c r="AB1766">
        <f t="shared" si="253"/>
        <v>9.9905510880095509E-7</v>
      </c>
      <c r="AC1766">
        <f t="shared" si="254"/>
        <v>7.7759129386834936E-11</v>
      </c>
      <c r="AD1766">
        <v>0</v>
      </c>
      <c r="AE1766" s="12">
        <f t="shared" si="255"/>
        <v>2.0903724265187424E-11</v>
      </c>
      <c r="AF1766" s="12">
        <f t="shared" si="256"/>
        <v>9.8662853652022362E-11</v>
      </c>
      <c r="AG1766" s="19">
        <f t="shared" si="257"/>
        <v>1.097002469958351E-3</v>
      </c>
      <c r="AI1766">
        <f t="shared" si="258"/>
        <v>9.9905510880095509E-7</v>
      </c>
      <c r="AJ1766">
        <f t="shared" si="259"/>
        <v>7.7759129386834936E-11</v>
      </c>
      <c r="AK1766">
        <v>0</v>
      </c>
      <c r="AL1766" s="12">
        <f t="shared" si="260"/>
        <v>4.333023565310624E-10</v>
      </c>
      <c r="AM1766" s="12">
        <f t="shared" si="261"/>
        <v>5.1106148591789729E-10</v>
      </c>
      <c r="AN1766" s="19">
        <f t="shared" si="262"/>
        <v>2.2739189884214046E-2</v>
      </c>
      <c r="AO1766" s="19"/>
      <c r="AP1766" t="e">
        <f t="shared" si="263"/>
        <v>#VALUE!</v>
      </c>
      <c r="AQ1766" t="e">
        <f t="shared" si="264"/>
        <v>#VALUE!</v>
      </c>
      <c r="AR1766">
        <v>0</v>
      </c>
      <c r="AS1766" s="12" t="e">
        <f t="shared" si="265"/>
        <v>#VALUE!</v>
      </c>
      <c r="AT1766" s="12" t="e">
        <f t="shared" si="266"/>
        <v>#VALUE!</v>
      </c>
      <c r="AU1766" s="19">
        <f t="shared" si="267"/>
        <v>1.5759424160826513E-2</v>
      </c>
      <c r="AW1766">
        <f t="shared" si="268"/>
        <v>78.812974192989046</v>
      </c>
      <c r="AX1766">
        <f t="shared" si="269"/>
        <v>15.215219993965071</v>
      </c>
      <c r="AY1766" t="e">
        <f t="shared" si="270"/>
        <v>#VALUE!</v>
      </c>
    </row>
    <row r="1767" spans="8:51" x14ac:dyDescent="0.25">
      <c r="H1767" s="6">
        <v>20</v>
      </c>
      <c r="I1767" s="6">
        <v>30</v>
      </c>
      <c r="J1767" s="6">
        <v>1</v>
      </c>
      <c r="K1767" s="6">
        <v>1</v>
      </c>
      <c r="L1767" s="6" t="s">
        <v>122</v>
      </c>
      <c r="M1767" s="7">
        <f>1000000*(AF1767-AD1767)/X1767</f>
        <v>5.1728162884310709E-3</v>
      </c>
      <c r="N1767" s="7">
        <f>1000000*(AM1767-AK1767)/X1767</f>
        <v>2.6794554190270953E-2</v>
      </c>
      <c r="O1767" s="7" t="e">
        <f>1000000*(AT1767-AR1767)/X1767</f>
        <v>#VALUE!</v>
      </c>
      <c r="P1767">
        <f>(M1767*16)</f>
        <v>8.2765060614897135E-2</v>
      </c>
      <c r="Q1767">
        <f>(N1767*44)</f>
        <v>1.1789603843719219</v>
      </c>
      <c r="R1767">
        <f>1000000*(((AF1767-AD1767)*0.082057*W1767)/(V1767-Z1767))/X1767</f>
        <v>0.14349881432745903</v>
      </c>
      <c r="S1767">
        <f>1000000*(((AM1767-AK1767)*0.082057*W1767)/(V1767-Z1767))/X1767</f>
        <v>0.74330626535800015</v>
      </c>
      <c r="T1767">
        <f>N1767*((1*0.082057*W1767)/(V1767-Z1767))</f>
        <v>0.74330626535800026</v>
      </c>
      <c r="V1767" s="5">
        <f t="shared" si="271"/>
        <v>0.99905510880095516</v>
      </c>
      <c r="W1767">
        <v>313.14999999999998</v>
      </c>
      <c r="X1767">
        <f t="shared" si="272"/>
        <v>1.9073334166666699E-2</v>
      </c>
      <c r="Y1767">
        <v>2E-3</v>
      </c>
      <c r="Z1767">
        <f t="shared" si="252"/>
        <v>7.2765497523200454E-2</v>
      </c>
      <c r="AB1767">
        <f t="shared" si="253"/>
        <v>9.9905510880095509E-7</v>
      </c>
      <c r="AC1767">
        <f t="shared" si="254"/>
        <v>7.7759129386834936E-11</v>
      </c>
      <c r="AD1767">
        <v>0</v>
      </c>
      <c r="AE1767" s="12">
        <f t="shared" si="255"/>
        <v>2.0903724265187424E-11</v>
      </c>
      <c r="AF1767" s="12">
        <f t="shared" si="256"/>
        <v>9.8662853652022362E-11</v>
      </c>
      <c r="AG1767" s="19">
        <f t="shared" si="257"/>
        <v>1.097002469958351E-3</v>
      </c>
      <c r="AI1767">
        <f t="shared" si="258"/>
        <v>9.9905510880095509E-7</v>
      </c>
      <c r="AJ1767">
        <f t="shared" si="259"/>
        <v>7.7759129386834936E-11</v>
      </c>
      <c r="AK1767">
        <v>0</v>
      </c>
      <c r="AL1767" s="12">
        <f t="shared" si="260"/>
        <v>4.333023565310624E-10</v>
      </c>
      <c r="AM1767" s="12">
        <f t="shared" si="261"/>
        <v>5.1106148591789729E-10</v>
      </c>
      <c r="AN1767" s="19">
        <f t="shared" si="262"/>
        <v>2.2739189884214046E-2</v>
      </c>
      <c r="AO1767" s="19"/>
      <c r="AP1767" t="e">
        <f t="shared" si="263"/>
        <v>#VALUE!</v>
      </c>
      <c r="AQ1767" t="e">
        <f t="shared" si="264"/>
        <v>#VALUE!</v>
      </c>
      <c r="AR1767">
        <v>0</v>
      </c>
      <c r="AS1767" s="12" t="e">
        <f t="shared" si="265"/>
        <v>#VALUE!</v>
      </c>
      <c r="AT1767" s="12" t="e">
        <f t="shared" si="266"/>
        <v>#VALUE!</v>
      </c>
      <c r="AU1767" s="19">
        <f t="shared" si="267"/>
        <v>1.5759424160826513E-2</v>
      </c>
      <c r="AW1767">
        <f t="shared" si="268"/>
        <v>78.812974192989046</v>
      </c>
      <c r="AX1767">
        <f t="shared" si="269"/>
        <v>15.215219993965071</v>
      </c>
      <c r="AY1767" t="e">
        <f t="shared" si="270"/>
        <v>#VALUE!</v>
      </c>
    </row>
    <row r="1768" spans="8:51" x14ac:dyDescent="0.25">
      <c r="H1768" s="6">
        <v>20</v>
      </c>
      <c r="I1768" s="6">
        <v>30</v>
      </c>
      <c r="J1768" s="6">
        <v>1</v>
      </c>
      <c r="K1768" s="6">
        <v>1</v>
      </c>
      <c r="L1768" s="6" t="s">
        <v>122</v>
      </c>
      <c r="M1768" s="7">
        <f>1000000*(AF1768-AD1768)/X1768</f>
        <v>5.1728162884310709E-3</v>
      </c>
      <c r="N1768" s="7">
        <f>1000000*(AM1768-AK1768)/X1768</f>
        <v>2.6794554190270953E-2</v>
      </c>
      <c r="O1768" s="7" t="e">
        <f>1000000*(AT1768-AR1768)/X1768</f>
        <v>#VALUE!</v>
      </c>
      <c r="P1768">
        <f>(M1768*16)</f>
        <v>8.2765060614897135E-2</v>
      </c>
      <c r="Q1768">
        <f>(N1768*44)</f>
        <v>1.1789603843719219</v>
      </c>
      <c r="R1768">
        <f>1000000*(((AF1768-AD1768)*0.082057*W1768)/(V1768-Z1768))/X1768</f>
        <v>0.14349881432745903</v>
      </c>
      <c r="S1768">
        <f>1000000*(((AM1768-AK1768)*0.082057*W1768)/(V1768-Z1768))/X1768</f>
        <v>0.74330626535800015</v>
      </c>
      <c r="T1768">
        <f>N1768*((1*0.082057*W1768)/(V1768-Z1768))</f>
        <v>0.74330626535800026</v>
      </c>
      <c r="V1768" s="5">
        <f t="shared" si="271"/>
        <v>0.99905510880095516</v>
      </c>
      <c r="W1768">
        <v>313.14999999999998</v>
      </c>
      <c r="X1768">
        <f t="shared" si="272"/>
        <v>1.9073334166666699E-2</v>
      </c>
      <c r="Y1768">
        <v>2E-3</v>
      </c>
      <c r="Z1768">
        <f t="shared" si="252"/>
        <v>7.2765497523200454E-2</v>
      </c>
      <c r="AB1768">
        <f t="shared" si="253"/>
        <v>9.9905510880095509E-7</v>
      </c>
      <c r="AC1768">
        <f t="shared" si="254"/>
        <v>7.7759129386834936E-11</v>
      </c>
      <c r="AD1768">
        <v>0</v>
      </c>
      <c r="AE1768" s="12">
        <f t="shared" si="255"/>
        <v>2.0903724265187424E-11</v>
      </c>
      <c r="AF1768" s="12">
        <f t="shared" si="256"/>
        <v>9.8662853652022362E-11</v>
      </c>
      <c r="AG1768" s="19">
        <f t="shared" si="257"/>
        <v>1.097002469958351E-3</v>
      </c>
      <c r="AI1768">
        <f t="shared" si="258"/>
        <v>9.9905510880095509E-7</v>
      </c>
      <c r="AJ1768">
        <f t="shared" si="259"/>
        <v>7.7759129386834936E-11</v>
      </c>
      <c r="AK1768">
        <v>0</v>
      </c>
      <c r="AL1768" s="12">
        <f t="shared" si="260"/>
        <v>4.333023565310624E-10</v>
      </c>
      <c r="AM1768" s="12">
        <f t="shared" si="261"/>
        <v>5.1106148591789729E-10</v>
      </c>
      <c r="AN1768" s="19">
        <f t="shared" si="262"/>
        <v>2.2739189884214046E-2</v>
      </c>
      <c r="AO1768" s="19"/>
      <c r="AP1768" t="e">
        <f t="shared" si="263"/>
        <v>#VALUE!</v>
      </c>
      <c r="AQ1768" t="e">
        <f t="shared" si="264"/>
        <v>#VALUE!</v>
      </c>
      <c r="AR1768">
        <v>0</v>
      </c>
      <c r="AS1768" s="12" t="e">
        <f t="shared" si="265"/>
        <v>#VALUE!</v>
      </c>
      <c r="AT1768" s="12" t="e">
        <f t="shared" si="266"/>
        <v>#VALUE!</v>
      </c>
      <c r="AU1768" s="19">
        <f t="shared" si="267"/>
        <v>1.5759424160826513E-2</v>
      </c>
      <c r="AW1768">
        <f t="shared" si="268"/>
        <v>78.812974192989046</v>
      </c>
      <c r="AX1768">
        <f t="shared" si="269"/>
        <v>15.215219993965071</v>
      </c>
      <c r="AY1768" t="e">
        <f t="shared" si="270"/>
        <v>#VALUE!</v>
      </c>
    </row>
    <row r="1769" spans="8:51" x14ac:dyDescent="0.25">
      <c r="H1769" s="6">
        <v>20</v>
      </c>
      <c r="I1769" s="6">
        <v>30</v>
      </c>
      <c r="J1769" s="6">
        <v>1</v>
      </c>
      <c r="K1769" s="6">
        <v>1</v>
      </c>
      <c r="L1769" s="6" t="s">
        <v>122</v>
      </c>
      <c r="M1769" s="7">
        <f>1000000*(AF1769-AD1769)/X1769</f>
        <v>5.1728162884310709E-3</v>
      </c>
      <c r="N1769" s="7">
        <f>1000000*(AM1769-AK1769)/X1769</f>
        <v>2.6794554190270953E-2</v>
      </c>
      <c r="O1769" s="7" t="e">
        <f>1000000*(AT1769-AR1769)/X1769</f>
        <v>#VALUE!</v>
      </c>
      <c r="P1769">
        <f>(M1769*16)</f>
        <v>8.2765060614897135E-2</v>
      </c>
      <c r="Q1769">
        <f>(N1769*44)</f>
        <v>1.1789603843719219</v>
      </c>
      <c r="R1769">
        <f>1000000*(((AF1769-AD1769)*0.082057*W1769)/(V1769-Z1769))/X1769</f>
        <v>0.14349881432745903</v>
      </c>
      <c r="S1769">
        <f>1000000*(((AM1769-AK1769)*0.082057*W1769)/(V1769-Z1769))/X1769</f>
        <v>0.74330626535800015</v>
      </c>
      <c r="T1769">
        <f>N1769*((1*0.082057*W1769)/(V1769-Z1769))</f>
        <v>0.74330626535800026</v>
      </c>
      <c r="V1769" s="5">
        <f t="shared" si="271"/>
        <v>0.99905510880095516</v>
      </c>
      <c r="W1769">
        <v>313.14999999999998</v>
      </c>
      <c r="X1769">
        <f t="shared" si="272"/>
        <v>1.9073334166666699E-2</v>
      </c>
      <c r="Y1769">
        <v>2E-3</v>
      </c>
      <c r="Z1769">
        <f t="shared" si="252"/>
        <v>7.2765497523200454E-2</v>
      </c>
      <c r="AB1769">
        <f t="shared" si="253"/>
        <v>9.9905510880095509E-7</v>
      </c>
      <c r="AC1769">
        <f t="shared" si="254"/>
        <v>7.7759129386834936E-11</v>
      </c>
      <c r="AD1769">
        <v>0</v>
      </c>
      <c r="AE1769" s="12">
        <f t="shared" si="255"/>
        <v>2.0903724265187424E-11</v>
      </c>
      <c r="AF1769" s="12">
        <f t="shared" si="256"/>
        <v>9.8662853652022362E-11</v>
      </c>
      <c r="AG1769" s="19">
        <f t="shared" si="257"/>
        <v>1.097002469958351E-3</v>
      </c>
      <c r="AI1769">
        <f t="shared" si="258"/>
        <v>9.9905510880095509E-7</v>
      </c>
      <c r="AJ1769">
        <f t="shared" si="259"/>
        <v>7.7759129386834936E-11</v>
      </c>
      <c r="AK1769">
        <v>0</v>
      </c>
      <c r="AL1769" s="12">
        <f t="shared" si="260"/>
        <v>4.333023565310624E-10</v>
      </c>
      <c r="AM1769" s="12">
        <f t="shared" si="261"/>
        <v>5.1106148591789729E-10</v>
      </c>
      <c r="AN1769" s="19">
        <f t="shared" si="262"/>
        <v>2.2739189884214046E-2</v>
      </c>
      <c r="AO1769" s="19"/>
      <c r="AP1769" t="e">
        <f t="shared" si="263"/>
        <v>#VALUE!</v>
      </c>
      <c r="AQ1769" t="e">
        <f t="shared" si="264"/>
        <v>#VALUE!</v>
      </c>
      <c r="AR1769">
        <v>0</v>
      </c>
      <c r="AS1769" s="12" t="e">
        <f t="shared" si="265"/>
        <v>#VALUE!</v>
      </c>
      <c r="AT1769" s="12" t="e">
        <f t="shared" si="266"/>
        <v>#VALUE!</v>
      </c>
      <c r="AU1769" s="19">
        <f t="shared" si="267"/>
        <v>1.5759424160826513E-2</v>
      </c>
      <c r="AW1769">
        <f t="shared" si="268"/>
        <v>78.812974192989046</v>
      </c>
      <c r="AX1769">
        <f t="shared" si="269"/>
        <v>15.215219993965071</v>
      </c>
      <c r="AY1769" t="e">
        <f t="shared" si="270"/>
        <v>#VALUE!</v>
      </c>
    </row>
    <row r="1770" spans="8:51" x14ac:dyDescent="0.25">
      <c r="H1770" s="6">
        <v>20</v>
      </c>
      <c r="I1770" s="6">
        <v>30</v>
      </c>
      <c r="J1770" s="6">
        <v>1</v>
      </c>
      <c r="K1770" s="6">
        <v>1</v>
      </c>
      <c r="L1770" s="6" t="s">
        <v>122</v>
      </c>
      <c r="M1770" s="7">
        <f>1000000*(AF1770-AD1770)/X1770</f>
        <v>5.1728162884310709E-3</v>
      </c>
      <c r="N1770" s="7">
        <f>1000000*(AM1770-AK1770)/X1770</f>
        <v>2.6794554190270953E-2</v>
      </c>
      <c r="O1770" s="7" t="e">
        <f>1000000*(AT1770-AR1770)/X1770</f>
        <v>#VALUE!</v>
      </c>
      <c r="P1770">
        <f>(M1770*16)</f>
        <v>8.2765060614897135E-2</v>
      </c>
      <c r="Q1770">
        <f>(N1770*44)</f>
        <v>1.1789603843719219</v>
      </c>
      <c r="R1770">
        <f>1000000*(((AF1770-AD1770)*0.082057*W1770)/(V1770-Z1770))/X1770</f>
        <v>0.14349881432745903</v>
      </c>
      <c r="S1770">
        <f>1000000*(((AM1770-AK1770)*0.082057*W1770)/(V1770-Z1770))/X1770</f>
        <v>0.74330626535800015</v>
      </c>
      <c r="T1770">
        <f>N1770*((1*0.082057*W1770)/(V1770-Z1770))</f>
        <v>0.74330626535800026</v>
      </c>
      <c r="V1770" s="5">
        <f t="shared" si="271"/>
        <v>0.99905510880095516</v>
      </c>
      <c r="W1770">
        <v>313.14999999999998</v>
      </c>
      <c r="X1770">
        <f t="shared" si="272"/>
        <v>1.9073334166666699E-2</v>
      </c>
      <c r="Y1770">
        <v>2E-3</v>
      </c>
      <c r="Z1770">
        <f t="shared" si="252"/>
        <v>7.2765497523200454E-2</v>
      </c>
      <c r="AB1770">
        <f t="shared" si="253"/>
        <v>9.9905510880095509E-7</v>
      </c>
      <c r="AC1770">
        <f t="shared" si="254"/>
        <v>7.7759129386834936E-11</v>
      </c>
      <c r="AD1770">
        <v>0</v>
      </c>
      <c r="AE1770" s="12">
        <f t="shared" si="255"/>
        <v>2.0903724265187424E-11</v>
      </c>
      <c r="AF1770" s="12">
        <f t="shared" si="256"/>
        <v>9.8662853652022362E-11</v>
      </c>
      <c r="AG1770" s="19">
        <f t="shared" si="257"/>
        <v>1.097002469958351E-3</v>
      </c>
      <c r="AI1770">
        <f t="shared" si="258"/>
        <v>9.9905510880095509E-7</v>
      </c>
      <c r="AJ1770">
        <f t="shared" si="259"/>
        <v>7.7759129386834936E-11</v>
      </c>
      <c r="AK1770">
        <v>0</v>
      </c>
      <c r="AL1770" s="12">
        <f t="shared" si="260"/>
        <v>4.333023565310624E-10</v>
      </c>
      <c r="AM1770" s="12">
        <f t="shared" si="261"/>
        <v>5.1106148591789729E-10</v>
      </c>
      <c r="AN1770" s="19">
        <f t="shared" si="262"/>
        <v>2.2739189884214046E-2</v>
      </c>
      <c r="AO1770" s="19"/>
      <c r="AP1770" t="e">
        <f t="shared" si="263"/>
        <v>#VALUE!</v>
      </c>
      <c r="AQ1770" t="e">
        <f t="shared" si="264"/>
        <v>#VALUE!</v>
      </c>
      <c r="AR1770">
        <v>0</v>
      </c>
      <c r="AS1770" s="12" t="e">
        <f t="shared" si="265"/>
        <v>#VALUE!</v>
      </c>
      <c r="AT1770" s="12" t="e">
        <f t="shared" si="266"/>
        <v>#VALUE!</v>
      </c>
      <c r="AU1770" s="19">
        <f t="shared" si="267"/>
        <v>1.5759424160826513E-2</v>
      </c>
      <c r="AW1770">
        <f t="shared" si="268"/>
        <v>78.812974192989046</v>
      </c>
      <c r="AX1770">
        <f t="shared" si="269"/>
        <v>15.215219993965071</v>
      </c>
      <c r="AY1770" t="e">
        <f t="shared" si="270"/>
        <v>#VALUE!</v>
      </c>
    </row>
    <row r="1771" spans="8:51" x14ac:dyDescent="0.25">
      <c r="H1771" s="6">
        <v>20</v>
      </c>
      <c r="I1771" s="6">
        <v>30</v>
      </c>
      <c r="J1771" s="6">
        <v>1</v>
      </c>
      <c r="K1771" s="6">
        <v>1</v>
      </c>
      <c r="L1771" s="6" t="s">
        <v>122</v>
      </c>
      <c r="M1771" s="7">
        <f>1000000*(AF1771-AD1771)/X1771</f>
        <v>5.1728162884310709E-3</v>
      </c>
      <c r="N1771" s="7">
        <f>1000000*(AM1771-AK1771)/X1771</f>
        <v>2.6794554190270953E-2</v>
      </c>
      <c r="O1771" s="7" t="e">
        <f>1000000*(AT1771-AR1771)/X1771</f>
        <v>#VALUE!</v>
      </c>
      <c r="P1771">
        <f>(M1771*16)</f>
        <v>8.2765060614897135E-2</v>
      </c>
      <c r="Q1771">
        <f>(N1771*44)</f>
        <v>1.1789603843719219</v>
      </c>
      <c r="R1771">
        <f>1000000*(((AF1771-AD1771)*0.082057*W1771)/(V1771-Z1771))/X1771</f>
        <v>0.14349881432745903</v>
      </c>
      <c r="S1771">
        <f>1000000*(((AM1771-AK1771)*0.082057*W1771)/(V1771-Z1771))/X1771</f>
        <v>0.74330626535800015</v>
      </c>
      <c r="T1771">
        <f>N1771*((1*0.082057*W1771)/(V1771-Z1771))</f>
        <v>0.74330626535800026</v>
      </c>
      <c r="V1771" s="5">
        <f t="shared" si="271"/>
        <v>0.99905510880095516</v>
      </c>
      <c r="W1771">
        <v>313.14999999999998</v>
      </c>
      <c r="X1771">
        <f t="shared" si="272"/>
        <v>1.9073334166666699E-2</v>
      </c>
      <c r="Y1771">
        <v>2E-3</v>
      </c>
      <c r="Z1771">
        <f t="shared" si="252"/>
        <v>7.2765497523200454E-2</v>
      </c>
      <c r="AB1771">
        <f t="shared" si="253"/>
        <v>9.9905510880095509E-7</v>
      </c>
      <c r="AC1771">
        <f t="shared" si="254"/>
        <v>7.7759129386834936E-11</v>
      </c>
      <c r="AD1771">
        <v>0</v>
      </c>
      <c r="AE1771" s="12">
        <f t="shared" si="255"/>
        <v>2.0903724265187424E-11</v>
      </c>
      <c r="AF1771" s="12">
        <f t="shared" si="256"/>
        <v>9.8662853652022362E-11</v>
      </c>
      <c r="AG1771" s="19">
        <f t="shared" si="257"/>
        <v>1.097002469958351E-3</v>
      </c>
      <c r="AI1771">
        <f t="shared" si="258"/>
        <v>9.9905510880095509E-7</v>
      </c>
      <c r="AJ1771">
        <f t="shared" si="259"/>
        <v>7.7759129386834936E-11</v>
      </c>
      <c r="AK1771">
        <v>0</v>
      </c>
      <c r="AL1771" s="12">
        <f t="shared" si="260"/>
        <v>4.333023565310624E-10</v>
      </c>
      <c r="AM1771" s="12">
        <f t="shared" si="261"/>
        <v>5.1106148591789729E-10</v>
      </c>
      <c r="AN1771" s="19">
        <f t="shared" si="262"/>
        <v>2.2739189884214046E-2</v>
      </c>
      <c r="AO1771" s="19"/>
      <c r="AP1771" t="e">
        <f t="shared" si="263"/>
        <v>#VALUE!</v>
      </c>
      <c r="AQ1771" t="e">
        <f t="shared" si="264"/>
        <v>#VALUE!</v>
      </c>
      <c r="AR1771">
        <v>0</v>
      </c>
      <c r="AS1771" s="12" t="e">
        <f t="shared" si="265"/>
        <v>#VALUE!</v>
      </c>
      <c r="AT1771" s="12" t="e">
        <f t="shared" si="266"/>
        <v>#VALUE!</v>
      </c>
      <c r="AU1771" s="19">
        <f t="shared" si="267"/>
        <v>1.5759424160826513E-2</v>
      </c>
      <c r="AW1771">
        <f t="shared" si="268"/>
        <v>78.812974192989046</v>
      </c>
      <c r="AX1771">
        <f t="shared" si="269"/>
        <v>15.215219993965071</v>
      </c>
      <c r="AY1771" t="e">
        <f t="shared" si="270"/>
        <v>#VALUE!</v>
      </c>
    </row>
    <row r="1772" spans="8:51" x14ac:dyDescent="0.25">
      <c r="H1772" s="6">
        <v>20</v>
      </c>
      <c r="I1772" s="6">
        <v>30</v>
      </c>
      <c r="J1772" s="6">
        <v>1</v>
      </c>
      <c r="K1772" s="6">
        <v>1</v>
      </c>
      <c r="L1772" s="6" t="s">
        <v>122</v>
      </c>
      <c r="M1772" s="7">
        <f>1000000*(AF1772-AD1772)/X1772</f>
        <v>5.1728162884310709E-3</v>
      </c>
      <c r="N1772" s="7">
        <f>1000000*(AM1772-AK1772)/X1772</f>
        <v>2.6794554190270953E-2</v>
      </c>
      <c r="O1772" s="7" t="e">
        <f>1000000*(AT1772-AR1772)/X1772</f>
        <v>#VALUE!</v>
      </c>
      <c r="P1772">
        <f>(M1772*16)</f>
        <v>8.2765060614897135E-2</v>
      </c>
      <c r="Q1772">
        <f>(N1772*44)</f>
        <v>1.1789603843719219</v>
      </c>
      <c r="R1772">
        <f>1000000*(((AF1772-AD1772)*0.082057*W1772)/(V1772-Z1772))/X1772</f>
        <v>0.14349881432745903</v>
      </c>
      <c r="S1772">
        <f>1000000*(((AM1772-AK1772)*0.082057*W1772)/(V1772-Z1772))/X1772</f>
        <v>0.74330626535800015</v>
      </c>
      <c r="T1772">
        <f>N1772*((1*0.082057*W1772)/(V1772-Z1772))</f>
        <v>0.74330626535800026</v>
      </c>
      <c r="V1772" s="5">
        <f t="shared" si="271"/>
        <v>0.99905510880095516</v>
      </c>
      <c r="W1772">
        <v>313.14999999999998</v>
      </c>
      <c r="X1772">
        <f t="shared" si="272"/>
        <v>1.9073334166666699E-2</v>
      </c>
      <c r="Y1772">
        <v>2E-3</v>
      </c>
      <c r="Z1772">
        <f t="shared" si="252"/>
        <v>7.2765497523200454E-2</v>
      </c>
      <c r="AB1772">
        <f t="shared" si="253"/>
        <v>9.9905510880095509E-7</v>
      </c>
      <c r="AC1772">
        <f t="shared" si="254"/>
        <v>7.7759129386834936E-11</v>
      </c>
      <c r="AD1772">
        <v>0</v>
      </c>
      <c r="AE1772" s="12">
        <f t="shared" si="255"/>
        <v>2.0903724265187424E-11</v>
      </c>
      <c r="AF1772" s="12">
        <f t="shared" si="256"/>
        <v>9.8662853652022362E-11</v>
      </c>
      <c r="AG1772" s="19">
        <f t="shared" si="257"/>
        <v>1.097002469958351E-3</v>
      </c>
      <c r="AI1772">
        <f t="shared" si="258"/>
        <v>9.9905510880095509E-7</v>
      </c>
      <c r="AJ1772">
        <f t="shared" si="259"/>
        <v>7.7759129386834936E-11</v>
      </c>
      <c r="AK1772">
        <v>0</v>
      </c>
      <c r="AL1772" s="12">
        <f t="shared" si="260"/>
        <v>4.333023565310624E-10</v>
      </c>
      <c r="AM1772" s="12">
        <f t="shared" si="261"/>
        <v>5.1106148591789729E-10</v>
      </c>
      <c r="AN1772" s="19">
        <f t="shared" si="262"/>
        <v>2.2739189884214046E-2</v>
      </c>
      <c r="AO1772" s="19"/>
      <c r="AP1772" t="e">
        <f t="shared" si="263"/>
        <v>#VALUE!</v>
      </c>
      <c r="AQ1772" t="e">
        <f t="shared" si="264"/>
        <v>#VALUE!</v>
      </c>
      <c r="AR1772">
        <v>0</v>
      </c>
      <c r="AS1772" s="12" t="e">
        <f t="shared" si="265"/>
        <v>#VALUE!</v>
      </c>
      <c r="AT1772" s="12" t="e">
        <f t="shared" si="266"/>
        <v>#VALUE!</v>
      </c>
      <c r="AU1772" s="19">
        <f t="shared" si="267"/>
        <v>1.5759424160826513E-2</v>
      </c>
      <c r="AW1772">
        <f t="shared" si="268"/>
        <v>78.812974192989046</v>
      </c>
      <c r="AX1772">
        <f t="shared" si="269"/>
        <v>15.215219993965071</v>
      </c>
      <c r="AY1772" t="e">
        <f t="shared" si="270"/>
        <v>#VALUE!</v>
      </c>
    </row>
    <row r="1773" spans="8:51" x14ac:dyDescent="0.25">
      <c r="H1773" s="6">
        <v>20</v>
      </c>
      <c r="I1773" s="6">
        <v>30</v>
      </c>
      <c r="J1773" s="6">
        <v>1</v>
      </c>
      <c r="K1773" s="6">
        <v>1</v>
      </c>
      <c r="L1773" s="6" t="s">
        <v>122</v>
      </c>
      <c r="M1773" s="7">
        <f>1000000*(AF1773-AD1773)/X1773</f>
        <v>5.1728162884310709E-3</v>
      </c>
      <c r="N1773" s="7">
        <f>1000000*(AM1773-AK1773)/X1773</f>
        <v>2.6794554190270953E-2</v>
      </c>
      <c r="O1773" s="7" t="e">
        <f>1000000*(AT1773-AR1773)/X1773</f>
        <v>#VALUE!</v>
      </c>
      <c r="P1773">
        <f>(M1773*16)</f>
        <v>8.2765060614897135E-2</v>
      </c>
      <c r="Q1773">
        <f>(N1773*44)</f>
        <v>1.1789603843719219</v>
      </c>
      <c r="R1773">
        <f>1000000*(((AF1773-AD1773)*0.082057*W1773)/(V1773-Z1773))/X1773</f>
        <v>0.14349881432745903</v>
      </c>
      <c r="S1773">
        <f>1000000*(((AM1773-AK1773)*0.082057*W1773)/(V1773-Z1773))/X1773</f>
        <v>0.74330626535800015</v>
      </c>
      <c r="T1773">
        <f>N1773*((1*0.082057*W1773)/(V1773-Z1773))</f>
        <v>0.74330626535800026</v>
      </c>
      <c r="V1773" s="5">
        <f t="shared" si="271"/>
        <v>0.99905510880095516</v>
      </c>
      <c r="W1773">
        <v>313.14999999999998</v>
      </c>
      <c r="X1773">
        <f t="shared" si="272"/>
        <v>1.9073334166666699E-2</v>
      </c>
      <c r="Y1773">
        <v>2E-3</v>
      </c>
      <c r="Z1773">
        <f t="shared" si="252"/>
        <v>7.2765497523200454E-2</v>
      </c>
      <c r="AB1773">
        <f t="shared" si="253"/>
        <v>9.9905510880095509E-7</v>
      </c>
      <c r="AC1773">
        <f t="shared" si="254"/>
        <v>7.7759129386834936E-11</v>
      </c>
      <c r="AD1773">
        <v>0</v>
      </c>
      <c r="AE1773" s="12">
        <f t="shared" si="255"/>
        <v>2.0903724265187424E-11</v>
      </c>
      <c r="AF1773" s="12">
        <f t="shared" si="256"/>
        <v>9.8662853652022362E-11</v>
      </c>
      <c r="AG1773" s="19">
        <f t="shared" si="257"/>
        <v>1.097002469958351E-3</v>
      </c>
      <c r="AI1773">
        <f t="shared" si="258"/>
        <v>9.9905510880095509E-7</v>
      </c>
      <c r="AJ1773">
        <f t="shared" si="259"/>
        <v>7.7759129386834936E-11</v>
      </c>
      <c r="AK1773">
        <v>0</v>
      </c>
      <c r="AL1773" s="12">
        <f t="shared" si="260"/>
        <v>4.333023565310624E-10</v>
      </c>
      <c r="AM1773" s="12">
        <f t="shared" si="261"/>
        <v>5.1106148591789729E-10</v>
      </c>
      <c r="AN1773" s="19">
        <f t="shared" si="262"/>
        <v>2.2739189884214046E-2</v>
      </c>
      <c r="AO1773" s="19"/>
      <c r="AP1773" t="e">
        <f t="shared" si="263"/>
        <v>#VALUE!</v>
      </c>
      <c r="AQ1773" t="e">
        <f t="shared" si="264"/>
        <v>#VALUE!</v>
      </c>
      <c r="AR1773">
        <v>0</v>
      </c>
      <c r="AS1773" s="12" t="e">
        <f t="shared" si="265"/>
        <v>#VALUE!</v>
      </c>
      <c r="AT1773" s="12" t="e">
        <f t="shared" si="266"/>
        <v>#VALUE!</v>
      </c>
      <c r="AU1773" s="19">
        <f t="shared" si="267"/>
        <v>1.5759424160826513E-2</v>
      </c>
      <c r="AW1773">
        <f t="shared" si="268"/>
        <v>78.812974192989046</v>
      </c>
      <c r="AX1773">
        <f t="shared" si="269"/>
        <v>15.215219993965071</v>
      </c>
      <c r="AY1773" t="e">
        <f t="shared" si="270"/>
        <v>#VALUE!</v>
      </c>
    </row>
    <row r="1774" spans="8:51" x14ac:dyDescent="0.25">
      <c r="H1774" s="6">
        <v>20</v>
      </c>
      <c r="I1774" s="6">
        <v>30</v>
      </c>
      <c r="J1774" s="6">
        <v>1</v>
      </c>
      <c r="K1774" s="6">
        <v>1</v>
      </c>
      <c r="L1774" s="6" t="s">
        <v>122</v>
      </c>
      <c r="M1774" s="7">
        <f>1000000*(AF1774-AD1774)/X1774</f>
        <v>5.1728162884310709E-3</v>
      </c>
      <c r="N1774" s="7">
        <f>1000000*(AM1774-AK1774)/X1774</f>
        <v>2.6794554190270953E-2</v>
      </c>
      <c r="O1774" s="7" t="e">
        <f>1000000*(AT1774-AR1774)/X1774</f>
        <v>#VALUE!</v>
      </c>
      <c r="P1774">
        <f>(M1774*16)</f>
        <v>8.2765060614897135E-2</v>
      </c>
      <c r="Q1774">
        <f>(N1774*44)</f>
        <v>1.1789603843719219</v>
      </c>
      <c r="R1774">
        <f>1000000*(((AF1774-AD1774)*0.082057*W1774)/(V1774-Z1774))/X1774</f>
        <v>0.14349881432745903</v>
      </c>
      <c r="S1774">
        <f>1000000*(((AM1774-AK1774)*0.082057*W1774)/(V1774-Z1774))/X1774</f>
        <v>0.74330626535800015</v>
      </c>
      <c r="T1774">
        <f>N1774*((1*0.082057*W1774)/(V1774-Z1774))</f>
        <v>0.74330626535800026</v>
      </c>
      <c r="V1774" s="5">
        <f t="shared" si="271"/>
        <v>0.99905510880095516</v>
      </c>
      <c r="W1774">
        <v>313.14999999999998</v>
      </c>
      <c r="X1774">
        <f t="shared" si="272"/>
        <v>1.9073334166666699E-2</v>
      </c>
      <c r="Y1774">
        <v>2E-3</v>
      </c>
      <c r="Z1774">
        <f t="shared" si="252"/>
        <v>7.2765497523200454E-2</v>
      </c>
      <c r="AB1774">
        <f t="shared" si="253"/>
        <v>9.9905510880095509E-7</v>
      </c>
      <c r="AC1774">
        <f t="shared" si="254"/>
        <v>7.7759129386834936E-11</v>
      </c>
      <c r="AD1774">
        <v>0</v>
      </c>
      <c r="AE1774" s="12">
        <f t="shared" si="255"/>
        <v>2.0903724265187424E-11</v>
      </c>
      <c r="AF1774" s="12">
        <f t="shared" si="256"/>
        <v>9.8662853652022362E-11</v>
      </c>
      <c r="AG1774" s="19">
        <f t="shared" si="257"/>
        <v>1.097002469958351E-3</v>
      </c>
      <c r="AI1774">
        <f t="shared" si="258"/>
        <v>9.9905510880095509E-7</v>
      </c>
      <c r="AJ1774">
        <f t="shared" si="259"/>
        <v>7.7759129386834936E-11</v>
      </c>
      <c r="AK1774">
        <v>0</v>
      </c>
      <c r="AL1774" s="12">
        <f t="shared" si="260"/>
        <v>4.333023565310624E-10</v>
      </c>
      <c r="AM1774" s="12">
        <f t="shared" si="261"/>
        <v>5.1106148591789729E-10</v>
      </c>
      <c r="AN1774" s="19">
        <f t="shared" si="262"/>
        <v>2.2739189884214046E-2</v>
      </c>
      <c r="AO1774" s="19"/>
      <c r="AP1774" t="e">
        <f t="shared" si="263"/>
        <v>#VALUE!</v>
      </c>
      <c r="AQ1774" t="e">
        <f t="shared" si="264"/>
        <v>#VALUE!</v>
      </c>
      <c r="AR1774">
        <v>0</v>
      </c>
      <c r="AS1774" s="12" t="e">
        <f t="shared" si="265"/>
        <v>#VALUE!</v>
      </c>
      <c r="AT1774" s="12" t="e">
        <f t="shared" si="266"/>
        <v>#VALUE!</v>
      </c>
      <c r="AU1774" s="19">
        <f t="shared" si="267"/>
        <v>1.5759424160826513E-2</v>
      </c>
      <c r="AW1774">
        <f t="shared" si="268"/>
        <v>78.812974192989046</v>
      </c>
      <c r="AX1774">
        <f t="shared" si="269"/>
        <v>15.215219993965071</v>
      </c>
      <c r="AY1774" t="e">
        <f t="shared" si="270"/>
        <v>#VALUE!</v>
      </c>
    </row>
    <row r="1775" spans="8:51" x14ac:dyDescent="0.25">
      <c r="H1775" s="6">
        <v>20</v>
      </c>
      <c r="I1775" s="6">
        <v>30</v>
      </c>
      <c r="J1775" s="6">
        <v>1</v>
      </c>
      <c r="K1775" s="6">
        <v>1</v>
      </c>
      <c r="L1775" s="6" t="s">
        <v>122</v>
      </c>
      <c r="M1775" s="7">
        <f>1000000*(AF1775-AD1775)/X1775</f>
        <v>5.1728162884310709E-3</v>
      </c>
      <c r="N1775" s="7">
        <f>1000000*(AM1775-AK1775)/X1775</f>
        <v>2.6794554190270953E-2</v>
      </c>
      <c r="O1775" s="7" t="e">
        <f>1000000*(AT1775-AR1775)/X1775</f>
        <v>#VALUE!</v>
      </c>
      <c r="P1775">
        <f>(M1775*16)</f>
        <v>8.2765060614897135E-2</v>
      </c>
      <c r="Q1775">
        <f>(N1775*44)</f>
        <v>1.1789603843719219</v>
      </c>
      <c r="R1775">
        <f>1000000*(((AF1775-AD1775)*0.082057*W1775)/(V1775-Z1775))/X1775</f>
        <v>0.14349881432745903</v>
      </c>
      <c r="S1775">
        <f>1000000*(((AM1775-AK1775)*0.082057*W1775)/(V1775-Z1775))/X1775</f>
        <v>0.74330626535800015</v>
      </c>
      <c r="T1775">
        <f>N1775*((1*0.082057*W1775)/(V1775-Z1775))</f>
        <v>0.74330626535800026</v>
      </c>
      <c r="V1775" s="5">
        <f t="shared" si="271"/>
        <v>0.99905510880095516</v>
      </c>
      <c r="W1775">
        <v>313.14999999999998</v>
      </c>
      <c r="X1775">
        <f t="shared" si="272"/>
        <v>1.9073334166666699E-2</v>
      </c>
      <c r="Y1775">
        <v>2E-3</v>
      </c>
      <c r="Z1775">
        <f t="shared" si="252"/>
        <v>7.2765497523200454E-2</v>
      </c>
      <c r="AB1775">
        <f t="shared" si="253"/>
        <v>9.9905510880095509E-7</v>
      </c>
      <c r="AC1775">
        <f t="shared" si="254"/>
        <v>7.7759129386834936E-11</v>
      </c>
      <c r="AD1775">
        <v>0</v>
      </c>
      <c r="AE1775" s="12">
        <f t="shared" si="255"/>
        <v>2.0903724265187424E-11</v>
      </c>
      <c r="AF1775" s="12">
        <f t="shared" si="256"/>
        <v>9.8662853652022362E-11</v>
      </c>
      <c r="AG1775" s="19">
        <f t="shared" si="257"/>
        <v>1.097002469958351E-3</v>
      </c>
      <c r="AI1775">
        <f t="shared" si="258"/>
        <v>9.9905510880095509E-7</v>
      </c>
      <c r="AJ1775">
        <f t="shared" si="259"/>
        <v>7.7759129386834936E-11</v>
      </c>
      <c r="AK1775">
        <v>0</v>
      </c>
      <c r="AL1775" s="12">
        <f t="shared" si="260"/>
        <v>4.333023565310624E-10</v>
      </c>
      <c r="AM1775" s="12">
        <f t="shared" si="261"/>
        <v>5.1106148591789729E-10</v>
      </c>
      <c r="AN1775" s="19">
        <f t="shared" si="262"/>
        <v>2.2739189884214046E-2</v>
      </c>
      <c r="AO1775" s="19"/>
      <c r="AP1775" t="e">
        <f t="shared" si="263"/>
        <v>#VALUE!</v>
      </c>
      <c r="AQ1775" t="e">
        <f t="shared" si="264"/>
        <v>#VALUE!</v>
      </c>
      <c r="AR1775">
        <v>0</v>
      </c>
      <c r="AS1775" s="12" t="e">
        <f t="shared" si="265"/>
        <v>#VALUE!</v>
      </c>
      <c r="AT1775" s="12" t="e">
        <f t="shared" si="266"/>
        <v>#VALUE!</v>
      </c>
      <c r="AU1775" s="19">
        <f t="shared" si="267"/>
        <v>1.5759424160826513E-2</v>
      </c>
      <c r="AW1775">
        <f t="shared" si="268"/>
        <v>78.812974192989046</v>
      </c>
      <c r="AX1775">
        <f t="shared" si="269"/>
        <v>15.215219993965071</v>
      </c>
      <c r="AY1775" t="e">
        <f t="shared" si="270"/>
        <v>#VALUE!</v>
      </c>
    </row>
    <row r="1776" spans="8:51" x14ac:dyDescent="0.25">
      <c r="H1776" s="6">
        <v>20</v>
      </c>
      <c r="I1776" s="6">
        <v>30</v>
      </c>
      <c r="J1776" s="6">
        <v>1</v>
      </c>
      <c r="K1776" s="6">
        <v>1</v>
      </c>
      <c r="L1776" s="6" t="s">
        <v>122</v>
      </c>
      <c r="M1776" s="7">
        <f>1000000*(AF1776-AD1776)/X1776</f>
        <v>5.1728162884310709E-3</v>
      </c>
      <c r="N1776" s="7">
        <f>1000000*(AM1776-AK1776)/X1776</f>
        <v>2.6794554190270953E-2</v>
      </c>
      <c r="O1776" s="7" t="e">
        <f>1000000*(AT1776-AR1776)/X1776</f>
        <v>#VALUE!</v>
      </c>
      <c r="P1776">
        <f>(M1776*16)</f>
        <v>8.2765060614897135E-2</v>
      </c>
      <c r="Q1776">
        <f>(N1776*44)</f>
        <v>1.1789603843719219</v>
      </c>
      <c r="R1776">
        <f>1000000*(((AF1776-AD1776)*0.082057*W1776)/(V1776-Z1776))/X1776</f>
        <v>0.14349881432745903</v>
      </c>
      <c r="S1776">
        <f>1000000*(((AM1776-AK1776)*0.082057*W1776)/(V1776-Z1776))/X1776</f>
        <v>0.74330626535800015</v>
      </c>
      <c r="T1776">
        <f>N1776*((1*0.082057*W1776)/(V1776-Z1776))</f>
        <v>0.74330626535800026</v>
      </c>
      <c r="V1776" s="5">
        <f t="shared" si="271"/>
        <v>0.99905510880095516</v>
      </c>
      <c r="W1776">
        <v>313.14999999999998</v>
      </c>
      <c r="X1776">
        <f t="shared" si="272"/>
        <v>1.9073334166666699E-2</v>
      </c>
      <c r="Y1776">
        <v>2E-3</v>
      </c>
      <c r="Z1776">
        <f t="shared" si="252"/>
        <v>7.2765497523200454E-2</v>
      </c>
      <c r="AB1776">
        <f t="shared" si="253"/>
        <v>9.9905510880095509E-7</v>
      </c>
      <c r="AC1776">
        <f t="shared" si="254"/>
        <v>7.7759129386834936E-11</v>
      </c>
      <c r="AD1776">
        <v>0</v>
      </c>
      <c r="AE1776" s="12">
        <f t="shared" si="255"/>
        <v>2.0903724265187424E-11</v>
      </c>
      <c r="AF1776" s="12">
        <f t="shared" si="256"/>
        <v>9.8662853652022362E-11</v>
      </c>
      <c r="AG1776" s="19">
        <f t="shared" si="257"/>
        <v>1.097002469958351E-3</v>
      </c>
      <c r="AI1776">
        <f t="shared" si="258"/>
        <v>9.9905510880095509E-7</v>
      </c>
      <c r="AJ1776">
        <f t="shared" si="259"/>
        <v>7.7759129386834936E-11</v>
      </c>
      <c r="AK1776">
        <v>0</v>
      </c>
      <c r="AL1776" s="12">
        <f t="shared" si="260"/>
        <v>4.333023565310624E-10</v>
      </c>
      <c r="AM1776" s="12">
        <f t="shared" si="261"/>
        <v>5.1106148591789729E-10</v>
      </c>
      <c r="AN1776" s="19">
        <f t="shared" si="262"/>
        <v>2.2739189884214046E-2</v>
      </c>
      <c r="AO1776" s="19"/>
      <c r="AP1776" t="e">
        <f t="shared" si="263"/>
        <v>#VALUE!</v>
      </c>
      <c r="AQ1776" t="e">
        <f t="shared" si="264"/>
        <v>#VALUE!</v>
      </c>
      <c r="AR1776">
        <v>0</v>
      </c>
      <c r="AS1776" s="12" t="e">
        <f t="shared" si="265"/>
        <v>#VALUE!</v>
      </c>
      <c r="AT1776" s="12" t="e">
        <f t="shared" si="266"/>
        <v>#VALUE!</v>
      </c>
      <c r="AU1776" s="19">
        <f t="shared" si="267"/>
        <v>1.5759424160826513E-2</v>
      </c>
      <c r="AW1776">
        <f t="shared" si="268"/>
        <v>78.812974192989046</v>
      </c>
      <c r="AX1776">
        <f t="shared" si="269"/>
        <v>15.215219993965071</v>
      </c>
      <c r="AY1776" t="e">
        <f t="shared" si="270"/>
        <v>#VALUE!</v>
      </c>
    </row>
    <row r="1777" spans="8:51" x14ac:dyDescent="0.25">
      <c r="H1777" s="6">
        <v>20</v>
      </c>
      <c r="I1777" s="6">
        <v>30</v>
      </c>
      <c r="J1777" s="6">
        <v>1</v>
      </c>
      <c r="K1777" s="6">
        <v>1</v>
      </c>
      <c r="L1777" s="6" t="s">
        <v>122</v>
      </c>
      <c r="M1777" s="7">
        <f>1000000*(AF1777-AD1777)/X1777</f>
        <v>5.1728162884310709E-3</v>
      </c>
      <c r="N1777" s="7">
        <f>1000000*(AM1777-AK1777)/X1777</f>
        <v>2.6794554190270953E-2</v>
      </c>
      <c r="O1777" s="7" t="e">
        <f>1000000*(AT1777-AR1777)/X1777</f>
        <v>#VALUE!</v>
      </c>
      <c r="P1777">
        <f>(M1777*16)</f>
        <v>8.2765060614897135E-2</v>
      </c>
      <c r="Q1777">
        <f>(N1777*44)</f>
        <v>1.1789603843719219</v>
      </c>
      <c r="R1777">
        <f>1000000*(((AF1777-AD1777)*0.082057*W1777)/(V1777-Z1777))/X1777</f>
        <v>0.14349881432745903</v>
      </c>
      <c r="S1777">
        <f>1000000*(((AM1777-AK1777)*0.082057*W1777)/(V1777-Z1777))/X1777</f>
        <v>0.74330626535800015</v>
      </c>
      <c r="T1777">
        <f>N1777*((1*0.082057*W1777)/(V1777-Z1777))</f>
        <v>0.74330626535800026</v>
      </c>
      <c r="V1777" s="5">
        <f t="shared" si="271"/>
        <v>0.99905510880095516</v>
      </c>
      <c r="W1777">
        <v>313.14999999999998</v>
      </c>
      <c r="X1777">
        <f t="shared" si="272"/>
        <v>1.9073334166666699E-2</v>
      </c>
      <c r="Y1777">
        <v>2E-3</v>
      </c>
      <c r="Z1777">
        <f t="shared" si="252"/>
        <v>7.2765497523200454E-2</v>
      </c>
      <c r="AB1777">
        <f t="shared" si="253"/>
        <v>9.9905510880095509E-7</v>
      </c>
      <c r="AC1777">
        <f t="shared" si="254"/>
        <v>7.7759129386834936E-11</v>
      </c>
      <c r="AD1777">
        <v>0</v>
      </c>
      <c r="AE1777" s="12">
        <f t="shared" si="255"/>
        <v>2.0903724265187424E-11</v>
      </c>
      <c r="AF1777" s="12">
        <f t="shared" si="256"/>
        <v>9.8662853652022362E-11</v>
      </c>
      <c r="AG1777" s="19">
        <f t="shared" si="257"/>
        <v>1.097002469958351E-3</v>
      </c>
      <c r="AI1777">
        <f t="shared" si="258"/>
        <v>9.9905510880095509E-7</v>
      </c>
      <c r="AJ1777">
        <f t="shared" si="259"/>
        <v>7.7759129386834936E-11</v>
      </c>
      <c r="AK1777">
        <v>0</v>
      </c>
      <c r="AL1777" s="12">
        <f t="shared" si="260"/>
        <v>4.333023565310624E-10</v>
      </c>
      <c r="AM1777" s="12">
        <f t="shared" si="261"/>
        <v>5.1106148591789729E-10</v>
      </c>
      <c r="AN1777" s="19">
        <f t="shared" si="262"/>
        <v>2.2739189884214046E-2</v>
      </c>
      <c r="AO1777" s="19"/>
      <c r="AP1777" t="e">
        <f t="shared" si="263"/>
        <v>#VALUE!</v>
      </c>
      <c r="AQ1777" t="e">
        <f t="shared" si="264"/>
        <v>#VALUE!</v>
      </c>
      <c r="AR1777">
        <v>0</v>
      </c>
      <c r="AS1777" s="12" t="e">
        <f t="shared" si="265"/>
        <v>#VALUE!</v>
      </c>
      <c r="AT1777" s="12" t="e">
        <f t="shared" si="266"/>
        <v>#VALUE!</v>
      </c>
      <c r="AU1777" s="19">
        <f t="shared" si="267"/>
        <v>1.5759424160826513E-2</v>
      </c>
      <c r="AW1777">
        <f t="shared" si="268"/>
        <v>78.812974192989046</v>
      </c>
      <c r="AX1777">
        <f t="shared" si="269"/>
        <v>15.215219993965071</v>
      </c>
      <c r="AY1777" t="e">
        <f t="shared" si="270"/>
        <v>#VALUE!</v>
      </c>
    </row>
    <row r="1778" spans="8:51" x14ac:dyDescent="0.25">
      <c r="H1778" s="6">
        <v>20</v>
      </c>
      <c r="I1778" s="6">
        <v>30</v>
      </c>
      <c r="J1778" s="6">
        <v>1</v>
      </c>
      <c r="K1778" s="6">
        <v>1</v>
      </c>
      <c r="L1778" s="6" t="s">
        <v>122</v>
      </c>
      <c r="M1778" s="7">
        <f>1000000*(AF1778-AD1778)/X1778</f>
        <v>5.1728162884310709E-3</v>
      </c>
      <c r="N1778" s="7">
        <f>1000000*(AM1778-AK1778)/X1778</f>
        <v>2.6794554190270953E-2</v>
      </c>
      <c r="O1778" s="7" t="e">
        <f>1000000*(AT1778-AR1778)/X1778</f>
        <v>#VALUE!</v>
      </c>
      <c r="P1778">
        <f>(M1778*16)</f>
        <v>8.2765060614897135E-2</v>
      </c>
      <c r="Q1778">
        <f>(N1778*44)</f>
        <v>1.1789603843719219</v>
      </c>
      <c r="R1778">
        <f>1000000*(((AF1778-AD1778)*0.082057*W1778)/(V1778-Z1778))/X1778</f>
        <v>0.14349881432745903</v>
      </c>
      <c r="S1778">
        <f>1000000*(((AM1778-AK1778)*0.082057*W1778)/(V1778-Z1778))/X1778</f>
        <v>0.74330626535800015</v>
      </c>
      <c r="T1778">
        <f>N1778*((1*0.082057*W1778)/(V1778-Z1778))</f>
        <v>0.74330626535800026</v>
      </c>
      <c r="V1778" s="5">
        <f t="shared" si="271"/>
        <v>0.99905510880095516</v>
      </c>
      <c r="W1778">
        <v>313.14999999999998</v>
      </c>
      <c r="X1778">
        <f t="shared" si="272"/>
        <v>1.9073334166666699E-2</v>
      </c>
      <c r="Y1778">
        <v>2E-3</v>
      </c>
      <c r="Z1778">
        <f t="shared" si="252"/>
        <v>7.2765497523200454E-2</v>
      </c>
      <c r="AB1778">
        <f t="shared" si="253"/>
        <v>9.9905510880095509E-7</v>
      </c>
      <c r="AC1778">
        <f t="shared" si="254"/>
        <v>7.7759129386834936E-11</v>
      </c>
      <c r="AD1778">
        <v>0</v>
      </c>
      <c r="AE1778" s="12">
        <f t="shared" si="255"/>
        <v>2.0903724265187424E-11</v>
      </c>
      <c r="AF1778" s="12">
        <f t="shared" si="256"/>
        <v>9.8662853652022362E-11</v>
      </c>
      <c r="AG1778" s="19">
        <f t="shared" si="257"/>
        <v>1.097002469958351E-3</v>
      </c>
      <c r="AI1778">
        <f t="shared" si="258"/>
        <v>9.9905510880095509E-7</v>
      </c>
      <c r="AJ1778">
        <f t="shared" si="259"/>
        <v>7.7759129386834936E-11</v>
      </c>
      <c r="AK1778">
        <v>0</v>
      </c>
      <c r="AL1778" s="12">
        <f t="shared" si="260"/>
        <v>4.333023565310624E-10</v>
      </c>
      <c r="AM1778" s="12">
        <f t="shared" si="261"/>
        <v>5.1106148591789729E-10</v>
      </c>
      <c r="AN1778" s="19">
        <f t="shared" si="262"/>
        <v>2.2739189884214046E-2</v>
      </c>
      <c r="AO1778" s="19"/>
      <c r="AP1778" t="e">
        <f t="shared" si="263"/>
        <v>#VALUE!</v>
      </c>
      <c r="AQ1778" t="e">
        <f t="shared" si="264"/>
        <v>#VALUE!</v>
      </c>
      <c r="AR1778">
        <v>0</v>
      </c>
      <c r="AS1778" s="12" t="e">
        <f t="shared" si="265"/>
        <v>#VALUE!</v>
      </c>
      <c r="AT1778" s="12" t="e">
        <f t="shared" si="266"/>
        <v>#VALUE!</v>
      </c>
      <c r="AU1778" s="19">
        <f t="shared" si="267"/>
        <v>1.5759424160826513E-2</v>
      </c>
      <c r="AW1778">
        <f t="shared" si="268"/>
        <v>78.812974192989046</v>
      </c>
      <c r="AX1778">
        <f t="shared" si="269"/>
        <v>15.215219993965071</v>
      </c>
      <c r="AY1778" t="e">
        <f t="shared" si="270"/>
        <v>#VALUE!</v>
      </c>
    </row>
    <row r="1779" spans="8:51" x14ac:dyDescent="0.25">
      <c r="H1779" s="6">
        <v>20</v>
      </c>
      <c r="I1779" s="6">
        <v>30</v>
      </c>
      <c r="J1779" s="6">
        <v>1</v>
      </c>
      <c r="K1779" s="6">
        <v>1</v>
      </c>
      <c r="L1779" s="6" t="s">
        <v>122</v>
      </c>
      <c r="M1779" s="7">
        <f>1000000*(AF1779-AD1779)/X1779</f>
        <v>5.1728162884310709E-3</v>
      </c>
      <c r="N1779" s="7">
        <f>1000000*(AM1779-AK1779)/X1779</f>
        <v>2.6794554190270953E-2</v>
      </c>
      <c r="O1779" s="7" t="e">
        <f>1000000*(AT1779-AR1779)/X1779</f>
        <v>#VALUE!</v>
      </c>
      <c r="P1779">
        <f>(M1779*16)</f>
        <v>8.2765060614897135E-2</v>
      </c>
      <c r="Q1779">
        <f>(N1779*44)</f>
        <v>1.1789603843719219</v>
      </c>
      <c r="R1779">
        <f>1000000*(((AF1779-AD1779)*0.082057*W1779)/(V1779-Z1779))/X1779</f>
        <v>0.14349881432745903</v>
      </c>
      <c r="S1779">
        <f>1000000*(((AM1779-AK1779)*0.082057*W1779)/(V1779-Z1779))/X1779</f>
        <v>0.74330626535800015</v>
      </c>
      <c r="T1779">
        <f>N1779*((1*0.082057*W1779)/(V1779-Z1779))</f>
        <v>0.74330626535800026</v>
      </c>
      <c r="V1779" s="5">
        <f t="shared" si="271"/>
        <v>0.99905510880095516</v>
      </c>
      <c r="W1779">
        <v>313.14999999999998</v>
      </c>
      <c r="X1779">
        <f t="shared" si="272"/>
        <v>1.9073334166666699E-2</v>
      </c>
      <c r="Y1779">
        <v>2E-3</v>
      </c>
      <c r="Z1779">
        <f t="shared" si="252"/>
        <v>7.2765497523200454E-2</v>
      </c>
      <c r="AB1779">
        <f t="shared" si="253"/>
        <v>9.9905510880095509E-7</v>
      </c>
      <c r="AC1779">
        <f t="shared" si="254"/>
        <v>7.7759129386834936E-11</v>
      </c>
      <c r="AD1779">
        <v>0</v>
      </c>
      <c r="AE1779" s="12">
        <f t="shared" si="255"/>
        <v>2.0903724265187424E-11</v>
      </c>
      <c r="AF1779" s="12">
        <f t="shared" si="256"/>
        <v>9.8662853652022362E-11</v>
      </c>
      <c r="AG1779" s="19">
        <f t="shared" si="257"/>
        <v>1.097002469958351E-3</v>
      </c>
      <c r="AI1779">
        <f t="shared" si="258"/>
        <v>9.9905510880095509E-7</v>
      </c>
      <c r="AJ1779">
        <f t="shared" si="259"/>
        <v>7.7759129386834936E-11</v>
      </c>
      <c r="AK1779">
        <v>0</v>
      </c>
      <c r="AL1779" s="12">
        <f t="shared" si="260"/>
        <v>4.333023565310624E-10</v>
      </c>
      <c r="AM1779" s="12">
        <f t="shared" si="261"/>
        <v>5.1106148591789729E-10</v>
      </c>
      <c r="AN1779" s="19">
        <f t="shared" si="262"/>
        <v>2.2739189884214046E-2</v>
      </c>
      <c r="AO1779" s="19"/>
      <c r="AP1779" t="e">
        <f t="shared" si="263"/>
        <v>#VALUE!</v>
      </c>
      <c r="AQ1779" t="e">
        <f t="shared" si="264"/>
        <v>#VALUE!</v>
      </c>
      <c r="AR1779">
        <v>0</v>
      </c>
      <c r="AS1779" s="12" t="e">
        <f t="shared" si="265"/>
        <v>#VALUE!</v>
      </c>
      <c r="AT1779" s="12" t="e">
        <f t="shared" si="266"/>
        <v>#VALUE!</v>
      </c>
      <c r="AU1779" s="19">
        <f t="shared" si="267"/>
        <v>1.5759424160826513E-2</v>
      </c>
      <c r="AW1779">
        <f t="shared" si="268"/>
        <v>78.812974192989046</v>
      </c>
      <c r="AX1779">
        <f t="shared" si="269"/>
        <v>15.215219993965071</v>
      </c>
      <c r="AY1779" t="e">
        <f t="shared" si="270"/>
        <v>#VALUE!</v>
      </c>
    </row>
    <row r="1780" spans="8:51" x14ac:dyDescent="0.25">
      <c r="H1780" s="6">
        <v>20</v>
      </c>
      <c r="I1780" s="6">
        <v>30</v>
      </c>
      <c r="J1780" s="6">
        <v>1</v>
      </c>
      <c r="K1780" s="6">
        <v>1</v>
      </c>
      <c r="L1780" s="6" t="s">
        <v>122</v>
      </c>
      <c r="M1780" s="7">
        <f>1000000*(AF1780-AD1780)/X1780</f>
        <v>5.1728162884310709E-3</v>
      </c>
      <c r="N1780" s="7">
        <f>1000000*(AM1780-AK1780)/X1780</f>
        <v>2.6794554190270953E-2</v>
      </c>
      <c r="O1780" s="7" t="e">
        <f>1000000*(AT1780-AR1780)/X1780</f>
        <v>#VALUE!</v>
      </c>
      <c r="P1780">
        <f>(M1780*16)</f>
        <v>8.2765060614897135E-2</v>
      </c>
      <c r="Q1780">
        <f>(N1780*44)</f>
        <v>1.1789603843719219</v>
      </c>
      <c r="R1780">
        <f>1000000*(((AF1780-AD1780)*0.082057*W1780)/(V1780-Z1780))/X1780</f>
        <v>0.14349881432745903</v>
      </c>
      <c r="S1780">
        <f>1000000*(((AM1780-AK1780)*0.082057*W1780)/(V1780-Z1780))/X1780</f>
        <v>0.74330626535800015</v>
      </c>
      <c r="T1780">
        <f>N1780*((1*0.082057*W1780)/(V1780-Z1780))</f>
        <v>0.74330626535800026</v>
      </c>
      <c r="V1780" s="5">
        <f t="shared" si="271"/>
        <v>0.99905510880095516</v>
      </c>
      <c r="W1780">
        <v>313.14999999999998</v>
      </c>
      <c r="X1780">
        <f t="shared" si="272"/>
        <v>1.9073334166666699E-2</v>
      </c>
      <c r="Y1780">
        <v>2E-3</v>
      </c>
      <c r="Z1780">
        <f t="shared" si="252"/>
        <v>7.2765497523200454E-2</v>
      </c>
      <c r="AB1780">
        <f t="shared" si="253"/>
        <v>9.9905510880095509E-7</v>
      </c>
      <c r="AC1780">
        <f t="shared" si="254"/>
        <v>7.7759129386834936E-11</v>
      </c>
      <c r="AD1780">
        <v>0</v>
      </c>
      <c r="AE1780" s="12">
        <f t="shared" si="255"/>
        <v>2.0903724265187424E-11</v>
      </c>
      <c r="AF1780" s="12">
        <f t="shared" si="256"/>
        <v>9.8662853652022362E-11</v>
      </c>
      <c r="AG1780" s="19">
        <f t="shared" si="257"/>
        <v>1.097002469958351E-3</v>
      </c>
      <c r="AI1780">
        <f t="shared" si="258"/>
        <v>9.9905510880095509E-7</v>
      </c>
      <c r="AJ1780">
        <f t="shared" si="259"/>
        <v>7.7759129386834936E-11</v>
      </c>
      <c r="AK1780">
        <v>0</v>
      </c>
      <c r="AL1780" s="12">
        <f t="shared" si="260"/>
        <v>4.333023565310624E-10</v>
      </c>
      <c r="AM1780" s="12">
        <f t="shared" si="261"/>
        <v>5.1106148591789729E-10</v>
      </c>
      <c r="AN1780" s="19">
        <f t="shared" si="262"/>
        <v>2.2739189884214046E-2</v>
      </c>
      <c r="AO1780" s="19"/>
      <c r="AP1780" t="e">
        <f t="shared" si="263"/>
        <v>#VALUE!</v>
      </c>
      <c r="AQ1780" t="e">
        <f t="shared" si="264"/>
        <v>#VALUE!</v>
      </c>
      <c r="AR1780">
        <v>0</v>
      </c>
      <c r="AS1780" s="12" t="e">
        <f t="shared" si="265"/>
        <v>#VALUE!</v>
      </c>
      <c r="AT1780" s="12" t="e">
        <f t="shared" si="266"/>
        <v>#VALUE!</v>
      </c>
      <c r="AU1780" s="19">
        <f t="shared" si="267"/>
        <v>1.5759424160826513E-2</v>
      </c>
      <c r="AW1780">
        <f t="shared" si="268"/>
        <v>78.812974192989046</v>
      </c>
      <c r="AX1780">
        <f t="shared" si="269"/>
        <v>15.215219993965071</v>
      </c>
      <c r="AY1780" t="e">
        <f t="shared" si="270"/>
        <v>#VALUE!</v>
      </c>
    </row>
    <row r="1781" spans="8:51" x14ac:dyDescent="0.25">
      <c r="H1781" s="6">
        <v>20</v>
      </c>
      <c r="I1781" s="6">
        <v>30</v>
      </c>
      <c r="J1781" s="6">
        <v>1</v>
      </c>
      <c r="K1781" s="6">
        <v>1</v>
      </c>
      <c r="L1781" s="6" t="s">
        <v>122</v>
      </c>
      <c r="M1781" s="7">
        <f>1000000*(AF1781-AD1781)/X1781</f>
        <v>5.1728162884310709E-3</v>
      </c>
      <c r="N1781" s="7">
        <f>1000000*(AM1781-AK1781)/X1781</f>
        <v>2.6794554190270953E-2</v>
      </c>
      <c r="O1781" s="7" t="e">
        <f>1000000*(AT1781-AR1781)/X1781</f>
        <v>#VALUE!</v>
      </c>
      <c r="P1781">
        <f>(M1781*16)</f>
        <v>8.2765060614897135E-2</v>
      </c>
      <c r="Q1781">
        <f>(N1781*44)</f>
        <v>1.1789603843719219</v>
      </c>
      <c r="R1781">
        <f>1000000*(((AF1781-AD1781)*0.082057*W1781)/(V1781-Z1781))/X1781</f>
        <v>0.14349881432745903</v>
      </c>
      <c r="S1781">
        <f>1000000*(((AM1781-AK1781)*0.082057*W1781)/(V1781-Z1781))/X1781</f>
        <v>0.74330626535800015</v>
      </c>
      <c r="T1781">
        <f>N1781*((1*0.082057*W1781)/(V1781-Z1781))</f>
        <v>0.74330626535800026</v>
      </c>
      <c r="V1781" s="5">
        <f t="shared" si="271"/>
        <v>0.99905510880095516</v>
      </c>
      <c r="W1781">
        <v>313.14999999999998</v>
      </c>
      <c r="X1781">
        <f t="shared" si="272"/>
        <v>1.9073334166666699E-2</v>
      </c>
      <c r="Y1781">
        <v>2E-3</v>
      </c>
      <c r="Z1781">
        <f t="shared" si="252"/>
        <v>7.2765497523200454E-2</v>
      </c>
      <c r="AB1781">
        <f t="shared" si="253"/>
        <v>9.9905510880095509E-7</v>
      </c>
      <c r="AC1781">
        <f t="shared" si="254"/>
        <v>7.7759129386834936E-11</v>
      </c>
      <c r="AD1781">
        <v>0</v>
      </c>
      <c r="AE1781" s="12">
        <f t="shared" si="255"/>
        <v>2.0903724265187424E-11</v>
      </c>
      <c r="AF1781" s="12">
        <f t="shared" si="256"/>
        <v>9.8662853652022362E-11</v>
      </c>
      <c r="AG1781" s="19">
        <f t="shared" si="257"/>
        <v>1.097002469958351E-3</v>
      </c>
      <c r="AI1781">
        <f t="shared" si="258"/>
        <v>9.9905510880095509E-7</v>
      </c>
      <c r="AJ1781">
        <f t="shared" si="259"/>
        <v>7.7759129386834936E-11</v>
      </c>
      <c r="AK1781">
        <v>0</v>
      </c>
      <c r="AL1781" s="12">
        <f t="shared" si="260"/>
        <v>4.333023565310624E-10</v>
      </c>
      <c r="AM1781" s="12">
        <f t="shared" si="261"/>
        <v>5.1106148591789729E-10</v>
      </c>
      <c r="AN1781" s="19">
        <f t="shared" si="262"/>
        <v>2.2739189884214046E-2</v>
      </c>
      <c r="AO1781" s="19"/>
      <c r="AP1781" t="e">
        <f t="shared" si="263"/>
        <v>#VALUE!</v>
      </c>
      <c r="AQ1781" t="e">
        <f t="shared" si="264"/>
        <v>#VALUE!</v>
      </c>
      <c r="AR1781">
        <v>0</v>
      </c>
      <c r="AS1781" s="12" t="e">
        <f t="shared" si="265"/>
        <v>#VALUE!</v>
      </c>
      <c r="AT1781" s="12" t="e">
        <f t="shared" si="266"/>
        <v>#VALUE!</v>
      </c>
      <c r="AU1781" s="19">
        <f t="shared" si="267"/>
        <v>1.5759424160826513E-2</v>
      </c>
      <c r="AW1781">
        <f t="shared" si="268"/>
        <v>78.812974192989046</v>
      </c>
      <c r="AX1781">
        <f t="shared" si="269"/>
        <v>15.215219993965071</v>
      </c>
      <c r="AY1781" t="e">
        <f t="shared" si="270"/>
        <v>#VALUE!</v>
      </c>
    </row>
    <row r="1782" spans="8:51" x14ac:dyDescent="0.25">
      <c r="H1782" s="6">
        <v>20</v>
      </c>
      <c r="I1782" s="6">
        <v>30</v>
      </c>
      <c r="J1782" s="6">
        <v>1</v>
      </c>
      <c r="K1782" s="6">
        <v>1</v>
      </c>
      <c r="L1782" s="6" t="s">
        <v>122</v>
      </c>
      <c r="M1782" s="7">
        <f>1000000*(AF1782-AD1782)/X1782</f>
        <v>5.1728162884310709E-3</v>
      </c>
      <c r="N1782" s="7">
        <f>1000000*(AM1782-AK1782)/X1782</f>
        <v>2.6794554190270953E-2</v>
      </c>
      <c r="O1782" s="7" t="e">
        <f>1000000*(AT1782-AR1782)/X1782</f>
        <v>#VALUE!</v>
      </c>
      <c r="P1782">
        <f>(M1782*16)</f>
        <v>8.2765060614897135E-2</v>
      </c>
      <c r="Q1782">
        <f>(N1782*44)</f>
        <v>1.1789603843719219</v>
      </c>
      <c r="R1782">
        <f>1000000*(((AF1782-AD1782)*0.082057*W1782)/(V1782-Z1782))/X1782</f>
        <v>0.14349881432745903</v>
      </c>
      <c r="S1782">
        <f>1000000*(((AM1782-AK1782)*0.082057*W1782)/(V1782-Z1782))/X1782</f>
        <v>0.74330626535800015</v>
      </c>
      <c r="T1782">
        <f>N1782*((1*0.082057*W1782)/(V1782-Z1782))</f>
        <v>0.74330626535800026</v>
      </c>
      <c r="V1782" s="5">
        <f t="shared" si="271"/>
        <v>0.99905510880095516</v>
      </c>
      <c r="W1782">
        <v>313.14999999999998</v>
      </c>
      <c r="X1782">
        <f t="shared" si="272"/>
        <v>1.9073334166666699E-2</v>
      </c>
      <c r="Y1782">
        <v>2E-3</v>
      </c>
      <c r="Z1782">
        <f t="shared" si="252"/>
        <v>7.2765497523200454E-2</v>
      </c>
      <c r="AB1782">
        <f t="shared" si="253"/>
        <v>9.9905510880095509E-7</v>
      </c>
      <c r="AC1782">
        <f t="shared" si="254"/>
        <v>7.7759129386834936E-11</v>
      </c>
      <c r="AD1782">
        <v>0</v>
      </c>
      <c r="AE1782" s="12">
        <f t="shared" si="255"/>
        <v>2.0903724265187424E-11</v>
      </c>
      <c r="AF1782" s="12">
        <f t="shared" si="256"/>
        <v>9.8662853652022362E-11</v>
      </c>
      <c r="AG1782" s="19">
        <f t="shared" si="257"/>
        <v>1.097002469958351E-3</v>
      </c>
      <c r="AI1782">
        <f t="shared" si="258"/>
        <v>9.9905510880095509E-7</v>
      </c>
      <c r="AJ1782">
        <f t="shared" si="259"/>
        <v>7.7759129386834936E-11</v>
      </c>
      <c r="AK1782">
        <v>0</v>
      </c>
      <c r="AL1782" s="12">
        <f t="shared" si="260"/>
        <v>4.333023565310624E-10</v>
      </c>
      <c r="AM1782" s="12">
        <f t="shared" si="261"/>
        <v>5.1106148591789729E-10</v>
      </c>
      <c r="AN1782" s="19">
        <f t="shared" si="262"/>
        <v>2.2739189884214046E-2</v>
      </c>
      <c r="AO1782" s="19"/>
      <c r="AP1782" t="e">
        <f t="shared" si="263"/>
        <v>#VALUE!</v>
      </c>
      <c r="AQ1782" t="e">
        <f t="shared" si="264"/>
        <v>#VALUE!</v>
      </c>
      <c r="AR1782">
        <v>0</v>
      </c>
      <c r="AS1782" s="12" t="e">
        <f t="shared" si="265"/>
        <v>#VALUE!</v>
      </c>
      <c r="AT1782" s="12" t="e">
        <f t="shared" si="266"/>
        <v>#VALUE!</v>
      </c>
      <c r="AU1782" s="19">
        <f t="shared" si="267"/>
        <v>1.5759424160826513E-2</v>
      </c>
      <c r="AW1782">
        <f t="shared" si="268"/>
        <v>78.812974192989046</v>
      </c>
      <c r="AX1782">
        <f t="shared" si="269"/>
        <v>15.215219993965071</v>
      </c>
      <c r="AY1782" t="e">
        <f t="shared" si="270"/>
        <v>#VALUE!</v>
      </c>
    </row>
    <row r="1783" spans="8:51" x14ac:dyDescent="0.25">
      <c r="H1783" s="6">
        <v>20</v>
      </c>
      <c r="I1783" s="6">
        <v>30</v>
      </c>
      <c r="J1783" s="6">
        <v>1</v>
      </c>
      <c r="K1783" s="6">
        <v>1</v>
      </c>
      <c r="L1783" s="6" t="s">
        <v>122</v>
      </c>
      <c r="M1783" s="7">
        <f>1000000*(AF1783-AD1783)/X1783</f>
        <v>5.1728162884310709E-3</v>
      </c>
      <c r="N1783" s="7">
        <f>1000000*(AM1783-AK1783)/X1783</f>
        <v>2.6794554190270953E-2</v>
      </c>
      <c r="O1783" s="7" t="e">
        <f>1000000*(AT1783-AR1783)/X1783</f>
        <v>#VALUE!</v>
      </c>
      <c r="P1783">
        <f>(M1783*16)</f>
        <v>8.2765060614897135E-2</v>
      </c>
      <c r="Q1783">
        <f>(N1783*44)</f>
        <v>1.1789603843719219</v>
      </c>
      <c r="R1783">
        <f>1000000*(((AF1783-AD1783)*0.082057*W1783)/(V1783-Z1783))/X1783</f>
        <v>0.14349881432745903</v>
      </c>
      <c r="S1783">
        <f>1000000*(((AM1783-AK1783)*0.082057*W1783)/(V1783-Z1783))/X1783</f>
        <v>0.74330626535800015</v>
      </c>
      <c r="T1783">
        <f>N1783*((1*0.082057*W1783)/(V1783-Z1783))</f>
        <v>0.74330626535800026</v>
      </c>
      <c r="V1783" s="5">
        <f t="shared" si="271"/>
        <v>0.99905510880095516</v>
      </c>
      <c r="W1783">
        <v>313.14999999999998</v>
      </c>
      <c r="X1783">
        <f t="shared" si="272"/>
        <v>1.9073334166666699E-2</v>
      </c>
      <c r="Y1783">
        <v>2E-3</v>
      </c>
      <c r="Z1783">
        <f t="shared" si="252"/>
        <v>7.2765497523200454E-2</v>
      </c>
      <c r="AB1783">
        <f t="shared" si="253"/>
        <v>9.9905510880095509E-7</v>
      </c>
      <c r="AC1783">
        <f t="shared" si="254"/>
        <v>7.7759129386834936E-11</v>
      </c>
      <c r="AD1783">
        <v>0</v>
      </c>
      <c r="AE1783" s="12">
        <f t="shared" si="255"/>
        <v>2.0903724265187424E-11</v>
      </c>
      <c r="AF1783" s="12">
        <f t="shared" si="256"/>
        <v>9.8662853652022362E-11</v>
      </c>
      <c r="AG1783" s="19">
        <f t="shared" si="257"/>
        <v>1.097002469958351E-3</v>
      </c>
      <c r="AI1783">
        <f t="shared" si="258"/>
        <v>9.9905510880095509E-7</v>
      </c>
      <c r="AJ1783">
        <f t="shared" si="259"/>
        <v>7.7759129386834936E-11</v>
      </c>
      <c r="AK1783">
        <v>0</v>
      </c>
      <c r="AL1783" s="12">
        <f t="shared" si="260"/>
        <v>4.333023565310624E-10</v>
      </c>
      <c r="AM1783" s="12">
        <f t="shared" si="261"/>
        <v>5.1106148591789729E-10</v>
      </c>
      <c r="AN1783" s="19">
        <f t="shared" si="262"/>
        <v>2.2739189884214046E-2</v>
      </c>
      <c r="AO1783" s="19"/>
      <c r="AP1783" t="e">
        <f t="shared" si="263"/>
        <v>#VALUE!</v>
      </c>
      <c r="AQ1783" t="e">
        <f t="shared" si="264"/>
        <v>#VALUE!</v>
      </c>
      <c r="AR1783">
        <v>0</v>
      </c>
      <c r="AS1783" s="12" t="e">
        <f t="shared" si="265"/>
        <v>#VALUE!</v>
      </c>
      <c r="AT1783" s="12" t="e">
        <f t="shared" si="266"/>
        <v>#VALUE!</v>
      </c>
      <c r="AU1783" s="19">
        <f t="shared" si="267"/>
        <v>1.5759424160826513E-2</v>
      </c>
      <c r="AW1783">
        <f t="shared" si="268"/>
        <v>78.812974192989046</v>
      </c>
      <c r="AX1783">
        <f t="shared" si="269"/>
        <v>15.215219993965071</v>
      </c>
      <c r="AY1783" t="e">
        <f t="shared" si="270"/>
        <v>#VALUE!</v>
      </c>
    </row>
    <row r="1784" spans="8:51" x14ac:dyDescent="0.25">
      <c r="H1784" s="6">
        <v>20</v>
      </c>
      <c r="I1784" s="6">
        <v>30</v>
      </c>
      <c r="J1784" s="6">
        <v>1</v>
      </c>
      <c r="K1784" s="6">
        <v>1</v>
      </c>
      <c r="L1784" s="6" t="s">
        <v>122</v>
      </c>
      <c r="M1784" s="7">
        <f>1000000*(AF1784-AD1784)/X1784</f>
        <v>5.1728162884310709E-3</v>
      </c>
      <c r="N1784" s="7">
        <f>1000000*(AM1784-AK1784)/X1784</f>
        <v>2.6794554190270953E-2</v>
      </c>
      <c r="O1784" s="7" t="e">
        <f>1000000*(AT1784-AR1784)/X1784</f>
        <v>#VALUE!</v>
      </c>
      <c r="P1784">
        <f>(M1784*16)</f>
        <v>8.2765060614897135E-2</v>
      </c>
      <c r="Q1784">
        <f>(N1784*44)</f>
        <v>1.1789603843719219</v>
      </c>
      <c r="R1784">
        <f>1000000*(((AF1784-AD1784)*0.082057*W1784)/(V1784-Z1784))/X1784</f>
        <v>0.14349881432745903</v>
      </c>
      <c r="S1784">
        <f>1000000*(((AM1784-AK1784)*0.082057*W1784)/(V1784-Z1784))/X1784</f>
        <v>0.74330626535800015</v>
      </c>
      <c r="T1784">
        <f>N1784*((1*0.082057*W1784)/(V1784-Z1784))</f>
        <v>0.74330626535800026</v>
      </c>
      <c r="V1784" s="5">
        <f t="shared" si="271"/>
        <v>0.99905510880095516</v>
      </c>
      <c r="W1784">
        <v>313.14999999999998</v>
      </c>
      <c r="X1784">
        <f t="shared" si="272"/>
        <v>1.9073334166666699E-2</v>
      </c>
      <c r="Y1784">
        <v>2E-3</v>
      </c>
      <c r="Z1784">
        <f t="shared" si="252"/>
        <v>7.2765497523200454E-2</v>
      </c>
      <c r="AB1784">
        <f t="shared" si="253"/>
        <v>9.9905510880095509E-7</v>
      </c>
      <c r="AC1784">
        <f t="shared" si="254"/>
        <v>7.7759129386834936E-11</v>
      </c>
      <c r="AD1784">
        <v>0</v>
      </c>
      <c r="AE1784" s="12">
        <f t="shared" si="255"/>
        <v>2.0903724265187424E-11</v>
      </c>
      <c r="AF1784" s="12">
        <f t="shared" si="256"/>
        <v>9.8662853652022362E-11</v>
      </c>
      <c r="AG1784" s="19">
        <f t="shared" si="257"/>
        <v>1.097002469958351E-3</v>
      </c>
      <c r="AI1784">
        <f t="shared" si="258"/>
        <v>9.9905510880095509E-7</v>
      </c>
      <c r="AJ1784">
        <f t="shared" si="259"/>
        <v>7.7759129386834936E-11</v>
      </c>
      <c r="AK1784">
        <v>0</v>
      </c>
      <c r="AL1784" s="12">
        <f t="shared" si="260"/>
        <v>4.333023565310624E-10</v>
      </c>
      <c r="AM1784" s="12">
        <f t="shared" si="261"/>
        <v>5.1106148591789729E-10</v>
      </c>
      <c r="AN1784" s="19">
        <f t="shared" si="262"/>
        <v>2.2739189884214046E-2</v>
      </c>
      <c r="AO1784" s="19"/>
      <c r="AP1784" t="e">
        <f t="shared" si="263"/>
        <v>#VALUE!</v>
      </c>
      <c r="AQ1784" t="e">
        <f t="shared" si="264"/>
        <v>#VALUE!</v>
      </c>
      <c r="AR1784">
        <v>0</v>
      </c>
      <c r="AS1784" s="12" t="e">
        <f t="shared" si="265"/>
        <v>#VALUE!</v>
      </c>
      <c r="AT1784" s="12" t="e">
        <f t="shared" si="266"/>
        <v>#VALUE!</v>
      </c>
      <c r="AU1784" s="19">
        <f t="shared" si="267"/>
        <v>1.5759424160826513E-2</v>
      </c>
      <c r="AW1784">
        <f t="shared" si="268"/>
        <v>78.812974192989046</v>
      </c>
      <c r="AX1784">
        <f t="shared" si="269"/>
        <v>15.215219993965071</v>
      </c>
      <c r="AY1784" t="e">
        <f t="shared" si="270"/>
        <v>#VALUE!</v>
      </c>
    </row>
    <row r="1785" spans="8:51" x14ac:dyDescent="0.25">
      <c r="H1785" s="6">
        <v>20</v>
      </c>
      <c r="I1785" s="6">
        <v>30</v>
      </c>
      <c r="J1785" s="6">
        <v>1</v>
      </c>
      <c r="K1785" s="6">
        <v>1</v>
      </c>
      <c r="L1785" s="6" t="s">
        <v>122</v>
      </c>
      <c r="M1785" s="7">
        <f>1000000*(AF1785-AD1785)/X1785</f>
        <v>5.1728162884310709E-3</v>
      </c>
      <c r="N1785" s="7">
        <f>1000000*(AM1785-AK1785)/X1785</f>
        <v>2.6794554190270953E-2</v>
      </c>
      <c r="O1785" s="7" t="e">
        <f>1000000*(AT1785-AR1785)/X1785</f>
        <v>#VALUE!</v>
      </c>
      <c r="P1785">
        <f>(M1785*16)</f>
        <v>8.2765060614897135E-2</v>
      </c>
      <c r="Q1785">
        <f>(N1785*44)</f>
        <v>1.1789603843719219</v>
      </c>
      <c r="R1785">
        <f>1000000*(((AF1785-AD1785)*0.082057*W1785)/(V1785-Z1785))/X1785</f>
        <v>0.14349881432745903</v>
      </c>
      <c r="S1785">
        <f>1000000*(((AM1785-AK1785)*0.082057*W1785)/(V1785-Z1785))/X1785</f>
        <v>0.74330626535800015</v>
      </c>
      <c r="T1785">
        <f>N1785*((1*0.082057*W1785)/(V1785-Z1785))</f>
        <v>0.74330626535800026</v>
      </c>
      <c r="V1785" s="5">
        <f t="shared" si="271"/>
        <v>0.99905510880095516</v>
      </c>
      <c r="W1785">
        <v>313.14999999999998</v>
      </c>
      <c r="X1785">
        <f t="shared" si="272"/>
        <v>1.9073334166666699E-2</v>
      </c>
      <c r="Y1785">
        <v>2E-3</v>
      </c>
      <c r="Z1785">
        <f t="shared" si="252"/>
        <v>7.2765497523200454E-2</v>
      </c>
      <c r="AB1785">
        <f t="shared" si="253"/>
        <v>9.9905510880095509E-7</v>
      </c>
      <c r="AC1785">
        <f t="shared" si="254"/>
        <v>7.7759129386834936E-11</v>
      </c>
      <c r="AD1785">
        <v>0</v>
      </c>
      <c r="AE1785" s="12">
        <f t="shared" si="255"/>
        <v>2.0903724265187424E-11</v>
      </c>
      <c r="AF1785" s="12">
        <f t="shared" si="256"/>
        <v>9.8662853652022362E-11</v>
      </c>
      <c r="AG1785" s="19">
        <f t="shared" si="257"/>
        <v>1.097002469958351E-3</v>
      </c>
      <c r="AI1785">
        <f t="shared" si="258"/>
        <v>9.9905510880095509E-7</v>
      </c>
      <c r="AJ1785">
        <f t="shared" si="259"/>
        <v>7.7759129386834936E-11</v>
      </c>
      <c r="AK1785">
        <v>0</v>
      </c>
      <c r="AL1785" s="12">
        <f t="shared" si="260"/>
        <v>4.333023565310624E-10</v>
      </c>
      <c r="AM1785" s="12">
        <f t="shared" si="261"/>
        <v>5.1106148591789729E-10</v>
      </c>
      <c r="AN1785" s="19">
        <f t="shared" si="262"/>
        <v>2.2739189884214046E-2</v>
      </c>
      <c r="AO1785" s="19"/>
      <c r="AP1785" t="e">
        <f t="shared" si="263"/>
        <v>#VALUE!</v>
      </c>
      <c r="AQ1785" t="e">
        <f t="shared" si="264"/>
        <v>#VALUE!</v>
      </c>
      <c r="AR1785">
        <v>0</v>
      </c>
      <c r="AS1785" s="12" t="e">
        <f t="shared" si="265"/>
        <v>#VALUE!</v>
      </c>
      <c r="AT1785" s="12" t="e">
        <f t="shared" si="266"/>
        <v>#VALUE!</v>
      </c>
      <c r="AU1785" s="19">
        <f t="shared" si="267"/>
        <v>1.5759424160826513E-2</v>
      </c>
      <c r="AW1785">
        <f t="shared" si="268"/>
        <v>78.812974192989046</v>
      </c>
      <c r="AX1785">
        <f t="shared" si="269"/>
        <v>15.215219993965071</v>
      </c>
      <c r="AY1785" t="e">
        <f t="shared" si="270"/>
        <v>#VALUE!</v>
      </c>
    </row>
    <row r="1786" spans="8:51" x14ac:dyDescent="0.25">
      <c r="H1786" s="6">
        <v>20</v>
      </c>
      <c r="I1786" s="6">
        <v>30</v>
      </c>
      <c r="J1786" s="6">
        <v>1</v>
      </c>
      <c r="K1786" s="6">
        <v>1</v>
      </c>
      <c r="L1786" s="6" t="s">
        <v>122</v>
      </c>
      <c r="M1786" s="7">
        <f>1000000*(AF1786-AD1786)/X1786</f>
        <v>5.1728162884310709E-3</v>
      </c>
      <c r="N1786" s="7">
        <f>1000000*(AM1786-AK1786)/X1786</f>
        <v>2.6794554190270953E-2</v>
      </c>
      <c r="O1786" s="7" t="e">
        <f>1000000*(AT1786-AR1786)/X1786</f>
        <v>#VALUE!</v>
      </c>
      <c r="P1786">
        <f>(M1786*16)</f>
        <v>8.2765060614897135E-2</v>
      </c>
      <c r="Q1786">
        <f>(N1786*44)</f>
        <v>1.1789603843719219</v>
      </c>
      <c r="R1786">
        <f>1000000*(((AF1786-AD1786)*0.082057*W1786)/(V1786-Z1786))/X1786</f>
        <v>0.14349881432745903</v>
      </c>
      <c r="S1786">
        <f>1000000*(((AM1786-AK1786)*0.082057*W1786)/(V1786-Z1786))/X1786</f>
        <v>0.74330626535800015</v>
      </c>
      <c r="T1786">
        <f>N1786*((1*0.082057*W1786)/(V1786-Z1786))</f>
        <v>0.74330626535800026</v>
      </c>
      <c r="V1786" s="5">
        <f t="shared" si="271"/>
        <v>0.99905510880095516</v>
      </c>
      <c r="W1786">
        <v>313.14999999999998</v>
      </c>
      <c r="X1786">
        <f t="shared" si="272"/>
        <v>1.9073334166666699E-2</v>
      </c>
      <c r="Y1786">
        <v>2E-3</v>
      </c>
      <c r="Z1786">
        <f t="shared" si="252"/>
        <v>7.2765497523200454E-2</v>
      </c>
      <c r="AB1786">
        <f t="shared" si="253"/>
        <v>9.9905510880095509E-7</v>
      </c>
      <c r="AC1786">
        <f t="shared" si="254"/>
        <v>7.7759129386834936E-11</v>
      </c>
      <c r="AD1786">
        <v>0</v>
      </c>
      <c r="AE1786" s="12">
        <f t="shared" si="255"/>
        <v>2.0903724265187424E-11</v>
      </c>
      <c r="AF1786" s="12">
        <f t="shared" si="256"/>
        <v>9.8662853652022362E-11</v>
      </c>
      <c r="AG1786" s="19">
        <f t="shared" si="257"/>
        <v>1.097002469958351E-3</v>
      </c>
      <c r="AI1786">
        <f t="shared" si="258"/>
        <v>9.9905510880095509E-7</v>
      </c>
      <c r="AJ1786">
        <f t="shared" si="259"/>
        <v>7.7759129386834936E-11</v>
      </c>
      <c r="AK1786">
        <v>0</v>
      </c>
      <c r="AL1786" s="12">
        <f t="shared" si="260"/>
        <v>4.333023565310624E-10</v>
      </c>
      <c r="AM1786" s="12">
        <f t="shared" si="261"/>
        <v>5.1106148591789729E-10</v>
      </c>
      <c r="AN1786" s="19">
        <f t="shared" si="262"/>
        <v>2.2739189884214046E-2</v>
      </c>
      <c r="AO1786" s="19"/>
      <c r="AP1786" t="e">
        <f t="shared" si="263"/>
        <v>#VALUE!</v>
      </c>
      <c r="AQ1786" t="e">
        <f t="shared" si="264"/>
        <v>#VALUE!</v>
      </c>
      <c r="AR1786">
        <v>0</v>
      </c>
      <c r="AS1786" s="12" t="e">
        <f t="shared" si="265"/>
        <v>#VALUE!</v>
      </c>
      <c r="AT1786" s="12" t="e">
        <f t="shared" si="266"/>
        <v>#VALUE!</v>
      </c>
      <c r="AU1786" s="19">
        <f t="shared" si="267"/>
        <v>1.5759424160826513E-2</v>
      </c>
      <c r="AW1786">
        <f t="shared" si="268"/>
        <v>78.812974192989046</v>
      </c>
      <c r="AX1786">
        <f t="shared" si="269"/>
        <v>15.215219993965071</v>
      </c>
      <c r="AY1786" t="e">
        <f t="shared" si="270"/>
        <v>#VALUE!</v>
      </c>
    </row>
    <row r="1787" spans="8:51" x14ac:dyDescent="0.25">
      <c r="H1787" s="6">
        <v>20</v>
      </c>
      <c r="I1787" s="6">
        <v>30</v>
      </c>
      <c r="J1787" s="6">
        <v>1</v>
      </c>
      <c r="K1787" s="6">
        <v>1</v>
      </c>
      <c r="L1787" s="6" t="s">
        <v>122</v>
      </c>
      <c r="M1787" s="7">
        <f>1000000*(AF1787-AD1787)/X1787</f>
        <v>5.1728162884310709E-3</v>
      </c>
      <c r="N1787" s="7">
        <f>1000000*(AM1787-AK1787)/X1787</f>
        <v>2.6794554190270953E-2</v>
      </c>
      <c r="O1787" s="7" t="e">
        <f>1000000*(AT1787-AR1787)/X1787</f>
        <v>#VALUE!</v>
      </c>
      <c r="P1787">
        <f>(M1787*16)</f>
        <v>8.2765060614897135E-2</v>
      </c>
      <c r="Q1787">
        <f>(N1787*44)</f>
        <v>1.1789603843719219</v>
      </c>
      <c r="R1787">
        <f>1000000*(((AF1787-AD1787)*0.082057*W1787)/(V1787-Z1787))/X1787</f>
        <v>0.14349881432745903</v>
      </c>
      <c r="S1787">
        <f>1000000*(((AM1787-AK1787)*0.082057*W1787)/(V1787-Z1787))/X1787</f>
        <v>0.74330626535800015</v>
      </c>
      <c r="T1787">
        <f>N1787*((1*0.082057*W1787)/(V1787-Z1787))</f>
        <v>0.74330626535800026</v>
      </c>
      <c r="V1787" s="5">
        <f t="shared" si="271"/>
        <v>0.99905510880095516</v>
      </c>
      <c r="W1787">
        <v>313.14999999999998</v>
      </c>
      <c r="X1787">
        <f t="shared" si="272"/>
        <v>1.9073334166666699E-2</v>
      </c>
      <c r="Y1787">
        <v>2E-3</v>
      </c>
      <c r="Z1787">
        <f t="shared" si="252"/>
        <v>7.2765497523200454E-2</v>
      </c>
      <c r="AB1787">
        <f t="shared" si="253"/>
        <v>9.9905510880095509E-7</v>
      </c>
      <c r="AC1787">
        <f t="shared" si="254"/>
        <v>7.7759129386834936E-11</v>
      </c>
      <c r="AD1787">
        <v>0</v>
      </c>
      <c r="AE1787" s="12">
        <f t="shared" si="255"/>
        <v>2.0903724265187424E-11</v>
      </c>
      <c r="AF1787" s="12">
        <f t="shared" si="256"/>
        <v>9.8662853652022362E-11</v>
      </c>
      <c r="AG1787" s="19">
        <f t="shared" si="257"/>
        <v>1.097002469958351E-3</v>
      </c>
      <c r="AI1787">
        <f t="shared" si="258"/>
        <v>9.9905510880095509E-7</v>
      </c>
      <c r="AJ1787">
        <f t="shared" si="259"/>
        <v>7.7759129386834936E-11</v>
      </c>
      <c r="AK1787">
        <v>0</v>
      </c>
      <c r="AL1787" s="12">
        <f t="shared" si="260"/>
        <v>4.333023565310624E-10</v>
      </c>
      <c r="AM1787" s="12">
        <f t="shared" si="261"/>
        <v>5.1106148591789729E-10</v>
      </c>
      <c r="AN1787" s="19">
        <f t="shared" si="262"/>
        <v>2.2739189884214046E-2</v>
      </c>
      <c r="AO1787" s="19"/>
      <c r="AP1787" t="e">
        <f t="shared" si="263"/>
        <v>#VALUE!</v>
      </c>
      <c r="AQ1787" t="e">
        <f t="shared" si="264"/>
        <v>#VALUE!</v>
      </c>
      <c r="AR1787">
        <v>0</v>
      </c>
      <c r="AS1787" s="12" t="e">
        <f t="shared" si="265"/>
        <v>#VALUE!</v>
      </c>
      <c r="AT1787" s="12" t="e">
        <f t="shared" si="266"/>
        <v>#VALUE!</v>
      </c>
      <c r="AU1787" s="19">
        <f t="shared" si="267"/>
        <v>1.5759424160826513E-2</v>
      </c>
      <c r="AW1787">
        <f t="shared" si="268"/>
        <v>78.812974192989046</v>
      </c>
      <c r="AX1787">
        <f t="shared" si="269"/>
        <v>15.215219993965071</v>
      </c>
      <c r="AY1787" t="e">
        <f t="shared" si="270"/>
        <v>#VALUE!</v>
      </c>
    </row>
    <row r="1788" spans="8:51" x14ac:dyDescent="0.25">
      <c r="H1788" s="6">
        <v>20</v>
      </c>
      <c r="I1788" s="6">
        <v>30</v>
      </c>
      <c r="J1788" s="6">
        <v>1</v>
      </c>
      <c r="K1788" s="6">
        <v>1</v>
      </c>
      <c r="L1788" s="6" t="s">
        <v>122</v>
      </c>
      <c r="M1788" s="7">
        <f>1000000*(AF1788-AD1788)/X1788</f>
        <v>5.1728162884310709E-3</v>
      </c>
      <c r="N1788" s="7">
        <f>1000000*(AM1788-AK1788)/X1788</f>
        <v>2.6794554190270953E-2</v>
      </c>
      <c r="O1788" s="7" t="e">
        <f>1000000*(AT1788-AR1788)/X1788</f>
        <v>#VALUE!</v>
      </c>
      <c r="P1788">
        <f>(M1788*16)</f>
        <v>8.2765060614897135E-2</v>
      </c>
      <c r="Q1788">
        <f>(N1788*44)</f>
        <v>1.1789603843719219</v>
      </c>
      <c r="R1788">
        <f>1000000*(((AF1788-AD1788)*0.082057*W1788)/(V1788-Z1788))/X1788</f>
        <v>0.14349881432745903</v>
      </c>
      <c r="S1788">
        <f>1000000*(((AM1788-AK1788)*0.082057*W1788)/(V1788-Z1788))/X1788</f>
        <v>0.74330626535800015</v>
      </c>
      <c r="T1788">
        <f>N1788*((1*0.082057*W1788)/(V1788-Z1788))</f>
        <v>0.74330626535800026</v>
      </c>
      <c r="V1788" s="5">
        <f t="shared" si="271"/>
        <v>0.99905510880095516</v>
      </c>
      <c r="W1788">
        <v>313.14999999999998</v>
      </c>
      <c r="X1788">
        <f t="shared" si="272"/>
        <v>1.9073334166666699E-2</v>
      </c>
      <c r="Y1788">
        <v>2E-3</v>
      </c>
      <c r="Z1788">
        <f t="shared" si="252"/>
        <v>7.2765497523200454E-2</v>
      </c>
      <c r="AB1788">
        <f t="shared" si="253"/>
        <v>9.9905510880095509E-7</v>
      </c>
      <c r="AC1788">
        <f t="shared" si="254"/>
        <v>7.7759129386834936E-11</v>
      </c>
      <c r="AD1788">
        <v>0</v>
      </c>
      <c r="AE1788" s="12">
        <f t="shared" si="255"/>
        <v>2.0903724265187424E-11</v>
      </c>
      <c r="AF1788" s="12">
        <f t="shared" si="256"/>
        <v>9.8662853652022362E-11</v>
      </c>
      <c r="AG1788" s="19">
        <f t="shared" si="257"/>
        <v>1.097002469958351E-3</v>
      </c>
      <c r="AI1788">
        <f t="shared" si="258"/>
        <v>9.9905510880095509E-7</v>
      </c>
      <c r="AJ1788">
        <f t="shared" si="259"/>
        <v>7.7759129386834936E-11</v>
      </c>
      <c r="AK1788">
        <v>0</v>
      </c>
      <c r="AL1788" s="12">
        <f t="shared" si="260"/>
        <v>4.333023565310624E-10</v>
      </c>
      <c r="AM1788" s="12">
        <f t="shared" si="261"/>
        <v>5.1106148591789729E-10</v>
      </c>
      <c r="AN1788" s="19">
        <f t="shared" si="262"/>
        <v>2.2739189884214046E-2</v>
      </c>
      <c r="AO1788" s="19"/>
      <c r="AP1788" t="e">
        <f t="shared" si="263"/>
        <v>#VALUE!</v>
      </c>
      <c r="AQ1788" t="e">
        <f t="shared" si="264"/>
        <v>#VALUE!</v>
      </c>
      <c r="AR1788">
        <v>0</v>
      </c>
      <c r="AS1788" s="12" t="e">
        <f t="shared" si="265"/>
        <v>#VALUE!</v>
      </c>
      <c r="AT1788" s="12" t="e">
        <f t="shared" si="266"/>
        <v>#VALUE!</v>
      </c>
      <c r="AU1788" s="19">
        <f t="shared" si="267"/>
        <v>1.5759424160826513E-2</v>
      </c>
      <c r="AW1788">
        <f t="shared" si="268"/>
        <v>78.812974192989046</v>
      </c>
      <c r="AX1788">
        <f t="shared" si="269"/>
        <v>15.215219993965071</v>
      </c>
      <c r="AY1788" t="e">
        <f t="shared" si="270"/>
        <v>#VALUE!</v>
      </c>
    </row>
    <row r="1789" spans="8:51" x14ac:dyDescent="0.25">
      <c r="H1789" s="6">
        <v>20</v>
      </c>
      <c r="I1789" s="6">
        <v>30</v>
      </c>
      <c r="J1789" s="6">
        <v>1</v>
      </c>
      <c r="K1789" s="6">
        <v>1</v>
      </c>
      <c r="L1789" s="6" t="s">
        <v>122</v>
      </c>
      <c r="M1789" s="7">
        <f>1000000*(AF1789-AD1789)/X1789</f>
        <v>5.1728162884310709E-3</v>
      </c>
      <c r="N1789" s="7">
        <f>1000000*(AM1789-AK1789)/X1789</f>
        <v>2.6794554190270953E-2</v>
      </c>
      <c r="O1789" s="7" t="e">
        <f>1000000*(AT1789-AR1789)/X1789</f>
        <v>#VALUE!</v>
      </c>
      <c r="P1789">
        <f>(M1789*16)</f>
        <v>8.2765060614897135E-2</v>
      </c>
      <c r="Q1789">
        <f>(N1789*44)</f>
        <v>1.1789603843719219</v>
      </c>
      <c r="R1789">
        <f>1000000*(((AF1789-AD1789)*0.082057*W1789)/(V1789-Z1789))/X1789</f>
        <v>0.14349881432745903</v>
      </c>
      <c r="S1789">
        <f>1000000*(((AM1789-AK1789)*0.082057*W1789)/(V1789-Z1789))/X1789</f>
        <v>0.74330626535800015</v>
      </c>
      <c r="T1789">
        <f>N1789*((1*0.082057*W1789)/(V1789-Z1789))</f>
        <v>0.74330626535800026</v>
      </c>
      <c r="V1789" s="5">
        <f t="shared" si="271"/>
        <v>0.99905510880095516</v>
      </c>
      <c r="W1789">
        <v>313.14999999999998</v>
      </c>
      <c r="X1789">
        <f t="shared" si="272"/>
        <v>1.9073334166666699E-2</v>
      </c>
      <c r="Y1789">
        <v>2E-3</v>
      </c>
      <c r="Z1789">
        <f t="shared" si="252"/>
        <v>7.2765497523200454E-2</v>
      </c>
      <c r="AB1789">
        <f t="shared" si="253"/>
        <v>9.9905510880095509E-7</v>
      </c>
      <c r="AC1789">
        <f t="shared" si="254"/>
        <v>7.7759129386834936E-11</v>
      </c>
      <c r="AD1789">
        <v>0</v>
      </c>
      <c r="AE1789" s="12">
        <f t="shared" si="255"/>
        <v>2.0903724265187424E-11</v>
      </c>
      <c r="AF1789" s="12">
        <f t="shared" si="256"/>
        <v>9.8662853652022362E-11</v>
      </c>
      <c r="AG1789" s="19">
        <f t="shared" si="257"/>
        <v>1.097002469958351E-3</v>
      </c>
      <c r="AI1789">
        <f t="shared" si="258"/>
        <v>9.9905510880095509E-7</v>
      </c>
      <c r="AJ1789">
        <f t="shared" si="259"/>
        <v>7.7759129386834936E-11</v>
      </c>
      <c r="AK1789">
        <v>0</v>
      </c>
      <c r="AL1789" s="12">
        <f t="shared" si="260"/>
        <v>4.333023565310624E-10</v>
      </c>
      <c r="AM1789" s="12">
        <f t="shared" si="261"/>
        <v>5.1106148591789729E-10</v>
      </c>
      <c r="AN1789" s="19">
        <f t="shared" si="262"/>
        <v>2.2739189884214046E-2</v>
      </c>
      <c r="AO1789" s="19"/>
      <c r="AP1789" t="e">
        <f t="shared" si="263"/>
        <v>#VALUE!</v>
      </c>
      <c r="AQ1789" t="e">
        <f t="shared" si="264"/>
        <v>#VALUE!</v>
      </c>
      <c r="AR1789">
        <v>0</v>
      </c>
      <c r="AS1789" s="12" t="e">
        <f t="shared" si="265"/>
        <v>#VALUE!</v>
      </c>
      <c r="AT1789" s="12" t="e">
        <f t="shared" si="266"/>
        <v>#VALUE!</v>
      </c>
      <c r="AU1789" s="19">
        <f t="shared" si="267"/>
        <v>1.5759424160826513E-2</v>
      </c>
      <c r="AW1789">
        <f t="shared" si="268"/>
        <v>78.812974192989046</v>
      </c>
      <c r="AX1789">
        <f t="shared" si="269"/>
        <v>15.215219993965071</v>
      </c>
      <c r="AY1789" t="e">
        <f t="shared" si="270"/>
        <v>#VALUE!</v>
      </c>
    </row>
    <row r="1790" spans="8:51" x14ac:dyDescent="0.25">
      <c r="H1790" s="6">
        <v>20</v>
      </c>
      <c r="I1790" s="6">
        <v>30</v>
      </c>
      <c r="J1790" s="6">
        <v>1</v>
      </c>
      <c r="K1790" s="6">
        <v>1</v>
      </c>
      <c r="L1790" s="6" t="s">
        <v>122</v>
      </c>
      <c r="M1790" s="7">
        <f>1000000*(AF1790-AD1790)/X1790</f>
        <v>5.1728162884310709E-3</v>
      </c>
      <c r="N1790" s="7">
        <f>1000000*(AM1790-AK1790)/X1790</f>
        <v>2.6794554190270953E-2</v>
      </c>
      <c r="O1790" s="7" t="e">
        <f>1000000*(AT1790-AR1790)/X1790</f>
        <v>#VALUE!</v>
      </c>
      <c r="P1790">
        <f>(M1790*16)</f>
        <v>8.2765060614897135E-2</v>
      </c>
      <c r="Q1790">
        <f>(N1790*44)</f>
        <v>1.1789603843719219</v>
      </c>
      <c r="R1790">
        <f>1000000*(((AF1790-AD1790)*0.082057*W1790)/(V1790-Z1790))/X1790</f>
        <v>0.14349881432745903</v>
      </c>
      <c r="S1790">
        <f>1000000*(((AM1790-AK1790)*0.082057*W1790)/(V1790-Z1790))/X1790</f>
        <v>0.74330626535800015</v>
      </c>
      <c r="T1790">
        <f>N1790*((1*0.082057*W1790)/(V1790-Z1790))</f>
        <v>0.74330626535800026</v>
      </c>
      <c r="V1790" s="5">
        <f t="shared" si="271"/>
        <v>0.99905510880095516</v>
      </c>
      <c r="W1790">
        <v>313.14999999999998</v>
      </c>
      <c r="X1790">
        <f t="shared" si="272"/>
        <v>1.9073334166666699E-2</v>
      </c>
      <c r="Y1790">
        <v>2E-3</v>
      </c>
      <c r="Z1790">
        <f t="shared" si="252"/>
        <v>7.2765497523200454E-2</v>
      </c>
      <c r="AB1790">
        <f t="shared" si="253"/>
        <v>9.9905510880095509E-7</v>
      </c>
      <c r="AC1790">
        <f t="shared" si="254"/>
        <v>7.7759129386834936E-11</v>
      </c>
      <c r="AD1790">
        <v>0</v>
      </c>
      <c r="AE1790" s="12">
        <f t="shared" si="255"/>
        <v>2.0903724265187424E-11</v>
      </c>
      <c r="AF1790" s="12">
        <f t="shared" si="256"/>
        <v>9.8662853652022362E-11</v>
      </c>
      <c r="AG1790" s="19">
        <f t="shared" si="257"/>
        <v>1.097002469958351E-3</v>
      </c>
      <c r="AI1790">
        <f t="shared" si="258"/>
        <v>9.9905510880095509E-7</v>
      </c>
      <c r="AJ1790">
        <f t="shared" si="259"/>
        <v>7.7759129386834936E-11</v>
      </c>
      <c r="AK1790">
        <v>0</v>
      </c>
      <c r="AL1790" s="12">
        <f t="shared" si="260"/>
        <v>4.333023565310624E-10</v>
      </c>
      <c r="AM1790" s="12">
        <f t="shared" si="261"/>
        <v>5.1106148591789729E-10</v>
      </c>
      <c r="AN1790" s="19">
        <f t="shared" si="262"/>
        <v>2.2739189884214046E-2</v>
      </c>
      <c r="AO1790" s="19"/>
      <c r="AP1790" t="e">
        <f t="shared" si="263"/>
        <v>#VALUE!</v>
      </c>
      <c r="AQ1790" t="e">
        <f t="shared" si="264"/>
        <v>#VALUE!</v>
      </c>
      <c r="AR1790">
        <v>0</v>
      </c>
      <c r="AS1790" s="12" t="e">
        <f t="shared" si="265"/>
        <v>#VALUE!</v>
      </c>
      <c r="AT1790" s="12" t="e">
        <f t="shared" si="266"/>
        <v>#VALUE!</v>
      </c>
      <c r="AU1790" s="19">
        <f t="shared" si="267"/>
        <v>1.5759424160826513E-2</v>
      </c>
      <c r="AW1790">
        <f t="shared" si="268"/>
        <v>78.812974192989046</v>
      </c>
      <c r="AX1790">
        <f t="shared" si="269"/>
        <v>15.215219993965071</v>
      </c>
      <c r="AY1790" t="e">
        <f t="shared" si="270"/>
        <v>#VALUE!</v>
      </c>
    </row>
    <row r="1791" spans="8:51" x14ac:dyDescent="0.25">
      <c r="H1791" s="6">
        <v>20</v>
      </c>
      <c r="I1791" s="6">
        <v>30</v>
      </c>
      <c r="J1791" s="6">
        <v>1</v>
      </c>
      <c r="K1791" s="6">
        <v>1</v>
      </c>
      <c r="L1791" s="6" t="s">
        <v>122</v>
      </c>
      <c r="M1791" s="7">
        <f>1000000*(AF1791-AD1791)/X1791</f>
        <v>5.1728162884310709E-3</v>
      </c>
      <c r="N1791" s="7">
        <f>1000000*(AM1791-AK1791)/X1791</f>
        <v>2.6794554190270953E-2</v>
      </c>
      <c r="O1791" s="7" t="e">
        <f>1000000*(AT1791-AR1791)/X1791</f>
        <v>#VALUE!</v>
      </c>
      <c r="P1791">
        <f>(M1791*16)</f>
        <v>8.2765060614897135E-2</v>
      </c>
      <c r="Q1791">
        <f>(N1791*44)</f>
        <v>1.1789603843719219</v>
      </c>
      <c r="R1791">
        <f>1000000*(((AF1791-AD1791)*0.082057*W1791)/(V1791-Z1791))/X1791</f>
        <v>0.14349881432745903</v>
      </c>
      <c r="S1791">
        <f>1000000*(((AM1791-AK1791)*0.082057*W1791)/(V1791-Z1791))/X1791</f>
        <v>0.74330626535800015</v>
      </c>
      <c r="T1791">
        <f>N1791*((1*0.082057*W1791)/(V1791-Z1791))</f>
        <v>0.74330626535800026</v>
      </c>
      <c r="V1791" s="5">
        <f t="shared" si="271"/>
        <v>0.99905510880095516</v>
      </c>
      <c r="W1791">
        <v>313.14999999999998</v>
      </c>
      <c r="X1791">
        <f t="shared" si="272"/>
        <v>1.9073334166666699E-2</v>
      </c>
      <c r="Y1791">
        <v>2E-3</v>
      </c>
      <c r="Z1791">
        <f t="shared" si="252"/>
        <v>7.2765497523200454E-2</v>
      </c>
      <c r="AB1791">
        <f t="shared" si="253"/>
        <v>9.9905510880095509E-7</v>
      </c>
      <c r="AC1791">
        <f t="shared" si="254"/>
        <v>7.7759129386834936E-11</v>
      </c>
      <c r="AD1791">
        <v>0</v>
      </c>
      <c r="AE1791" s="12">
        <f t="shared" si="255"/>
        <v>2.0903724265187424E-11</v>
      </c>
      <c r="AF1791" s="12">
        <f t="shared" si="256"/>
        <v>9.8662853652022362E-11</v>
      </c>
      <c r="AG1791" s="19">
        <f t="shared" si="257"/>
        <v>1.097002469958351E-3</v>
      </c>
      <c r="AI1791">
        <f t="shared" si="258"/>
        <v>9.9905510880095509E-7</v>
      </c>
      <c r="AJ1791">
        <f t="shared" si="259"/>
        <v>7.7759129386834936E-11</v>
      </c>
      <c r="AK1791">
        <v>0</v>
      </c>
      <c r="AL1791" s="12">
        <f t="shared" si="260"/>
        <v>4.333023565310624E-10</v>
      </c>
      <c r="AM1791" s="12">
        <f t="shared" si="261"/>
        <v>5.1106148591789729E-10</v>
      </c>
      <c r="AN1791" s="19">
        <f t="shared" si="262"/>
        <v>2.2739189884214046E-2</v>
      </c>
      <c r="AO1791" s="19"/>
      <c r="AP1791" t="e">
        <f t="shared" si="263"/>
        <v>#VALUE!</v>
      </c>
      <c r="AQ1791" t="e">
        <f t="shared" si="264"/>
        <v>#VALUE!</v>
      </c>
      <c r="AR1791">
        <v>0</v>
      </c>
      <c r="AS1791" s="12" t="e">
        <f t="shared" si="265"/>
        <v>#VALUE!</v>
      </c>
      <c r="AT1791" s="12" t="e">
        <f t="shared" si="266"/>
        <v>#VALUE!</v>
      </c>
      <c r="AU1791" s="19">
        <f t="shared" si="267"/>
        <v>1.5759424160826513E-2</v>
      </c>
      <c r="AW1791">
        <f t="shared" si="268"/>
        <v>78.812974192989046</v>
      </c>
      <c r="AX1791">
        <f t="shared" si="269"/>
        <v>15.215219993965071</v>
      </c>
      <c r="AY1791" t="e">
        <f t="shared" si="270"/>
        <v>#VALUE!</v>
      </c>
    </row>
    <row r="1792" spans="8:51" x14ac:dyDescent="0.25">
      <c r="H1792" s="6">
        <v>20</v>
      </c>
      <c r="I1792" s="6">
        <v>30</v>
      </c>
      <c r="J1792" s="6">
        <v>1</v>
      </c>
      <c r="K1792" s="6">
        <v>1</v>
      </c>
      <c r="L1792" s="6" t="s">
        <v>122</v>
      </c>
      <c r="M1792" s="7">
        <f>1000000*(AF1792-AD1792)/X1792</f>
        <v>5.1728162884310709E-3</v>
      </c>
      <c r="N1792" s="7">
        <f>1000000*(AM1792-AK1792)/X1792</f>
        <v>2.6794554190270953E-2</v>
      </c>
      <c r="O1792" s="7" t="e">
        <f>1000000*(AT1792-AR1792)/X1792</f>
        <v>#VALUE!</v>
      </c>
      <c r="P1792">
        <f>(M1792*16)</f>
        <v>8.2765060614897135E-2</v>
      </c>
      <c r="Q1792">
        <f>(N1792*44)</f>
        <v>1.1789603843719219</v>
      </c>
      <c r="R1792">
        <f>1000000*(((AF1792-AD1792)*0.082057*W1792)/(V1792-Z1792))/X1792</f>
        <v>0.14349881432745903</v>
      </c>
      <c r="S1792">
        <f>1000000*(((AM1792-AK1792)*0.082057*W1792)/(V1792-Z1792))/X1792</f>
        <v>0.74330626535800015</v>
      </c>
      <c r="T1792">
        <f>N1792*((1*0.082057*W1792)/(V1792-Z1792))</f>
        <v>0.74330626535800026</v>
      </c>
      <c r="V1792" s="5">
        <f t="shared" si="271"/>
        <v>0.99905510880095516</v>
      </c>
      <c r="W1792">
        <v>313.14999999999998</v>
      </c>
      <c r="X1792">
        <f t="shared" si="272"/>
        <v>1.9073334166666699E-2</v>
      </c>
      <c r="Y1792">
        <v>2E-3</v>
      </c>
      <c r="Z1792">
        <f t="shared" si="252"/>
        <v>7.2765497523200454E-2</v>
      </c>
      <c r="AB1792">
        <f t="shared" si="253"/>
        <v>9.9905510880095509E-7</v>
      </c>
      <c r="AC1792">
        <f t="shared" si="254"/>
        <v>7.7759129386834936E-11</v>
      </c>
      <c r="AD1792">
        <v>0</v>
      </c>
      <c r="AE1792" s="12">
        <f t="shared" si="255"/>
        <v>2.0903724265187424E-11</v>
      </c>
      <c r="AF1792" s="12">
        <f t="shared" si="256"/>
        <v>9.8662853652022362E-11</v>
      </c>
      <c r="AG1792" s="19">
        <f t="shared" si="257"/>
        <v>1.097002469958351E-3</v>
      </c>
      <c r="AI1792">
        <f t="shared" si="258"/>
        <v>9.9905510880095509E-7</v>
      </c>
      <c r="AJ1792">
        <f t="shared" si="259"/>
        <v>7.7759129386834936E-11</v>
      </c>
      <c r="AK1792">
        <v>0</v>
      </c>
      <c r="AL1792" s="12">
        <f t="shared" si="260"/>
        <v>4.333023565310624E-10</v>
      </c>
      <c r="AM1792" s="12">
        <f t="shared" si="261"/>
        <v>5.1106148591789729E-10</v>
      </c>
      <c r="AN1792" s="19">
        <f t="shared" si="262"/>
        <v>2.2739189884214046E-2</v>
      </c>
      <c r="AO1792" s="19"/>
      <c r="AP1792" t="e">
        <f t="shared" si="263"/>
        <v>#VALUE!</v>
      </c>
      <c r="AQ1792" t="e">
        <f t="shared" si="264"/>
        <v>#VALUE!</v>
      </c>
      <c r="AR1792">
        <v>0</v>
      </c>
      <c r="AS1792" s="12" t="e">
        <f t="shared" si="265"/>
        <v>#VALUE!</v>
      </c>
      <c r="AT1792" s="12" t="e">
        <f t="shared" si="266"/>
        <v>#VALUE!</v>
      </c>
      <c r="AU1792" s="19">
        <f t="shared" si="267"/>
        <v>1.5759424160826513E-2</v>
      </c>
      <c r="AW1792">
        <f t="shared" si="268"/>
        <v>78.812974192989046</v>
      </c>
      <c r="AX1792">
        <f t="shared" si="269"/>
        <v>15.215219993965071</v>
      </c>
      <c r="AY1792" t="e">
        <f t="shared" si="270"/>
        <v>#VALUE!</v>
      </c>
    </row>
    <row r="1793" spans="8:51" x14ac:dyDescent="0.25">
      <c r="H1793" s="6">
        <v>20</v>
      </c>
      <c r="I1793" s="6">
        <v>30</v>
      </c>
      <c r="J1793" s="6">
        <v>1</v>
      </c>
      <c r="K1793" s="6">
        <v>1</v>
      </c>
      <c r="L1793" s="6" t="s">
        <v>122</v>
      </c>
      <c r="M1793" s="7">
        <f>1000000*(AF1793-AD1793)/X1793</f>
        <v>5.1728162884310709E-3</v>
      </c>
      <c r="N1793" s="7">
        <f>1000000*(AM1793-AK1793)/X1793</f>
        <v>2.6794554190270953E-2</v>
      </c>
      <c r="O1793" s="7" t="e">
        <f>1000000*(AT1793-AR1793)/X1793</f>
        <v>#VALUE!</v>
      </c>
      <c r="P1793">
        <f>(M1793*16)</f>
        <v>8.2765060614897135E-2</v>
      </c>
      <c r="Q1793">
        <f>(N1793*44)</f>
        <v>1.1789603843719219</v>
      </c>
      <c r="R1793">
        <f>1000000*(((AF1793-AD1793)*0.082057*W1793)/(V1793-Z1793))/X1793</f>
        <v>0.14349881432745903</v>
      </c>
      <c r="S1793">
        <f>1000000*(((AM1793-AK1793)*0.082057*W1793)/(V1793-Z1793))/X1793</f>
        <v>0.74330626535800015</v>
      </c>
      <c r="T1793">
        <f>N1793*((1*0.082057*W1793)/(V1793-Z1793))</f>
        <v>0.74330626535800026</v>
      </c>
      <c r="V1793" s="5">
        <f t="shared" si="271"/>
        <v>0.99905510880095516</v>
      </c>
      <c r="W1793">
        <v>313.14999999999998</v>
      </c>
      <c r="X1793">
        <f t="shared" si="272"/>
        <v>1.9073334166666699E-2</v>
      </c>
      <c r="Y1793">
        <v>2E-3</v>
      </c>
      <c r="Z1793">
        <f t="shared" si="252"/>
        <v>7.2765497523200454E-2</v>
      </c>
      <c r="AB1793">
        <f t="shared" si="253"/>
        <v>9.9905510880095509E-7</v>
      </c>
      <c r="AC1793">
        <f t="shared" si="254"/>
        <v>7.7759129386834936E-11</v>
      </c>
      <c r="AD1793">
        <v>0</v>
      </c>
      <c r="AE1793" s="12">
        <f t="shared" si="255"/>
        <v>2.0903724265187424E-11</v>
      </c>
      <c r="AF1793" s="12">
        <f t="shared" si="256"/>
        <v>9.8662853652022362E-11</v>
      </c>
      <c r="AG1793" s="19">
        <f t="shared" si="257"/>
        <v>1.097002469958351E-3</v>
      </c>
      <c r="AI1793">
        <f t="shared" si="258"/>
        <v>9.9905510880095509E-7</v>
      </c>
      <c r="AJ1793">
        <f t="shared" si="259"/>
        <v>7.7759129386834936E-11</v>
      </c>
      <c r="AK1793">
        <v>0</v>
      </c>
      <c r="AL1793" s="12">
        <f t="shared" si="260"/>
        <v>4.333023565310624E-10</v>
      </c>
      <c r="AM1793" s="12">
        <f t="shared" si="261"/>
        <v>5.1106148591789729E-10</v>
      </c>
      <c r="AN1793" s="19">
        <f t="shared" si="262"/>
        <v>2.2739189884214046E-2</v>
      </c>
      <c r="AO1793" s="19"/>
      <c r="AP1793" t="e">
        <f t="shared" si="263"/>
        <v>#VALUE!</v>
      </c>
      <c r="AQ1793" t="e">
        <f t="shared" si="264"/>
        <v>#VALUE!</v>
      </c>
      <c r="AR1793">
        <v>0</v>
      </c>
      <c r="AS1793" s="12" t="e">
        <f t="shared" si="265"/>
        <v>#VALUE!</v>
      </c>
      <c r="AT1793" s="12" t="e">
        <f t="shared" si="266"/>
        <v>#VALUE!</v>
      </c>
      <c r="AU1793" s="19">
        <f t="shared" si="267"/>
        <v>1.5759424160826513E-2</v>
      </c>
      <c r="AW1793">
        <f t="shared" si="268"/>
        <v>78.812974192989046</v>
      </c>
      <c r="AX1793">
        <f t="shared" si="269"/>
        <v>15.215219993965071</v>
      </c>
      <c r="AY1793" t="e">
        <f t="shared" si="270"/>
        <v>#VALUE!</v>
      </c>
    </row>
    <row r="1794" spans="8:51" x14ac:dyDescent="0.25">
      <c r="H1794" s="6">
        <v>20</v>
      </c>
      <c r="I1794" s="6">
        <v>30</v>
      </c>
      <c r="J1794" s="6">
        <v>1</v>
      </c>
      <c r="K1794" s="6">
        <v>1</v>
      </c>
      <c r="L1794" s="6" t="s">
        <v>122</v>
      </c>
      <c r="M1794" s="7">
        <f>1000000*(AF1794-AD1794)/X1794</f>
        <v>5.1728162884310709E-3</v>
      </c>
      <c r="N1794" s="7">
        <f>1000000*(AM1794-AK1794)/X1794</f>
        <v>2.6794554190270953E-2</v>
      </c>
      <c r="O1794" s="7" t="e">
        <f>1000000*(AT1794-AR1794)/X1794</f>
        <v>#VALUE!</v>
      </c>
      <c r="P1794">
        <f>(M1794*16)</f>
        <v>8.2765060614897135E-2</v>
      </c>
      <c r="Q1794">
        <f>(N1794*44)</f>
        <v>1.1789603843719219</v>
      </c>
      <c r="R1794">
        <f>1000000*(((AF1794-AD1794)*0.082057*W1794)/(V1794-Z1794))/X1794</f>
        <v>0.14349881432745903</v>
      </c>
      <c r="S1794">
        <f>1000000*(((AM1794-AK1794)*0.082057*W1794)/(V1794-Z1794))/X1794</f>
        <v>0.74330626535800015</v>
      </c>
      <c r="T1794">
        <f>N1794*((1*0.082057*W1794)/(V1794-Z1794))</f>
        <v>0.74330626535800026</v>
      </c>
      <c r="V1794" s="5">
        <f t="shared" si="271"/>
        <v>0.99905510880095516</v>
      </c>
      <c r="W1794">
        <v>313.14999999999998</v>
      </c>
      <c r="X1794">
        <f t="shared" si="272"/>
        <v>1.9073334166666699E-2</v>
      </c>
      <c r="Y1794">
        <v>2E-3</v>
      </c>
      <c r="Z1794">
        <f t="shared" si="252"/>
        <v>7.2765497523200454E-2</v>
      </c>
      <c r="AB1794">
        <f t="shared" si="253"/>
        <v>9.9905510880095509E-7</v>
      </c>
      <c r="AC1794">
        <f t="shared" si="254"/>
        <v>7.7759129386834936E-11</v>
      </c>
      <c r="AD1794">
        <v>0</v>
      </c>
      <c r="AE1794" s="12">
        <f t="shared" si="255"/>
        <v>2.0903724265187424E-11</v>
      </c>
      <c r="AF1794" s="12">
        <f t="shared" si="256"/>
        <v>9.8662853652022362E-11</v>
      </c>
      <c r="AG1794" s="19">
        <f t="shared" si="257"/>
        <v>1.097002469958351E-3</v>
      </c>
      <c r="AI1794">
        <f t="shared" si="258"/>
        <v>9.9905510880095509E-7</v>
      </c>
      <c r="AJ1794">
        <f t="shared" si="259"/>
        <v>7.7759129386834936E-11</v>
      </c>
      <c r="AK1794">
        <v>0</v>
      </c>
      <c r="AL1794" s="12">
        <f t="shared" si="260"/>
        <v>4.333023565310624E-10</v>
      </c>
      <c r="AM1794" s="12">
        <f t="shared" si="261"/>
        <v>5.1106148591789729E-10</v>
      </c>
      <c r="AN1794" s="19">
        <f t="shared" si="262"/>
        <v>2.2739189884214046E-2</v>
      </c>
      <c r="AO1794" s="19"/>
      <c r="AP1794" t="e">
        <f t="shared" si="263"/>
        <v>#VALUE!</v>
      </c>
      <c r="AQ1794" t="e">
        <f t="shared" si="264"/>
        <v>#VALUE!</v>
      </c>
      <c r="AR1794">
        <v>0</v>
      </c>
      <c r="AS1794" s="12" t="e">
        <f t="shared" si="265"/>
        <v>#VALUE!</v>
      </c>
      <c r="AT1794" s="12" t="e">
        <f t="shared" si="266"/>
        <v>#VALUE!</v>
      </c>
      <c r="AU1794" s="19">
        <f t="shared" si="267"/>
        <v>1.5759424160826513E-2</v>
      </c>
      <c r="AW1794">
        <f t="shared" si="268"/>
        <v>78.812974192989046</v>
      </c>
      <c r="AX1794">
        <f t="shared" si="269"/>
        <v>15.215219993965071</v>
      </c>
      <c r="AY1794" t="e">
        <f t="shared" si="270"/>
        <v>#VALUE!</v>
      </c>
    </row>
    <row r="1795" spans="8:51" x14ac:dyDescent="0.25">
      <c r="H1795" s="6">
        <v>20</v>
      </c>
      <c r="I1795" s="6">
        <v>30</v>
      </c>
      <c r="J1795" s="6">
        <v>1</v>
      </c>
      <c r="K1795" s="6">
        <v>1</v>
      </c>
      <c r="L1795" s="6" t="s">
        <v>122</v>
      </c>
      <c r="M1795" s="7">
        <f>1000000*(AF1795-AD1795)/X1795</f>
        <v>5.1728162884310709E-3</v>
      </c>
      <c r="N1795" s="7">
        <f>1000000*(AM1795-AK1795)/X1795</f>
        <v>2.6794554190270953E-2</v>
      </c>
      <c r="O1795" s="7" t="e">
        <f>1000000*(AT1795-AR1795)/X1795</f>
        <v>#VALUE!</v>
      </c>
      <c r="P1795">
        <f>(M1795*16)</f>
        <v>8.2765060614897135E-2</v>
      </c>
      <c r="Q1795">
        <f>(N1795*44)</f>
        <v>1.1789603843719219</v>
      </c>
      <c r="R1795">
        <f>1000000*(((AF1795-AD1795)*0.082057*W1795)/(V1795-Z1795))/X1795</f>
        <v>0.14349881432745903</v>
      </c>
      <c r="S1795">
        <f>1000000*(((AM1795-AK1795)*0.082057*W1795)/(V1795-Z1795))/X1795</f>
        <v>0.74330626535800015</v>
      </c>
      <c r="T1795">
        <f>N1795*((1*0.082057*W1795)/(V1795-Z1795))</f>
        <v>0.74330626535800026</v>
      </c>
      <c r="V1795" s="5">
        <f t="shared" si="271"/>
        <v>0.99905510880095516</v>
      </c>
      <c r="W1795">
        <v>313.14999999999998</v>
      </c>
      <c r="X1795">
        <f t="shared" si="272"/>
        <v>1.9073334166666699E-2</v>
      </c>
      <c r="Y1795">
        <v>2E-3</v>
      </c>
      <c r="Z1795">
        <f t="shared" si="252"/>
        <v>7.2765497523200454E-2</v>
      </c>
      <c r="AB1795">
        <f t="shared" si="253"/>
        <v>9.9905510880095509E-7</v>
      </c>
      <c r="AC1795">
        <f t="shared" si="254"/>
        <v>7.7759129386834936E-11</v>
      </c>
      <c r="AD1795">
        <v>0</v>
      </c>
      <c r="AE1795" s="12">
        <f t="shared" si="255"/>
        <v>2.0903724265187424E-11</v>
      </c>
      <c r="AF1795" s="12">
        <f t="shared" si="256"/>
        <v>9.8662853652022362E-11</v>
      </c>
      <c r="AG1795" s="19">
        <f t="shared" si="257"/>
        <v>1.097002469958351E-3</v>
      </c>
      <c r="AI1795">
        <f t="shared" si="258"/>
        <v>9.9905510880095509E-7</v>
      </c>
      <c r="AJ1795">
        <f t="shared" si="259"/>
        <v>7.7759129386834936E-11</v>
      </c>
      <c r="AK1795">
        <v>0</v>
      </c>
      <c r="AL1795" s="12">
        <f t="shared" si="260"/>
        <v>4.333023565310624E-10</v>
      </c>
      <c r="AM1795" s="12">
        <f t="shared" si="261"/>
        <v>5.1106148591789729E-10</v>
      </c>
      <c r="AN1795" s="19">
        <f t="shared" si="262"/>
        <v>2.2739189884214046E-2</v>
      </c>
      <c r="AO1795" s="19"/>
      <c r="AP1795" t="e">
        <f t="shared" si="263"/>
        <v>#VALUE!</v>
      </c>
      <c r="AQ1795" t="e">
        <f t="shared" si="264"/>
        <v>#VALUE!</v>
      </c>
      <c r="AR1795">
        <v>0</v>
      </c>
      <c r="AS1795" s="12" t="e">
        <f t="shared" si="265"/>
        <v>#VALUE!</v>
      </c>
      <c r="AT1795" s="12" t="e">
        <f t="shared" si="266"/>
        <v>#VALUE!</v>
      </c>
      <c r="AU1795" s="19">
        <f t="shared" si="267"/>
        <v>1.5759424160826513E-2</v>
      </c>
      <c r="AW1795">
        <f t="shared" si="268"/>
        <v>78.812974192989046</v>
      </c>
      <c r="AX1795">
        <f t="shared" si="269"/>
        <v>15.215219993965071</v>
      </c>
      <c r="AY1795" t="e">
        <f t="shared" si="270"/>
        <v>#VALUE!</v>
      </c>
    </row>
    <row r="1796" spans="8:51" x14ac:dyDescent="0.25">
      <c r="H1796" s="6">
        <v>20</v>
      </c>
      <c r="I1796" s="6">
        <v>30</v>
      </c>
      <c r="J1796" s="6">
        <v>1</v>
      </c>
      <c r="K1796" s="6">
        <v>1</v>
      </c>
      <c r="L1796" s="6" t="s">
        <v>122</v>
      </c>
      <c r="M1796" s="7">
        <f>1000000*(AF1796-AD1796)/X1796</f>
        <v>5.1728162884310709E-3</v>
      </c>
      <c r="N1796" s="7">
        <f>1000000*(AM1796-AK1796)/X1796</f>
        <v>2.6794554190270953E-2</v>
      </c>
      <c r="O1796" s="7" t="e">
        <f>1000000*(AT1796-AR1796)/X1796</f>
        <v>#VALUE!</v>
      </c>
      <c r="P1796">
        <f>(M1796*16)</f>
        <v>8.2765060614897135E-2</v>
      </c>
      <c r="Q1796">
        <f>(N1796*44)</f>
        <v>1.1789603843719219</v>
      </c>
      <c r="R1796">
        <f>1000000*(((AF1796-AD1796)*0.082057*W1796)/(V1796-Z1796))/X1796</f>
        <v>0.14349881432745903</v>
      </c>
      <c r="S1796">
        <f>1000000*(((AM1796-AK1796)*0.082057*W1796)/(V1796-Z1796))/X1796</f>
        <v>0.74330626535800015</v>
      </c>
      <c r="T1796">
        <f>N1796*((1*0.082057*W1796)/(V1796-Z1796))</f>
        <v>0.74330626535800026</v>
      </c>
      <c r="V1796" s="5">
        <f t="shared" si="271"/>
        <v>0.99905510880095516</v>
      </c>
      <c r="W1796">
        <v>313.14999999999998</v>
      </c>
      <c r="X1796">
        <f t="shared" si="272"/>
        <v>1.9073334166666699E-2</v>
      </c>
      <c r="Y1796">
        <v>2E-3</v>
      </c>
      <c r="Z1796">
        <f t="shared" si="252"/>
        <v>7.2765497523200454E-2</v>
      </c>
      <c r="AB1796">
        <f t="shared" si="253"/>
        <v>9.9905510880095509E-7</v>
      </c>
      <c r="AC1796">
        <f t="shared" si="254"/>
        <v>7.7759129386834936E-11</v>
      </c>
      <c r="AD1796">
        <v>0</v>
      </c>
      <c r="AE1796" s="12">
        <f t="shared" si="255"/>
        <v>2.0903724265187424E-11</v>
      </c>
      <c r="AF1796" s="12">
        <f t="shared" si="256"/>
        <v>9.8662853652022362E-11</v>
      </c>
      <c r="AG1796" s="19">
        <f t="shared" si="257"/>
        <v>1.097002469958351E-3</v>
      </c>
      <c r="AI1796">
        <f t="shared" si="258"/>
        <v>9.9905510880095509E-7</v>
      </c>
      <c r="AJ1796">
        <f t="shared" si="259"/>
        <v>7.7759129386834936E-11</v>
      </c>
      <c r="AK1796">
        <v>0</v>
      </c>
      <c r="AL1796" s="12">
        <f t="shared" si="260"/>
        <v>4.333023565310624E-10</v>
      </c>
      <c r="AM1796" s="12">
        <f t="shared" si="261"/>
        <v>5.1106148591789729E-10</v>
      </c>
      <c r="AN1796" s="19">
        <f t="shared" si="262"/>
        <v>2.2739189884214046E-2</v>
      </c>
      <c r="AO1796" s="19"/>
      <c r="AP1796" t="e">
        <f t="shared" si="263"/>
        <v>#VALUE!</v>
      </c>
      <c r="AQ1796" t="e">
        <f t="shared" si="264"/>
        <v>#VALUE!</v>
      </c>
      <c r="AR1796">
        <v>0</v>
      </c>
      <c r="AS1796" s="12" t="e">
        <f t="shared" si="265"/>
        <v>#VALUE!</v>
      </c>
      <c r="AT1796" s="12" t="e">
        <f t="shared" si="266"/>
        <v>#VALUE!</v>
      </c>
      <c r="AU1796" s="19">
        <f t="shared" si="267"/>
        <v>1.5759424160826513E-2</v>
      </c>
      <c r="AW1796">
        <f t="shared" si="268"/>
        <v>78.812974192989046</v>
      </c>
      <c r="AX1796">
        <f t="shared" si="269"/>
        <v>15.215219993965071</v>
      </c>
      <c r="AY1796" t="e">
        <f t="shared" si="270"/>
        <v>#VALUE!</v>
      </c>
    </row>
    <row r="1797" spans="8:51" x14ac:dyDescent="0.25">
      <c r="H1797" s="6">
        <v>20</v>
      </c>
      <c r="I1797" s="6">
        <v>30</v>
      </c>
      <c r="J1797" s="6">
        <v>1</v>
      </c>
      <c r="K1797" s="6">
        <v>1</v>
      </c>
      <c r="L1797" s="6" t="s">
        <v>122</v>
      </c>
      <c r="M1797" s="7">
        <f>1000000*(AF1797-AD1797)/X1797</f>
        <v>5.1728162884310709E-3</v>
      </c>
      <c r="N1797" s="7">
        <f>1000000*(AM1797-AK1797)/X1797</f>
        <v>2.6794554190270953E-2</v>
      </c>
      <c r="O1797" s="7" t="e">
        <f>1000000*(AT1797-AR1797)/X1797</f>
        <v>#VALUE!</v>
      </c>
      <c r="P1797">
        <f>(M1797*16)</f>
        <v>8.2765060614897135E-2</v>
      </c>
      <c r="Q1797">
        <f>(N1797*44)</f>
        <v>1.1789603843719219</v>
      </c>
      <c r="R1797">
        <f>1000000*(((AF1797-AD1797)*0.082057*W1797)/(V1797-Z1797))/X1797</f>
        <v>0.14349881432745903</v>
      </c>
      <c r="S1797">
        <f>1000000*(((AM1797-AK1797)*0.082057*W1797)/(V1797-Z1797))/X1797</f>
        <v>0.74330626535800015</v>
      </c>
      <c r="T1797">
        <f>N1797*((1*0.082057*W1797)/(V1797-Z1797))</f>
        <v>0.74330626535800026</v>
      </c>
      <c r="V1797" s="5">
        <f t="shared" si="271"/>
        <v>0.99905510880095516</v>
      </c>
      <c r="W1797">
        <v>313.14999999999998</v>
      </c>
      <c r="X1797">
        <f t="shared" si="272"/>
        <v>1.9073334166666699E-2</v>
      </c>
      <c r="Y1797">
        <v>2E-3</v>
      </c>
      <c r="Z1797">
        <f t="shared" ref="Z1797:Z1860" si="273">(0.001316*10^(8.07131-(1730.63/(233.46+(W1797-273.15)))))</f>
        <v>7.2765497523200454E-2</v>
      </c>
      <c r="AB1797">
        <f t="shared" ref="AB1797:AB1860" si="274">V1797*(J1797/10^6)</f>
        <v>9.9905510880095509E-7</v>
      </c>
      <c r="AC1797">
        <f t="shared" ref="AC1797:AC1860" si="275">(AB1797*Y1797)/(0.082057*W1797)</f>
        <v>7.7759129386834936E-11</v>
      </c>
      <c r="AD1797">
        <v>0</v>
      </c>
      <c r="AE1797" s="12">
        <f t="shared" ref="AE1797:AE1860" si="276">AB1797*AG1797*X1797</f>
        <v>2.0903724265187424E-11</v>
      </c>
      <c r="AF1797" s="12">
        <f t="shared" ref="AF1797:AF1860" si="277">AC1797+AE1797</f>
        <v>9.8662853652022362E-11</v>
      </c>
      <c r="AG1797" s="19">
        <f t="shared" ref="AG1797:AG1860" si="278">101.325*(0.000014*EXP(1600*((1/W1797)-(1/298.15))))</f>
        <v>1.097002469958351E-3</v>
      </c>
      <c r="AI1797">
        <f t="shared" ref="AI1797:AI1860" si="279">V1797*(K1797/10^6)</f>
        <v>9.9905510880095509E-7</v>
      </c>
      <c r="AJ1797">
        <f t="shared" ref="AJ1797:AJ1860" si="280">(AI1797*Y1797)/(0.082057*W1797)</f>
        <v>7.7759129386834936E-11</v>
      </c>
      <c r="AK1797">
        <v>0</v>
      </c>
      <c r="AL1797" s="12">
        <f t="shared" ref="AL1797:AL1860" si="281">AI1797*AN1797*X1797</f>
        <v>4.333023565310624E-10</v>
      </c>
      <c r="AM1797" s="12">
        <f t="shared" ref="AM1797:AM1860" si="282">AJ1797+AL1797</f>
        <v>5.1106148591789729E-10</v>
      </c>
      <c r="AN1797" s="19">
        <f t="shared" ref="AN1797:AN1860" si="283">101.325*(0.00033*EXP(2400*((1/W1797)-(1/298.15))))</f>
        <v>2.2739189884214046E-2</v>
      </c>
      <c r="AO1797" s="19"/>
      <c r="AP1797" t="e">
        <f t="shared" ref="AP1797:AP1860" si="284">V1797*(L1797/10^6)</f>
        <v>#VALUE!</v>
      </c>
      <c r="AQ1797" t="e">
        <f t="shared" ref="AQ1797:AQ1860" si="285">(AP1797*Y1797)/(0.082057*W1797)</f>
        <v>#VALUE!</v>
      </c>
      <c r="AR1797">
        <v>0</v>
      </c>
      <c r="AS1797" s="12" t="e">
        <f t="shared" ref="AS1797:AS1860" si="286">AP1797*AU1797*X1797</f>
        <v>#VALUE!</v>
      </c>
      <c r="AT1797" s="12" t="e">
        <f t="shared" ref="AT1797:AT1860" si="287">AQ1797+AS1797</f>
        <v>#VALUE!</v>
      </c>
      <c r="AU1797" s="19">
        <f t="shared" ref="AU1797:AU1860" si="288">101.325*((2.4*10^-4)*EXP(2700*((1/W1797)-(1/298.15))))</f>
        <v>1.5759424160826513E-2</v>
      </c>
      <c r="AW1797">
        <f t="shared" ref="AW1797:AW1860" si="289">100*(AF1797-AE1797)/AF1797</f>
        <v>78.812974192989046</v>
      </c>
      <c r="AX1797">
        <f t="shared" ref="AX1797:AX1860" si="290">100*(AM1797-AL1797)/AM1797</f>
        <v>15.215219993965071</v>
      </c>
      <c r="AY1797" t="e">
        <f t="shared" ref="AY1797:AY1860" si="291">100*(AT1797-AS1797)/AT1797</f>
        <v>#VALUE!</v>
      </c>
    </row>
    <row r="1798" spans="8:51" x14ac:dyDescent="0.25">
      <c r="H1798" s="6">
        <v>20</v>
      </c>
      <c r="I1798" s="6">
        <v>30</v>
      </c>
      <c r="J1798" s="6">
        <v>1</v>
      </c>
      <c r="K1798" s="6">
        <v>1</v>
      </c>
      <c r="L1798" s="6" t="s">
        <v>122</v>
      </c>
      <c r="M1798" s="7">
        <f>1000000*(AF1798-AD1798)/X1798</f>
        <v>5.1728162884310709E-3</v>
      </c>
      <c r="N1798" s="7">
        <f>1000000*(AM1798-AK1798)/X1798</f>
        <v>2.6794554190270953E-2</v>
      </c>
      <c r="O1798" s="7" t="e">
        <f>1000000*(AT1798-AR1798)/X1798</f>
        <v>#VALUE!</v>
      </c>
      <c r="P1798">
        <f>(M1798*16)</f>
        <v>8.2765060614897135E-2</v>
      </c>
      <c r="Q1798">
        <f>(N1798*44)</f>
        <v>1.1789603843719219</v>
      </c>
      <c r="R1798">
        <f>1000000*(((AF1798-AD1798)*0.082057*W1798)/(V1798-Z1798))/X1798</f>
        <v>0.14349881432745903</v>
      </c>
      <c r="S1798">
        <f>1000000*(((AM1798-AK1798)*0.082057*W1798)/(V1798-Z1798))/X1798</f>
        <v>0.74330626535800015</v>
      </c>
      <c r="T1798">
        <f>N1798*((1*0.082057*W1798)/(V1798-Z1798))</f>
        <v>0.74330626535800026</v>
      </c>
      <c r="V1798" s="5">
        <f t="shared" ref="V1798:V1861" si="292">((0.001316*((I1798*25.4)-(2.5*2053/100)))*(273.15+40))/(273.15+H1798)</f>
        <v>0.99905510880095516</v>
      </c>
      <c r="W1798">
        <v>313.14999999999998</v>
      </c>
      <c r="X1798">
        <f t="shared" ref="X1798:X1861" si="293">(21.0733341666667/1000)-Y1798</f>
        <v>1.9073334166666699E-2</v>
      </c>
      <c r="Y1798">
        <v>2E-3</v>
      </c>
      <c r="Z1798">
        <f t="shared" si="273"/>
        <v>7.2765497523200454E-2</v>
      </c>
      <c r="AB1798">
        <f t="shared" si="274"/>
        <v>9.9905510880095509E-7</v>
      </c>
      <c r="AC1798">
        <f t="shared" si="275"/>
        <v>7.7759129386834936E-11</v>
      </c>
      <c r="AD1798">
        <v>0</v>
      </c>
      <c r="AE1798" s="12">
        <f t="shared" si="276"/>
        <v>2.0903724265187424E-11</v>
      </c>
      <c r="AF1798" s="12">
        <f t="shared" si="277"/>
        <v>9.8662853652022362E-11</v>
      </c>
      <c r="AG1798" s="19">
        <f t="shared" si="278"/>
        <v>1.097002469958351E-3</v>
      </c>
      <c r="AI1798">
        <f t="shared" si="279"/>
        <v>9.9905510880095509E-7</v>
      </c>
      <c r="AJ1798">
        <f t="shared" si="280"/>
        <v>7.7759129386834936E-11</v>
      </c>
      <c r="AK1798">
        <v>0</v>
      </c>
      <c r="AL1798" s="12">
        <f t="shared" si="281"/>
        <v>4.333023565310624E-10</v>
      </c>
      <c r="AM1798" s="12">
        <f t="shared" si="282"/>
        <v>5.1106148591789729E-10</v>
      </c>
      <c r="AN1798" s="19">
        <f t="shared" si="283"/>
        <v>2.2739189884214046E-2</v>
      </c>
      <c r="AO1798" s="19"/>
      <c r="AP1798" t="e">
        <f t="shared" si="284"/>
        <v>#VALUE!</v>
      </c>
      <c r="AQ1798" t="e">
        <f t="shared" si="285"/>
        <v>#VALUE!</v>
      </c>
      <c r="AR1798">
        <v>0</v>
      </c>
      <c r="AS1798" s="12" t="e">
        <f t="shared" si="286"/>
        <v>#VALUE!</v>
      </c>
      <c r="AT1798" s="12" t="e">
        <f t="shared" si="287"/>
        <v>#VALUE!</v>
      </c>
      <c r="AU1798" s="19">
        <f t="shared" si="288"/>
        <v>1.5759424160826513E-2</v>
      </c>
      <c r="AW1798">
        <f t="shared" si="289"/>
        <v>78.812974192989046</v>
      </c>
      <c r="AX1798">
        <f t="shared" si="290"/>
        <v>15.215219993965071</v>
      </c>
      <c r="AY1798" t="e">
        <f t="shared" si="291"/>
        <v>#VALUE!</v>
      </c>
    </row>
    <row r="1799" spans="8:51" x14ac:dyDescent="0.25">
      <c r="H1799" s="6">
        <v>20</v>
      </c>
      <c r="I1799" s="6">
        <v>30</v>
      </c>
      <c r="J1799" s="6">
        <v>1</v>
      </c>
      <c r="K1799" s="6">
        <v>1</v>
      </c>
      <c r="L1799" s="6" t="s">
        <v>122</v>
      </c>
      <c r="M1799" s="7">
        <f>1000000*(AF1799-AD1799)/X1799</f>
        <v>5.1728162884310709E-3</v>
      </c>
      <c r="N1799" s="7">
        <f>1000000*(AM1799-AK1799)/X1799</f>
        <v>2.6794554190270953E-2</v>
      </c>
      <c r="O1799" s="7" t="e">
        <f>1000000*(AT1799-AR1799)/X1799</f>
        <v>#VALUE!</v>
      </c>
      <c r="P1799">
        <f>(M1799*16)</f>
        <v>8.2765060614897135E-2</v>
      </c>
      <c r="Q1799">
        <f>(N1799*44)</f>
        <v>1.1789603843719219</v>
      </c>
      <c r="R1799">
        <f>1000000*(((AF1799-AD1799)*0.082057*W1799)/(V1799-Z1799))/X1799</f>
        <v>0.14349881432745903</v>
      </c>
      <c r="S1799">
        <f>1000000*(((AM1799-AK1799)*0.082057*W1799)/(V1799-Z1799))/X1799</f>
        <v>0.74330626535800015</v>
      </c>
      <c r="T1799">
        <f>N1799*((1*0.082057*W1799)/(V1799-Z1799))</f>
        <v>0.74330626535800026</v>
      </c>
      <c r="V1799" s="5">
        <f t="shared" si="292"/>
        <v>0.99905510880095516</v>
      </c>
      <c r="W1799">
        <v>313.14999999999998</v>
      </c>
      <c r="X1799">
        <f t="shared" si="293"/>
        <v>1.9073334166666699E-2</v>
      </c>
      <c r="Y1799">
        <v>2E-3</v>
      </c>
      <c r="Z1799">
        <f t="shared" si="273"/>
        <v>7.2765497523200454E-2</v>
      </c>
      <c r="AB1799">
        <f t="shared" si="274"/>
        <v>9.9905510880095509E-7</v>
      </c>
      <c r="AC1799">
        <f t="shared" si="275"/>
        <v>7.7759129386834936E-11</v>
      </c>
      <c r="AD1799">
        <v>0</v>
      </c>
      <c r="AE1799" s="12">
        <f t="shared" si="276"/>
        <v>2.0903724265187424E-11</v>
      </c>
      <c r="AF1799" s="12">
        <f t="shared" si="277"/>
        <v>9.8662853652022362E-11</v>
      </c>
      <c r="AG1799" s="19">
        <f t="shared" si="278"/>
        <v>1.097002469958351E-3</v>
      </c>
      <c r="AI1799">
        <f t="shared" si="279"/>
        <v>9.9905510880095509E-7</v>
      </c>
      <c r="AJ1799">
        <f t="shared" si="280"/>
        <v>7.7759129386834936E-11</v>
      </c>
      <c r="AK1799">
        <v>0</v>
      </c>
      <c r="AL1799" s="12">
        <f t="shared" si="281"/>
        <v>4.333023565310624E-10</v>
      </c>
      <c r="AM1799" s="12">
        <f t="shared" si="282"/>
        <v>5.1106148591789729E-10</v>
      </c>
      <c r="AN1799" s="19">
        <f t="shared" si="283"/>
        <v>2.2739189884214046E-2</v>
      </c>
      <c r="AO1799" s="19"/>
      <c r="AP1799" t="e">
        <f t="shared" si="284"/>
        <v>#VALUE!</v>
      </c>
      <c r="AQ1799" t="e">
        <f t="shared" si="285"/>
        <v>#VALUE!</v>
      </c>
      <c r="AR1799">
        <v>0</v>
      </c>
      <c r="AS1799" s="12" t="e">
        <f t="shared" si="286"/>
        <v>#VALUE!</v>
      </c>
      <c r="AT1799" s="12" t="e">
        <f t="shared" si="287"/>
        <v>#VALUE!</v>
      </c>
      <c r="AU1799" s="19">
        <f t="shared" si="288"/>
        <v>1.5759424160826513E-2</v>
      </c>
      <c r="AW1799">
        <f t="shared" si="289"/>
        <v>78.812974192989046</v>
      </c>
      <c r="AX1799">
        <f t="shared" si="290"/>
        <v>15.215219993965071</v>
      </c>
      <c r="AY1799" t="e">
        <f t="shared" si="291"/>
        <v>#VALUE!</v>
      </c>
    </row>
    <row r="1800" spans="8:51" x14ac:dyDescent="0.25">
      <c r="H1800" s="6">
        <v>20</v>
      </c>
      <c r="I1800" s="6">
        <v>30</v>
      </c>
      <c r="J1800" s="6">
        <v>1</v>
      </c>
      <c r="K1800" s="6">
        <v>1</v>
      </c>
      <c r="L1800" s="6" t="s">
        <v>122</v>
      </c>
      <c r="M1800" s="7">
        <f>1000000*(AF1800-AD1800)/X1800</f>
        <v>5.1728162884310709E-3</v>
      </c>
      <c r="N1800" s="7">
        <f>1000000*(AM1800-AK1800)/X1800</f>
        <v>2.6794554190270953E-2</v>
      </c>
      <c r="O1800" s="7" t="e">
        <f>1000000*(AT1800-AR1800)/X1800</f>
        <v>#VALUE!</v>
      </c>
      <c r="P1800">
        <f>(M1800*16)</f>
        <v>8.2765060614897135E-2</v>
      </c>
      <c r="Q1800">
        <f>(N1800*44)</f>
        <v>1.1789603843719219</v>
      </c>
      <c r="R1800">
        <f>1000000*(((AF1800-AD1800)*0.082057*W1800)/(V1800-Z1800))/X1800</f>
        <v>0.14349881432745903</v>
      </c>
      <c r="S1800">
        <f>1000000*(((AM1800-AK1800)*0.082057*W1800)/(V1800-Z1800))/X1800</f>
        <v>0.74330626535800015</v>
      </c>
      <c r="T1800">
        <f>N1800*((1*0.082057*W1800)/(V1800-Z1800))</f>
        <v>0.74330626535800026</v>
      </c>
      <c r="V1800" s="5">
        <f t="shared" si="292"/>
        <v>0.99905510880095516</v>
      </c>
      <c r="W1800">
        <v>313.14999999999998</v>
      </c>
      <c r="X1800">
        <f t="shared" si="293"/>
        <v>1.9073334166666699E-2</v>
      </c>
      <c r="Y1800">
        <v>2E-3</v>
      </c>
      <c r="Z1800">
        <f t="shared" si="273"/>
        <v>7.2765497523200454E-2</v>
      </c>
      <c r="AB1800">
        <f t="shared" si="274"/>
        <v>9.9905510880095509E-7</v>
      </c>
      <c r="AC1800">
        <f t="shared" si="275"/>
        <v>7.7759129386834936E-11</v>
      </c>
      <c r="AD1800">
        <v>0</v>
      </c>
      <c r="AE1800" s="12">
        <f t="shared" si="276"/>
        <v>2.0903724265187424E-11</v>
      </c>
      <c r="AF1800" s="12">
        <f t="shared" si="277"/>
        <v>9.8662853652022362E-11</v>
      </c>
      <c r="AG1800" s="19">
        <f t="shared" si="278"/>
        <v>1.097002469958351E-3</v>
      </c>
      <c r="AI1800">
        <f t="shared" si="279"/>
        <v>9.9905510880095509E-7</v>
      </c>
      <c r="AJ1800">
        <f t="shared" si="280"/>
        <v>7.7759129386834936E-11</v>
      </c>
      <c r="AK1800">
        <v>0</v>
      </c>
      <c r="AL1800" s="12">
        <f t="shared" si="281"/>
        <v>4.333023565310624E-10</v>
      </c>
      <c r="AM1800" s="12">
        <f t="shared" si="282"/>
        <v>5.1106148591789729E-10</v>
      </c>
      <c r="AN1800" s="19">
        <f t="shared" si="283"/>
        <v>2.2739189884214046E-2</v>
      </c>
      <c r="AO1800" s="19"/>
      <c r="AP1800" t="e">
        <f t="shared" si="284"/>
        <v>#VALUE!</v>
      </c>
      <c r="AQ1800" t="e">
        <f t="shared" si="285"/>
        <v>#VALUE!</v>
      </c>
      <c r="AR1800">
        <v>0</v>
      </c>
      <c r="AS1800" s="12" t="e">
        <f t="shared" si="286"/>
        <v>#VALUE!</v>
      </c>
      <c r="AT1800" s="12" t="e">
        <f t="shared" si="287"/>
        <v>#VALUE!</v>
      </c>
      <c r="AU1800" s="19">
        <f t="shared" si="288"/>
        <v>1.5759424160826513E-2</v>
      </c>
      <c r="AW1800">
        <f t="shared" si="289"/>
        <v>78.812974192989046</v>
      </c>
      <c r="AX1800">
        <f t="shared" si="290"/>
        <v>15.215219993965071</v>
      </c>
      <c r="AY1800" t="e">
        <f t="shared" si="291"/>
        <v>#VALUE!</v>
      </c>
    </row>
    <row r="1801" spans="8:51" x14ac:dyDescent="0.25">
      <c r="H1801" s="6">
        <v>20</v>
      </c>
      <c r="I1801" s="6">
        <v>30</v>
      </c>
      <c r="J1801" s="6">
        <v>1</v>
      </c>
      <c r="K1801" s="6">
        <v>1</v>
      </c>
      <c r="L1801" s="6" t="s">
        <v>122</v>
      </c>
      <c r="M1801" s="7">
        <f>1000000*(AF1801-AD1801)/X1801</f>
        <v>5.1728162884310709E-3</v>
      </c>
      <c r="N1801" s="7">
        <f>1000000*(AM1801-AK1801)/X1801</f>
        <v>2.6794554190270953E-2</v>
      </c>
      <c r="O1801" s="7" t="e">
        <f>1000000*(AT1801-AR1801)/X1801</f>
        <v>#VALUE!</v>
      </c>
      <c r="P1801">
        <f>(M1801*16)</f>
        <v>8.2765060614897135E-2</v>
      </c>
      <c r="Q1801">
        <f>(N1801*44)</f>
        <v>1.1789603843719219</v>
      </c>
      <c r="R1801">
        <f>1000000*(((AF1801-AD1801)*0.082057*W1801)/(V1801-Z1801))/X1801</f>
        <v>0.14349881432745903</v>
      </c>
      <c r="S1801">
        <f>1000000*(((AM1801-AK1801)*0.082057*W1801)/(V1801-Z1801))/X1801</f>
        <v>0.74330626535800015</v>
      </c>
      <c r="T1801">
        <f>N1801*((1*0.082057*W1801)/(V1801-Z1801))</f>
        <v>0.74330626535800026</v>
      </c>
      <c r="V1801" s="5">
        <f t="shared" si="292"/>
        <v>0.99905510880095516</v>
      </c>
      <c r="W1801">
        <v>313.14999999999998</v>
      </c>
      <c r="X1801">
        <f t="shared" si="293"/>
        <v>1.9073334166666699E-2</v>
      </c>
      <c r="Y1801">
        <v>2E-3</v>
      </c>
      <c r="Z1801">
        <f t="shared" si="273"/>
        <v>7.2765497523200454E-2</v>
      </c>
      <c r="AB1801">
        <f t="shared" si="274"/>
        <v>9.9905510880095509E-7</v>
      </c>
      <c r="AC1801">
        <f t="shared" si="275"/>
        <v>7.7759129386834936E-11</v>
      </c>
      <c r="AD1801">
        <v>0</v>
      </c>
      <c r="AE1801" s="12">
        <f t="shared" si="276"/>
        <v>2.0903724265187424E-11</v>
      </c>
      <c r="AF1801" s="12">
        <f t="shared" si="277"/>
        <v>9.8662853652022362E-11</v>
      </c>
      <c r="AG1801" s="19">
        <f t="shared" si="278"/>
        <v>1.097002469958351E-3</v>
      </c>
      <c r="AI1801">
        <f t="shared" si="279"/>
        <v>9.9905510880095509E-7</v>
      </c>
      <c r="AJ1801">
        <f t="shared" si="280"/>
        <v>7.7759129386834936E-11</v>
      </c>
      <c r="AK1801">
        <v>0</v>
      </c>
      <c r="AL1801" s="12">
        <f t="shared" si="281"/>
        <v>4.333023565310624E-10</v>
      </c>
      <c r="AM1801" s="12">
        <f t="shared" si="282"/>
        <v>5.1106148591789729E-10</v>
      </c>
      <c r="AN1801" s="19">
        <f t="shared" si="283"/>
        <v>2.2739189884214046E-2</v>
      </c>
      <c r="AO1801" s="19"/>
      <c r="AP1801" t="e">
        <f t="shared" si="284"/>
        <v>#VALUE!</v>
      </c>
      <c r="AQ1801" t="e">
        <f t="shared" si="285"/>
        <v>#VALUE!</v>
      </c>
      <c r="AR1801">
        <v>0</v>
      </c>
      <c r="AS1801" s="12" t="e">
        <f t="shared" si="286"/>
        <v>#VALUE!</v>
      </c>
      <c r="AT1801" s="12" t="e">
        <f t="shared" si="287"/>
        <v>#VALUE!</v>
      </c>
      <c r="AU1801" s="19">
        <f t="shared" si="288"/>
        <v>1.5759424160826513E-2</v>
      </c>
      <c r="AW1801">
        <f t="shared" si="289"/>
        <v>78.812974192989046</v>
      </c>
      <c r="AX1801">
        <f t="shared" si="290"/>
        <v>15.215219993965071</v>
      </c>
      <c r="AY1801" t="e">
        <f t="shared" si="291"/>
        <v>#VALUE!</v>
      </c>
    </row>
    <row r="1802" spans="8:51" x14ac:dyDescent="0.25">
      <c r="H1802" s="6">
        <v>20</v>
      </c>
      <c r="I1802" s="6">
        <v>30</v>
      </c>
      <c r="J1802" s="6">
        <v>1</v>
      </c>
      <c r="K1802" s="6">
        <v>1</v>
      </c>
      <c r="L1802" s="6" t="s">
        <v>122</v>
      </c>
      <c r="M1802" s="7">
        <f>1000000*(AF1802-AD1802)/X1802</f>
        <v>5.1728162884310709E-3</v>
      </c>
      <c r="N1802" s="7">
        <f>1000000*(AM1802-AK1802)/X1802</f>
        <v>2.6794554190270953E-2</v>
      </c>
      <c r="O1802" s="7" t="e">
        <f>1000000*(AT1802-AR1802)/X1802</f>
        <v>#VALUE!</v>
      </c>
      <c r="P1802">
        <f>(M1802*16)</f>
        <v>8.2765060614897135E-2</v>
      </c>
      <c r="Q1802">
        <f>(N1802*44)</f>
        <v>1.1789603843719219</v>
      </c>
      <c r="R1802">
        <f>1000000*(((AF1802-AD1802)*0.082057*W1802)/(V1802-Z1802))/X1802</f>
        <v>0.14349881432745903</v>
      </c>
      <c r="S1802">
        <f>1000000*(((AM1802-AK1802)*0.082057*W1802)/(V1802-Z1802))/X1802</f>
        <v>0.74330626535800015</v>
      </c>
      <c r="T1802">
        <f>N1802*((1*0.082057*W1802)/(V1802-Z1802))</f>
        <v>0.74330626535800026</v>
      </c>
      <c r="V1802" s="5">
        <f t="shared" si="292"/>
        <v>0.99905510880095516</v>
      </c>
      <c r="W1802">
        <v>313.14999999999998</v>
      </c>
      <c r="X1802">
        <f t="shared" si="293"/>
        <v>1.9073334166666699E-2</v>
      </c>
      <c r="Y1802">
        <v>2E-3</v>
      </c>
      <c r="Z1802">
        <f t="shared" si="273"/>
        <v>7.2765497523200454E-2</v>
      </c>
      <c r="AB1802">
        <f t="shared" si="274"/>
        <v>9.9905510880095509E-7</v>
      </c>
      <c r="AC1802">
        <f t="shared" si="275"/>
        <v>7.7759129386834936E-11</v>
      </c>
      <c r="AD1802">
        <v>0</v>
      </c>
      <c r="AE1802" s="12">
        <f t="shared" si="276"/>
        <v>2.0903724265187424E-11</v>
      </c>
      <c r="AF1802" s="12">
        <f t="shared" si="277"/>
        <v>9.8662853652022362E-11</v>
      </c>
      <c r="AG1802" s="19">
        <f t="shared" si="278"/>
        <v>1.097002469958351E-3</v>
      </c>
      <c r="AI1802">
        <f t="shared" si="279"/>
        <v>9.9905510880095509E-7</v>
      </c>
      <c r="AJ1802">
        <f t="shared" si="280"/>
        <v>7.7759129386834936E-11</v>
      </c>
      <c r="AK1802">
        <v>0</v>
      </c>
      <c r="AL1802" s="12">
        <f t="shared" si="281"/>
        <v>4.333023565310624E-10</v>
      </c>
      <c r="AM1802" s="12">
        <f t="shared" si="282"/>
        <v>5.1106148591789729E-10</v>
      </c>
      <c r="AN1802" s="19">
        <f t="shared" si="283"/>
        <v>2.2739189884214046E-2</v>
      </c>
      <c r="AO1802" s="19"/>
      <c r="AP1802" t="e">
        <f t="shared" si="284"/>
        <v>#VALUE!</v>
      </c>
      <c r="AQ1802" t="e">
        <f t="shared" si="285"/>
        <v>#VALUE!</v>
      </c>
      <c r="AR1802">
        <v>0</v>
      </c>
      <c r="AS1802" s="12" t="e">
        <f t="shared" si="286"/>
        <v>#VALUE!</v>
      </c>
      <c r="AT1802" s="12" t="e">
        <f t="shared" si="287"/>
        <v>#VALUE!</v>
      </c>
      <c r="AU1802" s="19">
        <f t="shared" si="288"/>
        <v>1.5759424160826513E-2</v>
      </c>
      <c r="AW1802">
        <f t="shared" si="289"/>
        <v>78.812974192989046</v>
      </c>
      <c r="AX1802">
        <f t="shared" si="290"/>
        <v>15.215219993965071</v>
      </c>
      <c r="AY1802" t="e">
        <f t="shared" si="291"/>
        <v>#VALUE!</v>
      </c>
    </row>
    <row r="1803" spans="8:51" x14ac:dyDescent="0.25">
      <c r="H1803" s="6">
        <v>20</v>
      </c>
      <c r="I1803" s="6">
        <v>30</v>
      </c>
      <c r="J1803" s="6">
        <v>1</v>
      </c>
      <c r="K1803" s="6">
        <v>1</v>
      </c>
      <c r="L1803" s="6" t="s">
        <v>122</v>
      </c>
      <c r="M1803" s="7">
        <f>1000000*(AF1803-AD1803)/X1803</f>
        <v>5.1728162884310709E-3</v>
      </c>
      <c r="N1803" s="7">
        <f>1000000*(AM1803-AK1803)/X1803</f>
        <v>2.6794554190270953E-2</v>
      </c>
      <c r="O1803" s="7" t="e">
        <f>1000000*(AT1803-AR1803)/X1803</f>
        <v>#VALUE!</v>
      </c>
      <c r="P1803">
        <f>(M1803*16)</f>
        <v>8.2765060614897135E-2</v>
      </c>
      <c r="Q1803">
        <f>(N1803*44)</f>
        <v>1.1789603843719219</v>
      </c>
      <c r="R1803">
        <f>1000000*(((AF1803-AD1803)*0.082057*W1803)/(V1803-Z1803))/X1803</f>
        <v>0.14349881432745903</v>
      </c>
      <c r="S1803">
        <f>1000000*(((AM1803-AK1803)*0.082057*W1803)/(V1803-Z1803))/X1803</f>
        <v>0.74330626535800015</v>
      </c>
      <c r="T1803">
        <f>N1803*((1*0.082057*W1803)/(V1803-Z1803))</f>
        <v>0.74330626535800026</v>
      </c>
      <c r="V1803" s="5">
        <f t="shared" si="292"/>
        <v>0.99905510880095516</v>
      </c>
      <c r="W1803">
        <v>313.14999999999998</v>
      </c>
      <c r="X1803">
        <f t="shared" si="293"/>
        <v>1.9073334166666699E-2</v>
      </c>
      <c r="Y1803">
        <v>2E-3</v>
      </c>
      <c r="Z1803">
        <f t="shared" si="273"/>
        <v>7.2765497523200454E-2</v>
      </c>
      <c r="AB1803">
        <f t="shared" si="274"/>
        <v>9.9905510880095509E-7</v>
      </c>
      <c r="AC1803">
        <f t="shared" si="275"/>
        <v>7.7759129386834936E-11</v>
      </c>
      <c r="AD1803">
        <v>0</v>
      </c>
      <c r="AE1803" s="12">
        <f t="shared" si="276"/>
        <v>2.0903724265187424E-11</v>
      </c>
      <c r="AF1803" s="12">
        <f t="shared" si="277"/>
        <v>9.8662853652022362E-11</v>
      </c>
      <c r="AG1803" s="19">
        <f t="shared" si="278"/>
        <v>1.097002469958351E-3</v>
      </c>
      <c r="AI1803">
        <f t="shared" si="279"/>
        <v>9.9905510880095509E-7</v>
      </c>
      <c r="AJ1803">
        <f t="shared" si="280"/>
        <v>7.7759129386834936E-11</v>
      </c>
      <c r="AK1803">
        <v>0</v>
      </c>
      <c r="AL1803" s="12">
        <f t="shared" si="281"/>
        <v>4.333023565310624E-10</v>
      </c>
      <c r="AM1803" s="12">
        <f t="shared" si="282"/>
        <v>5.1106148591789729E-10</v>
      </c>
      <c r="AN1803" s="19">
        <f t="shared" si="283"/>
        <v>2.2739189884214046E-2</v>
      </c>
      <c r="AO1803" s="19"/>
      <c r="AP1803" t="e">
        <f t="shared" si="284"/>
        <v>#VALUE!</v>
      </c>
      <c r="AQ1803" t="e">
        <f t="shared" si="285"/>
        <v>#VALUE!</v>
      </c>
      <c r="AR1803">
        <v>0</v>
      </c>
      <c r="AS1803" s="12" t="e">
        <f t="shared" si="286"/>
        <v>#VALUE!</v>
      </c>
      <c r="AT1803" s="12" t="e">
        <f t="shared" si="287"/>
        <v>#VALUE!</v>
      </c>
      <c r="AU1803" s="19">
        <f t="shared" si="288"/>
        <v>1.5759424160826513E-2</v>
      </c>
      <c r="AW1803">
        <f t="shared" si="289"/>
        <v>78.812974192989046</v>
      </c>
      <c r="AX1803">
        <f t="shared" si="290"/>
        <v>15.215219993965071</v>
      </c>
      <c r="AY1803" t="e">
        <f t="shared" si="291"/>
        <v>#VALUE!</v>
      </c>
    </row>
    <row r="1804" spans="8:51" x14ac:dyDescent="0.25">
      <c r="H1804" s="6">
        <v>20</v>
      </c>
      <c r="I1804" s="6">
        <v>30</v>
      </c>
      <c r="J1804" s="6">
        <v>1</v>
      </c>
      <c r="K1804" s="6">
        <v>1</v>
      </c>
      <c r="L1804" s="6" t="s">
        <v>122</v>
      </c>
      <c r="M1804" s="7">
        <f>1000000*(AF1804-AD1804)/X1804</f>
        <v>5.1728162884310709E-3</v>
      </c>
      <c r="N1804" s="7">
        <f>1000000*(AM1804-AK1804)/X1804</f>
        <v>2.6794554190270953E-2</v>
      </c>
      <c r="O1804" s="7" t="e">
        <f>1000000*(AT1804-AR1804)/X1804</f>
        <v>#VALUE!</v>
      </c>
      <c r="P1804">
        <f>(M1804*16)</f>
        <v>8.2765060614897135E-2</v>
      </c>
      <c r="Q1804">
        <f>(N1804*44)</f>
        <v>1.1789603843719219</v>
      </c>
      <c r="R1804">
        <f>1000000*(((AF1804-AD1804)*0.082057*W1804)/(V1804-Z1804))/X1804</f>
        <v>0.14349881432745903</v>
      </c>
      <c r="S1804">
        <f>1000000*(((AM1804-AK1804)*0.082057*W1804)/(V1804-Z1804))/X1804</f>
        <v>0.74330626535800015</v>
      </c>
      <c r="T1804">
        <f>N1804*((1*0.082057*W1804)/(V1804-Z1804))</f>
        <v>0.74330626535800026</v>
      </c>
      <c r="V1804" s="5">
        <f t="shared" si="292"/>
        <v>0.99905510880095516</v>
      </c>
      <c r="W1804">
        <v>313.14999999999998</v>
      </c>
      <c r="X1804">
        <f t="shared" si="293"/>
        <v>1.9073334166666699E-2</v>
      </c>
      <c r="Y1804">
        <v>2E-3</v>
      </c>
      <c r="Z1804">
        <f t="shared" si="273"/>
        <v>7.2765497523200454E-2</v>
      </c>
      <c r="AB1804">
        <f t="shared" si="274"/>
        <v>9.9905510880095509E-7</v>
      </c>
      <c r="AC1804">
        <f t="shared" si="275"/>
        <v>7.7759129386834936E-11</v>
      </c>
      <c r="AD1804">
        <v>0</v>
      </c>
      <c r="AE1804" s="12">
        <f t="shared" si="276"/>
        <v>2.0903724265187424E-11</v>
      </c>
      <c r="AF1804" s="12">
        <f t="shared" si="277"/>
        <v>9.8662853652022362E-11</v>
      </c>
      <c r="AG1804" s="19">
        <f t="shared" si="278"/>
        <v>1.097002469958351E-3</v>
      </c>
      <c r="AI1804">
        <f t="shared" si="279"/>
        <v>9.9905510880095509E-7</v>
      </c>
      <c r="AJ1804">
        <f t="shared" si="280"/>
        <v>7.7759129386834936E-11</v>
      </c>
      <c r="AK1804">
        <v>0</v>
      </c>
      <c r="AL1804" s="12">
        <f t="shared" si="281"/>
        <v>4.333023565310624E-10</v>
      </c>
      <c r="AM1804" s="12">
        <f t="shared" si="282"/>
        <v>5.1106148591789729E-10</v>
      </c>
      <c r="AN1804" s="19">
        <f t="shared" si="283"/>
        <v>2.2739189884214046E-2</v>
      </c>
      <c r="AO1804" s="19"/>
      <c r="AP1804" t="e">
        <f t="shared" si="284"/>
        <v>#VALUE!</v>
      </c>
      <c r="AQ1804" t="e">
        <f t="shared" si="285"/>
        <v>#VALUE!</v>
      </c>
      <c r="AR1804">
        <v>0</v>
      </c>
      <c r="AS1804" s="12" t="e">
        <f t="shared" si="286"/>
        <v>#VALUE!</v>
      </c>
      <c r="AT1804" s="12" t="e">
        <f t="shared" si="287"/>
        <v>#VALUE!</v>
      </c>
      <c r="AU1804" s="19">
        <f t="shared" si="288"/>
        <v>1.5759424160826513E-2</v>
      </c>
      <c r="AW1804">
        <f t="shared" si="289"/>
        <v>78.812974192989046</v>
      </c>
      <c r="AX1804">
        <f t="shared" si="290"/>
        <v>15.215219993965071</v>
      </c>
      <c r="AY1804" t="e">
        <f t="shared" si="291"/>
        <v>#VALUE!</v>
      </c>
    </row>
    <row r="1805" spans="8:51" x14ac:dyDescent="0.25">
      <c r="H1805" s="6">
        <v>20</v>
      </c>
      <c r="I1805" s="6">
        <v>30</v>
      </c>
      <c r="J1805" s="6">
        <v>1</v>
      </c>
      <c r="K1805" s="6">
        <v>1</v>
      </c>
      <c r="L1805" s="6" t="s">
        <v>122</v>
      </c>
      <c r="M1805" s="7">
        <f>1000000*(AF1805-AD1805)/X1805</f>
        <v>5.1728162884310709E-3</v>
      </c>
      <c r="N1805" s="7">
        <f>1000000*(AM1805-AK1805)/X1805</f>
        <v>2.6794554190270953E-2</v>
      </c>
      <c r="O1805" s="7" t="e">
        <f>1000000*(AT1805-AR1805)/X1805</f>
        <v>#VALUE!</v>
      </c>
      <c r="P1805">
        <f>(M1805*16)</f>
        <v>8.2765060614897135E-2</v>
      </c>
      <c r="Q1805">
        <f>(N1805*44)</f>
        <v>1.1789603843719219</v>
      </c>
      <c r="R1805">
        <f>1000000*(((AF1805-AD1805)*0.082057*W1805)/(V1805-Z1805))/X1805</f>
        <v>0.14349881432745903</v>
      </c>
      <c r="S1805">
        <f>1000000*(((AM1805-AK1805)*0.082057*W1805)/(V1805-Z1805))/X1805</f>
        <v>0.74330626535800015</v>
      </c>
      <c r="T1805">
        <f>N1805*((1*0.082057*W1805)/(V1805-Z1805))</f>
        <v>0.74330626535800026</v>
      </c>
      <c r="V1805" s="5">
        <f t="shared" si="292"/>
        <v>0.99905510880095516</v>
      </c>
      <c r="W1805">
        <v>313.14999999999998</v>
      </c>
      <c r="X1805">
        <f t="shared" si="293"/>
        <v>1.9073334166666699E-2</v>
      </c>
      <c r="Y1805">
        <v>2E-3</v>
      </c>
      <c r="Z1805">
        <f t="shared" si="273"/>
        <v>7.2765497523200454E-2</v>
      </c>
      <c r="AB1805">
        <f t="shared" si="274"/>
        <v>9.9905510880095509E-7</v>
      </c>
      <c r="AC1805">
        <f t="shared" si="275"/>
        <v>7.7759129386834936E-11</v>
      </c>
      <c r="AD1805">
        <v>0</v>
      </c>
      <c r="AE1805" s="12">
        <f t="shared" si="276"/>
        <v>2.0903724265187424E-11</v>
      </c>
      <c r="AF1805" s="12">
        <f t="shared" si="277"/>
        <v>9.8662853652022362E-11</v>
      </c>
      <c r="AG1805" s="19">
        <f t="shared" si="278"/>
        <v>1.097002469958351E-3</v>
      </c>
      <c r="AI1805">
        <f t="shared" si="279"/>
        <v>9.9905510880095509E-7</v>
      </c>
      <c r="AJ1805">
        <f t="shared" si="280"/>
        <v>7.7759129386834936E-11</v>
      </c>
      <c r="AK1805">
        <v>0</v>
      </c>
      <c r="AL1805" s="12">
        <f t="shared" si="281"/>
        <v>4.333023565310624E-10</v>
      </c>
      <c r="AM1805" s="12">
        <f t="shared" si="282"/>
        <v>5.1106148591789729E-10</v>
      </c>
      <c r="AN1805" s="19">
        <f t="shared" si="283"/>
        <v>2.2739189884214046E-2</v>
      </c>
      <c r="AO1805" s="19"/>
      <c r="AP1805" t="e">
        <f t="shared" si="284"/>
        <v>#VALUE!</v>
      </c>
      <c r="AQ1805" t="e">
        <f t="shared" si="285"/>
        <v>#VALUE!</v>
      </c>
      <c r="AR1805">
        <v>0</v>
      </c>
      <c r="AS1805" s="12" t="e">
        <f t="shared" si="286"/>
        <v>#VALUE!</v>
      </c>
      <c r="AT1805" s="12" t="e">
        <f t="shared" si="287"/>
        <v>#VALUE!</v>
      </c>
      <c r="AU1805" s="19">
        <f t="shared" si="288"/>
        <v>1.5759424160826513E-2</v>
      </c>
      <c r="AW1805">
        <f t="shared" si="289"/>
        <v>78.812974192989046</v>
      </c>
      <c r="AX1805">
        <f t="shared" si="290"/>
        <v>15.215219993965071</v>
      </c>
      <c r="AY1805" t="e">
        <f t="shared" si="291"/>
        <v>#VALUE!</v>
      </c>
    </row>
    <row r="1806" spans="8:51" x14ac:dyDescent="0.25">
      <c r="H1806" s="6">
        <v>20</v>
      </c>
      <c r="I1806" s="6">
        <v>30</v>
      </c>
      <c r="J1806" s="6">
        <v>1</v>
      </c>
      <c r="K1806" s="6">
        <v>1</v>
      </c>
      <c r="L1806" s="6" t="s">
        <v>122</v>
      </c>
      <c r="M1806" s="7">
        <f>1000000*(AF1806-AD1806)/X1806</f>
        <v>5.1728162884310709E-3</v>
      </c>
      <c r="N1806" s="7">
        <f>1000000*(AM1806-AK1806)/X1806</f>
        <v>2.6794554190270953E-2</v>
      </c>
      <c r="O1806" s="7" t="e">
        <f>1000000*(AT1806-AR1806)/X1806</f>
        <v>#VALUE!</v>
      </c>
      <c r="P1806">
        <f>(M1806*16)</f>
        <v>8.2765060614897135E-2</v>
      </c>
      <c r="Q1806">
        <f>(N1806*44)</f>
        <v>1.1789603843719219</v>
      </c>
      <c r="R1806">
        <f>1000000*(((AF1806-AD1806)*0.082057*W1806)/(V1806-Z1806))/X1806</f>
        <v>0.14349881432745903</v>
      </c>
      <c r="S1806">
        <f>1000000*(((AM1806-AK1806)*0.082057*W1806)/(V1806-Z1806))/X1806</f>
        <v>0.74330626535800015</v>
      </c>
      <c r="T1806">
        <f>N1806*((1*0.082057*W1806)/(V1806-Z1806))</f>
        <v>0.74330626535800026</v>
      </c>
      <c r="V1806" s="5">
        <f t="shared" si="292"/>
        <v>0.99905510880095516</v>
      </c>
      <c r="W1806">
        <v>313.14999999999998</v>
      </c>
      <c r="X1806">
        <f t="shared" si="293"/>
        <v>1.9073334166666699E-2</v>
      </c>
      <c r="Y1806">
        <v>2E-3</v>
      </c>
      <c r="Z1806">
        <f t="shared" si="273"/>
        <v>7.2765497523200454E-2</v>
      </c>
      <c r="AB1806">
        <f t="shared" si="274"/>
        <v>9.9905510880095509E-7</v>
      </c>
      <c r="AC1806">
        <f t="shared" si="275"/>
        <v>7.7759129386834936E-11</v>
      </c>
      <c r="AD1806">
        <v>0</v>
      </c>
      <c r="AE1806" s="12">
        <f t="shared" si="276"/>
        <v>2.0903724265187424E-11</v>
      </c>
      <c r="AF1806" s="12">
        <f t="shared" si="277"/>
        <v>9.8662853652022362E-11</v>
      </c>
      <c r="AG1806" s="19">
        <f t="shared" si="278"/>
        <v>1.097002469958351E-3</v>
      </c>
      <c r="AI1806">
        <f t="shared" si="279"/>
        <v>9.9905510880095509E-7</v>
      </c>
      <c r="AJ1806">
        <f t="shared" si="280"/>
        <v>7.7759129386834936E-11</v>
      </c>
      <c r="AK1806">
        <v>0</v>
      </c>
      <c r="AL1806" s="12">
        <f t="shared" si="281"/>
        <v>4.333023565310624E-10</v>
      </c>
      <c r="AM1806" s="12">
        <f t="shared" si="282"/>
        <v>5.1106148591789729E-10</v>
      </c>
      <c r="AN1806" s="19">
        <f t="shared" si="283"/>
        <v>2.2739189884214046E-2</v>
      </c>
      <c r="AO1806" s="19"/>
      <c r="AP1806" t="e">
        <f t="shared" si="284"/>
        <v>#VALUE!</v>
      </c>
      <c r="AQ1806" t="e">
        <f t="shared" si="285"/>
        <v>#VALUE!</v>
      </c>
      <c r="AR1806">
        <v>0</v>
      </c>
      <c r="AS1806" s="12" t="e">
        <f t="shared" si="286"/>
        <v>#VALUE!</v>
      </c>
      <c r="AT1806" s="12" t="e">
        <f t="shared" si="287"/>
        <v>#VALUE!</v>
      </c>
      <c r="AU1806" s="19">
        <f t="shared" si="288"/>
        <v>1.5759424160826513E-2</v>
      </c>
      <c r="AW1806">
        <f t="shared" si="289"/>
        <v>78.812974192989046</v>
      </c>
      <c r="AX1806">
        <f t="shared" si="290"/>
        <v>15.215219993965071</v>
      </c>
      <c r="AY1806" t="e">
        <f t="shared" si="291"/>
        <v>#VALUE!</v>
      </c>
    </row>
    <row r="1807" spans="8:51" x14ac:dyDescent="0.25">
      <c r="H1807" s="6">
        <v>20</v>
      </c>
      <c r="I1807" s="6">
        <v>30</v>
      </c>
      <c r="J1807" s="6">
        <v>1</v>
      </c>
      <c r="K1807" s="6">
        <v>1</v>
      </c>
      <c r="L1807" s="6" t="s">
        <v>122</v>
      </c>
      <c r="M1807" s="7">
        <f>1000000*(AF1807-AD1807)/X1807</f>
        <v>5.1728162884310709E-3</v>
      </c>
      <c r="N1807" s="7">
        <f>1000000*(AM1807-AK1807)/X1807</f>
        <v>2.6794554190270953E-2</v>
      </c>
      <c r="O1807" s="7" t="e">
        <f>1000000*(AT1807-AR1807)/X1807</f>
        <v>#VALUE!</v>
      </c>
      <c r="P1807">
        <f>(M1807*16)</f>
        <v>8.2765060614897135E-2</v>
      </c>
      <c r="Q1807">
        <f>(N1807*44)</f>
        <v>1.1789603843719219</v>
      </c>
      <c r="R1807">
        <f>1000000*(((AF1807-AD1807)*0.082057*W1807)/(V1807-Z1807))/X1807</f>
        <v>0.14349881432745903</v>
      </c>
      <c r="S1807">
        <f>1000000*(((AM1807-AK1807)*0.082057*W1807)/(V1807-Z1807))/X1807</f>
        <v>0.74330626535800015</v>
      </c>
      <c r="T1807">
        <f>N1807*((1*0.082057*W1807)/(V1807-Z1807))</f>
        <v>0.74330626535800026</v>
      </c>
      <c r="V1807" s="5">
        <f t="shared" si="292"/>
        <v>0.99905510880095516</v>
      </c>
      <c r="W1807">
        <v>313.14999999999998</v>
      </c>
      <c r="X1807">
        <f t="shared" si="293"/>
        <v>1.9073334166666699E-2</v>
      </c>
      <c r="Y1807">
        <v>2E-3</v>
      </c>
      <c r="Z1807">
        <f t="shared" si="273"/>
        <v>7.2765497523200454E-2</v>
      </c>
      <c r="AB1807">
        <f t="shared" si="274"/>
        <v>9.9905510880095509E-7</v>
      </c>
      <c r="AC1807">
        <f t="shared" si="275"/>
        <v>7.7759129386834936E-11</v>
      </c>
      <c r="AD1807">
        <v>0</v>
      </c>
      <c r="AE1807" s="12">
        <f t="shared" si="276"/>
        <v>2.0903724265187424E-11</v>
      </c>
      <c r="AF1807" s="12">
        <f t="shared" si="277"/>
        <v>9.8662853652022362E-11</v>
      </c>
      <c r="AG1807" s="19">
        <f t="shared" si="278"/>
        <v>1.097002469958351E-3</v>
      </c>
      <c r="AI1807">
        <f t="shared" si="279"/>
        <v>9.9905510880095509E-7</v>
      </c>
      <c r="AJ1807">
        <f t="shared" si="280"/>
        <v>7.7759129386834936E-11</v>
      </c>
      <c r="AK1807">
        <v>0</v>
      </c>
      <c r="AL1807" s="12">
        <f t="shared" si="281"/>
        <v>4.333023565310624E-10</v>
      </c>
      <c r="AM1807" s="12">
        <f t="shared" si="282"/>
        <v>5.1106148591789729E-10</v>
      </c>
      <c r="AN1807" s="19">
        <f t="shared" si="283"/>
        <v>2.2739189884214046E-2</v>
      </c>
      <c r="AO1807" s="19"/>
      <c r="AP1807" t="e">
        <f t="shared" si="284"/>
        <v>#VALUE!</v>
      </c>
      <c r="AQ1807" t="e">
        <f t="shared" si="285"/>
        <v>#VALUE!</v>
      </c>
      <c r="AR1807">
        <v>0</v>
      </c>
      <c r="AS1807" s="12" t="e">
        <f t="shared" si="286"/>
        <v>#VALUE!</v>
      </c>
      <c r="AT1807" s="12" t="e">
        <f t="shared" si="287"/>
        <v>#VALUE!</v>
      </c>
      <c r="AU1807" s="19">
        <f t="shared" si="288"/>
        <v>1.5759424160826513E-2</v>
      </c>
      <c r="AW1807">
        <f t="shared" si="289"/>
        <v>78.812974192989046</v>
      </c>
      <c r="AX1807">
        <f t="shared" si="290"/>
        <v>15.215219993965071</v>
      </c>
      <c r="AY1807" t="e">
        <f t="shared" si="291"/>
        <v>#VALUE!</v>
      </c>
    </row>
    <row r="1808" spans="8:51" x14ac:dyDescent="0.25">
      <c r="H1808" s="6">
        <v>20</v>
      </c>
      <c r="I1808" s="6">
        <v>30</v>
      </c>
      <c r="J1808" s="6">
        <v>1</v>
      </c>
      <c r="K1808" s="6">
        <v>1</v>
      </c>
      <c r="L1808" s="6" t="s">
        <v>122</v>
      </c>
      <c r="M1808" s="7">
        <f>1000000*(AF1808-AD1808)/X1808</f>
        <v>5.1728162884310709E-3</v>
      </c>
      <c r="N1808" s="7">
        <f>1000000*(AM1808-AK1808)/X1808</f>
        <v>2.6794554190270953E-2</v>
      </c>
      <c r="O1808" s="7" t="e">
        <f>1000000*(AT1808-AR1808)/X1808</f>
        <v>#VALUE!</v>
      </c>
      <c r="P1808">
        <f>(M1808*16)</f>
        <v>8.2765060614897135E-2</v>
      </c>
      <c r="Q1808">
        <f>(N1808*44)</f>
        <v>1.1789603843719219</v>
      </c>
      <c r="R1808">
        <f>1000000*(((AF1808-AD1808)*0.082057*W1808)/(V1808-Z1808))/X1808</f>
        <v>0.14349881432745903</v>
      </c>
      <c r="S1808">
        <f>1000000*(((AM1808-AK1808)*0.082057*W1808)/(V1808-Z1808))/X1808</f>
        <v>0.74330626535800015</v>
      </c>
      <c r="T1808">
        <f>N1808*((1*0.082057*W1808)/(V1808-Z1808))</f>
        <v>0.74330626535800026</v>
      </c>
      <c r="V1808" s="5">
        <f t="shared" si="292"/>
        <v>0.99905510880095516</v>
      </c>
      <c r="W1808">
        <v>313.14999999999998</v>
      </c>
      <c r="X1808">
        <f t="shared" si="293"/>
        <v>1.9073334166666699E-2</v>
      </c>
      <c r="Y1808">
        <v>2E-3</v>
      </c>
      <c r="Z1808">
        <f t="shared" si="273"/>
        <v>7.2765497523200454E-2</v>
      </c>
      <c r="AB1808">
        <f t="shared" si="274"/>
        <v>9.9905510880095509E-7</v>
      </c>
      <c r="AC1808">
        <f t="shared" si="275"/>
        <v>7.7759129386834936E-11</v>
      </c>
      <c r="AD1808">
        <v>0</v>
      </c>
      <c r="AE1808" s="12">
        <f t="shared" si="276"/>
        <v>2.0903724265187424E-11</v>
      </c>
      <c r="AF1808" s="12">
        <f t="shared" si="277"/>
        <v>9.8662853652022362E-11</v>
      </c>
      <c r="AG1808" s="19">
        <f t="shared" si="278"/>
        <v>1.097002469958351E-3</v>
      </c>
      <c r="AI1808">
        <f t="shared" si="279"/>
        <v>9.9905510880095509E-7</v>
      </c>
      <c r="AJ1808">
        <f t="shared" si="280"/>
        <v>7.7759129386834936E-11</v>
      </c>
      <c r="AK1808">
        <v>0</v>
      </c>
      <c r="AL1808" s="12">
        <f t="shared" si="281"/>
        <v>4.333023565310624E-10</v>
      </c>
      <c r="AM1808" s="12">
        <f t="shared" si="282"/>
        <v>5.1106148591789729E-10</v>
      </c>
      <c r="AN1808" s="19">
        <f t="shared" si="283"/>
        <v>2.2739189884214046E-2</v>
      </c>
      <c r="AO1808" s="19"/>
      <c r="AP1808" t="e">
        <f t="shared" si="284"/>
        <v>#VALUE!</v>
      </c>
      <c r="AQ1808" t="e">
        <f t="shared" si="285"/>
        <v>#VALUE!</v>
      </c>
      <c r="AR1808">
        <v>0</v>
      </c>
      <c r="AS1808" s="12" t="e">
        <f t="shared" si="286"/>
        <v>#VALUE!</v>
      </c>
      <c r="AT1808" s="12" t="e">
        <f t="shared" si="287"/>
        <v>#VALUE!</v>
      </c>
      <c r="AU1808" s="19">
        <f t="shared" si="288"/>
        <v>1.5759424160826513E-2</v>
      </c>
      <c r="AW1808">
        <f t="shared" si="289"/>
        <v>78.812974192989046</v>
      </c>
      <c r="AX1808">
        <f t="shared" si="290"/>
        <v>15.215219993965071</v>
      </c>
      <c r="AY1808" t="e">
        <f t="shared" si="291"/>
        <v>#VALUE!</v>
      </c>
    </row>
    <row r="1809" spans="8:51" x14ac:dyDescent="0.25">
      <c r="H1809" s="6">
        <v>20</v>
      </c>
      <c r="I1809" s="6">
        <v>30</v>
      </c>
      <c r="J1809" s="6">
        <v>1</v>
      </c>
      <c r="K1809" s="6">
        <v>1</v>
      </c>
      <c r="L1809" s="6" t="s">
        <v>122</v>
      </c>
      <c r="M1809" s="7">
        <f>1000000*(AF1809-AD1809)/X1809</f>
        <v>5.1728162884310709E-3</v>
      </c>
      <c r="N1809" s="7">
        <f>1000000*(AM1809-AK1809)/X1809</f>
        <v>2.6794554190270953E-2</v>
      </c>
      <c r="O1809" s="7" t="e">
        <f>1000000*(AT1809-AR1809)/X1809</f>
        <v>#VALUE!</v>
      </c>
      <c r="P1809">
        <f>(M1809*16)</f>
        <v>8.2765060614897135E-2</v>
      </c>
      <c r="Q1809">
        <f>(N1809*44)</f>
        <v>1.1789603843719219</v>
      </c>
      <c r="R1809">
        <f>1000000*(((AF1809-AD1809)*0.082057*W1809)/(V1809-Z1809))/X1809</f>
        <v>0.14349881432745903</v>
      </c>
      <c r="S1809">
        <f>1000000*(((AM1809-AK1809)*0.082057*W1809)/(V1809-Z1809))/X1809</f>
        <v>0.74330626535800015</v>
      </c>
      <c r="T1809">
        <f>N1809*((1*0.082057*W1809)/(V1809-Z1809))</f>
        <v>0.74330626535800026</v>
      </c>
      <c r="V1809" s="5">
        <f t="shared" si="292"/>
        <v>0.99905510880095516</v>
      </c>
      <c r="W1809">
        <v>313.14999999999998</v>
      </c>
      <c r="X1809">
        <f t="shared" si="293"/>
        <v>1.9073334166666699E-2</v>
      </c>
      <c r="Y1809">
        <v>2E-3</v>
      </c>
      <c r="Z1809">
        <f t="shared" si="273"/>
        <v>7.2765497523200454E-2</v>
      </c>
      <c r="AB1809">
        <f t="shared" si="274"/>
        <v>9.9905510880095509E-7</v>
      </c>
      <c r="AC1809">
        <f t="shared" si="275"/>
        <v>7.7759129386834936E-11</v>
      </c>
      <c r="AD1809">
        <v>0</v>
      </c>
      <c r="AE1809" s="12">
        <f t="shared" si="276"/>
        <v>2.0903724265187424E-11</v>
      </c>
      <c r="AF1809" s="12">
        <f t="shared" si="277"/>
        <v>9.8662853652022362E-11</v>
      </c>
      <c r="AG1809" s="19">
        <f t="shared" si="278"/>
        <v>1.097002469958351E-3</v>
      </c>
      <c r="AI1809">
        <f t="shared" si="279"/>
        <v>9.9905510880095509E-7</v>
      </c>
      <c r="AJ1809">
        <f t="shared" si="280"/>
        <v>7.7759129386834936E-11</v>
      </c>
      <c r="AK1809">
        <v>0</v>
      </c>
      <c r="AL1809" s="12">
        <f t="shared" si="281"/>
        <v>4.333023565310624E-10</v>
      </c>
      <c r="AM1809" s="12">
        <f t="shared" si="282"/>
        <v>5.1106148591789729E-10</v>
      </c>
      <c r="AN1809" s="19">
        <f t="shared" si="283"/>
        <v>2.2739189884214046E-2</v>
      </c>
      <c r="AO1809" s="19"/>
      <c r="AP1809" t="e">
        <f t="shared" si="284"/>
        <v>#VALUE!</v>
      </c>
      <c r="AQ1809" t="e">
        <f t="shared" si="285"/>
        <v>#VALUE!</v>
      </c>
      <c r="AR1809">
        <v>0</v>
      </c>
      <c r="AS1809" s="12" t="e">
        <f t="shared" si="286"/>
        <v>#VALUE!</v>
      </c>
      <c r="AT1809" s="12" t="e">
        <f t="shared" si="287"/>
        <v>#VALUE!</v>
      </c>
      <c r="AU1809" s="19">
        <f t="shared" si="288"/>
        <v>1.5759424160826513E-2</v>
      </c>
      <c r="AW1809">
        <f t="shared" si="289"/>
        <v>78.812974192989046</v>
      </c>
      <c r="AX1809">
        <f t="shared" si="290"/>
        <v>15.215219993965071</v>
      </c>
      <c r="AY1809" t="e">
        <f t="shared" si="291"/>
        <v>#VALUE!</v>
      </c>
    </row>
    <row r="1810" spans="8:51" x14ac:dyDescent="0.25">
      <c r="H1810" s="6">
        <v>20</v>
      </c>
      <c r="I1810" s="6">
        <v>30</v>
      </c>
      <c r="J1810" s="6">
        <v>1</v>
      </c>
      <c r="K1810" s="6">
        <v>1</v>
      </c>
      <c r="L1810" s="6" t="s">
        <v>122</v>
      </c>
      <c r="M1810" s="7">
        <f>1000000*(AF1810-AD1810)/X1810</f>
        <v>5.1728162884310709E-3</v>
      </c>
      <c r="N1810" s="7">
        <f>1000000*(AM1810-AK1810)/X1810</f>
        <v>2.6794554190270953E-2</v>
      </c>
      <c r="O1810" s="7" t="e">
        <f>1000000*(AT1810-AR1810)/X1810</f>
        <v>#VALUE!</v>
      </c>
      <c r="P1810">
        <f>(M1810*16)</f>
        <v>8.2765060614897135E-2</v>
      </c>
      <c r="Q1810">
        <f>(N1810*44)</f>
        <v>1.1789603843719219</v>
      </c>
      <c r="R1810">
        <f>1000000*(((AF1810-AD1810)*0.082057*W1810)/(V1810-Z1810))/X1810</f>
        <v>0.14349881432745903</v>
      </c>
      <c r="S1810">
        <f>1000000*(((AM1810-AK1810)*0.082057*W1810)/(V1810-Z1810))/X1810</f>
        <v>0.74330626535800015</v>
      </c>
      <c r="T1810">
        <f>N1810*((1*0.082057*W1810)/(V1810-Z1810))</f>
        <v>0.74330626535800026</v>
      </c>
      <c r="V1810" s="5">
        <f t="shared" si="292"/>
        <v>0.99905510880095516</v>
      </c>
      <c r="W1810">
        <v>313.14999999999998</v>
      </c>
      <c r="X1810">
        <f t="shared" si="293"/>
        <v>1.9073334166666699E-2</v>
      </c>
      <c r="Y1810">
        <v>2E-3</v>
      </c>
      <c r="Z1810">
        <f t="shared" si="273"/>
        <v>7.2765497523200454E-2</v>
      </c>
      <c r="AB1810">
        <f t="shared" si="274"/>
        <v>9.9905510880095509E-7</v>
      </c>
      <c r="AC1810">
        <f t="shared" si="275"/>
        <v>7.7759129386834936E-11</v>
      </c>
      <c r="AD1810">
        <v>0</v>
      </c>
      <c r="AE1810" s="12">
        <f t="shared" si="276"/>
        <v>2.0903724265187424E-11</v>
      </c>
      <c r="AF1810" s="12">
        <f t="shared" si="277"/>
        <v>9.8662853652022362E-11</v>
      </c>
      <c r="AG1810" s="19">
        <f t="shared" si="278"/>
        <v>1.097002469958351E-3</v>
      </c>
      <c r="AI1810">
        <f t="shared" si="279"/>
        <v>9.9905510880095509E-7</v>
      </c>
      <c r="AJ1810">
        <f t="shared" si="280"/>
        <v>7.7759129386834936E-11</v>
      </c>
      <c r="AK1810">
        <v>0</v>
      </c>
      <c r="AL1810" s="12">
        <f t="shared" si="281"/>
        <v>4.333023565310624E-10</v>
      </c>
      <c r="AM1810" s="12">
        <f t="shared" si="282"/>
        <v>5.1106148591789729E-10</v>
      </c>
      <c r="AN1810" s="19">
        <f t="shared" si="283"/>
        <v>2.2739189884214046E-2</v>
      </c>
      <c r="AO1810" s="19"/>
      <c r="AP1810" t="e">
        <f t="shared" si="284"/>
        <v>#VALUE!</v>
      </c>
      <c r="AQ1810" t="e">
        <f t="shared" si="285"/>
        <v>#VALUE!</v>
      </c>
      <c r="AR1810">
        <v>0</v>
      </c>
      <c r="AS1810" s="12" t="e">
        <f t="shared" si="286"/>
        <v>#VALUE!</v>
      </c>
      <c r="AT1810" s="12" t="e">
        <f t="shared" si="287"/>
        <v>#VALUE!</v>
      </c>
      <c r="AU1810" s="19">
        <f t="shared" si="288"/>
        <v>1.5759424160826513E-2</v>
      </c>
      <c r="AW1810">
        <f t="shared" si="289"/>
        <v>78.812974192989046</v>
      </c>
      <c r="AX1810">
        <f t="shared" si="290"/>
        <v>15.215219993965071</v>
      </c>
      <c r="AY1810" t="e">
        <f t="shared" si="291"/>
        <v>#VALUE!</v>
      </c>
    </row>
    <row r="1811" spans="8:51" x14ac:dyDescent="0.25">
      <c r="H1811" s="6">
        <v>20</v>
      </c>
      <c r="I1811" s="6">
        <v>30</v>
      </c>
      <c r="J1811" s="6">
        <v>1</v>
      </c>
      <c r="K1811" s="6">
        <v>1</v>
      </c>
      <c r="L1811" s="6" t="s">
        <v>122</v>
      </c>
      <c r="M1811" s="7">
        <f>1000000*(AF1811-AD1811)/X1811</f>
        <v>5.1728162884310709E-3</v>
      </c>
      <c r="N1811" s="7">
        <f>1000000*(AM1811-AK1811)/X1811</f>
        <v>2.6794554190270953E-2</v>
      </c>
      <c r="O1811" s="7" t="e">
        <f>1000000*(AT1811-AR1811)/X1811</f>
        <v>#VALUE!</v>
      </c>
      <c r="P1811">
        <f>(M1811*16)</f>
        <v>8.2765060614897135E-2</v>
      </c>
      <c r="Q1811">
        <f>(N1811*44)</f>
        <v>1.1789603843719219</v>
      </c>
      <c r="R1811">
        <f>1000000*(((AF1811-AD1811)*0.082057*W1811)/(V1811-Z1811))/X1811</f>
        <v>0.14349881432745903</v>
      </c>
      <c r="S1811">
        <f>1000000*(((AM1811-AK1811)*0.082057*W1811)/(V1811-Z1811))/X1811</f>
        <v>0.74330626535800015</v>
      </c>
      <c r="T1811">
        <f>N1811*((1*0.082057*W1811)/(V1811-Z1811))</f>
        <v>0.74330626535800026</v>
      </c>
      <c r="V1811" s="5">
        <f t="shared" si="292"/>
        <v>0.99905510880095516</v>
      </c>
      <c r="W1811">
        <v>313.14999999999998</v>
      </c>
      <c r="X1811">
        <f t="shared" si="293"/>
        <v>1.9073334166666699E-2</v>
      </c>
      <c r="Y1811">
        <v>2E-3</v>
      </c>
      <c r="Z1811">
        <f t="shared" si="273"/>
        <v>7.2765497523200454E-2</v>
      </c>
      <c r="AB1811">
        <f t="shared" si="274"/>
        <v>9.9905510880095509E-7</v>
      </c>
      <c r="AC1811">
        <f t="shared" si="275"/>
        <v>7.7759129386834936E-11</v>
      </c>
      <c r="AD1811">
        <v>0</v>
      </c>
      <c r="AE1811" s="12">
        <f t="shared" si="276"/>
        <v>2.0903724265187424E-11</v>
      </c>
      <c r="AF1811" s="12">
        <f t="shared" si="277"/>
        <v>9.8662853652022362E-11</v>
      </c>
      <c r="AG1811" s="19">
        <f t="shared" si="278"/>
        <v>1.097002469958351E-3</v>
      </c>
      <c r="AI1811">
        <f t="shared" si="279"/>
        <v>9.9905510880095509E-7</v>
      </c>
      <c r="AJ1811">
        <f t="shared" si="280"/>
        <v>7.7759129386834936E-11</v>
      </c>
      <c r="AK1811">
        <v>0</v>
      </c>
      <c r="AL1811" s="12">
        <f t="shared" si="281"/>
        <v>4.333023565310624E-10</v>
      </c>
      <c r="AM1811" s="12">
        <f t="shared" si="282"/>
        <v>5.1106148591789729E-10</v>
      </c>
      <c r="AN1811" s="19">
        <f t="shared" si="283"/>
        <v>2.2739189884214046E-2</v>
      </c>
      <c r="AO1811" s="19"/>
      <c r="AP1811" t="e">
        <f t="shared" si="284"/>
        <v>#VALUE!</v>
      </c>
      <c r="AQ1811" t="e">
        <f t="shared" si="285"/>
        <v>#VALUE!</v>
      </c>
      <c r="AR1811">
        <v>0</v>
      </c>
      <c r="AS1811" s="12" t="e">
        <f t="shared" si="286"/>
        <v>#VALUE!</v>
      </c>
      <c r="AT1811" s="12" t="e">
        <f t="shared" si="287"/>
        <v>#VALUE!</v>
      </c>
      <c r="AU1811" s="19">
        <f t="shared" si="288"/>
        <v>1.5759424160826513E-2</v>
      </c>
      <c r="AW1811">
        <f t="shared" si="289"/>
        <v>78.812974192989046</v>
      </c>
      <c r="AX1811">
        <f t="shared" si="290"/>
        <v>15.215219993965071</v>
      </c>
      <c r="AY1811" t="e">
        <f t="shared" si="291"/>
        <v>#VALUE!</v>
      </c>
    </row>
    <row r="1812" spans="8:51" x14ac:dyDescent="0.25">
      <c r="H1812" s="6">
        <v>20</v>
      </c>
      <c r="I1812" s="6">
        <v>30</v>
      </c>
      <c r="J1812" s="6">
        <v>1</v>
      </c>
      <c r="K1812" s="6">
        <v>1</v>
      </c>
      <c r="L1812" s="6" t="s">
        <v>122</v>
      </c>
      <c r="M1812" s="7">
        <f>1000000*(AF1812-AD1812)/X1812</f>
        <v>5.1728162884310709E-3</v>
      </c>
      <c r="N1812" s="7">
        <f>1000000*(AM1812-AK1812)/X1812</f>
        <v>2.6794554190270953E-2</v>
      </c>
      <c r="O1812" s="7" t="e">
        <f>1000000*(AT1812-AR1812)/X1812</f>
        <v>#VALUE!</v>
      </c>
      <c r="P1812">
        <f>(M1812*16)</f>
        <v>8.2765060614897135E-2</v>
      </c>
      <c r="Q1812">
        <f>(N1812*44)</f>
        <v>1.1789603843719219</v>
      </c>
      <c r="R1812">
        <f>1000000*(((AF1812-AD1812)*0.082057*W1812)/(V1812-Z1812))/X1812</f>
        <v>0.14349881432745903</v>
      </c>
      <c r="S1812">
        <f>1000000*(((AM1812-AK1812)*0.082057*W1812)/(V1812-Z1812))/X1812</f>
        <v>0.74330626535800015</v>
      </c>
      <c r="T1812">
        <f>N1812*((1*0.082057*W1812)/(V1812-Z1812))</f>
        <v>0.74330626535800026</v>
      </c>
      <c r="V1812" s="5">
        <f t="shared" si="292"/>
        <v>0.99905510880095516</v>
      </c>
      <c r="W1812">
        <v>313.14999999999998</v>
      </c>
      <c r="X1812">
        <f t="shared" si="293"/>
        <v>1.9073334166666699E-2</v>
      </c>
      <c r="Y1812">
        <v>2E-3</v>
      </c>
      <c r="Z1812">
        <f t="shared" si="273"/>
        <v>7.2765497523200454E-2</v>
      </c>
      <c r="AB1812">
        <f t="shared" si="274"/>
        <v>9.9905510880095509E-7</v>
      </c>
      <c r="AC1812">
        <f t="shared" si="275"/>
        <v>7.7759129386834936E-11</v>
      </c>
      <c r="AD1812">
        <v>0</v>
      </c>
      <c r="AE1812" s="12">
        <f t="shared" si="276"/>
        <v>2.0903724265187424E-11</v>
      </c>
      <c r="AF1812" s="12">
        <f t="shared" si="277"/>
        <v>9.8662853652022362E-11</v>
      </c>
      <c r="AG1812" s="19">
        <f t="shared" si="278"/>
        <v>1.097002469958351E-3</v>
      </c>
      <c r="AI1812">
        <f t="shared" si="279"/>
        <v>9.9905510880095509E-7</v>
      </c>
      <c r="AJ1812">
        <f t="shared" si="280"/>
        <v>7.7759129386834936E-11</v>
      </c>
      <c r="AK1812">
        <v>0</v>
      </c>
      <c r="AL1812" s="12">
        <f t="shared" si="281"/>
        <v>4.333023565310624E-10</v>
      </c>
      <c r="AM1812" s="12">
        <f t="shared" si="282"/>
        <v>5.1106148591789729E-10</v>
      </c>
      <c r="AN1812" s="19">
        <f t="shared" si="283"/>
        <v>2.2739189884214046E-2</v>
      </c>
      <c r="AO1812" s="19"/>
      <c r="AP1812" t="e">
        <f t="shared" si="284"/>
        <v>#VALUE!</v>
      </c>
      <c r="AQ1812" t="e">
        <f t="shared" si="285"/>
        <v>#VALUE!</v>
      </c>
      <c r="AR1812">
        <v>0</v>
      </c>
      <c r="AS1812" s="12" t="e">
        <f t="shared" si="286"/>
        <v>#VALUE!</v>
      </c>
      <c r="AT1812" s="12" t="e">
        <f t="shared" si="287"/>
        <v>#VALUE!</v>
      </c>
      <c r="AU1812" s="19">
        <f t="shared" si="288"/>
        <v>1.5759424160826513E-2</v>
      </c>
      <c r="AW1812">
        <f t="shared" si="289"/>
        <v>78.812974192989046</v>
      </c>
      <c r="AX1812">
        <f t="shared" si="290"/>
        <v>15.215219993965071</v>
      </c>
      <c r="AY1812" t="e">
        <f t="shared" si="291"/>
        <v>#VALUE!</v>
      </c>
    </row>
    <row r="1813" spans="8:51" x14ac:dyDescent="0.25">
      <c r="H1813" s="6">
        <v>20</v>
      </c>
      <c r="I1813" s="6">
        <v>30</v>
      </c>
      <c r="J1813" s="6">
        <v>1</v>
      </c>
      <c r="K1813" s="6">
        <v>1</v>
      </c>
      <c r="L1813" s="6" t="s">
        <v>122</v>
      </c>
      <c r="M1813" s="7">
        <f>1000000*(AF1813-AD1813)/X1813</f>
        <v>5.1728162884310709E-3</v>
      </c>
      <c r="N1813" s="7">
        <f>1000000*(AM1813-AK1813)/X1813</f>
        <v>2.6794554190270953E-2</v>
      </c>
      <c r="O1813" s="7" t="e">
        <f>1000000*(AT1813-AR1813)/X1813</f>
        <v>#VALUE!</v>
      </c>
      <c r="P1813">
        <f>(M1813*16)</f>
        <v>8.2765060614897135E-2</v>
      </c>
      <c r="Q1813">
        <f>(N1813*44)</f>
        <v>1.1789603843719219</v>
      </c>
      <c r="R1813">
        <f>1000000*(((AF1813-AD1813)*0.082057*W1813)/(V1813-Z1813))/X1813</f>
        <v>0.14349881432745903</v>
      </c>
      <c r="S1813">
        <f>1000000*(((AM1813-AK1813)*0.082057*W1813)/(V1813-Z1813))/X1813</f>
        <v>0.74330626535800015</v>
      </c>
      <c r="T1813">
        <f>N1813*((1*0.082057*W1813)/(V1813-Z1813))</f>
        <v>0.74330626535800026</v>
      </c>
      <c r="V1813" s="5">
        <f t="shared" si="292"/>
        <v>0.99905510880095516</v>
      </c>
      <c r="W1813">
        <v>313.14999999999998</v>
      </c>
      <c r="X1813">
        <f t="shared" si="293"/>
        <v>1.9073334166666699E-2</v>
      </c>
      <c r="Y1813">
        <v>2E-3</v>
      </c>
      <c r="Z1813">
        <f t="shared" si="273"/>
        <v>7.2765497523200454E-2</v>
      </c>
      <c r="AB1813">
        <f t="shared" si="274"/>
        <v>9.9905510880095509E-7</v>
      </c>
      <c r="AC1813">
        <f t="shared" si="275"/>
        <v>7.7759129386834936E-11</v>
      </c>
      <c r="AD1813">
        <v>0</v>
      </c>
      <c r="AE1813" s="12">
        <f t="shared" si="276"/>
        <v>2.0903724265187424E-11</v>
      </c>
      <c r="AF1813" s="12">
        <f t="shared" si="277"/>
        <v>9.8662853652022362E-11</v>
      </c>
      <c r="AG1813" s="19">
        <f t="shared" si="278"/>
        <v>1.097002469958351E-3</v>
      </c>
      <c r="AI1813">
        <f t="shared" si="279"/>
        <v>9.9905510880095509E-7</v>
      </c>
      <c r="AJ1813">
        <f t="shared" si="280"/>
        <v>7.7759129386834936E-11</v>
      </c>
      <c r="AK1813">
        <v>0</v>
      </c>
      <c r="AL1813" s="12">
        <f t="shared" si="281"/>
        <v>4.333023565310624E-10</v>
      </c>
      <c r="AM1813" s="12">
        <f t="shared" si="282"/>
        <v>5.1106148591789729E-10</v>
      </c>
      <c r="AN1813" s="19">
        <f t="shared" si="283"/>
        <v>2.2739189884214046E-2</v>
      </c>
      <c r="AO1813" s="19"/>
      <c r="AP1813" t="e">
        <f t="shared" si="284"/>
        <v>#VALUE!</v>
      </c>
      <c r="AQ1813" t="e">
        <f t="shared" si="285"/>
        <v>#VALUE!</v>
      </c>
      <c r="AR1813">
        <v>0</v>
      </c>
      <c r="AS1813" s="12" t="e">
        <f t="shared" si="286"/>
        <v>#VALUE!</v>
      </c>
      <c r="AT1813" s="12" t="e">
        <f t="shared" si="287"/>
        <v>#VALUE!</v>
      </c>
      <c r="AU1813" s="19">
        <f t="shared" si="288"/>
        <v>1.5759424160826513E-2</v>
      </c>
      <c r="AW1813">
        <f t="shared" si="289"/>
        <v>78.812974192989046</v>
      </c>
      <c r="AX1813">
        <f t="shared" si="290"/>
        <v>15.215219993965071</v>
      </c>
      <c r="AY1813" t="e">
        <f t="shared" si="291"/>
        <v>#VALUE!</v>
      </c>
    </row>
    <row r="1814" spans="8:51" x14ac:dyDescent="0.25">
      <c r="H1814" s="6">
        <v>20</v>
      </c>
      <c r="I1814" s="6">
        <v>30</v>
      </c>
      <c r="J1814" s="6">
        <v>1</v>
      </c>
      <c r="K1814" s="6">
        <v>1</v>
      </c>
      <c r="L1814" s="6" t="s">
        <v>122</v>
      </c>
      <c r="M1814" s="7">
        <f>1000000*(AF1814-AD1814)/X1814</f>
        <v>5.1728162884310709E-3</v>
      </c>
      <c r="N1814" s="7">
        <f>1000000*(AM1814-AK1814)/X1814</f>
        <v>2.6794554190270953E-2</v>
      </c>
      <c r="O1814" s="7" t="e">
        <f>1000000*(AT1814-AR1814)/X1814</f>
        <v>#VALUE!</v>
      </c>
      <c r="P1814">
        <f>(M1814*16)</f>
        <v>8.2765060614897135E-2</v>
      </c>
      <c r="Q1814">
        <f>(N1814*44)</f>
        <v>1.1789603843719219</v>
      </c>
      <c r="R1814">
        <f>1000000*(((AF1814-AD1814)*0.082057*W1814)/(V1814-Z1814))/X1814</f>
        <v>0.14349881432745903</v>
      </c>
      <c r="S1814">
        <f>1000000*(((AM1814-AK1814)*0.082057*W1814)/(V1814-Z1814))/X1814</f>
        <v>0.74330626535800015</v>
      </c>
      <c r="T1814">
        <f>N1814*((1*0.082057*W1814)/(V1814-Z1814))</f>
        <v>0.74330626535800026</v>
      </c>
      <c r="V1814" s="5">
        <f t="shared" si="292"/>
        <v>0.99905510880095516</v>
      </c>
      <c r="W1814">
        <v>313.14999999999998</v>
      </c>
      <c r="X1814">
        <f t="shared" si="293"/>
        <v>1.9073334166666699E-2</v>
      </c>
      <c r="Y1814">
        <v>2E-3</v>
      </c>
      <c r="Z1814">
        <f t="shared" si="273"/>
        <v>7.2765497523200454E-2</v>
      </c>
      <c r="AB1814">
        <f t="shared" si="274"/>
        <v>9.9905510880095509E-7</v>
      </c>
      <c r="AC1814">
        <f t="shared" si="275"/>
        <v>7.7759129386834936E-11</v>
      </c>
      <c r="AD1814">
        <v>0</v>
      </c>
      <c r="AE1814" s="12">
        <f t="shared" si="276"/>
        <v>2.0903724265187424E-11</v>
      </c>
      <c r="AF1814" s="12">
        <f t="shared" si="277"/>
        <v>9.8662853652022362E-11</v>
      </c>
      <c r="AG1814" s="19">
        <f t="shared" si="278"/>
        <v>1.097002469958351E-3</v>
      </c>
      <c r="AI1814">
        <f t="shared" si="279"/>
        <v>9.9905510880095509E-7</v>
      </c>
      <c r="AJ1814">
        <f t="shared" si="280"/>
        <v>7.7759129386834936E-11</v>
      </c>
      <c r="AK1814">
        <v>0</v>
      </c>
      <c r="AL1814" s="12">
        <f t="shared" si="281"/>
        <v>4.333023565310624E-10</v>
      </c>
      <c r="AM1814" s="12">
        <f t="shared" si="282"/>
        <v>5.1106148591789729E-10</v>
      </c>
      <c r="AN1814" s="19">
        <f t="shared" si="283"/>
        <v>2.2739189884214046E-2</v>
      </c>
      <c r="AO1814" s="19"/>
      <c r="AP1814" t="e">
        <f t="shared" si="284"/>
        <v>#VALUE!</v>
      </c>
      <c r="AQ1814" t="e">
        <f t="shared" si="285"/>
        <v>#VALUE!</v>
      </c>
      <c r="AR1814">
        <v>0</v>
      </c>
      <c r="AS1814" s="12" t="e">
        <f t="shared" si="286"/>
        <v>#VALUE!</v>
      </c>
      <c r="AT1814" s="12" t="e">
        <f t="shared" si="287"/>
        <v>#VALUE!</v>
      </c>
      <c r="AU1814" s="19">
        <f t="shared" si="288"/>
        <v>1.5759424160826513E-2</v>
      </c>
      <c r="AW1814">
        <f t="shared" si="289"/>
        <v>78.812974192989046</v>
      </c>
      <c r="AX1814">
        <f t="shared" si="290"/>
        <v>15.215219993965071</v>
      </c>
      <c r="AY1814" t="e">
        <f t="shared" si="291"/>
        <v>#VALUE!</v>
      </c>
    </row>
    <row r="1815" spans="8:51" x14ac:dyDescent="0.25">
      <c r="H1815" s="6">
        <v>20</v>
      </c>
      <c r="I1815" s="6">
        <v>30</v>
      </c>
      <c r="J1815" s="6">
        <v>1</v>
      </c>
      <c r="K1815" s="6">
        <v>1</v>
      </c>
      <c r="L1815" s="6" t="s">
        <v>122</v>
      </c>
      <c r="M1815" s="7">
        <f>1000000*(AF1815-AD1815)/X1815</f>
        <v>5.1728162884310709E-3</v>
      </c>
      <c r="N1815" s="7">
        <f>1000000*(AM1815-AK1815)/X1815</f>
        <v>2.6794554190270953E-2</v>
      </c>
      <c r="O1815" s="7" t="e">
        <f>1000000*(AT1815-AR1815)/X1815</f>
        <v>#VALUE!</v>
      </c>
      <c r="P1815">
        <f>(M1815*16)</f>
        <v>8.2765060614897135E-2</v>
      </c>
      <c r="Q1815">
        <f>(N1815*44)</f>
        <v>1.1789603843719219</v>
      </c>
      <c r="R1815">
        <f>1000000*(((AF1815-AD1815)*0.082057*W1815)/(V1815-Z1815))/X1815</f>
        <v>0.14349881432745903</v>
      </c>
      <c r="S1815">
        <f>1000000*(((AM1815-AK1815)*0.082057*W1815)/(V1815-Z1815))/X1815</f>
        <v>0.74330626535800015</v>
      </c>
      <c r="T1815">
        <f>N1815*((1*0.082057*W1815)/(V1815-Z1815))</f>
        <v>0.74330626535800026</v>
      </c>
      <c r="V1815" s="5">
        <f t="shared" si="292"/>
        <v>0.99905510880095516</v>
      </c>
      <c r="W1815">
        <v>313.14999999999998</v>
      </c>
      <c r="X1815">
        <f t="shared" si="293"/>
        <v>1.9073334166666699E-2</v>
      </c>
      <c r="Y1815">
        <v>2E-3</v>
      </c>
      <c r="Z1815">
        <f t="shared" si="273"/>
        <v>7.2765497523200454E-2</v>
      </c>
      <c r="AB1815">
        <f t="shared" si="274"/>
        <v>9.9905510880095509E-7</v>
      </c>
      <c r="AC1815">
        <f t="shared" si="275"/>
        <v>7.7759129386834936E-11</v>
      </c>
      <c r="AD1815">
        <v>0</v>
      </c>
      <c r="AE1815" s="12">
        <f t="shared" si="276"/>
        <v>2.0903724265187424E-11</v>
      </c>
      <c r="AF1815" s="12">
        <f t="shared" si="277"/>
        <v>9.8662853652022362E-11</v>
      </c>
      <c r="AG1815" s="19">
        <f t="shared" si="278"/>
        <v>1.097002469958351E-3</v>
      </c>
      <c r="AI1815">
        <f t="shared" si="279"/>
        <v>9.9905510880095509E-7</v>
      </c>
      <c r="AJ1815">
        <f t="shared" si="280"/>
        <v>7.7759129386834936E-11</v>
      </c>
      <c r="AK1815">
        <v>0</v>
      </c>
      <c r="AL1815" s="12">
        <f t="shared" si="281"/>
        <v>4.333023565310624E-10</v>
      </c>
      <c r="AM1815" s="12">
        <f t="shared" si="282"/>
        <v>5.1106148591789729E-10</v>
      </c>
      <c r="AN1815" s="19">
        <f t="shared" si="283"/>
        <v>2.2739189884214046E-2</v>
      </c>
      <c r="AO1815" s="19"/>
      <c r="AP1815" t="e">
        <f t="shared" si="284"/>
        <v>#VALUE!</v>
      </c>
      <c r="AQ1815" t="e">
        <f t="shared" si="285"/>
        <v>#VALUE!</v>
      </c>
      <c r="AR1815">
        <v>0</v>
      </c>
      <c r="AS1815" s="12" t="e">
        <f t="shared" si="286"/>
        <v>#VALUE!</v>
      </c>
      <c r="AT1815" s="12" t="e">
        <f t="shared" si="287"/>
        <v>#VALUE!</v>
      </c>
      <c r="AU1815" s="19">
        <f t="shared" si="288"/>
        <v>1.5759424160826513E-2</v>
      </c>
      <c r="AW1815">
        <f t="shared" si="289"/>
        <v>78.812974192989046</v>
      </c>
      <c r="AX1815">
        <f t="shared" si="290"/>
        <v>15.215219993965071</v>
      </c>
      <c r="AY1815" t="e">
        <f t="shared" si="291"/>
        <v>#VALUE!</v>
      </c>
    </row>
    <row r="1816" spans="8:51" x14ac:dyDescent="0.25">
      <c r="H1816" s="6">
        <v>20</v>
      </c>
      <c r="I1816" s="6">
        <v>30</v>
      </c>
      <c r="J1816" s="6">
        <v>1</v>
      </c>
      <c r="K1816" s="6">
        <v>1</v>
      </c>
      <c r="L1816" s="6" t="s">
        <v>122</v>
      </c>
      <c r="M1816" s="7">
        <f>1000000*(AF1816-AD1816)/X1816</f>
        <v>5.1728162884310709E-3</v>
      </c>
      <c r="N1816" s="7">
        <f>1000000*(AM1816-AK1816)/X1816</f>
        <v>2.6794554190270953E-2</v>
      </c>
      <c r="O1816" s="7" t="e">
        <f>1000000*(AT1816-AR1816)/X1816</f>
        <v>#VALUE!</v>
      </c>
      <c r="P1816">
        <f>(M1816*16)</f>
        <v>8.2765060614897135E-2</v>
      </c>
      <c r="Q1816">
        <f>(N1816*44)</f>
        <v>1.1789603843719219</v>
      </c>
      <c r="R1816">
        <f>1000000*(((AF1816-AD1816)*0.082057*W1816)/(V1816-Z1816))/X1816</f>
        <v>0.14349881432745903</v>
      </c>
      <c r="S1816">
        <f>1000000*(((AM1816-AK1816)*0.082057*W1816)/(V1816-Z1816))/X1816</f>
        <v>0.74330626535800015</v>
      </c>
      <c r="T1816">
        <f>N1816*((1*0.082057*W1816)/(V1816-Z1816))</f>
        <v>0.74330626535800026</v>
      </c>
      <c r="V1816" s="5">
        <f t="shared" si="292"/>
        <v>0.99905510880095516</v>
      </c>
      <c r="W1816">
        <v>313.14999999999998</v>
      </c>
      <c r="X1816">
        <f t="shared" si="293"/>
        <v>1.9073334166666699E-2</v>
      </c>
      <c r="Y1816">
        <v>2E-3</v>
      </c>
      <c r="Z1816">
        <f t="shared" si="273"/>
        <v>7.2765497523200454E-2</v>
      </c>
      <c r="AB1816">
        <f t="shared" si="274"/>
        <v>9.9905510880095509E-7</v>
      </c>
      <c r="AC1816">
        <f t="shared" si="275"/>
        <v>7.7759129386834936E-11</v>
      </c>
      <c r="AD1816">
        <v>0</v>
      </c>
      <c r="AE1816" s="12">
        <f t="shared" si="276"/>
        <v>2.0903724265187424E-11</v>
      </c>
      <c r="AF1816" s="12">
        <f t="shared" si="277"/>
        <v>9.8662853652022362E-11</v>
      </c>
      <c r="AG1816" s="19">
        <f t="shared" si="278"/>
        <v>1.097002469958351E-3</v>
      </c>
      <c r="AI1816">
        <f t="shared" si="279"/>
        <v>9.9905510880095509E-7</v>
      </c>
      <c r="AJ1816">
        <f t="shared" si="280"/>
        <v>7.7759129386834936E-11</v>
      </c>
      <c r="AK1816">
        <v>0</v>
      </c>
      <c r="AL1816" s="12">
        <f t="shared" si="281"/>
        <v>4.333023565310624E-10</v>
      </c>
      <c r="AM1816" s="12">
        <f t="shared" si="282"/>
        <v>5.1106148591789729E-10</v>
      </c>
      <c r="AN1816" s="19">
        <f t="shared" si="283"/>
        <v>2.2739189884214046E-2</v>
      </c>
      <c r="AO1816" s="19"/>
      <c r="AP1816" t="e">
        <f t="shared" si="284"/>
        <v>#VALUE!</v>
      </c>
      <c r="AQ1816" t="e">
        <f t="shared" si="285"/>
        <v>#VALUE!</v>
      </c>
      <c r="AR1816">
        <v>0</v>
      </c>
      <c r="AS1816" s="12" t="e">
        <f t="shared" si="286"/>
        <v>#VALUE!</v>
      </c>
      <c r="AT1816" s="12" t="e">
        <f t="shared" si="287"/>
        <v>#VALUE!</v>
      </c>
      <c r="AU1816" s="19">
        <f t="shared" si="288"/>
        <v>1.5759424160826513E-2</v>
      </c>
      <c r="AW1816">
        <f t="shared" si="289"/>
        <v>78.812974192989046</v>
      </c>
      <c r="AX1816">
        <f t="shared" si="290"/>
        <v>15.215219993965071</v>
      </c>
      <c r="AY1816" t="e">
        <f t="shared" si="291"/>
        <v>#VALUE!</v>
      </c>
    </row>
    <row r="1817" spans="8:51" x14ac:dyDescent="0.25">
      <c r="H1817" s="6">
        <v>20</v>
      </c>
      <c r="I1817" s="6">
        <v>30</v>
      </c>
      <c r="J1817" s="6">
        <v>1</v>
      </c>
      <c r="K1817" s="6">
        <v>1</v>
      </c>
      <c r="L1817" s="6" t="s">
        <v>122</v>
      </c>
      <c r="M1817" s="7">
        <f>1000000*(AF1817-AD1817)/X1817</f>
        <v>5.1728162884310709E-3</v>
      </c>
      <c r="N1817" s="7">
        <f>1000000*(AM1817-AK1817)/X1817</f>
        <v>2.6794554190270953E-2</v>
      </c>
      <c r="O1817" s="7" t="e">
        <f>1000000*(AT1817-AR1817)/X1817</f>
        <v>#VALUE!</v>
      </c>
      <c r="P1817">
        <f>(M1817*16)</f>
        <v>8.2765060614897135E-2</v>
      </c>
      <c r="Q1817">
        <f>(N1817*44)</f>
        <v>1.1789603843719219</v>
      </c>
      <c r="R1817">
        <f>1000000*(((AF1817-AD1817)*0.082057*W1817)/(V1817-Z1817))/X1817</f>
        <v>0.14349881432745903</v>
      </c>
      <c r="S1817">
        <f>1000000*(((AM1817-AK1817)*0.082057*W1817)/(V1817-Z1817))/X1817</f>
        <v>0.74330626535800015</v>
      </c>
      <c r="T1817">
        <f>N1817*((1*0.082057*W1817)/(V1817-Z1817))</f>
        <v>0.74330626535800026</v>
      </c>
      <c r="V1817" s="5">
        <f t="shared" si="292"/>
        <v>0.99905510880095516</v>
      </c>
      <c r="W1817">
        <v>313.14999999999998</v>
      </c>
      <c r="X1817">
        <f t="shared" si="293"/>
        <v>1.9073334166666699E-2</v>
      </c>
      <c r="Y1817">
        <v>2E-3</v>
      </c>
      <c r="Z1817">
        <f t="shared" si="273"/>
        <v>7.2765497523200454E-2</v>
      </c>
      <c r="AB1817">
        <f t="shared" si="274"/>
        <v>9.9905510880095509E-7</v>
      </c>
      <c r="AC1817">
        <f t="shared" si="275"/>
        <v>7.7759129386834936E-11</v>
      </c>
      <c r="AD1817">
        <v>0</v>
      </c>
      <c r="AE1817" s="12">
        <f t="shared" si="276"/>
        <v>2.0903724265187424E-11</v>
      </c>
      <c r="AF1817" s="12">
        <f t="shared" si="277"/>
        <v>9.8662853652022362E-11</v>
      </c>
      <c r="AG1817" s="19">
        <f t="shared" si="278"/>
        <v>1.097002469958351E-3</v>
      </c>
      <c r="AI1817">
        <f t="shared" si="279"/>
        <v>9.9905510880095509E-7</v>
      </c>
      <c r="AJ1817">
        <f t="shared" si="280"/>
        <v>7.7759129386834936E-11</v>
      </c>
      <c r="AK1817">
        <v>0</v>
      </c>
      <c r="AL1817" s="12">
        <f t="shared" si="281"/>
        <v>4.333023565310624E-10</v>
      </c>
      <c r="AM1817" s="12">
        <f t="shared" si="282"/>
        <v>5.1106148591789729E-10</v>
      </c>
      <c r="AN1817" s="19">
        <f t="shared" si="283"/>
        <v>2.2739189884214046E-2</v>
      </c>
      <c r="AO1817" s="19"/>
      <c r="AP1817" t="e">
        <f t="shared" si="284"/>
        <v>#VALUE!</v>
      </c>
      <c r="AQ1817" t="e">
        <f t="shared" si="285"/>
        <v>#VALUE!</v>
      </c>
      <c r="AR1817">
        <v>0</v>
      </c>
      <c r="AS1817" s="12" t="e">
        <f t="shared" si="286"/>
        <v>#VALUE!</v>
      </c>
      <c r="AT1817" s="12" t="e">
        <f t="shared" si="287"/>
        <v>#VALUE!</v>
      </c>
      <c r="AU1817" s="19">
        <f t="shared" si="288"/>
        <v>1.5759424160826513E-2</v>
      </c>
      <c r="AW1817">
        <f t="shared" si="289"/>
        <v>78.812974192989046</v>
      </c>
      <c r="AX1817">
        <f t="shared" si="290"/>
        <v>15.215219993965071</v>
      </c>
      <c r="AY1817" t="e">
        <f t="shared" si="291"/>
        <v>#VALUE!</v>
      </c>
    </row>
    <row r="1818" spans="8:51" x14ac:dyDescent="0.25">
      <c r="H1818" s="6">
        <v>20</v>
      </c>
      <c r="I1818" s="6">
        <v>30</v>
      </c>
      <c r="J1818" s="6">
        <v>1</v>
      </c>
      <c r="K1818" s="6">
        <v>1</v>
      </c>
      <c r="L1818" s="6" t="s">
        <v>122</v>
      </c>
      <c r="M1818" s="7">
        <f>1000000*(AF1818-AD1818)/X1818</f>
        <v>5.1728162884310709E-3</v>
      </c>
      <c r="N1818" s="7">
        <f>1000000*(AM1818-AK1818)/X1818</f>
        <v>2.6794554190270953E-2</v>
      </c>
      <c r="O1818" s="7" t="e">
        <f>1000000*(AT1818-AR1818)/X1818</f>
        <v>#VALUE!</v>
      </c>
      <c r="P1818">
        <f>(M1818*16)</f>
        <v>8.2765060614897135E-2</v>
      </c>
      <c r="Q1818">
        <f>(N1818*44)</f>
        <v>1.1789603843719219</v>
      </c>
      <c r="R1818">
        <f>1000000*(((AF1818-AD1818)*0.082057*W1818)/(V1818-Z1818))/X1818</f>
        <v>0.14349881432745903</v>
      </c>
      <c r="S1818">
        <f>1000000*(((AM1818-AK1818)*0.082057*W1818)/(V1818-Z1818))/X1818</f>
        <v>0.74330626535800015</v>
      </c>
      <c r="T1818">
        <f>N1818*((1*0.082057*W1818)/(V1818-Z1818))</f>
        <v>0.74330626535800026</v>
      </c>
      <c r="V1818" s="5">
        <f t="shared" si="292"/>
        <v>0.99905510880095516</v>
      </c>
      <c r="W1818">
        <v>313.14999999999998</v>
      </c>
      <c r="X1818">
        <f t="shared" si="293"/>
        <v>1.9073334166666699E-2</v>
      </c>
      <c r="Y1818">
        <v>2E-3</v>
      </c>
      <c r="Z1818">
        <f t="shared" si="273"/>
        <v>7.2765497523200454E-2</v>
      </c>
      <c r="AB1818">
        <f t="shared" si="274"/>
        <v>9.9905510880095509E-7</v>
      </c>
      <c r="AC1818">
        <f t="shared" si="275"/>
        <v>7.7759129386834936E-11</v>
      </c>
      <c r="AD1818">
        <v>0</v>
      </c>
      <c r="AE1818" s="12">
        <f t="shared" si="276"/>
        <v>2.0903724265187424E-11</v>
      </c>
      <c r="AF1818" s="12">
        <f t="shared" si="277"/>
        <v>9.8662853652022362E-11</v>
      </c>
      <c r="AG1818" s="19">
        <f t="shared" si="278"/>
        <v>1.097002469958351E-3</v>
      </c>
      <c r="AI1818">
        <f t="shared" si="279"/>
        <v>9.9905510880095509E-7</v>
      </c>
      <c r="AJ1818">
        <f t="shared" si="280"/>
        <v>7.7759129386834936E-11</v>
      </c>
      <c r="AK1818">
        <v>0</v>
      </c>
      <c r="AL1818" s="12">
        <f t="shared" si="281"/>
        <v>4.333023565310624E-10</v>
      </c>
      <c r="AM1818" s="12">
        <f t="shared" si="282"/>
        <v>5.1106148591789729E-10</v>
      </c>
      <c r="AN1818" s="19">
        <f t="shared" si="283"/>
        <v>2.2739189884214046E-2</v>
      </c>
      <c r="AO1818" s="19"/>
      <c r="AP1818" t="e">
        <f t="shared" si="284"/>
        <v>#VALUE!</v>
      </c>
      <c r="AQ1818" t="e">
        <f t="shared" si="285"/>
        <v>#VALUE!</v>
      </c>
      <c r="AR1818">
        <v>0</v>
      </c>
      <c r="AS1818" s="12" t="e">
        <f t="shared" si="286"/>
        <v>#VALUE!</v>
      </c>
      <c r="AT1818" s="12" t="e">
        <f t="shared" si="287"/>
        <v>#VALUE!</v>
      </c>
      <c r="AU1818" s="19">
        <f t="shared" si="288"/>
        <v>1.5759424160826513E-2</v>
      </c>
      <c r="AW1818">
        <f t="shared" si="289"/>
        <v>78.812974192989046</v>
      </c>
      <c r="AX1818">
        <f t="shared" si="290"/>
        <v>15.215219993965071</v>
      </c>
      <c r="AY1818" t="e">
        <f t="shared" si="291"/>
        <v>#VALUE!</v>
      </c>
    </row>
    <row r="1819" spans="8:51" x14ac:dyDescent="0.25">
      <c r="H1819" s="6">
        <v>20</v>
      </c>
      <c r="I1819" s="6">
        <v>30</v>
      </c>
      <c r="J1819" s="6">
        <v>1</v>
      </c>
      <c r="K1819" s="6">
        <v>1</v>
      </c>
      <c r="L1819" s="6" t="s">
        <v>122</v>
      </c>
      <c r="M1819" s="7">
        <f>1000000*(AF1819-AD1819)/X1819</f>
        <v>5.1728162884310709E-3</v>
      </c>
      <c r="N1819" s="7">
        <f>1000000*(AM1819-AK1819)/X1819</f>
        <v>2.6794554190270953E-2</v>
      </c>
      <c r="O1819" s="7" t="e">
        <f>1000000*(AT1819-AR1819)/X1819</f>
        <v>#VALUE!</v>
      </c>
      <c r="P1819">
        <f>(M1819*16)</f>
        <v>8.2765060614897135E-2</v>
      </c>
      <c r="Q1819">
        <f>(N1819*44)</f>
        <v>1.1789603843719219</v>
      </c>
      <c r="R1819">
        <f>1000000*(((AF1819-AD1819)*0.082057*W1819)/(V1819-Z1819))/X1819</f>
        <v>0.14349881432745903</v>
      </c>
      <c r="S1819">
        <f>1000000*(((AM1819-AK1819)*0.082057*W1819)/(V1819-Z1819))/X1819</f>
        <v>0.74330626535800015</v>
      </c>
      <c r="T1819">
        <f>N1819*((1*0.082057*W1819)/(V1819-Z1819))</f>
        <v>0.74330626535800026</v>
      </c>
      <c r="V1819" s="5">
        <f t="shared" si="292"/>
        <v>0.99905510880095516</v>
      </c>
      <c r="W1819">
        <v>313.14999999999998</v>
      </c>
      <c r="X1819">
        <f t="shared" si="293"/>
        <v>1.9073334166666699E-2</v>
      </c>
      <c r="Y1819">
        <v>2E-3</v>
      </c>
      <c r="Z1819">
        <f t="shared" si="273"/>
        <v>7.2765497523200454E-2</v>
      </c>
      <c r="AB1819">
        <f t="shared" si="274"/>
        <v>9.9905510880095509E-7</v>
      </c>
      <c r="AC1819">
        <f t="shared" si="275"/>
        <v>7.7759129386834936E-11</v>
      </c>
      <c r="AD1819">
        <v>0</v>
      </c>
      <c r="AE1819" s="12">
        <f t="shared" si="276"/>
        <v>2.0903724265187424E-11</v>
      </c>
      <c r="AF1819" s="12">
        <f t="shared" si="277"/>
        <v>9.8662853652022362E-11</v>
      </c>
      <c r="AG1819" s="19">
        <f t="shared" si="278"/>
        <v>1.097002469958351E-3</v>
      </c>
      <c r="AI1819">
        <f t="shared" si="279"/>
        <v>9.9905510880095509E-7</v>
      </c>
      <c r="AJ1819">
        <f t="shared" si="280"/>
        <v>7.7759129386834936E-11</v>
      </c>
      <c r="AK1819">
        <v>0</v>
      </c>
      <c r="AL1819" s="12">
        <f t="shared" si="281"/>
        <v>4.333023565310624E-10</v>
      </c>
      <c r="AM1819" s="12">
        <f t="shared" si="282"/>
        <v>5.1106148591789729E-10</v>
      </c>
      <c r="AN1819" s="19">
        <f t="shared" si="283"/>
        <v>2.2739189884214046E-2</v>
      </c>
      <c r="AO1819" s="19"/>
      <c r="AP1819" t="e">
        <f t="shared" si="284"/>
        <v>#VALUE!</v>
      </c>
      <c r="AQ1819" t="e">
        <f t="shared" si="285"/>
        <v>#VALUE!</v>
      </c>
      <c r="AR1819">
        <v>0</v>
      </c>
      <c r="AS1819" s="12" t="e">
        <f t="shared" si="286"/>
        <v>#VALUE!</v>
      </c>
      <c r="AT1819" s="12" t="e">
        <f t="shared" si="287"/>
        <v>#VALUE!</v>
      </c>
      <c r="AU1819" s="19">
        <f t="shared" si="288"/>
        <v>1.5759424160826513E-2</v>
      </c>
      <c r="AW1819">
        <f t="shared" si="289"/>
        <v>78.812974192989046</v>
      </c>
      <c r="AX1819">
        <f t="shared" si="290"/>
        <v>15.215219993965071</v>
      </c>
      <c r="AY1819" t="e">
        <f t="shared" si="291"/>
        <v>#VALUE!</v>
      </c>
    </row>
    <row r="1820" spans="8:51" x14ac:dyDescent="0.25">
      <c r="H1820" s="6">
        <v>20</v>
      </c>
      <c r="I1820" s="6">
        <v>30</v>
      </c>
      <c r="J1820" s="6">
        <v>1</v>
      </c>
      <c r="K1820" s="6">
        <v>1</v>
      </c>
      <c r="L1820" s="6" t="s">
        <v>122</v>
      </c>
      <c r="M1820" s="7">
        <f>1000000*(AF1820-AD1820)/X1820</f>
        <v>5.1728162884310709E-3</v>
      </c>
      <c r="N1820" s="7">
        <f>1000000*(AM1820-AK1820)/X1820</f>
        <v>2.6794554190270953E-2</v>
      </c>
      <c r="O1820" s="7" t="e">
        <f>1000000*(AT1820-AR1820)/X1820</f>
        <v>#VALUE!</v>
      </c>
      <c r="P1820">
        <f>(M1820*16)</f>
        <v>8.2765060614897135E-2</v>
      </c>
      <c r="Q1820">
        <f>(N1820*44)</f>
        <v>1.1789603843719219</v>
      </c>
      <c r="R1820">
        <f>1000000*(((AF1820-AD1820)*0.082057*W1820)/(V1820-Z1820))/X1820</f>
        <v>0.14349881432745903</v>
      </c>
      <c r="S1820">
        <f>1000000*(((AM1820-AK1820)*0.082057*W1820)/(V1820-Z1820))/X1820</f>
        <v>0.74330626535800015</v>
      </c>
      <c r="T1820">
        <f>N1820*((1*0.082057*W1820)/(V1820-Z1820))</f>
        <v>0.74330626535800026</v>
      </c>
      <c r="V1820" s="5">
        <f t="shared" si="292"/>
        <v>0.99905510880095516</v>
      </c>
      <c r="W1820">
        <v>313.14999999999998</v>
      </c>
      <c r="X1820">
        <f t="shared" si="293"/>
        <v>1.9073334166666699E-2</v>
      </c>
      <c r="Y1820">
        <v>2E-3</v>
      </c>
      <c r="Z1820">
        <f t="shared" si="273"/>
        <v>7.2765497523200454E-2</v>
      </c>
      <c r="AB1820">
        <f t="shared" si="274"/>
        <v>9.9905510880095509E-7</v>
      </c>
      <c r="AC1820">
        <f t="shared" si="275"/>
        <v>7.7759129386834936E-11</v>
      </c>
      <c r="AD1820">
        <v>0</v>
      </c>
      <c r="AE1820" s="12">
        <f t="shared" si="276"/>
        <v>2.0903724265187424E-11</v>
      </c>
      <c r="AF1820" s="12">
        <f t="shared" si="277"/>
        <v>9.8662853652022362E-11</v>
      </c>
      <c r="AG1820" s="19">
        <f t="shared" si="278"/>
        <v>1.097002469958351E-3</v>
      </c>
      <c r="AI1820">
        <f t="shared" si="279"/>
        <v>9.9905510880095509E-7</v>
      </c>
      <c r="AJ1820">
        <f t="shared" si="280"/>
        <v>7.7759129386834936E-11</v>
      </c>
      <c r="AK1820">
        <v>0</v>
      </c>
      <c r="AL1820" s="12">
        <f t="shared" si="281"/>
        <v>4.333023565310624E-10</v>
      </c>
      <c r="AM1820" s="12">
        <f t="shared" si="282"/>
        <v>5.1106148591789729E-10</v>
      </c>
      <c r="AN1820" s="19">
        <f t="shared" si="283"/>
        <v>2.2739189884214046E-2</v>
      </c>
      <c r="AO1820" s="19"/>
      <c r="AP1820" t="e">
        <f t="shared" si="284"/>
        <v>#VALUE!</v>
      </c>
      <c r="AQ1820" t="e">
        <f t="shared" si="285"/>
        <v>#VALUE!</v>
      </c>
      <c r="AR1820">
        <v>0</v>
      </c>
      <c r="AS1820" s="12" t="e">
        <f t="shared" si="286"/>
        <v>#VALUE!</v>
      </c>
      <c r="AT1820" s="12" t="e">
        <f t="shared" si="287"/>
        <v>#VALUE!</v>
      </c>
      <c r="AU1820" s="19">
        <f t="shared" si="288"/>
        <v>1.5759424160826513E-2</v>
      </c>
      <c r="AW1820">
        <f t="shared" si="289"/>
        <v>78.812974192989046</v>
      </c>
      <c r="AX1820">
        <f t="shared" si="290"/>
        <v>15.215219993965071</v>
      </c>
      <c r="AY1820" t="e">
        <f t="shared" si="291"/>
        <v>#VALUE!</v>
      </c>
    </row>
    <row r="1821" spans="8:51" x14ac:dyDescent="0.25">
      <c r="H1821" s="6">
        <v>20</v>
      </c>
      <c r="I1821" s="6">
        <v>30</v>
      </c>
      <c r="J1821" s="6">
        <v>1</v>
      </c>
      <c r="K1821" s="6">
        <v>1</v>
      </c>
      <c r="L1821" s="6" t="s">
        <v>122</v>
      </c>
      <c r="M1821" s="7">
        <f>1000000*(AF1821-AD1821)/X1821</f>
        <v>5.1728162884310709E-3</v>
      </c>
      <c r="N1821" s="7">
        <f>1000000*(AM1821-AK1821)/X1821</f>
        <v>2.6794554190270953E-2</v>
      </c>
      <c r="O1821" s="7" t="e">
        <f>1000000*(AT1821-AR1821)/X1821</f>
        <v>#VALUE!</v>
      </c>
      <c r="P1821">
        <f>(M1821*16)</f>
        <v>8.2765060614897135E-2</v>
      </c>
      <c r="Q1821">
        <f>(N1821*44)</f>
        <v>1.1789603843719219</v>
      </c>
      <c r="R1821">
        <f>1000000*(((AF1821-AD1821)*0.082057*W1821)/(V1821-Z1821))/X1821</f>
        <v>0.14349881432745903</v>
      </c>
      <c r="S1821">
        <f>1000000*(((AM1821-AK1821)*0.082057*W1821)/(V1821-Z1821))/X1821</f>
        <v>0.74330626535800015</v>
      </c>
      <c r="T1821">
        <f>N1821*((1*0.082057*W1821)/(V1821-Z1821))</f>
        <v>0.74330626535800026</v>
      </c>
      <c r="V1821" s="5">
        <f t="shared" si="292"/>
        <v>0.99905510880095516</v>
      </c>
      <c r="W1821">
        <v>313.14999999999998</v>
      </c>
      <c r="X1821">
        <f t="shared" si="293"/>
        <v>1.9073334166666699E-2</v>
      </c>
      <c r="Y1821">
        <v>2E-3</v>
      </c>
      <c r="Z1821">
        <f t="shared" si="273"/>
        <v>7.2765497523200454E-2</v>
      </c>
      <c r="AB1821">
        <f t="shared" si="274"/>
        <v>9.9905510880095509E-7</v>
      </c>
      <c r="AC1821">
        <f t="shared" si="275"/>
        <v>7.7759129386834936E-11</v>
      </c>
      <c r="AD1821">
        <v>0</v>
      </c>
      <c r="AE1821" s="12">
        <f t="shared" si="276"/>
        <v>2.0903724265187424E-11</v>
      </c>
      <c r="AF1821" s="12">
        <f t="shared" si="277"/>
        <v>9.8662853652022362E-11</v>
      </c>
      <c r="AG1821" s="19">
        <f t="shared" si="278"/>
        <v>1.097002469958351E-3</v>
      </c>
      <c r="AI1821">
        <f t="shared" si="279"/>
        <v>9.9905510880095509E-7</v>
      </c>
      <c r="AJ1821">
        <f t="shared" si="280"/>
        <v>7.7759129386834936E-11</v>
      </c>
      <c r="AK1821">
        <v>0</v>
      </c>
      <c r="AL1821" s="12">
        <f t="shared" si="281"/>
        <v>4.333023565310624E-10</v>
      </c>
      <c r="AM1821" s="12">
        <f t="shared" si="282"/>
        <v>5.1106148591789729E-10</v>
      </c>
      <c r="AN1821" s="19">
        <f t="shared" si="283"/>
        <v>2.2739189884214046E-2</v>
      </c>
      <c r="AO1821" s="19"/>
      <c r="AP1821" t="e">
        <f t="shared" si="284"/>
        <v>#VALUE!</v>
      </c>
      <c r="AQ1821" t="e">
        <f t="shared" si="285"/>
        <v>#VALUE!</v>
      </c>
      <c r="AR1821">
        <v>0</v>
      </c>
      <c r="AS1821" s="12" t="e">
        <f t="shared" si="286"/>
        <v>#VALUE!</v>
      </c>
      <c r="AT1821" s="12" t="e">
        <f t="shared" si="287"/>
        <v>#VALUE!</v>
      </c>
      <c r="AU1821" s="19">
        <f t="shared" si="288"/>
        <v>1.5759424160826513E-2</v>
      </c>
      <c r="AW1821">
        <f t="shared" si="289"/>
        <v>78.812974192989046</v>
      </c>
      <c r="AX1821">
        <f t="shared" si="290"/>
        <v>15.215219993965071</v>
      </c>
      <c r="AY1821" t="e">
        <f t="shared" si="291"/>
        <v>#VALUE!</v>
      </c>
    </row>
    <row r="1822" spans="8:51" x14ac:dyDescent="0.25">
      <c r="H1822" s="6">
        <v>20</v>
      </c>
      <c r="I1822" s="6">
        <v>30</v>
      </c>
      <c r="J1822" s="6">
        <v>1</v>
      </c>
      <c r="K1822" s="6">
        <v>1</v>
      </c>
      <c r="L1822" s="6" t="s">
        <v>122</v>
      </c>
      <c r="M1822" s="7">
        <f>1000000*(AF1822-AD1822)/X1822</f>
        <v>5.1728162884310709E-3</v>
      </c>
      <c r="N1822" s="7">
        <f>1000000*(AM1822-AK1822)/X1822</f>
        <v>2.6794554190270953E-2</v>
      </c>
      <c r="O1822" s="7" t="e">
        <f>1000000*(AT1822-AR1822)/X1822</f>
        <v>#VALUE!</v>
      </c>
      <c r="P1822">
        <f>(M1822*16)</f>
        <v>8.2765060614897135E-2</v>
      </c>
      <c r="Q1822">
        <f>(N1822*44)</f>
        <v>1.1789603843719219</v>
      </c>
      <c r="R1822">
        <f>1000000*(((AF1822-AD1822)*0.082057*W1822)/(V1822-Z1822))/X1822</f>
        <v>0.14349881432745903</v>
      </c>
      <c r="S1822">
        <f>1000000*(((AM1822-AK1822)*0.082057*W1822)/(V1822-Z1822))/X1822</f>
        <v>0.74330626535800015</v>
      </c>
      <c r="T1822">
        <f>N1822*((1*0.082057*W1822)/(V1822-Z1822))</f>
        <v>0.74330626535800026</v>
      </c>
      <c r="V1822" s="5">
        <f t="shared" si="292"/>
        <v>0.99905510880095516</v>
      </c>
      <c r="W1822">
        <v>313.14999999999998</v>
      </c>
      <c r="X1822">
        <f t="shared" si="293"/>
        <v>1.9073334166666699E-2</v>
      </c>
      <c r="Y1822">
        <v>2E-3</v>
      </c>
      <c r="Z1822">
        <f t="shared" si="273"/>
        <v>7.2765497523200454E-2</v>
      </c>
      <c r="AB1822">
        <f t="shared" si="274"/>
        <v>9.9905510880095509E-7</v>
      </c>
      <c r="AC1822">
        <f t="shared" si="275"/>
        <v>7.7759129386834936E-11</v>
      </c>
      <c r="AD1822">
        <v>0</v>
      </c>
      <c r="AE1822" s="12">
        <f t="shared" si="276"/>
        <v>2.0903724265187424E-11</v>
      </c>
      <c r="AF1822" s="12">
        <f t="shared" si="277"/>
        <v>9.8662853652022362E-11</v>
      </c>
      <c r="AG1822" s="19">
        <f t="shared" si="278"/>
        <v>1.097002469958351E-3</v>
      </c>
      <c r="AI1822">
        <f t="shared" si="279"/>
        <v>9.9905510880095509E-7</v>
      </c>
      <c r="AJ1822">
        <f t="shared" si="280"/>
        <v>7.7759129386834936E-11</v>
      </c>
      <c r="AK1822">
        <v>0</v>
      </c>
      <c r="AL1822" s="12">
        <f t="shared" si="281"/>
        <v>4.333023565310624E-10</v>
      </c>
      <c r="AM1822" s="12">
        <f t="shared" si="282"/>
        <v>5.1106148591789729E-10</v>
      </c>
      <c r="AN1822" s="19">
        <f t="shared" si="283"/>
        <v>2.2739189884214046E-2</v>
      </c>
      <c r="AO1822" s="19"/>
      <c r="AP1822" t="e">
        <f t="shared" si="284"/>
        <v>#VALUE!</v>
      </c>
      <c r="AQ1822" t="e">
        <f t="shared" si="285"/>
        <v>#VALUE!</v>
      </c>
      <c r="AR1822">
        <v>0</v>
      </c>
      <c r="AS1822" s="12" t="e">
        <f t="shared" si="286"/>
        <v>#VALUE!</v>
      </c>
      <c r="AT1822" s="12" t="e">
        <f t="shared" si="287"/>
        <v>#VALUE!</v>
      </c>
      <c r="AU1822" s="19">
        <f t="shared" si="288"/>
        <v>1.5759424160826513E-2</v>
      </c>
      <c r="AW1822">
        <f t="shared" si="289"/>
        <v>78.812974192989046</v>
      </c>
      <c r="AX1822">
        <f t="shared" si="290"/>
        <v>15.215219993965071</v>
      </c>
      <c r="AY1822" t="e">
        <f t="shared" si="291"/>
        <v>#VALUE!</v>
      </c>
    </row>
    <row r="1823" spans="8:51" x14ac:dyDescent="0.25">
      <c r="H1823" s="6">
        <v>20</v>
      </c>
      <c r="I1823" s="6">
        <v>30</v>
      </c>
      <c r="J1823" s="6">
        <v>1</v>
      </c>
      <c r="K1823" s="6">
        <v>1</v>
      </c>
      <c r="L1823" s="6" t="s">
        <v>122</v>
      </c>
      <c r="M1823" s="7">
        <f>1000000*(AF1823-AD1823)/X1823</f>
        <v>5.1728162884310709E-3</v>
      </c>
      <c r="N1823" s="7">
        <f>1000000*(AM1823-AK1823)/X1823</f>
        <v>2.6794554190270953E-2</v>
      </c>
      <c r="O1823" s="7" t="e">
        <f>1000000*(AT1823-AR1823)/X1823</f>
        <v>#VALUE!</v>
      </c>
      <c r="P1823">
        <f>(M1823*16)</f>
        <v>8.2765060614897135E-2</v>
      </c>
      <c r="Q1823">
        <f>(N1823*44)</f>
        <v>1.1789603843719219</v>
      </c>
      <c r="R1823">
        <f>1000000*(((AF1823-AD1823)*0.082057*W1823)/(V1823-Z1823))/X1823</f>
        <v>0.14349881432745903</v>
      </c>
      <c r="S1823">
        <f>1000000*(((AM1823-AK1823)*0.082057*W1823)/(V1823-Z1823))/X1823</f>
        <v>0.74330626535800015</v>
      </c>
      <c r="T1823">
        <f>N1823*((1*0.082057*W1823)/(V1823-Z1823))</f>
        <v>0.74330626535800026</v>
      </c>
      <c r="V1823" s="5">
        <f t="shared" si="292"/>
        <v>0.99905510880095516</v>
      </c>
      <c r="W1823">
        <v>313.14999999999998</v>
      </c>
      <c r="X1823">
        <f t="shared" si="293"/>
        <v>1.9073334166666699E-2</v>
      </c>
      <c r="Y1823">
        <v>2E-3</v>
      </c>
      <c r="Z1823">
        <f t="shared" si="273"/>
        <v>7.2765497523200454E-2</v>
      </c>
      <c r="AB1823">
        <f t="shared" si="274"/>
        <v>9.9905510880095509E-7</v>
      </c>
      <c r="AC1823">
        <f t="shared" si="275"/>
        <v>7.7759129386834936E-11</v>
      </c>
      <c r="AD1823">
        <v>0</v>
      </c>
      <c r="AE1823" s="12">
        <f t="shared" si="276"/>
        <v>2.0903724265187424E-11</v>
      </c>
      <c r="AF1823" s="12">
        <f t="shared" si="277"/>
        <v>9.8662853652022362E-11</v>
      </c>
      <c r="AG1823" s="19">
        <f t="shared" si="278"/>
        <v>1.097002469958351E-3</v>
      </c>
      <c r="AI1823">
        <f t="shared" si="279"/>
        <v>9.9905510880095509E-7</v>
      </c>
      <c r="AJ1823">
        <f t="shared" si="280"/>
        <v>7.7759129386834936E-11</v>
      </c>
      <c r="AK1823">
        <v>0</v>
      </c>
      <c r="AL1823" s="12">
        <f t="shared" si="281"/>
        <v>4.333023565310624E-10</v>
      </c>
      <c r="AM1823" s="12">
        <f t="shared" si="282"/>
        <v>5.1106148591789729E-10</v>
      </c>
      <c r="AN1823" s="19">
        <f t="shared" si="283"/>
        <v>2.2739189884214046E-2</v>
      </c>
      <c r="AO1823" s="19"/>
      <c r="AP1823" t="e">
        <f t="shared" si="284"/>
        <v>#VALUE!</v>
      </c>
      <c r="AQ1823" t="e">
        <f t="shared" si="285"/>
        <v>#VALUE!</v>
      </c>
      <c r="AR1823">
        <v>0</v>
      </c>
      <c r="AS1823" s="12" t="e">
        <f t="shared" si="286"/>
        <v>#VALUE!</v>
      </c>
      <c r="AT1823" s="12" t="e">
        <f t="shared" si="287"/>
        <v>#VALUE!</v>
      </c>
      <c r="AU1823" s="19">
        <f t="shared" si="288"/>
        <v>1.5759424160826513E-2</v>
      </c>
      <c r="AW1823">
        <f t="shared" si="289"/>
        <v>78.812974192989046</v>
      </c>
      <c r="AX1823">
        <f t="shared" si="290"/>
        <v>15.215219993965071</v>
      </c>
      <c r="AY1823" t="e">
        <f t="shared" si="291"/>
        <v>#VALUE!</v>
      </c>
    </row>
    <row r="1824" spans="8:51" x14ac:dyDescent="0.25">
      <c r="H1824" s="6">
        <v>20</v>
      </c>
      <c r="I1824" s="6">
        <v>30</v>
      </c>
      <c r="J1824" s="6">
        <v>1</v>
      </c>
      <c r="K1824" s="6">
        <v>1</v>
      </c>
      <c r="L1824" s="6" t="s">
        <v>122</v>
      </c>
      <c r="M1824" s="7">
        <f>1000000*(AF1824-AD1824)/X1824</f>
        <v>5.1728162884310709E-3</v>
      </c>
      <c r="N1824" s="7">
        <f>1000000*(AM1824-AK1824)/X1824</f>
        <v>2.6794554190270953E-2</v>
      </c>
      <c r="O1824" s="7" t="e">
        <f>1000000*(AT1824-AR1824)/X1824</f>
        <v>#VALUE!</v>
      </c>
      <c r="P1824">
        <f>(M1824*16)</f>
        <v>8.2765060614897135E-2</v>
      </c>
      <c r="Q1824">
        <f>(N1824*44)</f>
        <v>1.1789603843719219</v>
      </c>
      <c r="R1824">
        <f>1000000*(((AF1824-AD1824)*0.082057*W1824)/(V1824-Z1824))/X1824</f>
        <v>0.14349881432745903</v>
      </c>
      <c r="S1824">
        <f>1000000*(((AM1824-AK1824)*0.082057*W1824)/(V1824-Z1824))/X1824</f>
        <v>0.74330626535800015</v>
      </c>
      <c r="T1824">
        <f>N1824*((1*0.082057*W1824)/(V1824-Z1824))</f>
        <v>0.74330626535800026</v>
      </c>
      <c r="V1824" s="5">
        <f t="shared" si="292"/>
        <v>0.99905510880095516</v>
      </c>
      <c r="W1824">
        <v>313.14999999999998</v>
      </c>
      <c r="X1824">
        <f t="shared" si="293"/>
        <v>1.9073334166666699E-2</v>
      </c>
      <c r="Y1824">
        <v>2E-3</v>
      </c>
      <c r="Z1824">
        <f t="shared" si="273"/>
        <v>7.2765497523200454E-2</v>
      </c>
      <c r="AB1824">
        <f t="shared" si="274"/>
        <v>9.9905510880095509E-7</v>
      </c>
      <c r="AC1824">
        <f t="shared" si="275"/>
        <v>7.7759129386834936E-11</v>
      </c>
      <c r="AD1824">
        <v>0</v>
      </c>
      <c r="AE1824" s="12">
        <f t="shared" si="276"/>
        <v>2.0903724265187424E-11</v>
      </c>
      <c r="AF1824" s="12">
        <f t="shared" si="277"/>
        <v>9.8662853652022362E-11</v>
      </c>
      <c r="AG1824" s="19">
        <f t="shared" si="278"/>
        <v>1.097002469958351E-3</v>
      </c>
      <c r="AI1824">
        <f t="shared" si="279"/>
        <v>9.9905510880095509E-7</v>
      </c>
      <c r="AJ1824">
        <f t="shared" si="280"/>
        <v>7.7759129386834936E-11</v>
      </c>
      <c r="AK1824">
        <v>0</v>
      </c>
      <c r="AL1824" s="12">
        <f t="shared" si="281"/>
        <v>4.333023565310624E-10</v>
      </c>
      <c r="AM1824" s="12">
        <f t="shared" si="282"/>
        <v>5.1106148591789729E-10</v>
      </c>
      <c r="AN1824" s="19">
        <f t="shared" si="283"/>
        <v>2.2739189884214046E-2</v>
      </c>
      <c r="AO1824" s="19"/>
      <c r="AP1824" t="e">
        <f t="shared" si="284"/>
        <v>#VALUE!</v>
      </c>
      <c r="AQ1824" t="e">
        <f t="shared" si="285"/>
        <v>#VALUE!</v>
      </c>
      <c r="AR1824">
        <v>0</v>
      </c>
      <c r="AS1824" s="12" t="e">
        <f t="shared" si="286"/>
        <v>#VALUE!</v>
      </c>
      <c r="AT1824" s="12" t="e">
        <f t="shared" si="287"/>
        <v>#VALUE!</v>
      </c>
      <c r="AU1824" s="19">
        <f t="shared" si="288"/>
        <v>1.5759424160826513E-2</v>
      </c>
      <c r="AW1824">
        <f t="shared" si="289"/>
        <v>78.812974192989046</v>
      </c>
      <c r="AX1824">
        <f t="shared" si="290"/>
        <v>15.215219993965071</v>
      </c>
      <c r="AY1824" t="e">
        <f t="shared" si="291"/>
        <v>#VALUE!</v>
      </c>
    </row>
    <row r="1825" spans="8:51" x14ac:dyDescent="0.25">
      <c r="H1825" s="6">
        <v>20</v>
      </c>
      <c r="I1825" s="6">
        <v>30</v>
      </c>
      <c r="J1825" s="6">
        <v>1</v>
      </c>
      <c r="K1825" s="6">
        <v>1</v>
      </c>
      <c r="L1825" s="6" t="s">
        <v>122</v>
      </c>
      <c r="M1825" s="7">
        <f>1000000*(AF1825-AD1825)/X1825</f>
        <v>5.1728162884310709E-3</v>
      </c>
      <c r="N1825" s="7">
        <f>1000000*(AM1825-AK1825)/X1825</f>
        <v>2.6794554190270953E-2</v>
      </c>
      <c r="O1825" s="7" t="e">
        <f>1000000*(AT1825-AR1825)/X1825</f>
        <v>#VALUE!</v>
      </c>
      <c r="P1825">
        <f>(M1825*16)</f>
        <v>8.2765060614897135E-2</v>
      </c>
      <c r="Q1825">
        <f>(N1825*44)</f>
        <v>1.1789603843719219</v>
      </c>
      <c r="R1825">
        <f>1000000*(((AF1825-AD1825)*0.082057*W1825)/(V1825-Z1825))/X1825</f>
        <v>0.14349881432745903</v>
      </c>
      <c r="S1825">
        <f>1000000*(((AM1825-AK1825)*0.082057*W1825)/(V1825-Z1825))/X1825</f>
        <v>0.74330626535800015</v>
      </c>
      <c r="T1825">
        <f>N1825*((1*0.082057*W1825)/(V1825-Z1825))</f>
        <v>0.74330626535800026</v>
      </c>
      <c r="V1825" s="5">
        <f t="shared" si="292"/>
        <v>0.99905510880095516</v>
      </c>
      <c r="W1825">
        <v>313.14999999999998</v>
      </c>
      <c r="X1825">
        <f t="shared" si="293"/>
        <v>1.9073334166666699E-2</v>
      </c>
      <c r="Y1825">
        <v>2E-3</v>
      </c>
      <c r="Z1825">
        <f t="shared" si="273"/>
        <v>7.2765497523200454E-2</v>
      </c>
      <c r="AB1825">
        <f t="shared" si="274"/>
        <v>9.9905510880095509E-7</v>
      </c>
      <c r="AC1825">
        <f t="shared" si="275"/>
        <v>7.7759129386834936E-11</v>
      </c>
      <c r="AD1825">
        <v>0</v>
      </c>
      <c r="AE1825" s="12">
        <f t="shared" si="276"/>
        <v>2.0903724265187424E-11</v>
      </c>
      <c r="AF1825" s="12">
        <f t="shared" si="277"/>
        <v>9.8662853652022362E-11</v>
      </c>
      <c r="AG1825" s="19">
        <f t="shared" si="278"/>
        <v>1.097002469958351E-3</v>
      </c>
      <c r="AI1825">
        <f t="shared" si="279"/>
        <v>9.9905510880095509E-7</v>
      </c>
      <c r="AJ1825">
        <f t="shared" si="280"/>
        <v>7.7759129386834936E-11</v>
      </c>
      <c r="AK1825">
        <v>0</v>
      </c>
      <c r="AL1825" s="12">
        <f t="shared" si="281"/>
        <v>4.333023565310624E-10</v>
      </c>
      <c r="AM1825" s="12">
        <f t="shared" si="282"/>
        <v>5.1106148591789729E-10</v>
      </c>
      <c r="AN1825" s="19">
        <f t="shared" si="283"/>
        <v>2.2739189884214046E-2</v>
      </c>
      <c r="AO1825" s="19"/>
      <c r="AP1825" t="e">
        <f t="shared" si="284"/>
        <v>#VALUE!</v>
      </c>
      <c r="AQ1825" t="e">
        <f t="shared" si="285"/>
        <v>#VALUE!</v>
      </c>
      <c r="AR1825">
        <v>0</v>
      </c>
      <c r="AS1825" s="12" t="e">
        <f t="shared" si="286"/>
        <v>#VALUE!</v>
      </c>
      <c r="AT1825" s="12" t="e">
        <f t="shared" si="287"/>
        <v>#VALUE!</v>
      </c>
      <c r="AU1825" s="19">
        <f t="shared" si="288"/>
        <v>1.5759424160826513E-2</v>
      </c>
      <c r="AW1825">
        <f t="shared" si="289"/>
        <v>78.812974192989046</v>
      </c>
      <c r="AX1825">
        <f t="shared" si="290"/>
        <v>15.215219993965071</v>
      </c>
      <c r="AY1825" t="e">
        <f t="shared" si="291"/>
        <v>#VALUE!</v>
      </c>
    </row>
    <row r="1826" spans="8:51" x14ac:dyDescent="0.25">
      <c r="H1826" s="6">
        <v>20</v>
      </c>
      <c r="I1826" s="6">
        <v>30</v>
      </c>
      <c r="J1826" s="6">
        <v>1</v>
      </c>
      <c r="K1826" s="6">
        <v>1</v>
      </c>
      <c r="L1826" s="6" t="s">
        <v>122</v>
      </c>
      <c r="M1826" s="7">
        <f>1000000*(AF1826-AD1826)/X1826</f>
        <v>5.1728162884310709E-3</v>
      </c>
      <c r="N1826" s="7">
        <f>1000000*(AM1826-AK1826)/X1826</f>
        <v>2.6794554190270953E-2</v>
      </c>
      <c r="O1826" s="7" t="e">
        <f>1000000*(AT1826-AR1826)/X1826</f>
        <v>#VALUE!</v>
      </c>
      <c r="P1826">
        <f>(M1826*16)</f>
        <v>8.2765060614897135E-2</v>
      </c>
      <c r="Q1826">
        <f>(N1826*44)</f>
        <v>1.1789603843719219</v>
      </c>
      <c r="R1826">
        <f>1000000*(((AF1826-AD1826)*0.082057*W1826)/(V1826-Z1826))/X1826</f>
        <v>0.14349881432745903</v>
      </c>
      <c r="S1826">
        <f>1000000*(((AM1826-AK1826)*0.082057*W1826)/(V1826-Z1826))/X1826</f>
        <v>0.74330626535800015</v>
      </c>
      <c r="T1826">
        <f>N1826*((1*0.082057*W1826)/(V1826-Z1826))</f>
        <v>0.74330626535800026</v>
      </c>
      <c r="V1826" s="5">
        <f t="shared" si="292"/>
        <v>0.99905510880095516</v>
      </c>
      <c r="W1826">
        <v>313.14999999999998</v>
      </c>
      <c r="X1826">
        <f t="shared" si="293"/>
        <v>1.9073334166666699E-2</v>
      </c>
      <c r="Y1826">
        <v>2E-3</v>
      </c>
      <c r="Z1826">
        <f t="shared" si="273"/>
        <v>7.2765497523200454E-2</v>
      </c>
      <c r="AB1826">
        <f t="shared" si="274"/>
        <v>9.9905510880095509E-7</v>
      </c>
      <c r="AC1826">
        <f t="shared" si="275"/>
        <v>7.7759129386834936E-11</v>
      </c>
      <c r="AD1826">
        <v>0</v>
      </c>
      <c r="AE1826" s="12">
        <f t="shared" si="276"/>
        <v>2.0903724265187424E-11</v>
      </c>
      <c r="AF1826" s="12">
        <f t="shared" si="277"/>
        <v>9.8662853652022362E-11</v>
      </c>
      <c r="AG1826" s="19">
        <f t="shared" si="278"/>
        <v>1.097002469958351E-3</v>
      </c>
      <c r="AI1826">
        <f t="shared" si="279"/>
        <v>9.9905510880095509E-7</v>
      </c>
      <c r="AJ1826">
        <f t="shared" si="280"/>
        <v>7.7759129386834936E-11</v>
      </c>
      <c r="AK1826">
        <v>0</v>
      </c>
      <c r="AL1826" s="12">
        <f t="shared" si="281"/>
        <v>4.333023565310624E-10</v>
      </c>
      <c r="AM1826" s="12">
        <f t="shared" si="282"/>
        <v>5.1106148591789729E-10</v>
      </c>
      <c r="AN1826" s="19">
        <f t="shared" si="283"/>
        <v>2.2739189884214046E-2</v>
      </c>
      <c r="AO1826" s="19"/>
      <c r="AP1826" t="e">
        <f t="shared" si="284"/>
        <v>#VALUE!</v>
      </c>
      <c r="AQ1826" t="e">
        <f t="shared" si="285"/>
        <v>#VALUE!</v>
      </c>
      <c r="AR1826">
        <v>0</v>
      </c>
      <c r="AS1826" s="12" t="e">
        <f t="shared" si="286"/>
        <v>#VALUE!</v>
      </c>
      <c r="AT1826" s="12" t="e">
        <f t="shared" si="287"/>
        <v>#VALUE!</v>
      </c>
      <c r="AU1826" s="19">
        <f t="shared" si="288"/>
        <v>1.5759424160826513E-2</v>
      </c>
      <c r="AW1826">
        <f t="shared" si="289"/>
        <v>78.812974192989046</v>
      </c>
      <c r="AX1826">
        <f t="shared" si="290"/>
        <v>15.215219993965071</v>
      </c>
      <c r="AY1826" t="e">
        <f t="shared" si="291"/>
        <v>#VALUE!</v>
      </c>
    </row>
    <row r="1827" spans="8:51" x14ac:dyDescent="0.25">
      <c r="H1827" s="6">
        <v>20</v>
      </c>
      <c r="I1827" s="6">
        <v>30</v>
      </c>
      <c r="J1827" s="6">
        <v>1</v>
      </c>
      <c r="K1827" s="6">
        <v>1</v>
      </c>
      <c r="L1827" s="6" t="s">
        <v>122</v>
      </c>
      <c r="M1827" s="7">
        <f>1000000*(AF1827-AD1827)/X1827</f>
        <v>5.1728162884310709E-3</v>
      </c>
      <c r="N1827" s="7">
        <f>1000000*(AM1827-AK1827)/X1827</f>
        <v>2.6794554190270953E-2</v>
      </c>
      <c r="O1827" s="7" t="e">
        <f>1000000*(AT1827-AR1827)/X1827</f>
        <v>#VALUE!</v>
      </c>
      <c r="P1827">
        <f>(M1827*16)</f>
        <v>8.2765060614897135E-2</v>
      </c>
      <c r="Q1827">
        <f>(N1827*44)</f>
        <v>1.1789603843719219</v>
      </c>
      <c r="R1827">
        <f>1000000*(((AF1827-AD1827)*0.082057*W1827)/(V1827-Z1827))/X1827</f>
        <v>0.14349881432745903</v>
      </c>
      <c r="S1827">
        <f>1000000*(((AM1827-AK1827)*0.082057*W1827)/(V1827-Z1827))/X1827</f>
        <v>0.74330626535800015</v>
      </c>
      <c r="T1827">
        <f>N1827*((1*0.082057*W1827)/(V1827-Z1827))</f>
        <v>0.74330626535800026</v>
      </c>
      <c r="V1827" s="5">
        <f t="shared" si="292"/>
        <v>0.99905510880095516</v>
      </c>
      <c r="W1827">
        <v>313.14999999999998</v>
      </c>
      <c r="X1827">
        <f t="shared" si="293"/>
        <v>1.9073334166666699E-2</v>
      </c>
      <c r="Y1827">
        <v>2E-3</v>
      </c>
      <c r="Z1827">
        <f t="shared" si="273"/>
        <v>7.2765497523200454E-2</v>
      </c>
      <c r="AB1827">
        <f t="shared" si="274"/>
        <v>9.9905510880095509E-7</v>
      </c>
      <c r="AC1827">
        <f t="shared" si="275"/>
        <v>7.7759129386834936E-11</v>
      </c>
      <c r="AD1827">
        <v>0</v>
      </c>
      <c r="AE1827" s="12">
        <f t="shared" si="276"/>
        <v>2.0903724265187424E-11</v>
      </c>
      <c r="AF1827" s="12">
        <f t="shared" si="277"/>
        <v>9.8662853652022362E-11</v>
      </c>
      <c r="AG1827" s="19">
        <f t="shared" si="278"/>
        <v>1.097002469958351E-3</v>
      </c>
      <c r="AI1827">
        <f t="shared" si="279"/>
        <v>9.9905510880095509E-7</v>
      </c>
      <c r="AJ1827">
        <f t="shared" si="280"/>
        <v>7.7759129386834936E-11</v>
      </c>
      <c r="AK1827">
        <v>0</v>
      </c>
      <c r="AL1827" s="12">
        <f t="shared" si="281"/>
        <v>4.333023565310624E-10</v>
      </c>
      <c r="AM1827" s="12">
        <f t="shared" si="282"/>
        <v>5.1106148591789729E-10</v>
      </c>
      <c r="AN1827" s="19">
        <f t="shared" si="283"/>
        <v>2.2739189884214046E-2</v>
      </c>
      <c r="AO1827" s="19"/>
      <c r="AP1827" t="e">
        <f t="shared" si="284"/>
        <v>#VALUE!</v>
      </c>
      <c r="AQ1827" t="e">
        <f t="shared" si="285"/>
        <v>#VALUE!</v>
      </c>
      <c r="AR1827">
        <v>0</v>
      </c>
      <c r="AS1827" s="12" t="e">
        <f t="shared" si="286"/>
        <v>#VALUE!</v>
      </c>
      <c r="AT1827" s="12" t="e">
        <f t="shared" si="287"/>
        <v>#VALUE!</v>
      </c>
      <c r="AU1827" s="19">
        <f t="shared" si="288"/>
        <v>1.5759424160826513E-2</v>
      </c>
      <c r="AW1827">
        <f t="shared" si="289"/>
        <v>78.812974192989046</v>
      </c>
      <c r="AX1827">
        <f t="shared" si="290"/>
        <v>15.215219993965071</v>
      </c>
      <c r="AY1827" t="e">
        <f t="shared" si="291"/>
        <v>#VALUE!</v>
      </c>
    </row>
    <row r="1828" spans="8:51" x14ac:dyDescent="0.25">
      <c r="H1828" s="6">
        <v>20</v>
      </c>
      <c r="I1828" s="6">
        <v>30</v>
      </c>
      <c r="J1828" s="6">
        <v>1</v>
      </c>
      <c r="K1828" s="6">
        <v>1</v>
      </c>
      <c r="L1828" s="6" t="s">
        <v>122</v>
      </c>
      <c r="M1828" s="7">
        <f>1000000*(AF1828-AD1828)/X1828</f>
        <v>5.1728162884310709E-3</v>
      </c>
      <c r="N1828" s="7">
        <f>1000000*(AM1828-AK1828)/X1828</f>
        <v>2.6794554190270953E-2</v>
      </c>
      <c r="O1828" s="7" t="e">
        <f>1000000*(AT1828-AR1828)/X1828</f>
        <v>#VALUE!</v>
      </c>
      <c r="P1828">
        <f>(M1828*16)</f>
        <v>8.2765060614897135E-2</v>
      </c>
      <c r="Q1828">
        <f>(N1828*44)</f>
        <v>1.1789603843719219</v>
      </c>
      <c r="R1828">
        <f>1000000*(((AF1828-AD1828)*0.082057*W1828)/(V1828-Z1828))/X1828</f>
        <v>0.14349881432745903</v>
      </c>
      <c r="S1828">
        <f>1000000*(((AM1828-AK1828)*0.082057*W1828)/(V1828-Z1828))/X1828</f>
        <v>0.74330626535800015</v>
      </c>
      <c r="T1828">
        <f>N1828*((1*0.082057*W1828)/(V1828-Z1828))</f>
        <v>0.74330626535800026</v>
      </c>
      <c r="V1828" s="5">
        <f t="shared" si="292"/>
        <v>0.99905510880095516</v>
      </c>
      <c r="W1828">
        <v>313.14999999999998</v>
      </c>
      <c r="X1828">
        <f t="shared" si="293"/>
        <v>1.9073334166666699E-2</v>
      </c>
      <c r="Y1828">
        <v>2E-3</v>
      </c>
      <c r="Z1828">
        <f t="shared" si="273"/>
        <v>7.2765497523200454E-2</v>
      </c>
      <c r="AB1828">
        <f t="shared" si="274"/>
        <v>9.9905510880095509E-7</v>
      </c>
      <c r="AC1828">
        <f t="shared" si="275"/>
        <v>7.7759129386834936E-11</v>
      </c>
      <c r="AD1828">
        <v>0</v>
      </c>
      <c r="AE1828" s="12">
        <f t="shared" si="276"/>
        <v>2.0903724265187424E-11</v>
      </c>
      <c r="AF1828" s="12">
        <f t="shared" si="277"/>
        <v>9.8662853652022362E-11</v>
      </c>
      <c r="AG1828" s="19">
        <f t="shared" si="278"/>
        <v>1.097002469958351E-3</v>
      </c>
      <c r="AI1828">
        <f t="shared" si="279"/>
        <v>9.9905510880095509E-7</v>
      </c>
      <c r="AJ1828">
        <f t="shared" si="280"/>
        <v>7.7759129386834936E-11</v>
      </c>
      <c r="AK1828">
        <v>0</v>
      </c>
      <c r="AL1828" s="12">
        <f t="shared" si="281"/>
        <v>4.333023565310624E-10</v>
      </c>
      <c r="AM1828" s="12">
        <f t="shared" si="282"/>
        <v>5.1106148591789729E-10</v>
      </c>
      <c r="AN1828" s="19">
        <f t="shared" si="283"/>
        <v>2.2739189884214046E-2</v>
      </c>
      <c r="AO1828" s="19"/>
      <c r="AP1828" t="e">
        <f t="shared" si="284"/>
        <v>#VALUE!</v>
      </c>
      <c r="AQ1828" t="e">
        <f t="shared" si="285"/>
        <v>#VALUE!</v>
      </c>
      <c r="AR1828">
        <v>0</v>
      </c>
      <c r="AS1828" s="12" t="e">
        <f t="shared" si="286"/>
        <v>#VALUE!</v>
      </c>
      <c r="AT1828" s="12" t="e">
        <f t="shared" si="287"/>
        <v>#VALUE!</v>
      </c>
      <c r="AU1828" s="19">
        <f t="shared" si="288"/>
        <v>1.5759424160826513E-2</v>
      </c>
      <c r="AW1828">
        <f t="shared" si="289"/>
        <v>78.812974192989046</v>
      </c>
      <c r="AX1828">
        <f t="shared" si="290"/>
        <v>15.215219993965071</v>
      </c>
      <c r="AY1828" t="e">
        <f t="shared" si="291"/>
        <v>#VALUE!</v>
      </c>
    </row>
    <row r="1829" spans="8:51" x14ac:dyDescent="0.25">
      <c r="H1829" s="6">
        <v>20</v>
      </c>
      <c r="I1829" s="6">
        <v>30</v>
      </c>
      <c r="J1829" s="6">
        <v>1</v>
      </c>
      <c r="K1829" s="6">
        <v>1</v>
      </c>
      <c r="L1829" s="6" t="s">
        <v>122</v>
      </c>
      <c r="M1829" s="7">
        <f>1000000*(AF1829-AD1829)/X1829</f>
        <v>5.1728162884310709E-3</v>
      </c>
      <c r="N1829" s="7">
        <f>1000000*(AM1829-AK1829)/X1829</f>
        <v>2.6794554190270953E-2</v>
      </c>
      <c r="O1829" s="7" t="e">
        <f>1000000*(AT1829-AR1829)/X1829</f>
        <v>#VALUE!</v>
      </c>
      <c r="P1829">
        <f>(M1829*16)</f>
        <v>8.2765060614897135E-2</v>
      </c>
      <c r="Q1829">
        <f>(N1829*44)</f>
        <v>1.1789603843719219</v>
      </c>
      <c r="R1829">
        <f>1000000*(((AF1829-AD1829)*0.082057*W1829)/(V1829-Z1829))/X1829</f>
        <v>0.14349881432745903</v>
      </c>
      <c r="S1829">
        <f>1000000*(((AM1829-AK1829)*0.082057*W1829)/(V1829-Z1829))/X1829</f>
        <v>0.74330626535800015</v>
      </c>
      <c r="T1829">
        <f>N1829*((1*0.082057*W1829)/(V1829-Z1829))</f>
        <v>0.74330626535800026</v>
      </c>
      <c r="V1829" s="5">
        <f t="shared" si="292"/>
        <v>0.99905510880095516</v>
      </c>
      <c r="W1829">
        <v>313.14999999999998</v>
      </c>
      <c r="X1829">
        <f t="shared" si="293"/>
        <v>1.9073334166666699E-2</v>
      </c>
      <c r="Y1829">
        <v>2E-3</v>
      </c>
      <c r="Z1829">
        <f t="shared" si="273"/>
        <v>7.2765497523200454E-2</v>
      </c>
      <c r="AB1829">
        <f t="shared" si="274"/>
        <v>9.9905510880095509E-7</v>
      </c>
      <c r="AC1829">
        <f t="shared" si="275"/>
        <v>7.7759129386834936E-11</v>
      </c>
      <c r="AD1829">
        <v>0</v>
      </c>
      <c r="AE1829" s="12">
        <f t="shared" si="276"/>
        <v>2.0903724265187424E-11</v>
      </c>
      <c r="AF1829" s="12">
        <f t="shared" si="277"/>
        <v>9.8662853652022362E-11</v>
      </c>
      <c r="AG1829" s="19">
        <f t="shared" si="278"/>
        <v>1.097002469958351E-3</v>
      </c>
      <c r="AI1829">
        <f t="shared" si="279"/>
        <v>9.9905510880095509E-7</v>
      </c>
      <c r="AJ1829">
        <f t="shared" si="280"/>
        <v>7.7759129386834936E-11</v>
      </c>
      <c r="AK1829">
        <v>0</v>
      </c>
      <c r="AL1829" s="12">
        <f t="shared" si="281"/>
        <v>4.333023565310624E-10</v>
      </c>
      <c r="AM1829" s="12">
        <f t="shared" si="282"/>
        <v>5.1106148591789729E-10</v>
      </c>
      <c r="AN1829" s="19">
        <f t="shared" si="283"/>
        <v>2.2739189884214046E-2</v>
      </c>
      <c r="AO1829" s="19"/>
      <c r="AP1829" t="e">
        <f t="shared" si="284"/>
        <v>#VALUE!</v>
      </c>
      <c r="AQ1829" t="e">
        <f t="shared" si="285"/>
        <v>#VALUE!</v>
      </c>
      <c r="AR1829">
        <v>0</v>
      </c>
      <c r="AS1829" s="12" t="e">
        <f t="shared" si="286"/>
        <v>#VALUE!</v>
      </c>
      <c r="AT1829" s="12" t="e">
        <f t="shared" si="287"/>
        <v>#VALUE!</v>
      </c>
      <c r="AU1829" s="19">
        <f t="shared" si="288"/>
        <v>1.5759424160826513E-2</v>
      </c>
      <c r="AW1829">
        <f t="shared" si="289"/>
        <v>78.812974192989046</v>
      </c>
      <c r="AX1829">
        <f t="shared" si="290"/>
        <v>15.215219993965071</v>
      </c>
      <c r="AY1829" t="e">
        <f t="shared" si="291"/>
        <v>#VALUE!</v>
      </c>
    </row>
    <row r="1830" spans="8:51" x14ac:dyDescent="0.25">
      <c r="H1830" s="6">
        <v>20</v>
      </c>
      <c r="I1830" s="6">
        <v>30</v>
      </c>
      <c r="J1830" s="6">
        <v>1</v>
      </c>
      <c r="K1830" s="6">
        <v>1</v>
      </c>
      <c r="L1830" s="6" t="s">
        <v>122</v>
      </c>
      <c r="M1830" s="7">
        <f>1000000*(AF1830-AD1830)/X1830</f>
        <v>5.1728162884310709E-3</v>
      </c>
      <c r="N1830" s="7">
        <f>1000000*(AM1830-AK1830)/X1830</f>
        <v>2.6794554190270953E-2</v>
      </c>
      <c r="O1830" s="7" t="e">
        <f>1000000*(AT1830-AR1830)/X1830</f>
        <v>#VALUE!</v>
      </c>
      <c r="P1830">
        <f>(M1830*16)</f>
        <v>8.2765060614897135E-2</v>
      </c>
      <c r="Q1830">
        <f>(N1830*44)</f>
        <v>1.1789603843719219</v>
      </c>
      <c r="R1830">
        <f>1000000*(((AF1830-AD1830)*0.082057*W1830)/(V1830-Z1830))/X1830</f>
        <v>0.14349881432745903</v>
      </c>
      <c r="S1830">
        <f>1000000*(((AM1830-AK1830)*0.082057*W1830)/(V1830-Z1830))/X1830</f>
        <v>0.74330626535800015</v>
      </c>
      <c r="T1830">
        <f>N1830*((1*0.082057*W1830)/(V1830-Z1830))</f>
        <v>0.74330626535800026</v>
      </c>
      <c r="V1830" s="5">
        <f t="shared" si="292"/>
        <v>0.99905510880095516</v>
      </c>
      <c r="W1830">
        <v>313.14999999999998</v>
      </c>
      <c r="X1830">
        <f t="shared" si="293"/>
        <v>1.9073334166666699E-2</v>
      </c>
      <c r="Y1830">
        <v>2E-3</v>
      </c>
      <c r="Z1830">
        <f t="shared" si="273"/>
        <v>7.2765497523200454E-2</v>
      </c>
      <c r="AB1830">
        <f t="shared" si="274"/>
        <v>9.9905510880095509E-7</v>
      </c>
      <c r="AC1830">
        <f t="shared" si="275"/>
        <v>7.7759129386834936E-11</v>
      </c>
      <c r="AD1830">
        <v>0</v>
      </c>
      <c r="AE1830" s="12">
        <f t="shared" si="276"/>
        <v>2.0903724265187424E-11</v>
      </c>
      <c r="AF1830" s="12">
        <f t="shared" si="277"/>
        <v>9.8662853652022362E-11</v>
      </c>
      <c r="AG1830" s="19">
        <f t="shared" si="278"/>
        <v>1.097002469958351E-3</v>
      </c>
      <c r="AI1830">
        <f t="shared" si="279"/>
        <v>9.9905510880095509E-7</v>
      </c>
      <c r="AJ1830">
        <f t="shared" si="280"/>
        <v>7.7759129386834936E-11</v>
      </c>
      <c r="AK1830">
        <v>0</v>
      </c>
      <c r="AL1830" s="12">
        <f t="shared" si="281"/>
        <v>4.333023565310624E-10</v>
      </c>
      <c r="AM1830" s="12">
        <f t="shared" si="282"/>
        <v>5.1106148591789729E-10</v>
      </c>
      <c r="AN1830" s="19">
        <f t="shared" si="283"/>
        <v>2.2739189884214046E-2</v>
      </c>
      <c r="AO1830" s="19"/>
      <c r="AP1830" t="e">
        <f t="shared" si="284"/>
        <v>#VALUE!</v>
      </c>
      <c r="AQ1830" t="e">
        <f t="shared" si="285"/>
        <v>#VALUE!</v>
      </c>
      <c r="AR1830">
        <v>0</v>
      </c>
      <c r="AS1830" s="12" t="e">
        <f t="shared" si="286"/>
        <v>#VALUE!</v>
      </c>
      <c r="AT1830" s="12" t="e">
        <f t="shared" si="287"/>
        <v>#VALUE!</v>
      </c>
      <c r="AU1830" s="19">
        <f t="shared" si="288"/>
        <v>1.5759424160826513E-2</v>
      </c>
      <c r="AW1830">
        <f t="shared" si="289"/>
        <v>78.812974192989046</v>
      </c>
      <c r="AX1830">
        <f t="shared" si="290"/>
        <v>15.215219993965071</v>
      </c>
      <c r="AY1830" t="e">
        <f t="shared" si="291"/>
        <v>#VALUE!</v>
      </c>
    </row>
    <row r="1831" spans="8:51" x14ac:dyDescent="0.25">
      <c r="H1831" s="6">
        <v>20</v>
      </c>
      <c r="I1831" s="6">
        <v>30</v>
      </c>
      <c r="J1831" s="6">
        <v>1</v>
      </c>
      <c r="K1831" s="6">
        <v>1</v>
      </c>
      <c r="L1831" s="6" t="s">
        <v>122</v>
      </c>
      <c r="M1831" s="7">
        <f>1000000*(AF1831-AD1831)/X1831</f>
        <v>5.1728162884310709E-3</v>
      </c>
      <c r="N1831" s="7">
        <f>1000000*(AM1831-AK1831)/X1831</f>
        <v>2.6794554190270953E-2</v>
      </c>
      <c r="O1831" s="7" t="e">
        <f>1000000*(AT1831-AR1831)/X1831</f>
        <v>#VALUE!</v>
      </c>
      <c r="P1831">
        <f>(M1831*16)</f>
        <v>8.2765060614897135E-2</v>
      </c>
      <c r="Q1831">
        <f>(N1831*44)</f>
        <v>1.1789603843719219</v>
      </c>
      <c r="R1831">
        <f>1000000*(((AF1831-AD1831)*0.082057*W1831)/(V1831-Z1831))/X1831</f>
        <v>0.14349881432745903</v>
      </c>
      <c r="S1831">
        <f>1000000*(((AM1831-AK1831)*0.082057*W1831)/(V1831-Z1831))/X1831</f>
        <v>0.74330626535800015</v>
      </c>
      <c r="T1831">
        <f>N1831*((1*0.082057*W1831)/(V1831-Z1831))</f>
        <v>0.74330626535800026</v>
      </c>
      <c r="V1831" s="5">
        <f t="shared" si="292"/>
        <v>0.99905510880095516</v>
      </c>
      <c r="W1831">
        <v>313.14999999999998</v>
      </c>
      <c r="X1831">
        <f t="shared" si="293"/>
        <v>1.9073334166666699E-2</v>
      </c>
      <c r="Y1831">
        <v>2E-3</v>
      </c>
      <c r="Z1831">
        <f t="shared" si="273"/>
        <v>7.2765497523200454E-2</v>
      </c>
      <c r="AB1831">
        <f t="shared" si="274"/>
        <v>9.9905510880095509E-7</v>
      </c>
      <c r="AC1831">
        <f t="shared" si="275"/>
        <v>7.7759129386834936E-11</v>
      </c>
      <c r="AD1831">
        <v>0</v>
      </c>
      <c r="AE1831" s="12">
        <f t="shared" si="276"/>
        <v>2.0903724265187424E-11</v>
      </c>
      <c r="AF1831" s="12">
        <f t="shared" si="277"/>
        <v>9.8662853652022362E-11</v>
      </c>
      <c r="AG1831" s="19">
        <f t="shared" si="278"/>
        <v>1.097002469958351E-3</v>
      </c>
      <c r="AI1831">
        <f t="shared" si="279"/>
        <v>9.9905510880095509E-7</v>
      </c>
      <c r="AJ1831">
        <f t="shared" si="280"/>
        <v>7.7759129386834936E-11</v>
      </c>
      <c r="AK1831">
        <v>0</v>
      </c>
      <c r="AL1831" s="12">
        <f t="shared" si="281"/>
        <v>4.333023565310624E-10</v>
      </c>
      <c r="AM1831" s="12">
        <f t="shared" si="282"/>
        <v>5.1106148591789729E-10</v>
      </c>
      <c r="AN1831" s="19">
        <f t="shared" si="283"/>
        <v>2.2739189884214046E-2</v>
      </c>
      <c r="AO1831" s="19"/>
      <c r="AP1831" t="e">
        <f t="shared" si="284"/>
        <v>#VALUE!</v>
      </c>
      <c r="AQ1831" t="e">
        <f t="shared" si="285"/>
        <v>#VALUE!</v>
      </c>
      <c r="AR1831">
        <v>0</v>
      </c>
      <c r="AS1831" s="12" t="e">
        <f t="shared" si="286"/>
        <v>#VALUE!</v>
      </c>
      <c r="AT1831" s="12" t="e">
        <f t="shared" si="287"/>
        <v>#VALUE!</v>
      </c>
      <c r="AU1831" s="19">
        <f t="shared" si="288"/>
        <v>1.5759424160826513E-2</v>
      </c>
      <c r="AW1831">
        <f t="shared" si="289"/>
        <v>78.812974192989046</v>
      </c>
      <c r="AX1831">
        <f t="shared" si="290"/>
        <v>15.215219993965071</v>
      </c>
      <c r="AY1831" t="e">
        <f t="shared" si="291"/>
        <v>#VALUE!</v>
      </c>
    </row>
    <row r="1832" spans="8:51" x14ac:dyDescent="0.25">
      <c r="H1832" s="6">
        <v>20</v>
      </c>
      <c r="I1832" s="6">
        <v>30</v>
      </c>
      <c r="J1832" s="6">
        <v>1</v>
      </c>
      <c r="K1832" s="6">
        <v>1</v>
      </c>
      <c r="L1832" s="6" t="s">
        <v>122</v>
      </c>
      <c r="M1832" s="7">
        <f>1000000*(AF1832-AD1832)/X1832</f>
        <v>5.1728162884310709E-3</v>
      </c>
      <c r="N1832" s="7">
        <f>1000000*(AM1832-AK1832)/X1832</f>
        <v>2.6794554190270953E-2</v>
      </c>
      <c r="O1832" s="7" t="e">
        <f>1000000*(AT1832-AR1832)/X1832</f>
        <v>#VALUE!</v>
      </c>
      <c r="P1832">
        <f>(M1832*16)</f>
        <v>8.2765060614897135E-2</v>
      </c>
      <c r="Q1832">
        <f>(N1832*44)</f>
        <v>1.1789603843719219</v>
      </c>
      <c r="R1832">
        <f>1000000*(((AF1832-AD1832)*0.082057*W1832)/(V1832-Z1832))/X1832</f>
        <v>0.14349881432745903</v>
      </c>
      <c r="S1832">
        <f>1000000*(((AM1832-AK1832)*0.082057*W1832)/(V1832-Z1832))/X1832</f>
        <v>0.74330626535800015</v>
      </c>
      <c r="T1832">
        <f>N1832*((1*0.082057*W1832)/(V1832-Z1832))</f>
        <v>0.74330626535800026</v>
      </c>
      <c r="V1832" s="5">
        <f t="shared" si="292"/>
        <v>0.99905510880095516</v>
      </c>
      <c r="W1832">
        <v>313.14999999999998</v>
      </c>
      <c r="X1832">
        <f t="shared" si="293"/>
        <v>1.9073334166666699E-2</v>
      </c>
      <c r="Y1832">
        <v>2E-3</v>
      </c>
      <c r="Z1832">
        <f t="shared" si="273"/>
        <v>7.2765497523200454E-2</v>
      </c>
      <c r="AB1832">
        <f t="shared" si="274"/>
        <v>9.9905510880095509E-7</v>
      </c>
      <c r="AC1832">
        <f t="shared" si="275"/>
        <v>7.7759129386834936E-11</v>
      </c>
      <c r="AD1832">
        <v>0</v>
      </c>
      <c r="AE1832" s="12">
        <f t="shared" si="276"/>
        <v>2.0903724265187424E-11</v>
      </c>
      <c r="AF1832" s="12">
        <f t="shared" si="277"/>
        <v>9.8662853652022362E-11</v>
      </c>
      <c r="AG1832" s="19">
        <f t="shared" si="278"/>
        <v>1.097002469958351E-3</v>
      </c>
      <c r="AI1832">
        <f t="shared" si="279"/>
        <v>9.9905510880095509E-7</v>
      </c>
      <c r="AJ1832">
        <f t="shared" si="280"/>
        <v>7.7759129386834936E-11</v>
      </c>
      <c r="AK1832">
        <v>0</v>
      </c>
      <c r="AL1832" s="12">
        <f t="shared" si="281"/>
        <v>4.333023565310624E-10</v>
      </c>
      <c r="AM1832" s="12">
        <f t="shared" si="282"/>
        <v>5.1106148591789729E-10</v>
      </c>
      <c r="AN1832" s="19">
        <f t="shared" si="283"/>
        <v>2.2739189884214046E-2</v>
      </c>
      <c r="AO1832" s="19"/>
      <c r="AP1832" t="e">
        <f t="shared" si="284"/>
        <v>#VALUE!</v>
      </c>
      <c r="AQ1832" t="e">
        <f t="shared" si="285"/>
        <v>#VALUE!</v>
      </c>
      <c r="AR1832">
        <v>0</v>
      </c>
      <c r="AS1832" s="12" t="e">
        <f t="shared" si="286"/>
        <v>#VALUE!</v>
      </c>
      <c r="AT1832" s="12" t="e">
        <f t="shared" si="287"/>
        <v>#VALUE!</v>
      </c>
      <c r="AU1832" s="19">
        <f t="shared" si="288"/>
        <v>1.5759424160826513E-2</v>
      </c>
      <c r="AW1832">
        <f t="shared" si="289"/>
        <v>78.812974192989046</v>
      </c>
      <c r="AX1832">
        <f t="shared" si="290"/>
        <v>15.215219993965071</v>
      </c>
      <c r="AY1832" t="e">
        <f t="shared" si="291"/>
        <v>#VALUE!</v>
      </c>
    </row>
    <row r="1833" spans="8:51" x14ac:dyDescent="0.25">
      <c r="H1833" s="6">
        <v>20</v>
      </c>
      <c r="I1833" s="6">
        <v>30</v>
      </c>
      <c r="J1833" s="6">
        <v>1</v>
      </c>
      <c r="K1833" s="6">
        <v>1</v>
      </c>
      <c r="L1833" s="6" t="s">
        <v>122</v>
      </c>
      <c r="M1833" s="7">
        <f>1000000*(AF1833-AD1833)/X1833</f>
        <v>5.1728162884310709E-3</v>
      </c>
      <c r="N1833" s="7">
        <f>1000000*(AM1833-AK1833)/X1833</f>
        <v>2.6794554190270953E-2</v>
      </c>
      <c r="O1833" s="7" t="e">
        <f>1000000*(AT1833-AR1833)/X1833</f>
        <v>#VALUE!</v>
      </c>
      <c r="P1833">
        <f>(M1833*16)</f>
        <v>8.2765060614897135E-2</v>
      </c>
      <c r="Q1833">
        <f>(N1833*44)</f>
        <v>1.1789603843719219</v>
      </c>
      <c r="R1833">
        <f>1000000*(((AF1833-AD1833)*0.082057*W1833)/(V1833-Z1833))/X1833</f>
        <v>0.14349881432745903</v>
      </c>
      <c r="S1833">
        <f>1000000*(((AM1833-AK1833)*0.082057*W1833)/(V1833-Z1833))/X1833</f>
        <v>0.74330626535800015</v>
      </c>
      <c r="T1833">
        <f>N1833*((1*0.082057*W1833)/(V1833-Z1833))</f>
        <v>0.74330626535800026</v>
      </c>
      <c r="V1833" s="5">
        <f t="shared" si="292"/>
        <v>0.99905510880095516</v>
      </c>
      <c r="W1833">
        <v>313.14999999999998</v>
      </c>
      <c r="X1833">
        <f t="shared" si="293"/>
        <v>1.9073334166666699E-2</v>
      </c>
      <c r="Y1833">
        <v>2E-3</v>
      </c>
      <c r="Z1833">
        <f t="shared" si="273"/>
        <v>7.2765497523200454E-2</v>
      </c>
      <c r="AB1833">
        <f t="shared" si="274"/>
        <v>9.9905510880095509E-7</v>
      </c>
      <c r="AC1833">
        <f t="shared" si="275"/>
        <v>7.7759129386834936E-11</v>
      </c>
      <c r="AD1833">
        <v>0</v>
      </c>
      <c r="AE1833" s="12">
        <f t="shared" si="276"/>
        <v>2.0903724265187424E-11</v>
      </c>
      <c r="AF1833" s="12">
        <f t="shared" si="277"/>
        <v>9.8662853652022362E-11</v>
      </c>
      <c r="AG1833" s="19">
        <f t="shared" si="278"/>
        <v>1.097002469958351E-3</v>
      </c>
      <c r="AI1833">
        <f t="shared" si="279"/>
        <v>9.9905510880095509E-7</v>
      </c>
      <c r="AJ1833">
        <f t="shared" si="280"/>
        <v>7.7759129386834936E-11</v>
      </c>
      <c r="AK1833">
        <v>0</v>
      </c>
      <c r="AL1833" s="12">
        <f t="shared" si="281"/>
        <v>4.333023565310624E-10</v>
      </c>
      <c r="AM1833" s="12">
        <f t="shared" si="282"/>
        <v>5.1106148591789729E-10</v>
      </c>
      <c r="AN1833" s="19">
        <f t="shared" si="283"/>
        <v>2.2739189884214046E-2</v>
      </c>
      <c r="AO1833" s="19"/>
      <c r="AP1833" t="e">
        <f t="shared" si="284"/>
        <v>#VALUE!</v>
      </c>
      <c r="AQ1833" t="e">
        <f t="shared" si="285"/>
        <v>#VALUE!</v>
      </c>
      <c r="AR1833">
        <v>0</v>
      </c>
      <c r="AS1833" s="12" t="e">
        <f t="shared" si="286"/>
        <v>#VALUE!</v>
      </c>
      <c r="AT1833" s="12" t="e">
        <f t="shared" si="287"/>
        <v>#VALUE!</v>
      </c>
      <c r="AU1833" s="19">
        <f t="shared" si="288"/>
        <v>1.5759424160826513E-2</v>
      </c>
      <c r="AW1833">
        <f t="shared" si="289"/>
        <v>78.812974192989046</v>
      </c>
      <c r="AX1833">
        <f t="shared" si="290"/>
        <v>15.215219993965071</v>
      </c>
      <c r="AY1833" t="e">
        <f t="shared" si="291"/>
        <v>#VALUE!</v>
      </c>
    </row>
    <row r="1834" spans="8:51" x14ac:dyDescent="0.25">
      <c r="H1834" s="6">
        <v>20</v>
      </c>
      <c r="I1834" s="6">
        <v>30</v>
      </c>
      <c r="J1834" s="6">
        <v>1</v>
      </c>
      <c r="K1834" s="6">
        <v>1</v>
      </c>
      <c r="L1834" s="6" t="s">
        <v>122</v>
      </c>
      <c r="M1834" s="7">
        <f>1000000*(AF1834-AD1834)/X1834</f>
        <v>5.1728162884310709E-3</v>
      </c>
      <c r="N1834" s="7">
        <f>1000000*(AM1834-AK1834)/X1834</f>
        <v>2.6794554190270953E-2</v>
      </c>
      <c r="O1834" s="7" t="e">
        <f>1000000*(AT1834-AR1834)/X1834</f>
        <v>#VALUE!</v>
      </c>
      <c r="P1834">
        <f>(M1834*16)</f>
        <v>8.2765060614897135E-2</v>
      </c>
      <c r="Q1834">
        <f>(N1834*44)</f>
        <v>1.1789603843719219</v>
      </c>
      <c r="R1834">
        <f>1000000*(((AF1834-AD1834)*0.082057*W1834)/(V1834-Z1834))/X1834</f>
        <v>0.14349881432745903</v>
      </c>
      <c r="S1834">
        <f>1000000*(((AM1834-AK1834)*0.082057*W1834)/(V1834-Z1834))/X1834</f>
        <v>0.74330626535800015</v>
      </c>
      <c r="T1834">
        <f>N1834*((1*0.082057*W1834)/(V1834-Z1834))</f>
        <v>0.74330626535800026</v>
      </c>
      <c r="V1834" s="5">
        <f t="shared" si="292"/>
        <v>0.99905510880095516</v>
      </c>
      <c r="W1834">
        <v>313.14999999999998</v>
      </c>
      <c r="X1834">
        <f t="shared" si="293"/>
        <v>1.9073334166666699E-2</v>
      </c>
      <c r="Y1834">
        <v>2E-3</v>
      </c>
      <c r="Z1834">
        <f t="shared" si="273"/>
        <v>7.2765497523200454E-2</v>
      </c>
      <c r="AB1834">
        <f t="shared" si="274"/>
        <v>9.9905510880095509E-7</v>
      </c>
      <c r="AC1834">
        <f t="shared" si="275"/>
        <v>7.7759129386834936E-11</v>
      </c>
      <c r="AD1834">
        <v>0</v>
      </c>
      <c r="AE1834" s="12">
        <f t="shared" si="276"/>
        <v>2.0903724265187424E-11</v>
      </c>
      <c r="AF1834" s="12">
        <f t="shared" si="277"/>
        <v>9.8662853652022362E-11</v>
      </c>
      <c r="AG1834" s="19">
        <f t="shared" si="278"/>
        <v>1.097002469958351E-3</v>
      </c>
      <c r="AI1834">
        <f t="shared" si="279"/>
        <v>9.9905510880095509E-7</v>
      </c>
      <c r="AJ1834">
        <f t="shared" si="280"/>
        <v>7.7759129386834936E-11</v>
      </c>
      <c r="AK1834">
        <v>0</v>
      </c>
      <c r="AL1834" s="12">
        <f t="shared" si="281"/>
        <v>4.333023565310624E-10</v>
      </c>
      <c r="AM1834" s="12">
        <f t="shared" si="282"/>
        <v>5.1106148591789729E-10</v>
      </c>
      <c r="AN1834" s="19">
        <f t="shared" si="283"/>
        <v>2.2739189884214046E-2</v>
      </c>
      <c r="AO1834" s="19"/>
      <c r="AP1834" t="e">
        <f t="shared" si="284"/>
        <v>#VALUE!</v>
      </c>
      <c r="AQ1834" t="e">
        <f t="shared" si="285"/>
        <v>#VALUE!</v>
      </c>
      <c r="AR1834">
        <v>0</v>
      </c>
      <c r="AS1834" s="12" t="e">
        <f t="shared" si="286"/>
        <v>#VALUE!</v>
      </c>
      <c r="AT1834" s="12" t="e">
        <f t="shared" si="287"/>
        <v>#VALUE!</v>
      </c>
      <c r="AU1834" s="19">
        <f t="shared" si="288"/>
        <v>1.5759424160826513E-2</v>
      </c>
      <c r="AW1834">
        <f t="shared" si="289"/>
        <v>78.812974192989046</v>
      </c>
      <c r="AX1834">
        <f t="shared" si="290"/>
        <v>15.215219993965071</v>
      </c>
      <c r="AY1834" t="e">
        <f t="shared" si="291"/>
        <v>#VALUE!</v>
      </c>
    </row>
    <row r="1835" spans="8:51" x14ac:dyDescent="0.25">
      <c r="H1835" s="6">
        <v>20</v>
      </c>
      <c r="I1835" s="6">
        <v>30</v>
      </c>
      <c r="J1835" s="6">
        <v>1</v>
      </c>
      <c r="K1835" s="6">
        <v>1</v>
      </c>
      <c r="L1835" s="6" t="s">
        <v>122</v>
      </c>
      <c r="M1835" s="7">
        <f>1000000*(AF1835-AD1835)/X1835</f>
        <v>5.1728162884310709E-3</v>
      </c>
      <c r="N1835" s="7">
        <f>1000000*(AM1835-AK1835)/X1835</f>
        <v>2.6794554190270953E-2</v>
      </c>
      <c r="O1835" s="7" t="e">
        <f>1000000*(AT1835-AR1835)/X1835</f>
        <v>#VALUE!</v>
      </c>
      <c r="P1835">
        <f>(M1835*16)</f>
        <v>8.2765060614897135E-2</v>
      </c>
      <c r="Q1835">
        <f>(N1835*44)</f>
        <v>1.1789603843719219</v>
      </c>
      <c r="R1835">
        <f>1000000*(((AF1835-AD1835)*0.082057*W1835)/(V1835-Z1835))/X1835</f>
        <v>0.14349881432745903</v>
      </c>
      <c r="S1835">
        <f>1000000*(((AM1835-AK1835)*0.082057*W1835)/(V1835-Z1835))/X1835</f>
        <v>0.74330626535800015</v>
      </c>
      <c r="T1835">
        <f>N1835*((1*0.082057*W1835)/(V1835-Z1835))</f>
        <v>0.74330626535800026</v>
      </c>
      <c r="V1835" s="5">
        <f t="shared" si="292"/>
        <v>0.99905510880095516</v>
      </c>
      <c r="W1835">
        <v>313.14999999999998</v>
      </c>
      <c r="X1835">
        <f t="shared" si="293"/>
        <v>1.9073334166666699E-2</v>
      </c>
      <c r="Y1835">
        <v>2E-3</v>
      </c>
      <c r="Z1835">
        <f t="shared" si="273"/>
        <v>7.2765497523200454E-2</v>
      </c>
      <c r="AB1835">
        <f t="shared" si="274"/>
        <v>9.9905510880095509E-7</v>
      </c>
      <c r="AC1835">
        <f t="shared" si="275"/>
        <v>7.7759129386834936E-11</v>
      </c>
      <c r="AD1835">
        <v>0</v>
      </c>
      <c r="AE1835" s="12">
        <f t="shared" si="276"/>
        <v>2.0903724265187424E-11</v>
      </c>
      <c r="AF1835" s="12">
        <f t="shared" si="277"/>
        <v>9.8662853652022362E-11</v>
      </c>
      <c r="AG1835" s="19">
        <f t="shared" si="278"/>
        <v>1.097002469958351E-3</v>
      </c>
      <c r="AI1835">
        <f t="shared" si="279"/>
        <v>9.9905510880095509E-7</v>
      </c>
      <c r="AJ1835">
        <f t="shared" si="280"/>
        <v>7.7759129386834936E-11</v>
      </c>
      <c r="AK1835">
        <v>0</v>
      </c>
      <c r="AL1835" s="12">
        <f t="shared" si="281"/>
        <v>4.333023565310624E-10</v>
      </c>
      <c r="AM1835" s="12">
        <f t="shared" si="282"/>
        <v>5.1106148591789729E-10</v>
      </c>
      <c r="AN1835" s="19">
        <f t="shared" si="283"/>
        <v>2.2739189884214046E-2</v>
      </c>
      <c r="AO1835" s="19"/>
      <c r="AP1835" t="e">
        <f t="shared" si="284"/>
        <v>#VALUE!</v>
      </c>
      <c r="AQ1835" t="e">
        <f t="shared" si="285"/>
        <v>#VALUE!</v>
      </c>
      <c r="AR1835">
        <v>0</v>
      </c>
      <c r="AS1835" s="12" t="e">
        <f t="shared" si="286"/>
        <v>#VALUE!</v>
      </c>
      <c r="AT1835" s="12" t="e">
        <f t="shared" si="287"/>
        <v>#VALUE!</v>
      </c>
      <c r="AU1835" s="19">
        <f t="shared" si="288"/>
        <v>1.5759424160826513E-2</v>
      </c>
      <c r="AW1835">
        <f t="shared" si="289"/>
        <v>78.812974192989046</v>
      </c>
      <c r="AX1835">
        <f t="shared" si="290"/>
        <v>15.215219993965071</v>
      </c>
      <c r="AY1835" t="e">
        <f t="shared" si="291"/>
        <v>#VALUE!</v>
      </c>
    </row>
    <row r="1836" spans="8:51" x14ac:dyDescent="0.25">
      <c r="H1836" s="6">
        <v>20</v>
      </c>
      <c r="I1836" s="6">
        <v>30</v>
      </c>
      <c r="J1836" s="6">
        <v>1</v>
      </c>
      <c r="K1836" s="6">
        <v>1</v>
      </c>
      <c r="L1836" s="6" t="s">
        <v>122</v>
      </c>
      <c r="M1836" s="7">
        <f>1000000*(AF1836-AD1836)/X1836</f>
        <v>5.1728162884310709E-3</v>
      </c>
      <c r="N1836" s="7">
        <f>1000000*(AM1836-AK1836)/X1836</f>
        <v>2.6794554190270953E-2</v>
      </c>
      <c r="O1836" s="7" t="e">
        <f>1000000*(AT1836-AR1836)/X1836</f>
        <v>#VALUE!</v>
      </c>
      <c r="P1836">
        <f>(M1836*16)</f>
        <v>8.2765060614897135E-2</v>
      </c>
      <c r="Q1836">
        <f>(N1836*44)</f>
        <v>1.1789603843719219</v>
      </c>
      <c r="R1836">
        <f>1000000*(((AF1836-AD1836)*0.082057*W1836)/(V1836-Z1836))/X1836</f>
        <v>0.14349881432745903</v>
      </c>
      <c r="S1836">
        <f>1000000*(((AM1836-AK1836)*0.082057*W1836)/(V1836-Z1836))/X1836</f>
        <v>0.74330626535800015</v>
      </c>
      <c r="T1836">
        <f>N1836*((1*0.082057*W1836)/(V1836-Z1836))</f>
        <v>0.74330626535800026</v>
      </c>
      <c r="V1836" s="5">
        <f t="shared" si="292"/>
        <v>0.99905510880095516</v>
      </c>
      <c r="W1836">
        <v>313.14999999999998</v>
      </c>
      <c r="X1836">
        <f t="shared" si="293"/>
        <v>1.9073334166666699E-2</v>
      </c>
      <c r="Y1836">
        <v>2E-3</v>
      </c>
      <c r="Z1836">
        <f t="shared" si="273"/>
        <v>7.2765497523200454E-2</v>
      </c>
      <c r="AB1836">
        <f t="shared" si="274"/>
        <v>9.9905510880095509E-7</v>
      </c>
      <c r="AC1836">
        <f t="shared" si="275"/>
        <v>7.7759129386834936E-11</v>
      </c>
      <c r="AD1836">
        <v>0</v>
      </c>
      <c r="AE1836" s="12">
        <f t="shared" si="276"/>
        <v>2.0903724265187424E-11</v>
      </c>
      <c r="AF1836" s="12">
        <f t="shared" si="277"/>
        <v>9.8662853652022362E-11</v>
      </c>
      <c r="AG1836" s="19">
        <f t="shared" si="278"/>
        <v>1.097002469958351E-3</v>
      </c>
      <c r="AI1836">
        <f t="shared" si="279"/>
        <v>9.9905510880095509E-7</v>
      </c>
      <c r="AJ1836">
        <f t="shared" si="280"/>
        <v>7.7759129386834936E-11</v>
      </c>
      <c r="AK1836">
        <v>0</v>
      </c>
      <c r="AL1836" s="12">
        <f t="shared" si="281"/>
        <v>4.333023565310624E-10</v>
      </c>
      <c r="AM1836" s="12">
        <f t="shared" si="282"/>
        <v>5.1106148591789729E-10</v>
      </c>
      <c r="AN1836" s="19">
        <f t="shared" si="283"/>
        <v>2.2739189884214046E-2</v>
      </c>
      <c r="AO1836" s="19"/>
      <c r="AP1836" t="e">
        <f t="shared" si="284"/>
        <v>#VALUE!</v>
      </c>
      <c r="AQ1836" t="e">
        <f t="shared" si="285"/>
        <v>#VALUE!</v>
      </c>
      <c r="AR1836">
        <v>0</v>
      </c>
      <c r="AS1836" s="12" t="e">
        <f t="shared" si="286"/>
        <v>#VALUE!</v>
      </c>
      <c r="AT1836" s="12" t="e">
        <f t="shared" si="287"/>
        <v>#VALUE!</v>
      </c>
      <c r="AU1836" s="19">
        <f t="shared" si="288"/>
        <v>1.5759424160826513E-2</v>
      </c>
      <c r="AW1836">
        <f t="shared" si="289"/>
        <v>78.812974192989046</v>
      </c>
      <c r="AX1836">
        <f t="shared" si="290"/>
        <v>15.215219993965071</v>
      </c>
      <c r="AY1836" t="e">
        <f t="shared" si="291"/>
        <v>#VALUE!</v>
      </c>
    </row>
    <row r="1837" spans="8:51" x14ac:dyDescent="0.25">
      <c r="H1837" s="6">
        <v>20</v>
      </c>
      <c r="I1837" s="6">
        <v>30</v>
      </c>
      <c r="J1837" s="6">
        <v>1</v>
      </c>
      <c r="K1837" s="6">
        <v>1</v>
      </c>
      <c r="L1837" s="6" t="s">
        <v>122</v>
      </c>
      <c r="M1837" s="7">
        <f>1000000*(AF1837-AD1837)/X1837</f>
        <v>5.1728162884310709E-3</v>
      </c>
      <c r="N1837" s="7">
        <f>1000000*(AM1837-AK1837)/X1837</f>
        <v>2.6794554190270953E-2</v>
      </c>
      <c r="O1837" s="7" t="e">
        <f>1000000*(AT1837-AR1837)/X1837</f>
        <v>#VALUE!</v>
      </c>
      <c r="P1837">
        <f>(M1837*16)</f>
        <v>8.2765060614897135E-2</v>
      </c>
      <c r="Q1837">
        <f>(N1837*44)</f>
        <v>1.1789603843719219</v>
      </c>
      <c r="R1837">
        <f>1000000*(((AF1837-AD1837)*0.082057*W1837)/(V1837-Z1837))/X1837</f>
        <v>0.14349881432745903</v>
      </c>
      <c r="S1837">
        <f>1000000*(((AM1837-AK1837)*0.082057*W1837)/(V1837-Z1837))/X1837</f>
        <v>0.74330626535800015</v>
      </c>
      <c r="T1837">
        <f>N1837*((1*0.082057*W1837)/(V1837-Z1837))</f>
        <v>0.74330626535800026</v>
      </c>
      <c r="V1837" s="5">
        <f t="shared" si="292"/>
        <v>0.99905510880095516</v>
      </c>
      <c r="W1837">
        <v>313.14999999999998</v>
      </c>
      <c r="X1837">
        <f t="shared" si="293"/>
        <v>1.9073334166666699E-2</v>
      </c>
      <c r="Y1837">
        <v>2E-3</v>
      </c>
      <c r="Z1837">
        <f t="shared" si="273"/>
        <v>7.2765497523200454E-2</v>
      </c>
      <c r="AB1837">
        <f t="shared" si="274"/>
        <v>9.9905510880095509E-7</v>
      </c>
      <c r="AC1837">
        <f t="shared" si="275"/>
        <v>7.7759129386834936E-11</v>
      </c>
      <c r="AD1837">
        <v>0</v>
      </c>
      <c r="AE1837" s="12">
        <f t="shared" si="276"/>
        <v>2.0903724265187424E-11</v>
      </c>
      <c r="AF1837" s="12">
        <f t="shared" si="277"/>
        <v>9.8662853652022362E-11</v>
      </c>
      <c r="AG1837" s="19">
        <f t="shared" si="278"/>
        <v>1.097002469958351E-3</v>
      </c>
      <c r="AI1837">
        <f t="shared" si="279"/>
        <v>9.9905510880095509E-7</v>
      </c>
      <c r="AJ1837">
        <f t="shared" si="280"/>
        <v>7.7759129386834936E-11</v>
      </c>
      <c r="AK1837">
        <v>0</v>
      </c>
      <c r="AL1837" s="12">
        <f t="shared" si="281"/>
        <v>4.333023565310624E-10</v>
      </c>
      <c r="AM1837" s="12">
        <f t="shared" si="282"/>
        <v>5.1106148591789729E-10</v>
      </c>
      <c r="AN1837" s="19">
        <f t="shared" si="283"/>
        <v>2.2739189884214046E-2</v>
      </c>
      <c r="AO1837" s="19"/>
      <c r="AP1837" t="e">
        <f t="shared" si="284"/>
        <v>#VALUE!</v>
      </c>
      <c r="AQ1837" t="e">
        <f t="shared" si="285"/>
        <v>#VALUE!</v>
      </c>
      <c r="AR1837">
        <v>0</v>
      </c>
      <c r="AS1837" s="12" t="e">
        <f t="shared" si="286"/>
        <v>#VALUE!</v>
      </c>
      <c r="AT1837" s="12" t="e">
        <f t="shared" si="287"/>
        <v>#VALUE!</v>
      </c>
      <c r="AU1837" s="19">
        <f t="shared" si="288"/>
        <v>1.5759424160826513E-2</v>
      </c>
      <c r="AW1837">
        <f t="shared" si="289"/>
        <v>78.812974192989046</v>
      </c>
      <c r="AX1837">
        <f t="shared" si="290"/>
        <v>15.215219993965071</v>
      </c>
      <c r="AY1837" t="e">
        <f t="shared" si="291"/>
        <v>#VALUE!</v>
      </c>
    </row>
    <row r="1838" spans="8:51" x14ac:dyDescent="0.25">
      <c r="H1838" s="6">
        <v>20</v>
      </c>
      <c r="I1838" s="6">
        <v>30</v>
      </c>
      <c r="J1838" s="6">
        <v>1</v>
      </c>
      <c r="K1838" s="6">
        <v>1</v>
      </c>
      <c r="L1838" s="6" t="s">
        <v>122</v>
      </c>
      <c r="M1838" s="7">
        <f>1000000*(AF1838-AD1838)/X1838</f>
        <v>5.1728162884310709E-3</v>
      </c>
      <c r="N1838" s="7">
        <f>1000000*(AM1838-AK1838)/X1838</f>
        <v>2.6794554190270953E-2</v>
      </c>
      <c r="O1838" s="7" t="e">
        <f>1000000*(AT1838-AR1838)/X1838</f>
        <v>#VALUE!</v>
      </c>
      <c r="P1838">
        <f>(M1838*16)</f>
        <v>8.2765060614897135E-2</v>
      </c>
      <c r="Q1838">
        <f>(N1838*44)</f>
        <v>1.1789603843719219</v>
      </c>
      <c r="R1838">
        <f>1000000*(((AF1838-AD1838)*0.082057*W1838)/(V1838-Z1838))/X1838</f>
        <v>0.14349881432745903</v>
      </c>
      <c r="S1838">
        <f>1000000*(((AM1838-AK1838)*0.082057*W1838)/(V1838-Z1838))/X1838</f>
        <v>0.74330626535800015</v>
      </c>
      <c r="T1838">
        <f>N1838*((1*0.082057*W1838)/(V1838-Z1838))</f>
        <v>0.74330626535800026</v>
      </c>
      <c r="V1838" s="5">
        <f t="shared" si="292"/>
        <v>0.99905510880095516</v>
      </c>
      <c r="W1838">
        <v>313.14999999999998</v>
      </c>
      <c r="X1838">
        <f t="shared" si="293"/>
        <v>1.9073334166666699E-2</v>
      </c>
      <c r="Y1838">
        <v>2E-3</v>
      </c>
      <c r="Z1838">
        <f t="shared" si="273"/>
        <v>7.2765497523200454E-2</v>
      </c>
      <c r="AB1838">
        <f t="shared" si="274"/>
        <v>9.9905510880095509E-7</v>
      </c>
      <c r="AC1838">
        <f t="shared" si="275"/>
        <v>7.7759129386834936E-11</v>
      </c>
      <c r="AD1838">
        <v>0</v>
      </c>
      <c r="AE1838" s="12">
        <f t="shared" si="276"/>
        <v>2.0903724265187424E-11</v>
      </c>
      <c r="AF1838" s="12">
        <f t="shared" si="277"/>
        <v>9.8662853652022362E-11</v>
      </c>
      <c r="AG1838" s="19">
        <f t="shared" si="278"/>
        <v>1.097002469958351E-3</v>
      </c>
      <c r="AI1838">
        <f t="shared" si="279"/>
        <v>9.9905510880095509E-7</v>
      </c>
      <c r="AJ1838">
        <f t="shared" si="280"/>
        <v>7.7759129386834936E-11</v>
      </c>
      <c r="AK1838">
        <v>0</v>
      </c>
      <c r="AL1838" s="12">
        <f t="shared" si="281"/>
        <v>4.333023565310624E-10</v>
      </c>
      <c r="AM1838" s="12">
        <f t="shared" si="282"/>
        <v>5.1106148591789729E-10</v>
      </c>
      <c r="AN1838" s="19">
        <f t="shared" si="283"/>
        <v>2.2739189884214046E-2</v>
      </c>
      <c r="AO1838" s="19"/>
      <c r="AP1838" t="e">
        <f t="shared" si="284"/>
        <v>#VALUE!</v>
      </c>
      <c r="AQ1838" t="e">
        <f t="shared" si="285"/>
        <v>#VALUE!</v>
      </c>
      <c r="AR1838">
        <v>0</v>
      </c>
      <c r="AS1838" s="12" t="e">
        <f t="shared" si="286"/>
        <v>#VALUE!</v>
      </c>
      <c r="AT1838" s="12" t="e">
        <f t="shared" si="287"/>
        <v>#VALUE!</v>
      </c>
      <c r="AU1838" s="19">
        <f t="shared" si="288"/>
        <v>1.5759424160826513E-2</v>
      </c>
      <c r="AW1838">
        <f t="shared" si="289"/>
        <v>78.812974192989046</v>
      </c>
      <c r="AX1838">
        <f t="shared" si="290"/>
        <v>15.215219993965071</v>
      </c>
      <c r="AY1838" t="e">
        <f t="shared" si="291"/>
        <v>#VALUE!</v>
      </c>
    </row>
    <row r="1839" spans="8:51" x14ac:dyDescent="0.25">
      <c r="H1839" s="6">
        <v>20</v>
      </c>
      <c r="I1839" s="6">
        <v>30</v>
      </c>
      <c r="J1839" s="6">
        <v>1</v>
      </c>
      <c r="K1839" s="6">
        <v>1</v>
      </c>
      <c r="L1839" s="6" t="s">
        <v>122</v>
      </c>
      <c r="M1839" s="7">
        <f>1000000*(AF1839-AD1839)/X1839</f>
        <v>5.1728162884310709E-3</v>
      </c>
      <c r="N1839" s="7">
        <f>1000000*(AM1839-AK1839)/X1839</f>
        <v>2.6794554190270953E-2</v>
      </c>
      <c r="O1839" s="7" t="e">
        <f>1000000*(AT1839-AR1839)/X1839</f>
        <v>#VALUE!</v>
      </c>
      <c r="P1839">
        <f>(M1839*16)</f>
        <v>8.2765060614897135E-2</v>
      </c>
      <c r="Q1839">
        <f>(N1839*44)</f>
        <v>1.1789603843719219</v>
      </c>
      <c r="R1839">
        <f>1000000*(((AF1839-AD1839)*0.082057*W1839)/(V1839-Z1839))/X1839</f>
        <v>0.14349881432745903</v>
      </c>
      <c r="S1839">
        <f>1000000*(((AM1839-AK1839)*0.082057*W1839)/(V1839-Z1839))/X1839</f>
        <v>0.74330626535800015</v>
      </c>
      <c r="T1839">
        <f>N1839*((1*0.082057*W1839)/(V1839-Z1839))</f>
        <v>0.74330626535800026</v>
      </c>
      <c r="V1839" s="5">
        <f t="shared" si="292"/>
        <v>0.99905510880095516</v>
      </c>
      <c r="W1839">
        <v>313.14999999999998</v>
      </c>
      <c r="X1839">
        <f t="shared" si="293"/>
        <v>1.9073334166666699E-2</v>
      </c>
      <c r="Y1839">
        <v>2E-3</v>
      </c>
      <c r="Z1839">
        <f t="shared" si="273"/>
        <v>7.2765497523200454E-2</v>
      </c>
      <c r="AB1839">
        <f t="shared" si="274"/>
        <v>9.9905510880095509E-7</v>
      </c>
      <c r="AC1839">
        <f t="shared" si="275"/>
        <v>7.7759129386834936E-11</v>
      </c>
      <c r="AD1839">
        <v>0</v>
      </c>
      <c r="AE1839" s="12">
        <f t="shared" si="276"/>
        <v>2.0903724265187424E-11</v>
      </c>
      <c r="AF1839" s="12">
        <f t="shared" si="277"/>
        <v>9.8662853652022362E-11</v>
      </c>
      <c r="AG1839" s="19">
        <f t="shared" si="278"/>
        <v>1.097002469958351E-3</v>
      </c>
      <c r="AI1839">
        <f t="shared" si="279"/>
        <v>9.9905510880095509E-7</v>
      </c>
      <c r="AJ1839">
        <f t="shared" si="280"/>
        <v>7.7759129386834936E-11</v>
      </c>
      <c r="AK1839">
        <v>0</v>
      </c>
      <c r="AL1839" s="12">
        <f t="shared" si="281"/>
        <v>4.333023565310624E-10</v>
      </c>
      <c r="AM1839" s="12">
        <f t="shared" si="282"/>
        <v>5.1106148591789729E-10</v>
      </c>
      <c r="AN1839" s="19">
        <f t="shared" si="283"/>
        <v>2.2739189884214046E-2</v>
      </c>
      <c r="AO1839" s="19"/>
      <c r="AP1839" t="e">
        <f t="shared" si="284"/>
        <v>#VALUE!</v>
      </c>
      <c r="AQ1839" t="e">
        <f t="shared" si="285"/>
        <v>#VALUE!</v>
      </c>
      <c r="AR1839">
        <v>0</v>
      </c>
      <c r="AS1839" s="12" t="e">
        <f t="shared" si="286"/>
        <v>#VALUE!</v>
      </c>
      <c r="AT1839" s="12" t="e">
        <f t="shared" si="287"/>
        <v>#VALUE!</v>
      </c>
      <c r="AU1839" s="19">
        <f t="shared" si="288"/>
        <v>1.5759424160826513E-2</v>
      </c>
      <c r="AW1839">
        <f t="shared" si="289"/>
        <v>78.812974192989046</v>
      </c>
      <c r="AX1839">
        <f t="shared" si="290"/>
        <v>15.215219993965071</v>
      </c>
      <c r="AY1839" t="e">
        <f t="shared" si="291"/>
        <v>#VALUE!</v>
      </c>
    </row>
    <row r="1840" spans="8:51" x14ac:dyDescent="0.25">
      <c r="H1840" s="6">
        <v>20</v>
      </c>
      <c r="I1840" s="6">
        <v>30</v>
      </c>
      <c r="J1840" s="6">
        <v>1</v>
      </c>
      <c r="K1840" s="6">
        <v>1</v>
      </c>
      <c r="L1840" s="6" t="s">
        <v>122</v>
      </c>
      <c r="M1840" s="7">
        <f>1000000*(AF1840-AD1840)/X1840</f>
        <v>5.1728162884310709E-3</v>
      </c>
      <c r="N1840" s="7">
        <f>1000000*(AM1840-AK1840)/X1840</f>
        <v>2.6794554190270953E-2</v>
      </c>
      <c r="O1840" s="7" t="e">
        <f>1000000*(AT1840-AR1840)/X1840</f>
        <v>#VALUE!</v>
      </c>
      <c r="P1840">
        <f>(M1840*16)</f>
        <v>8.2765060614897135E-2</v>
      </c>
      <c r="Q1840">
        <f>(N1840*44)</f>
        <v>1.1789603843719219</v>
      </c>
      <c r="R1840">
        <f>1000000*(((AF1840-AD1840)*0.082057*W1840)/(V1840-Z1840))/X1840</f>
        <v>0.14349881432745903</v>
      </c>
      <c r="S1840">
        <f>1000000*(((AM1840-AK1840)*0.082057*W1840)/(V1840-Z1840))/X1840</f>
        <v>0.74330626535800015</v>
      </c>
      <c r="T1840">
        <f>N1840*((1*0.082057*W1840)/(V1840-Z1840))</f>
        <v>0.74330626535800026</v>
      </c>
      <c r="V1840" s="5">
        <f t="shared" si="292"/>
        <v>0.99905510880095516</v>
      </c>
      <c r="W1840">
        <v>313.14999999999998</v>
      </c>
      <c r="X1840">
        <f t="shared" si="293"/>
        <v>1.9073334166666699E-2</v>
      </c>
      <c r="Y1840">
        <v>2E-3</v>
      </c>
      <c r="Z1840">
        <f t="shared" si="273"/>
        <v>7.2765497523200454E-2</v>
      </c>
      <c r="AB1840">
        <f t="shared" si="274"/>
        <v>9.9905510880095509E-7</v>
      </c>
      <c r="AC1840">
        <f t="shared" si="275"/>
        <v>7.7759129386834936E-11</v>
      </c>
      <c r="AD1840">
        <v>0</v>
      </c>
      <c r="AE1840" s="12">
        <f t="shared" si="276"/>
        <v>2.0903724265187424E-11</v>
      </c>
      <c r="AF1840" s="12">
        <f t="shared" si="277"/>
        <v>9.8662853652022362E-11</v>
      </c>
      <c r="AG1840" s="19">
        <f t="shared" si="278"/>
        <v>1.097002469958351E-3</v>
      </c>
      <c r="AI1840">
        <f t="shared" si="279"/>
        <v>9.9905510880095509E-7</v>
      </c>
      <c r="AJ1840">
        <f t="shared" si="280"/>
        <v>7.7759129386834936E-11</v>
      </c>
      <c r="AK1840">
        <v>0</v>
      </c>
      <c r="AL1840" s="12">
        <f t="shared" si="281"/>
        <v>4.333023565310624E-10</v>
      </c>
      <c r="AM1840" s="12">
        <f t="shared" si="282"/>
        <v>5.1106148591789729E-10</v>
      </c>
      <c r="AN1840" s="19">
        <f t="shared" si="283"/>
        <v>2.2739189884214046E-2</v>
      </c>
      <c r="AO1840" s="19"/>
      <c r="AP1840" t="e">
        <f t="shared" si="284"/>
        <v>#VALUE!</v>
      </c>
      <c r="AQ1840" t="e">
        <f t="shared" si="285"/>
        <v>#VALUE!</v>
      </c>
      <c r="AR1840">
        <v>0</v>
      </c>
      <c r="AS1840" s="12" t="e">
        <f t="shared" si="286"/>
        <v>#VALUE!</v>
      </c>
      <c r="AT1840" s="12" t="e">
        <f t="shared" si="287"/>
        <v>#VALUE!</v>
      </c>
      <c r="AU1840" s="19">
        <f t="shared" si="288"/>
        <v>1.5759424160826513E-2</v>
      </c>
      <c r="AW1840">
        <f t="shared" si="289"/>
        <v>78.812974192989046</v>
      </c>
      <c r="AX1840">
        <f t="shared" si="290"/>
        <v>15.215219993965071</v>
      </c>
      <c r="AY1840" t="e">
        <f t="shared" si="291"/>
        <v>#VALUE!</v>
      </c>
    </row>
    <row r="1841" spans="8:51" x14ac:dyDescent="0.25">
      <c r="H1841" s="6">
        <v>20</v>
      </c>
      <c r="I1841" s="6">
        <v>30</v>
      </c>
      <c r="J1841" s="6">
        <v>1</v>
      </c>
      <c r="K1841" s="6">
        <v>1</v>
      </c>
      <c r="L1841" s="6" t="s">
        <v>122</v>
      </c>
      <c r="M1841" s="7">
        <f>1000000*(AF1841-AD1841)/X1841</f>
        <v>5.1728162884310709E-3</v>
      </c>
      <c r="N1841" s="7">
        <f>1000000*(AM1841-AK1841)/X1841</f>
        <v>2.6794554190270953E-2</v>
      </c>
      <c r="O1841" s="7" t="e">
        <f>1000000*(AT1841-AR1841)/X1841</f>
        <v>#VALUE!</v>
      </c>
      <c r="P1841">
        <f>(M1841*16)</f>
        <v>8.2765060614897135E-2</v>
      </c>
      <c r="Q1841">
        <f>(N1841*44)</f>
        <v>1.1789603843719219</v>
      </c>
      <c r="R1841">
        <f>1000000*(((AF1841-AD1841)*0.082057*W1841)/(V1841-Z1841))/X1841</f>
        <v>0.14349881432745903</v>
      </c>
      <c r="S1841">
        <f>1000000*(((AM1841-AK1841)*0.082057*W1841)/(V1841-Z1841))/X1841</f>
        <v>0.74330626535800015</v>
      </c>
      <c r="T1841">
        <f>N1841*((1*0.082057*W1841)/(V1841-Z1841))</f>
        <v>0.74330626535800026</v>
      </c>
      <c r="V1841" s="5">
        <f t="shared" si="292"/>
        <v>0.99905510880095516</v>
      </c>
      <c r="W1841">
        <v>313.14999999999998</v>
      </c>
      <c r="X1841">
        <f t="shared" si="293"/>
        <v>1.9073334166666699E-2</v>
      </c>
      <c r="Y1841">
        <v>2E-3</v>
      </c>
      <c r="Z1841">
        <f t="shared" si="273"/>
        <v>7.2765497523200454E-2</v>
      </c>
      <c r="AB1841">
        <f t="shared" si="274"/>
        <v>9.9905510880095509E-7</v>
      </c>
      <c r="AC1841">
        <f t="shared" si="275"/>
        <v>7.7759129386834936E-11</v>
      </c>
      <c r="AD1841">
        <v>0</v>
      </c>
      <c r="AE1841" s="12">
        <f t="shared" si="276"/>
        <v>2.0903724265187424E-11</v>
      </c>
      <c r="AF1841" s="12">
        <f t="shared" si="277"/>
        <v>9.8662853652022362E-11</v>
      </c>
      <c r="AG1841" s="19">
        <f t="shared" si="278"/>
        <v>1.097002469958351E-3</v>
      </c>
      <c r="AI1841">
        <f t="shared" si="279"/>
        <v>9.9905510880095509E-7</v>
      </c>
      <c r="AJ1841">
        <f t="shared" si="280"/>
        <v>7.7759129386834936E-11</v>
      </c>
      <c r="AK1841">
        <v>0</v>
      </c>
      <c r="AL1841" s="12">
        <f t="shared" si="281"/>
        <v>4.333023565310624E-10</v>
      </c>
      <c r="AM1841" s="12">
        <f t="shared" si="282"/>
        <v>5.1106148591789729E-10</v>
      </c>
      <c r="AN1841" s="19">
        <f t="shared" si="283"/>
        <v>2.2739189884214046E-2</v>
      </c>
      <c r="AO1841" s="19"/>
      <c r="AP1841" t="e">
        <f t="shared" si="284"/>
        <v>#VALUE!</v>
      </c>
      <c r="AQ1841" t="e">
        <f t="shared" si="285"/>
        <v>#VALUE!</v>
      </c>
      <c r="AR1841">
        <v>0</v>
      </c>
      <c r="AS1841" s="12" t="e">
        <f t="shared" si="286"/>
        <v>#VALUE!</v>
      </c>
      <c r="AT1841" s="12" t="e">
        <f t="shared" si="287"/>
        <v>#VALUE!</v>
      </c>
      <c r="AU1841" s="19">
        <f t="shared" si="288"/>
        <v>1.5759424160826513E-2</v>
      </c>
      <c r="AW1841">
        <f t="shared" si="289"/>
        <v>78.812974192989046</v>
      </c>
      <c r="AX1841">
        <f t="shared" si="290"/>
        <v>15.215219993965071</v>
      </c>
      <c r="AY1841" t="e">
        <f t="shared" si="291"/>
        <v>#VALUE!</v>
      </c>
    </row>
    <row r="1842" spans="8:51" x14ac:dyDescent="0.25">
      <c r="H1842" s="6">
        <v>20</v>
      </c>
      <c r="I1842" s="6">
        <v>30</v>
      </c>
      <c r="J1842" s="6">
        <v>1</v>
      </c>
      <c r="K1842" s="6">
        <v>1</v>
      </c>
      <c r="L1842" s="6" t="s">
        <v>122</v>
      </c>
      <c r="M1842" s="7">
        <f>1000000*(AF1842-AD1842)/X1842</f>
        <v>5.1728162884310709E-3</v>
      </c>
      <c r="N1842" s="7">
        <f>1000000*(AM1842-AK1842)/X1842</f>
        <v>2.6794554190270953E-2</v>
      </c>
      <c r="O1842" s="7" t="e">
        <f>1000000*(AT1842-AR1842)/X1842</f>
        <v>#VALUE!</v>
      </c>
      <c r="P1842">
        <f>(M1842*16)</f>
        <v>8.2765060614897135E-2</v>
      </c>
      <c r="Q1842">
        <f>(N1842*44)</f>
        <v>1.1789603843719219</v>
      </c>
      <c r="R1842">
        <f>1000000*(((AF1842-AD1842)*0.082057*W1842)/(V1842-Z1842))/X1842</f>
        <v>0.14349881432745903</v>
      </c>
      <c r="S1842">
        <f>1000000*(((AM1842-AK1842)*0.082057*W1842)/(V1842-Z1842))/X1842</f>
        <v>0.74330626535800015</v>
      </c>
      <c r="T1842">
        <f>N1842*((1*0.082057*W1842)/(V1842-Z1842))</f>
        <v>0.74330626535800026</v>
      </c>
      <c r="V1842" s="5">
        <f t="shared" si="292"/>
        <v>0.99905510880095516</v>
      </c>
      <c r="W1842">
        <v>313.14999999999998</v>
      </c>
      <c r="X1842">
        <f t="shared" si="293"/>
        <v>1.9073334166666699E-2</v>
      </c>
      <c r="Y1842">
        <v>2E-3</v>
      </c>
      <c r="Z1842">
        <f t="shared" si="273"/>
        <v>7.2765497523200454E-2</v>
      </c>
      <c r="AB1842">
        <f t="shared" si="274"/>
        <v>9.9905510880095509E-7</v>
      </c>
      <c r="AC1842">
        <f t="shared" si="275"/>
        <v>7.7759129386834936E-11</v>
      </c>
      <c r="AD1842">
        <v>0</v>
      </c>
      <c r="AE1842" s="12">
        <f t="shared" si="276"/>
        <v>2.0903724265187424E-11</v>
      </c>
      <c r="AF1842" s="12">
        <f t="shared" si="277"/>
        <v>9.8662853652022362E-11</v>
      </c>
      <c r="AG1842" s="19">
        <f t="shared" si="278"/>
        <v>1.097002469958351E-3</v>
      </c>
      <c r="AI1842">
        <f t="shared" si="279"/>
        <v>9.9905510880095509E-7</v>
      </c>
      <c r="AJ1842">
        <f t="shared" si="280"/>
        <v>7.7759129386834936E-11</v>
      </c>
      <c r="AK1842">
        <v>0</v>
      </c>
      <c r="AL1842" s="12">
        <f t="shared" si="281"/>
        <v>4.333023565310624E-10</v>
      </c>
      <c r="AM1842" s="12">
        <f t="shared" si="282"/>
        <v>5.1106148591789729E-10</v>
      </c>
      <c r="AN1842" s="19">
        <f t="shared" si="283"/>
        <v>2.2739189884214046E-2</v>
      </c>
      <c r="AO1842" s="19"/>
      <c r="AP1842" t="e">
        <f t="shared" si="284"/>
        <v>#VALUE!</v>
      </c>
      <c r="AQ1842" t="e">
        <f t="shared" si="285"/>
        <v>#VALUE!</v>
      </c>
      <c r="AR1842">
        <v>0</v>
      </c>
      <c r="AS1842" s="12" t="e">
        <f t="shared" si="286"/>
        <v>#VALUE!</v>
      </c>
      <c r="AT1842" s="12" t="e">
        <f t="shared" si="287"/>
        <v>#VALUE!</v>
      </c>
      <c r="AU1842" s="19">
        <f t="shared" si="288"/>
        <v>1.5759424160826513E-2</v>
      </c>
      <c r="AW1842">
        <f t="shared" si="289"/>
        <v>78.812974192989046</v>
      </c>
      <c r="AX1842">
        <f t="shared" si="290"/>
        <v>15.215219993965071</v>
      </c>
      <c r="AY1842" t="e">
        <f t="shared" si="291"/>
        <v>#VALUE!</v>
      </c>
    </row>
    <row r="1843" spans="8:51" x14ac:dyDescent="0.25">
      <c r="H1843" s="6">
        <v>20</v>
      </c>
      <c r="I1843" s="6">
        <v>30</v>
      </c>
      <c r="J1843" s="6">
        <v>1</v>
      </c>
      <c r="K1843" s="6">
        <v>1</v>
      </c>
      <c r="L1843" s="6" t="s">
        <v>122</v>
      </c>
      <c r="M1843" s="7">
        <f>1000000*(AF1843-AD1843)/X1843</f>
        <v>5.1728162884310709E-3</v>
      </c>
      <c r="N1843" s="7">
        <f>1000000*(AM1843-AK1843)/X1843</f>
        <v>2.6794554190270953E-2</v>
      </c>
      <c r="O1843" s="7" t="e">
        <f>1000000*(AT1843-AR1843)/X1843</f>
        <v>#VALUE!</v>
      </c>
      <c r="P1843">
        <f>(M1843*16)</f>
        <v>8.2765060614897135E-2</v>
      </c>
      <c r="Q1843">
        <f>(N1843*44)</f>
        <v>1.1789603843719219</v>
      </c>
      <c r="R1843">
        <f>1000000*(((AF1843-AD1843)*0.082057*W1843)/(V1843-Z1843))/X1843</f>
        <v>0.14349881432745903</v>
      </c>
      <c r="S1843">
        <f>1000000*(((AM1843-AK1843)*0.082057*W1843)/(V1843-Z1843))/X1843</f>
        <v>0.74330626535800015</v>
      </c>
      <c r="T1843">
        <f>N1843*((1*0.082057*W1843)/(V1843-Z1843))</f>
        <v>0.74330626535800026</v>
      </c>
      <c r="V1843" s="5">
        <f t="shared" si="292"/>
        <v>0.99905510880095516</v>
      </c>
      <c r="W1843">
        <v>313.14999999999998</v>
      </c>
      <c r="X1843">
        <f t="shared" si="293"/>
        <v>1.9073334166666699E-2</v>
      </c>
      <c r="Y1843">
        <v>2E-3</v>
      </c>
      <c r="Z1843">
        <f t="shared" si="273"/>
        <v>7.2765497523200454E-2</v>
      </c>
      <c r="AB1843">
        <f t="shared" si="274"/>
        <v>9.9905510880095509E-7</v>
      </c>
      <c r="AC1843">
        <f t="shared" si="275"/>
        <v>7.7759129386834936E-11</v>
      </c>
      <c r="AD1843">
        <v>0</v>
      </c>
      <c r="AE1843" s="12">
        <f t="shared" si="276"/>
        <v>2.0903724265187424E-11</v>
      </c>
      <c r="AF1843" s="12">
        <f t="shared" si="277"/>
        <v>9.8662853652022362E-11</v>
      </c>
      <c r="AG1843" s="19">
        <f t="shared" si="278"/>
        <v>1.097002469958351E-3</v>
      </c>
      <c r="AI1843">
        <f t="shared" si="279"/>
        <v>9.9905510880095509E-7</v>
      </c>
      <c r="AJ1843">
        <f t="shared" si="280"/>
        <v>7.7759129386834936E-11</v>
      </c>
      <c r="AK1843">
        <v>0</v>
      </c>
      <c r="AL1843" s="12">
        <f t="shared" si="281"/>
        <v>4.333023565310624E-10</v>
      </c>
      <c r="AM1843" s="12">
        <f t="shared" si="282"/>
        <v>5.1106148591789729E-10</v>
      </c>
      <c r="AN1843" s="19">
        <f t="shared" si="283"/>
        <v>2.2739189884214046E-2</v>
      </c>
      <c r="AO1843" s="19"/>
      <c r="AP1843" t="e">
        <f t="shared" si="284"/>
        <v>#VALUE!</v>
      </c>
      <c r="AQ1843" t="e">
        <f t="shared" si="285"/>
        <v>#VALUE!</v>
      </c>
      <c r="AR1843">
        <v>0</v>
      </c>
      <c r="AS1843" s="12" t="e">
        <f t="shared" si="286"/>
        <v>#VALUE!</v>
      </c>
      <c r="AT1843" s="12" t="e">
        <f t="shared" si="287"/>
        <v>#VALUE!</v>
      </c>
      <c r="AU1843" s="19">
        <f t="shared" si="288"/>
        <v>1.5759424160826513E-2</v>
      </c>
      <c r="AW1843">
        <f t="shared" si="289"/>
        <v>78.812974192989046</v>
      </c>
      <c r="AX1843">
        <f t="shared" si="290"/>
        <v>15.215219993965071</v>
      </c>
      <c r="AY1843" t="e">
        <f t="shared" si="291"/>
        <v>#VALUE!</v>
      </c>
    </row>
    <row r="1844" spans="8:51" x14ac:dyDescent="0.25">
      <c r="H1844" s="6">
        <v>20</v>
      </c>
      <c r="I1844" s="6">
        <v>30</v>
      </c>
      <c r="J1844" s="6">
        <v>1</v>
      </c>
      <c r="K1844" s="6">
        <v>1</v>
      </c>
      <c r="L1844" s="6" t="s">
        <v>122</v>
      </c>
      <c r="M1844" s="7">
        <f>1000000*(AF1844-AD1844)/X1844</f>
        <v>5.1728162884310709E-3</v>
      </c>
      <c r="N1844" s="7">
        <f>1000000*(AM1844-AK1844)/X1844</f>
        <v>2.6794554190270953E-2</v>
      </c>
      <c r="O1844" s="7" t="e">
        <f>1000000*(AT1844-AR1844)/X1844</f>
        <v>#VALUE!</v>
      </c>
      <c r="P1844">
        <f>(M1844*16)</f>
        <v>8.2765060614897135E-2</v>
      </c>
      <c r="Q1844">
        <f>(N1844*44)</f>
        <v>1.1789603843719219</v>
      </c>
      <c r="R1844">
        <f>1000000*(((AF1844-AD1844)*0.082057*W1844)/(V1844-Z1844))/X1844</f>
        <v>0.14349881432745903</v>
      </c>
      <c r="S1844">
        <f>1000000*(((AM1844-AK1844)*0.082057*W1844)/(V1844-Z1844))/X1844</f>
        <v>0.74330626535800015</v>
      </c>
      <c r="T1844">
        <f>N1844*((1*0.082057*W1844)/(V1844-Z1844))</f>
        <v>0.74330626535800026</v>
      </c>
      <c r="V1844" s="5">
        <f t="shared" si="292"/>
        <v>0.99905510880095516</v>
      </c>
      <c r="W1844">
        <v>313.14999999999998</v>
      </c>
      <c r="X1844">
        <f t="shared" si="293"/>
        <v>1.9073334166666699E-2</v>
      </c>
      <c r="Y1844">
        <v>2E-3</v>
      </c>
      <c r="Z1844">
        <f t="shared" si="273"/>
        <v>7.2765497523200454E-2</v>
      </c>
      <c r="AB1844">
        <f t="shared" si="274"/>
        <v>9.9905510880095509E-7</v>
      </c>
      <c r="AC1844">
        <f t="shared" si="275"/>
        <v>7.7759129386834936E-11</v>
      </c>
      <c r="AD1844">
        <v>0</v>
      </c>
      <c r="AE1844" s="12">
        <f t="shared" si="276"/>
        <v>2.0903724265187424E-11</v>
      </c>
      <c r="AF1844" s="12">
        <f t="shared" si="277"/>
        <v>9.8662853652022362E-11</v>
      </c>
      <c r="AG1844" s="19">
        <f t="shared" si="278"/>
        <v>1.097002469958351E-3</v>
      </c>
      <c r="AI1844">
        <f t="shared" si="279"/>
        <v>9.9905510880095509E-7</v>
      </c>
      <c r="AJ1844">
        <f t="shared" si="280"/>
        <v>7.7759129386834936E-11</v>
      </c>
      <c r="AK1844">
        <v>0</v>
      </c>
      <c r="AL1844" s="12">
        <f t="shared" si="281"/>
        <v>4.333023565310624E-10</v>
      </c>
      <c r="AM1844" s="12">
        <f t="shared" si="282"/>
        <v>5.1106148591789729E-10</v>
      </c>
      <c r="AN1844" s="19">
        <f t="shared" si="283"/>
        <v>2.2739189884214046E-2</v>
      </c>
      <c r="AO1844" s="19"/>
      <c r="AP1844" t="e">
        <f t="shared" si="284"/>
        <v>#VALUE!</v>
      </c>
      <c r="AQ1844" t="e">
        <f t="shared" si="285"/>
        <v>#VALUE!</v>
      </c>
      <c r="AR1844">
        <v>0</v>
      </c>
      <c r="AS1844" s="12" t="e">
        <f t="shared" si="286"/>
        <v>#VALUE!</v>
      </c>
      <c r="AT1844" s="12" t="e">
        <f t="shared" si="287"/>
        <v>#VALUE!</v>
      </c>
      <c r="AU1844" s="19">
        <f t="shared" si="288"/>
        <v>1.5759424160826513E-2</v>
      </c>
      <c r="AW1844">
        <f t="shared" si="289"/>
        <v>78.812974192989046</v>
      </c>
      <c r="AX1844">
        <f t="shared" si="290"/>
        <v>15.215219993965071</v>
      </c>
      <c r="AY1844" t="e">
        <f t="shared" si="291"/>
        <v>#VALUE!</v>
      </c>
    </row>
    <row r="1845" spans="8:51" x14ac:dyDescent="0.25">
      <c r="H1845" s="6">
        <v>20</v>
      </c>
      <c r="I1845" s="6">
        <v>30</v>
      </c>
      <c r="J1845" s="6">
        <v>1</v>
      </c>
      <c r="K1845" s="6">
        <v>1</v>
      </c>
      <c r="L1845" s="6" t="s">
        <v>122</v>
      </c>
      <c r="M1845" s="7">
        <f>1000000*(AF1845-AD1845)/X1845</f>
        <v>5.1728162884310709E-3</v>
      </c>
      <c r="N1845" s="7">
        <f>1000000*(AM1845-AK1845)/X1845</f>
        <v>2.6794554190270953E-2</v>
      </c>
      <c r="O1845" s="7" t="e">
        <f>1000000*(AT1845-AR1845)/X1845</f>
        <v>#VALUE!</v>
      </c>
      <c r="P1845">
        <f>(M1845*16)</f>
        <v>8.2765060614897135E-2</v>
      </c>
      <c r="Q1845">
        <f>(N1845*44)</f>
        <v>1.1789603843719219</v>
      </c>
      <c r="R1845">
        <f>1000000*(((AF1845-AD1845)*0.082057*W1845)/(V1845-Z1845))/X1845</f>
        <v>0.14349881432745903</v>
      </c>
      <c r="S1845">
        <f>1000000*(((AM1845-AK1845)*0.082057*W1845)/(V1845-Z1845))/X1845</f>
        <v>0.74330626535800015</v>
      </c>
      <c r="T1845">
        <f>N1845*((1*0.082057*W1845)/(V1845-Z1845))</f>
        <v>0.74330626535800026</v>
      </c>
      <c r="V1845" s="5">
        <f t="shared" si="292"/>
        <v>0.99905510880095516</v>
      </c>
      <c r="W1845">
        <v>313.14999999999998</v>
      </c>
      <c r="X1845">
        <f t="shared" si="293"/>
        <v>1.9073334166666699E-2</v>
      </c>
      <c r="Y1845">
        <v>2E-3</v>
      </c>
      <c r="Z1845">
        <f t="shared" si="273"/>
        <v>7.2765497523200454E-2</v>
      </c>
      <c r="AB1845">
        <f t="shared" si="274"/>
        <v>9.9905510880095509E-7</v>
      </c>
      <c r="AC1845">
        <f t="shared" si="275"/>
        <v>7.7759129386834936E-11</v>
      </c>
      <c r="AD1845">
        <v>0</v>
      </c>
      <c r="AE1845" s="12">
        <f t="shared" si="276"/>
        <v>2.0903724265187424E-11</v>
      </c>
      <c r="AF1845" s="12">
        <f t="shared" si="277"/>
        <v>9.8662853652022362E-11</v>
      </c>
      <c r="AG1845" s="19">
        <f t="shared" si="278"/>
        <v>1.097002469958351E-3</v>
      </c>
      <c r="AI1845">
        <f t="shared" si="279"/>
        <v>9.9905510880095509E-7</v>
      </c>
      <c r="AJ1845">
        <f t="shared" si="280"/>
        <v>7.7759129386834936E-11</v>
      </c>
      <c r="AK1845">
        <v>0</v>
      </c>
      <c r="AL1845" s="12">
        <f t="shared" si="281"/>
        <v>4.333023565310624E-10</v>
      </c>
      <c r="AM1845" s="12">
        <f t="shared" si="282"/>
        <v>5.1106148591789729E-10</v>
      </c>
      <c r="AN1845" s="19">
        <f t="shared" si="283"/>
        <v>2.2739189884214046E-2</v>
      </c>
      <c r="AO1845" s="19"/>
      <c r="AP1845" t="e">
        <f t="shared" si="284"/>
        <v>#VALUE!</v>
      </c>
      <c r="AQ1845" t="e">
        <f t="shared" si="285"/>
        <v>#VALUE!</v>
      </c>
      <c r="AR1845">
        <v>0</v>
      </c>
      <c r="AS1845" s="12" t="e">
        <f t="shared" si="286"/>
        <v>#VALUE!</v>
      </c>
      <c r="AT1845" s="12" t="e">
        <f t="shared" si="287"/>
        <v>#VALUE!</v>
      </c>
      <c r="AU1845" s="19">
        <f t="shared" si="288"/>
        <v>1.5759424160826513E-2</v>
      </c>
      <c r="AW1845">
        <f t="shared" si="289"/>
        <v>78.812974192989046</v>
      </c>
      <c r="AX1845">
        <f t="shared" si="290"/>
        <v>15.215219993965071</v>
      </c>
      <c r="AY1845" t="e">
        <f t="shared" si="291"/>
        <v>#VALUE!</v>
      </c>
    </row>
    <row r="1846" spans="8:51" x14ac:dyDescent="0.25">
      <c r="H1846" s="6">
        <v>20</v>
      </c>
      <c r="I1846" s="6">
        <v>30</v>
      </c>
      <c r="J1846" s="6">
        <v>1</v>
      </c>
      <c r="K1846" s="6">
        <v>1</v>
      </c>
      <c r="L1846" s="6" t="s">
        <v>122</v>
      </c>
      <c r="M1846" s="7">
        <f>1000000*(AF1846-AD1846)/X1846</f>
        <v>5.1728162884310709E-3</v>
      </c>
      <c r="N1846" s="7">
        <f>1000000*(AM1846-AK1846)/X1846</f>
        <v>2.6794554190270953E-2</v>
      </c>
      <c r="O1846" s="7" t="e">
        <f>1000000*(AT1846-AR1846)/X1846</f>
        <v>#VALUE!</v>
      </c>
      <c r="P1846">
        <f>(M1846*16)</f>
        <v>8.2765060614897135E-2</v>
      </c>
      <c r="Q1846">
        <f>(N1846*44)</f>
        <v>1.1789603843719219</v>
      </c>
      <c r="R1846">
        <f>1000000*(((AF1846-AD1846)*0.082057*W1846)/(V1846-Z1846))/X1846</f>
        <v>0.14349881432745903</v>
      </c>
      <c r="S1846">
        <f>1000000*(((AM1846-AK1846)*0.082057*W1846)/(V1846-Z1846))/X1846</f>
        <v>0.74330626535800015</v>
      </c>
      <c r="T1846">
        <f>N1846*((1*0.082057*W1846)/(V1846-Z1846))</f>
        <v>0.74330626535800026</v>
      </c>
      <c r="V1846" s="5">
        <f t="shared" si="292"/>
        <v>0.99905510880095516</v>
      </c>
      <c r="W1846">
        <v>313.14999999999998</v>
      </c>
      <c r="X1846">
        <f t="shared" si="293"/>
        <v>1.9073334166666699E-2</v>
      </c>
      <c r="Y1846">
        <v>2E-3</v>
      </c>
      <c r="Z1846">
        <f t="shared" si="273"/>
        <v>7.2765497523200454E-2</v>
      </c>
      <c r="AB1846">
        <f t="shared" si="274"/>
        <v>9.9905510880095509E-7</v>
      </c>
      <c r="AC1846">
        <f t="shared" si="275"/>
        <v>7.7759129386834936E-11</v>
      </c>
      <c r="AD1846">
        <v>0</v>
      </c>
      <c r="AE1846" s="12">
        <f t="shared" si="276"/>
        <v>2.0903724265187424E-11</v>
      </c>
      <c r="AF1846" s="12">
        <f t="shared" si="277"/>
        <v>9.8662853652022362E-11</v>
      </c>
      <c r="AG1846" s="19">
        <f t="shared" si="278"/>
        <v>1.097002469958351E-3</v>
      </c>
      <c r="AI1846">
        <f t="shared" si="279"/>
        <v>9.9905510880095509E-7</v>
      </c>
      <c r="AJ1846">
        <f t="shared" si="280"/>
        <v>7.7759129386834936E-11</v>
      </c>
      <c r="AK1846">
        <v>0</v>
      </c>
      <c r="AL1846" s="12">
        <f t="shared" si="281"/>
        <v>4.333023565310624E-10</v>
      </c>
      <c r="AM1846" s="12">
        <f t="shared" si="282"/>
        <v>5.1106148591789729E-10</v>
      </c>
      <c r="AN1846" s="19">
        <f t="shared" si="283"/>
        <v>2.2739189884214046E-2</v>
      </c>
      <c r="AO1846" s="19"/>
      <c r="AP1846" t="e">
        <f t="shared" si="284"/>
        <v>#VALUE!</v>
      </c>
      <c r="AQ1846" t="e">
        <f t="shared" si="285"/>
        <v>#VALUE!</v>
      </c>
      <c r="AR1846">
        <v>0</v>
      </c>
      <c r="AS1846" s="12" t="e">
        <f t="shared" si="286"/>
        <v>#VALUE!</v>
      </c>
      <c r="AT1846" s="12" t="e">
        <f t="shared" si="287"/>
        <v>#VALUE!</v>
      </c>
      <c r="AU1846" s="19">
        <f t="shared" si="288"/>
        <v>1.5759424160826513E-2</v>
      </c>
      <c r="AW1846">
        <f t="shared" si="289"/>
        <v>78.812974192989046</v>
      </c>
      <c r="AX1846">
        <f t="shared" si="290"/>
        <v>15.215219993965071</v>
      </c>
      <c r="AY1846" t="e">
        <f t="shared" si="291"/>
        <v>#VALUE!</v>
      </c>
    </row>
    <row r="1847" spans="8:51" x14ac:dyDescent="0.25">
      <c r="H1847" s="6">
        <v>20</v>
      </c>
      <c r="I1847" s="6">
        <v>30</v>
      </c>
      <c r="J1847" s="6">
        <v>1</v>
      </c>
      <c r="K1847" s="6">
        <v>1</v>
      </c>
      <c r="L1847" s="6" t="s">
        <v>122</v>
      </c>
      <c r="M1847" s="7">
        <f>1000000*(AF1847-AD1847)/X1847</f>
        <v>5.1728162884310709E-3</v>
      </c>
      <c r="N1847" s="7">
        <f>1000000*(AM1847-AK1847)/X1847</f>
        <v>2.6794554190270953E-2</v>
      </c>
      <c r="O1847" s="7" t="e">
        <f>1000000*(AT1847-AR1847)/X1847</f>
        <v>#VALUE!</v>
      </c>
      <c r="P1847">
        <f>(M1847*16)</f>
        <v>8.2765060614897135E-2</v>
      </c>
      <c r="Q1847">
        <f>(N1847*44)</f>
        <v>1.1789603843719219</v>
      </c>
      <c r="R1847">
        <f>1000000*(((AF1847-AD1847)*0.082057*W1847)/(V1847-Z1847))/X1847</f>
        <v>0.14349881432745903</v>
      </c>
      <c r="S1847">
        <f>1000000*(((AM1847-AK1847)*0.082057*W1847)/(V1847-Z1847))/X1847</f>
        <v>0.74330626535800015</v>
      </c>
      <c r="T1847">
        <f>N1847*((1*0.082057*W1847)/(V1847-Z1847))</f>
        <v>0.74330626535800026</v>
      </c>
      <c r="V1847" s="5">
        <f t="shared" si="292"/>
        <v>0.99905510880095516</v>
      </c>
      <c r="W1847">
        <v>313.14999999999998</v>
      </c>
      <c r="X1847">
        <f t="shared" si="293"/>
        <v>1.9073334166666699E-2</v>
      </c>
      <c r="Y1847">
        <v>2E-3</v>
      </c>
      <c r="Z1847">
        <f t="shared" si="273"/>
        <v>7.2765497523200454E-2</v>
      </c>
      <c r="AB1847">
        <f t="shared" si="274"/>
        <v>9.9905510880095509E-7</v>
      </c>
      <c r="AC1847">
        <f t="shared" si="275"/>
        <v>7.7759129386834936E-11</v>
      </c>
      <c r="AD1847">
        <v>0</v>
      </c>
      <c r="AE1847" s="12">
        <f t="shared" si="276"/>
        <v>2.0903724265187424E-11</v>
      </c>
      <c r="AF1847" s="12">
        <f t="shared" si="277"/>
        <v>9.8662853652022362E-11</v>
      </c>
      <c r="AG1847" s="19">
        <f t="shared" si="278"/>
        <v>1.097002469958351E-3</v>
      </c>
      <c r="AI1847">
        <f t="shared" si="279"/>
        <v>9.9905510880095509E-7</v>
      </c>
      <c r="AJ1847">
        <f t="shared" si="280"/>
        <v>7.7759129386834936E-11</v>
      </c>
      <c r="AK1847">
        <v>0</v>
      </c>
      <c r="AL1847" s="12">
        <f t="shared" si="281"/>
        <v>4.333023565310624E-10</v>
      </c>
      <c r="AM1847" s="12">
        <f t="shared" si="282"/>
        <v>5.1106148591789729E-10</v>
      </c>
      <c r="AN1847" s="19">
        <f t="shared" si="283"/>
        <v>2.2739189884214046E-2</v>
      </c>
      <c r="AO1847" s="19"/>
      <c r="AP1847" t="e">
        <f t="shared" si="284"/>
        <v>#VALUE!</v>
      </c>
      <c r="AQ1847" t="e">
        <f t="shared" si="285"/>
        <v>#VALUE!</v>
      </c>
      <c r="AR1847">
        <v>0</v>
      </c>
      <c r="AS1847" s="12" t="e">
        <f t="shared" si="286"/>
        <v>#VALUE!</v>
      </c>
      <c r="AT1847" s="12" t="e">
        <f t="shared" si="287"/>
        <v>#VALUE!</v>
      </c>
      <c r="AU1847" s="19">
        <f t="shared" si="288"/>
        <v>1.5759424160826513E-2</v>
      </c>
      <c r="AW1847">
        <f t="shared" si="289"/>
        <v>78.812974192989046</v>
      </c>
      <c r="AX1847">
        <f t="shared" si="290"/>
        <v>15.215219993965071</v>
      </c>
      <c r="AY1847" t="e">
        <f t="shared" si="291"/>
        <v>#VALUE!</v>
      </c>
    </row>
    <row r="1848" spans="8:51" x14ac:dyDescent="0.25">
      <c r="H1848" s="6">
        <v>20</v>
      </c>
      <c r="I1848" s="6">
        <v>30</v>
      </c>
      <c r="J1848" s="6">
        <v>1</v>
      </c>
      <c r="K1848" s="6">
        <v>1</v>
      </c>
      <c r="L1848" s="6" t="s">
        <v>122</v>
      </c>
      <c r="M1848" s="7">
        <f>1000000*(AF1848-AD1848)/X1848</f>
        <v>5.1728162884310709E-3</v>
      </c>
      <c r="N1848" s="7">
        <f>1000000*(AM1848-AK1848)/X1848</f>
        <v>2.6794554190270953E-2</v>
      </c>
      <c r="O1848" s="7" t="e">
        <f>1000000*(AT1848-AR1848)/X1848</f>
        <v>#VALUE!</v>
      </c>
      <c r="P1848">
        <f>(M1848*16)</f>
        <v>8.2765060614897135E-2</v>
      </c>
      <c r="Q1848">
        <f>(N1848*44)</f>
        <v>1.1789603843719219</v>
      </c>
      <c r="R1848">
        <f>1000000*(((AF1848-AD1848)*0.082057*W1848)/(V1848-Z1848))/X1848</f>
        <v>0.14349881432745903</v>
      </c>
      <c r="S1848">
        <f>1000000*(((AM1848-AK1848)*0.082057*W1848)/(V1848-Z1848))/X1848</f>
        <v>0.74330626535800015</v>
      </c>
      <c r="T1848">
        <f>N1848*((1*0.082057*W1848)/(V1848-Z1848))</f>
        <v>0.74330626535800026</v>
      </c>
      <c r="V1848" s="5">
        <f t="shared" si="292"/>
        <v>0.99905510880095516</v>
      </c>
      <c r="W1848">
        <v>313.14999999999998</v>
      </c>
      <c r="X1848">
        <f t="shared" si="293"/>
        <v>1.9073334166666699E-2</v>
      </c>
      <c r="Y1848">
        <v>2E-3</v>
      </c>
      <c r="Z1848">
        <f t="shared" si="273"/>
        <v>7.2765497523200454E-2</v>
      </c>
      <c r="AB1848">
        <f t="shared" si="274"/>
        <v>9.9905510880095509E-7</v>
      </c>
      <c r="AC1848">
        <f t="shared" si="275"/>
        <v>7.7759129386834936E-11</v>
      </c>
      <c r="AD1848">
        <v>0</v>
      </c>
      <c r="AE1848" s="12">
        <f t="shared" si="276"/>
        <v>2.0903724265187424E-11</v>
      </c>
      <c r="AF1848" s="12">
        <f t="shared" si="277"/>
        <v>9.8662853652022362E-11</v>
      </c>
      <c r="AG1848" s="19">
        <f t="shared" si="278"/>
        <v>1.097002469958351E-3</v>
      </c>
      <c r="AI1848">
        <f t="shared" si="279"/>
        <v>9.9905510880095509E-7</v>
      </c>
      <c r="AJ1848">
        <f t="shared" si="280"/>
        <v>7.7759129386834936E-11</v>
      </c>
      <c r="AK1848">
        <v>0</v>
      </c>
      <c r="AL1848" s="12">
        <f t="shared" si="281"/>
        <v>4.333023565310624E-10</v>
      </c>
      <c r="AM1848" s="12">
        <f t="shared" si="282"/>
        <v>5.1106148591789729E-10</v>
      </c>
      <c r="AN1848" s="19">
        <f t="shared" si="283"/>
        <v>2.2739189884214046E-2</v>
      </c>
      <c r="AO1848" s="19"/>
      <c r="AP1848" t="e">
        <f t="shared" si="284"/>
        <v>#VALUE!</v>
      </c>
      <c r="AQ1848" t="e">
        <f t="shared" si="285"/>
        <v>#VALUE!</v>
      </c>
      <c r="AR1848">
        <v>0</v>
      </c>
      <c r="AS1848" s="12" t="e">
        <f t="shared" si="286"/>
        <v>#VALUE!</v>
      </c>
      <c r="AT1848" s="12" t="e">
        <f t="shared" si="287"/>
        <v>#VALUE!</v>
      </c>
      <c r="AU1848" s="19">
        <f t="shared" si="288"/>
        <v>1.5759424160826513E-2</v>
      </c>
      <c r="AW1848">
        <f t="shared" si="289"/>
        <v>78.812974192989046</v>
      </c>
      <c r="AX1848">
        <f t="shared" si="290"/>
        <v>15.215219993965071</v>
      </c>
      <c r="AY1848" t="e">
        <f t="shared" si="291"/>
        <v>#VALUE!</v>
      </c>
    </row>
    <row r="1849" spans="8:51" x14ac:dyDescent="0.25">
      <c r="H1849" s="6">
        <v>20</v>
      </c>
      <c r="I1849" s="6">
        <v>30</v>
      </c>
      <c r="J1849" s="6">
        <v>1</v>
      </c>
      <c r="K1849" s="6">
        <v>1</v>
      </c>
      <c r="L1849" s="6" t="s">
        <v>122</v>
      </c>
      <c r="M1849" s="7">
        <f>1000000*(AF1849-AD1849)/X1849</f>
        <v>5.1728162884310709E-3</v>
      </c>
      <c r="N1849" s="7">
        <f>1000000*(AM1849-AK1849)/X1849</f>
        <v>2.6794554190270953E-2</v>
      </c>
      <c r="O1849" s="7" t="e">
        <f>1000000*(AT1849-AR1849)/X1849</f>
        <v>#VALUE!</v>
      </c>
      <c r="P1849">
        <f>(M1849*16)</f>
        <v>8.2765060614897135E-2</v>
      </c>
      <c r="Q1849">
        <f>(N1849*44)</f>
        <v>1.1789603843719219</v>
      </c>
      <c r="R1849">
        <f>1000000*(((AF1849-AD1849)*0.082057*W1849)/(V1849-Z1849))/X1849</f>
        <v>0.14349881432745903</v>
      </c>
      <c r="S1849">
        <f>1000000*(((AM1849-AK1849)*0.082057*W1849)/(V1849-Z1849))/X1849</f>
        <v>0.74330626535800015</v>
      </c>
      <c r="T1849">
        <f>N1849*((1*0.082057*W1849)/(V1849-Z1849))</f>
        <v>0.74330626535800026</v>
      </c>
      <c r="V1849" s="5">
        <f t="shared" si="292"/>
        <v>0.99905510880095516</v>
      </c>
      <c r="W1849">
        <v>313.14999999999998</v>
      </c>
      <c r="X1849">
        <f t="shared" si="293"/>
        <v>1.9073334166666699E-2</v>
      </c>
      <c r="Y1849">
        <v>2E-3</v>
      </c>
      <c r="Z1849">
        <f t="shared" si="273"/>
        <v>7.2765497523200454E-2</v>
      </c>
      <c r="AB1849">
        <f t="shared" si="274"/>
        <v>9.9905510880095509E-7</v>
      </c>
      <c r="AC1849">
        <f t="shared" si="275"/>
        <v>7.7759129386834936E-11</v>
      </c>
      <c r="AD1849">
        <v>0</v>
      </c>
      <c r="AE1849" s="12">
        <f t="shared" si="276"/>
        <v>2.0903724265187424E-11</v>
      </c>
      <c r="AF1849" s="12">
        <f t="shared" si="277"/>
        <v>9.8662853652022362E-11</v>
      </c>
      <c r="AG1849" s="19">
        <f t="shared" si="278"/>
        <v>1.097002469958351E-3</v>
      </c>
      <c r="AI1849">
        <f t="shared" si="279"/>
        <v>9.9905510880095509E-7</v>
      </c>
      <c r="AJ1849">
        <f t="shared" si="280"/>
        <v>7.7759129386834936E-11</v>
      </c>
      <c r="AK1849">
        <v>0</v>
      </c>
      <c r="AL1849" s="12">
        <f t="shared" si="281"/>
        <v>4.333023565310624E-10</v>
      </c>
      <c r="AM1849" s="12">
        <f t="shared" si="282"/>
        <v>5.1106148591789729E-10</v>
      </c>
      <c r="AN1849" s="19">
        <f t="shared" si="283"/>
        <v>2.2739189884214046E-2</v>
      </c>
      <c r="AO1849" s="19"/>
      <c r="AP1849" t="e">
        <f t="shared" si="284"/>
        <v>#VALUE!</v>
      </c>
      <c r="AQ1849" t="e">
        <f t="shared" si="285"/>
        <v>#VALUE!</v>
      </c>
      <c r="AR1849">
        <v>0</v>
      </c>
      <c r="AS1849" s="12" t="e">
        <f t="shared" si="286"/>
        <v>#VALUE!</v>
      </c>
      <c r="AT1849" s="12" t="e">
        <f t="shared" si="287"/>
        <v>#VALUE!</v>
      </c>
      <c r="AU1849" s="19">
        <f t="shared" si="288"/>
        <v>1.5759424160826513E-2</v>
      </c>
      <c r="AW1849">
        <f t="shared" si="289"/>
        <v>78.812974192989046</v>
      </c>
      <c r="AX1849">
        <f t="shared" si="290"/>
        <v>15.215219993965071</v>
      </c>
      <c r="AY1849" t="e">
        <f t="shared" si="291"/>
        <v>#VALUE!</v>
      </c>
    </row>
    <row r="1850" spans="8:51" x14ac:dyDescent="0.25">
      <c r="H1850" s="6">
        <v>20</v>
      </c>
      <c r="I1850" s="6">
        <v>30</v>
      </c>
      <c r="J1850" s="6">
        <v>1</v>
      </c>
      <c r="K1850" s="6">
        <v>1</v>
      </c>
      <c r="L1850" s="6" t="s">
        <v>122</v>
      </c>
      <c r="M1850" s="7">
        <f>1000000*(AF1850-AD1850)/X1850</f>
        <v>5.1728162884310709E-3</v>
      </c>
      <c r="N1850" s="7">
        <f>1000000*(AM1850-AK1850)/X1850</f>
        <v>2.6794554190270953E-2</v>
      </c>
      <c r="O1850" s="7" t="e">
        <f>1000000*(AT1850-AR1850)/X1850</f>
        <v>#VALUE!</v>
      </c>
      <c r="P1850">
        <f>(M1850*16)</f>
        <v>8.2765060614897135E-2</v>
      </c>
      <c r="Q1850">
        <f>(N1850*44)</f>
        <v>1.1789603843719219</v>
      </c>
      <c r="R1850">
        <f>1000000*(((AF1850-AD1850)*0.082057*W1850)/(V1850-Z1850))/X1850</f>
        <v>0.14349881432745903</v>
      </c>
      <c r="S1850">
        <f>1000000*(((AM1850-AK1850)*0.082057*W1850)/(V1850-Z1850))/X1850</f>
        <v>0.74330626535800015</v>
      </c>
      <c r="T1850">
        <f>N1850*((1*0.082057*W1850)/(V1850-Z1850))</f>
        <v>0.74330626535800026</v>
      </c>
      <c r="V1850" s="5">
        <f t="shared" si="292"/>
        <v>0.99905510880095516</v>
      </c>
      <c r="W1850">
        <v>313.14999999999998</v>
      </c>
      <c r="X1850">
        <f t="shared" si="293"/>
        <v>1.9073334166666699E-2</v>
      </c>
      <c r="Y1850">
        <v>2E-3</v>
      </c>
      <c r="Z1850">
        <f t="shared" si="273"/>
        <v>7.2765497523200454E-2</v>
      </c>
      <c r="AB1850">
        <f t="shared" si="274"/>
        <v>9.9905510880095509E-7</v>
      </c>
      <c r="AC1850">
        <f t="shared" si="275"/>
        <v>7.7759129386834936E-11</v>
      </c>
      <c r="AD1850">
        <v>0</v>
      </c>
      <c r="AE1850" s="12">
        <f t="shared" si="276"/>
        <v>2.0903724265187424E-11</v>
      </c>
      <c r="AF1850" s="12">
        <f t="shared" si="277"/>
        <v>9.8662853652022362E-11</v>
      </c>
      <c r="AG1850" s="19">
        <f t="shared" si="278"/>
        <v>1.097002469958351E-3</v>
      </c>
      <c r="AI1850">
        <f t="shared" si="279"/>
        <v>9.9905510880095509E-7</v>
      </c>
      <c r="AJ1850">
        <f t="shared" si="280"/>
        <v>7.7759129386834936E-11</v>
      </c>
      <c r="AK1850">
        <v>0</v>
      </c>
      <c r="AL1850" s="12">
        <f t="shared" si="281"/>
        <v>4.333023565310624E-10</v>
      </c>
      <c r="AM1850" s="12">
        <f t="shared" si="282"/>
        <v>5.1106148591789729E-10</v>
      </c>
      <c r="AN1850" s="19">
        <f t="shared" si="283"/>
        <v>2.2739189884214046E-2</v>
      </c>
      <c r="AO1850" s="19"/>
      <c r="AP1850" t="e">
        <f t="shared" si="284"/>
        <v>#VALUE!</v>
      </c>
      <c r="AQ1850" t="e">
        <f t="shared" si="285"/>
        <v>#VALUE!</v>
      </c>
      <c r="AR1850">
        <v>0</v>
      </c>
      <c r="AS1850" s="12" t="e">
        <f t="shared" si="286"/>
        <v>#VALUE!</v>
      </c>
      <c r="AT1850" s="12" t="e">
        <f t="shared" si="287"/>
        <v>#VALUE!</v>
      </c>
      <c r="AU1850" s="19">
        <f t="shared" si="288"/>
        <v>1.5759424160826513E-2</v>
      </c>
      <c r="AW1850">
        <f t="shared" si="289"/>
        <v>78.812974192989046</v>
      </c>
      <c r="AX1850">
        <f t="shared" si="290"/>
        <v>15.215219993965071</v>
      </c>
      <c r="AY1850" t="e">
        <f t="shared" si="291"/>
        <v>#VALUE!</v>
      </c>
    </row>
    <row r="1851" spans="8:51" x14ac:dyDescent="0.25">
      <c r="H1851" s="6">
        <v>20</v>
      </c>
      <c r="I1851" s="6">
        <v>30</v>
      </c>
      <c r="J1851" s="6">
        <v>1</v>
      </c>
      <c r="K1851" s="6">
        <v>1</v>
      </c>
      <c r="L1851" s="6" t="s">
        <v>122</v>
      </c>
      <c r="M1851" s="7">
        <f>1000000*(AF1851-AD1851)/X1851</f>
        <v>5.1728162884310709E-3</v>
      </c>
      <c r="N1851" s="7">
        <f>1000000*(AM1851-AK1851)/X1851</f>
        <v>2.6794554190270953E-2</v>
      </c>
      <c r="O1851" s="7" t="e">
        <f>1000000*(AT1851-AR1851)/X1851</f>
        <v>#VALUE!</v>
      </c>
      <c r="P1851">
        <f>(M1851*16)</f>
        <v>8.2765060614897135E-2</v>
      </c>
      <c r="Q1851">
        <f>(N1851*44)</f>
        <v>1.1789603843719219</v>
      </c>
      <c r="R1851">
        <f>1000000*(((AF1851-AD1851)*0.082057*W1851)/(V1851-Z1851))/X1851</f>
        <v>0.14349881432745903</v>
      </c>
      <c r="S1851">
        <f>1000000*(((AM1851-AK1851)*0.082057*W1851)/(V1851-Z1851))/X1851</f>
        <v>0.74330626535800015</v>
      </c>
      <c r="T1851">
        <f>N1851*((1*0.082057*W1851)/(V1851-Z1851))</f>
        <v>0.74330626535800026</v>
      </c>
      <c r="V1851" s="5">
        <f t="shared" si="292"/>
        <v>0.99905510880095516</v>
      </c>
      <c r="W1851">
        <v>313.14999999999998</v>
      </c>
      <c r="X1851">
        <f t="shared" si="293"/>
        <v>1.9073334166666699E-2</v>
      </c>
      <c r="Y1851">
        <v>2E-3</v>
      </c>
      <c r="Z1851">
        <f t="shared" si="273"/>
        <v>7.2765497523200454E-2</v>
      </c>
      <c r="AB1851">
        <f t="shared" si="274"/>
        <v>9.9905510880095509E-7</v>
      </c>
      <c r="AC1851">
        <f t="shared" si="275"/>
        <v>7.7759129386834936E-11</v>
      </c>
      <c r="AD1851">
        <v>0</v>
      </c>
      <c r="AE1851" s="12">
        <f t="shared" si="276"/>
        <v>2.0903724265187424E-11</v>
      </c>
      <c r="AF1851" s="12">
        <f t="shared" si="277"/>
        <v>9.8662853652022362E-11</v>
      </c>
      <c r="AG1851" s="19">
        <f t="shared" si="278"/>
        <v>1.097002469958351E-3</v>
      </c>
      <c r="AI1851">
        <f t="shared" si="279"/>
        <v>9.9905510880095509E-7</v>
      </c>
      <c r="AJ1851">
        <f t="shared" si="280"/>
        <v>7.7759129386834936E-11</v>
      </c>
      <c r="AK1851">
        <v>0</v>
      </c>
      <c r="AL1851" s="12">
        <f t="shared" si="281"/>
        <v>4.333023565310624E-10</v>
      </c>
      <c r="AM1851" s="12">
        <f t="shared" si="282"/>
        <v>5.1106148591789729E-10</v>
      </c>
      <c r="AN1851" s="19">
        <f t="shared" si="283"/>
        <v>2.2739189884214046E-2</v>
      </c>
      <c r="AO1851" s="19"/>
      <c r="AP1851" t="e">
        <f t="shared" si="284"/>
        <v>#VALUE!</v>
      </c>
      <c r="AQ1851" t="e">
        <f t="shared" si="285"/>
        <v>#VALUE!</v>
      </c>
      <c r="AR1851">
        <v>0</v>
      </c>
      <c r="AS1851" s="12" t="e">
        <f t="shared" si="286"/>
        <v>#VALUE!</v>
      </c>
      <c r="AT1851" s="12" t="e">
        <f t="shared" si="287"/>
        <v>#VALUE!</v>
      </c>
      <c r="AU1851" s="19">
        <f t="shared" si="288"/>
        <v>1.5759424160826513E-2</v>
      </c>
      <c r="AW1851">
        <f t="shared" si="289"/>
        <v>78.812974192989046</v>
      </c>
      <c r="AX1851">
        <f t="shared" si="290"/>
        <v>15.215219993965071</v>
      </c>
      <c r="AY1851" t="e">
        <f t="shared" si="291"/>
        <v>#VALUE!</v>
      </c>
    </row>
    <row r="1852" spans="8:51" x14ac:dyDescent="0.25">
      <c r="H1852" s="6">
        <v>20</v>
      </c>
      <c r="I1852" s="6">
        <v>30</v>
      </c>
      <c r="J1852" s="6">
        <v>1</v>
      </c>
      <c r="K1852" s="6">
        <v>1</v>
      </c>
      <c r="L1852" s="6" t="s">
        <v>122</v>
      </c>
      <c r="M1852" s="7">
        <f>1000000*(AF1852-AD1852)/X1852</f>
        <v>5.1728162884310709E-3</v>
      </c>
      <c r="N1852" s="7">
        <f>1000000*(AM1852-AK1852)/X1852</f>
        <v>2.6794554190270953E-2</v>
      </c>
      <c r="O1852" s="7" t="e">
        <f>1000000*(AT1852-AR1852)/X1852</f>
        <v>#VALUE!</v>
      </c>
      <c r="P1852">
        <f>(M1852*16)</f>
        <v>8.2765060614897135E-2</v>
      </c>
      <c r="Q1852">
        <f>(N1852*44)</f>
        <v>1.1789603843719219</v>
      </c>
      <c r="R1852">
        <f>1000000*(((AF1852-AD1852)*0.082057*W1852)/(V1852-Z1852))/X1852</f>
        <v>0.14349881432745903</v>
      </c>
      <c r="S1852">
        <f>1000000*(((AM1852-AK1852)*0.082057*W1852)/(V1852-Z1852))/X1852</f>
        <v>0.74330626535800015</v>
      </c>
      <c r="T1852">
        <f>N1852*((1*0.082057*W1852)/(V1852-Z1852))</f>
        <v>0.74330626535800026</v>
      </c>
      <c r="V1852" s="5">
        <f t="shared" si="292"/>
        <v>0.99905510880095516</v>
      </c>
      <c r="W1852">
        <v>313.14999999999998</v>
      </c>
      <c r="X1852">
        <f t="shared" si="293"/>
        <v>1.9073334166666699E-2</v>
      </c>
      <c r="Y1852">
        <v>2E-3</v>
      </c>
      <c r="Z1852">
        <f t="shared" si="273"/>
        <v>7.2765497523200454E-2</v>
      </c>
      <c r="AB1852">
        <f t="shared" si="274"/>
        <v>9.9905510880095509E-7</v>
      </c>
      <c r="AC1852">
        <f t="shared" si="275"/>
        <v>7.7759129386834936E-11</v>
      </c>
      <c r="AD1852">
        <v>0</v>
      </c>
      <c r="AE1852" s="12">
        <f t="shared" si="276"/>
        <v>2.0903724265187424E-11</v>
      </c>
      <c r="AF1852" s="12">
        <f t="shared" si="277"/>
        <v>9.8662853652022362E-11</v>
      </c>
      <c r="AG1852" s="19">
        <f t="shared" si="278"/>
        <v>1.097002469958351E-3</v>
      </c>
      <c r="AI1852">
        <f t="shared" si="279"/>
        <v>9.9905510880095509E-7</v>
      </c>
      <c r="AJ1852">
        <f t="shared" si="280"/>
        <v>7.7759129386834936E-11</v>
      </c>
      <c r="AK1852">
        <v>0</v>
      </c>
      <c r="AL1852" s="12">
        <f t="shared" si="281"/>
        <v>4.333023565310624E-10</v>
      </c>
      <c r="AM1852" s="12">
        <f t="shared" si="282"/>
        <v>5.1106148591789729E-10</v>
      </c>
      <c r="AN1852" s="19">
        <f t="shared" si="283"/>
        <v>2.2739189884214046E-2</v>
      </c>
      <c r="AO1852" s="19"/>
      <c r="AP1852" t="e">
        <f t="shared" si="284"/>
        <v>#VALUE!</v>
      </c>
      <c r="AQ1852" t="e">
        <f t="shared" si="285"/>
        <v>#VALUE!</v>
      </c>
      <c r="AR1852">
        <v>0</v>
      </c>
      <c r="AS1852" s="12" t="e">
        <f t="shared" si="286"/>
        <v>#VALUE!</v>
      </c>
      <c r="AT1852" s="12" t="e">
        <f t="shared" si="287"/>
        <v>#VALUE!</v>
      </c>
      <c r="AU1852" s="19">
        <f t="shared" si="288"/>
        <v>1.5759424160826513E-2</v>
      </c>
      <c r="AW1852">
        <f t="shared" si="289"/>
        <v>78.812974192989046</v>
      </c>
      <c r="AX1852">
        <f t="shared" si="290"/>
        <v>15.215219993965071</v>
      </c>
      <c r="AY1852" t="e">
        <f t="shared" si="291"/>
        <v>#VALUE!</v>
      </c>
    </row>
    <row r="1853" spans="8:51" x14ac:dyDescent="0.25">
      <c r="H1853" s="6">
        <v>20</v>
      </c>
      <c r="I1853" s="6">
        <v>30</v>
      </c>
      <c r="J1853" s="6">
        <v>1</v>
      </c>
      <c r="K1853" s="6">
        <v>1</v>
      </c>
      <c r="L1853" s="6" t="s">
        <v>122</v>
      </c>
      <c r="M1853" s="7">
        <f>1000000*(AF1853-AD1853)/X1853</f>
        <v>5.1728162884310709E-3</v>
      </c>
      <c r="N1853" s="7">
        <f>1000000*(AM1853-AK1853)/X1853</f>
        <v>2.6794554190270953E-2</v>
      </c>
      <c r="O1853" s="7" t="e">
        <f>1000000*(AT1853-AR1853)/X1853</f>
        <v>#VALUE!</v>
      </c>
      <c r="P1853">
        <f>(M1853*16)</f>
        <v>8.2765060614897135E-2</v>
      </c>
      <c r="Q1853">
        <f>(N1853*44)</f>
        <v>1.1789603843719219</v>
      </c>
      <c r="R1853">
        <f>1000000*(((AF1853-AD1853)*0.082057*W1853)/(V1853-Z1853))/X1853</f>
        <v>0.14349881432745903</v>
      </c>
      <c r="S1853">
        <f>1000000*(((AM1853-AK1853)*0.082057*W1853)/(V1853-Z1853))/X1853</f>
        <v>0.74330626535800015</v>
      </c>
      <c r="T1853">
        <f>N1853*((1*0.082057*W1853)/(V1853-Z1853))</f>
        <v>0.74330626535800026</v>
      </c>
      <c r="V1853" s="5">
        <f t="shared" si="292"/>
        <v>0.99905510880095516</v>
      </c>
      <c r="W1853">
        <v>313.14999999999998</v>
      </c>
      <c r="X1853">
        <f t="shared" si="293"/>
        <v>1.9073334166666699E-2</v>
      </c>
      <c r="Y1853">
        <v>2E-3</v>
      </c>
      <c r="Z1853">
        <f t="shared" si="273"/>
        <v>7.2765497523200454E-2</v>
      </c>
      <c r="AB1853">
        <f t="shared" si="274"/>
        <v>9.9905510880095509E-7</v>
      </c>
      <c r="AC1853">
        <f t="shared" si="275"/>
        <v>7.7759129386834936E-11</v>
      </c>
      <c r="AD1853">
        <v>0</v>
      </c>
      <c r="AE1853" s="12">
        <f t="shared" si="276"/>
        <v>2.0903724265187424E-11</v>
      </c>
      <c r="AF1853" s="12">
        <f t="shared" si="277"/>
        <v>9.8662853652022362E-11</v>
      </c>
      <c r="AG1853" s="19">
        <f t="shared" si="278"/>
        <v>1.097002469958351E-3</v>
      </c>
      <c r="AI1853">
        <f t="shared" si="279"/>
        <v>9.9905510880095509E-7</v>
      </c>
      <c r="AJ1853">
        <f t="shared" si="280"/>
        <v>7.7759129386834936E-11</v>
      </c>
      <c r="AK1853">
        <v>0</v>
      </c>
      <c r="AL1853" s="12">
        <f t="shared" si="281"/>
        <v>4.333023565310624E-10</v>
      </c>
      <c r="AM1853" s="12">
        <f t="shared" si="282"/>
        <v>5.1106148591789729E-10</v>
      </c>
      <c r="AN1853" s="19">
        <f t="shared" si="283"/>
        <v>2.2739189884214046E-2</v>
      </c>
      <c r="AO1853" s="19"/>
      <c r="AP1853" t="e">
        <f t="shared" si="284"/>
        <v>#VALUE!</v>
      </c>
      <c r="AQ1853" t="e">
        <f t="shared" si="285"/>
        <v>#VALUE!</v>
      </c>
      <c r="AR1853">
        <v>0</v>
      </c>
      <c r="AS1853" s="12" t="e">
        <f t="shared" si="286"/>
        <v>#VALUE!</v>
      </c>
      <c r="AT1853" s="12" t="e">
        <f t="shared" si="287"/>
        <v>#VALUE!</v>
      </c>
      <c r="AU1853" s="19">
        <f t="shared" si="288"/>
        <v>1.5759424160826513E-2</v>
      </c>
      <c r="AW1853">
        <f t="shared" si="289"/>
        <v>78.812974192989046</v>
      </c>
      <c r="AX1853">
        <f t="shared" si="290"/>
        <v>15.215219993965071</v>
      </c>
      <c r="AY1853" t="e">
        <f t="shared" si="291"/>
        <v>#VALUE!</v>
      </c>
    </row>
    <row r="1854" spans="8:51" x14ac:dyDescent="0.25">
      <c r="H1854" s="6">
        <v>20</v>
      </c>
      <c r="I1854" s="6">
        <v>30</v>
      </c>
      <c r="J1854" s="6">
        <v>1</v>
      </c>
      <c r="K1854" s="6">
        <v>1</v>
      </c>
      <c r="L1854" s="6" t="s">
        <v>122</v>
      </c>
      <c r="M1854" s="7">
        <f>1000000*(AF1854-AD1854)/X1854</f>
        <v>5.1728162884310709E-3</v>
      </c>
      <c r="N1854" s="7">
        <f>1000000*(AM1854-AK1854)/X1854</f>
        <v>2.6794554190270953E-2</v>
      </c>
      <c r="O1854" s="7" t="e">
        <f>1000000*(AT1854-AR1854)/X1854</f>
        <v>#VALUE!</v>
      </c>
      <c r="P1854">
        <f>(M1854*16)</f>
        <v>8.2765060614897135E-2</v>
      </c>
      <c r="Q1854">
        <f>(N1854*44)</f>
        <v>1.1789603843719219</v>
      </c>
      <c r="R1854">
        <f>1000000*(((AF1854-AD1854)*0.082057*W1854)/(V1854-Z1854))/X1854</f>
        <v>0.14349881432745903</v>
      </c>
      <c r="S1854">
        <f>1000000*(((AM1854-AK1854)*0.082057*W1854)/(V1854-Z1854))/X1854</f>
        <v>0.74330626535800015</v>
      </c>
      <c r="T1854">
        <f>N1854*((1*0.082057*W1854)/(V1854-Z1854))</f>
        <v>0.74330626535800026</v>
      </c>
      <c r="V1854" s="5">
        <f t="shared" si="292"/>
        <v>0.99905510880095516</v>
      </c>
      <c r="W1854">
        <v>313.14999999999998</v>
      </c>
      <c r="X1854">
        <f t="shared" si="293"/>
        <v>1.9073334166666699E-2</v>
      </c>
      <c r="Y1854">
        <v>2E-3</v>
      </c>
      <c r="Z1854">
        <f t="shared" si="273"/>
        <v>7.2765497523200454E-2</v>
      </c>
      <c r="AB1854">
        <f t="shared" si="274"/>
        <v>9.9905510880095509E-7</v>
      </c>
      <c r="AC1854">
        <f t="shared" si="275"/>
        <v>7.7759129386834936E-11</v>
      </c>
      <c r="AD1854">
        <v>0</v>
      </c>
      <c r="AE1854" s="12">
        <f t="shared" si="276"/>
        <v>2.0903724265187424E-11</v>
      </c>
      <c r="AF1854" s="12">
        <f t="shared" si="277"/>
        <v>9.8662853652022362E-11</v>
      </c>
      <c r="AG1854" s="19">
        <f t="shared" si="278"/>
        <v>1.097002469958351E-3</v>
      </c>
      <c r="AI1854">
        <f t="shared" si="279"/>
        <v>9.9905510880095509E-7</v>
      </c>
      <c r="AJ1854">
        <f t="shared" si="280"/>
        <v>7.7759129386834936E-11</v>
      </c>
      <c r="AK1854">
        <v>0</v>
      </c>
      <c r="AL1854" s="12">
        <f t="shared" si="281"/>
        <v>4.333023565310624E-10</v>
      </c>
      <c r="AM1854" s="12">
        <f t="shared" si="282"/>
        <v>5.1106148591789729E-10</v>
      </c>
      <c r="AN1854" s="19">
        <f t="shared" si="283"/>
        <v>2.2739189884214046E-2</v>
      </c>
      <c r="AO1854" s="19"/>
      <c r="AP1854" t="e">
        <f t="shared" si="284"/>
        <v>#VALUE!</v>
      </c>
      <c r="AQ1854" t="e">
        <f t="shared" si="285"/>
        <v>#VALUE!</v>
      </c>
      <c r="AR1854">
        <v>0</v>
      </c>
      <c r="AS1854" s="12" t="e">
        <f t="shared" si="286"/>
        <v>#VALUE!</v>
      </c>
      <c r="AT1854" s="12" t="e">
        <f t="shared" si="287"/>
        <v>#VALUE!</v>
      </c>
      <c r="AU1854" s="19">
        <f t="shared" si="288"/>
        <v>1.5759424160826513E-2</v>
      </c>
      <c r="AW1854">
        <f t="shared" si="289"/>
        <v>78.812974192989046</v>
      </c>
      <c r="AX1854">
        <f t="shared" si="290"/>
        <v>15.215219993965071</v>
      </c>
      <c r="AY1854" t="e">
        <f t="shared" si="291"/>
        <v>#VALUE!</v>
      </c>
    </row>
    <row r="1855" spans="8:51" x14ac:dyDescent="0.25">
      <c r="H1855" s="6">
        <v>20</v>
      </c>
      <c r="I1855" s="6">
        <v>30</v>
      </c>
      <c r="J1855" s="6">
        <v>1</v>
      </c>
      <c r="K1855" s="6">
        <v>1</v>
      </c>
      <c r="L1855" s="6" t="s">
        <v>122</v>
      </c>
      <c r="M1855" s="7">
        <f>1000000*(AF1855-AD1855)/X1855</f>
        <v>5.1728162884310709E-3</v>
      </c>
      <c r="N1855" s="7">
        <f>1000000*(AM1855-AK1855)/X1855</f>
        <v>2.6794554190270953E-2</v>
      </c>
      <c r="O1855" s="7" t="e">
        <f>1000000*(AT1855-AR1855)/X1855</f>
        <v>#VALUE!</v>
      </c>
      <c r="P1855">
        <f>(M1855*16)</f>
        <v>8.2765060614897135E-2</v>
      </c>
      <c r="Q1855">
        <f>(N1855*44)</f>
        <v>1.1789603843719219</v>
      </c>
      <c r="R1855">
        <f>1000000*(((AF1855-AD1855)*0.082057*W1855)/(V1855-Z1855))/X1855</f>
        <v>0.14349881432745903</v>
      </c>
      <c r="S1855">
        <f>1000000*(((AM1855-AK1855)*0.082057*W1855)/(V1855-Z1855))/X1855</f>
        <v>0.74330626535800015</v>
      </c>
      <c r="T1855">
        <f>N1855*((1*0.082057*W1855)/(V1855-Z1855))</f>
        <v>0.74330626535800026</v>
      </c>
      <c r="V1855" s="5">
        <f t="shared" si="292"/>
        <v>0.99905510880095516</v>
      </c>
      <c r="W1855">
        <v>313.14999999999998</v>
      </c>
      <c r="X1855">
        <f t="shared" si="293"/>
        <v>1.9073334166666699E-2</v>
      </c>
      <c r="Y1855">
        <v>2E-3</v>
      </c>
      <c r="Z1855">
        <f t="shared" si="273"/>
        <v>7.2765497523200454E-2</v>
      </c>
      <c r="AB1855">
        <f t="shared" si="274"/>
        <v>9.9905510880095509E-7</v>
      </c>
      <c r="AC1855">
        <f t="shared" si="275"/>
        <v>7.7759129386834936E-11</v>
      </c>
      <c r="AD1855">
        <v>0</v>
      </c>
      <c r="AE1855" s="12">
        <f t="shared" si="276"/>
        <v>2.0903724265187424E-11</v>
      </c>
      <c r="AF1855" s="12">
        <f t="shared" si="277"/>
        <v>9.8662853652022362E-11</v>
      </c>
      <c r="AG1855" s="19">
        <f t="shared" si="278"/>
        <v>1.097002469958351E-3</v>
      </c>
      <c r="AI1855">
        <f t="shared" si="279"/>
        <v>9.9905510880095509E-7</v>
      </c>
      <c r="AJ1855">
        <f t="shared" si="280"/>
        <v>7.7759129386834936E-11</v>
      </c>
      <c r="AK1855">
        <v>0</v>
      </c>
      <c r="AL1855" s="12">
        <f t="shared" si="281"/>
        <v>4.333023565310624E-10</v>
      </c>
      <c r="AM1855" s="12">
        <f t="shared" si="282"/>
        <v>5.1106148591789729E-10</v>
      </c>
      <c r="AN1855" s="19">
        <f t="shared" si="283"/>
        <v>2.2739189884214046E-2</v>
      </c>
      <c r="AO1855" s="19"/>
      <c r="AP1855" t="e">
        <f t="shared" si="284"/>
        <v>#VALUE!</v>
      </c>
      <c r="AQ1855" t="e">
        <f t="shared" si="285"/>
        <v>#VALUE!</v>
      </c>
      <c r="AR1855">
        <v>0</v>
      </c>
      <c r="AS1855" s="12" t="e">
        <f t="shared" si="286"/>
        <v>#VALUE!</v>
      </c>
      <c r="AT1855" s="12" t="e">
        <f t="shared" si="287"/>
        <v>#VALUE!</v>
      </c>
      <c r="AU1855" s="19">
        <f t="shared" si="288"/>
        <v>1.5759424160826513E-2</v>
      </c>
      <c r="AW1855">
        <f t="shared" si="289"/>
        <v>78.812974192989046</v>
      </c>
      <c r="AX1855">
        <f t="shared" si="290"/>
        <v>15.215219993965071</v>
      </c>
      <c r="AY1855" t="e">
        <f t="shared" si="291"/>
        <v>#VALUE!</v>
      </c>
    </row>
    <row r="1856" spans="8:51" x14ac:dyDescent="0.25">
      <c r="H1856" s="6">
        <v>20</v>
      </c>
      <c r="I1856" s="6">
        <v>30</v>
      </c>
      <c r="J1856" s="6">
        <v>1</v>
      </c>
      <c r="K1856" s="6">
        <v>1</v>
      </c>
      <c r="L1856" s="6" t="s">
        <v>122</v>
      </c>
      <c r="M1856" s="7">
        <f>1000000*(AF1856-AD1856)/X1856</f>
        <v>5.1728162884310709E-3</v>
      </c>
      <c r="N1856" s="7">
        <f>1000000*(AM1856-AK1856)/X1856</f>
        <v>2.6794554190270953E-2</v>
      </c>
      <c r="O1856" s="7" t="e">
        <f>1000000*(AT1856-AR1856)/X1856</f>
        <v>#VALUE!</v>
      </c>
      <c r="P1856">
        <f>(M1856*16)</f>
        <v>8.2765060614897135E-2</v>
      </c>
      <c r="Q1856">
        <f>(N1856*44)</f>
        <v>1.1789603843719219</v>
      </c>
      <c r="R1856">
        <f>1000000*(((AF1856-AD1856)*0.082057*W1856)/(V1856-Z1856))/X1856</f>
        <v>0.14349881432745903</v>
      </c>
      <c r="S1856">
        <f>1000000*(((AM1856-AK1856)*0.082057*W1856)/(V1856-Z1856))/X1856</f>
        <v>0.74330626535800015</v>
      </c>
      <c r="T1856">
        <f>N1856*((1*0.082057*W1856)/(V1856-Z1856))</f>
        <v>0.74330626535800026</v>
      </c>
      <c r="V1856" s="5">
        <f t="shared" si="292"/>
        <v>0.99905510880095516</v>
      </c>
      <c r="W1856">
        <v>313.14999999999998</v>
      </c>
      <c r="X1856">
        <f t="shared" si="293"/>
        <v>1.9073334166666699E-2</v>
      </c>
      <c r="Y1856">
        <v>2E-3</v>
      </c>
      <c r="Z1856">
        <f t="shared" si="273"/>
        <v>7.2765497523200454E-2</v>
      </c>
      <c r="AB1856">
        <f t="shared" si="274"/>
        <v>9.9905510880095509E-7</v>
      </c>
      <c r="AC1856">
        <f t="shared" si="275"/>
        <v>7.7759129386834936E-11</v>
      </c>
      <c r="AD1856">
        <v>0</v>
      </c>
      <c r="AE1856" s="12">
        <f t="shared" si="276"/>
        <v>2.0903724265187424E-11</v>
      </c>
      <c r="AF1856" s="12">
        <f t="shared" si="277"/>
        <v>9.8662853652022362E-11</v>
      </c>
      <c r="AG1856" s="19">
        <f t="shared" si="278"/>
        <v>1.097002469958351E-3</v>
      </c>
      <c r="AI1856">
        <f t="shared" si="279"/>
        <v>9.9905510880095509E-7</v>
      </c>
      <c r="AJ1856">
        <f t="shared" si="280"/>
        <v>7.7759129386834936E-11</v>
      </c>
      <c r="AK1856">
        <v>0</v>
      </c>
      <c r="AL1856" s="12">
        <f t="shared" si="281"/>
        <v>4.333023565310624E-10</v>
      </c>
      <c r="AM1856" s="12">
        <f t="shared" si="282"/>
        <v>5.1106148591789729E-10</v>
      </c>
      <c r="AN1856" s="19">
        <f t="shared" si="283"/>
        <v>2.2739189884214046E-2</v>
      </c>
      <c r="AO1856" s="19"/>
      <c r="AP1856" t="e">
        <f t="shared" si="284"/>
        <v>#VALUE!</v>
      </c>
      <c r="AQ1856" t="e">
        <f t="shared" si="285"/>
        <v>#VALUE!</v>
      </c>
      <c r="AR1856">
        <v>0</v>
      </c>
      <c r="AS1856" s="12" t="e">
        <f t="shared" si="286"/>
        <v>#VALUE!</v>
      </c>
      <c r="AT1856" s="12" t="e">
        <f t="shared" si="287"/>
        <v>#VALUE!</v>
      </c>
      <c r="AU1856" s="19">
        <f t="shared" si="288"/>
        <v>1.5759424160826513E-2</v>
      </c>
      <c r="AW1856">
        <f t="shared" si="289"/>
        <v>78.812974192989046</v>
      </c>
      <c r="AX1856">
        <f t="shared" si="290"/>
        <v>15.215219993965071</v>
      </c>
      <c r="AY1856" t="e">
        <f t="shared" si="291"/>
        <v>#VALUE!</v>
      </c>
    </row>
    <row r="1857" spans="8:51" x14ac:dyDescent="0.25">
      <c r="H1857" s="6">
        <v>20</v>
      </c>
      <c r="I1857" s="6">
        <v>30</v>
      </c>
      <c r="J1857" s="6">
        <v>1</v>
      </c>
      <c r="K1857" s="6">
        <v>1</v>
      </c>
      <c r="L1857" s="6" t="s">
        <v>122</v>
      </c>
      <c r="M1857" s="7">
        <f>1000000*(AF1857-AD1857)/X1857</f>
        <v>5.1728162884310709E-3</v>
      </c>
      <c r="N1857" s="7">
        <f>1000000*(AM1857-AK1857)/X1857</f>
        <v>2.6794554190270953E-2</v>
      </c>
      <c r="O1857" s="7" t="e">
        <f>1000000*(AT1857-AR1857)/X1857</f>
        <v>#VALUE!</v>
      </c>
      <c r="P1857">
        <f>(M1857*16)</f>
        <v>8.2765060614897135E-2</v>
      </c>
      <c r="Q1857">
        <f>(N1857*44)</f>
        <v>1.1789603843719219</v>
      </c>
      <c r="R1857">
        <f>1000000*(((AF1857-AD1857)*0.082057*W1857)/(V1857-Z1857))/X1857</f>
        <v>0.14349881432745903</v>
      </c>
      <c r="S1857">
        <f>1000000*(((AM1857-AK1857)*0.082057*W1857)/(V1857-Z1857))/X1857</f>
        <v>0.74330626535800015</v>
      </c>
      <c r="T1857">
        <f>N1857*((1*0.082057*W1857)/(V1857-Z1857))</f>
        <v>0.74330626535800026</v>
      </c>
      <c r="V1857" s="5">
        <f t="shared" si="292"/>
        <v>0.99905510880095516</v>
      </c>
      <c r="W1857">
        <v>313.14999999999998</v>
      </c>
      <c r="X1857">
        <f t="shared" si="293"/>
        <v>1.9073334166666699E-2</v>
      </c>
      <c r="Y1857">
        <v>2E-3</v>
      </c>
      <c r="Z1857">
        <f t="shared" si="273"/>
        <v>7.2765497523200454E-2</v>
      </c>
      <c r="AB1857">
        <f t="shared" si="274"/>
        <v>9.9905510880095509E-7</v>
      </c>
      <c r="AC1857">
        <f t="shared" si="275"/>
        <v>7.7759129386834936E-11</v>
      </c>
      <c r="AD1857">
        <v>0</v>
      </c>
      <c r="AE1857" s="12">
        <f t="shared" si="276"/>
        <v>2.0903724265187424E-11</v>
      </c>
      <c r="AF1857" s="12">
        <f t="shared" si="277"/>
        <v>9.8662853652022362E-11</v>
      </c>
      <c r="AG1857" s="19">
        <f t="shared" si="278"/>
        <v>1.097002469958351E-3</v>
      </c>
      <c r="AI1857">
        <f t="shared" si="279"/>
        <v>9.9905510880095509E-7</v>
      </c>
      <c r="AJ1857">
        <f t="shared" si="280"/>
        <v>7.7759129386834936E-11</v>
      </c>
      <c r="AK1857">
        <v>0</v>
      </c>
      <c r="AL1857" s="12">
        <f t="shared" si="281"/>
        <v>4.333023565310624E-10</v>
      </c>
      <c r="AM1857" s="12">
        <f t="shared" si="282"/>
        <v>5.1106148591789729E-10</v>
      </c>
      <c r="AN1857" s="19">
        <f t="shared" si="283"/>
        <v>2.2739189884214046E-2</v>
      </c>
      <c r="AO1857" s="19"/>
      <c r="AP1857" t="e">
        <f t="shared" si="284"/>
        <v>#VALUE!</v>
      </c>
      <c r="AQ1857" t="e">
        <f t="shared" si="285"/>
        <v>#VALUE!</v>
      </c>
      <c r="AR1857">
        <v>0</v>
      </c>
      <c r="AS1857" s="12" t="e">
        <f t="shared" si="286"/>
        <v>#VALUE!</v>
      </c>
      <c r="AT1857" s="12" t="e">
        <f t="shared" si="287"/>
        <v>#VALUE!</v>
      </c>
      <c r="AU1857" s="19">
        <f t="shared" si="288"/>
        <v>1.5759424160826513E-2</v>
      </c>
      <c r="AW1857">
        <f t="shared" si="289"/>
        <v>78.812974192989046</v>
      </c>
      <c r="AX1857">
        <f t="shared" si="290"/>
        <v>15.215219993965071</v>
      </c>
      <c r="AY1857" t="e">
        <f t="shared" si="291"/>
        <v>#VALUE!</v>
      </c>
    </row>
    <row r="1858" spans="8:51" x14ac:dyDescent="0.25">
      <c r="H1858" s="6">
        <v>20</v>
      </c>
      <c r="I1858" s="6">
        <v>30</v>
      </c>
      <c r="J1858" s="6">
        <v>1</v>
      </c>
      <c r="K1858" s="6">
        <v>1</v>
      </c>
      <c r="L1858" s="6" t="s">
        <v>122</v>
      </c>
      <c r="M1858" s="7">
        <f>1000000*(AF1858-AD1858)/X1858</f>
        <v>5.1728162884310709E-3</v>
      </c>
      <c r="N1858" s="7">
        <f>1000000*(AM1858-AK1858)/X1858</f>
        <v>2.6794554190270953E-2</v>
      </c>
      <c r="O1858" s="7" t="e">
        <f>1000000*(AT1858-AR1858)/X1858</f>
        <v>#VALUE!</v>
      </c>
      <c r="P1858">
        <f>(M1858*16)</f>
        <v>8.2765060614897135E-2</v>
      </c>
      <c r="Q1858">
        <f>(N1858*44)</f>
        <v>1.1789603843719219</v>
      </c>
      <c r="R1858">
        <f>1000000*(((AF1858-AD1858)*0.082057*W1858)/(V1858-Z1858))/X1858</f>
        <v>0.14349881432745903</v>
      </c>
      <c r="S1858">
        <f>1000000*(((AM1858-AK1858)*0.082057*W1858)/(V1858-Z1858))/X1858</f>
        <v>0.74330626535800015</v>
      </c>
      <c r="T1858">
        <f>N1858*((1*0.082057*W1858)/(V1858-Z1858))</f>
        <v>0.74330626535800026</v>
      </c>
      <c r="V1858" s="5">
        <f t="shared" si="292"/>
        <v>0.99905510880095516</v>
      </c>
      <c r="W1858">
        <v>313.14999999999998</v>
      </c>
      <c r="X1858">
        <f t="shared" si="293"/>
        <v>1.9073334166666699E-2</v>
      </c>
      <c r="Y1858">
        <v>2E-3</v>
      </c>
      <c r="Z1858">
        <f t="shared" si="273"/>
        <v>7.2765497523200454E-2</v>
      </c>
      <c r="AB1858">
        <f t="shared" si="274"/>
        <v>9.9905510880095509E-7</v>
      </c>
      <c r="AC1858">
        <f t="shared" si="275"/>
        <v>7.7759129386834936E-11</v>
      </c>
      <c r="AD1858">
        <v>0</v>
      </c>
      <c r="AE1858" s="12">
        <f t="shared" si="276"/>
        <v>2.0903724265187424E-11</v>
      </c>
      <c r="AF1858" s="12">
        <f t="shared" si="277"/>
        <v>9.8662853652022362E-11</v>
      </c>
      <c r="AG1858" s="19">
        <f t="shared" si="278"/>
        <v>1.097002469958351E-3</v>
      </c>
      <c r="AI1858">
        <f t="shared" si="279"/>
        <v>9.9905510880095509E-7</v>
      </c>
      <c r="AJ1858">
        <f t="shared" si="280"/>
        <v>7.7759129386834936E-11</v>
      </c>
      <c r="AK1858">
        <v>0</v>
      </c>
      <c r="AL1858" s="12">
        <f t="shared" si="281"/>
        <v>4.333023565310624E-10</v>
      </c>
      <c r="AM1858" s="12">
        <f t="shared" si="282"/>
        <v>5.1106148591789729E-10</v>
      </c>
      <c r="AN1858" s="19">
        <f t="shared" si="283"/>
        <v>2.2739189884214046E-2</v>
      </c>
      <c r="AO1858" s="19"/>
      <c r="AP1858" t="e">
        <f t="shared" si="284"/>
        <v>#VALUE!</v>
      </c>
      <c r="AQ1858" t="e">
        <f t="shared" si="285"/>
        <v>#VALUE!</v>
      </c>
      <c r="AR1858">
        <v>0</v>
      </c>
      <c r="AS1858" s="12" t="e">
        <f t="shared" si="286"/>
        <v>#VALUE!</v>
      </c>
      <c r="AT1858" s="12" t="e">
        <f t="shared" si="287"/>
        <v>#VALUE!</v>
      </c>
      <c r="AU1858" s="19">
        <f t="shared" si="288"/>
        <v>1.5759424160826513E-2</v>
      </c>
      <c r="AW1858">
        <f t="shared" si="289"/>
        <v>78.812974192989046</v>
      </c>
      <c r="AX1858">
        <f t="shared" si="290"/>
        <v>15.215219993965071</v>
      </c>
      <c r="AY1858" t="e">
        <f t="shared" si="291"/>
        <v>#VALUE!</v>
      </c>
    </row>
    <row r="1859" spans="8:51" x14ac:dyDescent="0.25">
      <c r="H1859" s="6">
        <v>20</v>
      </c>
      <c r="I1859" s="6">
        <v>30</v>
      </c>
      <c r="J1859" s="6">
        <v>1</v>
      </c>
      <c r="K1859" s="6">
        <v>1</v>
      </c>
      <c r="L1859" s="6" t="s">
        <v>122</v>
      </c>
      <c r="M1859" s="7">
        <f>1000000*(AF1859-AD1859)/X1859</f>
        <v>5.1728162884310709E-3</v>
      </c>
      <c r="N1859" s="7">
        <f>1000000*(AM1859-AK1859)/X1859</f>
        <v>2.6794554190270953E-2</v>
      </c>
      <c r="O1859" s="7" t="e">
        <f>1000000*(AT1859-AR1859)/X1859</f>
        <v>#VALUE!</v>
      </c>
      <c r="P1859">
        <f>(M1859*16)</f>
        <v>8.2765060614897135E-2</v>
      </c>
      <c r="Q1859">
        <f>(N1859*44)</f>
        <v>1.1789603843719219</v>
      </c>
      <c r="R1859">
        <f>1000000*(((AF1859-AD1859)*0.082057*W1859)/(V1859-Z1859))/X1859</f>
        <v>0.14349881432745903</v>
      </c>
      <c r="S1859">
        <f>1000000*(((AM1859-AK1859)*0.082057*W1859)/(V1859-Z1859))/X1859</f>
        <v>0.74330626535800015</v>
      </c>
      <c r="T1859">
        <f>N1859*((1*0.082057*W1859)/(V1859-Z1859))</f>
        <v>0.74330626535800026</v>
      </c>
      <c r="V1859" s="5">
        <f t="shared" si="292"/>
        <v>0.99905510880095516</v>
      </c>
      <c r="W1859">
        <v>313.14999999999998</v>
      </c>
      <c r="X1859">
        <f t="shared" si="293"/>
        <v>1.9073334166666699E-2</v>
      </c>
      <c r="Y1859">
        <v>2E-3</v>
      </c>
      <c r="Z1859">
        <f t="shared" si="273"/>
        <v>7.2765497523200454E-2</v>
      </c>
      <c r="AB1859">
        <f t="shared" si="274"/>
        <v>9.9905510880095509E-7</v>
      </c>
      <c r="AC1859">
        <f t="shared" si="275"/>
        <v>7.7759129386834936E-11</v>
      </c>
      <c r="AD1859">
        <v>0</v>
      </c>
      <c r="AE1859" s="12">
        <f t="shared" si="276"/>
        <v>2.0903724265187424E-11</v>
      </c>
      <c r="AF1859" s="12">
        <f t="shared" si="277"/>
        <v>9.8662853652022362E-11</v>
      </c>
      <c r="AG1859" s="19">
        <f t="shared" si="278"/>
        <v>1.097002469958351E-3</v>
      </c>
      <c r="AI1859">
        <f t="shared" si="279"/>
        <v>9.9905510880095509E-7</v>
      </c>
      <c r="AJ1859">
        <f t="shared" si="280"/>
        <v>7.7759129386834936E-11</v>
      </c>
      <c r="AK1859">
        <v>0</v>
      </c>
      <c r="AL1859" s="12">
        <f t="shared" si="281"/>
        <v>4.333023565310624E-10</v>
      </c>
      <c r="AM1859" s="12">
        <f t="shared" si="282"/>
        <v>5.1106148591789729E-10</v>
      </c>
      <c r="AN1859" s="19">
        <f t="shared" si="283"/>
        <v>2.2739189884214046E-2</v>
      </c>
      <c r="AO1859" s="19"/>
      <c r="AP1859" t="e">
        <f t="shared" si="284"/>
        <v>#VALUE!</v>
      </c>
      <c r="AQ1859" t="e">
        <f t="shared" si="285"/>
        <v>#VALUE!</v>
      </c>
      <c r="AR1859">
        <v>0</v>
      </c>
      <c r="AS1859" s="12" t="e">
        <f t="shared" si="286"/>
        <v>#VALUE!</v>
      </c>
      <c r="AT1859" s="12" t="e">
        <f t="shared" si="287"/>
        <v>#VALUE!</v>
      </c>
      <c r="AU1859" s="19">
        <f t="shared" si="288"/>
        <v>1.5759424160826513E-2</v>
      </c>
      <c r="AW1859">
        <f t="shared" si="289"/>
        <v>78.812974192989046</v>
      </c>
      <c r="AX1859">
        <f t="shared" si="290"/>
        <v>15.215219993965071</v>
      </c>
      <c r="AY1859" t="e">
        <f t="shared" si="291"/>
        <v>#VALUE!</v>
      </c>
    </row>
    <row r="1860" spans="8:51" x14ac:dyDescent="0.25">
      <c r="H1860" s="6">
        <v>20</v>
      </c>
      <c r="I1860" s="6">
        <v>30</v>
      </c>
      <c r="J1860" s="6">
        <v>1</v>
      </c>
      <c r="K1860" s="6">
        <v>1</v>
      </c>
      <c r="L1860" s="6" t="s">
        <v>122</v>
      </c>
      <c r="M1860" s="7">
        <f>1000000*(AF1860-AD1860)/X1860</f>
        <v>5.1728162884310709E-3</v>
      </c>
      <c r="N1860" s="7">
        <f>1000000*(AM1860-AK1860)/X1860</f>
        <v>2.6794554190270953E-2</v>
      </c>
      <c r="O1860" s="7" t="e">
        <f>1000000*(AT1860-AR1860)/X1860</f>
        <v>#VALUE!</v>
      </c>
      <c r="P1860">
        <f>(M1860*16)</f>
        <v>8.2765060614897135E-2</v>
      </c>
      <c r="Q1860">
        <f>(N1860*44)</f>
        <v>1.1789603843719219</v>
      </c>
      <c r="R1860">
        <f>1000000*(((AF1860-AD1860)*0.082057*W1860)/(V1860-Z1860))/X1860</f>
        <v>0.14349881432745903</v>
      </c>
      <c r="S1860">
        <f>1000000*(((AM1860-AK1860)*0.082057*W1860)/(V1860-Z1860))/X1860</f>
        <v>0.74330626535800015</v>
      </c>
      <c r="T1860">
        <f>N1860*((1*0.082057*W1860)/(V1860-Z1860))</f>
        <v>0.74330626535800026</v>
      </c>
      <c r="V1860" s="5">
        <f t="shared" si="292"/>
        <v>0.99905510880095516</v>
      </c>
      <c r="W1860">
        <v>313.14999999999998</v>
      </c>
      <c r="X1860">
        <f t="shared" si="293"/>
        <v>1.9073334166666699E-2</v>
      </c>
      <c r="Y1860">
        <v>2E-3</v>
      </c>
      <c r="Z1860">
        <f t="shared" si="273"/>
        <v>7.2765497523200454E-2</v>
      </c>
      <c r="AB1860">
        <f t="shared" si="274"/>
        <v>9.9905510880095509E-7</v>
      </c>
      <c r="AC1860">
        <f t="shared" si="275"/>
        <v>7.7759129386834936E-11</v>
      </c>
      <c r="AD1860">
        <v>0</v>
      </c>
      <c r="AE1860" s="12">
        <f t="shared" si="276"/>
        <v>2.0903724265187424E-11</v>
      </c>
      <c r="AF1860" s="12">
        <f t="shared" si="277"/>
        <v>9.8662853652022362E-11</v>
      </c>
      <c r="AG1860" s="19">
        <f t="shared" si="278"/>
        <v>1.097002469958351E-3</v>
      </c>
      <c r="AI1860">
        <f t="shared" si="279"/>
        <v>9.9905510880095509E-7</v>
      </c>
      <c r="AJ1860">
        <f t="shared" si="280"/>
        <v>7.7759129386834936E-11</v>
      </c>
      <c r="AK1860">
        <v>0</v>
      </c>
      <c r="AL1860" s="12">
        <f t="shared" si="281"/>
        <v>4.333023565310624E-10</v>
      </c>
      <c r="AM1860" s="12">
        <f t="shared" si="282"/>
        <v>5.1106148591789729E-10</v>
      </c>
      <c r="AN1860" s="19">
        <f t="shared" si="283"/>
        <v>2.2739189884214046E-2</v>
      </c>
      <c r="AO1860" s="19"/>
      <c r="AP1860" t="e">
        <f t="shared" si="284"/>
        <v>#VALUE!</v>
      </c>
      <c r="AQ1860" t="e">
        <f t="shared" si="285"/>
        <v>#VALUE!</v>
      </c>
      <c r="AR1860">
        <v>0</v>
      </c>
      <c r="AS1860" s="12" t="e">
        <f t="shared" si="286"/>
        <v>#VALUE!</v>
      </c>
      <c r="AT1860" s="12" t="e">
        <f t="shared" si="287"/>
        <v>#VALUE!</v>
      </c>
      <c r="AU1860" s="19">
        <f t="shared" si="288"/>
        <v>1.5759424160826513E-2</v>
      </c>
      <c r="AW1860">
        <f t="shared" si="289"/>
        <v>78.812974192989046</v>
      </c>
      <c r="AX1860">
        <f t="shared" si="290"/>
        <v>15.215219993965071</v>
      </c>
      <c r="AY1860" t="e">
        <f t="shared" si="291"/>
        <v>#VALUE!</v>
      </c>
    </row>
    <row r="1861" spans="8:51" x14ac:dyDescent="0.25">
      <c r="H1861" s="6">
        <v>20</v>
      </c>
      <c r="I1861" s="6">
        <v>30</v>
      </c>
      <c r="J1861" s="6">
        <v>1</v>
      </c>
      <c r="K1861" s="6">
        <v>1</v>
      </c>
      <c r="L1861" s="6" t="s">
        <v>122</v>
      </c>
      <c r="M1861" s="7">
        <f>1000000*(AF1861-AD1861)/X1861</f>
        <v>5.1728162884310709E-3</v>
      </c>
      <c r="N1861" s="7">
        <f>1000000*(AM1861-AK1861)/X1861</f>
        <v>2.6794554190270953E-2</v>
      </c>
      <c r="O1861" s="7" t="e">
        <f>1000000*(AT1861-AR1861)/X1861</f>
        <v>#VALUE!</v>
      </c>
      <c r="P1861">
        <f>(M1861*16)</f>
        <v>8.2765060614897135E-2</v>
      </c>
      <c r="Q1861">
        <f>(N1861*44)</f>
        <v>1.1789603843719219</v>
      </c>
      <c r="R1861">
        <f>1000000*(((AF1861-AD1861)*0.082057*W1861)/(V1861-Z1861))/X1861</f>
        <v>0.14349881432745903</v>
      </c>
      <c r="S1861">
        <f>1000000*(((AM1861-AK1861)*0.082057*W1861)/(V1861-Z1861))/X1861</f>
        <v>0.74330626535800015</v>
      </c>
      <c r="T1861">
        <f>N1861*((1*0.082057*W1861)/(V1861-Z1861))</f>
        <v>0.74330626535800026</v>
      </c>
      <c r="V1861" s="5">
        <f t="shared" si="292"/>
        <v>0.99905510880095516</v>
      </c>
      <c r="W1861">
        <v>313.14999999999998</v>
      </c>
      <c r="X1861">
        <f t="shared" si="293"/>
        <v>1.9073334166666699E-2</v>
      </c>
      <c r="Y1861">
        <v>2E-3</v>
      </c>
      <c r="Z1861">
        <f t="shared" ref="Z1861:Z1924" si="294">(0.001316*10^(8.07131-(1730.63/(233.46+(W1861-273.15)))))</f>
        <v>7.2765497523200454E-2</v>
      </c>
      <c r="AB1861">
        <f t="shared" ref="AB1861:AB1924" si="295">V1861*(J1861/10^6)</f>
        <v>9.9905510880095509E-7</v>
      </c>
      <c r="AC1861">
        <f t="shared" ref="AC1861:AC1924" si="296">(AB1861*Y1861)/(0.082057*W1861)</f>
        <v>7.7759129386834936E-11</v>
      </c>
      <c r="AD1861">
        <v>0</v>
      </c>
      <c r="AE1861" s="12">
        <f t="shared" ref="AE1861:AE1924" si="297">AB1861*AG1861*X1861</f>
        <v>2.0903724265187424E-11</v>
      </c>
      <c r="AF1861" s="12">
        <f t="shared" ref="AF1861:AF1924" si="298">AC1861+AE1861</f>
        <v>9.8662853652022362E-11</v>
      </c>
      <c r="AG1861" s="19">
        <f t="shared" ref="AG1861:AG1924" si="299">101.325*(0.000014*EXP(1600*((1/W1861)-(1/298.15))))</f>
        <v>1.097002469958351E-3</v>
      </c>
      <c r="AI1861">
        <f t="shared" ref="AI1861:AI1924" si="300">V1861*(K1861/10^6)</f>
        <v>9.9905510880095509E-7</v>
      </c>
      <c r="AJ1861">
        <f t="shared" ref="AJ1861:AJ1924" si="301">(AI1861*Y1861)/(0.082057*W1861)</f>
        <v>7.7759129386834936E-11</v>
      </c>
      <c r="AK1861">
        <v>0</v>
      </c>
      <c r="AL1861" s="12">
        <f t="shared" ref="AL1861:AL1924" si="302">AI1861*AN1861*X1861</f>
        <v>4.333023565310624E-10</v>
      </c>
      <c r="AM1861" s="12">
        <f t="shared" ref="AM1861:AM1924" si="303">AJ1861+AL1861</f>
        <v>5.1106148591789729E-10</v>
      </c>
      <c r="AN1861" s="19">
        <f t="shared" ref="AN1861:AN1924" si="304">101.325*(0.00033*EXP(2400*((1/W1861)-(1/298.15))))</f>
        <v>2.2739189884214046E-2</v>
      </c>
      <c r="AO1861" s="19"/>
      <c r="AP1861" t="e">
        <f t="shared" ref="AP1861:AP1924" si="305">V1861*(L1861/10^6)</f>
        <v>#VALUE!</v>
      </c>
      <c r="AQ1861" t="e">
        <f t="shared" ref="AQ1861:AQ1924" si="306">(AP1861*Y1861)/(0.082057*W1861)</f>
        <v>#VALUE!</v>
      </c>
      <c r="AR1861">
        <v>0</v>
      </c>
      <c r="AS1861" s="12" t="e">
        <f t="shared" ref="AS1861:AS1924" si="307">AP1861*AU1861*X1861</f>
        <v>#VALUE!</v>
      </c>
      <c r="AT1861" s="12" t="e">
        <f t="shared" ref="AT1861:AT1924" si="308">AQ1861+AS1861</f>
        <v>#VALUE!</v>
      </c>
      <c r="AU1861" s="19">
        <f t="shared" ref="AU1861:AU1924" si="309">101.325*((2.4*10^-4)*EXP(2700*((1/W1861)-(1/298.15))))</f>
        <v>1.5759424160826513E-2</v>
      </c>
      <c r="AW1861">
        <f t="shared" ref="AW1861:AW1924" si="310">100*(AF1861-AE1861)/AF1861</f>
        <v>78.812974192989046</v>
      </c>
      <c r="AX1861">
        <f t="shared" ref="AX1861:AX1924" si="311">100*(AM1861-AL1861)/AM1861</f>
        <v>15.215219993965071</v>
      </c>
      <c r="AY1861" t="e">
        <f t="shared" ref="AY1861:AY1924" si="312">100*(AT1861-AS1861)/AT1861</f>
        <v>#VALUE!</v>
      </c>
    </row>
    <row r="1862" spans="8:51" x14ac:dyDescent="0.25">
      <c r="H1862" s="6">
        <v>20</v>
      </c>
      <c r="I1862" s="6">
        <v>30</v>
      </c>
      <c r="J1862" s="6">
        <v>1</v>
      </c>
      <c r="K1862" s="6">
        <v>1</v>
      </c>
      <c r="L1862" s="6" t="s">
        <v>122</v>
      </c>
      <c r="M1862" s="7">
        <f>1000000*(AF1862-AD1862)/X1862</f>
        <v>5.1728162884310709E-3</v>
      </c>
      <c r="N1862" s="7">
        <f>1000000*(AM1862-AK1862)/X1862</f>
        <v>2.6794554190270953E-2</v>
      </c>
      <c r="O1862" s="7" t="e">
        <f>1000000*(AT1862-AR1862)/X1862</f>
        <v>#VALUE!</v>
      </c>
      <c r="P1862">
        <f>(M1862*16)</f>
        <v>8.2765060614897135E-2</v>
      </c>
      <c r="Q1862">
        <f>(N1862*44)</f>
        <v>1.1789603843719219</v>
      </c>
      <c r="R1862">
        <f>1000000*(((AF1862-AD1862)*0.082057*W1862)/(V1862-Z1862))/X1862</f>
        <v>0.14349881432745903</v>
      </c>
      <c r="S1862">
        <f>1000000*(((AM1862-AK1862)*0.082057*W1862)/(V1862-Z1862))/X1862</f>
        <v>0.74330626535800015</v>
      </c>
      <c r="T1862">
        <f>N1862*((1*0.082057*W1862)/(V1862-Z1862))</f>
        <v>0.74330626535800026</v>
      </c>
      <c r="V1862" s="5">
        <f t="shared" ref="V1862:V1925" si="313">((0.001316*((I1862*25.4)-(2.5*2053/100)))*(273.15+40))/(273.15+H1862)</f>
        <v>0.99905510880095516</v>
      </c>
      <c r="W1862">
        <v>313.14999999999998</v>
      </c>
      <c r="X1862">
        <f t="shared" ref="X1862:X1925" si="314">(21.0733341666667/1000)-Y1862</f>
        <v>1.9073334166666699E-2</v>
      </c>
      <c r="Y1862">
        <v>2E-3</v>
      </c>
      <c r="Z1862">
        <f t="shared" si="294"/>
        <v>7.2765497523200454E-2</v>
      </c>
      <c r="AB1862">
        <f t="shared" si="295"/>
        <v>9.9905510880095509E-7</v>
      </c>
      <c r="AC1862">
        <f t="shared" si="296"/>
        <v>7.7759129386834936E-11</v>
      </c>
      <c r="AD1862">
        <v>0</v>
      </c>
      <c r="AE1862" s="12">
        <f t="shared" si="297"/>
        <v>2.0903724265187424E-11</v>
      </c>
      <c r="AF1862" s="12">
        <f t="shared" si="298"/>
        <v>9.8662853652022362E-11</v>
      </c>
      <c r="AG1862" s="19">
        <f t="shared" si="299"/>
        <v>1.097002469958351E-3</v>
      </c>
      <c r="AI1862">
        <f t="shared" si="300"/>
        <v>9.9905510880095509E-7</v>
      </c>
      <c r="AJ1862">
        <f t="shared" si="301"/>
        <v>7.7759129386834936E-11</v>
      </c>
      <c r="AK1862">
        <v>0</v>
      </c>
      <c r="AL1862" s="12">
        <f t="shared" si="302"/>
        <v>4.333023565310624E-10</v>
      </c>
      <c r="AM1862" s="12">
        <f t="shared" si="303"/>
        <v>5.1106148591789729E-10</v>
      </c>
      <c r="AN1862" s="19">
        <f t="shared" si="304"/>
        <v>2.2739189884214046E-2</v>
      </c>
      <c r="AO1862" s="19"/>
      <c r="AP1862" t="e">
        <f t="shared" si="305"/>
        <v>#VALUE!</v>
      </c>
      <c r="AQ1862" t="e">
        <f t="shared" si="306"/>
        <v>#VALUE!</v>
      </c>
      <c r="AR1862">
        <v>0</v>
      </c>
      <c r="AS1862" s="12" t="e">
        <f t="shared" si="307"/>
        <v>#VALUE!</v>
      </c>
      <c r="AT1862" s="12" t="e">
        <f t="shared" si="308"/>
        <v>#VALUE!</v>
      </c>
      <c r="AU1862" s="19">
        <f t="shared" si="309"/>
        <v>1.5759424160826513E-2</v>
      </c>
      <c r="AW1862">
        <f t="shared" si="310"/>
        <v>78.812974192989046</v>
      </c>
      <c r="AX1862">
        <f t="shared" si="311"/>
        <v>15.215219993965071</v>
      </c>
      <c r="AY1862" t="e">
        <f t="shared" si="312"/>
        <v>#VALUE!</v>
      </c>
    </row>
    <row r="1863" spans="8:51" x14ac:dyDescent="0.25">
      <c r="H1863" s="6">
        <v>20</v>
      </c>
      <c r="I1863" s="6">
        <v>30</v>
      </c>
      <c r="J1863" s="6">
        <v>1</v>
      </c>
      <c r="K1863" s="6">
        <v>1</v>
      </c>
      <c r="L1863" s="6" t="s">
        <v>122</v>
      </c>
      <c r="M1863" s="7">
        <f>1000000*(AF1863-AD1863)/X1863</f>
        <v>5.1728162884310709E-3</v>
      </c>
      <c r="N1863" s="7">
        <f>1000000*(AM1863-AK1863)/X1863</f>
        <v>2.6794554190270953E-2</v>
      </c>
      <c r="O1863" s="7" t="e">
        <f>1000000*(AT1863-AR1863)/X1863</f>
        <v>#VALUE!</v>
      </c>
      <c r="P1863">
        <f>(M1863*16)</f>
        <v>8.2765060614897135E-2</v>
      </c>
      <c r="Q1863">
        <f>(N1863*44)</f>
        <v>1.1789603843719219</v>
      </c>
      <c r="R1863">
        <f>1000000*(((AF1863-AD1863)*0.082057*W1863)/(V1863-Z1863))/X1863</f>
        <v>0.14349881432745903</v>
      </c>
      <c r="S1863">
        <f>1000000*(((AM1863-AK1863)*0.082057*W1863)/(V1863-Z1863))/X1863</f>
        <v>0.74330626535800015</v>
      </c>
      <c r="T1863">
        <f>N1863*((1*0.082057*W1863)/(V1863-Z1863))</f>
        <v>0.74330626535800026</v>
      </c>
      <c r="V1863" s="5">
        <f t="shared" si="313"/>
        <v>0.99905510880095516</v>
      </c>
      <c r="W1863">
        <v>313.14999999999998</v>
      </c>
      <c r="X1863">
        <f t="shared" si="314"/>
        <v>1.9073334166666699E-2</v>
      </c>
      <c r="Y1863">
        <v>2E-3</v>
      </c>
      <c r="Z1863">
        <f t="shared" si="294"/>
        <v>7.2765497523200454E-2</v>
      </c>
      <c r="AB1863">
        <f t="shared" si="295"/>
        <v>9.9905510880095509E-7</v>
      </c>
      <c r="AC1863">
        <f t="shared" si="296"/>
        <v>7.7759129386834936E-11</v>
      </c>
      <c r="AD1863">
        <v>0</v>
      </c>
      <c r="AE1863" s="12">
        <f t="shared" si="297"/>
        <v>2.0903724265187424E-11</v>
      </c>
      <c r="AF1863" s="12">
        <f t="shared" si="298"/>
        <v>9.8662853652022362E-11</v>
      </c>
      <c r="AG1863" s="19">
        <f t="shared" si="299"/>
        <v>1.097002469958351E-3</v>
      </c>
      <c r="AI1863">
        <f t="shared" si="300"/>
        <v>9.9905510880095509E-7</v>
      </c>
      <c r="AJ1863">
        <f t="shared" si="301"/>
        <v>7.7759129386834936E-11</v>
      </c>
      <c r="AK1863">
        <v>0</v>
      </c>
      <c r="AL1863" s="12">
        <f t="shared" si="302"/>
        <v>4.333023565310624E-10</v>
      </c>
      <c r="AM1863" s="12">
        <f t="shared" si="303"/>
        <v>5.1106148591789729E-10</v>
      </c>
      <c r="AN1863" s="19">
        <f t="shared" si="304"/>
        <v>2.2739189884214046E-2</v>
      </c>
      <c r="AO1863" s="19"/>
      <c r="AP1863" t="e">
        <f t="shared" si="305"/>
        <v>#VALUE!</v>
      </c>
      <c r="AQ1863" t="e">
        <f t="shared" si="306"/>
        <v>#VALUE!</v>
      </c>
      <c r="AR1863">
        <v>0</v>
      </c>
      <c r="AS1863" s="12" t="e">
        <f t="shared" si="307"/>
        <v>#VALUE!</v>
      </c>
      <c r="AT1863" s="12" t="e">
        <f t="shared" si="308"/>
        <v>#VALUE!</v>
      </c>
      <c r="AU1863" s="19">
        <f t="shared" si="309"/>
        <v>1.5759424160826513E-2</v>
      </c>
      <c r="AW1863">
        <f t="shared" si="310"/>
        <v>78.812974192989046</v>
      </c>
      <c r="AX1863">
        <f t="shared" si="311"/>
        <v>15.215219993965071</v>
      </c>
      <c r="AY1863" t="e">
        <f t="shared" si="312"/>
        <v>#VALUE!</v>
      </c>
    </row>
    <row r="1864" spans="8:51" x14ac:dyDescent="0.25">
      <c r="H1864" s="6">
        <v>20</v>
      </c>
      <c r="I1864" s="6">
        <v>30</v>
      </c>
      <c r="J1864" s="6">
        <v>1</v>
      </c>
      <c r="K1864" s="6">
        <v>1</v>
      </c>
      <c r="L1864" s="6" t="s">
        <v>122</v>
      </c>
      <c r="M1864" s="7">
        <f>1000000*(AF1864-AD1864)/X1864</f>
        <v>5.1728162884310709E-3</v>
      </c>
      <c r="N1864" s="7">
        <f>1000000*(AM1864-AK1864)/X1864</f>
        <v>2.6794554190270953E-2</v>
      </c>
      <c r="O1864" s="7" t="e">
        <f>1000000*(AT1864-AR1864)/X1864</f>
        <v>#VALUE!</v>
      </c>
      <c r="P1864">
        <f>(M1864*16)</f>
        <v>8.2765060614897135E-2</v>
      </c>
      <c r="Q1864">
        <f>(N1864*44)</f>
        <v>1.1789603843719219</v>
      </c>
      <c r="R1864">
        <f>1000000*(((AF1864-AD1864)*0.082057*W1864)/(V1864-Z1864))/X1864</f>
        <v>0.14349881432745903</v>
      </c>
      <c r="S1864">
        <f>1000000*(((AM1864-AK1864)*0.082057*W1864)/(V1864-Z1864))/X1864</f>
        <v>0.74330626535800015</v>
      </c>
      <c r="T1864">
        <f>N1864*((1*0.082057*W1864)/(V1864-Z1864))</f>
        <v>0.74330626535800026</v>
      </c>
      <c r="V1864" s="5">
        <f t="shared" si="313"/>
        <v>0.99905510880095516</v>
      </c>
      <c r="W1864">
        <v>313.14999999999998</v>
      </c>
      <c r="X1864">
        <f t="shared" si="314"/>
        <v>1.9073334166666699E-2</v>
      </c>
      <c r="Y1864">
        <v>2E-3</v>
      </c>
      <c r="Z1864">
        <f t="shared" si="294"/>
        <v>7.2765497523200454E-2</v>
      </c>
      <c r="AB1864">
        <f t="shared" si="295"/>
        <v>9.9905510880095509E-7</v>
      </c>
      <c r="AC1864">
        <f t="shared" si="296"/>
        <v>7.7759129386834936E-11</v>
      </c>
      <c r="AD1864">
        <v>0</v>
      </c>
      <c r="AE1864" s="12">
        <f t="shared" si="297"/>
        <v>2.0903724265187424E-11</v>
      </c>
      <c r="AF1864" s="12">
        <f t="shared" si="298"/>
        <v>9.8662853652022362E-11</v>
      </c>
      <c r="AG1864" s="19">
        <f t="shared" si="299"/>
        <v>1.097002469958351E-3</v>
      </c>
      <c r="AI1864">
        <f t="shared" si="300"/>
        <v>9.9905510880095509E-7</v>
      </c>
      <c r="AJ1864">
        <f t="shared" si="301"/>
        <v>7.7759129386834936E-11</v>
      </c>
      <c r="AK1864">
        <v>0</v>
      </c>
      <c r="AL1864" s="12">
        <f t="shared" si="302"/>
        <v>4.333023565310624E-10</v>
      </c>
      <c r="AM1864" s="12">
        <f t="shared" si="303"/>
        <v>5.1106148591789729E-10</v>
      </c>
      <c r="AN1864" s="19">
        <f t="shared" si="304"/>
        <v>2.2739189884214046E-2</v>
      </c>
      <c r="AO1864" s="19"/>
      <c r="AP1864" t="e">
        <f t="shared" si="305"/>
        <v>#VALUE!</v>
      </c>
      <c r="AQ1864" t="e">
        <f t="shared" si="306"/>
        <v>#VALUE!</v>
      </c>
      <c r="AR1864">
        <v>0</v>
      </c>
      <c r="AS1864" s="12" t="e">
        <f t="shared" si="307"/>
        <v>#VALUE!</v>
      </c>
      <c r="AT1864" s="12" t="e">
        <f t="shared" si="308"/>
        <v>#VALUE!</v>
      </c>
      <c r="AU1864" s="19">
        <f t="shared" si="309"/>
        <v>1.5759424160826513E-2</v>
      </c>
      <c r="AW1864">
        <f t="shared" si="310"/>
        <v>78.812974192989046</v>
      </c>
      <c r="AX1864">
        <f t="shared" si="311"/>
        <v>15.215219993965071</v>
      </c>
      <c r="AY1864" t="e">
        <f t="shared" si="312"/>
        <v>#VALUE!</v>
      </c>
    </row>
    <row r="1865" spans="8:51" x14ac:dyDescent="0.25">
      <c r="H1865" s="6">
        <v>20</v>
      </c>
      <c r="I1865" s="6">
        <v>30</v>
      </c>
      <c r="J1865" s="6">
        <v>1</v>
      </c>
      <c r="K1865" s="6">
        <v>1</v>
      </c>
      <c r="L1865" s="6" t="s">
        <v>122</v>
      </c>
      <c r="M1865" s="7">
        <f>1000000*(AF1865-AD1865)/X1865</f>
        <v>5.1728162884310709E-3</v>
      </c>
      <c r="N1865" s="7">
        <f>1000000*(AM1865-AK1865)/X1865</f>
        <v>2.6794554190270953E-2</v>
      </c>
      <c r="O1865" s="7" t="e">
        <f>1000000*(AT1865-AR1865)/X1865</f>
        <v>#VALUE!</v>
      </c>
      <c r="P1865">
        <f>(M1865*16)</f>
        <v>8.2765060614897135E-2</v>
      </c>
      <c r="Q1865">
        <f>(N1865*44)</f>
        <v>1.1789603843719219</v>
      </c>
      <c r="R1865">
        <f>1000000*(((AF1865-AD1865)*0.082057*W1865)/(V1865-Z1865))/X1865</f>
        <v>0.14349881432745903</v>
      </c>
      <c r="S1865">
        <f>1000000*(((AM1865-AK1865)*0.082057*W1865)/(V1865-Z1865))/X1865</f>
        <v>0.74330626535800015</v>
      </c>
      <c r="T1865">
        <f>N1865*((1*0.082057*W1865)/(V1865-Z1865))</f>
        <v>0.74330626535800026</v>
      </c>
      <c r="V1865" s="5">
        <f t="shared" si="313"/>
        <v>0.99905510880095516</v>
      </c>
      <c r="W1865">
        <v>313.14999999999998</v>
      </c>
      <c r="X1865">
        <f t="shared" si="314"/>
        <v>1.9073334166666699E-2</v>
      </c>
      <c r="Y1865">
        <v>2E-3</v>
      </c>
      <c r="Z1865">
        <f t="shared" si="294"/>
        <v>7.2765497523200454E-2</v>
      </c>
      <c r="AB1865">
        <f t="shared" si="295"/>
        <v>9.9905510880095509E-7</v>
      </c>
      <c r="AC1865">
        <f t="shared" si="296"/>
        <v>7.7759129386834936E-11</v>
      </c>
      <c r="AD1865">
        <v>0</v>
      </c>
      <c r="AE1865" s="12">
        <f t="shared" si="297"/>
        <v>2.0903724265187424E-11</v>
      </c>
      <c r="AF1865" s="12">
        <f t="shared" si="298"/>
        <v>9.8662853652022362E-11</v>
      </c>
      <c r="AG1865" s="19">
        <f t="shared" si="299"/>
        <v>1.097002469958351E-3</v>
      </c>
      <c r="AI1865">
        <f t="shared" si="300"/>
        <v>9.9905510880095509E-7</v>
      </c>
      <c r="AJ1865">
        <f t="shared" si="301"/>
        <v>7.7759129386834936E-11</v>
      </c>
      <c r="AK1865">
        <v>0</v>
      </c>
      <c r="AL1865" s="12">
        <f t="shared" si="302"/>
        <v>4.333023565310624E-10</v>
      </c>
      <c r="AM1865" s="12">
        <f t="shared" si="303"/>
        <v>5.1106148591789729E-10</v>
      </c>
      <c r="AN1865" s="19">
        <f t="shared" si="304"/>
        <v>2.2739189884214046E-2</v>
      </c>
      <c r="AO1865" s="19"/>
      <c r="AP1865" t="e">
        <f t="shared" si="305"/>
        <v>#VALUE!</v>
      </c>
      <c r="AQ1865" t="e">
        <f t="shared" si="306"/>
        <v>#VALUE!</v>
      </c>
      <c r="AR1865">
        <v>0</v>
      </c>
      <c r="AS1865" s="12" t="e">
        <f t="shared" si="307"/>
        <v>#VALUE!</v>
      </c>
      <c r="AT1865" s="12" t="e">
        <f t="shared" si="308"/>
        <v>#VALUE!</v>
      </c>
      <c r="AU1865" s="19">
        <f t="shared" si="309"/>
        <v>1.5759424160826513E-2</v>
      </c>
      <c r="AW1865">
        <f t="shared" si="310"/>
        <v>78.812974192989046</v>
      </c>
      <c r="AX1865">
        <f t="shared" si="311"/>
        <v>15.215219993965071</v>
      </c>
      <c r="AY1865" t="e">
        <f t="shared" si="312"/>
        <v>#VALUE!</v>
      </c>
    </row>
    <row r="1866" spans="8:51" x14ac:dyDescent="0.25">
      <c r="H1866" s="6">
        <v>20</v>
      </c>
      <c r="I1866" s="6">
        <v>30</v>
      </c>
      <c r="J1866" s="6">
        <v>1</v>
      </c>
      <c r="K1866" s="6">
        <v>1</v>
      </c>
      <c r="L1866" s="6" t="s">
        <v>122</v>
      </c>
      <c r="M1866" s="7">
        <f>1000000*(AF1866-AD1866)/X1866</f>
        <v>5.1728162884310709E-3</v>
      </c>
      <c r="N1866" s="7">
        <f>1000000*(AM1866-AK1866)/X1866</f>
        <v>2.6794554190270953E-2</v>
      </c>
      <c r="O1866" s="7" t="e">
        <f>1000000*(AT1866-AR1866)/X1866</f>
        <v>#VALUE!</v>
      </c>
      <c r="P1866">
        <f>(M1866*16)</f>
        <v>8.2765060614897135E-2</v>
      </c>
      <c r="Q1866">
        <f>(N1866*44)</f>
        <v>1.1789603843719219</v>
      </c>
      <c r="R1866">
        <f>1000000*(((AF1866-AD1866)*0.082057*W1866)/(V1866-Z1866))/X1866</f>
        <v>0.14349881432745903</v>
      </c>
      <c r="S1866">
        <f>1000000*(((AM1866-AK1866)*0.082057*W1866)/(V1866-Z1866))/X1866</f>
        <v>0.74330626535800015</v>
      </c>
      <c r="T1866">
        <f>N1866*((1*0.082057*W1866)/(V1866-Z1866))</f>
        <v>0.74330626535800026</v>
      </c>
      <c r="V1866" s="5">
        <f t="shared" si="313"/>
        <v>0.99905510880095516</v>
      </c>
      <c r="W1866">
        <v>313.14999999999998</v>
      </c>
      <c r="X1866">
        <f t="shared" si="314"/>
        <v>1.9073334166666699E-2</v>
      </c>
      <c r="Y1866">
        <v>2E-3</v>
      </c>
      <c r="Z1866">
        <f t="shared" si="294"/>
        <v>7.2765497523200454E-2</v>
      </c>
      <c r="AB1866">
        <f t="shared" si="295"/>
        <v>9.9905510880095509E-7</v>
      </c>
      <c r="AC1866">
        <f t="shared" si="296"/>
        <v>7.7759129386834936E-11</v>
      </c>
      <c r="AD1866">
        <v>0</v>
      </c>
      <c r="AE1866" s="12">
        <f t="shared" si="297"/>
        <v>2.0903724265187424E-11</v>
      </c>
      <c r="AF1866" s="12">
        <f t="shared" si="298"/>
        <v>9.8662853652022362E-11</v>
      </c>
      <c r="AG1866" s="19">
        <f t="shared" si="299"/>
        <v>1.097002469958351E-3</v>
      </c>
      <c r="AI1866">
        <f t="shared" si="300"/>
        <v>9.9905510880095509E-7</v>
      </c>
      <c r="AJ1866">
        <f t="shared" si="301"/>
        <v>7.7759129386834936E-11</v>
      </c>
      <c r="AK1866">
        <v>0</v>
      </c>
      <c r="AL1866" s="12">
        <f t="shared" si="302"/>
        <v>4.333023565310624E-10</v>
      </c>
      <c r="AM1866" s="12">
        <f t="shared" si="303"/>
        <v>5.1106148591789729E-10</v>
      </c>
      <c r="AN1866" s="19">
        <f t="shared" si="304"/>
        <v>2.2739189884214046E-2</v>
      </c>
      <c r="AO1866" s="19"/>
      <c r="AP1866" t="e">
        <f t="shared" si="305"/>
        <v>#VALUE!</v>
      </c>
      <c r="AQ1866" t="e">
        <f t="shared" si="306"/>
        <v>#VALUE!</v>
      </c>
      <c r="AR1866">
        <v>0</v>
      </c>
      <c r="AS1866" s="12" t="e">
        <f t="shared" si="307"/>
        <v>#VALUE!</v>
      </c>
      <c r="AT1866" s="12" t="e">
        <f t="shared" si="308"/>
        <v>#VALUE!</v>
      </c>
      <c r="AU1866" s="19">
        <f t="shared" si="309"/>
        <v>1.5759424160826513E-2</v>
      </c>
      <c r="AW1866">
        <f t="shared" si="310"/>
        <v>78.812974192989046</v>
      </c>
      <c r="AX1866">
        <f t="shared" si="311"/>
        <v>15.215219993965071</v>
      </c>
      <c r="AY1866" t="e">
        <f t="shared" si="312"/>
        <v>#VALUE!</v>
      </c>
    </row>
    <row r="1867" spans="8:51" x14ac:dyDescent="0.25">
      <c r="H1867" s="6">
        <v>20</v>
      </c>
      <c r="I1867" s="6">
        <v>30</v>
      </c>
      <c r="J1867" s="6">
        <v>1</v>
      </c>
      <c r="K1867" s="6">
        <v>1</v>
      </c>
      <c r="L1867" s="6" t="s">
        <v>122</v>
      </c>
      <c r="M1867" s="7">
        <f>1000000*(AF1867-AD1867)/X1867</f>
        <v>5.1728162884310709E-3</v>
      </c>
      <c r="N1867" s="7">
        <f>1000000*(AM1867-AK1867)/X1867</f>
        <v>2.6794554190270953E-2</v>
      </c>
      <c r="O1867" s="7" t="e">
        <f>1000000*(AT1867-AR1867)/X1867</f>
        <v>#VALUE!</v>
      </c>
      <c r="P1867">
        <f>(M1867*16)</f>
        <v>8.2765060614897135E-2</v>
      </c>
      <c r="Q1867">
        <f>(N1867*44)</f>
        <v>1.1789603843719219</v>
      </c>
      <c r="R1867">
        <f>1000000*(((AF1867-AD1867)*0.082057*W1867)/(V1867-Z1867))/X1867</f>
        <v>0.14349881432745903</v>
      </c>
      <c r="S1867">
        <f>1000000*(((AM1867-AK1867)*0.082057*W1867)/(V1867-Z1867))/X1867</f>
        <v>0.74330626535800015</v>
      </c>
      <c r="T1867">
        <f>N1867*((1*0.082057*W1867)/(V1867-Z1867))</f>
        <v>0.74330626535800026</v>
      </c>
      <c r="V1867" s="5">
        <f t="shared" si="313"/>
        <v>0.99905510880095516</v>
      </c>
      <c r="W1867">
        <v>313.14999999999998</v>
      </c>
      <c r="X1867">
        <f t="shared" si="314"/>
        <v>1.9073334166666699E-2</v>
      </c>
      <c r="Y1867">
        <v>2E-3</v>
      </c>
      <c r="Z1867">
        <f t="shared" si="294"/>
        <v>7.2765497523200454E-2</v>
      </c>
      <c r="AB1867">
        <f t="shared" si="295"/>
        <v>9.9905510880095509E-7</v>
      </c>
      <c r="AC1867">
        <f t="shared" si="296"/>
        <v>7.7759129386834936E-11</v>
      </c>
      <c r="AD1867">
        <v>0</v>
      </c>
      <c r="AE1867" s="12">
        <f t="shared" si="297"/>
        <v>2.0903724265187424E-11</v>
      </c>
      <c r="AF1867" s="12">
        <f t="shared" si="298"/>
        <v>9.8662853652022362E-11</v>
      </c>
      <c r="AG1867" s="19">
        <f t="shared" si="299"/>
        <v>1.097002469958351E-3</v>
      </c>
      <c r="AI1867">
        <f t="shared" si="300"/>
        <v>9.9905510880095509E-7</v>
      </c>
      <c r="AJ1867">
        <f t="shared" si="301"/>
        <v>7.7759129386834936E-11</v>
      </c>
      <c r="AK1867">
        <v>0</v>
      </c>
      <c r="AL1867" s="12">
        <f t="shared" si="302"/>
        <v>4.333023565310624E-10</v>
      </c>
      <c r="AM1867" s="12">
        <f t="shared" si="303"/>
        <v>5.1106148591789729E-10</v>
      </c>
      <c r="AN1867" s="19">
        <f t="shared" si="304"/>
        <v>2.2739189884214046E-2</v>
      </c>
      <c r="AO1867" s="19"/>
      <c r="AP1867" t="e">
        <f t="shared" si="305"/>
        <v>#VALUE!</v>
      </c>
      <c r="AQ1867" t="e">
        <f t="shared" si="306"/>
        <v>#VALUE!</v>
      </c>
      <c r="AR1867">
        <v>0</v>
      </c>
      <c r="AS1867" s="12" t="e">
        <f t="shared" si="307"/>
        <v>#VALUE!</v>
      </c>
      <c r="AT1867" s="12" t="e">
        <f t="shared" si="308"/>
        <v>#VALUE!</v>
      </c>
      <c r="AU1867" s="19">
        <f t="shared" si="309"/>
        <v>1.5759424160826513E-2</v>
      </c>
      <c r="AW1867">
        <f t="shared" si="310"/>
        <v>78.812974192989046</v>
      </c>
      <c r="AX1867">
        <f t="shared" si="311"/>
        <v>15.215219993965071</v>
      </c>
      <c r="AY1867" t="e">
        <f t="shared" si="312"/>
        <v>#VALUE!</v>
      </c>
    </row>
    <row r="1868" spans="8:51" x14ac:dyDescent="0.25">
      <c r="H1868" s="6">
        <v>20</v>
      </c>
      <c r="I1868" s="6">
        <v>30</v>
      </c>
      <c r="J1868" s="6">
        <v>1</v>
      </c>
      <c r="K1868" s="6">
        <v>1</v>
      </c>
      <c r="L1868" s="6" t="s">
        <v>122</v>
      </c>
      <c r="M1868" s="7">
        <f>1000000*(AF1868-AD1868)/X1868</f>
        <v>5.1728162884310709E-3</v>
      </c>
      <c r="N1868" s="7">
        <f>1000000*(AM1868-AK1868)/X1868</f>
        <v>2.6794554190270953E-2</v>
      </c>
      <c r="O1868" s="7" t="e">
        <f>1000000*(AT1868-AR1868)/X1868</f>
        <v>#VALUE!</v>
      </c>
      <c r="P1868">
        <f>(M1868*16)</f>
        <v>8.2765060614897135E-2</v>
      </c>
      <c r="Q1868">
        <f>(N1868*44)</f>
        <v>1.1789603843719219</v>
      </c>
      <c r="R1868">
        <f>1000000*(((AF1868-AD1868)*0.082057*W1868)/(V1868-Z1868))/X1868</f>
        <v>0.14349881432745903</v>
      </c>
      <c r="S1868">
        <f>1000000*(((AM1868-AK1868)*0.082057*W1868)/(V1868-Z1868))/X1868</f>
        <v>0.74330626535800015</v>
      </c>
      <c r="T1868">
        <f>N1868*((1*0.082057*W1868)/(V1868-Z1868))</f>
        <v>0.74330626535800026</v>
      </c>
      <c r="V1868" s="5">
        <f t="shared" si="313"/>
        <v>0.99905510880095516</v>
      </c>
      <c r="W1868">
        <v>313.14999999999998</v>
      </c>
      <c r="X1868">
        <f t="shared" si="314"/>
        <v>1.9073334166666699E-2</v>
      </c>
      <c r="Y1868">
        <v>2E-3</v>
      </c>
      <c r="Z1868">
        <f t="shared" si="294"/>
        <v>7.2765497523200454E-2</v>
      </c>
      <c r="AB1868">
        <f t="shared" si="295"/>
        <v>9.9905510880095509E-7</v>
      </c>
      <c r="AC1868">
        <f t="shared" si="296"/>
        <v>7.7759129386834936E-11</v>
      </c>
      <c r="AD1868">
        <v>0</v>
      </c>
      <c r="AE1868" s="12">
        <f t="shared" si="297"/>
        <v>2.0903724265187424E-11</v>
      </c>
      <c r="AF1868" s="12">
        <f t="shared" si="298"/>
        <v>9.8662853652022362E-11</v>
      </c>
      <c r="AG1868" s="19">
        <f t="shared" si="299"/>
        <v>1.097002469958351E-3</v>
      </c>
      <c r="AI1868">
        <f t="shared" si="300"/>
        <v>9.9905510880095509E-7</v>
      </c>
      <c r="AJ1868">
        <f t="shared" si="301"/>
        <v>7.7759129386834936E-11</v>
      </c>
      <c r="AK1868">
        <v>0</v>
      </c>
      <c r="AL1868" s="12">
        <f t="shared" si="302"/>
        <v>4.333023565310624E-10</v>
      </c>
      <c r="AM1868" s="12">
        <f t="shared" si="303"/>
        <v>5.1106148591789729E-10</v>
      </c>
      <c r="AN1868" s="19">
        <f t="shared" si="304"/>
        <v>2.2739189884214046E-2</v>
      </c>
      <c r="AO1868" s="19"/>
      <c r="AP1868" t="e">
        <f t="shared" si="305"/>
        <v>#VALUE!</v>
      </c>
      <c r="AQ1868" t="e">
        <f t="shared" si="306"/>
        <v>#VALUE!</v>
      </c>
      <c r="AR1868">
        <v>0</v>
      </c>
      <c r="AS1868" s="12" t="e">
        <f t="shared" si="307"/>
        <v>#VALUE!</v>
      </c>
      <c r="AT1868" s="12" t="e">
        <f t="shared" si="308"/>
        <v>#VALUE!</v>
      </c>
      <c r="AU1868" s="19">
        <f t="shared" si="309"/>
        <v>1.5759424160826513E-2</v>
      </c>
      <c r="AW1868">
        <f t="shared" si="310"/>
        <v>78.812974192989046</v>
      </c>
      <c r="AX1868">
        <f t="shared" si="311"/>
        <v>15.215219993965071</v>
      </c>
      <c r="AY1868" t="e">
        <f t="shared" si="312"/>
        <v>#VALUE!</v>
      </c>
    </row>
    <row r="1869" spans="8:51" x14ac:dyDescent="0.25">
      <c r="H1869" s="6">
        <v>20</v>
      </c>
      <c r="I1869" s="6">
        <v>30</v>
      </c>
      <c r="J1869" s="6">
        <v>1</v>
      </c>
      <c r="K1869" s="6">
        <v>1</v>
      </c>
      <c r="L1869" s="6" t="s">
        <v>122</v>
      </c>
      <c r="M1869" s="7">
        <f>1000000*(AF1869-AD1869)/X1869</f>
        <v>5.1728162884310709E-3</v>
      </c>
      <c r="N1869" s="7">
        <f>1000000*(AM1869-AK1869)/X1869</f>
        <v>2.6794554190270953E-2</v>
      </c>
      <c r="O1869" s="7" t="e">
        <f>1000000*(AT1869-AR1869)/X1869</f>
        <v>#VALUE!</v>
      </c>
      <c r="P1869">
        <f>(M1869*16)</f>
        <v>8.2765060614897135E-2</v>
      </c>
      <c r="Q1869">
        <f>(N1869*44)</f>
        <v>1.1789603843719219</v>
      </c>
      <c r="R1869">
        <f>1000000*(((AF1869-AD1869)*0.082057*W1869)/(V1869-Z1869))/X1869</f>
        <v>0.14349881432745903</v>
      </c>
      <c r="S1869">
        <f>1000000*(((AM1869-AK1869)*0.082057*W1869)/(V1869-Z1869))/X1869</f>
        <v>0.74330626535800015</v>
      </c>
      <c r="T1869">
        <f>N1869*((1*0.082057*W1869)/(V1869-Z1869))</f>
        <v>0.74330626535800026</v>
      </c>
      <c r="V1869" s="5">
        <f t="shared" si="313"/>
        <v>0.99905510880095516</v>
      </c>
      <c r="W1869">
        <v>313.14999999999998</v>
      </c>
      <c r="X1869">
        <f t="shared" si="314"/>
        <v>1.9073334166666699E-2</v>
      </c>
      <c r="Y1869">
        <v>2E-3</v>
      </c>
      <c r="Z1869">
        <f t="shared" si="294"/>
        <v>7.2765497523200454E-2</v>
      </c>
      <c r="AB1869">
        <f t="shared" si="295"/>
        <v>9.9905510880095509E-7</v>
      </c>
      <c r="AC1869">
        <f t="shared" si="296"/>
        <v>7.7759129386834936E-11</v>
      </c>
      <c r="AD1869">
        <v>0</v>
      </c>
      <c r="AE1869" s="12">
        <f t="shared" si="297"/>
        <v>2.0903724265187424E-11</v>
      </c>
      <c r="AF1869" s="12">
        <f t="shared" si="298"/>
        <v>9.8662853652022362E-11</v>
      </c>
      <c r="AG1869" s="19">
        <f t="shared" si="299"/>
        <v>1.097002469958351E-3</v>
      </c>
      <c r="AI1869">
        <f t="shared" si="300"/>
        <v>9.9905510880095509E-7</v>
      </c>
      <c r="AJ1869">
        <f t="shared" si="301"/>
        <v>7.7759129386834936E-11</v>
      </c>
      <c r="AK1869">
        <v>0</v>
      </c>
      <c r="AL1869" s="12">
        <f t="shared" si="302"/>
        <v>4.333023565310624E-10</v>
      </c>
      <c r="AM1869" s="12">
        <f t="shared" si="303"/>
        <v>5.1106148591789729E-10</v>
      </c>
      <c r="AN1869" s="19">
        <f t="shared" si="304"/>
        <v>2.2739189884214046E-2</v>
      </c>
      <c r="AO1869" s="19"/>
      <c r="AP1869" t="e">
        <f t="shared" si="305"/>
        <v>#VALUE!</v>
      </c>
      <c r="AQ1869" t="e">
        <f t="shared" si="306"/>
        <v>#VALUE!</v>
      </c>
      <c r="AR1869">
        <v>0</v>
      </c>
      <c r="AS1869" s="12" t="e">
        <f t="shared" si="307"/>
        <v>#VALUE!</v>
      </c>
      <c r="AT1869" s="12" t="e">
        <f t="shared" si="308"/>
        <v>#VALUE!</v>
      </c>
      <c r="AU1869" s="19">
        <f t="shared" si="309"/>
        <v>1.5759424160826513E-2</v>
      </c>
      <c r="AW1869">
        <f t="shared" si="310"/>
        <v>78.812974192989046</v>
      </c>
      <c r="AX1869">
        <f t="shared" si="311"/>
        <v>15.215219993965071</v>
      </c>
      <c r="AY1869" t="e">
        <f t="shared" si="312"/>
        <v>#VALUE!</v>
      </c>
    </row>
    <row r="1870" spans="8:51" x14ac:dyDescent="0.25">
      <c r="H1870" s="6">
        <v>20</v>
      </c>
      <c r="I1870" s="6">
        <v>30</v>
      </c>
      <c r="J1870" s="6">
        <v>1</v>
      </c>
      <c r="K1870" s="6">
        <v>1</v>
      </c>
      <c r="L1870" s="6" t="s">
        <v>122</v>
      </c>
      <c r="M1870" s="7">
        <f>1000000*(AF1870-AD1870)/X1870</f>
        <v>5.1728162884310709E-3</v>
      </c>
      <c r="N1870" s="7">
        <f>1000000*(AM1870-AK1870)/X1870</f>
        <v>2.6794554190270953E-2</v>
      </c>
      <c r="O1870" s="7" t="e">
        <f>1000000*(AT1870-AR1870)/X1870</f>
        <v>#VALUE!</v>
      </c>
      <c r="P1870">
        <f>(M1870*16)</f>
        <v>8.2765060614897135E-2</v>
      </c>
      <c r="Q1870">
        <f>(N1870*44)</f>
        <v>1.1789603843719219</v>
      </c>
      <c r="R1870">
        <f>1000000*(((AF1870-AD1870)*0.082057*W1870)/(V1870-Z1870))/X1870</f>
        <v>0.14349881432745903</v>
      </c>
      <c r="S1870">
        <f>1000000*(((AM1870-AK1870)*0.082057*W1870)/(V1870-Z1870))/X1870</f>
        <v>0.74330626535800015</v>
      </c>
      <c r="T1870">
        <f>N1870*((1*0.082057*W1870)/(V1870-Z1870))</f>
        <v>0.74330626535800026</v>
      </c>
      <c r="V1870" s="5">
        <f t="shared" si="313"/>
        <v>0.99905510880095516</v>
      </c>
      <c r="W1870">
        <v>313.14999999999998</v>
      </c>
      <c r="X1870">
        <f t="shared" si="314"/>
        <v>1.9073334166666699E-2</v>
      </c>
      <c r="Y1870">
        <v>2E-3</v>
      </c>
      <c r="Z1870">
        <f t="shared" si="294"/>
        <v>7.2765497523200454E-2</v>
      </c>
      <c r="AB1870">
        <f t="shared" si="295"/>
        <v>9.9905510880095509E-7</v>
      </c>
      <c r="AC1870">
        <f t="shared" si="296"/>
        <v>7.7759129386834936E-11</v>
      </c>
      <c r="AD1870">
        <v>0</v>
      </c>
      <c r="AE1870" s="12">
        <f t="shared" si="297"/>
        <v>2.0903724265187424E-11</v>
      </c>
      <c r="AF1870" s="12">
        <f t="shared" si="298"/>
        <v>9.8662853652022362E-11</v>
      </c>
      <c r="AG1870" s="19">
        <f t="shared" si="299"/>
        <v>1.097002469958351E-3</v>
      </c>
      <c r="AI1870">
        <f t="shared" si="300"/>
        <v>9.9905510880095509E-7</v>
      </c>
      <c r="AJ1870">
        <f t="shared" si="301"/>
        <v>7.7759129386834936E-11</v>
      </c>
      <c r="AK1870">
        <v>0</v>
      </c>
      <c r="AL1870" s="12">
        <f t="shared" si="302"/>
        <v>4.333023565310624E-10</v>
      </c>
      <c r="AM1870" s="12">
        <f t="shared" si="303"/>
        <v>5.1106148591789729E-10</v>
      </c>
      <c r="AN1870" s="19">
        <f t="shared" si="304"/>
        <v>2.2739189884214046E-2</v>
      </c>
      <c r="AO1870" s="19"/>
      <c r="AP1870" t="e">
        <f t="shared" si="305"/>
        <v>#VALUE!</v>
      </c>
      <c r="AQ1870" t="e">
        <f t="shared" si="306"/>
        <v>#VALUE!</v>
      </c>
      <c r="AR1870">
        <v>0</v>
      </c>
      <c r="AS1870" s="12" t="e">
        <f t="shared" si="307"/>
        <v>#VALUE!</v>
      </c>
      <c r="AT1870" s="12" t="e">
        <f t="shared" si="308"/>
        <v>#VALUE!</v>
      </c>
      <c r="AU1870" s="19">
        <f t="shared" si="309"/>
        <v>1.5759424160826513E-2</v>
      </c>
      <c r="AW1870">
        <f t="shared" si="310"/>
        <v>78.812974192989046</v>
      </c>
      <c r="AX1870">
        <f t="shared" si="311"/>
        <v>15.215219993965071</v>
      </c>
      <c r="AY1870" t="e">
        <f t="shared" si="312"/>
        <v>#VALUE!</v>
      </c>
    </row>
    <row r="1871" spans="8:51" x14ac:dyDescent="0.25">
      <c r="H1871" s="6">
        <v>20</v>
      </c>
      <c r="I1871" s="6">
        <v>30</v>
      </c>
      <c r="J1871" s="6">
        <v>1</v>
      </c>
      <c r="K1871" s="6">
        <v>1</v>
      </c>
      <c r="L1871" s="6" t="s">
        <v>122</v>
      </c>
      <c r="M1871" s="7">
        <f>1000000*(AF1871-AD1871)/X1871</f>
        <v>5.1728162884310709E-3</v>
      </c>
      <c r="N1871" s="7">
        <f>1000000*(AM1871-AK1871)/X1871</f>
        <v>2.6794554190270953E-2</v>
      </c>
      <c r="O1871" s="7" t="e">
        <f>1000000*(AT1871-AR1871)/X1871</f>
        <v>#VALUE!</v>
      </c>
      <c r="P1871">
        <f>(M1871*16)</f>
        <v>8.2765060614897135E-2</v>
      </c>
      <c r="Q1871">
        <f>(N1871*44)</f>
        <v>1.1789603843719219</v>
      </c>
      <c r="R1871">
        <f>1000000*(((AF1871-AD1871)*0.082057*W1871)/(V1871-Z1871))/X1871</f>
        <v>0.14349881432745903</v>
      </c>
      <c r="S1871">
        <f>1000000*(((AM1871-AK1871)*0.082057*W1871)/(V1871-Z1871))/X1871</f>
        <v>0.74330626535800015</v>
      </c>
      <c r="T1871">
        <f>N1871*((1*0.082057*W1871)/(V1871-Z1871))</f>
        <v>0.74330626535800026</v>
      </c>
      <c r="V1871" s="5">
        <f t="shared" si="313"/>
        <v>0.99905510880095516</v>
      </c>
      <c r="W1871">
        <v>313.14999999999998</v>
      </c>
      <c r="X1871">
        <f t="shared" si="314"/>
        <v>1.9073334166666699E-2</v>
      </c>
      <c r="Y1871">
        <v>2E-3</v>
      </c>
      <c r="Z1871">
        <f t="shared" si="294"/>
        <v>7.2765497523200454E-2</v>
      </c>
      <c r="AB1871">
        <f t="shared" si="295"/>
        <v>9.9905510880095509E-7</v>
      </c>
      <c r="AC1871">
        <f t="shared" si="296"/>
        <v>7.7759129386834936E-11</v>
      </c>
      <c r="AD1871">
        <v>0</v>
      </c>
      <c r="AE1871" s="12">
        <f t="shared" si="297"/>
        <v>2.0903724265187424E-11</v>
      </c>
      <c r="AF1871" s="12">
        <f t="shared" si="298"/>
        <v>9.8662853652022362E-11</v>
      </c>
      <c r="AG1871" s="19">
        <f t="shared" si="299"/>
        <v>1.097002469958351E-3</v>
      </c>
      <c r="AI1871">
        <f t="shared" si="300"/>
        <v>9.9905510880095509E-7</v>
      </c>
      <c r="AJ1871">
        <f t="shared" si="301"/>
        <v>7.7759129386834936E-11</v>
      </c>
      <c r="AK1871">
        <v>0</v>
      </c>
      <c r="AL1871" s="12">
        <f t="shared" si="302"/>
        <v>4.333023565310624E-10</v>
      </c>
      <c r="AM1871" s="12">
        <f t="shared" si="303"/>
        <v>5.1106148591789729E-10</v>
      </c>
      <c r="AN1871" s="19">
        <f t="shared" si="304"/>
        <v>2.2739189884214046E-2</v>
      </c>
      <c r="AO1871" s="19"/>
      <c r="AP1871" t="e">
        <f t="shared" si="305"/>
        <v>#VALUE!</v>
      </c>
      <c r="AQ1871" t="e">
        <f t="shared" si="306"/>
        <v>#VALUE!</v>
      </c>
      <c r="AR1871">
        <v>0</v>
      </c>
      <c r="AS1871" s="12" t="e">
        <f t="shared" si="307"/>
        <v>#VALUE!</v>
      </c>
      <c r="AT1871" s="12" t="e">
        <f t="shared" si="308"/>
        <v>#VALUE!</v>
      </c>
      <c r="AU1871" s="19">
        <f t="shared" si="309"/>
        <v>1.5759424160826513E-2</v>
      </c>
      <c r="AW1871">
        <f t="shared" si="310"/>
        <v>78.812974192989046</v>
      </c>
      <c r="AX1871">
        <f t="shared" si="311"/>
        <v>15.215219993965071</v>
      </c>
      <c r="AY1871" t="e">
        <f t="shared" si="312"/>
        <v>#VALUE!</v>
      </c>
    </row>
    <row r="1872" spans="8:51" x14ac:dyDescent="0.25">
      <c r="H1872" s="6">
        <v>20</v>
      </c>
      <c r="I1872" s="6">
        <v>30</v>
      </c>
      <c r="J1872" s="6">
        <v>1</v>
      </c>
      <c r="K1872" s="6">
        <v>1</v>
      </c>
      <c r="L1872" s="6" t="s">
        <v>122</v>
      </c>
      <c r="M1872" s="7">
        <f>1000000*(AF1872-AD1872)/X1872</f>
        <v>5.1728162884310709E-3</v>
      </c>
      <c r="N1872" s="7">
        <f>1000000*(AM1872-AK1872)/X1872</f>
        <v>2.6794554190270953E-2</v>
      </c>
      <c r="O1872" s="7" t="e">
        <f>1000000*(AT1872-AR1872)/X1872</f>
        <v>#VALUE!</v>
      </c>
      <c r="P1872">
        <f>(M1872*16)</f>
        <v>8.2765060614897135E-2</v>
      </c>
      <c r="Q1872">
        <f>(N1872*44)</f>
        <v>1.1789603843719219</v>
      </c>
      <c r="R1872">
        <f>1000000*(((AF1872-AD1872)*0.082057*W1872)/(V1872-Z1872))/X1872</f>
        <v>0.14349881432745903</v>
      </c>
      <c r="S1872">
        <f>1000000*(((AM1872-AK1872)*0.082057*W1872)/(V1872-Z1872))/X1872</f>
        <v>0.74330626535800015</v>
      </c>
      <c r="T1872">
        <f>N1872*((1*0.082057*W1872)/(V1872-Z1872))</f>
        <v>0.74330626535800026</v>
      </c>
      <c r="V1872" s="5">
        <f t="shared" si="313"/>
        <v>0.99905510880095516</v>
      </c>
      <c r="W1872">
        <v>313.14999999999998</v>
      </c>
      <c r="X1872">
        <f t="shared" si="314"/>
        <v>1.9073334166666699E-2</v>
      </c>
      <c r="Y1872">
        <v>2E-3</v>
      </c>
      <c r="Z1872">
        <f t="shared" si="294"/>
        <v>7.2765497523200454E-2</v>
      </c>
      <c r="AB1872">
        <f t="shared" si="295"/>
        <v>9.9905510880095509E-7</v>
      </c>
      <c r="AC1872">
        <f t="shared" si="296"/>
        <v>7.7759129386834936E-11</v>
      </c>
      <c r="AD1872">
        <v>0</v>
      </c>
      <c r="AE1872" s="12">
        <f t="shared" si="297"/>
        <v>2.0903724265187424E-11</v>
      </c>
      <c r="AF1872" s="12">
        <f t="shared" si="298"/>
        <v>9.8662853652022362E-11</v>
      </c>
      <c r="AG1872" s="19">
        <f t="shared" si="299"/>
        <v>1.097002469958351E-3</v>
      </c>
      <c r="AI1872">
        <f t="shared" si="300"/>
        <v>9.9905510880095509E-7</v>
      </c>
      <c r="AJ1872">
        <f t="shared" si="301"/>
        <v>7.7759129386834936E-11</v>
      </c>
      <c r="AK1872">
        <v>0</v>
      </c>
      <c r="AL1872" s="12">
        <f t="shared" si="302"/>
        <v>4.333023565310624E-10</v>
      </c>
      <c r="AM1872" s="12">
        <f t="shared" si="303"/>
        <v>5.1106148591789729E-10</v>
      </c>
      <c r="AN1872" s="19">
        <f t="shared" si="304"/>
        <v>2.2739189884214046E-2</v>
      </c>
      <c r="AO1872" s="19"/>
      <c r="AP1872" t="e">
        <f t="shared" si="305"/>
        <v>#VALUE!</v>
      </c>
      <c r="AQ1872" t="e">
        <f t="shared" si="306"/>
        <v>#VALUE!</v>
      </c>
      <c r="AR1872">
        <v>0</v>
      </c>
      <c r="AS1872" s="12" t="e">
        <f t="shared" si="307"/>
        <v>#VALUE!</v>
      </c>
      <c r="AT1872" s="12" t="e">
        <f t="shared" si="308"/>
        <v>#VALUE!</v>
      </c>
      <c r="AU1872" s="19">
        <f t="shared" si="309"/>
        <v>1.5759424160826513E-2</v>
      </c>
      <c r="AW1872">
        <f t="shared" si="310"/>
        <v>78.812974192989046</v>
      </c>
      <c r="AX1872">
        <f t="shared" si="311"/>
        <v>15.215219993965071</v>
      </c>
      <c r="AY1872" t="e">
        <f t="shared" si="312"/>
        <v>#VALUE!</v>
      </c>
    </row>
    <row r="1873" spans="8:51" x14ac:dyDescent="0.25">
      <c r="H1873" s="6">
        <v>20</v>
      </c>
      <c r="I1873" s="6">
        <v>30</v>
      </c>
      <c r="J1873" s="6">
        <v>1</v>
      </c>
      <c r="K1873" s="6">
        <v>1</v>
      </c>
      <c r="L1873" s="6" t="s">
        <v>122</v>
      </c>
      <c r="M1873" s="7">
        <f>1000000*(AF1873-AD1873)/X1873</f>
        <v>5.1728162884310709E-3</v>
      </c>
      <c r="N1873" s="7">
        <f>1000000*(AM1873-AK1873)/X1873</f>
        <v>2.6794554190270953E-2</v>
      </c>
      <c r="O1873" s="7" t="e">
        <f>1000000*(AT1873-AR1873)/X1873</f>
        <v>#VALUE!</v>
      </c>
      <c r="P1873">
        <f>(M1873*16)</f>
        <v>8.2765060614897135E-2</v>
      </c>
      <c r="Q1873">
        <f>(N1873*44)</f>
        <v>1.1789603843719219</v>
      </c>
      <c r="R1873">
        <f>1000000*(((AF1873-AD1873)*0.082057*W1873)/(V1873-Z1873))/X1873</f>
        <v>0.14349881432745903</v>
      </c>
      <c r="S1873">
        <f>1000000*(((AM1873-AK1873)*0.082057*W1873)/(V1873-Z1873))/X1873</f>
        <v>0.74330626535800015</v>
      </c>
      <c r="T1873">
        <f>N1873*((1*0.082057*W1873)/(V1873-Z1873))</f>
        <v>0.74330626535800026</v>
      </c>
      <c r="V1873" s="5">
        <f t="shared" si="313"/>
        <v>0.99905510880095516</v>
      </c>
      <c r="W1873">
        <v>313.14999999999998</v>
      </c>
      <c r="X1873">
        <f t="shared" si="314"/>
        <v>1.9073334166666699E-2</v>
      </c>
      <c r="Y1873">
        <v>2E-3</v>
      </c>
      <c r="Z1873">
        <f t="shared" si="294"/>
        <v>7.2765497523200454E-2</v>
      </c>
      <c r="AB1873">
        <f t="shared" si="295"/>
        <v>9.9905510880095509E-7</v>
      </c>
      <c r="AC1873">
        <f t="shared" si="296"/>
        <v>7.7759129386834936E-11</v>
      </c>
      <c r="AD1873">
        <v>0</v>
      </c>
      <c r="AE1873" s="12">
        <f t="shared" si="297"/>
        <v>2.0903724265187424E-11</v>
      </c>
      <c r="AF1873" s="12">
        <f t="shared" si="298"/>
        <v>9.8662853652022362E-11</v>
      </c>
      <c r="AG1873" s="19">
        <f t="shared" si="299"/>
        <v>1.097002469958351E-3</v>
      </c>
      <c r="AI1873">
        <f t="shared" si="300"/>
        <v>9.9905510880095509E-7</v>
      </c>
      <c r="AJ1873">
        <f t="shared" si="301"/>
        <v>7.7759129386834936E-11</v>
      </c>
      <c r="AK1873">
        <v>0</v>
      </c>
      <c r="AL1873" s="12">
        <f t="shared" si="302"/>
        <v>4.333023565310624E-10</v>
      </c>
      <c r="AM1873" s="12">
        <f t="shared" si="303"/>
        <v>5.1106148591789729E-10</v>
      </c>
      <c r="AN1873" s="19">
        <f t="shared" si="304"/>
        <v>2.2739189884214046E-2</v>
      </c>
      <c r="AO1873" s="19"/>
      <c r="AP1873" t="e">
        <f t="shared" si="305"/>
        <v>#VALUE!</v>
      </c>
      <c r="AQ1873" t="e">
        <f t="shared" si="306"/>
        <v>#VALUE!</v>
      </c>
      <c r="AR1873">
        <v>0</v>
      </c>
      <c r="AS1873" s="12" t="e">
        <f t="shared" si="307"/>
        <v>#VALUE!</v>
      </c>
      <c r="AT1873" s="12" t="e">
        <f t="shared" si="308"/>
        <v>#VALUE!</v>
      </c>
      <c r="AU1873" s="19">
        <f t="shared" si="309"/>
        <v>1.5759424160826513E-2</v>
      </c>
      <c r="AW1873">
        <f t="shared" si="310"/>
        <v>78.812974192989046</v>
      </c>
      <c r="AX1873">
        <f t="shared" si="311"/>
        <v>15.215219993965071</v>
      </c>
      <c r="AY1873" t="e">
        <f t="shared" si="312"/>
        <v>#VALUE!</v>
      </c>
    </row>
    <row r="1874" spans="8:51" x14ac:dyDescent="0.25">
      <c r="H1874" s="6">
        <v>20</v>
      </c>
      <c r="I1874" s="6">
        <v>30</v>
      </c>
      <c r="J1874" s="6">
        <v>1</v>
      </c>
      <c r="K1874" s="6">
        <v>1</v>
      </c>
      <c r="L1874" s="6" t="s">
        <v>122</v>
      </c>
      <c r="M1874" s="7">
        <f>1000000*(AF1874-AD1874)/X1874</f>
        <v>5.1728162884310709E-3</v>
      </c>
      <c r="N1874" s="7">
        <f>1000000*(AM1874-AK1874)/X1874</f>
        <v>2.6794554190270953E-2</v>
      </c>
      <c r="O1874" s="7" t="e">
        <f>1000000*(AT1874-AR1874)/X1874</f>
        <v>#VALUE!</v>
      </c>
      <c r="P1874">
        <f>(M1874*16)</f>
        <v>8.2765060614897135E-2</v>
      </c>
      <c r="Q1874">
        <f>(N1874*44)</f>
        <v>1.1789603843719219</v>
      </c>
      <c r="R1874">
        <f>1000000*(((AF1874-AD1874)*0.082057*W1874)/(V1874-Z1874))/X1874</f>
        <v>0.14349881432745903</v>
      </c>
      <c r="S1874">
        <f>1000000*(((AM1874-AK1874)*0.082057*W1874)/(V1874-Z1874))/X1874</f>
        <v>0.74330626535800015</v>
      </c>
      <c r="T1874">
        <f>N1874*((1*0.082057*W1874)/(V1874-Z1874))</f>
        <v>0.74330626535800026</v>
      </c>
      <c r="V1874" s="5">
        <f t="shared" si="313"/>
        <v>0.99905510880095516</v>
      </c>
      <c r="W1874">
        <v>313.14999999999998</v>
      </c>
      <c r="X1874">
        <f t="shared" si="314"/>
        <v>1.9073334166666699E-2</v>
      </c>
      <c r="Y1874">
        <v>2E-3</v>
      </c>
      <c r="Z1874">
        <f t="shared" si="294"/>
        <v>7.2765497523200454E-2</v>
      </c>
      <c r="AB1874">
        <f t="shared" si="295"/>
        <v>9.9905510880095509E-7</v>
      </c>
      <c r="AC1874">
        <f t="shared" si="296"/>
        <v>7.7759129386834936E-11</v>
      </c>
      <c r="AD1874">
        <v>0</v>
      </c>
      <c r="AE1874" s="12">
        <f t="shared" si="297"/>
        <v>2.0903724265187424E-11</v>
      </c>
      <c r="AF1874" s="12">
        <f t="shared" si="298"/>
        <v>9.8662853652022362E-11</v>
      </c>
      <c r="AG1874" s="19">
        <f t="shared" si="299"/>
        <v>1.097002469958351E-3</v>
      </c>
      <c r="AI1874">
        <f t="shared" si="300"/>
        <v>9.9905510880095509E-7</v>
      </c>
      <c r="AJ1874">
        <f t="shared" si="301"/>
        <v>7.7759129386834936E-11</v>
      </c>
      <c r="AK1874">
        <v>0</v>
      </c>
      <c r="AL1874" s="12">
        <f t="shared" si="302"/>
        <v>4.333023565310624E-10</v>
      </c>
      <c r="AM1874" s="12">
        <f t="shared" si="303"/>
        <v>5.1106148591789729E-10</v>
      </c>
      <c r="AN1874" s="19">
        <f t="shared" si="304"/>
        <v>2.2739189884214046E-2</v>
      </c>
      <c r="AO1874" s="19"/>
      <c r="AP1874" t="e">
        <f t="shared" si="305"/>
        <v>#VALUE!</v>
      </c>
      <c r="AQ1874" t="e">
        <f t="shared" si="306"/>
        <v>#VALUE!</v>
      </c>
      <c r="AR1874">
        <v>0</v>
      </c>
      <c r="AS1874" s="12" t="e">
        <f t="shared" si="307"/>
        <v>#VALUE!</v>
      </c>
      <c r="AT1874" s="12" t="e">
        <f t="shared" si="308"/>
        <v>#VALUE!</v>
      </c>
      <c r="AU1874" s="19">
        <f t="shared" si="309"/>
        <v>1.5759424160826513E-2</v>
      </c>
      <c r="AW1874">
        <f t="shared" si="310"/>
        <v>78.812974192989046</v>
      </c>
      <c r="AX1874">
        <f t="shared" si="311"/>
        <v>15.215219993965071</v>
      </c>
      <c r="AY1874" t="e">
        <f t="shared" si="312"/>
        <v>#VALUE!</v>
      </c>
    </row>
    <row r="1875" spans="8:51" x14ac:dyDescent="0.25">
      <c r="H1875" s="6">
        <v>20</v>
      </c>
      <c r="I1875" s="6">
        <v>30</v>
      </c>
      <c r="J1875" s="6">
        <v>1</v>
      </c>
      <c r="K1875" s="6">
        <v>1</v>
      </c>
      <c r="L1875" s="6" t="s">
        <v>122</v>
      </c>
      <c r="M1875" s="7">
        <f>1000000*(AF1875-AD1875)/X1875</f>
        <v>5.1728162884310709E-3</v>
      </c>
      <c r="N1875" s="7">
        <f>1000000*(AM1875-AK1875)/X1875</f>
        <v>2.6794554190270953E-2</v>
      </c>
      <c r="O1875" s="7" t="e">
        <f>1000000*(AT1875-AR1875)/X1875</f>
        <v>#VALUE!</v>
      </c>
      <c r="P1875">
        <f>(M1875*16)</f>
        <v>8.2765060614897135E-2</v>
      </c>
      <c r="Q1875">
        <f>(N1875*44)</f>
        <v>1.1789603843719219</v>
      </c>
      <c r="R1875">
        <f>1000000*(((AF1875-AD1875)*0.082057*W1875)/(V1875-Z1875))/X1875</f>
        <v>0.14349881432745903</v>
      </c>
      <c r="S1875">
        <f>1000000*(((AM1875-AK1875)*0.082057*W1875)/(V1875-Z1875))/X1875</f>
        <v>0.74330626535800015</v>
      </c>
      <c r="T1875">
        <f>N1875*((1*0.082057*W1875)/(V1875-Z1875))</f>
        <v>0.74330626535800026</v>
      </c>
      <c r="V1875" s="5">
        <f t="shared" si="313"/>
        <v>0.99905510880095516</v>
      </c>
      <c r="W1875">
        <v>313.14999999999998</v>
      </c>
      <c r="X1875">
        <f t="shared" si="314"/>
        <v>1.9073334166666699E-2</v>
      </c>
      <c r="Y1875">
        <v>2E-3</v>
      </c>
      <c r="Z1875">
        <f t="shared" si="294"/>
        <v>7.2765497523200454E-2</v>
      </c>
      <c r="AB1875">
        <f t="shared" si="295"/>
        <v>9.9905510880095509E-7</v>
      </c>
      <c r="AC1875">
        <f t="shared" si="296"/>
        <v>7.7759129386834936E-11</v>
      </c>
      <c r="AD1875">
        <v>0</v>
      </c>
      <c r="AE1875" s="12">
        <f t="shared" si="297"/>
        <v>2.0903724265187424E-11</v>
      </c>
      <c r="AF1875" s="12">
        <f t="shared" si="298"/>
        <v>9.8662853652022362E-11</v>
      </c>
      <c r="AG1875" s="19">
        <f t="shared" si="299"/>
        <v>1.097002469958351E-3</v>
      </c>
      <c r="AI1875">
        <f t="shared" si="300"/>
        <v>9.9905510880095509E-7</v>
      </c>
      <c r="AJ1875">
        <f t="shared" si="301"/>
        <v>7.7759129386834936E-11</v>
      </c>
      <c r="AK1875">
        <v>0</v>
      </c>
      <c r="AL1875" s="12">
        <f t="shared" si="302"/>
        <v>4.333023565310624E-10</v>
      </c>
      <c r="AM1875" s="12">
        <f t="shared" si="303"/>
        <v>5.1106148591789729E-10</v>
      </c>
      <c r="AN1875" s="19">
        <f t="shared" si="304"/>
        <v>2.2739189884214046E-2</v>
      </c>
      <c r="AO1875" s="19"/>
      <c r="AP1875" t="e">
        <f t="shared" si="305"/>
        <v>#VALUE!</v>
      </c>
      <c r="AQ1875" t="e">
        <f t="shared" si="306"/>
        <v>#VALUE!</v>
      </c>
      <c r="AR1875">
        <v>0</v>
      </c>
      <c r="AS1875" s="12" t="e">
        <f t="shared" si="307"/>
        <v>#VALUE!</v>
      </c>
      <c r="AT1875" s="12" t="e">
        <f t="shared" si="308"/>
        <v>#VALUE!</v>
      </c>
      <c r="AU1875" s="19">
        <f t="shared" si="309"/>
        <v>1.5759424160826513E-2</v>
      </c>
      <c r="AW1875">
        <f t="shared" si="310"/>
        <v>78.812974192989046</v>
      </c>
      <c r="AX1875">
        <f t="shared" si="311"/>
        <v>15.215219993965071</v>
      </c>
      <c r="AY1875" t="e">
        <f t="shared" si="312"/>
        <v>#VALUE!</v>
      </c>
    </row>
    <row r="1876" spans="8:51" x14ac:dyDescent="0.25">
      <c r="H1876" s="6">
        <v>20</v>
      </c>
      <c r="I1876" s="6">
        <v>30</v>
      </c>
      <c r="J1876" s="6">
        <v>1</v>
      </c>
      <c r="K1876" s="6">
        <v>1</v>
      </c>
      <c r="L1876" s="6" t="s">
        <v>122</v>
      </c>
      <c r="M1876" s="7">
        <f>1000000*(AF1876-AD1876)/X1876</f>
        <v>5.1728162884310709E-3</v>
      </c>
      <c r="N1876" s="7">
        <f>1000000*(AM1876-AK1876)/X1876</f>
        <v>2.6794554190270953E-2</v>
      </c>
      <c r="O1876" s="7" t="e">
        <f>1000000*(AT1876-AR1876)/X1876</f>
        <v>#VALUE!</v>
      </c>
      <c r="P1876">
        <f>(M1876*16)</f>
        <v>8.2765060614897135E-2</v>
      </c>
      <c r="Q1876">
        <f>(N1876*44)</f>
        <v>1.1789603843719219</v>
      </c>
      <c r="R1876">
        <f>1000000*(((AF1876-AD1876)*0.082057*W1876)/(V1876-Z1876))/X1876</f>
        <v>0.14349881432745903</v>
      </c>
      <c r="S1876">
        <f>1000000*(((AM1876-AK1876)*0.082057*W1876)/(V1876-Z1876))/X1876</f>
        <v>0.74330626535800015</v>
      </c>
      <c r="T1876">
        <f>N1876*((1*0.082057*W1876)/(V1876-Z1876))</f>
        <v>0.74330626535800026</v>
      </c>
      <c r="V1876" s="5">
        <f t="shared" si="313"/>
        <v>0.99905510880095516</v>
      </c>
      <c r="W1876">
        <v>313.14999999999998</v>
      </c>
      <c r="X1876">
        <f t="shared" si="314"/>
        <v>1.9073334166666699E-2</v>
      </c>
      <c r="Y1876">
        <v>2E-3</v>
      </c>
      <c r="Z1876">
        <f t="shared" si="294"/>
        <v>7.2765497523200454E-2</v>
      </c>
      <c r="AB1876">
        <f t="shared" si="295"/>
        <v>9.9905510880095509E-7</v>
      </c>
      <c r="AC1876">
        <f t="shared" si="296"/>
        <v>7.7759129386834936E-11</v>
      </c>
      <c r="AD1876">
        <v>0</v>
      </c>
      <c r="AE1876" s="12">
        <f t="shared" si="297"/>
        <v>2.0903724265187424E-11</v>
      </c>
      <c r="AF1876" s="12">
        <f t="shared" si="298"/>
        <v>9.8662853652022362E-11</v>
      </c>
      <c r="AG1876" s="19">
        <f t="shared" si="299"/>
        <v>1.097002469958351E-3</v>
      </c>
      <c r="AI1876">
        <f t="shared" si="300"/>
        <v>9.9905510880095509E-7</v>
      </c>
      <c r="AJ1876">
        <f t="shared" si="301"/>
        <v>7.7759129386834936E-11</v>
      </c>
      <c r="AK1876">
        <v>0</v>
      </c>
      <c r="AL1876" s="12">
        <f t="shared" si="302"/>
        <v>4.333023565310624E-10</v>
      </c>
      <c r="AM1876" s="12">
        <f t="shared" si="303"/>
        <v>5.1106148591789729E-10</v>
      </c>
      <c r="AN1876" s="19">
        <f t="shared" si="304"/>
        <v>2.2739189884214046E-2</v>
      </c>
      <c r="AO1876" s="19"/>
      <c r="AP1876" t="e">
        <f t="shared" si="305"/>
        <v>#VALUE!</v>
      </c>
      <c r="AQ1876" t="e">
        <f t="shared" si="306"/>
        <v>#VALUE!</v>
      </c>
      <c r="AR1876">
        <v>0</v>
      </c>
      <c r="AS1876" s="12" t="e">
        <f t="shared" si="307"/>
        <v>#VALUE!</v>
      </c>
      <c r="AT1876" s="12" t="e">
        <f t="shared" si="308"/>
        <v>#VALUE!</v>
      </c>
      <c r="AU1876" s="19">
        <f t="shared" si="309"/>
        <v>1.5759424160826513E-2</v>
      </c>
      <c r="AW1876">
        <f t="shared" si="310"/>
        <v>78.812974192989046</v>
      </c>
      <c r="AX1876">
        <f t="shared" si="311"/>
        <v>15.215219993965071</v>
      </c>
      <c r="AY1876" t="e">
        <f t="shared" si="312"/>
        <v>#VALUE!</v>
      </c>
    </row>
    <row r="1877" spans="8:51" x14ac:dyDescent="0.25">
      <c r="H1877" s="6">
        <v>20</v>
      </c>
      <c r="I1877" s="6">
        <v>30</v>
      </c>
      <c r="J1877" s="6">
        <v>1</v>
      </c>
      <c r="K1877" s="6">
        <v>1</v>
      </c>
      <c r="L1877" s="6" t="s">
        <v>122</v>
      </c>
      <c r="M1877" s="7">
        <f>1000000*(AF1877-AD1877)/X1877</f>
        <v>5.1728162884310709E-3</v>
      </c>
      <c r="N1877" s="7">
        <f>1000000*(AM1877-AK1877)/X1877</f>
        <v>2.6794554190270953E-2</v>
      </c>
      <c r="O1877" s="7" t="e">
        <f>1000000*(AT1877-AR1877)/X1877</f>
        <v>#VALUE!</v>
      </c>
      <c r="P1877">
        <f>(M1877*16)</f>
        <v>8.2765060614897135E-2</v>
      </c>
      <c r="Q1877">
        <f>(N1877*44)</f>
        <v>1.1789603843719219</v>
      </c>
      <c r="R1877">
        <f>1000000*(((AF1877-AD1877)*0.082057*W1877)/(V1877-Z1877))/X1877</f>
        <v>0.14349881432745903</v>
      </c>
      <c r="S1877">
        <f>1000000*(((AM1877-AK1877)*0.082057*W1877)/(V1877-Z1877))/X1877</f>
        <v>0.74330626535800015</v>
      </c>
      <c r="T1877">
        <f>N1877*((1*0.082057*W1877)/(V1877-Z1877))</f>
        <v>0.74330626535800026</v>
      </c>
      <c r="V1877" s="5">
        <f t="shared" si="313"/>
        <v>0.99905510880095516</v>
      </c>
      <c r="W1877">
        <v>313.14999999999998</v>
      </c>
      <c r="X1877">
        <f t="shared" si="314"/>
        <v>1.9073334166666699E-2</v>
      </c>
      <c r="Y1877">
        <v>2E-3</v>
      </c>
      <c r="Z1877">
        <f t="shared" si="294"/>
        <v>7.2765497523200454E-2</v>
      </c>
      <c r="AB1877">
        <f t="shared" si="295"/>
        <v>9.9905510880095509E-7</v>
      </c>
      <c r="AC1877">
        <f t="shared" si="296"/>
        <v>7.7759129386834936E-11</v>
      </c>
      <c r="AD1877">
        <v>0</v>
      </c>
      <c r="AE1877" s="12">
        <f t="shared" si="297"/>
        <v>2.0903724265187424E-11</v>
      </c>
      <c r="AF1877" s="12">
        <f t="shared" si="298"/>
        <v>9.8662853652022362E-11</v>
      </c>
      <c r="AG1877" s="19">
        <f t="shared" si="299"/>
        <v>1.097002469958351E-3</v>
      </c>
      <c r="AI1877">
        <f t="shared" si="300"/>
        <v>9.9905510880095509E-7</v>
      </c>
      <c r="AJ1877">
        <f t="shared" si="301"/>
        <v>7.7759129386834936E-11</v>
      </c>
      <c r="AK1877">
        <v>0</v>
      </c>
      <c r="AL1877" s="12">
        <f t="shared" si="302"/>
        <v>4.333023565310624E-10</v>
      </c>
      <c r="AM1877" s="12">
        <f t="shared" si="303"/>
        <v>5.1106148591789729E-10</v>
      </c>
      <c r="AN1877" s="19">
        <f t="shared" si="304"/>
        <v>2.2739189884214046E-2</v>
      </c>
      <c r="AO1877" s="19"/>
      <c r="AP1877" t="e">
        <f t="shared" si="305"/>
        <v>#VALUE!</v>
      </c>
      <c r="AQ1877" t="e">
        <f t="shared" si="306"/>
        <v>#VALUE!</v>
      </c>
      <c r="AR1877">
        <v>0</v>
      </c>
      <c r="AS1877" s="12" t="e">
        <f t="shared" si="307"/>
        <v>#VALUE!</v>
      </c>
      <c r="AT1877" s="12" t="e">
        <f t="shared" si="308"/>
        <v>#VALUE!</v>
      </c>
      <c r="AU1877" s="19">
        <f t="shared" si="309"/>
        <v>1.5759424160826513E-2</v>
      </c>
      <c r="AW1877">
        <f t="shared" si="310"/>
        <v>78.812974192989046</v>
      </c>
      <c r="AX1877">
        <f t="shared" si="311"/>
        <v>15.215219993965071</v>
      </c>
      <c r="AY1877" t="e">
        <f t="shared" si="312"/>
        <v>#VALUE!</v>
      </c>
    </row>
    <row r="1878" spans="8:51" x14ac:dyDescent="0.25">
      <c r="H1878" s="6">
        <v>20</v>
      </c>
      <c r="I1878" s="6">
        <v>30</v>
      </c>
      <c r="J1878" s="6">
        <v>1</v>
      </c>
      <c r="K1878" s="6">
        <v>1</v>
      </c>
      <c r="L1878" s="6" t="s">
        <v>122</v>
      </c>
      <c r="M1878" s="7">
        <f>1000000*(AF1878-AD1878)/X1878</f>
        <v>5.1728162884310709E-3</v>
      </c>
      <c r="N1878" s="7">
        <f>1000000*(AM1878-AK1878)/X1878</f>
        <v>2.6794554190270953E-2</v>
      </c>
      <c r="O1878" s="7" t="e">
        <f>1000000*(AT1878-AR1878)/X1878</f>
        <v>#VALUE!</v>
      </c>
      <c r="P1878">
        <f>(M1878*16)</f>
        <v>8.2765060614897135E-2</v>
      </c>
      <c r="Q1878">
        <f>(N1878*44)</f>
        <v>1.1789603843719219</v>
      </c>
      <c r="R1878">
        <f>1000000*(((AF1878-AD1878)*0.082057*W1878)/(V1878-Z1878))/X1878</f>
        <v>0.14349881432745903</v>
      </c>
      <c r="S1878">
        <f>1000000*(((AM1878-AK1878)*0.082057*W1878)/(V1878-Z1878))/X1878</f>
        <v>0.74330626535800015</v>
      </c>
      <c r="T1878">
        <f>N1878*((1*0.082057*W1878)/(V1878-Z1878))</f>
        <v>0.74330626535800026</v>
      </c>
      <c r="V1878" s="5">
        <f t="shared" si="313"/>
        <v>0.99905510880095516</v>
      </c>
      <c r="W1878">
        <v>313.14999999999998</v>
      </c>
      <c r="X1878">
        <f t="shared" si="314"/>
        <v>1.9073334166666699E-2</v>
      </c>
      <c r="Y1878">
        <v>2E-3</v>
      </c>
      <c r="Z1878">
        <f t="shared" si="294"/>
        <v>7.2765497523200454E-2</v>
      </c>
      <c r="AB1878">
        <f t="shared" si="295"/>
        <v>9.9905510880095509E-7</v>
      </c>
      <c r="AC1878">
        <f t="shared" si="296"/>
        <v>7.7759129386834936E-11</v>
      </c>
      <c r="AD1878">
        <v>0</v>
      </c>
      <c r="AE1878" s="12">
        <f t="shared" si="297"/>
        <v>2.0903724265187424E-11</v>
      </c>
      <c r="AF1878" s="12">
        <f t="shared" si="298"/>
        <v>9.8662853652022362E-11</v>
      </c>
      <c r="AG1878" s="19">
        <f t="shared" si="299"/>
        <v>1.097002469958351E-3</v>
      </c>
      <c r="AI1878">
        <f t="shared" si="300"/>
        <v>9.9905510880095509E-7</v>
      </c>
      <c r="AJ1878">
        <f t="shared" si="301"/>
        <v>7.7759129386834936E-11</v>
      </c>
      <c r="AK1878">
        <v>0</v>
      </c>
      <c r="AL1878" s="12">
        <f t="shared" si="302"/>
        <v>4.333023565310624E-10</v>
      </c>
      <c r="AM1878" s="12">
        <f t="shared" si="303"/>
        <v>5.1106148591789729E-10</v>
      </c>
      <c r="AN1878" s="19">
        <f t="shared" si="304"/>
        <v>2.2739189884214046E-2</v>
      </c>
      <c r="AO1878" s="19"/>
      <c r="AP1878" t="e">
        <f t="shared" si="305"/>
        <v>#VALUE!</v>
      </c>
      <c r="AQ1878" t="e">
        <f t="shared" si="306"/>
        <v>#VALUE!</v>
      </c>
      <c r="AR1878">
        <v>0</v>
      </c>
      <c r="AS1878" s="12" t="e">
        <f t="shared" si="307"/>
        <v>#VALUE!</v>
      </c>
      <c r="AT1878" s="12" t="e">
        <f t="shared" si="308"/>
        <v>#VALUE!</v>
      </c>
      <c r="AU1878" s="19">
        <f t="shared" si="309"/>
        <v>1.5759424160826513E-2</v>
      </c>
      <c r="AW1878">
        <f t="shared" si="310"/>
        <v>78.812974192989046</v>
      </c>
      <c r="AX1878">
        <f t="shared" si="311"/>
        <v>15.215219993965071</v>
      </c>
      <c r="AY1878" t="e">
        <f t="shared" si="312"/>
        <v>#VALUE!</v>
      </c>
    </row>
    <row r="1879" spans="8:51" x14ac:dyDescent="0.25">
      <c r="H1879" s="6">
        <v>20</v>
      </c>
      <c r="I1879" s="6">
        <v>30</v>
      </c>
      <c r="J1879" s="6">
        <v>1</v>
      </c>
      <c r="K1879" s="6">
        <v>1</v>
      </c>
      <c r="L1879" s="6" t="s">
        <v>122</v>
      </c>
      <c r="M1879" s="7">
        <f>1000000*(AF1879-AD1879)/X1879</f>
        <v>5.1728162884310709E-3</v>
      </c>
      <c r="N1879" s="7">
        <f>1000000*(AM1879-AK1879)/X1879</f>
        <v>2.6794554190270953E-2</v>
      </c>
      <c r="O1879" s="7" t="e">
        <f>1000000*(AT1879-AR1879)/X1879</f>
        <v>#VALUE!</v>
      </c>
      <c r="P1879">
        <f>(M1879*16)</f>
        <v>8.2765060614897135E-2</v>
      </c>
      <c r="Q1879">
        <f>(N1879*44)</f>
        <v>1.1789603843719219</v>
      </c>
      <c r="R1879">
        <f>1000000*(((AF1879-AD1879)*0.082057*W1879)/(V1879-Z1879))/X1879</f>
        <v>0.14349881432745903</v>
      </c>
      <c r="S1879">
        <f>1000000*(((AM1879-AK1879)*0.082057*W1879)/(V1879-Z1879))/X1879</f>
        <v>0.74330626535800015</v>
      </c>
      <c r="T1879">
        <f>N1879*((1*0.082057*W1879)/(V1879-Z1879))</f>
        <v>0.74330626535800026</v>
      </c>
      <c r="V1879" s="5">
        <f t="shared" si="313"/>
        <v>0.99905510880095516</v>
      </c>
      <c r="W1879">
        <v>313.14999999999998</v>
      </c>
      <c r="X1879">
        <f t="shared" si="314"/>
        <v>1.9073334166666699E-2</v>
      </c>
      <c r="Y1879">
        <v>2E-3</v>
      </c>
      <c r="Z1879">
        <f t="shared" si="294"/>
        <v>7.2765497523200454E-2</v>
      </c>
      <c r="AB1879">
        <f t="shared" si="295"/>
        <v>9.9905510880095509E-7</v>
      </c>
      <c r="AC1879">
        <f t="shared" si="296"/>
        <v>7.7759129386834936E-11</v>
      </c>
      <c r="AD1879">
        <v>0</v>
      </c>
      <c r="AE1879" s="12">
        <f t="shared" si="297"/>
        <v>2.0903724265187424E-11</v>
      </c>
      <c r="AF1879" s="12">
        <f t="shared" si="298"/>
        <v>9.8662853652022362E-11</v>
      </c>
      <c r="AG1879" s="19">
        <f t="shared" si="299"/>
        <v>1.097002469958351E-3</v>
      </c>
      <c r="AI1879">
        <f t="shared" si="300"/>
        <v>9.9905510880095509E-7</v>
      </c>
      <c r="AJ1879">
        <f t="shared" si="301"/>
        <v>7.7759129386834936E-11</v>
      </c>
      <c r="AK1879">
        <v>0</v>
      </c>
      <c r="AL1879" s="12">
        <f t="shared" si="302"/>
        <v>4.333023565310624E-10</v>
      </c>
      <c r="AM1879" s="12">
        <f t="shared" si="303"/>
        <v>5.1106148591789729E-10</v>
      </c>
      <c r="AN1879" s="19">
        <f t="shared" si="304"/>
        <v>2.2739189884214046E-2</v>
      </c>
      <c r="AO1879" s="19"/>
      <c r="AP1879" t="e">
        <f t="shared" si="305"/>
        <v>#VALUE!</v>
      </c>
      <c r="AQ1879" t="e">
        <f t="shared" si="306"/>
        <v>#VALUE!</v>
      </c>
      <c r="AR1879">
        <v>0</v>
      </c>
      <c r="AS1879" s="12" t="e">
        <f t="shared" si="307"/>
        <v>#VALUE!</v>
      </c>
      <c r="AT1879" s="12" t="e">
        <f t="shared" si="308"/>
        <v>#VALUE!</v>
      </c>
      <c r="AU1879" s="19">
        <f t="shared" si="309"/>
        <v>1.5759424160826513E-2</v>
      </c>
      <c r="AW1879">
        <f t="shared" si="310"/>
        <v>78.812974192989046</v>
      </c>
      <c r="AX1879">
        <f t="shared" si="311"/>
        <v>15.215219993965071</v>
      </c>
      <c r="AY1879" t="e">
        <f t="shared" si="312"/>
        <v>#VALUE!</v>
      </c>
    </row>
    <row r="1880" spans="8:51" x14ac:dyDescent="0.25">
      <c r="H1880" s="6">
        <v>20</v>
      </c>
      <c r="I1880" s="6">
        <v>30</v>
      </c>
      <c r="J1880" s="6">
        <v>1</v>
      </c>
      <c r="K1880" s="6">
        <v>1</v>
      </c>
      <c r="L1880" s="6" t="s">
        <v>122</v>
      </c>
      <c r="M1880" s="7">
        <f>1000000*(AF1880-AD1880)/X1880</f>
        <v>5.1728162884310709E-3</v>
      </c>
      <c r="N1880" s="7">
        <f>1000000*(AM1880-AK1880)/X1880</f>
        <v>2.6794554190270953E-2</v>
      </c>
      <c r="O1880" s="7" t="e">
        <f>1000000*(AT1880-AR1880)/X1880</f>
        <v>#VALUE!</v>
      </c>
      <c r="P1880">
        <f>(M1880*16)</f>
        <v>8.2765060614897135E-2</v>
      </c>
      <c r="Q1880">
        <f>(N1880*44)</f>
        <v>1.1789603843719219</v>
      </c>
      <c r="R1880">
        <f>1000000*(((AF1880-AD1880)*0.082057*W1880)/(V1880-Z1880))/X1880</f>
        <v>0.14349881432745903</v>
      </c>
      <c r="S1880">
        <f>1000000*(((AM1880-AK1880)*0.082057*W1880)/(V1880-Z1880))/X1880</f>
        <v>0.74330626535800015</v>
      </c>
      <c r="T1880">
        <f>N1880*((1*0.082057*W1880)/(V1880-Z1880))</f>
        <v>0.74330626535800026</v>
      </c>
      <c r="V1880" s="5">
        <f t="shared" si="313"/>
        <v>0.99905510880095516</v>
      </c>
      <c r="W1880">
        <v>313.14999999999998</v>
      </c>
      <c r="X1880">
        <f t="shared" si="314"/>
        <v>1.9073334166666699E-2</v>
      </c>
      <c r="Y1880">
        <v>2E-3</v>
      </c>
      <c r="Z1880">
        <f t="shared" si="294"/>
        <v>7.2765497523200454E-2</v>
      </c>
      <c r="AB1880">
        <f t="shared" si="295"/>
        <v>9.9905510880095509E-7</v>
      </c>
      <c r="AC1880">
        <f t="shared" si="296"/>
        <v>7.7759129386834936E-11</v>
      </c>
      <c r="AD1880">
        <v>0</v>
      </c>
      <c r="AE1880" s="12">
        <f t="shared" si="297"/>
        <v>2.0903724265187424E-11</v>
      </c>
      <c r="AF1880" s="12">
        <f t="shared" si="298"/>
        <v>9.8662853652022362E-11</v>
      </c>
      <c r="AG1880" s="19">
        <f t="shared" si="299"/>
        <v>1.097002469958351E-3</v>
      </c>
      <c r="AI1880">
        <f t="shared" si="300"/>
        <v>9.9905510880095509E-7</v>
      </c>
      <c r="AJ1880">
        <f t="shared" si="301"/>
        <v>7.7759129386834936E-11</v>
      </c>
      <c r="AK1880">
        <v>0</v>
      </c>
      <c r="AL1880" s="12">
        <f t="shared" si="302"/>
        <v>4.333023565310624E-10</v>
      </c>
      <c r="AM1880" s="12">
        <f t="shared" si="303"/>
        <v>5.1106148591789729E-10</v>
      </c>
      <c r="AN1880" s="19">
        <f t="shared" si="304"/>
        <v>2.2739189884214046E-2</v>
      </c>
      <c r="AO1880" s="19"/>
      <c r="AP1880" t="e">
        <f t="shared" si="305"/>
        <v>#VALUE!</v>
      </c>
      <c r="AQ1880" t="e">
        <f t="shared" si="306"/>
        <v>#VALUE!</v>
      </c>
      <c r="AR1880">
        <v>0</v>
      </c>
      <c r="AS1880" s="12" t="e">
        <f t="shared" si="307"/>
        <v>#VALUE!</v>
      </c>
      <c r="AT1880" s="12" t="e">
        <f t="shared" si="308"/>
        <v>#VALUE!</v>
      </c>
      <c r="AU1880" s="19">
        <f t="shared" si="309"/>
        <v>1.5759424160826513E-2</v>
      </c>
      <c r="AW1880">
        <f t="shared" si="310"/>
        <v>78.812974192989046</v>
      </c>
      <c r="AX1880">
        <f t="shared" si="311"/>
        <v>15.215219993965071</v>
      </c>
      <c r="AY1880" t="e">
        <f t="shared" si="312"/>
        <v>#VALUE!</v>
      </c>
    </row>
    <row r="1881" spans="8:51" x14ac:dyDescent="0.25">
      <c r="H1881" s="6">
        <v>20</v>
      </c>
      <c r="I1881" s="6">
        <v>30</v>
      </c>
      <c r="J1881" s="6">
        <v>1</v>
      </c>
      <c r="K1881" s="6">
        <v>1</v>
      </c>
      <c r="L1881" s="6" t="s">
        <v>122</v>
      </c>
      <c r="M1881" s="7">
        <f>1000000*(AF1881-AD1881)/X1881</f>
        <v>5.1728162884310709E-3</v>
      </c>
      <c r="N1881" s="7">
        <f>1000000*(AM1881-AK1881)/X1881</f>
        <v>2.6794554190270953E-2</v>
      </c>
      <c r="O1881" s="7" t="e">
        <f>1000000*(AT1881-AR1881)/X1881</f>
        <v>#VALUE!</v>
      </c>
      <c r="P1881">
        <f>(M1881*16)</f>
        <v>8.2765060614897135E-2</v>
      </c>
      <c r="Q1881">
        <f>(N1881*44)</f>
        <v>1.1789603843719219</v>
      </c>
      <c r="R1881">
        <f>1000000*(((AF1881-AD1881)*0.082057*W1881)/(V1881-Z1881))/X1881</f>
        <v>0.14349881432745903</v>
      </c>
      <c r="S1881">
        <f>1000000*(((AM1881-AK1881)*0.082057*W1881)/(V1881-Z1881))/X1881</f>
        <v>0.74330626535800015</v>
      </c>
      <c r="T1881">
        <f>N1881*((1*0.082057*W1881)/(V1881-Z1881))</f>
        <v>0.74330626535800026</v>
      </c>
      <c r="V1881" s="5">
        <f t="shared" si="313"/>
        <v>0.99905510880095516</v>
      </c>
      <c r="W1881">
        <v>313.14999999999998</v>
      </c>
      <c r="X1881">
        <f t="shared" si="314"/>
        <v>1.9073334166666699E-2</v>
      </c>
      <c r="Y1881">
        <v>2E-3</v>
      </c>
      <c r="Z1881">
        <f t="shared" si="294"/>
        <v>7.2765497523200454E-2</v>
      </c>
      <c r="AB1881">
        <f t="shared" si="295"/>
        <v>9.9905510880095509E-7</v>
      </c>
      <c r="AC1881">
        <f t="shared" si="296"/>
        <v>7.7759129386834936E-11</v>
      </c>
      <c r="AD1881">
        <v>0</v>
      </c>
      <c r="AE1881" s="12">
        <f t="shared" si="297"/>
        <v>2.0903724265187424E-11</v>
      </c>
      <c r="AF1881" s="12">
        <f t="shared" si="298"/>
        <v>9.8662853652022362E-11</v>
      </c>
      <c r="AG1881" s="19">
        <f t="shared" si="299"/>
        <v>1.097002469958351E-3</v>
      </c>
      <c r="AI1881">
        <f t="shared" si="300"/>
        <v>9.9905510880095509E-7</v>
      </c>
      <c r="AJ1881">
        <f t="shared" si="301"/>
        <v>7.7759129386834936E-11</v>
      </c>
      <c r="AK1881">
        <v>0</v>
      </c>
      <c r="AL1881" s="12">
        <f t="shared" si="302"/>
        <v>4.333023565310624E-10</v>
      </c>
      <c r="AM1881" s="12">
        <f t="shared" si="303"/>
        <v>5.1106148591789729E-10</v>
      </c>
      <c r="AN1881" s="19">
        <f t="shared" si="304"/>
        <v>2.2739189884214046E-2</v>
      </c>
      <c r="AO1881" s="19"/>
      <c r="AP1881" t="e">
        <f t="shared" si="305"/>
        <v>#VALUE!</v>
      </c>
      <c r="AQ1881" t="e">
        <f t="shared" si="306"/>
        <v>#VALUE!</v>
      </c>
      <c r="AR1881">
        <v>0</v>
      </c>
      <c r="AS1881" s="12" t="e">
        <f t="shared" si="307"/>
        <v>#VALUE!</v>
      </c>
      <c r="AT1881" s="12" t="e">
        <f t="shared" si="308"/>
        <v>#VALUE!</v>
      </c>
      <c r="AU1881" s="19">
        <f t="shared" si="309"/>
        <v>1.5759424160826513E-2</v>
      </c>
      <c r="AW1881">
        <f t="shared" si="310"/>
        <v>78.812974192989046</v>
      </c>
      <c r="AX1881">
        <f t="shared" si="311"/>
        <v>15.215219993965071</v>
      </c>
      <c r="AY1881" t="e">
        <f t="shared" si="312"/>
        <v>#VALUE!</v>
      </c>
    </row>
    <row r="1882" spans="8:51" x14ac:dyDescent="0.25">
      <c r="H1882" s="6">
        <v>20</v>
      </c>
      <c r="I1882" s="6">
        <v>30</v>
      </c>
      <c r="J1882" s="6">
        <v>1</v>
      </c>
      <c r="K1882" s="6">
        <v>1</v>
      </c>
      <c r="L1882" s="6" t="s">
        <v>122</v>
      </c>
      <c r="M1882" s="7">
        <f>1000000*(AF1882-AD1882)/X1882</f>
        <v>5.1728162884310709E-3</v>
      </c>
      <c r="N1882" s="7">
        <f>1000000*(AM1882-AK1882)/X1882</f>
        <v>2.6794554190270953E-2</v>
      </c>
      <c r="O1882" s="7" t="e">
        <f>1000000*(AT1882-AR1882)/X1882</f>
        <v>#VALUE!</v>
      </c>
      <c r="P1882">
        <f>(M1882*16)</f>
        <v>8.2765060614897135E-2</v>
      </c>
      <c r="Q1882">
        <f>(N1882*44)</f>
        <v>1.1789603843719219</v>
      </c>
      <c r="R1882">
        <f>1000000*(((AF1882-AD1882)*0.082057*W1882)/(V1882-Z1882))/X1882</f>
        <v>0.14349881432745903</v>
      </c>
      <c r="S1882">
        <f>1000000*(((AM1882-AK1882)*0.082057*W1882)/(V1882-Z1882))/X1882</f>
        <v>0.74330626535800015</v>
      </c>
      <c r="T1882">
        <f>N1882*((1*0.082057*W1882)/(V1882-Z1882))</f>
        <v>0.74330626535800026</v>
      </c>
      <c r="V1882" s="5">
        <f t="shared" si="313"/>
        <v>0.99905510880095516</v>
      </c>
      <c r="W1882">
        <v>313.14999999999998</v>
      </c>
      <c r="X1882">
        <f t="shared" si="314"/>
        <v>1.9073334166666699E-2</v>
      </c>
      <c r="Y1882">
        <v>2E-3</v>
      </c>
      <c r="Z1882">
        <f t="shared" si="294"/>
        <v>7.2765497523200454E-2</v>
      </c>
      <c r="AB1882">
        <f t="shared" si="295"/>
        <v>9.9905510880095509E-7</v>
      </c>
      <c r="AC1882">
        <f t="shared" si="296"/>
        <v>7.7759129386834936E-11</v>
      </c>
      <c r="AD1882">
        <v>0</v>
      </c>
      <c r="AE1882" s="12">
        <f t="shared" si="297"/>
        <v>2.0903724265187424E-11</v>
      </c>
      <c r="AF1882" s="12">
        <f t="shared" si="298"/>
        <v>9.8662853652022362E-11</v>
      </c>
      <c r="AG1882" s="19">
        <f t="shared" si="299"/>
        <v>1.097002469958351E-3</v>
      </c>
      <c r="AI1882">
        <f t="shared" si="300"/>
        <v>9.9905510880095509E-7</v>
      </c>
      <c r="AJ1882">
        <f t="shared" si="301"/>
        <v>7.7759129386834936E-11</v>
      </c>
      <c r="AK1882">
        <v>0</v>
      </c>
      <c r="AL1882" s="12">
        <f t="shared" si="302"/>
        <v>4.333023565310624E-10</v>
      </c>
      <c r="AM1882" s="12">
        <f t="shared" si="303"/>
        <v>5.1106148591789729E-10</v>
      </c>
      <c r="AN1882" s="19">
        <f t="shared" si="304"/>
        <v>2.2739189884214046E-2</v>
      </c>
      <c r="AO1882" s="19"/>
      <c r="AP1882" t="e">
        <f t="shared" si="305"/>
        <v>#VALUE!</v>
      </c>
      <c r="AQ1882" t="e">
        <f t="shared" si="306"/>
        <v>#VALUE!</v>
      </c>
      <c r="AR1882">
        <v>0</v>
      </c>
      <c r="AS1882" s="12" t="e">
        <f t="shared" si="307"/>
        <v>#VALUE!</v>
      </c>
      <c r="AT1882" s="12" t="e">
        <f t="shared" si="308"/>
        <v>#VALUE!</v>
      </c>
      <c r="AU1882" s="19">
        <f t="shared" si="309"/>
        <v>1.5759424160826513E-2</v>
      </c>
      <c r="AW1882">
        <f t="shared" si="310"/>
        <v>78.812974192989046</v>
      </c>
      <c r="AX1882">
        <f t="shared" si="311"/>
        <v>15.215219993965071</v>
      </c>
      <c r="AY1882" t="e">
        <f t="shared" si="312"/>
        <v>#VALUE!</v>
      </c>
    </row>
    <row r="1883" spans="8:51" x14ac:dyDescent="0.25">
      <c r="H1883" s="6">
        <v>20</v>
      </c>
      <c r="I1883" s="6">
        <v>30</v>
      </c>
      <c r="J1883" s="6">
        <v>1</v>
      </c>
      <c r="K1883" s="6">
        <v>1</v>
      </c>
      <c r="L1883" s="6" t="s">
        <v>122</v>
      </c>
      <c r="M1883" s="7">
        <f>1000000*(AF1883-AD1883)/X1883</f>
        <v>5.1728162884310709E-3</v>
      </c>
      <c r="N1883" s="7">
        <f>1000000*(AM1883-AK1883)/X1883</f>
        <v>2.6794554190270953E-2</v>
      </c>
      <c r="O1883" s="7" t="e">
        <f>1000000*(AT1883-AR1883)/X1883</f>
        <v>#VALUE!</v>
      </c>
      <c r="P1883">
        <f>(M1883*16)</f>
        <v>8.2765060614897135E-2</v>
      </c>
      <c r="Q1883">
        <f>(N1883*44)</f>
        <v>1.1789603843719219</v>
      </c>
      <c r="R1883">
        <f>1000000*(((AF1883-AD1883)*0.082057*W1883)/(V1883-Z1883))/X1883</f>
        <v>0.14349881432745903</v>
      </c>
      <c r="S1883">
        <f>1000000*(((AM1883-AK1883)*0.082057*W1883)/(V1883-Z1883))/X1883</f>
        <v>0.74330626535800015</v>
      </c>
      <c r="T1883">
        <f>N1883*((1*0.082057*W1883)/(V1883-Z1883))</f>
        <v>0.74330626535800026</v>
      </c>
      <c r="V1883" s="5">
        <f t="shared" si="313"/>
        <v>0.99905510880095516</v>
      </c>
      <c r="W1883">
        <v>313.14999999999998</v>
      </c>
      <c r="X1883">
        <f t="shared" si="314"/>
        <v>1.9073334166666699E-2</v>
      </c>
      <c r="Y1883">
        <v>2E-3</v>
      </c>
      <c r="Z1883">
        <f t="shared" si="294"/>
        <v>7.2765497523200454E-2</v>
      </c>
      <c r="AB1883">
        <f t="shared" si="295"/>
        <v>9.9905510880095509E-7</v>
      </c>
      <c r="AC1883">
        <f t="shared" si="296"/>
        <v>7.7759129386834936E-11</v>
      </c>
      <c r="AD1883">
        <v>0</v>
      </c>
      <c r="AE1883" s="12">
        <f t="shared" si="297"/>
        <v>2.0903724265187424E-11</v>
      </c>
      <c r="AF1883" s="12">
        <f t="shared" si="298"/>
        <v>9.8662853652022362E-11</v>
      </c>
      <c r="AG1883" s="19">
        <f t="shared" si="299"/>
        <v>1.097002469958351E-3</v>
      </c>
      <c r="AI1883">
        <f t="shared" si="300"/>
        <v>9.9905510880095509E-7</v>
      </c>
      <c r="AJ1883">
        <f t="shared" si="301"/>
        <v>7.7759129386834936E-11</v>
      </c>
      <c r="AK1883">
        <v>0</v>
      </c>
      <c r="AL1883" s="12">
        <f t="shared" si="302"/>
        <v>4.333023565310624E-10</v>
      </c>
      <c r="AM1883" s="12">
        <f t="shared" si="303"/>
        <v>5.1106148591789729E-10</v>
      </c>
      <c r="AN1883" s="19">
        <f t="shared" si="304"/>
        <v>2.2739189884214046E-2</v>
      </c>
      <c r="AO1883" s="19"/>
      <c r="AP1883" t="e">
        <f t="shared" si="305"/>
        <v>#VALUE!</v>
      </c>
      <c r="AQ1883" t="e">
        <f t="shared" si="306"/>
        <v>#VALUE!</v>
      </c>
      <c r="AR1883">
        <v>0</v>
      </c>
      <c r="AS1883" s="12" t="e">
        <f t="shared" si="307"/>
        <v>#VALUE!</v>
      </c>
      <c r="AT1883" s="12" t="e">
        <f t="shared" si="308"/>
        <v>#VALUE!</v>
      </c>
      <c r="AU1883" s="19">
        <f t="shared" si="309"/>
        <v>1.5759424160826513E-2</v>
      </c>
      <c r="AW1883">
        <f t="shared" si="310"/>
        <v>78.812974192989046</v>
      </c>
      <c r="AX1883">
        <f t="shared" si="311"/>
        <v>15.215219993965071</v>
      </c>
      <c r="AY1883" t="e">
        <f t="shared" si="312"/>
        <v>#VALUE!</v>
      </c>
    </row>
    <row r="1884" spans="8:51" x14ac:dyDescent="0.25">
      <c r="H1884" s="6">
        <v>20</v>
      </c>
      <c r="I1884" s="6">
        <v>30</v>
      </c>
      <c r="J1884" s="6">
        <v>1</v>
      </c>
      <c r="K1884" s="6">
        <v>1</v>
      </c>
      <c r="L1884" s="6" t="s">
        <v>122</v>
      </c>
      <c r="M1884" s="7">
        <f>1000000*(AF1884-AD1884)/X1884</f>
        <v>5.1728162884310709E-3</v>
      </c>
      <c r="N1884" s="7">
        <f>1000000*(AM1884-AK1884)/X1884</f>
        <v>2.6794554190270953E-2</v>
      </c>
      <c r="O1884" s="7" t="e">
        <f>1000000*(AT1884-AR1884)/X1884</f>
        <v>#VALUE!</v>
      </c>
      <c r="P1884">
        <f>(M1884*16)</f>
        <v>8.2765060614897135E-2</v>
      </c>
      <c r="Q1884">
        <f>(N1884*44)</f>
        <v>1.1789603843719219</v>
      </c>
      <c r="R1884">
        <f>1000000*(((AF1884-AD1884)*0.082057*W1884)/(V1884-Z1884))/X1884</f>
        <v>0.14349881432745903</v>
      </c>
      <c r="S1884">
        <f>1000000*(((AM1884-AK1884)*0.082057*W1884)/(V1884-Z1884))/X1884</f>
        <v>0.74330626535800015</v>
      </c>
      <c r="T1884">
        <f>N1884*((1*0.082057*W1884)/(V1884-Z1884))</f>
        <v>0.74330626535800026</v>
      </c>
      <c r="V1884" s="5">
        <f t="shared" si="313"/>
        <v>0.99905510880095516</v>
      </c>
      <c r="W1884">
        <v>313.14999999999998</v>
      </c>
      <c r="X1884">
        <f t="shared" si="314"/>
        <v>1.9073334166666699E-2</v>
      </c>
      <c r="Y1884">
        <v>2E-3</v>
      </c>
      <c r="Z1884">
        <f t="shared" si="294"/>
        <v>7.2765497523200454E-2</v>
      </c>
      <c r="AB1884">
        <f t="shared" si="295"/>
        <v>9.9905510880095509E-7</v>
      </c>
      <c r="AC1884">
        <f t="shared" si="296"/>
        <v>7.7759129386834936E-11</v>
      </c>
      <c r="AD1884">
        <v>0</v>
      </c>
      <c r="AE1884" s="12">
        <f t="shared" si="297"/>
        <v>2.0903724265187424E-11</v>
      </c>
      <c r="AF1884" s="12">
        <f t="shared" si="298"/>
        <v>9.8662853652022362E-11</v>
      </c>
      <c r="AG1884" s="19">
        <f t="shared" si="299"/>
        <v>1.097002469958351E-3</v>
      </c>
      <c r="AI1884">
        <f t="shared" si="300"/>
        <v>9.9905510880095509E-7</v>
      </c>
      <c r="AJ1884">
        <f t="shared" si="301"/>
        <v>7.7759129386834936E-11</v>
      </c>
      <c r="AK1884">
        <v>0</v>
      </c>
      <c r="AL1884" s="12">
        <f t="shared" si="302"/>
        <v>4.333023565310624E-10</v>
      </c>
      <c r="AM1884" s="12">
        <f t="shared" si="303"/>
        <v>5.1106148591789729E-10</v>
      </c>
      <c r="AN1884" s="19">
        <f t="shared" si="304"/>
        <v>2.2739189884214046E-2</v>
      </c>
      <c r="AO1884" s="19"/>
      <c r="AP1884" t="e">
        <f t="shared" si="305"/>
        <v>#VALUE!</v>
      </c>
      <c r="AQ1884" t="e">
        <f t="shared" si="306"/>
        <v>#VALUE!</v>
      </c>
      <c r="AR1884">
        <v>0</v>
      </c>
      <c r="AS1884" s="12" t="e">
        <f t="shared" si="307"/>
        <v>#VALUE!</v>
      </c>
      <c r="AT1884" s="12" t="e">
        <f t="shared" si="308"/>
        <v>#VALUE!</v>
      </c>
      <c r="AU1884" s="19">
        <f t="shared" si="309"/>
        <v>1.5759424160826513E-2</v>
      </c>
      <c r="AW1884">
        <f t="shared" si="310"/>
        <v>78.812974192989046</v>
      </c>
      <c r="AX1884">
        <f t="shared" si="311"/>
        <v>15.215219993965071</v>
      </c>
      <c r="AY1884" t="e">
        <f t="shared" si="312"/>
        <v>#VALUE!</v>
      </c>
    </row>
    <row r="1885" spans="8:51" x14ac:dyDescent="0.25">
      <c r="H1885" s="6">
        <v>20</v>
      </c>
      <c r="I1885" s="6">
        <v>30</v>
      </c>
      <c r="J1885" s="6">
        <v>1</v>
      </c>
      <c r="K1885" s="6">
        <v>1</v>
      </c>
      <c r="L1885" s="6" t="s">
        <v>122</v>
      </c>
      <c r="M1885" s="7">
        <f>1000000*(AF1885-AD1885)/X1885</f>
        <v>5.1728162884310709E-3</v>
      </c>
      <c r="N1885" s="7">
        <f>1000000*(AM1885-AK1885)/X1885</f>
        <v>2.6794554190270953E-2</v>
      </c>
      <c r="O1885" s="7" t="e">
        <f>1000000*(AT1885-AR1885)/X1885</f>
        <v>#VALUE!</v>
      </c>
      <c r="P1885">
        <f>(M1885*16)</f>
        <v>8.2765060614897135E-2</v>
      </c>
      <c r="Q1885">
        <f>(N1885*44)</f>
        <v>1.1789603843719219</v>
      </c>
      <c r="R1885">
        <f>1000000*(((AF1885-AD1885)*0.082057*W1885)/(V1885-Z1885))/X1885</f>
        <v>0.14349881432745903</v>
      </c>
      <c r="S1885">
        <f>1000000*(((AM1885-AK1885)*0.082057*W1885)/(V1885-Z1885))/X1885</f>
        <v>0.74330626535800015</v>
      </c>
      <c r="T1885">
        <f>N1885*((1*0.082057*W1885)/(V1885-Z1885))</f>
        <v>0.74330626535800026</v>
      </c>
      <c r="V1885" s="5">
        <f t="shared" si="313"/>
        <v>0.99905510880095516</v>
      </c>
      <c r="W1885">
        <v>313.14999999999998</v>
      </c>
      <c r="X1885">
        <f t="shared" si="314"/>
        <v>1.9073334166666699E-2</v>
      </c>
      <c r="Y1885">
        <v>2E-3</v>
      </c>
      <c r="Z1885">
        <f t="shared" si="294"/>
        <v>7.2765497523200454E-2</v>
      </c>
      <c r="AB1885">
        <f t="shared" si="295"/>
        <v>9.9905510880095509E-7</v>
      </c>
      <c r="AC1885">
        <f t="shared" si="296"/>
        <v>7.7759129386834936E-11</v>
      </c>
      <c r="AD1885">
        <v>0</v>
      </c>
      <c r="AE1885" s="12">
        <f t="shared" si="297"/>
        <v>2.0903724265187424E-11</v>
      </c>
      <c r="AF1885" s="12">
        <f t="shared" si="298"/>
        <v>9.8662853652022362E-11</v>
      </c>
      <c r="AG1885" s="19">
        <f t="shared" si="299"/>
        <v>1.097002469958351E-3</v>
      </c>
      <c r="AI1885">
        <f t="shared" si="300"/>
        <v>9.9905510880095509E-7</v>
      </c>
      <c r="AJ1885">
        <f t="shared" si="301"/>
        <v>7.7759129386834936E-11</v>
      </c>
      <c r="AK1885">
        <v>0</v>
      </c>
      <c r="AL1885" s="12">
        <f t="shared" si="302"/>
        <v>4.333023565310624E-10</v>
      </c>
      <c r="AM1885" s="12">
        <f t="shared" si="303"/>
        <v>5.1106148591789729E-10</v>
      </c>
      <c r="AN1885" s="19">
        <f t="shared" si="304"/>
        <v>2.2739189884214046E-2</v>
      </c>
      <c r="AO1885" s="19"/>
      <c r="AP1885" t="e">
        <f t="shared" si="305"/>
        <v>#VALUE!</v>
      </c>
      <c r="AQ1885" t="e">
        <f t="shared" si="306"/>
        <v>#VALUE!</v>
      </c>
      <c r="AR1885">
        <v>0</v>
      </c>
      <c r="AS1885" s="12" t="e">
        <f t="shared" si="307"/>
        <v>#VALUE!</v>
      </c>
      <c r="AT1885" s="12" t="e">
        <f t="shared" si="308"/>
        <v>#VALUE!</v>
      </c>
      <c r="AU1885" s="19">
        <f t="shared" si="309"/>
        <v>1.5759424160826513E-2</v>
      </c>
      <c r="AW1885">
        <f t="shared" si="310"/>
        <v>78.812974192989046</v>
      </c>
      <c r="AX1885">
        <f t="shared" si="311"/>
        <v>15.215219993965071</v>
      </c>
      <c r="AY1885" t="e">
        <f t="shared" si="312"/>
        <v>#VALUE!</v>
      </c>
    </row>
    <row r="1886" spans="8:51" x14ac:dyDescent="0.25">
      <c r="H1886" s="6">
        <v>20</v>
      </c>
      <c r="I1886" s="6">
        <v>30</v>
      </c>
      <c r="J1886" s="6">
        <v>1</v>
      </c>
      <c r="K1886" s="6">
        <v>1</v>
      </c>
      <c r="L1886" s="6" t="s">
        <v>122</v>
      </c>
      <c r="M1886" s="7">
        <f>1000000*(AF1886-AD1886)/X1886</f>
        <v>5.1728162884310709E-3</v>
      </c>
      <c r="N1886" s="7">
        <f>1000000*(AM1886-AK1886)/X1886</f>
        <v>2.6794554190270953E-2</v>
      </c>
      <c r="O1886" s="7" t="e">
        <f>1000000*(AT1886-AR1886)/X1886</f>
        <v>#VALUE!</v>
      </c>
      <c r="P1886">
        <f>(M1886*16)</f>
        <v>8.2765060614897135E-2</v>
      </c>
      <c r="Q1886">
        <f>(N1886*44)</f>
        <v>1.1789603843719219</v>
      </c>
      <c r="R1886">
        <f>1000000*(((AF1886-AD1886)*0.082057*W1886)/(V1886-Z1886))/X1886</f>
        <v>0.14349881432745903</v>
      </c>
      <c r="S1886">
        <f>1000000*(((AM1886-AK1886)*0.082057*W1886)/(V1886-Z1886))/X1886</f>
        <v>0.74330626535800015</v>
      </c>
      <c r="T1886">
        <f>N1886*((1*0.082057*W1886)/(V1886-Z1886))</f>
        <v>0.74330626535800026</v>
      </c>
      <c r="V1886" s="5">
        <f t="shared" si="313"/>
        <v>0.99905510880095516</v>
      </c>
      <c r="W1886">
        <v>313.14999999999998</v>
      </c>
      <c r="X1886">
        <f t="shared" si="314"/>
        <v>1.9073334166666699E-2</v>
      </c>
      <c r="Y1886">
        <v>2E-3</v>
      </c>
      <c r="Z1886">
        <f t="shared" si="294"/>
        <v>7.2765497523200454E-2</v>
      </c>
      <c r="AB1886">
        <f t="shared" si="295"/>
        <v>9.9905510880095509E-7</v>
      </c>
      <c r="AC1886">
        <f t="shared" si="296"/>
        <v>7.7759129386834936E-11</v>
      </c>
      <c r="AD1886">
        <v>0</v>
      </c>
      <c r="AE1886" s="12">
        <f t="shared" si="297"/>
        <v>2.0903724265187424E-11</v>
      </c>
      <c r="AF1886" s="12">
        <f t="shared" si="298"/>
        <v>9.8662853652022362E-11</v>
      </c>
      <c r="AG1886" s="19">
        <f t="shared" si="299"/>
        <v>1.097002469958351E-3</v>
      </c>
      <c r="AI1886">
        <f t="shared" si="300"/>
        <v>9.9905510880095509E-7</v>
      </c>
      <c r="AJ1886">
        <f t="shared" si="301"/>
        <v>7.7759129386834936E-11</v>
      </c>
      <c r="AK1886">
        <v>0</v>
      </c>
      <c r="AL1886" s="12">
        <f t="shared" si="302"/>
        <v>4.333023565310624E-10</v>
      </c>
      <c r="AM1886" s="12">
        <f t="shared" si="303"/>
        <v>5.1106148591789729E-10</v>
      </c>
      <c r="AN1886" s="19">
        <f t="shared" si="304"/>
        <v>2.2739189884214046E-2</v>
      </c>
      <c r="AO1886" s="19"/>
      <c r="AP1886" t="e">
        <f t="shared" si="305"/>
        <v>#VALUE!</v>
      </c>
      <c r="AQ1886" t="e">
        <f t="shared" si="306"/>
        <v>#VALUE!</v>
      </c>
      <c r="AR1886">
        <v>0</v>
      </c>
      <c r="AS1886" s="12" t="e">
        <f t="shared" si="307"/>
        <v>#VALUE!</v>
      </c>
      <c r="AT1886" s="12" t="e">
        <f t="shared" si="308"/>
        <v>#VALUE!</v>
      </c>
      <c r="AU1886" s="19">
        <f t="shared" si="309"/>
        <v>1.5759424160826513E-2</v>
      </c>
      <c r="AW1886">
        <f t="shared" si="310"/>
        <v>78.812974192989046</v>
      </c>
      <c r="AX1886">
        <f t="shared" si="311"/>
        <v>15.215219993965071</v>
      </c>
      <c r="AY1886" t="e">
        <f t="shared" si="312"/>
        <v>#VALUE!</v>
      </c>
    </row>
    <row r="1887" spans="8:51" x14ac:dyDescent="0.25">
      <c r="H1887" s="6">
        <v>20</v>
      </c>
      <c r="I1887" s="6">
        <v>30</v>
      </c>
      <c r="J1887" s="6">
        <v>1</v>
      </c>
      <c r="K1887" s="6">
        <v>1</v>
      </c>
      <c r="L1887" s="6" t="s">
        <v>122</v>
      </c>
      <c r="M1887" s="7">
        <f>1000000*(AF1887-AD1887)/X1887</f>
        <v>5.1728162884310709E-3</v>
      </c>
      <c r="N1887" s="7">
        <f>1000000*(AM1887-AK1887)/X1887</f>
        <v>2.6794554190270953E-2</v>
      </c>
      <c r="O1887" s="7" t="e">
        <f>1000000*(AT1887-AR1887)/X1887</f>
        <v>#VALUE!</v>
      </c>
      <c r="P1887">
        <f>(M1887*16)</f>
        <v>8.2765060614897135E-2</v>
      </c>
      <c r="Q1887">
        <f>(N1887*44)</f>
        <v>1.1789603843719219</v>
      </c>
      <c r="R1887">
        <f>1000000*(((AF1887-AD1887)*0.082057*W1887)/(V1887-Z1887))/X1887</f>
        <v>0.14349881432745903</v>
      </c>
      <c r="S1887">
        <f>1000000*(((AM1887-AK1887)*0.082057*W1887)/(V1887-Z1887))/X1887</f>
        <v>0.74330626535800015</v>
      </c>
      <c r="T1887">
        <f>N1887*((1*0.082057*W1887)/(V1887-Z1887))</f>
        <v>0.74330626535800026</v>
      </c>
      <c r="V1887" s="5">
        <f t="shared" si="313"/>
        <v>0.99905510880095516</v>
      </c>
      <c r="W1887">
        <v>313.14999999999998</v>
      </c>
      <c r="X1887">
        <f t="shared" si="314"/>
        <v>1.9073334166666699E-2</v>
      </c>
      <c r="Y1887">
        <v>2E-3</v>
      </c>
      <c r="Z1887">
        <f t="shared" si="294"/>
        <v>7.2765497523200454E-2</v>
      </c>
      <c r="AB1887">
        <f t="shared" si="295"/>
        <v>9.9905510880095509E-7</v>
      </c>
      <c r="AC1887">
        <f t="shared" si="296"/>
        <v>7.7759129386834936E-11</v>
      </c>
      <c r="AD1887">
        <v>0</v>
      </c>
      <c r="AE1887" s="12">
        <f t="shared" si="297"/>
        <v>2.0903724265187424E-11</v>
      </c>
      <c r="AF1887" s="12">
        <f t="shared" si="298"/>
        <v>9.8662853652022362E-11</v>
      </c>
      <c r="AG1887" s="19">
        <f t="shared" si="299"/>
        <v>1.097002469958351E-3</v>
      </c>
      <c r="AI1887">
        <f t="shared" si="300"/>
        <v>9.9905510880095509E-7</v>
      </c>
      <c r="AJ1887">
        <f t="shared" si="301"/>
        <v>7.7759129386834936E-11</v>
      </c>
      <c r="AK1887">
        <v>0</v>
      </c>
      <c r="AL1887" s="12">
        <f t="shared" si="302"/>
        <v>4.333023565310624E-10</v>
      </c>
      <c r="AM1887" s="12">
        <f t="shared" si="303"/>
        <v>5.1106148591789729E-10</v>
      </c>
      <c r="AN1887" s="19">
        <f t="shared" si="304"/>
        <v>2.2739189884214046E-2</v>
      </c>
      <c r="AO1887" s="19"/>
      <c r="AP1887" t="e">
        <f t="shared" si="305"/>
        <v>#VALUE!</v>
      </c>
      <c r="AQ1887" t="e">
        <f t="shared" si="306"/>
        <v>#VALUE!</v>
      </c>
      <c r="AR1887">
        <v>0</v>
      </c>
      <c r="AS1887" s="12" t="e">
        <f t="shared" si="307"/>
        <v>#VALUE!</v>
      </c>
      <c r="AT1887" s="12" t="e">
        <f t="shared" si="308"/>
        <v>#VALUE!</v>
      </c>
      <c r="AU1887" s="19">
        <f t="shared" si="309"/>
        <v>1.5759424160826513E-2</v>
      </c>
      <c r="AW1887">
        <f t="shared" si="310"/>
        <v>78.812974192989046</v>
      </c>
      <c r="AX1887">
        <f t="shared" si="311"/>
        <v>15.215219993965071</v>
      </c>
      <c r="AY1887" t="e">
        <f t="shared" si="312"/>
        <v>#VALUE!</v>
      </c>
    </row>
    <row r="1888" spans="8:51" x14ac:dyDescent="0.25">
      <c r="H1888" s="6">
        <v>20</v>
      </c>
      <c r="I1888" s="6">
        <v>30</v>
      </c>
      <c r="J1888" s="6">
        <v>1</v>
      </c>
      <c r="K1888" s="6">
        <v>1</v>
      </c>
      <c r="L1888" s="6" t="s">
        <v>122</v>
      </c>
      <c r="M1888" s="7">
        <f>1000000*(AF1888-AD1888)/X1888</f>
        <v>5.1728162884310709E-3</v>
      </c>
      <c r="N1888" s="7">
        <f>1000000*(AM1888-AK1888)/X1888</f>
        <v>2.6794554190270953E-2</v>
      </c>
      <c r="O1888" s="7" t="e">
        <f>1000000*(AT1888-AR1888)/X1888</f>
        <v>#VALUE!</v>
      </c>
      <c r="P1888">
        <f>(M1888*16)</f>
        <v>8.2765060614897135E-2</v>
      </c>
      <c r="Q1888">
        <f>(N1888*44)</f>
        <v>1.1789603843719219</v>
      </c>
      <c r="R1888">
        <f>1000000*(((AF1888-AD1888)*0.082057*W1888)/(V1888-Z1888))/X1888</f>
        <v>0.14349881432745903</v>
      </c>
      <c r="S1888">
        <f>1000000*(((AM1888-AK1888)*0.082057*W1888)/(V1888-Z1888))/X1888</f>
        <v>0.74330626535800015</v>
      </c>
      <c r="T1888">
        <f>N1888*((1*0.082057*W1888)/(V1888-Z1888))</f>
        <v>0.74330626535800026</v>
      </c>
      <c r="V1888" s="5">
        <f t="shared" si="313"/>
        <v>0.99905510880095516</v>
      </c>
      <c r="W1888">
        <v>313.14999999999998</v>
      </c>
      <c r="X1888">
        <f t="shared" si="314"/>
        <v>1.9073334166666699E-2</v>
      </c>
      <c r="Y1888">
        <v>2E-3</v>
      </c>
      <c r="Z1888">
        <f t="shared" si="294"/>
        <v>7.2765497523200454E-2</v>
      </c>
      <c r="AB1888">
        <f t="shared" si="295"/>
        <v>9.9905510880095509E-7</v>
      </c>
      <c r="AC1888">
        <f t="shared" si="296"/>
        <v>7.7759129386834936E-11</v>
      </c>
      <c r="AD1888">
        <v>0</v>
      </c>
      <c r="AE1888" s="12">
        <f t="shared" si="297"/>
        <v>2.0903724265187424E-11</v>
      </c>
      <c r="AF1888" s="12">
        <f t="shared" si="298"/>
        <v>9.8662853652022362E-11</v>
      </c>
      <c r="AG1888" s="19">
        <f t="shared" si="299"/>
        <v>1.097002469958351E-3</v>
      </c>
      <c r="AI1888">
        <f t="shared" si="300"/>
        <v>9.9905510880095509E-7</v>
      </c>
      <c r="AJ1888">
        <f t="shared" si="301"/>
        <v>7.7759129386834936E-11</v>
      </c>
      <c r="AK1888">
        <v>0</v>
      </c>
      <c r="AL1888" s="12">
        <f t="shared" si="302"/>
        <v>4.333023565310624E-10</v>
      </c>
      <c r="AM1888" s="12">
        <f t="shared" si="303"/>
        <v>5.1106148591789729E-10</v>
      </c>
      <c r="AN1888" s="19">
        <f t="shared" si="304"/>
        <v>2.2739189884214046E-2</v>
      </c>
      <c r="AO1888" s="19"/>
      <c r="AP1888" t="e">
        <f t="shared" si="305"/>
        <v>#VALUE!</v>
      </c>
      <c r="AQ1888" t="e">
        <f t="shared" si="306"/>
        <v>#VALUE!</v>
      </c>
      <c r="AR1888">
        <v>0</v>
      </c>
      <c r="AS1888" s="12" t="e">
        <f t="shared" si="307"/>
        <v>#VALUE!</v>
      </c>
      <c r="AT1888" s="12" t="e">
        <f t="shared" si="308"/>
        <v>#VALUE!</v>
      </c>
      <c r="AU1888" s="19">
        <f t="shared" si="309"/>
        <v>1.5759424160826513E-2</v>
      </c>
      <c r="AW1888">
        <f t="shared" si="310"/>
        <v>78.812974192989046</v>
      </c>
      <c r="AX1888">
        <f t="shared" si="311"/>
        <v>15.215219993965071</v>
      </c>
      <c r="AY1888" t="e">
        <f t="shared" si="312"/>
        <v>#VALUE!</v>
      </c>
    </row>
    <row r="1889" spans="8:51" x14ac:dyDescent="0.25">
      <c r="H1889" s="6">
        <v>20</v>
      </c>
      <c r="I1889" s="6">
        <v>30</v>
      </c>
      <c r="J1889" s="6">
        <v>1</v>
      </c>
      <c r="K1889" s="6">
        <v>1</v>
      </c>
      <c r="L1889" s="6" t="s">
        <v>122</v>
      </c>
      <c r="M1889" s="7">
        <f>1000000*(AF1889-AD1889)/X1889</f>
        <v>5.1728162884310709E-3</v>
      </c>
      <c r="N1889" s="7">
        <f>1000000*(AM1889-AK1889)/X1889</f>
        <v>2.6794554190270953E-2</v>
      </c>
      <c r="O1889" s="7" t="e">
        <f>1000000*(AT1889-AR1889)/X1889</f>
        <v>#VALUE!</v>
      </c>
      <c r="P1889">
        <f>(M1889*16)</f>
        <v>8.2765060614897135E-2</v>
      </c>
      <c r="Q1889">
        <f>(N1889*44)</f>
        <v>1.1789603843719219</v>
      </c>
      <c r="R1889">
        <f>1000000*(((AF1889-AD1889)*0.082057*W1889)/(V1889-Z1889))/X1889</f>
        <v>0.14349881432745903</v>
      </c>
      <c r="S1889">
        <f>1000000*(((AM1889-AK1889)*0.082057*W1889)/(V1889-Z1889))/X1889</f>
        <v>0.74330626535800015</v>
      </c>
      <c r="T1889">
        <f>N1889*((1*0.082057*W1889)/(V1889-Z1889))</f>
        <v>0.74330626535800026</v>
      </c>
      <c r="V1889" s="5">
        <f t="shared" si="313"/>
        <v>0.99905510880095516</v>
      </c>
      <c r="W1889">
        <v>313.14999999999998</v>
      </c>
      <c r="X1889">
        <f t="shared" si="314"/>
        <v>1.9073334166666699E-2</v>
      </c>
      <c r="Y1889">
        <v>2E-3</v>
      </c>
      <c r="Z1889">
        <f t="shared" si="294"/>
        <v>7.2765497523200454E-2</v>
      </c>
      <c r="AB1889">
        <f t="shared" si="295"/>
        <v>9.9905510880095509E-7</v>
      </c>
      <c r="AC1889">
        <f t="shared" si="296"/>
        <v>7.7759129386834936E-11</v>
      </c>
      <c r="AD1889">
        <v>0</v>
      </c>
      <c r="AE1889" s="12">
        <f t="shared" si="297"/>
        <v>2.0903724265187424E-11</v>
      </c>
      <c r="AF1889" s="12">
        <f t="shared" si="298"/>
        <v>9.8662853652022362E-11</v>
      </c>
      <c r="AG1889" s="19">
        <f t="shared" si="299"/>
        <v>1.097002469958351E-3</v>
      </c>
      <c r="AI1889">
        <f t="shared" si="300"/>
        <v>9.9905510880095509E-7</v>
      </c>
      <c r="AJ1889">
        <f t="shared" si="301"/>
        <v>7.7759129386834936E-11</v>
      </c>
      <c r="AK1889">
        <v>0</v>
      </c>
      <c r="AL1889" s="12">
        <f t="shared" si="302"/>
        <v>4.333023565310624E-10</v>
      </c>
      <c r="AM1889" s="12">
        <f t="shared" si="303"/>
        <v>5.1106148591789729E-10</v>
      </c>
      <c r="AN1889" s="19">
        <f t="shared" si="304"/>
        <v>2.2739189884214046E-2</v>
      </c>
      <c r="AO1889" s="19"/>
      <c r="AP1889" t="e">
        <f t="shared" si="305"/>
        <v>#VALUE!</v>
      </c>
      <c r="AQ1889" t="e">
        <f t="shared" si="306"/>
        <v>#VALUE!</v>
      </c>
      <c r="AR1889">
        <v>0</v>
      </c>
      <c r="AS1889" s="12" t="e">
        <f t="shared" si="307"/>
        <v>#VALUE!</v>
      </c>
      <c r="AT1889" s="12" t="e">
        <f t="shared" si="308"/>
        <v>#VALUE!</v>
      </c>
      <c r="AU1889" s="19">
        <f t="shared" si="309"/>
        <v>1.5759424160826513E-2</v>
      </c>
      <c r="AW1889">
        <f t="shared" si="310"/>
        <v>78.812974192989046</v>
      </c>
      <c r="AX1889">
        <f t="shared" si="311"/>
        <v>15.215219993965071</v>
      </c>
      <c r="AY1889" t="e">
        <f t="shared" si="312"/>
        <v>#VALUE!</v>
      </c>
    </row>
    <row r="1890" spans="8:51" x14ac:dyDescent="0.25">
      <c r="H1890" s="6">
        <v>20</v>
      </c>
      <c r="I1890" s="6">
        <v>30</v>
      </c>
      <c r="J1890" s="6">
        <v>1</v>
      </c>
      <c r="K1890" s="6">
        <v>1</v>
      </c>
      <c r="L1890" s="6" t="s">
        <v>122</v>
      </c>
      <c r="M1890" s="7">
        <f>1000000*(AF1890-AD1890)/X1890</f>
        <v>5.1728162884310709E-3</v>
      </c>
      <c r="N1890" s="7">
        <f>1000000*(AM1890-AK1890)/X1890</f>
        <v>2.6794554190270953E-2</v>
      </c>
      <c r="O1890" s="7" t="e">
        <f>1000000*(AT1890-AR1890)/X1890</f>
        <v>#VALUE!</v>
      </c>
      <c r="P1890">
        <f>(M1890*16)</f>
        <v>8.2765060614897135E-2</v>
      </c>
      <c r="Q1890">
        <f>(N1890*44)</f>
        <v>1.1789603843719219</v>
      </c>
      <c r="R1890">
        <f>1000000*(((AF1890-AD1890)*0.082057*W1890)/(V1890-Z1890))/X1890</f>
        <v>0.14349881432745903</v>
      </c>
      <c r="S1890">
        <f>1000000*(((AM1890-AK1890)*0.082057*W1890)/(V1890-Z1890))/X1890</f>
        <v>0.74330626535800015</v>
      </c>
      <c r="T1890">
        <f>N1890*((1*0.082057*W1890)/(V1890-Z1890))</f>
        <v>0.74330626535800026</v>
      </c>
      <c r="V1890" s="5">
        <f t="shared" si="313"/>
        <v>0.99905510880095516</v>
      </c>
      <c r="W1890">
        <v>313.14999999999998</v>
      </c>
      <c r="X1890">
        <f t="shared" si="314"/>
        <v>1.9073334166666699E-2</v>
      </c>
      <c r="Y1890">
        <v>2E-3</v>
      </c>
      <c r="Z1890">
        <f t="shared" si="294"/>
        <v>7.2765497523200454E-2</v>
      </c>
      <c r="AB1890">
        <f t="shared" si="295"/>
        <v>9.9905510880095509E-7</v>
      </c>
      <c r="AC1890">
        <f t="shared" si="296"/>
        <v>7.7759129386834936E-11</v>
      </c>
      <c r="AD1890">
        <v>0</v>
      </c>
      <c r="AE1890" s="12">
        <f t="shared" si="297"/>
        <v>2.0903724265187424E-11</v>
      </c>
      <c r="AF1890" s="12">
        <f t="shared" si="298"/>
        <v>9.8662853652022362E-11</v>
      </c>
      <c r="AG1890" s="19">
        <f t="shared" si="299"/>
        <v>1.097002469958351E-3</v>
      </c>
      <c r="AI1890">
        <f t="shared" si="300"/>
        <v>9.9905510880095509E-7</v>
      </c>
      <c r="AJ1890">
        <f t="shared" si="301"/>
        <v>7.7759129386834936E-11</v>
      </c>
      <c r="AK1890">
        <v>0</v>
      </c>
      <c r="AL1890" s="12">
        <f t="shared" si="302"/>
        <v>4.333023565310624E-10</v>
      </c>
      <c r="AM1890" s="12">
        <f t="shared" si="303"/>
        <v>5.1106148591789729E-10</v>
      </c>
      <c r="AN1890" s="19">
        <f t="shared" si="304"/>
        <v>2.2739189884214046E-2</v>
      </c>
      <c r="AO1890" s="19"/>
      <c r="AP1890" t="e">
        <f t="shared" si="305"/>
        <v>#VALUE!</v>
      </c>
      <c r="AQ1890" t="e">
        <f t="shared" si="306"/>
        <v>#VALUE!</v>
      </c>
      <c r="AR1890">
        <v>0</v>
      </c>
      <c r="AS1890" s="12" t="e">
        <f t="shared" si="307"/>
        <v>#VALUE!</v>
      </c>
      <c r="AT1890" s="12" t="e">
        <f t="shared" si="308"/>
        <v>#VALUE!</v>
      </c>
      <c r="AU1890" s="19">
        <f t="shared" si="309"/>
        <v>1.5759424160826513E-2</v>
      </c>
      <c r="AW1890">
        <f t="shared" si="310"/>
        <v>78.812974192989046</v>
      </c>
      <c r="AX1890">
        <f t="shared" si="311"/>
        <v>15.215219993965071</v>
      </c>
      <c r="AY1890" t="e">
        <f t="shared" si="312"/>
        <v>#VALUE!</v>
      </c>
    </row>
    <row r="1891" spans="8:51" x14ac:dyDescent="0.25">
      <c r="H1891" s="6">
        <v>20</v>
      </c>
      <c r="I1891" s="6">
        <v>30</v>
      </c>
      <c r="J1891" s="6">
        <v>1</v>
      </c>
      <c r="K1891" s="6">
        <v>1</v>
      </c>
      <c r="L1891" s="6" t="s">
        <v>122</v>
      </c>
      <c r="M1891" s="7">
        <f>1000000*(AF1891-AD1891)/X1891</f>
        <v>5.1728162884310709E-3</v>
      </c>
      <c r="N1891" s="7">
        <f>1000000*(AM1891-AK1891)/X1891</f>
        <v>2.6794554190270953E-2</v>
      </c>
      <c r="O1891" s="7" t="e">
        <f>1000000*(AT1891-AR1891)/X1891</f>
        <v>#VALUE!</v>
      </c>
      <c r="P1891">
        <f>(M1891*16)</f>
        <v>8.2765060614897135E-2</v>
      </c>
      <c r="Q1891">
        <f>(N1891*44)</f>
        <v>1.1789603843719219</v>
      </c>
      <c r="R1891">
        <f>1000000*(((AF1891-AD1891)*0.082057*W1891)/(V1891-Z1891))/X1891</f>
        <v>0.14349881432745903</v>
      </c>
      <c r="S1891">
        <f>1000000*(((AM1891-AK1891)*0.082057*W1891)/(V1891-Z1891))/X1891</f>
        <v>0.74330626535800015</v>
      </c>
      <c r="T1891">
        <f>N1891*((1*0.082057*W1891)/(V1891-Z1891))</f>
        <v>0.74330626535800026</v>
      </c>
      <c r="V1891" s="5">
        <f t="shared" si="313"/>
        <v>0.99905510880095516</v>
      </c>
      <c r="W1891">
        <v>313.14999999999998</v>
      </c>
      <c r="X1891">
        <f t="shared" si="314"/>
        <v>1.9073334166666699E-2</v>
      </c>
      <c r="Y1891">
        <v>2E-3</v>
      </c>
      <c r="Z1891">
        <f t="shared" si="294"/>
        <v>7.2765497523200454E-2</v>
      </c>
      <c r="AB1891">
        <f t="shared" si="295"/>
        <v>9.9905510880095509E-7</v>
      </c>
      <c r="AC1891">
        <f t="shared" si="296"/>
        <v>7.7759129386834936E-11</v>
      </c>
      <c r="AD1891">
        <v>0</v>
      </c>
      <c r="AE1891" s="12">
        <f t="shared" si="297"/>
        <v>2.0903724265187424E-11</v>
      </c>
      <c r="AF1891" s="12">
        <f t="shared" si="298"/>
        <v>9.8662853652022362E-11</v>
      </c>
      <c r="AG1891" s="19">
        <f t="shared" si="299"/>
        <v>1.097002469958351E-3</v>
      </c>
      <c r="AI1891">
        <f t="shared" si="300"/>
        <v>9.9905510880095509E-7</v>
      </c>
      <c r="AJ1891">
        <f t="shared" si="301"/>
        <v>7.7759129386834936E-11</v>
      </c>
      <c r="AK1891">
        <v>0</v>
      </c>
      <c r="AL1891" s="12">
        <f t="shared" si="302"/>
        <v>4.333023565310624E-10</v>
      </c>
      <c r="AM1891" s="12">
        <f t="shared" si="303"/>
        <v>5.1106148591789729E-10</v>
      </c>
      <c r="AN1891" s="19">
        <f t="shared" si="304"/>
        <v>2.2739189884214046E-2</v>
      </c>
      <c r="AO1891" s="19"/>
      <c r="AP1891" t="e">
        <f t="shared" si="305"/>
        <v>#VALUE!</v>
      </c>
      <c r="AQ1891" t="e">
        <f t="shared" si="306"/>
        <v>#VALUE!</v>
      </c>
      <c r="AR1891">
        <v>0</v>
      </c>
      <c r="AS1891" s="12" t="e">
        <f t="shared" si="307"/>
        <v>#VALUE!</v>
      </c>
      <c r="AT1891" s="12" t="e">
        <f t="shared" si="308"/>
        <v>#VALUE!</v>
      </c>
      <c r="AU1891" s="19">
        <f t="shared" si="309"/>
        <v>1.5759424160826513E-2</v>
      </c>
      <c r="AW1891">
        <f t="shared" si="310"/>
        <v>78.812974192989046</v>
      </c>
      <c r="AX1891">
        <f t="shared" si="311"/>
        <v>15.215219993965071</v>
      </c>
      <c r="AY1891" t="e">
        <f t="shared" si="312"/>
        <v>#VALUE!</v>
      </c>
    </row>
    <row r="1892" spans="8:51" x14ac:dyDescent="0.25">
      <c r="H1892" s="6">
        <v>20</v>
      </c>
      <c r="I1892" s="6">
        <v>30</v>
      </c>
      <c r="J1892" s="6">
        <v>1</v>
      </c>
      <c r="K1892" s="6">
        <v>1</v>
      </c>
      <c r="L1892" s="6" t="s">
        <v>122</v>
      </c>
      <c r="M1892" s="7">
        <f>1000000*(AF1892-AD1892)/X1892</f>
        <v>5.1728162884310709E-3</v>
      </c>
      <c r="N1892" s="7">
        <f>1000000*(AM1892-AK1892)/X1892</f>
        <v>2.6794554190270953E-2</v>
      </c>
      <c r="O1892" s="7" t="e">
        <f>1000000*(AT1892-AR1892)/X1892</f>
        <v>#VALUE!</v>
      </c>
      <c r="P1892">
        <f>(M1892*16)</f>
        <v>8.2765060614897135E-2</v>
      </c>
      <c r="Q1892">
        <f>(N1892*44)</f>
        <v>1.1789603843719219</v>
      </c>
      <c r="R1892">
        <f>1000000*(((AF1892-AD1892)*0.082057*W1892)/(V1892-Z1892))/X1892</f>
        <v>0.14349881432745903</v>
      </c>
      <c r="S1892">
        <f>1000000*(((AM1892-AK1892)*0.082057*W1892)/(V1892-Z1892))/X1892</f>
        <v>0.74330626535800015</v>
      </c>
      <c r="T1892">
        <f>N1892*((1*0.082057*W1892)/(V1892-Z1892))</f>
        <v>0.74330626535800026</v>
      </c>
      <c r="V1892" s="5">
        <f t="shared" si="313"/>
        <v>0.99905510880095516</v>
      </c>
      <c r="W1892">
        <v>313.14999999999998</v>
      </c>
      <c r="X1892">
        <f t="shared" si="314"/>
        <v>1.9073334166666699E-2</v>
      </c>
      <c r="Y1892">
        <v>2E-3</v>
      </c>
      <c r="Z1892">
        <f t="shared" si="294"/>
        <v>7.2765497523200454E-2</v>
      </c>
      <c r="AB1892">
        <f t="shared" si="295"/>
        <v>9.9905510880095509E-7</v>
      </c>
      <c r="AC1892">
        <f t="shared" si="296"/>
        <v>7.7759129386834936E-11</v>
      </c>
      <c r="AD1892">
        <v>0</v>
      </c>
      <c r="AE1892" s="12">
        <f t="shared" si="297"/>
        <v>2.0903724265187424E-11</v>
      </c>
      <c r="AF1892" s="12">
        <f t="shared" si="298"/>
        <v>9.8662853652022362E-11</v>
      </c>
      <c r="AG1892" s="19">
        <f t="shared" si="299"/>
        <v>1.097002469958351E-3</v>
      </c>
      <c r="AI1892">
        <f t="shared" si="300"/>
        <v>9.9905510880095509E-7</v>
      </c>
      <c r="AJ1892">
        <f t="shared" si="301"/>
        <v>7.7759129386834936E-11</v>
      </c>
      <c r="AK1892">
        <v>0</v>
      </c>
      <c r="AL1892" s="12">
        <f t="shared" si="302"/>
        <v>4.333023565310624E-10</v>
      </c>
      <c r="AM1892" s="12">
        <f t="shared" si="303"/>
        <v>5.1106148591789729E-10</v>
      </c>
      <c r="AN1892" s="19">
        <f t="shared" si="304"/>
        <v>2.2739189884214046E-2</v>
      </c>
      <c r="AO1892" s="19"/>
      <c r="AP1892" t="e">
        <f t="shared" si="305"/>
        <v>#VALUE!</v>
      </c>
      <c r="AQ1892" t="e">
        <f t="shared" si="306"/>
        <v>#VALUE!</v>
      </c>
      <c r="AR1892">
        <v>0</v>
      </c>
      <c r="AS1892" s="12" t="e">
        <f t="shared" si="307"/>
        <v>#VALUE!</v>
      </c>
      <c r="AT1892" s="12" t="e">
        <f t="shared" si="308"/>
        <v>#VALUE!</v>
      </c>
      <c r="AU1892" s="19">
        <f t="shared" si="309"/>
        <v>1.5759424160826513E-2</v>
      </c>
      <c r="AW1892">
        <f t="shared" si="310"/>
        <v>78.812974192989046</v>
      </c>
      <c r="AX1892">
        <f t="shared" si="311"/>
        <v>15.215219993965071</v>
      </c>
      <c r="AY1892" t="e">
        <f t="shared" si="312"/>
        <v>#VALUE!</v>
      </c>
    </row>
    <row r="1893" spans="8:51" x14ac:dyDescent="0.25">
      <c r="H1893" s="6">
        <v>20</v>
      </c>
      <c r="I1893" s="6">
        <v>30</v>
      </c>
      <c r="J1893" s="6">
        <v>1</v>
      </c>
      <c r="K1893" s="6">
        <v>1</v>
      </c>
      <c r="L1893" s="6" t="s">
        <v>122</v>
      </c>
      <c r="M1893" s="7">
        <f>1000000*(AF1893-AD1893)/X1893</f>
        <v>5.1728162884310709E-3</v>
      </c>
      <c r="N1893" s="7">
        <f>1000000*(AM1893-AK1893)/X1893</f>
        <v>2.6794554190270953E-2</v>
      </c>
      <c r="O1893" s="7" t="e">
        <f>1000000*(AT1893-AR1893)/X1893</f>
        <v>#VALUE!</v>
      </c>
      <c r="P1893">
        <f>(M1893*16)</f>
        <v>8.2765060614897135E-2</v>
      </c>
      <c r="Q1893">
        <f>(N1893*44)</f>
        <v>1.1789603843719219</v>
      </c>
      <c r="R1893">
        <f>1000000*(((AF1893-AD1893)*0.082057*W1893)/(V1893-Z1893))/X1893</f>
        <v>0.14349881432745903</v>
      </c>
      <c r="S1893">
        <f>1000000*(((AM1893-AK1893)*0.082057*W1893)/(V1893-Z1893))/X1893</f>
        <v>0.74330626535800015</v>
      </c>
      <c r="T1893">
        <f>N1893*((1*0.082057*W1893)/(V1893-Z1893))</f>
        <v>0.74330626535800026</v>
      </c>
      <c r="V1893" s="5">
        <f t="shared" si="313"/>
        <v>0.99905510880095516</v>
      </c>
      <c r="W1893">
        <v>313.14999999999998</v>
      </c>
      <c r="X1893">
        <f t="shared" si="314"/>
        <v>1.9073334166666699E-2</v>
      </c>
      <c r="Y1893">
        <v>2E-3</v>
      </c>
      <c r="Z1893">
        <f t="shared" si="294"/>
        <v>7.2765497523200454E-2</v>
      </c>
      <c r="AB1893">
        <f t="shared" si="295"/>
        <v>9.9905510880095509E-7</v>
      </c>
      <c r="AC1893">
        <f t="shared" si="296"/>
        <v>7.7759129386834936E-11</v>
      </c>
      <c r="AD1893">
        <v>0</v>
      </c>
      <c r="AE1893" s="12">
        <f t="shared" si="297"/>
        <v>2.0903724265187424E-11</v>
      </c>
      <c r="AF1893" s="12">
        <f t="shared" si="298"/>
        <v>9.8662853652022362E-11</v>
      </c>
      <c r="AG1893" s="19">
        <f t="shared" si="299"/>
        <v>1.097002469958351E-3</v>
      </c>
      <c r="AI1893">
        <f t="shared" si="300"/>
        <v>9.9905510880095509E-7</v>
      </c>
      <c r="AJ1893">
        <f t="shared" si="301"/>
        <v>7.7759129386834936E-11</v>
      </c>
      <c r="AK1893">
        <v>0</v>
      </c>
      <c r="AL1893" s="12">
        <f t="shared" si="302"/>
        <v>4.333023565310624E-10</v>
      </c>
      <c r="AM1893" s="12">
        <f t="shared" si="303"/>
        <v>5.1106148591789729E-10</v>
      </c>
      <c r="AN1893" s="19">
        <f t="shared" si="304"/>
        <v>2.2739189884214046E-2</v>
      </c>
      <c r="AO1893" s="19"/>
      <c r="AP1893" t="e">
        <f t="shared" si="305"/>
        <v>#VALUE!</v>
      </c>
      <c r="AQ1893" t="e">
        <f t="shared" si="306"/>
        <v>#VALUE!</v>
      </c>
      <c r="AR1893">
        <v>0</v>
      </c>
      <c r="AS1893" s="12" t="e">
        <f t="shared" si="307"/>
        <v>#VALUE!</v>
      </c>
      <c r="AT1893" s="12" t="e">
        <f t="shared" si="308"/>
        <v>#VALUE!</v>
      </c>
      <c r="AU1893" s="19">
        <f t="shared" si="309"/>
        <v>1.5759424160826513E-2</v>
      </c>
      <c r="AW1893">
        <f t="shared" si="310"/>
        <v>78.812974192989046</v>
      </c>
      <c r="AX1893">
        <f t="shared" si="311"/>
        <v>15.215219993965071</v>
      </c>
      <c r="AY1893" t="e">
        <f t="shared" si="312"/>
        <v>#VALUE!</v>
      </c>
    </row>
    <row r="1894" spans="8:51" x14ac:dyDescent="0.25">
      <c r="H1894" s="6">
        <v>20</v>
      </c>
      <c r="I1894" s="6">
        <v>30</v>
      </c>
      <c r="J1894" s="6">
        <v>1</v>
      </c>
      <c r="K1894" s="6">
        <v>1</v>
      </c>
      <c r="L1894" s="6" t="s">
        <v>122</v>
      </c>
      <c r="M1894" s="7">
        <f>1000000*(AF1894-AD1894)/X1894</f>
        <v>5.1728162884310709E-3</v>
      </c>
      <c r="N1894" s="7">
        <f>1000000*(AM1894-AK1894)/X1894</f>
        <v>2.6794554190270953E-2</v>
      </c>
      <c r="O1894" s="7" t="e">
        <f>1000000*(AT1894-AR1894)/X1894</f>
        <v>#VALUE!</v>
      </c>
      <c r="P1894">
        <f>(M1894*16)</f>
        <v>8.2765060614897135E-2</v>
      </c>
      <c r="Q1894">
        <f>(N1894*44)</f>
        <v>1.1789603843719219</v>
      </c>
      <c r="R1894">
        <f>1000000*(((AF1894-AD1894)*0.082057*W1894)/(V1894-Z1894))/X1894</f>
        <v>0.14349881432745903</v>
      </c>
      <c r="S1894">
        <f>1000000*(((AM1894-AK1894)*0.082057*W1894)/(V1894-Z1894))/X1894</f>
        <v>0.74330626535800015</v>
      </c>
      <c r="T1894">
        <f>N1894*((1*0.082057*W1894)/(V1894-Z1894))</f>
        <v>0.74330626535800026</v>
      </c>
      <c r="V1894" s="5">
        <f t="shared" si="313"/>
        <v>0.99905510880095516</v>
      </c>
      <c r="W1894">
        <v>313.14999999999998</v>
      </c>
      <c r="X1894">
        <f t="shared" si="314"/>
        <v>1.9073334166666699E-2</v>
      </c>
      <c r="Y1894">
        <v>2E-3</v>
      </c>
      <c r="Z1894">
        <f t="shared" si="294"/>
        <v>7.2765497523200454E-2</v>
      </c>
      <c r="AB1894">
        <f t="shared" si="295"/>
        <v>9.9905510880095509E-7</v>
      </c>
      <c r="AC1894">
        <f t="shared" si="296"/>
        <v>7.7759129386834936E-11</v>
      </c>
      <c r="AD1894">
        <v>0</v>
      </c>
      <c r="AE1894" s="12">
        <f t="shared" si="297"/>
        <v>2.0903724265187424E-11</v>
      </c>
      <c r="AF1894" s="12">
        <f t="shared" si="298"/>
        <v>9.8662853652022362E-11</v>
      </c>
      <c r="AG1894" s="19">
        <f t="shared" si="299"/>
        <v>1.097002469958351E-3</v>
      </c>
      <c r="AI1894">
        <f t="shared" si="300"/>
        <v>9.9905510880095509E-7</v>
      </c>
      <c r="AJ1894">
        <f t="shared" si="301"/>
        <v>7.7759129386834936E-11</v>
      </c>
      <c r="AK1894">
        <v>0</v>
      </c>
      <c r="AL1894" s="12">
        <f t="shared" si="302"/>
        <v>4.333023565310624E-10</v>
      </c>
      <c r="AM1894" s="12">
        <f t="shared" si="303"/>
        <v>5.1106148591789729E-10</v>
      </c>
      <c r="AN1894" s="19">
        <f t="shared" si="304"/>
        <v>2.2739189884214046E-2</v>
      </c>
      <c r="AO1894" s="19"/>
      <c r="AP1894" t="e">
        <f t="shared" si="305"/>
        <v>#VALUE!</v>
      </c>
      <c r="AQ1894" t="e">
        <f t="shared" si="306"/>
        <v>#VALUE!</v>
      </c>
      <c r="AR1894">
        <v>0</v>
      </c>
      <c r="AS1894" s="12" t="e">
        <f t="shared" si="307"/>
        <v>#VALUE!</v>
      </c>
      <c r="AT1894" s="12" t="e">
        <f t="shared" si="308"/>
        <v>#VALUE!</v>
      </c>
      <c r="AU1894" s="19">
        <f t="shared" si="309"/>
        <v>1.5759424160826513E-2</v>
      </c>
      <c r="AW1894">
        <f t="shared" si="310"/>
        <v>78.812974192989046</v>
      </c>
      <c r="AX1894">
        <f t="shared" si="311"/>
        <v>15.215219993965071</v>
      </c>
      <c r="AY1894" t="e">
        <f t="shared" si="312"/>
        <v>#VALUE!</v>
      </c>
    </row>
    <row r="1895" spans="8:51" x14ac:dyDescent="0.25">
      <c r="H1895" s="6">
        <v>20</v>
      </c>
      <c r="I1895" s="6">
        <v>30</v>
      </c>
      <c r="J1895" s="6">
        <v>1</v>
      </c>
      <c r="K1895" s="6">
        <v>1</v>
      </c>
      <c r="L1895" s="6" t="s">
        <v>122</v>
      </c>
      <c r="M1895" s="7">
        <f>1000000*(AF1895-AD1895)/X1895</f>
        <v>5.1728162884310709E-3</v>
      </c>
      <c r="N1895" s="7">
        <f>1000000*(AM1895-AK1895)/X1895</f>
        <v>2.6794554190270953E-2</v>
      </c>
      <c r="O1895" s="7" t="e">
        <f>1000000*(AT1895-AR1895)/X1895</f>
        <v>#VALUE!</v>
      </c>
      <c r="P1895">
        <f>(M1895*16)</f>
        <v>8.2765060614897135E-2</v>
      </c>
      <c r="Q1895">
        <f>(N1895*44)</f>
        <v>1.1789603843719219</v>
      </c>
      <c r="R1895">
        <f>1000000*(((AF1895-AD1895)*0.082057*W1895)/(V1895-Z1895))/X1895</f>
        <v>0.14349881432745903</v>
      </c>
      <c r="S1895">
        <f>1000000*(((AM1895-AK1895)*0.082057*W1895)/(V1895-Z1895))/X1895</f>
        <v>0.74330626535800015</v>
      </c>
      <c r="T1895">
        <f>N1895*((1*0.082057*W1895)/(V1895-Z1895))</f>
        <v>0.74330626535800026</v>
      </c>
      <c r="V1895" s="5">
        <f t="shared" si="313"/>
        <v>0.99905510880095516</v>
      </c>
      <c r="W1895">
        <v>313.14999999999998</v>
      </c>
      <c r="X1895">
        <f t="shared" si="314"/>
        <v>1.9073334166666699E-2</v>
      </c>
      <c r="Y1895">
        <v>2E-3</v>
      </c>
      <c r="Z1895">
        <f t="shared" si="294"/>
        <v>7.2765497523200454E-2</v>
      </c>
      <c r="AB1895">
        <f t="shared" si="295"/>
        <v>9.9905510880095509E-7</v>
      </c>
      <c r="AC1895">
        <f t="shared" si="296"/>
        <v>7.7759129386834936E-11</v>
      </c>
      <c r="AD1895">
        <v>0</v>
      </c>
      <c r="AE1895" s="12">
        <f t="shared" si="297"/>
        <v>2.0903724265187424E-11</v>
      </c>
      <c r="AF1895" s="12">
        <f t="shared" si="298"/>
        <v>9.8662853652022362E-11</v>
      </c>
      <c r="AG1895" s="19">
        <f t="shared" si="299"/>
        <v>1.097002469958351E-3</v>
      </c>
      <c r="AI1895">
        <f t="shared" si="300"/>
        <v>9.9905510880095509E-7</v>
      </c>
      <c r="AJ1895">
        <f t="shared" si="301"/>
        <v>7.7759129386834936E-11</v>
      </c>
      <c r="AK1895">
        <v>0</v>
      </c>
      <c r="AL1895" s="12">
        <f t="shared" si="302"/>
        <v>4.333023565310624E-10</v>
      </c>
      <c r="AM1895" s="12">
        <f t="shared" si="303"/>
        <v>5.1106148591789729E-10</v>
      </c>
      <c r="AN1895" s="19">
        <f t="shared" si="304"/>
        <v>2.2739189884214046E-2</v>
      </c>
      <c r="AO1895" s="19"/>
      <c r="AP1895" t="e">
        <f t="shared" si="305"/>
        <v>#VALUE!</v>
      </c>
      <c r="AQ1895" t="e">
        <f t="shared" si="306"/>
        <v>#VALUE!</v>
      </c>
      <c r="AR1895">
        <v>0</v>
      </c>
      <c r="AS1895" s="12" t="e">
        <f t="shared" si="307"/>
        <v>#VALUE!</v>
      </c>
      <c r="AT1895" s="12" t="e">
        <f t="shared" si="308"/>
        <v>#VALUE!</v>
      </c>
      <c r="AU1895" s="19">
        <f t="shared" si="309"/>
        <v>1.5759424160826513E-2</v>
      </c>
      <c r="AW1895">
        <f t="shared" si="310"/>
        <v>78.812974192989046</v>
      </c>
      <c r="AX1895">
        <f t="shared" si="311"/>
        <v>15.215219993965071</v>
      </c>
      <c r="AY1895" t="e">
        <f t="shared" si="312"/>
        <v>#VALUE!</v>
      </c>
    </row>
    <row r="1896" spans="8:51" x14ac:dyDescent="0.25">
      <c r="H1896" s="6">
        <v>20</v>
      </c>
      <c r="I1896" s="6">
        <v>30</v>
      </c>
      <c r="J1896" s="6">
        <v>1</v>
      </c>
      <c r="K1896" s="6">
        <v>1</v>
      </c>
      <c r="L1896" s="6" t="s">
        <v>122</v>
      </c>
      <c r="M1896" s="7">
        <f>1000000*(AF1896-AD1896)/X1896</f>
        <v>5.1728162884310709E-3</v>
      </c>
      <c r="N1896" s="7">
        <f>1000000*(AM1896-AK1896)/X1896</f>
        <v>2.6794554190270953E-2</v>
      </c>
      <c r="O1896" s="7" t="e">
        <f>1000000*(AT1896-AR1896)/X1896</f>
        <v>#VALUE!</v>
      </c>
      <c r="P1896">
        <f>(M1896*16)</f>
        <v>8.2765060614897135E-2</v>
      </c>
      <c r="Q1896">
        <f>(N1896*44)</f>
        <v>1.1789603843719219</v>
      </c>
      <c r="R1896">
        <f>1000000*(((AF1896-AD1896)*0.082057*W1896)/(V1896-Z1896))/X1896</f>
        <v>0.14349881432745903</v>
      </c>
      <c r="S1896">
        <f>1000000*(((AM1896-AK1896)*0.082057*W1896)/(V1896-Z1896))/X1896</f>
        <v>0.74330626535800015</v>
      </c>
      <c r="T1896">
        <f>N1896*((1*0.082057*W1896)/(V1896-Z1896))</f>
        <v>0.74330626535800026</v>
      </c>
      <c r="V1896" s="5">
        <f t="shared" si="313"/>
        <v>0.99905510880095516</v>
      </c>
      <c r="W1896">
        <v>313.14999999999998</v>
      </c>
      <c r="X1896">
        <f t="shared" si="314"/>
        <v>1.9073334166666699E-2</v>
      </c>
      <c r="Y1896">
        <v>2E-3</v>
      </c>
      <c r="Z1896">
        <f t="shared" si="294"/>
        <v>7.2765497523200454E-2</v>
      </c>
      <c r="AB1896">
        <f t="shared" si="295"/>
        <v>9.9905510880095509E-7</v>
      </c>
      <c r="AC1896">
        <f t="shared" si="296"/>
        <v>7.7759129386834936E-11</v>
      </c>
      <c r="AD1896">
        <v>0</v>
      </c>
      <c r="AE1896" s="12">
        <f t="shared" si="297"/>
        <v>2.0903724265187424E-11</v>
      </c>
      <c r="AF1896" s="12">
        <f t="shared" si="298"/>
        <v>9.8662853652022362E-11</v>
      </c>
      <c r="AG1896" s="19">
        <f t="shared" si="299"/>
        <v>1.097002469958351E-3</v>
      </c>
      <c r="AI1896">
        <f t="shared" si="300"/>
        <v>9.9905510880095509E-7</v>
      </c>
      <c r="AJ1896">
        <f t="shared" si="301"/>
        <v>7.7759129386834936E-11</v>
      </c>
      <c r="AK1896">
        <v>0</v>
      </c>
      <c r="AL1896" s="12">
        <f t="shared" si="302"/>
        <v>4.333023565310624E-10</v>
      </c>
      <c r="AM1896" s="12">
        <f t="shared" si="303"/>
        <v>5.1106148591789729E-10</v>
      </c>
      <c r="AN1896" s="19">
        <f t="shared" si="304"/>
        <v>2.2739189884214046E-2</v>
      </c>
      <c r="AO1896" s="19"/>
      <c r="AP1896" t="e">
        <f t="shared" si="305"/>
        <v>#VALUE!</v>
      </c>
      <c r="AQ1896" t="e">
        <f t="shared" si="306"/>
        <v>#VALUE!</v>
      </c>
      <c r="AR1896">
        <v>0</v>
      </c>
      <c r="AS1896" s="12" t="e">
        <f t="shared" si="307"/>
        <v>#VALUE!</v>
      </c>
      <c r="AT1896" s="12" t="e">
        <f t="shared" si="308"/>
        <v>#VALUE!</v>
      </c>
      <c r="AU1896" s="19">
        <f t="shared" si="309"/>
        <v>1.5759424160826513E-2</v>
      </c>
      <c r="AW1896">
        <f t="shared" si="310"/>
        <v>78.812974192989046</v>
      </c>
      <c r="AX1896">
        <f t="shared" si="311"/>
        <v>15.215219993965071</v>
      </c>
      <c r="AY1896" t="e">
        <f t="shared" si="312"/>
        <v>#VALUE!</v>
      </c>
    </row>
    <row r="1897" spans="8:51" x14ac:dyDescent="0.25">
      <c r="H1897" s="6">
        <v>20</v>
      </c>
      <c r="I1897" s="6">
        <v>30</v>
      </c>
      <c r="J1897" s="6">
        <v>1</v>
      </c>
      <c r="K1897" s="6">
        <v>1</v>
      </c>
      <c r="L1897" s="6" t="s">
        <v>122</v>
      </c>
      <c r="M1897" s="7">
        <f>1000000*(AF1897-AD1897)/X1897</f>
        <v>5.1728162884310709E-3</v>
      </c>
      <c r="N1897" s="7">
        <f>1000000*(AM1897-AK1897)/X1897</f>
        <v>2.6794554190270953E-2</v>
      </c>
      <c r="O1897" s="7" t="e">
        <f>1000000*(AT1897-AR1897)/X1897</f>
        <v>#VALUE!</v>
      </c>
      <c r="P1897">
        <f>(M1897*16)</f>
        <v>8.2765060614897135E-2</v>
      </c>
      <c r="Q1897">
        <f>(N1897*44)</f>
        <v>1.1789603843719219</v>
      </c>
      <c r="R1897">
        <f>1000000*(((AF1897-AD1897)*0.082057*W1897)/(V1897-Z1897))/X1897</f>
        <v>0.14349881432745903</v>
      </c>
      <c r="S1897">
        <f>1000000*(((AM1897-AK1897)*0.082057*W1897)/(V1897-Z1897))/X1897</f>
        <v>0.74330626535800015</v>
      </c>
      <c r="T1897">
        <f>N1897*((1*0.082057*W1897)/(V1897-Z1897))</f>
        <v>0.74330626535800026</v>
      </c>
      <c r="V1897" s="5">
        <f t="shared" si="313"/>
        <v>0.99905510880095516</v>
      </c>
      <c r="W1897">
        <v>313.14999999999998</v>
      </c>
      <c r="X1897">
        <f t="shared" si="314"/>
        <v>1.9073334166666699E-2</v>
      </c>
      <c r="Y1897">
        <v>2E-3</v>
      </c>
      <c r="Z1897">
        <f t="shared" si="294"/>
        <v>7.2765497523200454E-2</v>
      </c>
      <c r="AB1897">
        <f t="shared" si="295"/>
        <v>9.9905510880095509E-7</v>
      </c>
      <c r="AC1897">
        <f t="shared" si="296"/>
        <v>7.7759129386834936E-11</v>
      </c>
      <c r="AD1897">
        <v>0</v>
      </c>
      <c r="AE1897" s="12">
        <f t="shared" si="297"/>
        <v>2.0903724265187424E-11</v>
      </c>
      <c r="AF1897" s="12">
        <f t="shared" si="298"/>
        <v>9.8662853652022362E-11</v>
      </c>
      <c r="AG1897" s="19">
        <f t="shared" si="299"/>
        <v>1.097002469958351E-3</v>
      </c>
      <c r="AI1897">
        <f t="shared" si="300"/>
        <v>9.9905510880095509E-7</v>
      </c>
      <c r="AJ1897">
        <f t="shared" si="301"/>
        <v>7.7759129386834936E-11</v>
      </c>
      <c r="AK1897">
        <v>0</v>
      </c>
      <c r="AL1897" s="12">
        <f t="shared" si="302"/>
        <v>4.333023565310624E-10</v>
      </c>
      <c r="AM1897" s="12">
        <f t="shared" si="303"/>
        <v>5.1106148591789729E-10</v>
      </c>
      <c r="AN1897" s="19">
        <f t="shared" si="304"/>
        <v>2.2739189884214046E-2</v>
      </c>
      <c r="AO1897" s="19"/>
      <c r="AP1897" t="e">
        <f t="shared" si="305"/>
        <v>#VALUE!</v>
      </c>
      <c r="AQ1897" t="e">
        <f t="shared" si="306"/>
        <v>#VALUE!</v>
      </c>
      <c r="AR1897">
        <v>0</v>
      </c>
      <c r="AS1897" s="12" t="e">
        <f t="shared" si="307"/>
        <v>#VALUE!</v>
      </c>
      <c r="AT1897" s="12" t="e">
        <f t="shared" si="308"/>
        <v>#VALUE!</v>
      </c>
      <c r="AU1897" s="19">
        <f t="shared" si="309"/>
        <v>1.5759424160826513E-2</v>
      </c>
      <c r="AW1897">
        <f t="shared" si="310"/>
        <v>78.812974192989046</v>
      </c>
      <c r="AX1897">
        <f t="shared" si="311"/>
        <v>15.215219993965071</v>
      </c>
      <c r="AY1897" t="e">
        <f t="shared" si="312"/>
        <v>#VALUE!</v>
      </c>
    </row>
    <row r="1898" spans="8:51" x14ac:dyDescent="0.25">
      <c r="H1898" s="6">
        <v>20</v>
      </c>
      <c r="I1898" s="6">
        <v>30</v>
      </c>
      <c r="J1898" s="6">
        <v>1</v>
      </c>
      <c r="K1898" s="6">
        <v>1</v>
      </c>
      <c r="L1898" s="6" t="s">
        <v>122</v>
      </c>
      <c r="M1898" s="7">
        <f>1000000*(AF1898-AD1898)/X1898</f>
        <v>5.1728162884310709E-3</v>
      </c>
      <c r="N1898" s="7">
        <f>1000000*(AM1898-AK1898)/X1898</f>
        <v>2.6794554190270953E-2</v>
      </c>
      <c r="O1898" s="7" t="e">
        <f>1000000*(AT1898-AR1898)/X1898</f>
        <v>#VALUE!</v>
      </c>
      <c r="P1898">
        <f>(M1898*16)</f>
        <v>8.2765060614897135E-2</v>
      </c>
      <c r="Q1898">
        <f>(N1898*44)</f>
        <v>1.1789603843719219</v>
      </c>
      <c r="R1898">
        <f>1000000*(((AF1898-AD1898)*0.082057*W1898)/(V1898-Z1898))/X1898</f>
        <v>0.14349881432745903</v>
      </c>
      <c r="S1898">
        <f>1000000*(((AM1898-AK1898)*0.082057*W1898)/(V1898-Z1898))/X1898</f>
        <v>0.74330626535800015</v>
      </c>
      <c r="T1898">
        <f>N1898*((1*0.082057*W1898)/(V1898-Z1898))</f>
        <v>0.74330626535800026</v>
      </c>
      <c r="V1898" s="5">
        <f t="shared" si="313"/>
        <v>0.99905510880095516</v>
      </c>
      <c r="W1898">
        <v>313.14999999999998</v>
      </c>
      <c r="X1898">
        <f t="shared" si="314"/>
        <v>1.9073334166666699E-2</v>
      </c>
      <c r="Y1898">
        <v>2E-3</v>
      </c>
      <c r="Z1898">
        <f t="shared" si="294"/>
        <v>7.2765497523200454E-2</v>
      </c>
      <c r="AB1898">
        <f t="shared" si="295"/>
        <v>9.9905510880095509E-7</v>
      </c>
      <c r="AC1898">
        <f t="shared" si="296"/>
        <v>7.7759129386834936E-11</v>
      </c>
      <c r="AD1898">
        <v>0</v>
      </c>
      <c r="AE1898" s="12">
        <f t="shared" si="297"/>
        <v>2.0903724265187424E-11</v>
      </c>
      <c r="AF1898" s="12">
        <f t="shared" si="298"/>
        <v>9.8662853652022362E-11</v>
      </c>
      <c r="AG1898" s="19">
        <f t="shared" si="299"/>
        <v>1.097002469958351E-3</v>
      </c>
      <c r="AI1898">
        <f t="shared" si="300"/>
        <v>9.9905510880095509E-7</v>
      </c>
      <c r="AJ1898">
        <f t="shared" si="301"/>
        <v>7.7759129386834936E-11</v>
      </c>
      <c r="AK1898">
        <v>0</v>
      </c>
      <c r="AL1898" s="12">
        <f t="shared" si="302"/>
        <v>4.333023565310624E-10</v>
      </c>
      <c r="AM1898" s="12">
        <f t="shared" si="303"/>
        <v>5.1106148591789729E-10</v>
      </c>
      <c r="AN1898" s="19">
        <f t="shared" si="304"/>
        <v>2.2739189884214046E-2</v>
      </c>
      <c r="AO1898" s="19"/>
      <c r="AP1898" t="e">
        <f t="shared" si="305"/>
        <v>#VALUE!</v>
      </c>
      <c r="AQ1898" t="e">
        <f t="shared" si="306"/>
        <v>#VALUE!</v>
      </c>
      <c r="AR1898">
        <v>0</v>
      </c>
      <c r="AS1898" s="12" t="e">
        <f t="shared" si="307"/>
        <v>#VALUE!</v>
      </c>
      <c r="AT1898" s="12" t="e">
        <f t="shared" si="308"/>
        <v>#VALUE!</v>
      </c>
      <c r="AU1898" s="19">
        <f t="shared" si="309"/>
        <v>1.5759424160826513E-2</v>
      </c>
      <c r="AW1898">
        <f t="shared" si="310"/>
        <v>78.812974192989046</v>
      </c>
      <c r="AX1898">
        <f t="shared" si="311"/>
        <v>15.215219993965071</v>
      </c>
      <c r="AY1898" t="e">
        <f t="shared" si="312"/>
        <v>#VALUE!</v>
      </c>
    </row>
    <row r="1899" spans="8:51" x14ac:dyDescent="0.25">
      <c r="H1899" s="6">
        <v>20</v>
      </c>
      <c r="I1899" s="6">
        <v>30</v>
      </c>
      <c r="J1899" s="6">
        <v>1</v>
      </c>
      <c r="K1899" s="6">
        <v>1</v>
      </c>
      <c r="L1899" s="6" t="s">
        <v>122</v>
      </c>
      <c r="M1899" s="7">
        <f>1000000*(AF1899-AD1899)/X1899</f>
        <v>5.1728162884310709E-3</v>
      </c>
      <c r="N1899" s="7">
        <f>1000000*(AM1899-AK1899)/X1899</f>
        <v>2.6794554190270953E-2</v>
      </c>
      <c r="O1899" s="7" t="e">
        <f>1000000*(AT1899-AR1899)/X1899</f>
        <v>#VALUE!</v>
      </c>
      <c r="P1899">
        <f>(M1899*16)</f>
        <v>8.2765060614897135E-2</v>
      </c>
      <c r="Q1899">
        <f>(N1899*44)</f>
        <v>1.1789603843719219</v>
      </c>
      <c r="R1899">
        <f>1000000*(((AF1899-AD1899)*0.082057*W1899)/(V1899-Z1899))/X1899</f>
        <v>0.14349881432745903</v>
      </c>
      <c r="S1899">
        <f>1000000*(((AM1899-AK1899)*0.082057*W1899)/(V1899-Z1899))/X1899</f>
        <v>0.74330626535800015</v>
      </c>
      <c r="T1899">
        <f>N1899*((1*0.082057*W1899)/(V1899-Z1899))</f>
        <v>0.74330626535800026</v>
      </c>
      <c r="V1899" s="5">
        <f t="shared" si="313"/>
        <v>0.99905510880095516</v>
      </c>
      <c r="W1899">
        <v>313.14999999999998</v>
      </c>
      <c r="X1899">
        <f t="shared" si="314"/>
        <v>1.9073334166666699E-2</v>
      </c>
      <c r="Y1899">
        <v>2E-3</v>
      </c>
      <c r="Z1899">
        <f t="shared" si="294"/>
        <v>7.2765497523200454E-2</v>
      </c>
      <c r="AB1899">
        <f t="shared" si="295"/>
        <v>9.9905510880095509E-7</v>
      </c>
      <c r="AC1899">
        <f t="shared" si="296"/>
        <v>7.7759129386834936E-11</v>
      </c>
      <c r="AD1899">
        <v>0</v>
      </c>
      <c r="AE1899" s="12">
        <f t="shared" si="297"/>
        <v>2.0903724265187424E-11</v>
      </c>
      <c r="AF1899" s="12">
        <f t="shared" si="298"/>
        <v>9.8662853652022362E-11</v>
      </c>
      <c r="AG1899" s="19">
        <f t="shared" si="299"/>
        <v>1.097002469958351E-3</v>
      </c>
      <c r="AI1899">
        <f t="shared" si="300"/>
        <v>9.9905510880095509E-7</v>
      </c>
      <c r="AJ1899">
        <f t="shared" si="301"/>
        <v>7.7759129386834936E-11</v>
      </c>
      <c r="AK1899">
        <v>0</v>
      </c>
      <c r="AL1899" s="12">
        <f t="shared" si="302"/>
        <v>4.333023565310624E-10</v>
      </c>
      <c r="AM1899" s="12">
        <f t="shared" si="303"/>
        <v>5.1106148591789729E-10</v>
      </c>
      <c r="AN1899" s="19">
        <f t="shared" si="304"/>
        <v>2.2739189884214046E-2</v>
      </c>
      <c r="AO1899" s="19"/>
      <c r="AP1899" t="e">
        <f t="shared" si="305"/>
        <v>#VALUE!</v>
      </c>
      <c r="AQ1899" t="e">
        <f t="shared" si="306"/>
        <v>#VALUE!</v>
      </c>
      <c r="AR1899">
        <v>0</v>
      </c>
      <c r="AS1899" s="12" t="e">
        <f t="shared" si="307"/>
        <v>#VALUE!</v>
      </c>
      <c r="AT1899" s="12" t="e">
        <f t="shared" si="308"/>
        <v>#VALUE!</v>
      </c>
      <c r="AU1899" s="19">
        <f t="shared" si="309"/>
        <v>1.5759424160826513E-2</v>
      </c>
      <c r="AW1899">
        <f t="shared" si="310"/>
        <v>78.812974192989046</v>
      </c>
      <c r="AX1899">
        <f t="shared" si="311"/>
        <v>15.215219993965071</v>
      </c>
      <c r="AY1899" t="e">
        <f t="shared" si="312"/>
        <v>#VALUE!</v>
      </c>
    </row>
    <row r="1900" spans="8:51" x14ac:dyDescent="0.25">
      <c r="H1900" s="6">
        <v>20</v>
      </c>
      <c r="I1900" s="6">
        <v>30</v>
      </c>
      <c r="J1900" s="6">
        <v>1</v>
      </c>
      <c r="K1900" s="6">
        <v>1</v>
      </c>
      <c r="L1900" s="6" t="s">
        <v>122</v>
      </c>
      <c r="M1900" s="7">
        <f>1000000*(AF1900-AD1900)/X1900</f>
        <v>5.1728162884310709E-3</v>
      </c>
      <c r="N1900" s="7">
        <f>1000000*(AM1900-AK1900)/X1900</f>
        <v>2.6794554190270953E-2</v>
      </c>
      <c r="O1900" s="7" t="e">
        <f>1000000*(AT1900-AR1900)/X1900</f>
        <v>#VALUE!</v>
      </c>
      <c r="P1900">
        <f>(M1900*16)</f>
        <v>8.2765060614897135E-2</v>
      </c>
      <c r="Q1900">
        <f>(N1900*44)</f>
        <v>1.1789603843719219</v>
      </c>
      <c r="R1900">
        <f>1000000*(((AF1900-AD1900)*0.082057*W1900)/(V1900-Z1900))/X1900</f>
        <v>0.14349881432745903</v>
      </c>
      <c r="S1900">
        <f>1000000*(((AM1900-AK1900)*0.082057*W1900)/(V1900-Z1900))/X1900</f>
        <v>0.74330626535800015</v>
      </c>
      <c r="T1900">
        <f>N1900*((1*0.082057*W1900)/(V1900-Z1900))</f>
        <v>0.74330626535800026</v>
      </c>
      <c r="V1900" s="5">
        <f t="shared" si="313"/>
        <v>0.99905510880095516</v>
      </c>
      <c r="W1900">
        <v>313.14999999999998</v>
      </c>
      <c r="X1900">
        <f t="shared" si="314"/>
        <v>1.9073334166666699E-2</v>
      </c>
      <c r="Y1900">
        <v>2E-3</v>
      </c>
      <c r="Z1900">
        <f t="shared" si="294"/>
        <v>7.2765497523200454E-2</v>
      </c>
      <c r="AB1900">
        <f t="shared" si="295"/>
        <v>9.9905510880095509E-7</v>
      </c>
      <c r="AC1900">
        <f t="shared" si="296"/>
        <v>7.7759129386834936E-11</v>
      </c>
      <c r="AD1900">
        <v>0</v>
      </c>
      <c r="AE1900" s="12">
        <f t="shared" si="297"/>
        <v>2.0903724265187424E-11</v>
      </c>
      <c r="AF1900" s="12">
        <f t="shared" si="298"/>
        <v>9.8662853652022362E-11</v>
      </c>
      <c r="AG1900" s="19">
        <f t="shared" si="299"/>
        <v>1.097002469958351E-3</v>
      </c>
      <c r="AI1900">
        <f t="shared" si="300"/>
        <v>9.9905510880095509E-7</v>
      </c>
      <c r="AJ1900">
        <f t="shared" si="301"/>
        <v>7.7759129386834936E-11</v>
      </c>
      <c r="AK1900">
        <v>0</v>
      </c>
      <c r="AL1900" s="12">
        <f t="shared" si="302"/>
        <v>4.333023565310624E-10</v>
      </c>
      <c r="AM1900" s="12">
        <f t="shared" si="303"/>
        <v>5.1106148591789729E-10</v>
      </c>
      <c r="AN1900" s="19">
        <f t="shared" si="304"/>
        <v>2.2739189884214046E-2</v>
      </c>
      <c r="AO1900" s="19"/>
      <c r="AP1900" t="e">
        <f t="shared" si="305"/>
        <v>#VALUE!</v>
      </c>
      <c r="AQ1900" t="e">
        <f t="shared" si="306"/>
        <v>#VALUE!</v>
      </c>
      <c r="AR1900">
        <v>0</v>
      </c>
      <c r="AS1900" s="12" t="e">
        <f t="shared" si="307"/>
        <v>#VALUE!</v>
      </c>
      <c r="AT1900" s="12" t="e">
        <f t="shared" si="308"/>
        <v>#VALUE!</v>
      </c>
      <c r="AU1900" s="19">
        <f t="shared" si="309"/>
        <v>1.5759424160826513E-2</v>
      </c>
      <c r="AW1900">
        <f t="shared" si="310"/>
        <v>78.812974192989046</v>
      </c>
      <c r="AX1900">
        <f t="shared" si="311"/>
        <v>15.215219993965071</v>
      </c>
      <c r="AY1900" t="e">
        <f t="shared" si="312"/>
        <v>#VALUE!</v>
      </c>
    </row>
    <row r="1901" spans="8:51" x14ac:dyDescent="0.25">
      <c r="H1901" s="6">
        <v>20</v>
      </c>
      <c r="I1901" s="6">
        <v>30</v>
      </c>
      <c r="J1901" s="6">
        <v>1</v>
      </c>
      <c r="K1901" s="6">
        <v>1</v>
      </c>
      <c r="L1901" s="6" t="s">
        <v>122</v>
      </c>
      <c r="M1901" s="7">
        <f>1000000*(AF1901-AD1901)/X1901</f>
        <v>5.1728162884310709E-3</v>
      </c>
      <c r="N1901" s="7">
        <f>1000000*(AM1901-AK1901)/X1901</f>
        <v>2.6794554190270953E-2</v>
      </c>
      <c r="O1901" s="7" t="e">
        <f>1000000*(AT1901-AR1901)/X1901</f>
        <v>#VALUE!</v>
      </c>
      <c r="P1901">
        <f>(M1901*16)</f>
        <v>8.2765060614897135E-2</v>
      </c>
      <c r="Q1901">
        <f>(N1901*44)</f>
        <v>1.1789603843719219</v>
      </c>
      <c r="R1901">
        <f>1000000*(((AF1901-AD1901)*0.082057*W1901)/(V1901-Z1901))/X1901</f>
        <v>0.14349881432745903</v>
      </c>
      <c r="S1901">
        <f>1000000*(((AM1901-AK1901)*0.082057*W1901)/(V1901-Z1901))/X1901</f>
        <v>0.74330626535800015</v>
      </c>
      <c r="T1901">
        <f>N1901*((1*0.082057*W1901)/(V1901-Z1901))</f>
        <v>0.74330626535800026</v>
      </c>
      <c r="V1901" s="5">
        <f t="shared" si="313"/>
        <v>0.99905510880095516</v>
      </c>
      <c r="W1901">
        <v>313.14999999999998</v>
      </c>
      <c r="X1901">
        <f t="shared" si="314"/>
        <v>1.9073334166666699E-2</v>
      </c>
      <c r="Y1901">
        <v>2E-3</v>
      </c>
      <c r="Z1901">
        <f t="shared" si="294"/>
        <v>7.2765497523200454E-2</v>
      </c>
      <c r="AB1901">
        <f t="shared" si="295"/>
        <v>9.9905510880095509E-7</v>
      </c>
      <c r="AC1901">
        <f t="shared" si="296"/>
        <v>7.7759129386834936E-11</v>
      </c>
      <c r="AD1901">
        <v>0</v>
      </c>
      <c r="AE1901" s="12">
        <f t="shared" si="297"/>
        <v>2.0903724265187424E-11</v>
      </c>
      <c r="AF1901" s="12">
        <f t="shared" si="298"/>
        <v>9.8662853652022362E-11</v>
      </c>
      <c r="AG1901" s="19">
        <f t="shared" si="299"/>
        <v>1.097002469958351E-3</v>
      </c>
      <c r="AI1901">
        <f t="shared" si="300"/>
        <v>9.9905510880095509E-7</v>
      </c>
      <c r="AJ1901">
        <f t="shared" si="301"/>
        <v>7.7759129386834936E-11</v>
      </c>
      <c r="AK1901">
        <v>0</v>
      </c>
      <c r="AL1901" s="12">
        <f t="shared" si="302"/>
        <v>4.333023565310624E-10</v>
      </c>
      <c r="AM1901" s="12">
        <f t="shared" si="303"/>
        <v>5.1106148591789729E-10</v>
      </c>
      <c r="AN1901" s="19">
        <f t="shared" si="304"/>
        <v>2.2739189884214046E-2</v>
      </c>
      <c r="AO1901" s="19"/>
      <c r="AP1901" t="e">
        <f t="shared" si="305"/>
        <v>#VALUE!</v>
      </c>
      <c r="AQ1901" t="e">
        <f t="shared" si="306"/>
        <v>#VALUE!</v>
      </c>
      <c r="AR1901">
        <v>0</v>
      </c>
      <c r="AS1901" s="12" t="e">
        <f t="shared" si="307"/>
        <v>#VALUE!</v>
      </c>
      <c r="AT1901" s="12" t="e">
        <f t="shared" si="308"/>
        <v>#VALUE!</v>
      </c>
      <c r="AU1901" s="19">
        <f t="shared" si="309"/>
        <v>1.5759424160826513E-2</v>
      </c>
      <c r="AW1901">
        <f t="shared" si="310"/>
        <v>78.812974192989046</v>
      </c>
      <c r="AX1901">
        <f t="shared" si="311"/>
        <v>15.215219993965071</v>
      </c>
      <c r="AY1901" t="e">
        <f t="shared" si="312"/>
        <v>#VALUE!</v>
      </c>
    </row>
    <row r="1902" spans="8:51" x14ac:dyDescent="0.25">
      <c r="H1902" s="6">
        <v>20</v>
      </c>
      <c r="I1902" s="6">
        <v>30</v>
      </c>
      <c r="J1902" s="6">
        <v>1</v>
      </c>
      <c r="K1902" s="6">
        <v>1</v>
      </c>
      <c r="L1902" s="6" t="s">
        <v>122</v>
      </c>
      <c r="M1902" s="7">
        <f>1000000*(AF1902-AD1902)/X1902</f>
        <v>5.1728162884310709E-3</v>
      </c>
      <c r="N1902" s="7">
        <f>1000000*(AM1902-AK1902)/X1902</f>
        <v>2.6794554190270953E-2</v>
      </c>
      <c r="O1902" s="7" t="e">
        <f>1000000*(AT1902-AR1902)/X1902</f>
        <v>#VALUE!</v>
      </c>
      <c r="P1902">
        <f>(M1902*16)</f>
        <v>8.2765060614897135E-2</v>
      </c>
      <c r="Q1902">
        <f>(N1902*44)</f>
        <v>1.1789603843719219</v>
      </c>
      <c r="R1902">
        <f>1000000*(((AF1902-AD1902)*0.082057*W1902)/(V1902-Z1902))/X1902</f>
        <v>0.14349881432745903</v>
      </c>
      <c r="S1902">
        <f>1000000*(((AM1902-AK1902)*0.082057*W1902)/(V1902-Z1902))/X1902</f>
        <v>0.74330626535800015</v>
      </c>
      <c r="T1902">
        <f>N1902*((1*0.082057*W1902)/(V1902-Z1902))</f>
        <v>0.74330626535800026</v>
      </c>
      <c r="V1902" s="5">
        <f t="shared" si="313"/>
        <v>0.99905510880095516</v>
      </c>
      <c r="W1902">
        <v>313.14999999999998</v>
      </c>
      <c r="X1902">
        <f t="shared" si="314"/>
        <v>1.9073334166666699E-2</v>
      </c>
      <c r="Y1902">
        <v>2E-3</v>
      </c>
      <c r="Z1902">
        <f t="shared" si="294"/>
        <v>7.2765497523200454E-2</v>
      </c>
      <c r="AB1902">
        <f t="shared" si="295"/>
        <v>9.9905510880095509E-7</v>
      </c>
      <c r="AC1902">
        <f t="shared" si="296"/>
        <v>7.7759129386834936E-11</v>
      </c>
      <c r="AD1902">
        <v>0</v>
      </c>
      <c r="AE1902" s="12">
        <f t="shared" si="297"/>
        <v>2.0903724265187424E-11</v>
      </c>
      <c r="AF1902" s="12">
        <f t="shared" si="298"/>
        <v>9.8662853652022362E-11</v>
      </c>
      <c r="AG1902" s="19">
        <f t="shared" si="299"/>
        <v>1.097002469958351E-3</v>
      </c>
      <c r="AI1902">
        <f t="shared" si="300"/>
        <v>9.9905510880095509E-7</v>
      </c>
      <c r="AJ1902">
        <f t="shared" si="301"/>
        <v>7.7759129386834936E-11</v>
      </c>
      <c r="AK1902">
        <v>0</v>
      </c>
      <c r="AL1902" s="12">
        <f t="shared" si="302"/>
        <v>4.333023565310624E-10</v>
      </c>
      <c r="AM1902" s="12">
        <f t="shared" si="303"/>
        <v>5.1106148591789729E-10</v>
      </c>
      <c r="AN1902" s="19">
        <f t="shared" si="304"/>
        <v>2.2739189884214046E-2</v>
      </c>
      <c r="AO1902" s="19"/>
      <c r="AP1902" t="e">
        <f t="shared" si="305"/>
        <v>#VALUE!</v>
      </c>
      <c r="AQ1902" t="e">
        <f t="shared" si="306"/>
        <v>#VALUE!</v>
      </c>
      <c r="AR1902">
        <v>0</v>
      </c>
      <c r="AS1902" s="12" t="e">
        <f t="shared" si="307"/>
        <v>#VALUE!</v>
      </c>
      <c r="AT1902" s="12" t="e">
        <f t="shared" si="308"/>
        <v>#VALUE!</v>
      </c>
      <c r="AU1902" s="19">
        <f t="shared" si="309"/>
        <v>1.5759424160826513E-2</v>
      </c>
      <c r="AW1902">
        <f t="shared" si="310"/>
        <v>78.812974192989046</v>
      </c>
      <c r="AX1902">
        <f t="shared" si="311"/>
        <v>15.215219993965071</v>
      </c>
      <c r="AY1902" t="e">
        <f t="shared" si="312"/>
        <v>#VALUE!</v>
      </c>
    </row>
    <row r="1903" spans="8:51" x14ac:dyDescent="0.25">
      <c r="H1903" s="6">
        <v>20</v>
      </c>
      <c r="I1903" s="6">
        <v>30</v>
      </c>
      <c r="J1903" s="6">
        <v>1</v>
      </c>
      <c r="K1903" s="6">
        <v>1</v>
      </c>
      <c r="L1903" s="6" t="s">
        <v>122</v>
      </c>
      <c r="M1903" s="7">
        <f>1000000*(AF1903-AD1903)/X1903</f>
        <v>5.1728162884310709E-3</v>
      </c>
      <c r="N1903" s="7">
        <f>1000000*(AM1903-AK1903)/X1903</f>
        <v>2.6794554190270953E-2</v>
      </c>
      <c r="O1903" s="7" t="e">
        <f>1000000*(AT1903-AR1903)/X1903</f>
        <v>#VALUE!</v>
      </c>
      <c r="P1903">
        <f>(M1903*16)</f>
        <v>8.2765060614897135E-2</v>
      </c>
      <c r="Q1903">
        <f>(N1903*44)</f>
        <v>1.1789603843719219</v>
      </c>
      <c r="R1903">
        <f>1000000*(((AF1903-AD1903)*0.082057*W1903)/(V1903-Z1903))/X1903</f>
        <v>0.14349881432745903</v>
      </c>
      <c r="S1903">
        <f>1000000*(((AM1903-AK1903)*0.082057*W1903)/(V1903-Z1903))/X1903</f>
        <v>0.74330626535800015</v>
      </c>
      <c r="T1903">
        <f>N1903*((1*0.082057*W1903)/(V1903-Z1903))</f>
        <v>0.74330626535800026</v>
      </c>
      <c r="V1903" s="5">
        <f t="shared" si="313"/>
        <v>0.99905510880095516</v>
      </c>
      <c r="W1903">
        <v>313.14999999999998</v>
      </c>
      <c r="X1903">
        <f t="shared" si="314"/>
        <v>1.9073334166666699E-2</v>
      </c>
      <c r="Y1903">
        <v>2E-3</v>
      </c>
      <c r="Z1903">
        <f t="shared" si="294"/>
        <v>7.2765497523200454E-2</v>
      </c>
      <c r="AB1903">
        <f t="shared" si="295"/>
        <v>9.9905510880095509E-7</v>
      </c>
      <c r="AC1903">
        <f t="shared" si="296"/>
        <v>7.7759129386834936E-11</v>
      </c>
      <c r="AD1903">
        <v>0</v>
      </c>
      <c r="AE1903" s="12">
        <f t="shared" si="297"/>
        <v>2.0903724265187424E-11</v>
      </c>
      <c r="AF1903" s="12">
        <f t="shared" si="298"/>
        <v>9.8662853652022362E-11</v>
      </c>
      <c r="AG1903" s="19">
        <f t="shared" si="299"/>
        <v>1.097002469958351E-3</v>
      </c>
      <c r="AI1903">
        <f t="shared" si="300"/>
        <v>9.9905510880095509E-7</v>
      </c>
      <c r="AJ1903">
        <f t="shared" si="301"/>
        <v>7.7759129386834936E-11</v>
      </c>
      <c r="AK1903">
        <v>0</v>
      </c>
      <c r="AL1903" s="12">
        <f t="shared" si="302"/>
        <v>4.333023565310624E-10</v>
      </c>
      <c r="AM1903" s="12">
        <f t="shared" si="303"/>
        <v>5.1106148591789729E-10</v>
      </c>
      <c r="AN1903" s="19">
        <f t="shared" si="304"/>
        <v>2.2739189884214046E-2</v>
      </c>
      <c r="AO1903" s="19"/>
      <c r="AP1903" t="e">
        <f t="shared" si="305"/>
        <v>#VALUE!</v>
      </c>
      <c r="AQ1903" t="e">
        <f t="shared" si="306"/>
        <v>#VALUE!</v>
      </c>
      <c r="AR1903">
        <v>0</v>
      </c>
      <c r="AS1903" s="12" t="e">
        <f t="shared" si="307"/>
        <v>#VALUE!</v>
      </c>
      <c r="AT1903" s="12" t="e">
        <f t="shared" si="308"/>
        <v>#VALUE!</v>
      </c>
      <c r="AU1903" s="19">
        <f t="shared" si="309"/>
        <v>1.5759424160826513E-2</v>
      </c>
      <c r="AW1903">
        <f t="shared" si="310"/>
        <v>78.812974192989046</v>
      </c>
      <c r="AX1903">
        <f t="shared" si="311"/>
        <v>15.215219993965071</v>
      </c>
      <c r="AY1903" t="e">
        <f t="shared" si="312"/>
        <v>#VALUE!</v>
      </c>
    </row>
    <row r="1904" spans="8:51" x14ac:dyDescent="0.25">
      <c r="H1904" s="6">
        <v>20</v>
      </c>
      <c r="I1904" s="6">
        <v>30</v>
      </c>
      <c r="J1904" s="6">
        <v>1</v>
      </c>
      <c r="K1904" s="6">
        <v>1</v>
      </c>
      <c r="L1904" s="6" t="s">
        <v>122</v>
      </c>
      <c r="M1904" s="7">
        <f>1000000*(AF1904-AD1904)/X1904</f>
        <v>5.1728162884310709E-3</v>
      </c>
      <c r="N1904" s="7">
        <f>1000000*(AM1904-AK1904)/X1904</f>
        <v>2.6794554190270953E-2</v>
      </c>
      <c r="O1904" s="7" t="e">
        <f>1000000*(AT1904-AR1904)/X1904</f>
        <v>#VALUE!</v>
      </c>
      <c r="P1904">
        <f>(M1904*16)</f>
        <v>8.2765060614897135E-2</v>
      </c>
      <c r="Q1904">
        <f>(N1904*44)</f>
        <v>1.1789603843719219</v>
      </c>
      <c r="R1904">
        <f>1000000*(((AF1904-AD1904)*0.082057*W1904)/(V1904-Z1904))/X1904</f>
        <v>0.14349881432745903</v>
      </c>
      <c r="S1904">
        <f>1000000*(((AM1904-AK1904)*0.082057*W1904)/(V1904-Z1904))/X1904</f>
        <v>0.74330626535800015</v>
      </c>
      <c r="T1904">
        <f>N1904*((1*0.082057*W1904)/(V1904-Z1904))</f>
        <v>0.74330626535800026</v>
      </c>
      <c r="V1904" s="5">
        <f t="shared" si="313"/>
        <v>0.99905510880095516</v>
      </c>
      <c r="W1904">
        <v>313.14999999999998</v>
      </c>
      <c r="X1904">
        <f t="shared" si="314"/>
        <v>1.9073334166666699E-2</v>
      </c>
      <c r="Y1904">
        <v>2E-3</v>
      </c>
      <c r="Z1904">
        <f t="shared" si="294"/>
        <v>7.2765497523200454E-2</v>
      </c>
      <c r="AB1904">
        <f t="shared" si="295"/>
        <v>9.9905510880095509E-7</v>
      </c>
      <c r="AC1904">
        <f t="shared" si="296"/>
        <v>7.7759129386834936E-11</v>
      </c>
      <c r="AD1904">
        <v>0</v>
      </c>
      <c r="AE1904" s="12">
        <f t="shared" si="297"/>
        <v>2.0903724265187424E-11</v>
      </c>
      <c r="AF1904" s="12">
        <f t="shared" si="298"/>
        <v>9.8662853652022362E-11</v>
      </c>
      <c r="AG1904" s="19">
        <f t="shared" si="299"/>
        <v>1.097002469958351E-3</v>
      </c>
      <c r="AI1904">
        <f t="shared" si="300"/>
        <v>9.9905510880095509E-7</v>
      </c>
      <c r="AJ1904">
        <f t="shared" si="301"/>
        <v>7.7759129386834936E-11</v>
      </c>
      <c r="AK1904">
        <v>0</v>
      </c>
      <c r="AL1904" s="12">
        <f t="shared" si="302"/>
        <v>4.333023565310624E-10</v>
      </c>
      <c r="AM1904" s="12">
        <f t="shared" si="303"/>
        <v>5.1106148591789729E-10</v>
      </c>
      <c r="AN1904" s="19">
        <f t="shared" si="304"/>
        <v>2.2739189884214046E-2</v>
      </c>
      <c r="AO1904" s="19"/>
      <c r="AP1904" t="e">
        <f t="shared" si="305"/>
        <v>#VALUE!</v>
      </c>
      <c r="AQ1904" t="e">
        <f t="shared" si="306"/>
        <v>#VALUE!</v>
      </c>
      <c r="AR1904">
        <v>0</v>
      </c>
      <c r="AS1904" s="12" t="e">
        <f t="shared" si="307"/>
        <v>#VALUE!</v>
      </c>
      <c r="AT1904" s="12" t="e">
        <f t="shared" si="308"/>
        <v>#VALUE!</v>
      </c>
      <c r="AU1904" s="19">
        <f t="shared" si="309"/>
        <v>1.5759424160826513E-2</v>
      </c>
      <c r="AW1904">
        <f t="shared" si="310"/>
        <v>78.812974192989046</v>
      </c>
      <c r="AX1904">
        <f t="shared" si="311"/>
        <v>15.215219993965071</v>
      </c>
      <c r="AY1904" t="e">
        <f t="shared" si="312"/>
        <v>#VALUE!</v>
      </c>
    </row>
    <row r="1905" spans="8:51" x14ac:dyDescent="0.25">
      <c r="H1905" s="6">
        <v>20</v>
      </c>
      <c r="I1905" s="6">
        <v>30</v>
      </c>
      <c r="J1905" s="6">
        <v>1</v>
      </c>
      <c r="K1905" s="6">
        <v>1</v>
      </c>
      <c r="L1905" s="6" t="s">
        <v>122</v>
      </c>
      <c r="M1905" s="7">
        <f>1000000*(AF1905-AD1905)/X1905</f>
        <v>5.1728162884310709E-3</v>
      </c>
      <c r="N1905" s="7">
        <f>1000000*(AM1905-AK1905)/X1905</f>
        <v>2.6794554190270953E-2</v>
      </c>
      <c r="O1905" s="7" t="e">
        <f>1000000*(AT1905-AR1905)/X1905</f>
        <v>#VALUE!</v>
      </c>
      <c r="P1905">
        <f>(M1905*16)</f>
        <v>8.2765060614897135E-2</v>
      </c>
      <c r="Q1905">
        <f>(N1905*44)</f>
        <v>1.1789603843719219</v>
      </c>
      <c r="R1905">
        <f>1000000*(((AF1905-AD1905)*0.082057*W1905)/(V1905-Z1905))/X1905</f>
        <v>0.14349881432745903</v>
      </c>
      <c r="S1905">
        <f>1000000*(((AM1905-AK1905)*0.082057*W1905)/(V1905-Z1905))/X1905</f>
        <v>0.74330626535800015</v>
      </c>
      <c r="T1905">
        <f>N1905*((1*0.082057*W1905)/(V1905-Z1905))</f>
        <v>0.74330626535800026</v>
      </c>
      <c r="V1905" s="5">
        <f t="shared" si="313"/>
        <v>0.99905510880095516</v>
      </c>
      <c r="W1905">
        <v>313.14999999999998</v>
      </c>
      <c r="X1905">
        <f t="shared" si="314"/>
        <v>1.9073334166666699E-2</v>
      </c>
      <c r="Y1905">
        <v>2E-3</v>
      </c>
      <c r="Z1905">
        <f t="shared" si="294"/>
        <v>7.2765497523200454E-2</v>
      </c>
      <c r="AB1905">
        <f t="shared" si="295"/>
        <v>9.9905510880095509E-7</v>
      </c>
      <c r="AC1905">
        <f t="shared" si="296"/>
        <v>7.7759129386834936E-11</v>
      </c>
      <c r="AD1905">
        <v>0</v>
      </c>
      <c r="AE1905" s="12">
        <f t="shared" si="297"/>
        <v>2.0903724265187424E-11</v>
      </c>
      <c r="AF1905" s="12">
        <f t="shared" si="298"/>
        <v>9.8662853652022362E-11</v>
      </c>
      <c r="AG1905" s="19">
        <f t="shared" si="299"/>
        <v>1.097002469958351E-3</v>
      </c>
      <c r="AI1905">
        <f t="shared" si="300"/>
        <v>9.9905510880095509E-7</v>
      </c>
      <c r="AJ1905">
        <f t="shared" si="301"/>
        <v>7.7759129386834936E-11</v>
      </c>
      <c r="AK1905">
        <v>0</v>
      </c>
      <c r="AL1905" s="12">
        <f t="shared" si="302"/>
        <v>4.333023565310624E-10</v>
      </c>
      <c r="AM1905" s="12">
        <f t="shared" si="303"/>
        <v>5.1106148591789729E-10</v>
      </c>
      <c r="AN1905" s="19">
        <f t="shared" si="304"/>
        <v>2.2739189884214046E-2</v>
      </c>
      <c r="AO1905" s="19"/>
      <c r="AP1905" t="e">
        <f t="shared" si="305"/>
        <v>#VALUE!</v>
      </c>
      <c r="AQ1905" t="e">
        <f t="shared" si="306"/>
        <v>#VALUE!</v>
      </c>
      <c r="AR1905">
        <v>0</v>
      </c>
      <c r="AS1905" s="12" t="e">
        <f t="shared" si="307"/>
        <v>#VALUE!</v>
      </c>
      <c r="AT1905" s="12" t="e">
        <f t="shared" si="308"/>
        <v>#VALUE!</v>
      </c>
      <c r="AU1905" s="19">
        <f t="shared" si="309"/>
        <v>1.5759424160826513E-2</v>
      </c>
      <c r="AW1905">
        <f t="shared" si="310"/>
        <v>78.812974192989046</v>
      </c>
      <c r="AX1905">
        <f t="shared" si="311"/>
        <v>15.215219993965071</v>
      </c>
      <c r="AY1905" t="e">
        <f t="shared" si="312"/>
        <v>#VALUE!</v>
      </c>
    </row>
    <row r="1906" spans="8:51" x14ac:dyDescent="0.25">
      <c r="H1906" s="6">
        <v>20</v>
      </c>
      <c r="I1906" s="6">
        <v>30</v>
      </c>
      <c r="J1906" s="6">
        <v>1</v>
      </c>
      <c r="K1906" s="6">
        <v>1</v>
      </c>
      <c r="L1906" s="6" t="s">
        <v>122</v>
      </c>
      <c r="M1906" s="7">
        <f>1000000*(AF1906-AD1906)/X1906</f>
        <v>5.1728162884310709E-3</v>
      </c>
      <c r="N1906" s="7">
        <f>1000000*(AM1906-AK1906)/X1906</f>
        <v>2.6794554190270953E-2</v>
      </c>
      <c r="O1906" s="7" t="e">
        <f>1000000*(AT1906-AR1906)/X1906</f>
        <v>#VALUE!</v>
      </c>
      <c r="P1906">
        <f>(M1906*16)</f>
        <v>8.2765060614897135E-2</v>
      </c>
      <c r="Q1906">
        <f>(N1906*44)</f>
        <v>1.1789603843719219</v>
      </c>
      <c r="R1906">
        <f>1000000*(((AF1906-AD1906)*0.082057*W1906)/(V1906-Z1906))/X1906</f>
        <v>0.14349881432745903</v>
      </c>
      <c r="S1906">
        <f>1000000*(((AM1906-AK1906)*0.082057*W1906)/(V1906-Z1906))/X1906</f>
        <v>0.74330626535800015</v>
      </c>
      <c r="T1906">
        <f>N1906*((1*0.082057*W1906)/(V1906-Z1906))</f>
        <v>0.74330626535800026</v>
      </c>
      <c r="V1906" s="5">
        <f t="shared" si="313"/>
        <v>0.99905510880095516</v>
      </c>
      <c r="W1906">
        <v>313.14999999999998</v>
      </c>
      <c r="X1906">
        <f t="shared" si="314"/>
        <v>1.9073334166666699E-2</v>
      </c>
      <c r="Y1906">
        <v>2E-3</v>
      </c>
      <c r="Z1906">
        <f t="shared" si="294"/>
        <v>7.2765497523200454E-2</v>
      </c>
      <c r="AB1906">
        <f t="shared" si="295"/>
        <v>9.9905510880095509E-7</v>
      </c>
      <c r="AC1906">
        <f t="shared" si="296"/>
        <v>7.7759129386834936E-11</v>
      </c>
      <c r="AD1906">
        <v>0</v>
      </c>
      <c r="AE1906" s="12">
        <f t="shared" si="297"/>
        <v>2.0903724265187424E-11</v>
      </c>
      <c r="AF1906" s="12">
        <f t="shared" si="298"/>
        <v>9.8662853652022362E-11</v>
      </c>
      <c r="AG1906" s="19">
        <f t="shared" si="299"/>
        <v>1.097002469958351E-3</v>
      </c>
      <c r="AI1906">
        <f t="shared" si="300"/>
        <v>9.9905510880095509E-7</v>
      </c>
      <c r="AJ1906">
        <f t="shared" si="301"/>
        <v>7.7759129386834936E-11</v>
      </c>
      <c r="AK1906">
        <v>0</v>
      </c>
      <c r="AL1906" s="12">
        <f t="shared" si="302"/>
        <v>4.333023565310624E-10</v>
      </c>
      <c r="AM1906" s="12">
        <f t="shared" si="303"/>
        <v>5.1106148591789729E-10</v>
      </c>
      <c r="AN1906" s="19">
        <f t="shared" si="304"/>
        <v>2.2739189884214046E-2</v>
      </c>
      <c r="AO1906" s="19"/>
      <c r="AP1906" t="e">
        <f t="shared" si="305"/>
        <v>#VALUE!</v>
      </c>
      <c r="AQ1906" t="e">
        <f t="shared" si="306"/>
        <v>#VALUE!</v>
      </c>
      <c r="AR1906">
        <v>0</v>
      </c>
      <c r="AS1906" s="12" t="e">
        <f t="shared" si="307"/>
        <v>#VALUE!</v>
      </c>
      <c r="AT1906" s="12" t="e">
        <f t="shared" si="308"/>
        <v>#VALUE!</v>
      </c>
      <c r="AU1906" s="19">
        <f t="shared" si="309"/>
        <v>1.5759424160826513E-2</v>
      </c>
      <c r="AW1906">
        <f t="shared" si="310"/>
        <v>78.812974192989046</v>
      </c>
      <c r="AX1906">
        <f t="shared" si="311"/>
        <v>15.215219993965071</v>
      </c>
      <c r="AY1906" t="e">
        <f t="shared" si="312"/>
        <v>#VALUE!</v>
      </c>
    </row>
    <row r="1907" spans="8:51" x14ac:dyDescent="0.25">
      <c r="H1907" s="6">
        <v>20</v>
      </c>
      <c r="I1907" s="6">
        <v>30</v>
      </c>
      <c r="J1907" s="6">
        <v>1</v>
      </c>
      <c r="K1907" s="6">
        <v>1</v>
      </c>
      <c r="L1907" s="6" t="s">
        <v>122</v>
      </c>
      <c r="M1907" s="7">
        <f>1000000*(AF1907-AD1907)/X1907</f>
        <v>5.1728162884310709E-3</v>
      </c>
      <c r="N1907" s="7">
        <f>1000000*(AM1907-AK1907)/X1907</f>
        <v>2.6794554190270953E-2</v>
      </c>
      <c r="O1907" s="7" t="e">
        <f>1000000*(AT1907-AR1907)/X1907</f>
        <v>#VALUE!</v>
      </c>
      <c r="P1907">
        <f>(M1907*16)</f>
        <v>8.2765060614897135E-2</v>
      </c>
      <c r="Q1907">
        <f>(N1907*44)</f>
        <v>1.1789603843719219</v>
      </c>
      <c r="R1907">
        <f>1000000*(((AF1907-AD1907)*0.082057*W1907)/(V1907-Z1907))/X1907</f>
        <v>0.14349881432745903</v>
      </c>
      <c r="S1907">
        <f>1000000*(((AM1907-AK1907)*0.082057*W1907)/(V1907-Z1907))/X1907</f>
        <v>0.74330626535800015</v>
      </c>
      <c r="T1907">
        <f>N1907*((1*0.082057*W1907)/(V1907-Z1907))</f>
        <v>0.74330626535800026</v>
      </c>
      <c r="V1907" s="5">
        <f t="shared" si="313"/>
        <v>0.99905510880095516</v>
      </c>
      <c r="W1907">
        <v>313.14999999999998</v>
      </c>
      <c r="X1907">
        <f t="shared" si="314"/>
        <v>1.9073334166666699E-2</v>
      </c>
      <c r="Y1907">
        <v>2E-3</v>
      </c>
      <c r="Z1907">
        <f t="shared" si="294"/>
        <v>7.2765497523200454E-2</v>
      </c>
      <c r="AB1907">
        <f t="shared" si="295"/>
        <v>9.9905510880095509E-7</v>
      </c>
      <c r="AC1907">
        <f t="shared" si="296"/>
        <v>7.7759129386834936E-11</v>
      </c>
      <c r="AD1907">
        <v>0</v>
      </c>
      <c r="AE1907" s="12">
        <f t="shared" si="297"/>
        <v>2.0903724265187424E-11</v>
      </c>
      <c r="AF1907" s="12">
        <f t="shared" si="298"/>
        <v>9.8662853652022362E-11</v>
      </c>
      <c r="AG1907" s="19">
        <f t="shared" si="299"/>
        <v>1.097002469958351E-3</v>
      </c>
      <c r="AI1907">
        <f t="shared" si="300"/>
        <v>9.9905510880095509E-7</v>
      </c>
      <c r="AJ1907">
        <f t="shared" si="301"/>
        <v>7.7759129386834936E-11</v>
      </c>
      <c r="AK1907">
        <v>0</v>
      </c>
      <c r="AL1907" s="12">
        <f t="shared" si="302"/>
        <v>4.333023565310624E-10</v>
      </c>
      <c r="AM1907" s="12">
        <f t="shared" si="303"/>
        <v>5.1106148591789729E-10</v>
      </c>
      <c r="AN1907" s="19">
        <f t="shared" si="304"/>
        <v>2.2739189884214046E-2</v>
      </c>
      <c r="AO1907" s="19"/>
      <c r="AP1907" t="e">
        <f t="shared" si="305"/>
        <v>#VALUE!</v>
      </c>
      <c r="AQ1907" t="e">
        <f t="shared" si="306"/>
        <v>#VALUE!</v>
      </c>
      <c r="AR1907">
        <v>0</v>
      </c>
      <c r="AS1907" s="12" t="e">
        <f t="shared" si="307"/>
        <v>#VALUE!</v>
      </c>
      <c r="AT1907" s="12" t="e">
        <f t="shared" si="308"/>
        <v>#VALUE!</v>
      </c>
      <c r="AU1907" s="19">
        <f t="shared" si="309"/>
        <v>1.5759424160826513E-2</v>
      </c>
      <c r="AW1907">
        <f t="shared" si="310"/>
        <v>78.812974192989046</v>
      </c>
      <c r="AX1907">
        <f t="shared" si="311"/>
        <v>15.215219993965071</v>
      </c>
      <c r="AY1907" t="e">
        <f t="shared" si="312"/>
        <v>#VALUE!</v>
      </c>
    </row>
    <row r="1908" spans="8:51" x14ac:dyDescent="0.25">
      <c r="H1908" s="6">
        <v>20</v>
      </c>
      <c r="I1908" s="6">
        <v>30</v>
      </c>
      <c r="J1908" s="6">
        <v>1</v>
      </c>
      <c r="K1908" s="6">
        <v>1</v>
      </c>
      <c r="L1908" s="6" t="s">
        <v>122</v>
      </c>
      <c r="M1908" s="7">
        <f>1000000*(AF1908-AD1908)/X1908</f>
        <v>5.1728162884310709E-3</v>
      </c>
      <c r="N1908" s="7">
        <f>1000000*(AM1908-AK1908)/X1908</f>
        <v>2.6794554190270953E-2</v>
      </c>
      <c r="O1908" s="7" t="e">
        <f>1000000*(AT1908-AR1908)/X1908</f>
        <v>#VALUE!</v>
      </c>
      <c r="P1908">
        <f>(M1908*16)</f>
        <v>8.2765060614897135E-2</v>
      </c>
      <c r="Q1908">
        <f>(N1908*44)</f>
        <v>1.1789603843719219</v>
      </c>
      <c r="R1908">
        <f>1000000*(((AF1908-AD1908)*0.082057*W1908)/(V1908-Z1908))/X1908</f>
        <v>0.14349881432745903</v>
      </c>
      <c r="S1908">
        <f>1000000*(((AM1908-AK1908)*0.082057*W1908)/(V1908-Z1908))/X1908</f>
        <v>0.74330626535800015</v>
      </c>
      <c r="T1908">
        <f>N1908*((1*0.082057*W1908)/(V1908-Z1908))</f>
        <v>0.74330626535800026</v>
      </c>
      <c r="V1908" s="5">
        <f t="shared" si="313"/>
        <v>0.99905510880095516</v>
      </c>
      <c r="W1908">
        <v>313.14999999999998</v>
      </c>
      <c r="X1908">
        <f t="shared" si="314"/>
        <v>1.9073334166666699E-2</v>
      </c>
      <c r="Y1908">
        <v>2E-3</v>
      </c>
      <c r="Z1908">
        <f t="shared" si="294"/>
        <v>7.2765497523200454E-2</v>
      </c>
      <c r="AB1908">
        <f t="shared" si="295"/>
        <v>9.9905510880095509E-7</v>
      </c>
      <c r="AC1908">
        <f t="shared" si="296"/>
        <v>7.7759129386834936E-11</v>
      </c>
      <c r="AD1908">
        <v>0</v>
      </c>
      <c r="AE1908" s="12">
        <f t="shared" si="297"/>
        <v>2.0903724265187424E-11</v>
      </c>
      <c r="AF1908" s="12">
        <f t="shared" si="298"/>
        <v>9.8662853652022362E-11</v>
      </c>
      <c r="AG1908" s="19">
        <f t="shared" si="299"/>
        <v>1.097002469958351E-3</v>
      </c>
      <c r="AI1908">
        <f t="shared" si="300"/>
        <v>9.9905510880095509E-7</v>
      </c>
      <c r="AJ1908">
        <f t="shared" si="301"/>
        <v>7.7759129386834936E-11</v>
      </c>
      <c r="AK1908">
        <v>0</v>
      </c>
      <c r="AL1908" s="12">
        <f t="shared" si="302"/>
        <v>4.333023565310624E-10</v>
      </c>
      <c r="AM1908" s="12">
        <f t="shared" si="303"/>
        <v>5.1106148591789729E-10</v>
      </c>
      <c r="AN1908" s="19">
        <f t="shared" si="304"/>
        <v>2.2739189884214046E-2</v>
      </c>
      <c r="AO1908" s="19"/>
      <c r="AP1908" t="e">
        <f t="shared" si="305"/>
        <v>#VALUE!</v>
      </c>
      <c r="AQ1908" t="e">
        <f t="shared" si="306"/>
        <v>#VALUE!</v>
      </c>
      <c r="AR1908">
        <v>0</v>
      </c>
      <c r="AS1908" s="12" t="e">
        <f t="shared" si="307"/>
        <v>#VALUE!</v>
      </c>
      <c r="AT1908" s="12" t="e">
        <f t="shared" si="308"/>
        <v>#VALUE!</v>
      </c>
      <c r="AU1908" s="19">
        <f t="shared" si="309"/>
        <v>1.5759424160826513E-2</v>
      </c>
      <c r="AW1908">
        <f t="shared" si="310"/>
        <v>78.812974192989046</v>
      </c>
      <c r="AX1908">
        <f t="shared" si="311"/>
        <v>15.215219993965071</v>
      </c>
      <c r="AY1908" t="e">
        <f t="shared" si="312"/>
        <v>#VALUE!</v>
      </c>
    </row>
    <row r="1909" spans="8:51" x14ac:dyDescent="0.25">
      <c r="H1909" s="6">
        <v>20</v>
      </c>
      <c r="I1909" s="6">
        <v>30</v>
      </c>
      <c r="J1909" s="6">
        <v>1</v>
      </c>
      <c r="K1909" s="6">
        <v>1</v>
      </c>
      <c r="L1909" s="6" t="s">
        <v>122</v>
      </c>
      <c r="M1909" s="7">
        <f>1000000*(AF1909-AD1909)/X1909</f>
        <v>5.1728162884310709E-3</v>
      </c>
      <c r="N1909" s="7">
        <f>1000000*(AM1909-AK1909)/X1909</f>
        <v>2.6794554190270953E-2</v>
      </c>
      <c r="O1909" s="7" t="e">
        <f>1000000*(AT1909-AR1909)/X1909</f>
        <v>#VALUE!</v>
      </c>
      <c r="P1909">
        <f>(M1909*16)</f>
        <v>8.2765060614897135E-2</v>
      </c>
      <c r="Q1909">
        <f>(N1909*44)</f>
        <v>1.1789603843719219</v>
      </c>
      <c r="R1909">
        <f>1000000*(((AF1909-AD1909)*0.082057*W1909)/(V1909-Z1909))/X1909</f>
        <v>0.14349881432745903</v>
      </c>
      <c r="S1909">
        <f>1000000*(((AM1909-AK1909)*0.082057*W1909)/(V1909-Z1909))/X1909</f>
        <v>0.74330626535800015</v>
      </c>
      <c r="T1909">
        <f>N1909*((1*0.082057*W1909)/(V1909-Z1909))</f>
        <v>0.74330626535800026</v>
      </c>
      <c r="V1909" s="5">
        <f t="shared" si="313"/>
        <v>0.99905510880095516</v>
      </c>
      <c r="W1909">
        <v>313.14999999999998</v>
      </c>
      <c r="X1909">
        <f t="shared" si="314"/>
        <v>1.9073334166666699E-2</v>
      </c>
      <c r="Y1909">
        <v>2E-3</v>
      </c>
      <c r="Z1909">
        <f t="shared" si="294"/>
        <v>7.2765497523200454E-2</v>
      </c>
      <c r="AB1909">
        <f t="shared" si="295"/>
        <v>9.9905510880095509E-7</v>
      </c>
      <c r="AC1909">
        <f t="shared" si="296"/>
        <v>7.7759129386834936E-11</v>
      </c>
      <c r="AD1909">
        <v>0</v>
      </c>
      <c r="AE1909" s="12">
        <f t="shared" si="297"/>
        <v>2.0903724265187424E-11</v>
      </c>
      <c r="AF1909" s="12">
        <f t="shared" si="298"/>
        <v>9.8662853652022362E-11</v>
      </c>
      <c r="AG1909" s="19">
        <f t="shared" si="299"/>
        <v>1.097002469958351E-3</v>
      </c>
      <c r="AI1909">
        <f t="shared" si="300"/>
        <v>9.9905510880095509E-7</v>
      </c>
      <c r="AJ1909">
        <f t="shared" si="301"/>
        <v>7.7759129386834936E-11</v>
      </c>
      <c r="AK1909">
        <v>0</v>
      </c>
      <c r="AL1909" s="12">
        <f t="shared" si="302"/>
        <v>4.333023565310624E-10</v>
      </c>
      <c r="AM1909" s="12">
        <f t="shared" si="303"/>
        <v>5.1106148591789729E-10</v>
      </c>
      <c r="AN1909" s="19">
        <f t="shared" si="304"/>
        <v>2.2739189884214046E-2</v>
      </c>
      <c r="AO1909" s="19"/>
      <c r="AP1909" t="e">
        <f t="shared" si="305"/>
        <v>#VALUE!</v>
      </c>
      <c r="AQ1909" t="e">
        <f t="shared" si="306"/>
        <v>#VALUE!</v>
      </c>
      <c r="AR1909">
        <v>0</v>
      </c>
      <c r="AS1909" s="12" t="e">
        <f t="shared" si="307"/>
        <v>#VALUE!</v>
      </c>
      <c r="AT1909" s="12" t="e">
        <f t="shared" si="308"/>
        <v>#VALUE!</v>
      </c>
      <c r="AU1909" s="19">
        <f t="shared" si="309"/>
        <v>1.5759424160826513E-2</v>
      </c>
      <c r="AW1909">
        <f t="shared" si="310"/>
        <v>78.812974192989046</v>
      </c>
      <c r="AX1909">
        <f t="shared" si="311"/>
        <v>15.215219993965071</v>
      </c>
      <c r="AY1909" t="e">
        <f t="shared" si="312"/>
        <v>#VALUE!</v>
      </c>
    </row>
    <row r="1910" spans="8:51" x14ac:dyDescent="0.25">
      <c r="H1910" s="6">
        <v>20</v>
      </c>
      <c r="I1910" s="6">
        <v>30</v>
      </c>
      <c r="J1910" s="6">
        <v>1</v>
      </c>
      <c r="K1910" s="6">
        <v>1</v>
      </c>
      <c r="L1910" s="6" t="s">
        <v>122</v>
      </c>
      <c r="M1910" s="7">
        <f>1000000*(AF1910-AD1910)/X1910</f>
        <v>5.1728162884310709E-3</v>
      </c>
      <c r="N1910" s="7">
        <f>1000000*(AM1910-AK1910)/X1910</f>
        <v>2.6794554190270953E-2</v>
      </c>
      <c r="O1910" s="7" t="e">
        <f>1000000*(AT1910-AR1910)/X1910</f>
        <v>#VALUE!</v>
      </c>
      <c r="P1910">
        <f>(M1910*16)</f>
        <v>8.2765060614897135E-2</v>
      </c>
      <c r="Q1910">
        <f>(N1910*44)</f>
        <v>1.1789603843719219</v>
      </c>
      <c r="R1910">
        <f>1000000*(((AF1910-AD1910)*0.082057*W1910)/(V1910-Z1910))/X1910</f>
        <v>0.14349881432745903</v>
      </c>
      <c r="S1910">
        <f>1000000*(((AM1910-AK1910)*0.082057*W1910)/(V1910-Z1910))/X1910</f>
        <v>0.74330626535800015</v>
      </c>
      <c r="T1910">
        <f>N1910*((1*0.082057*W1910)/(V1910-Z1910))</f>
        <v>0.74330626535800026</v>
      </c>
      <c r="V1910" s="5">
        <f t="shared" si="313"/>
        <v>0.99905510880095516</v>
      </c>
      <c r="W1910">
        <v>313.14999999999998</v>
      </c>
      <c r="X1910">
        <f t="shared" si="314"/>
        <v>1.9073334166666699E-2</v>
      </c>
      <c r="Y1910">
        <v>2E-3</v>
      </c>
      <c r="Z1910">
        <f t="shared" si="294"/>
        <v>7.2765497523200454E-2</v>
      </c>
      <c r="AB1910">
        <f t="shared" si="295"/>
        <v>9.9905510880095509E-7</v>
      </c>
      <c r="AC1910">
        <f t="shared" si="296"/>
        <v>7.7759129386834936E-11</v>
      </c>
      <c r="AD1910">
        <v>0</v>
      </c>
      <c r="AE1910" s="12">
        <f t="shared" si="297"/>
        <v>2.0903724265187424E-11</v>
      </c>
      <c r="AF1910" s="12">
        <f t="shared" si="298"/>
        <v>9.8662853652022362E-11</v>
      </c>
      <c r="AG1910" s="19">
        <f t="shared" si="299"/>
        <v>1.097002469958351E-3</v>
      </c>
      <c r="AI1910">
        <f t="shared" si="300"/>
        <v>9.9905510880095509E-7</v>
      </c>
      <c r="AJ1910">
        <f t="shared" si="301"/>
        <v>7.7759129386834936E-11</v>
      </c>
      <c r="AK1910">
        <v>0</v>
      </c>
      <c r="AL1910" s="12">
        <f t="shared" si="302"/>
        <v>4.333023565310624E-10</v>
      </c>
      <c r="AM1910" s="12">
        <f t="shared" si="303"/>
        <v>5.1106148591789729E-10</v>
      </c>
      <c r="AN1910" s="19">
        <f t="shared" si="304"/>
        <v>2.2739189884214046E-2</v>
      </c>
      <c r="AO1910" s="19"/>
      <c r="AP1910" t="e">
        <f t="shared" si="305"/>
        <v>#VALUE!</v>
      </c>
      <c r="AQ1910" t="e">
        <f t="shared" si="306"/>
        <v>#VALUE!</v>
      </c>
      <c r="AR1910">
        <v>0</v>
      </c>
      <c r="AS1910" s="12" t="e">
        <f t="shared" si="307"/>
        <v>#VALUE!</v>
      </c>
      <c r="AT1910" s="12" t="e">
        <f t="shared" si="308"/>
        <v>#VALUE!</v>
      </c>
      <c r="AU1910" s="19">
        <f t="shared" si="309"/>
        <v>1.5759424160826513E-2</v>
      </c>
      <c r="AW1910">
        <f t="shared" si="310"/>
        <v>78.812974192989046</v>
      </c>
      <c r="AX1910">
        <f t="shared" si="311"/>
        <v>15.215219993965071</v>
      </c>
      <c r="AY1910" t="e">
        <f t="shared" si="312"/>
        <v>#VALUE!</v>
      </c>
    </row>
    <row r="1911" spans="8:51" x14ac:dyDescent="0.25">
      <c r="H1911" s="6">
        <v>20</v>
      </c>
      <c r="I1911" s="6">
        <v>30</v>
      </c>
      <c r="J1911" s="6">
        <v>1</v>
      </c>
      <c r="K1911" s="6">
        <v>1</v>
      </c>
      <c r="L1911" s="6" t="s">
        <v>122</v>
      </c>
      <c r="M1911" s="7">
        <f>1000000*(AF1911-AD1911)/X1911</f>
        <v>5.1728162884310709E-3</v>
      </c>
      <c r="N1911" s="7">
        <f>1000000*(AM1911-AK1911)/X1911</f>
        <v>2.6794554190270953E-2</v>
      </c>
      <c r="O1911" s="7" t="e">
        <f>1000000*(AT1911-AR1911)/X1911</f>
        <v>#VALUE!</v>
      </c>
      <c r="P1911">
        <f>(M1911*16)</f>
        <v>8.2765060614897135E-2</v>
      </c>
      <c r="Q1911">
        <f>(N1911*44)</f>
        <v>1.1789603843719219</v>
      </c>
      <c r="R1911">
        <f>1000000*(((AF1911-AD1911)*0.082057*W1911)/(V1911-Z1911))/X1911</f>
        <v>0.14349881432745903</v>
      </c>
      <c r="S1911">
        <f>1000000*(((AM1911-AK1911)*0.082057*W1911)/(V1911-Z1911))/X1911</f>
        <v>0.74330626535800015</v>
      </c>
      <c r="T1911">
        <f>N1911*((1*0.082057*W1911)/(V1911-Z1911))</f>
        <v>0.74330626535800026</v>
      </c>
      <c r="V1911" s="5">
        <f t="shared" si="313"/>
        <v>0.99905510880095516</v>
      </c>
      <c r="W1911">
        <v>313.14999999999998</v>
      </c>
      <c r="X1911">
        <f t="shared" si="314"/>
        <v>1.9073334166666699E-2</v>
      </c>
      <c r="Y1911">
        <v>2E-3</v>
      </c>
      <c r="Z1911">
        <f t="shared" si="294"/>
        <v>7.2765497523200454E-2</v>
      </c>
      <c r="AB1911">
        <f t="shared" si="295"/>
        <v>9.9905510880095509E-7</v>
      </c>
      <c r="AC1911">
        <f t="shared" si="296"/>
        <v>7.7759129386834936E-11</v>
      </c>
      <c r="AD1911">
        <v>0</v>
      </c>
      <c r="AE1911" s="12">
        <f t="shared" si="297"/>
        <v>2.0903724265187424E-11</v>
      </c>
      <c r="AF1911" s="12">
        <f t="shared" si="298"/>
        <v>9.8662853652022362E-11</v>
      </c>
      <c r="AG1911" s="19">
        <f t="shared" si="299"/>
        <v>1.097002469958351E-3</v>
      </c>
      <c r="AI1911">
        <f t="shared" si="300"/>
        <v>9.9905510880095509E-7</v>
      </c>
      <c r="AJ1911">
        <f t="shared" si="301"/>
        <v>7.7759129386834936E-11</v>
      </c>
      <c r="AK1911">
        <v>0</v>
      </c>
      <c r="AL1911" s="12">
        <f t="shared" si="302"/>
        <v>4.333023565310624E-10</v>
      </c>
      <c r="AM1911" s="12">
        <f t="shared" si="303"/>
        <v>5.1106148591789729E-10</v>
      </c>
      <c r="AN1911" s="19">
        <f t="shared" si="304"/>
        <v>2.2739189884214046E-2</v>
      </c>
      <c r="AO1911" s="19"/>
      <c r="AP1911" t="e">
        <f t="shared" si="305"/>
        <v>#VALUE!</v>
      </c>
      <c r="AQ1911" t="e">
        <f t="shared" si="306"/>
        <v>#VALUE!</v>
      </c>
      <c r="AR1911">
        <v>0</v>
      </c>
      <c r="AS1911" s="12" t="e">
        <f t="shared" si="307"/>
        <v>#VALUE!</v>
      </c>
      <c r="AT1911" s="12" t="e">
        <f t="shared" si="308"/>
        <v>#VALUE!</v>
      </c>
      <c r="AU1911" s="19">
        <f t="shared" si="309"/>
        <v>1.5759424160826513E-2</v>
      </c>
      <c r="AW1911">
        <f t="shared" si="310"/>
        <v>78.812974192989046</v>
      </c>
      <c r="AX1911">
        <f t="shared" si="311"/>
        <v>15.215219993965071</v>
      </c>
      <c r="AY1911" t="e">
        <f t="shared" si="312"/>
        <v>#VALUE!</v>
      </c>
    </row>
    <row r="1912" spans="8:51" x14ac:dyDescent="0.25">
      <c r="H1912" s="6">
        <v>20</v>
      </c>
      <c r="I1912" s="6">
        <v>30</v>
      </c>
      <c r="J1912" s="6">
        <v>1</v>
      </c>
      <c r="K1912" s="6">
        <v>1</v>
      </c>
      <c r="L1912" s="6" t="s">
        <v>122</v>
      </c>
      <c r="M1912" s="7">
        <f>1000000*(AF1912-AD1912)/X1912</f>
        <v>5.1728162884310709E-3</v>
      </c>
      <c r="N1912" s="7">
        <f>1000000*(AM1912-AK1912)/X1912</f>
        <v>2.6794554190270953E-2</v>
      </c>
      <c r="O1912" s="7" t="e">
        <f>1000000*(AT1912-AR1912)/X1912</f>
        <v>#VALUE!</v>
      </c>
      <c r="P1912">
        <f>(M1912*16)</f>
        <v>8.2765060614897135E-2</v>
      </c>
      <c r="Q1912">
        <f>(N1912*44)</f>
        <v>1.1789603843719219</v>
      </c>
      <c r="R1912">
        <f>1000000*(((AF1912-AD1912)*0.082057*W1912)/(V1912-Z1912))/X1912</f>
        <v>0.14349881432745903</v>
      </c>
      <c r="S1912">
        <f>1000000*(((AM1912-AK1912)*0.082057*W1912)/(V1912-Z1912))/X1912</f>
        <v>0.74330626535800015</v>
      </c>
      <c r="T1912">
        <f>N1912*((1*0.082057*W1912)/(V1912-Z1912))</f>
        <v>0.74330626535800026</v>
      </c>
      <c r="V1912" s="5">
        <f t="shared" si="313"/>
        <v>0.99905510880095516</v>
      </c>
      <c r="W1912">
        <v>313.14999999999998</v>
      </c>
      <c r="X1912">
        <f t="shared" si="314"/>
        <v>1.9073334166666699E-2</v>
      </c>
      <c r="Y1912">
        <v>2E-3</v>
      </c>
      <c r="Z1912">
        <f t="shared" si="294"/>
        <v>7.2765497523200454E-2</v>
      </c>
      <c r="AB1912">
        <f t="shared" si="295"/>
        <v>9.9905510880095509E-7</v>
      </c>
      <c r="AC1912">
        <f t="shared" si="296"/>
        <v>7.7759129386834936E-11</v>
      </c>
      <c r="AD1912">
        <v>0</v>
      </c>
      <c r="AE1912" s="12">
        <f t="shared" si="297"/>
        <v>2.0903724265187424E-11</v>
      </c>
      <c r="AF1912" s="12">
        <f t="shared" si="298"/>
        <v>9.8662853652022362E-11</v>
      </c>
      <c r="AG1912" s="19">
        <f t="shared" si="299"/>
        <v>1.097002469958351E-3</v>
      </c>
      <c r="AI1912">
        <f t="shared" si="300"/>
        <v>9.9905510880095509E-7</v>
      </c>
      <c r="AJ1912">
        <f t="shared" si="301"/>
        <v>7.7759129386834936E-11</v>
      </c>
      <c r="AK1912">
        <v>0</v>
      </c>
      <c r="AL1912" s="12">
        <f t="shared" si="302"/>
        <v>4.333023565310624E-10</v>
      </c>
      <c r="AM1912" s="12">
        <f t="shared" si="303"/>
        <v>5.1106148591789729E-10</v>
      </c>
      <c r="AN1912" s="19">
        <f t="shared" si="304"/>
        <v>2.2739189884214046E-2</v>
      </c>
      <c r="AO1912" s="19"/>
      <c r="AP1912" t="e">
        <f t="shared" si="305"/>
        <v>#VALUE!</v>
      </c>
      <c r="AQ1912" t="e">
        <f t="shared" si="306"/>
        <v>#VALUE!</v>
      </c>
      <c r="AR1912">
        <v>0</v>
      </c>
      <c r="AS1912" s="12" t="e">
        <f t="shared" si="307"/>
        <v>#VALUE!</v>
      </c>
      <c r="AT1912" s="12" t="e">
        <f t="shared" si="308"/>
        <v>#VALUE!</v>
      </c>
      <c r="AU1912" s="19">
        <f t="shared" si="309"/>
        <v>1.5759424160826513E-2</v>
      </c>
      <c r="AW1912">
        <f t="shared" si="310"/>
        <v>78.812974192989046</v>
      </c>
      <c r="AX1912">
        <f t="shared" si="311"/>
        <v>15.215219993965071</v>
      </c>
      <c r="AY1912" t="e">
        <f t="shared" si="312"/>
        <v>#VALUE!</v>
      </c>
    </row>
    <row r="1913" spans="8:51" x14ac:dyDescent="0.25">
      <c r="H1913" s="6">
        <v>20</v>
      </c>
      <c r="I1913" s="6">
        <v>30</v>
      </c>
      <c r="J1913" s="6">
        <v>1</v>
      </c>
      <c r="K1913" s="6">
        <v>1</v>
      </c>
      <c r="L1913" s="6" t="s">
        <v>122</v>
      </c>
      <c r="M1913" s="7">
        <f>1000000*(AF1913-AD1913)/X1913</f>
        <v>5.1728162884310709E-3</v>
      </c>
      <c r="N1913" s="7">
        <f>1000000*(AM1913-AK1913)/X1913</f>
        <v>2.6794554190270953E-2</v>
      </c>
      <c r="O1913" s="7" t="e">
        <f>1000000*(AT1913-AR1913)/X1913</f>
        <v>#VALUE!</v>
      </c>
      <c r="P1913">
        <f>(M1913*16)</f>
        <v>8.2765060614897135E-2</v>
      </c>
      <c r="Q1913">
        <f>(N1913*44)</f>
        <v>1.1789603843719219</v>
      </c>
      <c r="R1913">
        <f>1000000*(((AF1913-AD1913)*0.082057*W1913)/(V1913-Z1913))/X1913</f>
        <v>0.14349881432745903</v>
      </c>
      <c r="S1913">
        <f>1000000*(((AM1913-AK1913)*0.082057*W1913)/(V1913-Z1913))/X1913</f>
        <v>0.74330626535800015</v>
      </c>
      <c r="T1913">
        <f>N1913*((1*0.082057*W1913)/(V1913-Z1913))</f>
        <v>0.74330626535800026</v>
      </c>
      <c r="V1913" s="5">
        <f t="shared" si="313"/>
        <v>0.99905510880095516</v>
      </c>
      <c r="W1913">
        <v>313.14999999999998</v>
      </c>
      <c r="X1913">
        <f t="shared" si="314"/>
        <v>1.9073334166666699E-2</v>
      </c>
      <c r="Y1913">
        <v>2E-3</v>
      </c>
      <c r="Z1913">
        <f t="shared" si="294"/>
        <v>7.2765497523200454E-2</v>
      </c>
      <c r="AB1913">
        <f t="shared" si="295"/>
        <v>9.9905510880095509E-7</v>
      </c>
      <c r="AC1913">
        <f t="shared" si="296"/>
        <v>7.7759129386834936E-11</v>
      </c>
      <c r="AD1913">
        <v>0</v>
      </c>
      <c r="AE1913" s="12">
        <f t="shared" si="297"/>
        <v>2.0903724265187424E-11</v>
      </c>
      <c r="AF1913" s="12">
        <f t="shared" si="298"/>
        <v>9.8662853652022362E-11</v>
      </c>
      <c r="AG1913" s="19">
        <f t="shared" si="299"/>
        <v>1.097002469958351E-3</v>
      </c>
      <c r="AI1913">
        <f t="shared" si="300"/>
        <v>9.9905510880095509E-7</v>
      </c>
      <c r="AJ1913">
        <f t="shared" si="301"/>
        <v>7.7759129386834936E-11</v>
      </c>
      <c r="AK1913">
        <v>0</v>
      </c>
      <c r="AL1913" s="12">
        <f t="shared" si="302"/>
        <v>4.333023565310624E-10</v>
      </c>
      <c r="AM1913" s="12">
        <f t="shared" si="303"/>
        <v>5.1106148591789729E-10</v>
      </c>
      <c r="AN1913" s="19">
        <f t="shared" si="304"/>
        <v>2.2739189884214046E-2</v>
      </c>
      <c r="AO1913" s="19"/>
      <c r="AP1913" t="e">
        <f t="shared" si="305"/>
        <v>#VALUE!</v>
      </c>
      <c r="AQ1913" t="e">
        <f t="shared" si="306"/>
        <v>#VALUE!</v>
      </c>
      <c r="AR1913">
        <v>0</v>
      </c>
      <c r="AS1913" s="12" t="e">
        <f t="shared" si="307"/>
        <v>#VALUE!</v>
      </c>
      <c r="AT1913" s="12" t="e">
        <f t="shared" si="308"/>
        <v>#VALUE!</v>
      </c>
      <c r="AU1913" s="19">
        <f t="shared" si="309"/>
        <v>1.5759424160826513E-2</v>
      </c>
      <c r="AW1913">
        <f t="shared" si="310"/>
        <v>78.812974192989046</v>
      </c>
      <c r="AX1913">
        <f t="shared" si="311"/>
        <v>15.215219993965071</v>
      </c>
      <c r="AY1913" t="e">
        <f t="shared" si="312"/>
        <v>#VALUE!</v>
      </c>
    </row>
    <row r="1914" spans="8:51" x14ac:dyDescent="0.25">
      <c r="H1914" s="6">
        <v>20</v>
      </c>
      <c r="I1914" s="6">
        <v>30</v>
      </c>
      <c r="J1914" s="6">
        <v>1</v>
      </c>
      <c r="K1914" s="6">
        <v>1</v>
      </c>
      <c r="L1914" s="6" t="s">
        <v>122</v>
      </c>
      <c r="M1914" s="7">
        <f>1000000*(AF1914-AD1914)/X1914</f>
        <v>5.1728162884310709E-3</v>
      </c>
      <c r="N1914" s="7">
        <f>1000000*(AM1914-AK1914)/X1914</f>
        <v>2.6794554190270953E-2</v>
      </c>
      <c r="O1914" s="7" t="e">
        <f>1000000*(AT1914-AR1914)/X1914</f>
        <v>#VALUE!</v>
      </c>
      <c r="P1914">
        <f>(M1914*16)</f>
        <v>8.2765060614897135E-2</v>
      </c>
      <c r="Q1914">
        <f>(N1914*44)</f>
        <v>1.1789603843719219</v>
      </c>
      <c r="R1914">
        <f>1000000*(((AF1914-AD1914)*0.082057*W1914)/(V1914-Z1914))/X1914</f>
        <v>0.14349881432745903</v>
      </c>
      <c r="S1914">
        <f>1000000*(((AM1914-AK1914)*0.082057*W1914)/(V1914-Z1914))/X1914</f>
        <v>0.74330626535800015</v>
      </c>
      <c r="T1914">
        <f>N1914*((1*0.082057*W1914)/(V1914-Z1914))</f>
        <v>0.74330626535800026</v>
      </c>
      <c r="V1914" s="5">
        <f t="shared" si="313"/>
        <v>0.99905510880095516</v>
      </c>
      <c r="W1914">
        <v>313.14999999999998</v>
      </c>
      <c r="X1914">
        <f t="shared" si="314"/>
        <v>1.9073334166666699E-2</v>
      </c>
      <c r="Y1914">
        <v>2E-3</v>
      </c>
      <c r="Z1914">
        <f t="shared" si="294"/>
        <v>7.2765497523200454E-2</v>
      </c>
      <c r="AB1914">
        <f t="shared" si="295"/>
        <v>9.9905510880095509E-7</v>
      </c>
      <c r="AC1914">
        <f t="shared" si="296"/>
        <v>7.7759129386834936E-11</v>
      </c>
      <c r="AD1914">
        <v>0</v>
      </c>
      <c r="AE1914" s="12">
        <f t="shared" si="297"/>
        <v>2.0903724265187424E-11</v>
      </c>
      <c r="AF1914" s="12">
        <f t="shared" si="298"/>
        <v>9.8662853652022362E-11</v>
      </c>
      <c r="AG1914" s="19">
        <f t="shared" si="299"/>
        <v>1.097002469958351E-3</v>
      </c>
      <c r="AI1914">
        <f t="shared" si="300"/>
        <v>9.9905510880095509E-7</v>
      </c>
      <c r="AJ1914">
        <f t="shared" si="301"/>
        <v>7.7759129386834936E-11</v>
      </c>
      <c r="AK1914">
        <v>0</v>
      </c>
      <c r="AL1914" s="12">
        <f t="shared" si="302"/>
        <v>4.333023565310624E-10</v>
      </c>
      <c r="AM1914" s="12">
        <f t="shared" si="303"/>
        <v>5.1106148591789729E-10</v>
      </c>
      <c r="AN1914" s="19">
        <f t="shared" si="304"/>
        <v>2.2739189884214046E-2</v>
      </c>
      <c r="AO1914" s="19"/>
      <c r="AP1914" t="e">
        <f t="shared" si="305"/>
        <v>#VALUE!</v>
      </c>
      <c r="AQ1914" t="e">
        <f t="shared" si="306"/>
        <v>#VALUE!</v>
      </c>
      <c r="AR1914">
        <v>0</v>
      </c>
      <c r="AS1914" s="12" t="e">
        <f t="shared" si="307"/>
        <v>#VALUE!</v>
      </c>
      <c r="AT1914" s="12" t="e">
        <f t="shared" si="308"/>
        <v>#VALUE!</v>
      </c>
      <c r="AU1914" s="19">
        <f t="shared" si="309"/>
        <v>1.5759424160826513E-2</v>
      </c>
      <c r="AW1914">
        <f t="shared" si="310"/>
        <v>78.812974192989046</v>
      </c>
      <c r="AX1914">
        <f t="shared" si="311"/>
        <v>15.215219993965071</v>
      </c>
      <c r="AY1914" t="e">
        <f t="shared" si="312"/>
        <v>#VALUE!</v>
      </c>
    </row>
    <row r="1915" spans="8:51" x14ac:dyDescent="0.25">
      <c r="H1915" s="6">
        <v>20</v>
      </c>
      <c r="I1915" s="6">
        <v>30</v>
      </c>
      <c r="J1915" s="6">
        <v>1</v>
      </c>
      <c r="K1915" s="6">
        <v>1</v>
      </c>
      <c r="L1915" s="6" t="s">
        <v>122</v>
      </c>
      <c r="M1915" s="7">
        <f>1000000*(AF1915-AD1915)/X1915</f>
        <v>5.1728162884310709E-3</v>
      </c>
      <c r="N1915" s="7">
        <f>1000000*(AM1915-AK1915)/X1915</f>
        <v>2.6794554190270953E-2</v>
      </c>
      <c r="O1915" s="7" t="e">
        <f>1000000*(AT1915-AR1915)/X1915</f>
        <v>#VALUE!</v>
      </c>
      <c r="P1915">
        <f>(M1915*16)</f>
        <v>8.2765060614897135E-2</v>
      </c>
      <c r="Q1915">
        <f>(N1915*44)</f>
        <v>1.1789603843719219</v>
      </c>
      <c r="R1915">
        <f>1000000*(((AF1915-AD1915)*0.082057*W1915)/(V1915-Z1915))/X1915</f>
        <v>0.14349881432745903</v>
      </c>
      <c r="S1915">
        <f>1000000*(((AM1915-AK1915)*0.082057*W1915)/(V1915-Z1915))/X1915</f>
        <v>0.74330626535800015</v>
      </c>
      <c r="T1915">
        <f>N1915*((1*0.082057*W1915)/(V1915-Z1915))</f>
        <v>0.74330626535800026</v>
      </c>
      <c r="V1915" s="5">
        <f t="shared" si="313"/>
        <v>0.99905510880095516</v>
      </c>
      <c r="W1915">
        <v>313.14999999999998</v>
      </c>
      <c r="X1915">
        <f t="shared" si="314"/>
        <v>1.9073334166666699E-2</v>
      </c>
      <c r="Y1915">
        <v>2E-3</v>
      </c>
      <c r="Z1915">
        <f t="shared" si="294"/>
        <v>7.2765497523200454E-2</v>
      </c>
      <c r="AB1915">
        <f t="shared" si="295"/>
        <v>9.9905510880095509E-7</v>
      </c>
      <c r="AC1915">
        <f t="shared" si="296"/>
        <v>7.7759129386834936E-11</v>
      </c>
      <c r="AD1915">
        <v>0</v>
      </c>
      <c r="AE1915" s="12">
        <f t="shared" si="297"/>
        <v>2.0903724265187424E-11</v>
      </c>
      <c r="AF1915" s="12">
        <f t="shared" si="298"/>
        <v>9.8662853652022362E-11</v>
      </c>
      <c r="AG1915" s="19">
        <f t="shared" si="299"/>
        <v>1.097002469958351E-3</v>
      </c>
      <c r="AI1915">
        <f t="shared" si="300"/>
        <v>9.9905510880095509E-7</v>
      </c>
      <c r="AJ1915">
        <f t="shared" si="301"/>
        <v>7.7759129386834936E-11</v>
      </c>
      <c r="AK1915">
        <v>0</v>
      </c>
      <c r="AL1915" s="12">
        <f t="shared" si="302"/>
        <v>4.333023565310624E-10</v>
      </c>
      <c r="AM1915" s="12">
        <f t="shared" si="303"/>
        <v>5.1106148591789729E-10</v>
      </c>
      <c r="AN1915" s="19">
        <f t="shared" si="304"/>
        <v>2.2739189884214046E-2</v>
      </c>
      <c r="AO1915" s="19"/>
      <c r="AP1915" t="e">
        <f t="shared" si="305"/>
        <v>#VALUE!</v>
      </c>
      <c r="AQ1915" t="e">
        <f t="shared" si="306"/>
        <v>#VALUE!</v>
      </c>
      <c r="AR1915">
        <v>0</v>
      </c>
      <c r="AS1915" s="12" t="e">
        <f t="shared" si="307"/>
        <v>#VALUE!</v>
      </c>
      <c r="AT1915" s="12" t="e">
        <f t="shared" si="308"/>
        <v>#VALUE!</v>
      </c>
      <c r="AU1915" s="19">
        <f t="shared" si="309"/>
        <v>1.5759424160826513E-2</v>
      </c>
      <c r="AW1915">
        <f t="shared" si="310"/>
        <v>78.812974192989046</v>
      </c>
      <c r="AX1915">
        <f t="shared" si="311"/>
        <v>15.215219993965071</v>
      </c>
      <c r="AY1915" t="e">
        <f t="shared" si="312"/>
        <v>#VALUE!</v>
      </c>
    </row>
    <row r="1916" spans="8:51" x14ac:dyDescent="0.25">
      <c r="H1916" s="6">
        <v>20</v>
      </c>
      <c r="I1916" s="6">
        <v>30</v>
      </c>
      <c r="J1916" s="6">
        <v>1</v>
      </c>
      <c r="K1916" s="6">
        <v>1</v>
      </c>
      <c r="L1916" s="6" t="s">
        <v>122</v>
      </c>
      <c r="M1916" s="7">
        <f>1000000*(AF1916-AD1916)/X1916</f>
        <v>5.1728162884310709E-3</v>
      </c>
      <c r="N1916" s="7">
        <f>1000000*(AM1916-AK1916)/X1916</f>
        <v>2.6794554190270953E-2</v>
      </c>
      <c r="O1916" s="7" t="e">
        <f>1000000*(AT1916-AR1916)/X1916</f>
        <v>#VALUE!</v>
      </c>
      <c r="P1916">
        <f>(M1916*16)</f>
        <v>8.2765060614897135E-2</v>
      </c>
      <c r="Q1916">
        <f>(N1916*44)</f>
        <v>1.1789603843719219</v>
      </c>
      <c r="R1916">
        <f>1000000*(((AF1916-AD1916)*0.082057*W1916)/(V1916-Z1916))/X1916</f>
        <v>0.14349881432745903</v>
      </c>
      <c r="S1916">
        <f>1000000*(((AM1916-AK1916)*0.082057*W1916)/(V1916-Z1916))/X1916</f>
        <v>0.74330626535800015</v>
      </c>
      <c r="T1916">
        <f>N1916*((1*0.082057*W1916)/(V1916-Z1916))</f>
        <v>0.74330626535800026</v>
      </c>
      <c r="V1916" s="5">
        <f t="shared" si="313"/>
        <v>0.99905510880095516</v>
      </c>
      <c r="W1916">
        <v>313.14999999999998</v>
      </c>
      <c r="X1916">
        <f t="shared" si="314"/>
        <v>1.9073334166666699E-2</v>
      </c>
      <c r="Y1916">
        <v>2E-3</v>
      </c>
      <c r="Z1916">
        <f t="shared" si="294"/>
        <v>7.2765497523200454E-2</v>
      </c>
      <c r="AB1916">
        <f t="shared" si="295"/>
        <v>9.9905510880095509E-7</v>
      </c>
      <c r="AC1916">
        <f t="shared" si="296"/>
        <v>7.7759129386834936E-11</v>
      </c>
      <c r="AD1916">
        <v>0</v>
      </c>
      <c r="AE1916" s="12">
        <f t="shared" si="297"/>
        <v>2.0903724265187424E-11</v>
      </c>
      <c r="AF1916" s="12">
        <f t="shared" si="298"/>
        <v>9.8662853652022362E-11</v>
      </c>
      <c r="AG1916" s="19">
        <f t="shared" si="299"/>
        <v>1.097002469958351E-3</v>
      </c>
      <c r="AI1916">
        <f t="shared" si="300"/>
        <v>9.9905510880095509E-7</v>
      </c>
      <c r="AJ1916">
        <f t="shared" si="301"/>
        <v>7.7759129386834936E-11</v>
      </c>
      <c r="AK1916">
        <v>0</v>
      </c>
      <c r="AL1916" s="12">
        <f t="shared" si="302"/>
        <v>4.333023565310624E-10</v>
      </c>
      <c r="AM1916" s="12">
        <f t="shared" si="303"/>
        <v>5.1106148591789729E-10</v>
      </c>
      <c r="AN1916" s="19">
        <f t="shared" si="304"/>
        <v>2.2739189884214046E-2</v>
      </c>
      <c r="AO1916" s="19"/>
      <c r="AP1916" t="e">
        <f t="shared" si="305"/>
        <v>#VALUE!</v>
      </c>
      <c r="AQ1916" t="e">
        <f t="shared" si="306"/>
        <v>#VALUE!</v>
      </c>
      <c r="AR1916">
        <v>0</v>
      </c>
      <c r="AS1916" s="12" t="e">
        <f t="shared" si="307"/>
        <v>#VALUE!</v>
      </c>
      <c r="AT1916" s="12" t="e">
        <f t="shared" si="308"/>
        <v>#VALUE!</v>
      </c>
      <c r="AU1916" s="19">
        <f t="shared" si="309"/>
        <v>1.5759424160826513E-2</v>
      </c>
      <c r="AW1916">
        <f t="shared" si="310"/>
        <v>78.812974192989046</v>
      </c>
      <c r="AX1916">
        <f t="shared" si="311"/>
        <v>15.215219993965071</v>
      </c>
      <c r="AY1916" t="e">
        <f t="shared" si="312"/>
        <v>#VALUE!</v>
      </c>
    </row>
    <row r="1917" spans="8:51" x14ac:dyDescent="0.25">
      <c r="H1917" s="6">
        <v>20</v>
      </c>
      <c r="I1917" s="6">
        <v>30</v>
      </c>
      <c r="J1917" s="6">
        <v>1</v>
      </c>
      <c r="K1917" s="6">
        <v>1</v>
      </c>
      <c r="L1917" s="6" t="s">
        <v>122</v>
      </c>
      <c r="M1917" s="7">
        <f>1000000*(AF1917-AD1917)/X1917</f>
        <v>5.1728162884310709E-3</v>
      </c>
      <c r="N1917" s="7">
        <f>1000000*(AM1917-AK1917)/X1917</f>
        <v>2.6794554190270953E-2</v>
      </c>
      <c r="O1917" s="7" t="e">
        <f>1000000*(AT1917-AR1917)/X1917</f>
        <v>#VALUE!</v>
      </c>
      <c r="P1917">
        <f>(M1917*16)</f>
        <v>8.2765060614897135E-2</v>
      </c>
      <c r="Q1917">
        <f>(N1917*44)</f>
        <v>1.1789603843719219</v>
      </c>
      <c r="R1917">
        <f>1000000*(((AF1917-AD1917)*0.082057*W1917)/(V1917-Z1917))/X1917</f>
        <v>0.14349881432745903</v>
      </c>
      <c r="S1917">
        <f>1000000*(((AM1917-AK1917)*0.082057*W1917)/(V1917-Z1917))/X1917</f>
        <v>0.74330626535800015</v>
      </c>
      <c r="T1917">
        <f>N1917*((1*0.082057*W1917)/(V1917-Z1917))</f>
        <v>0.74330626535800026</v>
      </c>
      <c r="V1917" s="5">
        <f t="shared" si="313"/>
        <v>0.99905510880095516</v>
      </c>
      <c r="W1917">
        <v>313.14999999999998</v>
      </c>
      <c r="X1917">
        <f t="shared" si="314"/>
        <v>1.9073334166666699E-2</v>
      </c>
      <c r="Y1917">
        <v>2E-3</v>
      </c>
      <c r="Z1917">
        <f t="shared" si="294"/>
        <v>7.2765497523200454E-2</v>
      </c>
      <c r="AB1917">
        <f t="shared" si="295"/>
        <v>9.9905510880095509E-7</v>
      </c>
      <c r="AC1917">
        <f t="shared" si="296"/>
        <v>7.7759129386834936E-11</v>
      </c>
      <c r="AD1917">
        <v>0</v>
      </c>
      <c r="AE1917" s="12">
        <f t="shared" si="297"/>
        <v>2.0903724265187424E-11</v>
      </c>
      <c r="AF1917" s="12">
        <f t="shared" si="298"/>
        <v>9.8662853652022362E-11</v>
      </c>
      <c r="AG1917" s="19">
        <f t="shared" si="299"/>
        <v>1.097002469958351E-3</v>
      </c>
      <c r="AI1917">
        <f t="shared" si="300"/>
        <v>9.9905510880095509E-7</v>
      </c>
      <c r="AJ1917">
        <f t="shared" si="301"/>
        <v>7.7759129386834936E-11</v>
      </c>
      <c r="AK1917">
        <v>0</v>
      </c>
      <c r="AL1917" s="12">
        <f t="shared" si="302"/>
        <v>4.333023565310624E-10</v>
      </c>
      <c r="AM1917" s="12">
        <f t="shared" si="303"/>
        <v>5.1106148591789729E-10</v>
      </c>
      <c r="AN1917" s="19">
        <f t="shared" si="304"/>
        <v>2.2739189884214046E-2</v>
      </c>
      <c r="AO1917" s="19"/>
      <c r="AP1917" t="e">
        <f t="shared" si="305"/>
        <v>#VALUE!</v>
      </c>
      <c r="AQ1917" t="e">
        <f t="shared" si="306"/>
        <v>#VALUE!</v>
      </c>
      <c r="AR1917">
        <v>0</v>
      </c>
      <c r="AS1917" s="12" t="e">
        <f t="shared" si="307"/>
        <v>#VALUE!</v>
      </c>
      <c r="AT1917" s="12" t="e">
        <f t="shared" si="308"/>
        <v>#VALUE!</v>
      </c>
      <c r="AU1917" s="19">
        <f t="shared" si="309"/>
        <v>1.5759424160826513E-2</v>
      </c>
      <c r="AW1917">
        <f t="shared" si="310"/>
        <v>78.812974192989046</v>
      </c>
      <c r="AX1917">
        <f t="shared" si="311"/>
        <v>15.215219993965071</v>
      </c>
      <c r="AY1917" t="e">
        <f t="shared" si="312"/>
        <v>#VALUE!</v>
      </c>
    </row>
    <row r="1918" spans="8:51" x14ac:dyDescent="0.25">
      <c r="H1918" s="6">
        <v>20</v>
      </c>
      <c r="I1918" s="6">
        <v>30</v>
      </c>
      <c r="J1918" s="6">
        <v>1</v>
      </c>
      <c r="K1918" s="6">
        <v>1</v>
      </c>
      <c r="L1918" s="6" t="s">
        <v>122</v>
      </c>
      <c r="M1918" s="7">
        <f>1000000*(AF1918-AD1918)/X1918</f>
        <v>5.1728162884310709E-3</v>
      </c>
      <c r="N1918" s="7">
        <f>1000000*(AM1918-AK1918)/X1918</f>
        <v>2.6794554190270953E-2</v>
      </c>
      <c r="O1918" s="7" t="e">
        <f>1000000*(AT1918-AR1918)/X1918</f>
        <v>#VALUE!</v>
      </c>
      <c r="P1918">
        <f>(M1918*16)</f>
        <v>8.2765060614897135E-2</v>
      </c>
      <c r="Q1918">
        <f>(N1918*44)</f>
        <v>1.1789603843719219</v>
      </c>
      <c r="R1918">
        <f>1000000*(((AF1918-AD1918)*0.082057*W1918)/(V1918-Z1918))/X1918</f>
        <v>0.14349881432745903</v>
      </c>
      <c r="S1918">
        <f>1000000*(((AM1918-AK1918)*0.082057*W1918)/(V1918-Z1918))/X1918</f>
        <v>0.74330626535800015</v>
      </c>
      <c r="T1918">
        <f>N1918*((1*0.082057*W1918)/(V1918-Z1918))</f>
        <v>0.74330626535800026</v>
      </c>
      <c r="V1918" s="5">
        <f t="shared" si="313"/>
        <v>0.99905510880095516</v>
      </c>
      <c r="W1918">
        <v>313.14999999999998</v>
      </c>
      <c r="X1918">
        <f t="shared" si="314"/>
        <v>1.9073334166666699E-2</v>
      </c>
      <c r="Y1918">
        <v>2E-3</v>
      </c>
      <c r="Z1918">
        <f t="shared" si="294"/>
        <v>7.2765497523200454E-2</v>
      </c>
      <c r="AB1918">
        <f t="shared" si="295"/>
        <v>9.9905510880095509E-7</v>
      </c>
      <c r="AC1918">
        <f t="shared" si="296"/>
        <v>7.7759129386834936E-11</v>
      </c>
      <c r="AD1918">
        <v>0</v>
      </c>
      <c r="AE1918" s="12">
        <f t="shared" si="297"/>
        <v>2.0903724265187424E-11</v>
      </c>
      <c r="AF1918" s="12">
        <f t="shared" si="298"/>
        <v>9.8662853652022362E-11</v>
      </c>
      <c r="AG1918" s="19">
        <f t="shared" si="299"/>
        <v>1.097002469958351E-3</v>
      </c>
      <c r="AI1918">
        <f t="shared" si="300"/>
        <v>9.9905510880095509E-7</v>
      </c>
      <c r="AJ1918">
        <f t="shared" si="301"/>
        <v>7.7759129386834936E-11</v>
      </c>
      <c r="AK1918">
        <v>0</v>
      </c>
      <c r="AL1918" s="12">
        <f t="shared" si="302"/>
        <v>4.333023565310624E-10</v>
      </c>
      <c r="AM1918" s="12">
        <f t="shared" si="303"/>
        <v>5.1106148591789729E-10</v>
      </c>
      <c r="AN1918" s="19">
        <f t="shared" si="304"/>
        <v>2.2739189884214046E-2</v>
      </c>
      <c r="AO1918" s="19"/>
      <c r="AP1918" t="e">
        <f t="shared" si="305"/>
        <v>#VALUE!</v>
      </c>
      <c r="AQ1918" t="e">
        <f t="shared" si="306"/>
        <v>#VALUE!</v>
      </c>
      <c r="AR1918">
        <v>0</v>
      </c>
      <c r="AS1918" s="12" t="e">
        <f t="shared" si="307"/>
        <v>#VALUE!</v>
      </c>
      <c r="AT1918" s="12" t="e">
        <f t="shared" si="308"/>
        <v>#VALUE!</v>
      </c>
      <c r="AU1918" s="19">
        <f t="shared" si="309"/>
        <v>1.5759424160826513E-2</v>
      </c>
      <c r="AW1918">
        <f t="shared" si="310"/>
        <v>78.812974192989046</v>
      </c>
      <c r="AX1918">
        <f t="shared" si="311"/>
        <v>15.215219993965071</v>
      </c>
      <c r="AY1918" t="e">
        <f t="shared" si="312"/>
        <v>#VALUE!</v>
      </c>
    </row>
    <row r="1919" spans="8:51" x14ac:dyDescent="0.25">
      <c r="H1919" s="6">
        <v>20</v>
      </c>
      <c r="I1919" s="6">
        <v>30</v>
      </c>
      <c r="J1919" s="6">
        <v>1</v>
      </c>
      <c r="K1919" s="6">
        <v>1</v>
      </c>
      <c r="L1919" s="6" t="s">
        <v>122</v>
      </c>
      <c r="M1919" s="7">
        <f>1000000*(AF1919-AD1919)/X1919</f>
        <v>5.1728162884310709E-3</v>
      </c>
      <c r="N1919" s="7">
        <f>1000000*(AM1919-AK1919)/X1919</f>
        <v>2.6794554190270953E-2</v>
      </c>
      <c r="O1919" s="7" t="e">
        <f>1000000*(AT1919-AR1919)/X1919</f>
        <v>#VALUE!</v>
      </c>
      <c r="P1919">
        <f>(M1919*16)</f>
        <v>8.2765060614897135E-2</v>
      </c>
      <c r="Q1919">
        <f>(N1919*44)</f>
        <v>1.1789603843719219</v>
      </c>
      <c r="R1919">
        <f>1000000*(((AF1919-AD1919)*0.082057*W1919)/(V1919-Z1919))/X1919</f>
        <v>0.14349881432745903</v>
      </c>
      <c r="S1919">
        <f>1000000*(((AM1919-AK1919)*0.082057*W1919)/(V1919-Z1919))/X1919</f>
        <v>0.74330626535800015</v>
      </c>
      <c r="T1919">
        <f>N1919*((1*0.082057*W1919)/(V1919-Z1919))</f>
        <v>0.74330626535800026</v>
      </c>
      <c r="V1919" s="5">
        <f t="shared" si="313"/>
        <v>0.99905510880095516</v>
      </c>
      <c r="W1919">
        <v>313.14999999999998</v>
      </c>
      <c r="X1919">
        <f t="shared" si="314"/>
        <v>1.9073334166666699E-2</v>
      </c>
      <c r="Y1919">
        <v>2E-3</v>
      </c>
      <c r="Z1919">
        <f t="shared" si="294"/>
        <v>7.2765497523200454E-2</v>
      </c>
      <c r="AB1919">
        <f t="shared" si="295"/>
        <v>9.9905510880095509E-7</v>
      </c>
      <c r="AC1919">
        <f t="shared" si="296"/>
        <v>7.7759129386834936E-11</v>
      </c>
      <c r="AD1919">
        <v>0</v>
      </c>
      <c r="AE1919" s="12">
        <f t="shared" si="297"/>
        <v>2.0903724265187424E-11</v>
      </c>
      <c r="AF1919" s="12">
        <f t="shared" si="298"/>
        <v>9.8662853652022362E-11</v>
      </c>
      <c r="AG1919" s="19">
        <f t="shared" si="299"/>
        <v>1.097002469958351E-3</v>
      </c>
      <c r="AI1919">
        <f t="shared" si="300"/>
        <v>9.9905510880095509E-7</v>
      </c>
      <c r="AJ1919">
        <f t="shared" si="301"/>
        <v>7.7759129386834936E-11</v>
      </c>
      <c r="AK1919">
        <v>0</v>
      </c>
      <c r="AL1919" s="12">
        <f t="shared" si="302"/>
        <v>4.333023565310624E-10</v>
      </c>
      <c r="AM1919" s="12">
        <f t="shared" si="303"/>
        <v>5.1106148591789729E-10</v>
      </c>
      <c r="AN1919" s="19">
        <f t="shared" si="304"/>
        <v>2.2739189884214046E-2</v>
      </c>
      <c r="AO1919" s="19"/>
      <c r="AP1919" t="e">
        <f t="shared" si="305"/>
        <v>#VALUE!</v>
      </c>
      <c r="AQ1919" t="e">
        <f t="shared" si="306"/>
        <v>#VALUE!</v>
      </c>
      <c r="AR1919">
        <v>0</v>
      </c>
      <c r="AS1919" s="12" t="e">
        <f t="shared" si="307"/>
        <v>#VALUE!</v>
      </c>
      <c r="AT1919" s="12" t="e">
        <f t="shared" si="308"/>
        <v>#VALUE!</v>
      </c>
      <c r="AU1919" s="19">
        <f t="shared" si="309"/>
        <v>1.5759424160826513E-2</v>
      </c>
      <c r="AW1919">
        <f t="shared" si="310"/>
        <v>78.812974192989046</v>
      </c>
      <c r="AX1919">
        <f t="shared" si="311"/>
        <v>15.215219993965071</v>
      </c>
      <c r="AY1919" t="e">
        <f t="shared" si="312"/>
        <v>#VALUE!</v>
      </c>
    </row>
    <row r="1920" spans="8:51" x14ac:dyDescent="0.25">
      <c r="H1920" s="6">
        <v>20</v>
      </c>
      <c r="I1920" s="6">
        <v>30</v>
      </c>
      <c r="J1920" s="6">
        <v>1</v>
      </c>
      <c r="K1920" s="6">
        <v>1</v>
      </c>
      <c r="L1920" s="6" t="s">
        <v>122</v>
      </c>
      <c r="M1920" s="7">
        <f>1000000*(AF1920-AD1920)/X1920</f>
        <v>5.1728162884310709E-3</v>
      </c>
      <c r="N1920" s="7">
        <f>1000000*(AM1920-AK1920)/X1920</f>
        <v>2.6794554190270953E-2</v>
      </c>
      <c r="O1920" s="7" t="e">
        <f>1000000*(AT1920-AR1920)/X1920</f>
        <v>#VALUE!</v>
      </c>
      <c r="P1920">
        <f>(M1920*16)</f>
        <v>8.2765060614897135E-2</v>
      </c>
      <c r="Q1920">
        <f>(N1920*44)</f>
        <v>1.1789603843719219</v>
      </c>
      <c r="R1920">
        <f>1000000*(((AF1920-AD1920)*0.082057*W1920)/(V1920-Z1920))/X1920</f>
        <v>0.14349881432745903</v>
      </c>
      <c r="S1920">
        <f>1000000*(((AM1920-AK1920)*0.082057*W1920)/(V1920-Z1920))/X1920</f>
        <v>0.74330626535800015</v>
      </c>
      <c r="T1920">
        <f>N1920*((1*0.082057*W1920)/(V1920-Z1920))</f>
        <v>0.74330626535800026</v>
      </c>
      <c r="V1920" s="5">
        <f t="shared" si="313"/>
        <v>0.99905510880095516</v>
      </c>
      <c r="W1920">
        <v>313.14999999999998</v>
      </c>
      <c r="X1920">
        <f t="shared" si="314"/>
        <v>1.9073334166666699E-2</v>
      </c>
      <c r="Y1920">
        <v>2E-3</v>
      </c>
      <c r="Z1920">
        <f t="shared" si="294"/>
        <v>7.2765497523200454E-2</v>
      </c>
      <c r="AB1920">
        <f t="shared" si="295"/>
        <v>9.9905510880095509E-7</v>
      </c>
      <c r="AC1920">
        <f t="shared" si="296"/>
        <v>7.7759129386834936E-11</v>
      </c>
      <c r="AD1920">
        <v>0</v>
      </c>
      <c r="AE1920" s="12">
        <f t="shared" si="297"/>
        <v>2.0903724265187424E-11</v>
      </c>
      <c r="AF1920" s="12">
        <f t="shared" si="298"/>
        <v>9.8662853652022362E-11</v>
      </c>
      <c r="AG1920" s="19">
        <f t="shared" si="299"/>
        <v>1.097002469958351E-3</v>
      </c>
      <c r="AI1920">
        <f t="shared" si="300"/>
        <v>9.9905510880095509E-7</v>
      </c>
      <c r="AJ1920">
        <f t="shared" si="301"/>
        <v>7.7759129386834936E-11</v>
      </c>
      <c r="AK1920">
        <v>0</v>
      </c>
      <c r="AL1920" s="12">
        <f t="shared" si="302"/>
        <v>4.333023565310624E-10</v>
      </c>
      <c r="AM1920" s="12">
        <f t="shared" si="303"/>
        <v>5.1106148591789729E-10</v>
      </c>
      <c r="AN1920" s="19">
        <f t="shared" si="304"/>
        <v>2.2739189884214046E-2</v>
      </c>
      <c r="AO1920" s="19"/>
      <c r="AP1920" t="e">
        <f t="shared" si="305"/>
        <v>#VALUE!</v>
      </c>
      <c r="AQ1920" t="e">
        <f t="shared" si="306"/>
        <v>#VALUE!</v>
      </c>
      <c r="AR1920">
        <v>0</v>
      </c>
      <c r="AS1920" s="12" t="e">
        <f t="shared" si="307"/>
        <v>#VALUE!</v>
      </c>
      <c r="AT1920" s="12" t="e">
        <f t="shared" si="308"/>
        <v>#VALUE!</v>
      </c>
      <c r="AU1920" s="19">
        <f t="shared" si="309"/>
        <v>1.5759424160826513E-2</v>
      </c>
      <c r="AW1920">
        <f t="shared" si="310"/>
        <v>78.812974192989046</v>
      </c>
      <c r="AX1920">
        <f t="shared" si="311"/>
        <v>15.215219993965071</v>
      </c>
      <c r="AY1920" t="e">
        <f t="shared" si="312"/>
        <v>#VALUE!</v>
      </c>
    </row>
    <row r="1921" spans="8:51" x14ac:dyDescent="0.25">
      <c r="H1921" s="6">
        <v>20</v>
      </c>
      <c r="I1921" s="6">
        <v>30</v>
      </c>
      <c r="J1921" s="6">
        <v>1</v>
      </c>
      <c r="K1921" s="6">
        <v>1</v>
      </c>
      <c r="L1921" s="6" t="s">
        <v>122</v>
      </c>
      <c r="M1921" s="7">
        <f>1000000*(AF1921-AD1921)/X1921</f>
        <v>5.1728162884310709E-3</v>
      </c>
      <c r="N1921" s="7">
        <f>1000000*(AM1921-AK1921)/X1921</f>
        <v>2.6794554190270953E-2</v>
      </c>
      <c r="O1921" s="7" t="e">
        <f>1000000*(AT1921-AR1921)/X1921</f>
        <v>#VALUE!</v>
      </c>
      <c r="P1921">
        <f>(M1921*16)</f>
        <v>8.2765060614897135E-2</v>
      </c>
      <c r="Q1921">
        <f>(N1921*44)</f>
        <v>1.1789603843719219</v>
      </c>
      <c r="R1921">
        <f>1000000*(((AF1921-AD1921)*0.082057*W1921)/(V1921-Z1921))/X1921</f>
        <v>0.14349881432745903</v>
      </c>
      <c r="S1921">
        <f>1000000*(((AM1921-AK1921)*0.082057*W1921)/(V1921-Z1921))/X1921</f>
        <v>0.74330626535800015</v>
      </c>
      <c r="T1921">
        <f>N1921*((1*0.082057*W1921)/(V1921-Z1921))</f>
        <v>0.74330626535800026</v>
      </c>
      <c r="V1921" s="5">
        <f t="shared" si="313"/>
        <v>0.99905510880095516</v>
      </c>
      <c r="W1921">
        <v>313.14999999999998</v>
      </c>
      <c r="X1921">
        <f t="shared" si="314"/>
        <v>1.9073334166666699E-2</v>
      </c>
      <c r="Y1921">
        <v>2E-3</v>
      </c>
      <c r="Z1921">
        <f t="shared" si="294"/>
        <v>7.2765497523200454E-2</v>
      </c>
      <c r="AB1921">
        <f t="shared" si="295"/>
        <v>9.9905510880095509E-7</v>
      </c>
      <c r="AC1921">
        <f t="shared" si="296"/>
        <v>7.7759129386834936E-11</v>
      </c>
      <c r="AD1921">
        <v>0</v>
      </c>
      <c r="AE1921" s="12">
        <f t="shared" si="297"/>
        <v>2.0903724265187424E-11</v>
      </c>
      <c r="AF1921" s="12">
        <f t="shared" si="298"/>
        <v>9.8662853652022362E-11</v>
      </c>
      <c r="AG1921" s="19">
        <f t="shared" si="299"/>
        <v>1.097002469958351E-3</v>
      </c>
      <c r="AI1921">
        <f t="shared" si="300"/>
        <v>9.9905510880095509E-7</v>
      </c>
      <c r="AJ1921">
        <f t="shared" si="301"/>
        <v>7.7759129386834936E-11</v>
      </c>
      <c r="AK1921">
        <v>0</v>
      </c>
      <c r="AL1921" s="12">
        <f t="shared" si="302"/>
        <v>4.333023565310624E-10</v>
      </c>
      <c r="AM1921" s="12">
        <f t="shared" si="303"/>
        <v>5.1106148591789729E-10</v>
      </c>
      <c r="AN1921" s="19">
        <f t="shared" si="304"/>
        <v>2.2739189884214046E-2</v>
      </c>
      <c r="AO1921" s="19"/>
      <c r="AP1921" t="e">
        <f t="shared" si="305"/>
        <v>#VALUE!</v>
      </c>
      <c r="AQ1921" t="e">
        <f t="shared" si="306"/>
        <v>#VALUE!</v>
      </c>
      <c r="AR1921">
        <v>0</v>
      </c>
      <c r="AS1921" s="12" t="e">
        <f t="shared" si="307"/>
        <v>#VALUE!</v>
      </c>
      <c r="AT1921" s="12" t="e">
        <f t="shared" si="308"/>
        <v>#VALUE!</v>
      </c>
      <c r="AU1921" s="19">
        <f t="shared" si="309"/>
        <v>1.5759424160826513E-2</v>
      </c>
      <c r="AW1921">
        <f t="shared" si="310"/>
        <v>78.812974192989046</v>
      </c>
      <c r="AX1921">
        <f t="shared" si="311"/>
        <v>15.215219993965071</v>
      </c>
      <c r="AY1921" t="e">
        <f t="shared" si="312"/>
        <v>#VALUE!</v>
      </c>
    </row>
    <row r="1922" spans="8:51" x14ac:dyDescent="0.25">
      <c r="H1922" s="6">
        <v>20</v>
      </c>
      <c r="I1922" s="6">
        <v>30</v>
      </c>
      <c r="J1922" s="6">
        <v>1</v>
      </c>
      <c r="K1922" s="6">
        <v>1</v>
      </c>
      <c r="L1922" s="6" t="s">
        <v>122</v>
      </c>
      <c r="M1922" s="7">
        <f>1000000*(AF1922-AD1922)/X1922</f>
        <v>5.1728162884310709E-3</v>
      </c>
      <c r="N1922" s="7">
        <f>1000000*(AM1922-AK1922)/X1922</f>
        <v>2.6794554190270953E-2</v>
      </c>
      <c r="O1922" s="7" t="e">
        <f>1000000*(AT1922-AR1922)/X1922</f>
        <v>#VALUE!</v>
      </c>
      <c r="P1922">
        <f>(M1922*16)</f>
        <v>8.2765060614897135E-2</v>
      </c>
      <c r="Q1922">
        <f>(N1922*44)</f>
        <v>1.1789603843719219</v>
      </c>
      <c r="R1922">
        <f>1000000*(((AF1922-AD1922)*0.082057*W1922)/(V1922-Z1922))/X1922</f>
        <v>0.14349881432745903</v>
      </c>
      <c r="S1922">
        <f>1000000*(((AM1922-AK1922)*0.082057*W1922)/(V1922-Z1922))/X1922</f>
        <v>0.74330626535800015</v>
      </c>
      <c r="T1922">
        <f>N1922*((1*0.082057*W1922)/(V1922-Z1922))</f>
        <v>0.74330626535800026</v>
      </c>
      <c r="V1922" s="5">
        <f t="shared" si="313"/>
        <v>0.99905510880095516</v>
      </c>
      <c r="W1922">
        <v>313.14999999999998</v>
      </c>
      <c r="X1922">
        <f t="shared" si="314"/>
        <v>1.9073334166666699E-2</v>
      </c>
      <c r="Y1922">
        <v>2E-3</v>
      </c>
      <c r="Z1922">
        <f t="shared" si="294"/>
        <v>7.2765497523200454E-2</v>
      </c>
      <c r="AB1922">
        <f t="shared" si="295"/>
        <v>9.9905510880095509E-7</v>
      </c>
      <c r="AC1922">
        <f t="shared" si="296"/>
        <v>7.7759129386834936E-11</v>
      </c>
      <c r="AD1922">
        <v>0</v>
      </c>
      <c r="AE1922" s="12">
        <f t="shared" si="297"/>
        <v>2.0903724265187424E-11</v>
      </c>
      <c r="AF1922" s="12">
        <f t="shared" si="298"/>
        <v>9.8662853652022362E-11</v>
      </c>
      <c r="AG1922" s="19">
        <f t="shared" si="299"/>
        <v>1.097002469958351E-3</v>
      </c>
      <c r="AI1922">
        <f t="shared" si="300"/>
        <v>9.9905510880095509E-7</v>
      </c>
      <c r="AJ1922">
        <f t="shared" si="301"/>
        <v>7.7759129386834936E-11</v>
      </c>
      <c r="AK1922">
        <v>0</v>
      </c>
      <c r="AL1922" s="12">
        <f t="shared" si="302"/>
        <v>4.333023565310624E-10</v>
      </c>
      <c r="AM1922" s="12">
        <f t="shared" si="303"/>
        <v>5.1106148591789729E-10</v>
      </c>
      <c r="AN1922" s="19">
        <f t="shared" si="304"/>
        <v>2.2739189884214046E-2</v>
      </c>
      <c r="AO1922" s="19"/>
      <c r="AP1922" t="e">
        <f t="shared" si="305"/>
        <v>#VALUE!</v>
      </c>
      <c r="AQ1922" t="e">
        <f t="shared" si="306"/>
        <v>#VALUE!</v>
      </c>
      <c r="AR1922">
        <v>0</v>
      </c>
      <c r="AS1922" s="12" t="e">
        <f t="shared" si="307"/>
        <v>#VALUE!</v>
      </c>
      <c r="AT1922" s="12" t="e">
        <f t="shared" si="308"/>
        <v>#VALUE!</v>
      </c>
      <c r="AU1922" s="19">
        <f t="shared" si="309"/>
        <v>1.5759424160826513E-2</v>
      </c>
      <c r="AW1922">
        <f t="shared" si="310"/>
        <v>78.812974192989046</v>
      </c>
      <c r="AX1922">
        <f t="shared" si="311"/>
        <v>15.215219993965071</v>
      </c>
      <c r="AY1922" t="e">
        <f t="shared" si="312"/>
        <v>#VALUE!</v>
      </c>
    </row>
    <row r="1923" spans="8:51" x14ac:dyDescent="0.25">
      <c r="H1923" s="6">
        <v>20</v>
      </c>
      <c r="I1923" s="6">
        <v>30</v>
      </c>
      <c r="J1923" s="6">
        <v>1</v>
      </c>
      <c r="K1923" s="6">
        <v>1</v>
      </c>
      <c r="L1923" s="6" t="s">
        <v>122</v>
      </c>
      <c r="M1923" s="7">
        <f>1000000*(AF1923-AD1923)/X1923</f>
        <v>5.1728162884310709E-3</v>
      </c>
      <c r="N1923" s="7">
        <f>1000000*(AM1923-AK1923)/X1923</f>
        <v>2.6794554190270953E-2</v>
      </c>
      <c r="O1923" s="7" t="e">
        <f>1000000*(AT1923-AR1923)/X1923</f>
        <v>#VALUE!</v>
      </c>
      <c r="P1923">
        <f>(M1923*16)</f>
        <v>8.2765060614897135E-2</v>
      </c>
      <c r="Q1923">
        <f>(N1923*44)</f>
        <v>1.1789603843719219</v>
      </c>
      <c r="R1923">
        <f>1000000*(((AF1923-AD1923)*0.082057*W1923)/(V1923-Z1923))/X1923</f>
        <v>0.14349881432745903</v>
      </c>
      <c r="S1923">
        <f>1000000*(((AM1923-AK1923)*0.082057*W1923)/(V1923-Z1923))/X1923</f>
        <v>0.74330626535800015</v>
      </c>
      <c r="T1923">
        <f>N1923*((1*0.082057*W1923)/(V1923-Z1923))</f>
        <v>0.74330626535800026</v>
      </c>
      <c r="V1923" s="5">
        <f t="shared" si="313"/>
        <v>0.99905510880095516</v>
      </c>
      <c r="W1923">
        <v>313.14999999999998</v>
      </c>
      <c r="X1923">
        <f t="shared" si="314"/>
        <v>1.9073334166666699E-2</v>
      </c>
      <c r="Y1923">
        <v>2E-3</v>
      </c>
      <c r="Z1923">
        <f t="shared" si="294"/>
        <v>7.2765497523200454E-2</v>
      </c>
      <c r="AB1923">
        <f t="shared" si="295"/>
        <v>9.9905510880095509E-7</v>
      </c>
      <c r="AC1923">
        <f t="shared" si="296"/>
        <v>7.7759129386834936E-11</v>
      </c>
      <c r="AD1923">
        <v>0</v>
      </c>
      <c r="AE1923" s="12">
        <f t="shared" si="297"/>
        <v>2.0903724265187424E-11</v>
      </c>
      <c r="AF1923" s="12">
        <f t="shared" si="298"/>
        <v>9.8662853652022362E-11</v>
      </c>
      <c r="AG1923" s="19">
        <f t="shared" si="299"/>
        <v>1.097002469958351E-3</v>
      </c>
      <c r="AI1923">
        <f t="shared" si="300"/>
        <v>9.9905510880095509E-7</v>
      </c>
      <c r="AJ1923">
        <f t="shared" si="301"/>
        <v>7.7759129386834936E-11</v>
      </c>
      <c r="AK1923">
        <v>0</v>
      </c>
      <c r="AL1923" s="12">
        <f t="shared" si="302"/>
        <v>4.333023565310624E-10</v>
      </c>
      <c r="AM1923" s="12">
        <f t="shared" si="303"/>
        <v>5.1106148591789729E-10</v>
      </c>
      <c r="AN1923" s="19">
        <f t="shared" si="304"/>
        <v>2.2739189884214046E-2</v>
      </c>
      <c r="AO1923" s="19"/>
      <c r="AP1923" t="e">
        <f t="shared" si="305"/>
        <v>#VALUE!</v>
      </c>
      <c r="AQ1923" t="e">
        <f t="shared" si="306"/>
        <v>#VALUE!</v>
      </c>
      <c r="AR1923">
        <v>0</v>
      </c>
      <c r="AS1923" s="12" t="e">
        <f t="shared" si="307"/>
        <v>#VALUE!</v>
      </c>
      <c r="AT1923" s="12" t="e">
        <f t="shared" si="308"/>
        <v>#VALUE!</v>
      </c>
      <c r="AU1923" s="19">
        <f t="shared" si="309"/>
        <v>1.5759424160826513E-2</v>
      </c>
      <c r="AW1923">
        <f t="shared" si="310"/>
        <v>78.812974192989046</v>
      </c>
      <c r="AX1923">
        <f t="shared" si="311"/>
        <v>15.215219993965071</v>
      </c>
      <c r="AY1923" t="e">
        <f t="shared" si="312"/>
        <v>#VALUE!</v>
      </c>
    </row>
    <row r="1924" spans="8:51" x14ac:dyDescent="0.25">
      <c r="H1924" s="6">
        <v>20</v>
      </c>
      <c r="I1924" s="6">
        <v>30</v>
      </c>
      <c r="J1924" s="6">
        <v>1</v>
      </c>
      <c r="K1924" s="6">
        <v>1</v>
      </c>
      <c r="L1924" s="6" t="s">
        <v>122</v>
      </c>
      <c r="M1924" s="7">
        <f>1000000*(AF1924-AD1924)/X1924</f>
        <v>5.1728162884310709E-3</v>
      </c>
      <c r="N1924" s="7">
        <f>1000000*(AM1924-AK1924)/X1924</f>
        <v>2.6794554190270953E-2</v>
      </c>
      <c r="O1924" s="7" t="e">
        <f>1000000*(AT1924-AR1924)/X1924</f>
        <v>#VALUE!</v>
      </c>
      <c r="P1924">
        <f>(M1924*16)</f>
        <v>8.2765060614897135E-2</v>
      </c>
      <c r="Q1924">
        <f>(N1924*44)</f>
        <v>1.1789603843719219</v>
      </c>
      <c r="R1924">
        <f>1000000*(((AF1924-AD1924)*0.082057*W1924)/(V1924-Z1924))/X1924</f>
        <v>0.14349881432745903</v>
      </c>
      <c r="S1924">
        <f>1000000*(((AM1924-AK1924)*0.082057*W1924)/(V1924-Z1924))/X1924</f>
        <v>0.74330626535800015</v>
      </c>
      <c r="T1924">
        <f>N1924*((1*0.082057*W1924)/(V1924-Z1924))</f>
        <v>0.74330626535800026</v>
      </c>
      <c r="V1924" s="5">
        <f t="shared" si="313"/>
        <v>0.99905510880095516</v>
      </c>
      <c r="W1924">
        <v>313.14999999999998</v>
      </c>
      <c r="X1924">
        <f t="shared" si="314"/>
        <v>1.9073334166666699E-2</v>
      </c>
      <c r="Y1924">
        <v>2E-3</v>
      </c>
      <c r="Z1924">
        <f t="shared" si="294"/>
        <v>7.2765497523200454E-2</v>
      </c>
      <c r="AB1924">
        <f t="shared" si="295"/>
        <v>9.9905510880095509E-7</v>
      </c>
      <c r="AC1924">
        <f t="shared" si="296"/>
        <v>7.7759129386834936E-11</v>
      </c>
      <c r="AD1924">
        <v>0</v>
      </c>
      <c r="AE1924" s="12">
        <f t="shared" si="297"/>
        <v>2.0903724265187424E-11</v>
      </c>
      <c r="AF1924" s="12">
        <f t="shared" si="298"/>
        <v>9.8662853652022362E-11</v>
      </c>
      <c r="AG1924" s="19">
        <f t="shared" si="299"/>
        <v>1.097002469958351E-3</v>
      </c>
      <c r="AI1924">
        <f t="shared" si="300"/>
        <v>9.9905510880095509E-7</v>
      </c>
      <c r="AJ1924">
        <f t="shared" si="301"/>
        <v>7.7759129386834936E-11</v>
      </c>
      <c r="AK1924">
        <v>0</v>
      </c>
      <c r="AL1924" s="12">
        <f t="shared" si="302"/>
        <v>4.333023565310624E-10</v>
      </c>
      <c r="AM1924" s="12">
        <f t="shared" si="303"/>
        <v>5.1106148591789729E-10</v>
      </c>
      <c r="AN1924" s="19">
        <f t="shared" si="304"/>
        <v>2.2739189884214046E-2</v>
      </c>
      <c r="AO1924" s="19"/>
      <c r="AP1924" t="e">
        <f t="shared" si="305"/>
        <v>#VALUE!</v>
      </c>
      <c r="AQ1924" t="e">
        <f t="shared" si="306"/>
        <v>#VALUE!</v>
      </c>
      <c r="AR1924">
        <v>0</v>
      </c>
      <c r="AS1924" s="12" t="e">
        <f t="shared" si="307"/>
        <v>#VALUE!</v>
      </c>
      <c r="AT1924" s="12" t="e">
        <f t="shared" si="308"/>
        <v>#VALUE!</v>
      </c>
      <c r="AU1924" s="19">
        <f t="shared" si="309"/>
        <v>1.5759424160826513E-2</v>
      </c>
      <c r="AW1924">
        <f t="shared" si="310"/>
        <v>78.812974192989046</v>
      </c>
      <c r="AX1924">
        <f t="shared" si="311"/>
        <v>15.215219993965071</v>
      </c>
      <c r="AY1924" t="e">
        <f t="shared" si="312"/>
        <v>#VALUE!</v>
      </c>
    </row>
    <row r="1925" spans="8:51" x14ac:dyDescent="0.25">
      <c r="H1925" s="6">
        <v>20</v>
      </c>
      <c r="I1925" s="6">
        <v>30</v>
      </c>
      <c r="J1925" s="6">
        <v>1</v>
      </c>
      <c r="K1925" s="6">
        <v>1</v>
      </c>
      <c r="L1925" s="6" t="s">
        <v>122</v>
      </c>
      <c r="M1925" s="7">
        <f>1000000*(AF1925-AD1925)/X1925</f>
        <v>5.1728162884310709E-3</v>
      </c>
      <c r="N1925" s="7">
        <f>1000000*(AM1925-AK1925)/X1925</f>
        <v>2.6794554190270953E-2</v>
      </c>
      <c r="O1925" s="7" t="e">
        <f>1000000*(AT1925-AR1925)/X1925</f>
        <v>#VALUE!</v>
      </c>
      <c r="P1925">
        <f>(M1925*16)</f>
        <v>8.2765060614897135E-2</v>
      </c>
      <c r="Q1925">
        <f>(N1925*44)</f>
        <v>1.1789603843719219</v>
      </c>
      <c r="R1925">
        <f>1000000*(((AF1925-AD1925)*0.082057*W1925)/(V1925-Z1925))/X1925</f>
        <v>0.14349881432745903</v>
      </c>
      <c r="S1925">
        <f>1000000*(((AM1925-AK1925)*0.082057*W1925)/(V1925-Z1925))/X1925</f>
        <v>0.74330626535800015</v>
      </c>
      <c r="T1925">
        <f>N1925*((1*0.082057*W1925)/(V1925-Z1925))</f>
        <v>0.74330626535800026</v>
      </c>
      <c r="V1925" s="5">
        <f t="shared" si="313"/>
        <v>0.99905510880095516</v>
      </c>
      <c r="W1925">
        <v>313.14999999999998</v>
      </c>
      <c r="X1925">
        <f t="shared" si="314"/>
        <v>1.9073334166666699E-2</v>
      </c>
      <c r="Y1925">
        <v>2E-3</v>
      </c>
      <c r="Z1925">
        <f t="shared" ref="Z1925:Z1986" si="315">(0.001316*10^(8.07131-(1730.63/(233.46+(W1925-273.15)))))</f>
        <v>7.2765497523200454E-2</v>
      </c>
      <c r="AB1925">
        <f t="shared" ref="AB1925:AB1986" si="316">V1925*(J1925/10^6)</f>
        <v>9.9905510880095509E-7</v>
      </c>
      <c r="AC1925">
        <f t="shared" ref="AC1925:AC1986" si="317">(AB1925*Y1925)/(0.082057*W1925)</f>
        <v>7.7759129386834936E-11</v>
      </c>
      <c r="AD1925">
        <v>0</v>
      </c>
      <c r="AE1925" s="12">
        <f t="shared" ref="AE1925:AE1986" si="318">AB1925*AG1925*X1925</f>
        <v>2.0903724265187424E-11</v>
      </c>
      <c r="AF1925" s="12">
        <f t="shared" ref="AF1925:AF1986" si="319">AC1925+AE1925</f>
        <v>9.8662853652022362E-11</v>
      </c>
      <c r="AG1925" s="19">
        <f t="shared" ref="AG1925:AG1986" si="320">101.325*(0.000014*EXP(1600*((1/W1925)-(1/298.15))))</f>
        <v>1.097002469958351E-3</v>
      </c>
      <c r="AI1925">
        <f t="shared" ref="AI1925:AI1986" si="321">V1925*(K1925/10^6)</f>
        <v>9.9905510880095509E-7</v>
      </c>
      <c r="AJ1925">
        <f t="shared" ref="AJ1925:AJ1986" si="322">(AI1925*Y1925)/(0.082057*W1925)</f>
        <v>7.7759129386834936E-11</v>
      </c>
      <c r="AK1925">
        <v>0</v>
      </c>
      <c r="AL1925" s="12">
        <f t="shared" ref="AL1925:AL1986" si="323">AI1925*AN1925*X1925</f>
        <v>4.333023565310624E-10</v>
      </c>
      <c r="AM1925" s="12">
        <f t="shared" ref="AM1925:AM1986" si="324">AJ1925+AL1925</f>
        <v>5.1106148591789729E-10</v>
      </c>
      <c r="AN1925" s="19">
        <f t="shared" ref="AN1925:AN1986" si="325">101.325*(0.00033*EXP(2400*((1/W1925)-(1/298.15))))</f>
        <v>2.2739189884214046E-2</v>
      </c>
      <c r="AO1925" s="19"/>
      <c r="AP1925" t="e">
        <f t="shared" ref="AP1925:AP1986" si="326">V1925*(L1925/10^6)</f>
        <v>#VALUE!</v>
      </c>
      <c r="AQ1925" t="e">
        <f t="shared" ref="AQ1925:AQ1986" si="327">(AP1925*Y1925)/(0.082057*W1925)</f>
        <v>#VALUE!</v>
      </c>
      <c r="AR1925">
        <v>0</v>
      </c>
      <c r="AS1925" s="12" t="e">
        <f t="shared" ref="AS1925:AS1986" si="328">AP1925*AU1925*X1925</f>
        <v>#VALUE!</v>
      </c>
      <c r="AT1925" s="12" t="e">
        <f t="shared" ref="AT1925:AT1986" si="329">AQ1925+AS1925</f>
        <v>#VALUE!</v>
      </c>
      <c r="AU1925" s="19">
        <f t="shared" ref="AU1925:AU1986" si="330">101.325*((2.4*10^-4)*EXP(2700*((1/W1925)-(1/298.15))))</f>
        <v>1.5759424160826513E-2</v>
      </c>
      <c r="AW1925">
        <f t="shared" ref="AW1925:AW1986" si="331">100*(AF1925-AE1925)/AF1925</f>
        <v>78.812974192989046</v>
      </c>
      <c r="AX1925">
        <f t="shared" ref="AX1925:AX1986" si="332">100*(AM1925-AL1925)/AM1925</f>
        <v>15.215219993965071</v>
      </c>
      <c r="AY1925" t="e">
        <f t="shared" ref="AY1925:AY1986" si="333">100*(AT1925-AS1925)/AT1925</f>
        <v>#VALUE!</v>
      </c>
    </row>
    <row r="1926" spans="8:51" x14ac:dyDescent="0.25">
      <c r="H1926" s="6">
        <v>20</v>
      </c>
      <c r="I1926" s="6">
        <v>30</v>
      </c>
      <c r="J1926" s="6">
        <v>1</v>
      </c>
      <c r="K1926" s="6">
        <v>1</v>
      </c>
      <c r="L1926" s="6" t="s">
        <v>122</v>
      </c>
      <c r="M1926" s="7">
        <f>1000000*(AF1926-AD1926)/X1926</f>
        <v>5.1728162884310709E-3</v>
      </c>
      <c r="N1926" s="7">
        <f>1000000*(AM1926-AK1926)/X1926</f>
        <v>2.6794554190270953E-2</v>
      </c>
      <c r="O1926" s="7" t="e">
        <f>1000000*(AT1926-AR1926)/X1926</f>
        <v>#VALUE!</v>
      </c>
      <c r="P1926">
        <f>(M1926*16)</f>
        <v>8.2765060614897135E-2</v>
      </c>
      <c r="Q1926">
        <f>(N1926*44)</f>
        <v>1.1789603843719219</v>
      </c>
      <c r="R1926">
        <f>1000000*(((AF1926-AD1926)*0.082057*W1926)/(V1926-Z1926))/X1926</f>
        <v>0.14349881432745903</v>
      </c>
      <c r="S1926">
        <f>1000000*(((AM1926-AK1926)*0.082057*W1926)/(V1926-Z1926))/X1926</f>
        <v>0.74330626535800015</v>
      </c>
      <c r="T1926">
        <f>N1926*((1*0.082057*W1926)/(V1926-Z1926))</f>
        <v>0.74330626535800026</v>
      </c>
      <c r="V1926" s="5">
        <f t="shared" ref="V1926:V1986" si="334">((0.001316*((I1926*25.4)-(2.5*2053/100)))*(273.15+40))/(273.15+H1926)</f>
        <v>0.99905510880095516</v>
      </c>
      <c r="W1926">
        <v>313.14999999999998</v>
      </c>
      <c r="X1926">
        <f t="shared" ref="X1926:X1986" si="335">(21.0733341666667/1000)-Y1926</f>
        <v>1.9073334166666699E-2</v>
      </c>
      <c r="Y1926">
        <v>2E-3</v>
      </c>
      <c r="Z1926">
        <f t="shared" si="315"/>
        <v>7.2765497523200454E-2</v>
      </c>
      <c r="AB1926">
        <f t="shared" si="316"/>
        <v>9.9905510880095509E-7</v>
      </c>
      <c r="AC1926">
        <f t="shared" si="317"/>
        <v>7.7759129386834936E-11</v>
      </c>
      <c r="AD1926">
        <v>0</v>
      </c>
      <c r="AE1926" s="12">
        <f t="shared" si="318"/>
        <v>2.0903724265187424E-11</v>
      </c>
      <c r="AF1926" s="12">
        <f t="shared" si="319"/>
        <v>9.8662853652022362E-11</v>
      </c>
      <c r="AG1926" s="19">
        <f t="shared" si="320"/>
        <v>1.097002469958351E-3</v>
      </c>
      <c r="AI1926">
        <f t="shared" si="321"/>
        <v>9.9905510880095509E-7</v>
      </c>
      <c r="AJ1926">
        <f t="shared" si="322"/>
        <v>7.7759129386834936E-11</v>
      </c>
      <c r="AK1926">
        <v>0</v>
      </c>
      <c r="AL1926" s="12">
        <f t="shared" si="323"/>
        <v>4.333023565310624E-10</v>
      </c>
      <c r="AM1926" s="12">
        <f t="shared" si="324"/>
        <v>5.1106148591789729E-10</v>
      </c>
      <c r="AN1926" s="19">
        <f t="shared" si="325"/>
        <v>2.2739189884214046E-2</v>
      </c>
      <c r="AO1926" s="19"/>
      <c r="AP1926" t="e">
        <f t="shared" si="326"/>
        <v>#VALUE!</v>
      </c>
      <c r="AQ1926" t="e">
        <f t="shared" si="327"/>
        <v>#VALUE!</v>
      </c>
      <c r="AR1926">
        <v>0</v>
      </c>
      <c r="AS1926" s="12" t="e">
        <f t="shared" si="328"/>
        <v>#VALUE!</v>
      </c>
      <c r="AT1926" s="12" t="e">
        <f t="shared" si="329"/>
        <v>#VALUE!</v>
      </c>
      <c r="AU1926" s="19">
        <f t="shared" si="330"/>
        <v>1.5759424160826513E-2</v>
      </c>
      <c r="AW1926">
        <f t="shared" si="331"/>
        <v>78.812974192989046</v>
      </c>
      <c r="AX1926">
        <f t="shared" si="332"/>
        <v>15.215219993965071</v>
      </c>
      <c r="AY1926" t="e">
        <f t="shared" si="333"/>
        <v>#VALUE!</v>
      </c>
    </row>
    <row r="1927" spans="8:51" x14ac:dyDescent="0.25">
      <c r="H1927" s="6">
        <v>20</v>
      </c>
      <c r="I1927" s="6">
        <v>30</v>
      </c>
      <c r="J1927" s="6">
        <v>1</v>
      </c>
      <c r="K1927" s="6">
        <v>1</v>
      </c>
      <c r="L1927" s="6" t="s">
        <v>122</v>
      </c>
      <c r="M1927" s="7">
        <f>1000000*(AF1927-AD1927)/X1927</f>
        <v>5.1728162884310709E-3</v>
      </c>
      <c r="N1927" s="7">
        <f>1000000*(AM1927-AK1927)/X1927</f>
        <v>2.6794554190270953E-2</v>
      </c>
      <c r="O1927" s="7" t="e">
        <f>1000000*(AT1927-AR1927)/X1927</f>
        <v>#VALUE!</v>
      </c>
      <c r="P1927">
        <f>(M1927*16)</f>
        <v>8.2765060614897135E-2</v>
      </c>
      <c r="Q1927">
        <f>(N1927*44)</f>
        <v>1.1789603843719219</v>
      </c>
      <c r="R1927">
        <f>1000000*(((AF1927-AD1927)*0.082057*W1927)/(V1927-Z1927))/X1927</f>
        <v>0.14349881432745903</v>
      </c>
      <c r="S1927">
        <f>1000000*(((AM1927-AK1927)*0.082057*W1927)/(V1927-Z1927))/X1927</f>
        <v>0.74330626535800015</v>
      </c>
      <c r="T1927">
        <f>N1927*((1*0.082057*W1927)/(V1927-Z1927))</f>
        <v>0.74330626535800026</v>
      </c>
      <c r="V1927" s="5">
        <f t="shared" si="334"/>
        <v>0.99905510880095516</v>
      </c>
      <c r="W1927">
        <v>313.14999999999998</v>
      </c>
      <c r="X1927">
        <f t="shared" si="335"/>
        <v>1.9073334166666699E-2</v>
      </c>
      <c r="Y1927">
        <v>2E-3</v>
      </c>
      <c r="Z1927">
        <f t="shared" si="315"/>
        <v>7.2765497523200454E-2</v>
      </c>
      <c r="AB1927">
        <f t="shared" si="316"/>
        <v>9.9905510880095509E-7</v>
      </c>
      <c r="AC1927">
        <f t="shared" si="317"/>
        <v>7.7759129386834936E-11</v>
      </c>
      <c r="AD1927">
        <v>0</v>
      </c>
      <c r="AE1927" s="12">
        <f t="shared" si="318"/>
        <v>2.0903724265187424E-11</v>
      </c>
      <c r="AF1927" s="12">
        <f t="shared" si="319"/>
        <v>9.8662853652022362E-11</v>
      </c>
      <c r="AG1927" s="19">
        <f t="shared" si="320"/>
        <v>1.097002469958351E-3</v>
      </c>
      <c r="AI1927">
        <f t="shared" si="321"/>
        <v>9.9905510880095509E-7</v>
      </c>
      <c r="AJ1927">
        <f t="shared" si="322"/>
        <v>7.7759129386834936E-11</v>
      </c>
      <c r="AK1927">
        <v>0</v>
      </c>
      <c r="AL1927" s="12">
        <f t="shared" si="323"/>
        <v>4.333023565310624E-10</v>
      </c>
      <c r="AM1927" s="12">
        <f t="shared" si="324"/>
        <v>5.1106148591789729E-10</v>
      </c>
      <c r="AN1927" s="19">
        <f t="shared" si="325"/>
        <v>2.2739189884214046E-2</v>
      </c>
      <c r="AO1927" s="19"/>
      <c r="AP1927" t="e">
        <f t="shared" si="326"/>
        <v>#VALUE!</v>
      </c>
      <c r="AQ1927" t="e">
        <f t="shared" si="327"/>
        <v>#VALUE!</v>
      </c>
      <c r="AR1927">
        <v>0</v>
      </c>
      <c r="AS1927" s="12" t="e">
        <f t="shared" si="328"/>
        <v>#VALUE!</v>
      </c>
      <c r="AT1927" s="12" t="e">
        <f t="shared" si="329"/>
        <v>#VALUE!</v>
      </c>
      <c r="AU1927" s="19">
        <f t="shared" si="330"/>
        <v>1.5759424160826513E-2</v>
      </c>
      <c r="AW1927">
        <f t="shared" si="331"/>
        <v>78.812974192989046</v>
      </c>
      <c r="AX1927">
        <f t="shared" si="332"/>
        <v>15.215219993965071</v>
      </c>
      <c r="AY1927" t="e">
        <f t="shared" si="333"/>
        <v>#VALUE!</v>
      </c>
    </row>
    <row r="1928" spans="8:51" x14ac:dyDescent="0.25">
      <c r="H1928" s="6">
        <v>20</v>
      </c>
      <c r="I1928" s="6">
        <v>30</v>
      </c>
      <c r="J1928" s="6">
        <v>1</v>
      </c>
      <c r="K1928" s="6">
        <v>1</v>
      </c>
      <c r="L1928" s="6" t="s">
        <v>122</v>
      </c>
      <c r="M1928" s="7">
        <f>1000000*(AF1928-AD1928)/X1928</f>
        <v>5.1728162884310709E-3</v>
      </c>
      <c r="N1928" s="7">
        <f>1000000*(AM1928-AK1928)/X1928</f>
        <v>2.6794554190270953E-2</v>
      </c>
      <c r="O1928" s="7" t="e">
        <f>1000000*(AT1928-AR1928)/X1928</f>
        <v>#VALUE!</v>
      </c>
      <c r="P1928">
        <f>(M1928*16)</f>
        <v>8.2765060614897135E-2</v>
      </c>
      <c r="Q1928">
        <f>(N1928*44)</f>
        <v>1.1789603843719219</v>
      </c>
      <c r="R1928">
        <f>1000000*(((AF1928-AD1928)*0.082057*W1928)/(V1928-Z1928))/X1928</f>
        <v>0.14349881432745903</v>
      </c>
      <c r="S1928">
        <f>1000000*(((AM1928-AK1928)*0.082057*W1928)/(V1928-Z1928))/X1928</f>
        <v>0.74330626535800015</v>
      </c>
      <c r="T1928">
        <f>N1928*((1*0.082057*W1928)/(V1928-Z1928))</f>
        <v>0.74330626535800026</v>
      </c>
      <c r="V1928" s="5">
        <f t="shared" si="334"/>
        <v>0.99905510880095516</v>
      </c>
      <c r="W1928">
        <v>313.14999999999998</v>
      </c>
      <c r="X1928">
        <f t="shared" si="335"/>
        <v>1.9073334166666699E-2</v>
      </c>
      <c r="Y1928">
        <v>2E-3</v>
      </c>
      <c r="Z1928">
        <f t="shared" si="315"/>
        <v>7.2765497523200454E-2</v>
      </c>
      <c r="AB1928">
        <f t="shared" si="316"/>
        <v>9.9905510880095509E-7</v>
      </c>
      <c r="AC1928">
        <f t="shared" si="317"/>
        <v>7.7759129386834936E-11</v>
      </c>
      <c r="AD1928">
        <v>0</v>
      </c>
      <c r="AE1928" s="12">
        <f t="shared" si="318"/>
        <v>2.0903724265187424E-11</v>
      </c>
      <c r="AF1928" s="12">
        <f t="shared" si="319"/>
        <v>9.8662853652022362E-11</v>
      </c>
      <c r="AG1928" s="19">
        <f t="shared" si="320"/>
        <v>1.097002469958351E-3</v>
      </c>
      <c r="AI1928">
        <f t="shared" si="321"/>
        <v>9.9905510880095509E-7</v>
      </c>
      <c r="AJ1928">
        <f t="shared" si="322"/>
        <v>7.7759129386834936E-11</v>
      </c>
      <c r="AK1928">
        <v>0</v>
      </c>
      <c r="AL1928" s="12">
        <f t="shared" si="323"/>
        <v>4.333023565310624E-10</v>
      </c>
      <c r="AM1928" s="12">
        <f t="shared" si="324"/>
        <v>5.1106148591789729E-10</v>
      </c>
      <c r="AN1928" s="19">
        <f t="shared" si="325"/>
        <v>2.2739189884214046E-2</v>
      </c>
      <c r="AO1928" s="19"/>
      <c r="AP1928" t="e">
        <f t="shared" si="326"/>
        <v>#VALUE!</v>
      </c>
      <c r="AQ1928" t="e">
        <f t="shared" si="327"/>
        <v>#VALUE!</v>
      </c>
      <c r="AR1928">
        <v>0</v>
      </c>
      <c r="AS1928" s="12" t="e">
        <f t="shared" si="328"/>
        <v>#VALUE!</v>
      </c>
      <c r="AT1928" s="12" t="e">
        <f t="shared" si="329"/>
        <v>#VALUE!</v>
      </c>
      <c r="AU1928" s="19">
        <f t="shared" si="330"/>
        <v>1.5759424160826513E-2</v>
      </c>
      <c r="AW1928">
        <f t="shared" si="331"/>
        <v>78.812974192989046</v>
      </c>
      <c r="AX1928">
        <f t="shared" si="332"/>
        <v>15.215219993965071</v>
      </c>
      <c r="AY1928" t="e">
        <f t="shared" si="333"/>
        <v>#VALUE!</v>
      </c>
    </row>
    <row r="1929" spans="8:51" x14ac:dyDescent="0.25">
      <c r="H1929" s="6">
        <v>20</v>
      </c>
      <c r="I1929" s="6">
        <v>30</v>
      </c>
      <c r="J1929" s="6">
        <v>1</v>
      </c>
      <c r="K1929" s="6">
        <v>1</v>
      </c>
      <c r="L1929" s="6" t="s">
        <v>122</v>
      </c>
      <c r="M1929" s="7">
        <f>1000000*(AF1929-AD1929)/X1929</f>
        <v>5.1728162884310709E-3</v>
      </c>
      <c r="N1929" s="7">
        <f>1000000*(AM1929-AK1929)/X1929</f>
        <v>2.6794554190270953E-2</v>
      </c>
      <c r="O1929" s="7" t="e">
        <f>1000000*(AT1929-AR1929)/X1929</f>
        <v>#VALUE!</v>
      </c>
      <c r="P1929">
        <f>(M1929*16)</f>
        <v>8.2765060614897135E-2</v>
      </c>
      <c r="Q1929">
        <f>(N1929*44)</f>
        <v>1.1789603843719219</v>
      </c>
      <c r="R1929">
        <f>1000000*(((AF1929-AD1929)*0.082057*W1929)/(V1929-Z1929))/X1929</f>
        <v>0.14349881432745903</v>
      </c>
      <c r="S1929">
        <f>1000000*(((AM1929-AK1929)*0.082057*W1929)/(V1929-Z1929))/X1929</f>
        <v>0.74330626535800015</v>
      </c>
      <c r="T1929">
        <f>N1929*((1*0.082057*W1929)/(V1929-Z1929))</f>
        <v>0.74330626535800026</v>
      </c>
      <c r="V1929" s="5">
        <f t="shared" si="334"/>
        <v>0.99905510880095516</v>
      </c>
      <c r="W1929">
        <v>313.14999999999998</v>
      </c>
      <c r="X1929">
        <f t="shared" si="335"/>
        <v>1.9073334166666699E-2</v>
      </c>
      <c r="Y1929">
        <v>2E-3</v>
      </c>
      <c r="Z1929">
        <f t="shared" si="315"/>
        <v>7.2765497523200454E-2</v>
      </c>
      <c r="AB1929">
        <f t="shared" si="316"/>
        <v>9.9905510880095509E-7</v>
      </c>
      <c r="AC1929">
        <f t="shared" si="317"/>
        <v>7.7759129386834936E-11</v>
      </c>
      <c r="AD1929">
        <v>0</v>
      </c>
      <c r="AE1929" s="12">
        <f t="shared" si="318"/>
        <v>2.0903724265187424E-11</v>
      </c>
      <c r="AF1929" s="12">
        <f t="shared" si="319"/>
        <v>9.8662853652022362E-11</v>
      </c>
      <c r="AG1929" s="19">
        <f t="shared" si="320"/>
        <v>1.097002469958351E-3</v>
      </c>
      <c r="AI1929">
        <f t="shared" si="321"/>
        <v>9.9905510880095509E-7</v>
      </c>
      <c r="AJ1929">
        <f t="shared" si="322"/>
        <v>7.7759129386834936E-11</v>
      </c>
      <c r="AK1929">
        <v>0</v>
      </c>
      <c r="AL1929" s="12">
        <f t="shared" si="323"/>
        <v>4.333023565310624E-10</v>
      </c>
      <c r="AM1929" s="12">
        <f t="shared" si="324"/>
        <v>5.1106148591789729E-10</v>
      </c>
      <c r="AN1929" s="19">
        <f t="shared" si="325"/>
        <v>2.2739189884214046E-2</v>
      </c>
      <c r="AO1929" s="19"/>
      <c r="AP1929" t="e">
        <f t="shared" si="326"/>
        <v>#VALUE!</v>
      </c>
      <c r="AQ1929" t="e">
        <f t="shared" si="327"/>
        <v>#VALUE!</v>
      </c>
      <c r="AR1929">
        <v>0</v>
      </c>
      <c r="AS1929" s="12" t="e">
        <f t="shared" si="328"/>
        <v>#VALUE!</v>
      </c>
      <c r="AT1929" s="12" t="e">
        <f t="shared" si="329"/>
        <v>#VALUE!</v>
      </c>
      <c r="AU1929" s="19">
        <f t="shared" si="330"/>
        <v>1.5759424160826513E-2</v>
      </c>
      <c r="AW1929">
        <f t="shared" si="331"/>
        <v>78.812974192989046</v>
      </c>
      <c r="AX1929">
        <f t="shared" si="332"/>
        <v>15.215219993965071</v>
      </c>
      <c r="AY1929" t="e">
        <f t="shared" si="333"/>
        <v>#VALUE!</v>
      </c>
    </row>
    <row r="1930" spans="8:51" x14ac:dyDescent="0.25">
      <c r="H1930" s="6">
        <v>20</v>
      </c>
      <c r="I1930" s="6">
        <v>30</v>
      </c>
      <c r="J1930" s="6">
        <v>1</v>
      </c>
      <c r="K1930" s="6">
        <v>1</v>
      </c>
      <c r="L1930" s="6" t="s">
        <v>122</v>
      </c>
      <c r="M1930" s="7">
        <f>1000000*(AF1930-AD1930)/X1930</f>
        <v>5.1728162884310709E-3</v>
      </c>
      <c r="N1930" s="7">
        <f>1000000*(AM1930-AK1930)/X1930</f>
        <v>2.6794554190270953E-2</v>
      </c>
      <c r="O1930" s="7" t="e">
        <f>1000000*(AT1930-AR1930)/X1930</f>
        <v>#VALUE!</v>
      </c>
      <c r="P1930">
        <f>(M1930*16)</f>
        <v>8.2765060614897135E-2</v>
      </c>
      <c r="Q1930">
        <f>(N1930*44)</f>
        <v>1.1789603843719219</v>
      </c>
      <c r="R1930">
        <f>1000000*(((AF1930-AD1930)*0.082057*W1930)/(V1930-Z1930))/X1930</f>
        <v>0.14349881432745903</v>
      </c>
      <c r="S1930">
        <f>1000000*(((AM1930-AK1930)*0.082057*W1930)/(V1930-Z1930))/X1930</f>
        <v>0.74330626535800015</v>
      </c>
      <c r="T1930">
        <f>N1930*((1*0.082057*W1930)/(V1930-Z1930))</f>
        <v>0.74330626535800026</v>
      </c>
      <c r="V1930" s="5">
        <f t="shared" si="334"/>
        <v>0.99905510880095516</v>
      </c>
      <c r="W1930">
        <v>313.14999999999998</v>
      </c>
      <c r="X1930">
        <f t="shared" si="335"/>
        <v>1.9073334166666699E-2</v>
      </c>
      <c r="Y1930">
        <v>2E-3</v>
      </c>
      <c r="Z1930">
        <f t="shared" si="315"/>
        <v>7.2765497523200454E-2</v>
      </c>
      <c r="AB1930">
        <f t="shared" si="316"/>
        <v>9.9905510880095509E-7</v>
      </c>
      <c r="AC1930">
        <f t="shared" si="317"/>
        <v>7.7759129386834936E-11</v>
      </c>
      <c r="AD1930">
        <v>0</v>
      </c>
      <c r="AE1930" s="12">
        <f t="shared" si="318"/>
        <v>2.0903724265187424E-11</v>
      </c>
      <c r="AF1930" s="12">
        <f t="shared" si="319"/>
        <v>9.8662853652022362E-11</v>
      </c>
      <c r="AG1930" s="19">
        <f t="shared" si="320"/>
        <v>1.097002469958351E-3</v>
      </c>
      <c r="AI1930">
        <f t="shared" si="321"/>
        <v>9.9905510880095509E-7</v>
      </c>
      <c r="AJ1930">
        <f t="shared" si="322"/>
        <v>7.7759129386834936E-11</v>
      </c>
      <c r="AK1930">
        <v>0</v>
      </c>
      <c r="AL1930" s="12">
        <f t="shared" si="323"/>
        <v>4.333023565310624E-10</v>
      </c>
      <c r="AM1930" s="12">
        <f t="shared" si="324"/>
        <v>5.1106148591789729E-10</v>
      </c>
      <c r="AN1930" s="19">
        <f t="shared" si="325"/>
        <v>2.2739189884214046E-2</v>
      </c>
      <c r="AO1930" s="19"/>
      <c r="AP1930" t="e">
        <f t="shared" si="326"/>
        <v>#VALUE!</v>
      </c>
      <c r="AQ1930" t="e">
        <f t="shared" si="327"/>
        <v>#VALUE!</v>
      </c>
      <c r="AR1930">
        <v>0</v>
      </c>
      <c r="AS1930" s="12" t="e">
        <f t="shared" si="328"/>
        <v>#VALUE!</v>
      </c>
      <c r="AT1930" s="12" t="e">
        <f t="shared" si="329"/>
        <v>#VALUE!</v>
      </c>
      <c r="AU1930" s="19">
        <f t="shared" si="330"/>
        <v>1.5759424160826513E-2</v>
      </c>
      <c r="AW1930">
        <f t="shared" si="331"/>
        <v>78.812974192989046</v>
      </c>
      <c r="AX1930">
        <f t="shared" si="332"/>
        <v>15.215219993965071</v>
      </c>
      <c r="AY1930" t="e">
        <f t="shared" si="333"/>
        <v>#VALUE!</v>
      </c>
    </row>
    <row r="1931" spans="8:51" x14ac:dyDescent="0.25">
      <c r="H1931" s="6">
        <v>20</v>
      </c>
      <c r="I1931" s="6">
        <v>30</v>
      </c>
      <c r="J1931" s="6">
        <v>1</v>
      </c>
      <c r="K1931" s="6">
        <v>1</v>
      </c>
      <c r="L1931" s="6" t="s">
        <v>122</v>
      </c>
      <c r="M1931" s="7">
        <f>1000000*(AF1931-AD1931)/X1931</f>
        <v>5.1728162884310709E-3</v>
      </c>
      <c r="N1931" s="7">
        <f>1000000*(AM1931-AK1931)/X1931</f>
        <v>2.6794554190270953E-2</v>
      </c>
      <c r="O1931" s="7" t="e">
        <f>1000000*(AT1931-AR1931)/X1931</f>
        <v>#VALUE!</v>
      </c>
      <c r="P1931">
        <f>(M1931*16)</f>
        <v>8.2765060614897135E-2</v>
      </c>
      <c r="Q1931">
        <f>(N1931*44)</f>
        <v>1.1789603843719219</v>
      </c>
      <c r="R1931">
        <f>1000000*(((AF1931-AD1931)*0.082057*W1931)/(V1931-Z1931))/X1931</f>
        <v>0.14349881432745903</v>
      </c>
      <c r="S1931">
        <f>1000000*(((AM1931-AK1931)*0.082057*W1931)/(V1931-Z1931))/X1931</f>
        <v>0.74330626535800015</v>
      </c>
      <c r="T1931">
        <f>N1931*((1*0.082057*W1931)/(V1931-Z1931))</f>
        <v>0.74330626535800026</v>
      </c>
      <c r="V1931" s="5">
        <f t="shared" si="334"/>
        <v>0.99905510880095516</v>
      </c>
      <c r="W1931">
        <v>313.14999999999998</v>
      </c>
      <c r="X1931">
        <f t="shared" si="335"/>
        <v>1.9073334166666699E-2</v>
      </c>
      <c r="Y1931">
        <v>2E-3</v>
      </c>
      <c r="Z1931">
        <f t="shared" si="315"/>
        <v>7.2765497523200454E-2</v>
      </c>
      <c r="AB1931">
        <f t="shared" si="316"/>
        <v>9.9905510880095509E-7</v>
      </c>
      <c r="AC1931">
        <f t="shared" si="317"/>
        <v>7.7759129386834936E-11</v>
      </c>
      <c r="AD1931">
        <v>0</v>
      </c>
      <c r="AE1931" s="12">
        <f t="shared" si="318"/>
        <v>2.0903724265187424E-11</v>
      </c>
      <c r="AF1931" s="12">
        <f t="shared" si="319"/>
        <v>9.8662853652022362E-11</v>
      </c>
      <c r="AG1931" s="19">
        <f t="shared" si="320"/>
        <v>1.097002469958351E-3</v>
      </c>
      <c r="AI1931">
        <f t="shared" si="321"/>
        <v>9.9905510880095509E-7</v>
      </c>
      <c r="AJ1931">
        <f t="shared" si="322"/>
        <v>7.7759129386834936E-11</v>
      </c>
      <c r="AK1931">
        <v>0</v>
      </c>
      <c r="AL1931" s="12">
        <f t="shared" si="323"/>
        <v>4.333023565310624E-10</v>
      </c>
      <c r="AM1931" s="12">
        <f t="shared" si="324"/>
        <v>5.1106148591789729E-10</v>
      </c>
      <c r="AN1931" s="19">
        <f t="shared" si="325"/>
        <v>2.2739189884214046E-2</v>
      </c>
      <c r="AO1931" s="19"/>
      <c r="AP1931" t="e">
        <f t="shared" si="326"/>
        <v>#VALUE!</v>
      </c>
      <c r="AQ1931" t="e">
        <f t="shared" si="327"/>
        <v>#VALUE!</v>
      </c>
      <c r="AR1931">
        <v>0</v>
      </c>
      <c r="AS1931" s="12" t="e">
        <f t="shared" si="328"/>
        <v>#VALUE!</v>
      </c>
      <c r="AT1931" s="12" t="e">
        <f t="shared" si="329"/>
        <v>#VALUE!</v>
      </c>
      <c r="AU1931" s="19">
        <f t="shared" si="330"/>
        <v>1.5759424160826513E-2</v>
      </c>
      <c r="AW1931">
        <f t="shared" si="331"/>
        <v>78.812974192989046</v>
      </c>
      <c r="AX1931">
        <f t="shared" si="332"/>
        <v>15.215219993965071</v>
      </c>
      <c r="AY1931" t="e">
        <f t="shared" si="333"/>
        <v>#VALUE!</v>
      </c>
    </row>
    <row r="1932" spans="8:51" x14ac:dyDescent="0.25">
      <c r="H1932" s="6">
        <v>20</v>
      </c>
      <c r="I1932" s="6">
        <v>30</v>
      </c>
      <c r="J1932" s="6">
        <v>1</v>
      </c>
      <c r="K1932" s="6">
        <v>1</v>
      </c>
      <c r="L1932" s="6" t="s">
        <v>122</v>
      </c>
      <c r="M1932" s="7">
        <f>1000000*(AF1932-AD1932)/X1932</f>
        <v>5.1728162884310709E-3</v>
      </c>
      <c r="N1932" s="7">
        <f>1000000*(AM1932-AK1932)/X1932</f>
        <v>2.6794554190270953E-2</v>
      </c>
      <c r="O1932" s="7" t="e">
        <f>1000000*(AT1932-AR1932)/X1932</f>
        <v>#VALUE!</v>
      </c>
      <c r="P1932">
        <f>(M1932*16)</f>
        <v>8.2765060614897135E-2</v>
      </c>
      <c r="Q1932">
        <f>(N1932*44)</f>
        <v>1.1789603843719219</v>
      </c>
      <c r="R1932">
        <f>1000000*(((AF1932-AD1932)*0.082057*W1932)/(V1932-Z1932))/X1932</f>
        <v>0.14349881432745903</v>
      </c>
      <c r="S1932">
        <f>1000000*(((AM1932-AK1932)*0.082057*W1932)/(V1932-Z1932))/X1932</f>
        <v>0.74330626535800015</v>
      </c>
      <c r="T1932">
        <f>N1932*((1*0.082057*W1932)/(V1932-Z1932))</f>
        <v>0.74330626535800026</v>
      </c>
      <c r="V1932" s="5">
        <f t="shared" si="334"/>
        <v>0.99905510880095516</v>
      </c>
      <c r="W1932">
        <v>313.14999999999998</v>
      </c>
      <c r="X1932">
        <f t="shared" si="335"/>
        <v>1.9073334166666699E-2</v>
      </c>
      <c r="Y1932">
        <v>2E-3</v>
      </c>
      <c r="Z1932">
        <f t="shared" si="315"/>
        <v>7.2765497523200454E-2</v>
      </c>
      <c r="AB1932">
        <f t="shared" si="316"/>
        <v>9.9905510880095509E-7</v>
      </c>
      <c r="AC1932">
        <f t="shared" si="317"/>
        <v>7.7759129386834936E-11</v>
      </c>
      <c r="AD1932">
        <v>0</v>
      </c>
      <c r="AE1932" s="12">
        <f t="shared" si="318"/>
        <v>2.0903724265187424E-11</v>
      </c>
      <c r="AF1932" s="12">
        <f t="shared" si="319"/>
        <v>9.8662853652022362E-11</v>
      </c>
      <c r="AG1932" s="19">
        <f t="shared" si="320"/>
        <v>1.097002469958351E-3</v>
      </c>
      <c r="AI1932">
        <f t="shared" si="321"/>
        <v>9.9905510880095509E-7</v>
      </c>
      <c r="AJ1932">
        <f t="shared" si="322"/>
        <v>7.7759129386834936E-11</v>
      </c>
      <c r="AK1932">
        <v>0</v>
      </c>
      <c r="AL1932" s="12">
        <f t="shared" si="323"/>
        <v>4.333023565310624E-10</v>
      </c>
      <c r="AM1932" s="12">
        <f t="shared" si="324"/>
        <v>5.1106148591789729E-10</v>
      </c>
      <c r="AN1932" s="19">
        <f t="shared" si="325"/>
        <v>2.2739189884214046E-2</v>
      </c>
      <c r="AO1932" s="19"/>
      <c r="AP1932" t="e">
        <f t="shared" si="326"/>
        <v>#VALUE!</v>
      </c>
      <c r="AQ1932" t="e">
        <f t="shared" si="327"/>
        <v>#VALUE!</v>
      </c>
      <c r="AR1932">
        <v>0</v>
      </c>
      <c r="AS1932" s="12" t="e">
        <f t="shared" si="328"/>
        <v>#VALUE!</v>
      </c>
      <c r="AT1932" s="12" t="e">
        <f t="shared" si="329"/>
        <v>#VALUE!</v>
      </c>
      <c r="AU1932" s="19">
        <f t="shared" si="330"/>
        <v>1.5759424160826513E-2</v>
      </c>
      <c r="AW1932">
        <f t="shared" si="331"/>
        <v>78.812974192989046</v>
      </c>
      <c r="AX1932">
        <f t="shared" si="332"/>
        <v>15.215219993965071</v>
      </c>
      <c r="AY1932" t="e">
        <f t="shared" si="333"/>
        <v>#VALUE!</v>
      </c>
    </row>
    <row r="1933" spans="8:51" x14ac:dyDescent="0.25">
      <c r="H1933" s="6">
        <v>20</v>
      </c>
      <c r="I1933" s="6">
        <v>30</v>
      </c>
      <c r="J1933" s="6">
        <v>1</v>
      </c>
      <c r="K1933" s="6">
        <v>1</v>
      </c>
      <c r="L1933" s="6" t="s">
        <v>122</v>
      </c>
      <c r="M1933" s="7">
        <f>1000000*(AF1933-AD1933)/X1933</f>
        <v>5.1728162884310709E-3</v>
      </c>
      <c r="N1933" s="7">
        <f>1000000*(AM1933-AK1933)/X1933</f>
        <v>2.6794554190270953E-2</v>
      </c>
      <c r="O1933" s="7" t="e">
        <f>1000000*(AT1933-AR1933)/X1933</f>
        <v>#VALUE!</v>
      </c>
      <c r="P1933">
        <f>(M1933*16)</f>
        <v>8.2765060614897135E-2</v>
      </c>
      <c r="Q1933">
        <f>(N1933*44)</f>
        <v>1.1789603843719219</v>
      </c>
      <c r="R1933">
        <f>1000000*(((AF1933-AD1933)*0.082057*W1933)/(V1933-Z1933))/X1933</f>
        <v>0.14349881432745903</v>
      </c>
      <c r="S1933">
        <f>1000000*(((AM1933-AK1933)*0.082057*W1933)/(V1933-Z1933))/X1933</f>
        <v>0.74330626535800015</v>
      </c>
      <c r="T1933">
        <f>N1933*((1*0.082057*W1933)/(V1933-Z1933))</f>
        <v>0.74330626535800026</v>
      </c>
      <c r="V1933" s="5">
        <f t="shared" si="334"/>
        <v>0.99905510880095516</v>
      </c>
      <c r="W1933">
        <v>313.14999999999998</v>
      </c>
      <c r="X1933">
        <f t="shared" si="335"/>
        <v>1.9073334166666699E-2</v>
      </c>
      <c r="Y1933">
        <v>2E-3</v>
      </c>
      <c r="Z1933">
        <f t="shared" si="315"/>
        <v>7.2765497523200454E-2</v>
      </c>
      <c r="AB1933">
        <f t="shared" si="316"/>
        <v>9.9905510880095509E-7</v>
      </c>
      <c r="AC1933">
        <f t="shared" si="317"/>
        <v>7.7759129386834936E-11</v>
      </c>
      <c r="AD1933">
        <v>0</v>
      </c>
      <c r="AE1933" s="12">
        <f t="shared" si="318"/>
        <v>2.0903724265187424E-11</v>
      </c>
      <c r="AF1933" s="12">
        <f t="shared" si="319"/>
        <v>9.8662853652022362E-11</v>
      </c>
      <c r="AG1933" s="19">
        <f t="shared" si="320"/>
        <v>1.097002469958351E-3</v>
      </c>
      <c r="AI1933">
        <f t="shared" si="321"/>
        <v>9.9905510880095509E-7</v>
      </c>
      <c r="AJ1933">
        <f t="shared" si="322"/>
        <v>7.7759129386834936E-11</v>
      </c>
      <c r="AK1933">
        <v>0</v>
      </c>
      <c r="AL1933" s="12">
        <f t="shared" si="323"/>
        <v>4.333023565310624E-10</v>
      </c>
      <c r="AM1933" s="12">
        <f t="shared" si="324"/>
        <v>5.1106148591789729E-10</v>
      </c>
      <c r="AN1933" s="19">
        <f t="shared" si="325"/>
        <v>2.2739189884214046E-2</v>
      </c>
      <c r="AO1933" s="19"/>
      <c r="AP1933" t="e">
        <f t="shared" si="326"/>
        <v>#VALUE!</v>
      </c>
      <c r="AQ1933" t="e">
        <f t="shared" si="327"/>
        <v>#VALUE!</v>
      </c>
      <c r="AR1933">
        <v>0</v>
      </c>
      <c r="AS1933" s="12" t="e">
        <f t="shared" si="328"/>
        <v>#VALUE!</v>
      </c>
      <c r="AT1933" s="12" t="e">
        <f t="shared" si="329"/>
        <v>#VALUE!</v>
      </c>
      <c r="AU1933" s="19">
        <f t="shared" si="330"/>
        <v>1.5759424160826513E-2</v>
      </c>
      <c r="AW1933">
        <f t="shared" si="331"/>
        <v>78.812974192989046</v>
      </c>
      <c r="AX1933">
        <f t="shared" si="332"/>
        <v>15.215219993965071</v>
      </c>
      <c r="AY1933" t="e">
        <f t="shared" si="333"/>
        <v>#VALUE!</v>
      </c>
    </row>
    <row r="1934" spans="8:51" x14ac:dyDescent="0.25">
      <c r="H1934" s="6">
        <v>20</v>
      </c>
      <c r="I1934" s="6">
        <v>30</v>
      </c>
      <c r="J1934" s="6">
        <v>1</v>
      </c>
      <c r="K1934" s="6">
        <v>1</v>
      </c>
      <c r="L1934" s="6" t="s">
        <v>122</v>
      </c>
      <c r="M1934" s="7">
        <f>1000000*(AF1934-AD1934)/X1934</f>
        <v>5.1728162884310709E-3</v>
      </c>
      <c r="N1934" s="7">
        <f>1000000*(AM1934-AK1934)/X1934</f>
        <v>2.6794554190270953E-2</v>
      </c>
      <c r="O1934" s="7" t="e">
        <f>1000000*(AT1934-AR1934)/X1934</f>
        <v>#VALUE!</v>
      </c>
      <c r="P1934">
        <f>(M1934*16)</f>
        <v>8.2765060614897135E-2</v>
      </c>
      <c r="Q1934">
        <f>(N1934*44)</f>
        <v>1.1789603843719219</v>
      </c>
      <c r="R1934">
        <f>1000000*(((AF1934-AD1934)*0.082057*W1934)/(V1934-Z1934))/X1934</f>
        <v>0.14349881432745903</v>
      </c>
      <c r="S1934">
        <f>1000000*(((AM1934-AK1934)*0.082057*W1934)/(V1934-Z1934))/X1934</f>
        <v>0.74330626535800015</v>
      </c>
      <c r="T1934">
        <f>N1934*((1*0.082057*W1934)/(V1934-Z1934))</f>
        <v>0.74330626535800026</v>
      </c>
      <c r="V1934" s="5">
        <f t="shared" si="334"/>
        <v>0.99905510880095516</v>
      </c>
      <c r="W1934">
        <v>313.14999999999998</v>
      </c>
      <c r="X1934">
        <f t="shared" si="335"/>
        <v>1.9073334166666699E-2</v>
      </c>
      <c r="Y1934">
        <v>2E-3</v>
      </c>
      <c r="Z1934">
        <f t="shared" si="315"/>
        <v>7.2765497523200454E-2</v>
      </c>
      <c r="AB1934">
        <f t="shared" si="316"/>
        <v>9.9905510880095509E-7</v>
      </c>
      <c r="AC1934">
        <f t="shared" si="317"/>
        <v>7.7759129386834936E-11</v>
      </c>
      <c r="AD1934">
        <v>0</v>
      </c>
      <c r="AE1934" s="12">
        <f t="shared" si="318"/>
        <v>2.0903724265187424E-11</v>
      </c>
      <c r="AF1934" s="12">
        <f t="shared" si="319"/>
        <v>9.8662853652022362E-11</v>
      </c>
      <c r="AG1934" s="19">
        <f t="shared" si="320"/>
        <v>1.097002469958351E-3</v>
      </c>
      <c r="AI1934">
        <f t="shared" si="321"/>
        <v>9.9905510880095509E-7</v>
      </c>
      <c r="AJ1934">
        <f t="shared" si="322"/>
        <v>7.7759129386834936E-11</v>
      </c>
      <c r="AK1934">
        <v>0</v>
      </c>
      <c r="AL1934" s="12">
        <f t="shared" si="323"/>
        <v>4.333023565310624E-10</v>
      </c>
      <c r="AM1934" s="12">
        <f t="shared" si="324"/>
        <v>5.1106148591789729E-10</v>
      </c>
      <c r="AN1934" s="19">
        <f t="shared" si="325"/>
        <v>2.2739189884214046E-2</v>
      </c>
      <c r="AO1934" s="19"/>
      <c r="AP1934" t="e">
        <f t="shared" si="326"/>
        <v>#VALUE!</v>
      </c>
      <c r="AQ1934" t="e">
        <f t="shared" si="327"/>
        <v>#VALUE!</v>
      </c>
      <c r="AR1934">
        <v>0</v>
      </c>
      <c r="AS1934" s="12" t="e">
        <f t="shared" si="328"/>
        <v>#VALUE!</v>
      </c>
      <c r="AT1934" s="12" t="e">
        <f t="shared" si="329"/>
        <v>#VALUE!</v>
      </c>
      <c r="AU1934" s="19">
        <f t="shared" si="330"/>
        <v>1.5759424160826513E-2</v>
      </c>
      <c r="AW1934">
        <f t="shared" si="331"/>
        <v>78.812974192989046</v>
      </c>
      <c r="AX1934">
        <f t="shared" si="332"/>
        <v>15.215219993965071</v>
      </c>
      <c r="AY1934" t="e">
        <f t="shared" si="333"/>
        <v>#VALUE!</v>
      </c>
    </row>
    <row r="1935" spans="8:51" x14ac:dyDescent="0.25">
      <c r="H1935" s="6">
        <v>20</v>
      </c>
      <c r="I1935" s="6">
        <v>30</v>
      </c>
      <c r="J1935" s="6">
        <v>1</v>
      </c>
      <c r="K1935" s="6">
        <v>1</v>
      </c>
      <c r="L1935" s="6" t="s">
        <v>122</v>
      </c>
      <c r="M1935" s="7">
        <f>1000000*(AF1935-AD1935)/X1935</f>
        <v>5.1728162884310709E-3</v>
      </c>
      <c r="N1935" s="7">
        <f>1000000*(AM1935-AK1935)/X1935</f>
        <v>2.6794554190270953E-2</v>
      </c>
      <c r="O1935" s="7" t="e">
        <f>1000000*(AT1935-AR1935)/X1935</f>
        <v>#VALUE!</v>
      </c>
      <c r="P1935">
        <f>(M1935*16)</f>
        <v>8.2765060614897135E-2</v>
      </c>
      <c r="Q1935">
        <f>(N1935*44)</f>
        <v>1.1789603843719219</v>
      </c>
      <c r="R1935">
        <f>1000000*(((AF1935-AD1935)*0.082057*W1935)/(V1935-Z1935))/X1935</f>
        <v>0.14349881432745903</v>
      </c>
      <c r="S1935">
        <f>1000000*(((AM1935-AK1935)*0.082057*W1935)/(V1935-Z1935))/X1935</f>
        <v>0.74330626535800015</v>
      </c>
      <c r="T1935">
        <f>N1935*((1*0.082057*W1935)/(V1935-Z1935))</f>
        <v>0.74330626535800026</v>
      </c>
      <c r="V1935" s="5">
        <f t="shared" si="334"/>
        <v>0.99905510880095516</v>
      </c>
      <c r="W1935">
        <v>313.14999999999998</v>
      </c>
      <c r="X1935">
        <f t="shared" si="335"/>
        <v>1.9073334166666699E-2</v>
      </c>
      <c r="Y1935">
        <v>2E-3</v>
      </c>
      <c r="Z1935">
        <f t="shared" si="315"/>
        <v>7.2765497523200454E-2</v>
      </c>
      <c r="AB1935">
        <f t="shared" si="316"/>
        <v>9.9905510880095509E-7</v>
      </c>
      <c r="AC1935">
        <f t="shared" si="317"/>
        <v>7.7759129386834936E-11</v>
      </c>
      <c r="AD1935">
        <v>0</v>
      </c>
      <c r="AE1935" s="12">
        <f t="shared" si="318"/>
        <v>2.0903724265187424E-11</v>
      </c>
      <c r="AF1935" s="12">
        <f t="shared" si="319"/>
        <v>9.8662853652022362E-11</v>
      </c>
      <c r="AG1935" s="19">
        <f t="shared" si="320"/>
        <v>1.097002469958351E-3</v>
      </c>
      <c r="AI1935">
        <f t="shared" si="321"/>
        <v>9.9905510880095509E-7</v>
      </c>
      <c r="AJ1935">
        <f t="shared" si="322"/>
        <v>7.7759129386834936E-11</v>
      </c>
      <c r="AK1935">
        <v>0</v>
      </c>
      <c r="AL1935" s="12">
        <f t="shared" si="323"/>
        <v>4.333023565310624E-10</v>
      </c>
      <c r="AM1935" s="12">
        <f t="shared" si="324"/>
        <v>5.1106148591789729E-10</v>
      </c>
      <c r="AN1935" s="19">
        <f t="shared" si="325"/>
        <v>2.2739189884214046E-2</v>
      </c>
      <c r="AO1935" s="19"/>
      <c r="AP1935" t="e">
        <f t="shared" si="326"/>
        <v>#VALUE!</v>
      </c>
      <c r="AQ1935" t="e">
        <f t="shared" si="327"/>
        <v>#VALUE!</v>
      </c>
      <c r="AR1935">
        <v>0</v>
      </c>
      <c r="AS1935" s="12" t="e">
        <f t="shared" si="328"/>
        <v>#VALUE!</v>
      </c>
      <c r="AT1935" s="12" t="e">
        <f t="shared" si="329"/>
        <v>#VALUE!</v>
      </c>
      <c r="AU1935" s="19">
        <f t="shared" si="330"/>
        <v>1.5759424160826513E-2</v>
      </c>
      <c r="AW1935">
        <f t="shared" si="331"/>
        <v>78.812974192989046</v>
      </c>
      <c r="AX1935">
        <f t="shared" si="332"/>
        <v>15.215219993965071</v>
      </c>
      <c r="AY1935" t="e">
        <f t="shared" si="333"/>
        <v>#VALUE!</v>
      </c>
    </row>
    <row r="1936" spans="8:51" x14ac:dyDescent="0.25">
      <c r="H1936" s="6">
        <v>20</v>
      </c>
      <c r="I1936" s="6">
        <v>30</v>
      </c>
      <c r="J1936" s="6">
        <v>1</v>
      </c>
      <c r="K1936" s="6">
        <v>1</v>
      </c>
      <c r="L1936" s="6" t="s">
        <v>122</v>
      </c>
      <c r="M1936" s="7">
        <f>1000000*(AF1936-AD1936)/X1936</f>
        <v>5.1728162884310709E-3</v>
      </c>
      <c r="N1936" s="7">
        <f>1000000*(AM1936-AK1936)/X1936</f>
        <v>2.6794554190270953E-2</v>
      </c>
      <c r="O1936" s="7" t="e">
        <f>1000000*(AT1936-AR1936)/X1936</f>
        <v>#VALUE!</v>
      </c>
      <c r="P1936">
        <f>(M1936*16)</f>
        <v>8.2765060614897135E-2</v>
      </c>
      <c r="Q1936">
        <f>(N1936*44)</f>
        <v>1.1789603843719219</v>
      </c>
      <c r="R1936">
        <f>1000000*(((AF1936-AD1936)*0.082057*W1936)/(V1936-Z1936))/X1936</f>
        <v>0.14349881432745903</v>
      </c>
      <c r="S1936">
        <f>1000000*(((AM1936-AK1936)*0.082057*W1936)/(V1936-Z1936))/X1936</f>
        <v>0.74330626535800015</v>
      </c>
      <c r="T1936">
        <f>N1936*((1*0.082057*W1936)/(V1936-Z1936))</f>
        <v>0.74330626535800026</v>
      </c>
      <c r="V1936" s="5">
        <f t="shared" si="334"/>
        <v>0.99905510880095516</v>
      </c>
      <c r="W1936">
        <v>313.14999999999998</v>
      </c>
      <c r="X1936">
        <f t="shared" si="335"/>
        <v>1.9073334166666699E-2</v>
      </c>
      <c r="Y1936">
        <v>2E-3</v>
      </c>
      <c r="Z1936">
        <f t="shared" si="315"/>
        <v>7.2765497523200454E-2</v>
      </c>
      <c r="AB1936">
        <f t="shared" si="316"/>
        <v>9.9905510880095509E-7</v>
      </c>
      <c r="AC1936">
        <f t="shared" si="317"/>
        <v>7.7759129386834936E-11</v>
      </c>
      <c r="AD1936">
        <v>0</v>
      </c>
      <c r="AE1936" s="12">
        <f t="shared" si="318"/>
        <v>2.0903724265187424E-11</v>
      </c>
      <c r="AF1936" s="12">
        <f t="shared" si="319"/>
        <v>9.8662853652022362E-11</v>
      </c>
      <c r="AG1936" s="19">
        <f t="shared" si="320"/>
        <v>1.097002469958351E-3</v>
      </c>
      <c r="AI1936">
        <f t="shared" si="321"/>
        <v>9.9905510880095509E-7</v>
      </c>
      <c r="AJ1936">
        <f t="shared" si="322"/>
        <v>7.7759129386834936E-11</v>
      </c>
      <c r="AK1936">
        <v>0</v>
      </c>
      <c r="AL1936" s="12">
        <f t="shared" si="323"/>
        <v>4.333023565310624E-10</v>
      </c>
      <c r="AM1936" s="12">
        <f t="shared" si="324"/>
        <v>5.1106148591789729E-10</v>
      </c>
      <c r="AN1936" s="19">
        <f t="shared" si="325"/>
        <v>2.2739189884214046E-2</v>
      </c>
      <c r="AO1936" s="19"/>
      <c r="AP1936" t="e">
        <f t="shared" si="326"/>
        <v>#VALUE!</v>
      </c>
      <c r="AQ1936" t="e">
        <f t="shared" si="327"/>
        <v>#VALUE!</v>
      </c>
      <c r="AR1936">
        <v>0</v>
      </c>
      <c r="AS1936" s="12" t="e">
        <f t="shared" si="328"/>
        <v>#VALUE!</v>
      </c>
      <c r="AT1936" s="12" t="e">
        <f t="shared" si="329"/>
        <v>#VALUE!</v>
      </c>
      <c r="AU1936" s="19">
        <f t="shared" si="330"/>
        <v>1.5759424160826513E-2</v>
      </c>
      <c r="AW1936">
        <f t="shared" si="331"/>
        <v>78.812974192989046</v>
      </c>
      <c r="AX1936">
        <f t="shared" si="332"/>
        <v>15.215219993965071</v>
      </c>
      <c r="AY1936" t="e">
        <f t="shared" si="333"/>
        <v>#VALUE!</v>
      </c>
    </row>
    <row r="1937" spans="8:51" x14ac:dyDescent="0.25">
      <c r="H1937" s="6">
        <v>20</v>
      </c>
      <c r="I1937" s="6">
        <v>30</v>
      </c>
      <c r="J1937" s="6">
        <v>1</v>
      </c>
      <c r="K1937" s="6">
        <v>1</v>
      </c>
      <c r="L1937" s="6" t="s">
        <v>122</v>
      </c>
      <c r="M1937" s="7">
        <f>1000000*(AF1937-AD1937)/X1937</f>
        <v>5.1728162884310709E-3</v>
      </c>
      <c r="N1937" s="7">
        <f>1000000*(AM1937-AK1937)/X1937</f>
        <v>2.6794554190270953E-2</v>
      </c>
      <c r="O1937" s="7" t="e">
        <f>1000000*(AT1937-AR1937)/X1937</f>
        <v>#VALUE!</v>
      </c>
      <c r="P1937">
        <f>(M1937*16)</f>
        <v>8.2765060614897135E-2</v>
      </c>
      <c r="Q1937">
        <f>(N1937*44)</f>
        <v>1.1789603843719219</v>
      </c>
      <c r="R1937">
        <f>1000000*(((AF1937-AD1937)*0.082057*W1937)/(V1937-Z1937))/X1937</f>
        <v>0.14349881432745903</v>
      </c>
      <c r="S1937">
        <f>1000000*(((AM1937-AK1937)*0.082057*W1937)/(V1937-Z1937))/X1937</f>
        <v>0.74330626535800015</v>
      </c>
      <c r="T1937">
        <f>N1937*((1*0.082057*W1937)/(V1937-Z1937))</f>
        <v>0.74330626535800026</v>
      </c>
      <c r="V1937" s="5">
        <f t="shared" si="334"/>
        <v>0.99905510880095516</v>
      </c>
      <c r="W1937">
        <v>313.14999999999998</v>
      </c>
      <c r="X1937">
        <f t="shared" si="335"/>
        <v>1.9073334166666699E-2</v>
      </c>
      <c r="Y1937">
        <v>2E-3</v>
      </c>
      <c r="Z1937">
        <f t="shared" si="315"/>
        <v>7.2765497523200454E-2</v>
      </c>
      <c r="AB1937">
        <f t="shared" si="316"/>
        <v>9.9905510880095509E-7</v>
      </c>
      <c r="AC1937">
        <f t="shared" si="317"/>
        <v>7.7759129386834936E-11</v>
      </c>
      <c r="AD1937">
        <v>0</v>
      </c>
      <c r="AE1937" s="12">
        <f t="shared" si="318"/>
        <v>2.0903724265187424E-11</v>
      </c>
      <c r="AF1937" s="12">
        <f t="shared" si="319"/>
        <v>9.8662853652022362E-11</v>
      </c>
      <c r="AG1937" s="19">
        <f t="shared" si="320"/>
        <v>1.097002469958351E-3</v>
      </c>
      <c r="AI1937">
        <f t="shared" si="321"/>
        <v>9.9905510880095509E-7</v>
      </c>
      <c r="AJ1937">
        <f t="shared" si="322"/>
        <v>7.7759129386834936E-11</v>
      </c>
      <c r="AK1937">
        <v>0</v>
      </c>
      <c r="AL1937" s="12">
        <f t="shared" si="323"/>
        <v>4.333023565310624E-10</v>
      </c>
      <c r="AM1937" s="12">
        <f t="shared" si="324"/>
        <v>5.1106148591789729E-10</v>
      </c>
      <c r="AN1937" s="19">
        <f t="shared" si="325"/>
        <v>2.2739189884214046E-2</v>
      </c>
      <c r="AO1937" s="19"/>
      <c r="AP1937" t="e">
        <f t="shared" si="326"/>
        <v>#VALUE!</v>
      </c>
      <c r="AQ1937" t="e">
        <f t="shared" si="327"/>
        <v>#VALUE!</v>
      </c>
      <c r="AR1937">
        <v>0</v>
      </c>
      <c r="AS1937" s="12" t="e">
        <f t="shared" si="328"/>
        <v>#VALUE!</v>
      </c>
      <c r="AT1937" s="12" t="e">
        <f t="shared" si="329"/>
        <v>#VALUE!</v>
      </c>
      <c r="AU1937" s="19">
        <f t="shared" si="330"/>
        <v>1.5759424160826513E-2</v>
      </c>
      <c r="AW1937">
        <f t="shared" si="331"/>
        <v>78.812974192989046</v>
      </c>
      <c r="AX1937">
        <f t="shared" si="332"/>
        <v>15.215219993965071</v>
      </c>
      <c r="AY1937" t="e">
        <f t="shared" si="333"/>
        <v>#VALUE!</v>
      </c>
    </row>
    <row r="1938" spans="8:51" x14ac:dyDescent="0.25">
      <c r="H1938" s="6">
        <v>20</v>
      </c>
      <c r="I1938" s="6">
        <v>30</v>
      </c>
      <c r="J1938" s="6">
        <v>1</v>
      </c>
      <c r="K1938" s="6">
        <v>1</v>
      </c>
      <c r="L1938" s="6" t="s">
        <v>122</v>
      </c>
      <c r="M1938" s="7">
        <f>1000000*(AF1938-AD1938)/X1938</f>
        <v>5.1728162884310709E-3</v>
      </c>
      <c r="N1938" s="7">
        <f>1000000*(AM1938-AK1938)/X1938</f>
        <v>2.6794554190270953E-2</v>
      </c>
      <c r="O1938" s="7" t="e">
        <f>1000000*(AT1938-AR1938)/X1938</f>
        <v>#VALUE!</v>
      </c>
      <c r="P1938">
        <f>(M1938*16)</f>
        <v>8.2765060614897135E-2</v>
      </c>
      <c r="Q1938">
        <f>(N1938*44)</f>
        <v>1.1789603843719219</v>
      </c>
      <c r="R1938">
        <f>1000000*(((AF1938-AD1938)*0.082057*W1938)/(V1938-Z1938))/X1938</f>
        <v>0.14349881432745903</v>
      </c>
      <c r="S1938">
        <f>1000000*(((AM1938-AK1938)*0.082057*W1938)/(V1938-Z1938))/X1938</f>
        <v>0.74330626535800015</v>
      </c>
      <c r="T1938">
        <f>N1938*((1*0.082057*W1938)/(V1938-Z1938))</f>
        <v>0.74330626535800026</v>
      </c>
      <c r="V1938" s="5">
        <f t="shared" si="334"/>
        <v>0.99905510880095516</v>
      </c>
      <c r="W1938">
        <v>313.14999999999998</v>
      </c>
      <c r="X1938">
        <f t="shared" si="335"/>
        <v>1.9073334166666699E-2</v>
      </c>
      <c r="Y1938">
        <v>2E-3</v>
      </c>
      <c r="Z1938">
        <f t="shared" si="315"/>
        <v>7.2765497523200454E-2</v>
      </c>
      <c r="AB1938">
        <f t="shared" si="316"/>
        <v>9.9905510880095509E-7</v>
      </c>
      <c r="AC1938">
        <f t="shared" si="317"/>
        <v>7.7759129386834936E-11</v>
      </c>
      <c r="AD1938">
        <v>0</v>
      </c>
      <c r="AE1938" s="12">
        <f t="shared" si="318"/>
        <v>2.0903724265187424E-11</v>
      </c>
      <c r="AF1938" s="12">
        <f t="shared" si="319"/>
        <v>9.8662853652022362E-11</v>
      </c>
      <c r="AG1938" s="19">
        <f t="shared" si="320"/>
        <v>1.097002469958351E-3</v>
      </c>
      <c r="AI1938">
        <f t="shared" si="321"/>
        <v>9.9905510880095509E-7</v>
      </c>
      <c r="AJ1938">
        <f t="shared" si="322"/>
        <v>7.7759129386834936E-11</v>
      </c>
      <c r="AK1938">
        <v>0</v>
      </c>
      <c r="AL1938" s="12">
        <f t="shared" si="323"/>
        <v>4.333023565310624E-10</v>
      </c>
      <c r="AM1938" s="12">
        <f t="shared" si="324"/>
        <v>5.1106148591789729E-10</v>
      </c>
      <c r="AN1938" s="19">
        <f t="shared" si="325"/>
        <v>2.2739189884214046E-2</v>
      </c>
      <c r="AO1938" s="19"/>
      <c r="AP1938" t="e">
        <f t="shared" si="326"/>
        <v>#VALUE!</v>
      </c>
      <c r="AQ1938" t="e">
        <f t="shared" si="327"/>
        <v>#VALUE!</v>
      </c>
      <c r="AR1938">
        <v>0</v>
      </c>
      <c r="AS1938" s="12" t="e">
        <f t="shared" si="328"/>
        <v>#VALUE!</v>
      </c>
      <c r="AT1938" s="12" t="e">
        <f t="shared" si="329"/>
        <v>#VALUE!</v>
      </c>
      <c r="AU1938" s="19">
        <f t="shared" si="330"/>
        <v>1.5759424160826513E-2</v>
      </c>
      <c r="AW1938">
        <f t="shared" si="331"/>
        <v>78.812974192989046</v>
      </c>
      <c r="AX1938">
        <f t="shared" si="332"/>
        <v>15.215219993965071</v>
      </c>
      <c r="AY1938" t="e">
        <f t="shared" si="333"/>
        <v>#VALUE!</v>
      </c>
    </row>
    <row r="1939" spans="8:51" x14ac:dyDescent="0.25">
      <c r="H1939" s="6">
        <v>20</v>
      </c>
      <c r="I1939" s="6">
        <v>30</v>
      </c>
      <c r="J1939" s="6">
        <v>1</v>
      </c>
      <c r="K1939" s="6">
        <v>1</v>
      </c>
      <c r="L1939" s="6" t="s">
        <v>122</v>
      </c>
      <c r="M1939" s="7">
        <f>1000000*(AF1939-AD1939)/X1939</f>
        <v>5.1728162884310709E-3</v>
      </c>
      <c r="N1939" s="7">
        <f>1000000*(AM1939-AK1939)/X1939</f>
        <v>2.6794554190270953E-2</v>
      </c>
      <c r="O1939" s="7" t="e">
        <f>1000000*(AT1939-AR1939)/X1939</f>
        <v>#VALUE!</v>
      </c>
      <c r="P1939">
        <f>(M1939*16)</f>
        <v>8.2765060614897135E-2</v>
      </c>
      <c r="Q1939">
        <f>(N1939*44)</f>
        <v>1.1789603843719219</v>
      </c>
      <c r="R1939">
        <f>1000000*(((AF1939-AD1939)*0.082057*W1939)/(V1939-Z1939))/X1939</f>
        <v>0.14349881432745903</v>
      </c>
      <c r="S1939">
        <f>1000000*(((AM1939-AK1939)*0.082057*W1939)/(V1939-Z1939))/X1939</f>
        <v>0.74330626535800015</v>
      </c>
      <c r="T1939">
        <f>N1939*((1*0.082057*W1939)/(V1939-Z1939))</f>
        <v>0.74330626535800026</v>
      </c>
      <c r="V1939" s="5">
        <f t="shared" si="334"/>
        <v>0.99905510880095516</v>
      </c>
      <c r="W1939">
        <v>313.14999999999998</v>
      </c>
      <c r="X1939">
        <f t="shared" si="335"/>
        <v>1.9073334166666699E-2</v>
      </c>
      <c r="Y1939">
        <v>2E-3</v>
      </c>
      <c r="Z1939">
        <f t="shared" si="315"/>
        <v>7.2765497523200454E-2</v>
      </c>
      <c r="AB1939">
        <f t="shared" si="316"/>
        <v>9.9905510880095509E-7</v>
      </c>
      <c r="AC1939">
        <f t="shared" si="317"/>
        <v>7.7759129386834936E-11</v>
      </c>
      <c r="AD1939">
        <v>0</v>
      </c>
      <c r="AE1939" s="12">
        <f t="shared" si="318"/>
        <v>2.0903724265187424E-11</v>
      </c>
      <c r="AF1939" s="12">
        <f t="shared" si="319"/>
        <v>9.8662853652022362E-11</v>
      </c>
      <c r="AG1939" s="19">
        <f t="shared" si="320"/>
        <v>1.097002469958351E-3</v>
      </c>
      <c r="AI1939">
        <f t="shared" si="321"/>
        <v>9.9905510880095509E-7</v>
      </c>
      <c r="AJ1939">
        <f t="shared" si="322"/>
        <v>7.7759129386834936E-11</v>
      </c>
      <c r="AK1939">
        <v>0</v>
      </c>
      <c r="AL1939" s="12">
        <f t="shared" si="323"/>
        <v>4.333023565310624E-10</v>
      </c>
      <c r="AM1939" s="12">
        <f t="shared" si="324"/>
        <v>5.1106148591789729E-10</v>
      </c>
      <c r="AN1939" s="19">
        <f t="shared" si="325"/>
        <v>2.2739189884214046E-2</v>
      </c>
      <c r="AO1939" s="19"/>
      <c r="AP1939" t="e">
        <f t="shared" si="326"/>
        <v>#VALUE!</v>
      </c>
      <c r="AQ1939" t="e">
        <f t="shared" si="327"/>
        <v>#VALUE!</v>
      </c>
      <c r="AR1939">
        <v>0</v>
      </c>
      <c r="AS1939" s="12" t="e">
        <f t="shared" si="328"/>
        <v>#VALUE!</v>
      </c>
      <c r="AT1939" s="12" t="e">
        <f t="shared" si="329"/>
        <v>#VALUE!</v>
      </c>
      <c r="AU1939" s="19">
        <f t="shared" si="330"/>
        <v>1.5759424160826513E-2</v>
      </c>
      <c r="AW1939">
        <f t="shared" si="331"/>
        <v>78.812974192989046</v>
      </c>
      <c r="AX1939">
        <f t="shared" si="332"/>
        <v>15.215219993965071</v>
      </c>
      <c r="AY1939" t="e">
        <f t="shared" si="333"/>
        <v>#VALUE!</v>
      </c>
    </row>
    <row r="1940" spans="8:51" x14ac:dyDescent="0.25">
      <c r="H1940" s="6">
        <v>20</v>
      </c>
      <c r="I1940" s="6">
        <v>30</v>
      </c>
      <c r="J1940" s="6">
        <v>1</v>
      </c>
      <c r="K1940" s="6">
        <v>1</v>
      </c>
      <c r="L1940" s="6" t="s">
        <v>122</v>
      </c>
      <c r="M1940" s="7">
        <f>1000000*(AF1940-AD1940)/X1940</f>
        <v>5.1728162884310709E-3</v>
      </c>
      <c r="N1940" s="7">
        <f>1000000*(AM1940-AK1940)/X1940</f>
        <v>2.6794554190270953E-2</v>
      </c>
      <c r="O1940" s="7" t="e">
        <f>1000000*(AT1940-AR1940)/X1940</f>
        <v>#VALUE!</v>
      </c>
      <c r="P1940">
        <f>(M1940*16)</f>
        <v>8.2765060614897135E-2</v>
      </c>
      <c r="Q1940">
        <f>(N1940*44)</f>
        <v>1.1789603843719219</v>
      </c>
      <c r="R1940">
        <f>1000000*(((AF1940-AD1940)*0.082057*W1940)/(V1940-Z1940))/X1940</f>
        <v>0.14349881432745903</v>
      </c>
      <c r="S1940">
        <f>1000000*(((AM1940-AK1940)*0.082057*W1940)/(V1940-Z1940))/X1940</f>
        <v>0.74330626535800015</v>
      </c>
      <c r="T1940">
        <f>N1940*((1*0.082057*W1940)/(V1940-Z1940))</f>
        <v>0.74330626535800026</v>
      </c>
      <c r="V1940" s="5">
        <f t="shared" si="334"/>
        <v>0.99905510880095516</v>
      </c>
      <c r="W1940">
        <v>313.14999999999998</v>
      </c>
      <c r="X1940">
        <f t="shared" si="335"/>
        <v>1.9073334166666699E-2</v>
      </c>
      <c r="Y1940">
        <v>2E-3</v>
      </c>
      <c r="Z1940">
        <f t="shared" si="315"/>
        <v>7.2765497523200454E-2</v>
      </c>
      <c r="AB1940">
        <f t="shared" si="316"/>
        <v>9.9905510880095509E-7</v>
      </c>
      <c r="AC1940">
        <f t="shared" si="317"/>
        <v>7.7759129386834936E-11</v>
      </c>
      <c r="AD1940">
        <v>0</v>
      </c>
      <c r="AE1940" s="12">
        <f t="shared" si="318"/>
        <v>2.0903724265187424E-11</v>
      </c>
      <c r="AF1940" s="12">
        <f t="shared" si="319"/>
        <v>9.8662853652022362E-11</v>
      </c>
      <c r="AG1940" s="19">
        <f t="shared" si="320"/>
        <v>1.097002469958351E-3</v>
      </c>
      <c r="AI1940">
        <f t="shared" si="321"/>
        <v>9.9905510880095509E-7</v>
      </c>
      <c r="AJ1940">
        <f t="shared" si="322"/>
        <v>7.7759129386834936E-11</v>
      </c>
      <c r="AK1940">
        <v>0</v>
      </c>
      <c r="AL1940" s="12">
        <f t="shared" si="323"/>
        <v>4.333023565310624E-10</v>
      </c>
      <c r="AM1940" s="12">
        <f t="shared" si="324"/>
        <v>5.1106148591789729E-10</v>
      </c>
      <c r="AN1940" s="19">
        <f t="shared" si="325"/>
        <v>2.2739189884214046E-2</v>
      </c>
      <c r="AO1940" s="19"/>
      <c r="AP1940" t="e">
        <f t="shared" si="326"/>
        <v>#VALUE!</v>
      </c>
      <c r="AQ1940" t="e">
        <f t="shared" si="327"/>
        <v>#VALUE!</v>
      </c>
      <c r="AR1940">
        <v>0</v>
      </c>
      <c r="AS1940" s="12" t="e">
        <f t="shared" si="328"/>
        <v>#VALUE!</v>
      </c>
      <c r="AT1940" s="12" t="e">
        <f t="shared" si="329"/>
        <v>#VALUE!</v>
      </c>
      <c r="AU1940" s="19">
        <f t="shared" si="330"/>
        <v>1.5759424160826513E-2</v>
      </c>
      <c r="AW1940">
        <f t="shared" si="331"/>
        <v>78.812974192989046</v>
      </c>
      <c r="AX1940">
        <f t="shared" si="332"/>
        <v>15.215219993965071</v>
      </c>
      <c r="AY1940" t="e">
        <f t="shared" si="333"/>
        <v>#VALUE!</v>
      </c>
    </row>
    <row r="1941" spans="8:51" x14ac:dyDescent="0.25">
      <c r="H1941" s="6">
        <v>20</v>
      </c>
      <c r="I1941" s="6">
        <v>30</v>
      </c>
      <c r="J1941" s="6">
        <v>1</v>
      </c>
      <c r="K1941" s="6">
        <v>1</v>
      </c>
      <c r="L1941" s="6" t="s">
        <v>122</v>
      </c>
      <c r="M1941" s="7">
        <f>1000000*(AF1941-AD1941)/X1941</f>
        <v>5.1728162884310709E-3</v>
      </c>
      <c r="N1941" s="7">
        <f>1000000*(AM1941-AK1941)/X1941</f>
        <v>2.6794554190270953E-2</v>
      </c>
      <c r="O1941" s="7" t="e">
        <f>1000000*(AT1941-AR1941)/X1941</f>
        <v>#VALUE!</v>
      </c>
      <c r="P1941">
        <f>(M1941*16)</f>
        <v>8.2765060614897135E-2</v>
      </c>
      <c r="Q1941">
        <f>(N1941*44)</f>
        <v>1.1789603843719219</v>
      </c>
      <c r="R1941">
        <f>1000000*(((AF1941-AD1941)*0.082057*W1941)/(V1941-Z1941))/X1941</f>
        <v>0.14349881432745903</v>
      </c>
      <c r="S1941">
        <f>1000000*(((AM1941-AK1941)*0.082057*W1941)/(V1941-Z1941))/X1941</f>
        <v>0.74330626535800015</v>
      </c>
      <c r="T1941">
        <f>N1941*((1*0.082057*W1941)/(V1941-Z1941))</f>
        <v>0.74330626535800026</v>
      </c>
      <c r="V1941" s="5">
        <f t="shared" si="334"/>
        <v>0.99905510880095516</v>
      </c>
      <c r="W1941">
        <v>313.14999999999998</v>
      </c>
      <c r="X1941">
        <f t="shared" si="335"/>
        <v>1.9073334166666699E-2</v>
      </c>
      <c r="Y1941">
        <v>2E-3</v>
      </c>
      <c r="Z1941">
        <f t="shared" si="315"/>
        <v>7.2765497523200454E-2</v>
      </c>
      <c r="AB1941">
        <f t="shared" si="316"/>
        <v>9.9905510880095509E-7</v>
      </c>
      <c r="AC1941">
        <f t="shared" si="317"/>
        <v>7.7759129386834936E-11</v>
      </c>
      <c r="AD1941">
        <v>0</v>
      </c>
      <c r="AE1941" s="12">
        <f t="shared" si="318"/>
        <v>2.0903724265187424E-11</v>
      </c>
      <c r="AF1941" s="12">
        <f t="shared" si="319"/>
        <v>9.8662853652022362E-11</v>
      </c>
      <c r="AG1941" s="19">
        <f t="shared" si="320"/>
        <v>1.097002469958351E-3</v>
      </c>
      <c r="AI1941">
        <f t="shared" si="321"/>
        <v>9.9905510880095509E-7</v>
      </c>
      <c r="AJ1941">
        <f t="shared" si="322"/>
        <v>7.7759129386834936E-11</v>
      </c>
      <c r="AK1941">
        <v>0</v>
      </c>
      <c r="AL1941" s="12">
        <f t="shared" si="323"/>
        <v>4.333023565310624E-10</v>
      </c>
      <c r="AM1941" s="12">
        <f t="shared" si="324"/>
        <v>5.1106148591789729E-10</v>
      </c>
      <c r="AN1941" s="19">
        <f t="shared" si="325"/>
        <v>2.2739189884214046E-2</v>
      </c>
      <c r="AO1941" s="19"/>
      <c r="AP1941" t="e">
        <f t="shared" si="326"/>
        <v>#VALUE!</v>
      </c>
      <c r="AQ1941" t="e">
        <f t="shared" si="327"/>
        <v>#VALUE!</v>
      </c>
      <c r="AR1941">
        <v>0</v>
      </c>
      <c r="AS1941" s="12" t="e">
        <f t="shared" si="328"/>
        <v>#VALUE!</v>
      </c>
      <c r="AT1941" s="12" t="e">
        <f t="shared" si="329"/>
        <v>#VALUE!</v>
      </c>
      <c r="AU1941" s="19">
        <f t="shared" si="330"/>
        <v>1.5759424160826513E-2</v>
      </c>
      <c r="AW1941">
        <f t="shared" si="331"/>
        <v>78.812974192989046</v>
      </c>
      <c r="AX1941">
        <f t="shared" si="332"/>
        <v>15.215219993965071</v>
      </c>
      <c r="AY1941" t="e">
        <f t="shared" si="333"/>
        <v>#VALUE!</v>
      </c>
    </row>
    <row r="1942" spans="8:51" x14ac:dyDescent="0.25">
      <c r="H1942" s="6">
        <v>20</v>
      </c>
      <c r="I1942" s="6">
        <v>30</v>
      </c>
      <c r="J1942" s="6">
        <v>1</v>
      </c>
      <c r="K1942" s="6">
        <v>1</v>
      </c>
      <c r="L1942" s="6" t="s">
        <v>122</v>
      </c>
      <c r="M1942" s="7">
        <f>1000000*(AF1942-AD1942)/X1942</f>
        <v>5.1728162884310709E-3</v>
      </c>
      <c r="N1942" s="7">
        <f>1000000*(AM1942-AK1942)/X1942</f>
        <v>2.6794554190270953E-2</v>
      </c>
      <c r="O1942" s="7" t="e">
        <f>1000000*(AT1942-AR1942)/X1942</f>
        <v>#VALUE!</v>
      </c>
      <c r="P1942">
        <f>(M1942*16)</f>
        <v>8.2765060614897135E-2</v>
      </c>
      <c r="Q1942">
        <f>(N1942*44)</f>
        <v>1.1789603843719219</v>
      </c>
      <c r="R1942">
        <f>1000000*(((AF1942-AD1942)*0.082057*W1942)/(V1942-Z1942))/X1942</f>
        <v>0.14349881432745903</v>
      </c>
      <c r="S1942">
        <f>1000000*(((AM1942-AK1942)*0.082057*W1942)/(V1942-Z1942))/X1942</f>
        <v>0.74330626535800015</v>
      </c>
      <c r="T1942">
        <f>N1942*((1*0.082057*W1942)/(V1942-Z1942))</f>
        <v>0.74330626535800026</v>
      </c>
      <c r="V1942" s="5">
        <f t="shared" si="334"/>
        <v>0.99905510880095516</v>
      </c>
      <c r="W1942">
        <v>313.14999999999998</v>
      </c>
      <c r="X1942">
        <f t="shared" si="335"/>
        <v>1.9073334166666699E-2</v>
      </c>
      <c r="Y1942">
        <v>2E-3</v>
      </c>
      <c r="Z1942">
        <f t="shared" si="315"/>
        <v>7.2765497523200454E-2</v>
      </c>
      <c r="AB1942">
        <f t="shared" si="316"/>
        <v>9.9905510880095509E-7</v>
      </c>
      <c r="AC1942">
        <f t="shared" si="317"/>
        <v>7.7759129386834936E-11</v>
      </c>
      <c r="AD1942">
        <v>0</v>
      </c>
      <c r="AE1942" s="12">
        <f t="shared" si="318"/>
        <v>2.0903724265187424E-11</v>
      </c>
      <c r="AF1942" s="12">
        <f t="shared" si="319"/>
        <v>9.8662853652022362E-11</v>
      </c>
      <c r="AG1942" s="19">
        <f t="shared" si="320"/>
        <v>1.097002469958351E-3</v>
      </c>
      <c r="AI1942">
        <f t="shared" si="321"/>
        <v>9.9905510880095509E-7</v>
      </c>
      <c r="AJ1942">
        <f t="shared" si="322"/>
        <v>7.7759129386834936E-11</v>
      </c>
      <c r="AK1942">
        <v>0</v>
      </c>
      <c r="AL1942" s="12">
        <f t="shared" si="323"/>
        <v>4.333023565310624E-10</v>
      </c>
      <c r="AM1942" s="12">
        <f t="shared" si="324"/>
        <v>5.1106148591789729E-10</v>
      </c>
      <c r="AN1942" s="19">
        <f t="shared" si="325"/>
        <v>2.2739189884214046E-2</v>
      </c>
      <c r="AO1942" s="19"/>
      <c r="AP1942" t="e">
        <f t="shared" si="326"/>
        <v>#VALUE!</v>
      </c>
      <c r="AQ1942" t="e">
        <f t="shared" si="327"/>
        <v>#VALUE!</v>
      </c>
      <c r="AR1942">
        <v>0</v>
      </c>
      <c r="AS1942" s="12" t="e">
        <f t="shared" si="328"/>
        <v>#VALUE!</v>
      </c>
      <c r="AT1942" s="12" t="e">
        <f t="shared" si="329"/>
        <v>#VALUE!</v>
      </c>
      <c r="AU1942" s="19">
        <f t="shared" si="330"/>
        <v>1.5759424160826513E-2</v>
      </c>
      <c r="AW1942">
        <f t="shared" si="331"/>
        <v>78.812974192989046</v>
      </c>
      <c r="AX1942">
        <f t="shared" si="332"/>
        <v>15.215219993965071</v>
      </c>
      <c r="AY1942" t="e">
        <f t="shared" si="333"/>
        <v>#VALUE!</v>
      </c>
    </row>
    <row r="1943" spans="8:51" x14ac:dyDescent="0.25">
      <c r="H1943" s="6">
        <v>20</v>
      </c>
      <c r="I1943" s="6">
        <v>30</v>
      </c>
      <c r="J1943" s="6">
        <v>1</v>
      </c>
      <c r="K1943" s="6">
        <v>1</v>
      </c>
      <c r="L1943" s="6" t="s">
        <v>122</v>
      </c>
      <c r="M1943" s="7">
        <f>1000000*(AF1943-AD1943)/X1943</f>
        <v>5.1728162884310709E-3</v>
      </c>
      <c r="N1943" s="7">
        <f>1000000*(AM1943-AK1943)/X1943</f>
        <v>2.6794554190270953E-2</v>
      </c>
      <c r="O1943" s="7" t="e">
        <f>1000000*(AT1943-AR1943)/X1943</f>
        <v>#VALUE!</v>
      </c>
      <c r="P1943">
        <f>(M1943*16)</f>
        <v>8.2765060614897135E-2</v>
      </c>
      <c r="Q1943">
        <f>(N1943*44)</f>
        <v>1.1789603843719219</v>
      </c>
      <c r="R1943">
        <f>1000000*(((AF1943-AD1943)*0.082057*W1943)/(V1943-Z1943))/X1943</f>
        <v>0.14349881432745903</v>
      </c>
      <c r="S1943">
        <f>1000000*(((AM1943-AK1943)*0.082057*W1943)/(V1943-Z1943))/X1943</f>
        <v>0.74330626535800015</v>
      </c>
      <c r="T1943">
        <f>N1943*((1*0.082057*W1943)/(V1943-Z1943))</f>
        <v>0.74330626535800026</v>
      </c>
      <c r="V1943" s="5">
        <f t="shared" si="334"/>
        <v>0.99905510880095516</v>
      </c>
      <c r="W1943">
        <v>313.14999999999998</v>
      </c>
      <c r="X1943">
        <f t="shared" si="335"/>
        <v>1.9073334166666699E-2</v>
      </c>
      <c r="Y1943">
        <v>2E-3</v>
      </c>
      <c r="Z1943">
        <f t="shared" si="315"/>
        <v>7.2765497523200454E-2</v>
      </c>
      <c r="AB1943">
        <f t="shared" si="316"/>
        <v>9.9905510880095509E-7</v>
      </c>
      <c r="AC1943">
        <f t="shared" si="317"/>
        <v>7.7759129386834936E-11</v>
      </c>
      <c r="AD1943">
        <v>0</v>
      </c>
      <c r="AE1943" s="12">
        <f t="shared" si="318"/>
        <v>2.0903724265187424E-11</v>
      </c>
      <c r="AF1943" s="12">
        <f t="shared" si="319"/>
        <v>9.8662853652022362E-11</v>
      </c>
      <c r="AG1943" s="19">
        <f t="shared" si="320"/>
        <v>1.097002469958351E-3</v>
      </c>
      <c r="AI1943">
        <f t="shared" si="321"/>
        <v>9.9905510880095509E-7</v>
      </c>
      <c r="AJ1943">
        <f t="shared" si="322"/>
        <v>7.7759129386834936E-11</v>
      </c>
      <c r="AK1943">
        <v>0</v>
      </c>
      <c r="AL1943" s="12">
        <f t="shared" si="323"/>
        <v>4.333023565310624E-10</v>
      </c>
      <c r="AM1943" s="12">
        <f t="shared" si="324"/>
        <v>5.1106148591789729E-10</v>
      </c>
      <c r="AN1943" s="19">
        <f t="shared" si="325"/>
        <v>2.2739189884214046E-2</v>
      </c>
      <c r="AO1943" s="19"/>
      <c r="AP1943" t="e">
        <f t="shared" si="326"/>
        <v>#VALUE!</v>
      </c>
      <c r="AQ1943" t="e">
        <f t="shared" si="327"/>
        <v>#VALUE!</v>
      </c>
      <c r="AR1943">
        <v>0</v>
      </c>
      <c r="AS1943" s="12" t="e">
        <f t="shared" si="328"/>
        <v>#VALUE!</v>
      </c>
      <c r="AT1943" s="12" t="e">
        <f t="shared" si="329"/>
        <v>#VALUE!</v>
      </c>
      <c r="AU1943" s="19">
        <f t="shared" si="330"/>
        <v>1.5759424160826513E-2</v>
      </c>
      <c r="AW1943">
        <f t="shared" si="331"/>
        <v>78.812974192989046</v>
      </c>
      <c r="AX1943">
        <f t="shared" si="332"/>
        <v>15.215219993965071</v>
      </c>
      <c r="AY1943" t="e">
        <f t="shared" si="333"/>
        <v>#VALUE!</v>
      </c>
    </row>
    <row r="1944" spans="8:51" x14ac:dyDescent="0.25">
      <c r="H1944" s="6">
        <v>20</v>
      </c>
      <c r="I1944" s="6">
        <v>30</v>
      </c>
      <c r="J1944" s="6">
        <v>1</v>
      </c>
      <c r="K1944" s="6">
        <v>1</v>
      </c>
      <c r="L1944" s="6" t="s">
        <v>122</v>
      </c>
      <c r="M1944" s="7">
        <f>1000000*(AF1944-AD1944)/X1944</f>
        <v>5.1728162884310709E-3</v>
      </c>
      <c r="N1944" s="7">
        <f>1000000*(AM1944-AK1944)/X1944</f>
        <v>2.6794554190270953E-2</v>
      </c>
      <c r="O1944" s="7" t="e">
        <f>1000000*(AT1944-AR1944)/X1944</f>
        <v>#VALUE!</v>
      </c>
      <c r="P1944">
        <f>(M1944*16)</f>
        <v>8.2765060614897135E-2</v>
      </c>
      <c r="Q1944">
        <f>(N1944*44)</f>
        <v>1.1789603843719219</v>
      </c>
      <c r="R1944">
        <f>1000000*(((AF1944-AD1944)*0.082057*W1944)/(V1944-Z1944))/X1944</f>
        <v>0.14349881432745903</v>
      </c>
      <c r="S1944">
        <f>1000000*(((AM1944-AK1944)*0.082057*W1944)/(V1944-Z1944))/X1944</f>
        <v>0.74330626535800015</v>
      </c>
      <c r="T1944">
        <f>N1944*((1*0.082057*W1944)/(V1944-Z1944))</f>
        <v>0.74330626535800026</v>
      </c>
      <c r="V1944" s="5">
        <f t="shared" si="334"/>
        <v>0.99905510880095516</v>
      </c>
      <c r="W1944">
        <v>313.14999999999998</v>
      </c>
      <c r="X1944">
        <f t="shared" si="335"/>
        <v>1.9073334166666699E-2</v>
      </c>
      <c r="Y1944">
        <v>2E-3</v>
      </c>
      <c r="Z1944">
        <f t="shared" si="315"/>
        <v>7.2765497523200454E-2</v>
      </c>
      <c r="AB1944">
        <f t="shared" si="316"/>
        <v>9.9905510880095509E-7</v>
      </c>
      <c r="AC1944">
        <f t="shared" si="317"/>
        <v>7.7759129386834936E-11</v>
      </c>
      <c r="AD1944">
        <v>0</v>
      </c>
      <c r="AE1944" s="12">
        <f t="shared" si="318"/>
        <v>2.0903724265187424E-11</v>
      </c>
      <c r="AF1944" s="12">
        <f t="shared" si="319"/>
        <v>9.8662853652022362E-11</v>
      </c>
      <c r="AG1944" s="19">
        <f t="shared" si="320"/>
        <v>1.097002469958351E-3</v>
      </c>
      <c r="AI1944">
        <f t="shared" si="321"/>
        <v>9.9905510880095509E-7</v>
      </c>
      <c r="AJ1944">
        <f t="shared" si="322"/>
        <v>7.7759129386834936E-11</v>
      </c>
      <c r="AK1944">
        <v>0</v>
      </c>
      <c r="AL1944" s="12">
        <f t="shared" si="323"/>
        <v>4.333023565310624E-10</v>
      </c>
      <c r="AM1944" s="12">
        <f t="shared" si="324"/>
        <v>5.1106148591789729E-10</v>
      </c>
      <c r="AN1944" s="19">
        <f t="shared" si="325"/>
        <v>2.2739189884214046E-2</v>
      </c>
      <c r="AO1944" s="19"/>
      <c r="AP1944" t="e">
        <f t="shared" si="326"/>
        <v>#VALUE!</v>
      </c>
      <c r="AQ1944" t="e">
        <f t="shared" si="327"/>
        <v>#VALUE!</v>
      </c>
      <c r="AR1944">
        <v>0</v>
      </c>
      <c r="AS1944" s="12" t="e">
        <f t="shared" si="328"/>
        <v>#VALUE!</v>
      </c>
      <c r="AT1944" s="12" t="e">
        <f t="shared" si="329"/>
        <v>#VALUE!</v>
      </c>
      <c r="AU1944" s="19">
        <f t="shared" si="330"/>
        <v>1.5759424160826513E-2</v>
      </c>
      <c r="AW1944">
        <f t="shared" si="331"/>
        <v>78.812974192989046</v>
      </c>
      <c r="AX1944">
        <f t="shared" si="332"/>
        <v>15.215219993965071</v>
      </c>
      <c r="AY1944" t="e">
        <f t="shared" si="333"/>
        <v>#VALUE!</v>
      </c>
    </row>
    <row r="1945" spans="8:51" x14ac:dyDescent="0.25">
      <c r="H1945" s="6">
        <v>20</v>
      </c>
      <c r="I1945" s="6">
        <v>30</v>
      </c>
      <c r="J1945" s="6">
        <v>1</v>
      </c>
      <c r="K1945" s="6">
        <v>1</v>
      </c>
      <c r="L1945" s="6" t="s">
        <v>122</v>
      </c>
      <c r="M1945" s="7">
        <f>1000000*(AF1945-AD1945)/X1945</f>
        <v>5.1728162884310709E-3</v>
      </c>
      <c r="N1945" s="7">
        <f>1000000*(AM1945-AK1945)/X1945</f>
        <v>2.6794554190270953E-2</v>
      </c>
      <c r="O1945" s="7" t="e">
        <f>1000000*(AT1945-AR1945)/X1945</f>
        <v>#VALUE!</v>
      </c>
      <c r="P1945">
        <f>(M1945*16)</f>
        <v>8.2765060614897135E-2</v>
      </c>
      <c r="Q1945">
        <f>(N1945*44)</f>
        <v>1.1789603843719219</v>
      </c>
      <c r="R1945">
        <f>1000000*(((AF1945-AD1945)*0.082057*W1945)/(V1945-Z1945))/X1945</f>
        <v>0.14349881432745903</v>
      </c>
      <c r="S1945">
        <f>1000000*(((AM1945-AK1945)*0.082057*W1945)/(V1945-Z1945))/X1945</f>
        <v>0.74330626535800015</v>
      </c>
      <c r="T1945">
        <f>N1945*((1*0.082057*W1945)/(V1945-Z1945))</f>
        <v>0.74330626535800026</v>
      </c>
      <c r="V1945" s="5">
        <f t="shared" si="334"/>
        <v>0.99905510880095516</v>
      </c>
      <c r="W1945">
        <v>313.14999999999998</v>
      </c>
      <c r="X1945">
        <f t="shared" si="335"/>
        <v>1.9073334166666699E-2</v>
      </c>
      <c r="Y1945">
        <v>2E-3</v>
      </c>
      <c r="Z1945">
        <f t="shared" si="315"/>
        <v>7.2765497523200454E-2</v>
      </c>
      <c r="AB1945">
        <f t="shared" si="316"/>
        <v>9.9905510880095509E-7</v>
      </c>
      <c r="AC1945">
        <f t="shared" si="317"/>
        <v>7.7759129386834936E-11</v>
      </c>
      <c r="AD1945">
        <v>0</v>
      </c>
      <c r="AE1945" s="12">
        <f t="shared" si="318"/>
        <v>2.0903724265187424E-11</v>
      </c>
      <c r="AF1945" s="12">
        <f t="shared" si="319"/>
        <v>9.8662853652022362E-11</v>
      </c>
      <c r="AG1945" s="19">
        <f t="shared" si="320"/>
        <v>1.097002469958351E-3</v>
      </c>
      <c r="AI1945">
        <f t="shared" si="321"/>
        <v>9.9905510880095509E-7</v>
      </c>
      <c r="AJ1945">
        <f t="shared" si="322"/>
        <v>7.7759129386834936E-11</v>
      </c>
      <c r="AK1945">
        <v>0</v>
      </c>
      <c r="AL1945" s="12">
        <f t="shared" si="323"/>
        <v>4.333023565310624E-10</v>
      </c>
      <c r="AM1945" s="12">
        <f t="shared" si="324"/>
        <v>5.1106148591789729E-10</v>
      </c>
      <c r="AN1945" s="19">
        <f t="shared" si="325"/>
        <v>2.2739189884214046E-2</v>
      </c>
      <c r="AO1945" s="19"/>
      <c r="AP1945" t="e">
        <f t="shared" si="326"/>
        <v>#VALUE!</v>
      </c>
      <c r="AQ1945" t="e">
        <f t="shared" si="327"/>
        <v>#VALUE!</v>
      </c>
      <c r="AR1945">
        <v>0</v>
      </c>
      <c r="AS1945" s="12" t="e">
        <f t="shared" si="328"/>
        <v>#VALUE!</v>
      </c>
      <c r="AT1945" s="12" t="e">
        <f t="shared" si="329"/>
        <v>#VALUE!</v>
      </c>
      <c r="AU1945" s="19">
        <f t="shared" si="330"/>
        <v>1.5759424160826513E-2</v>
      </c>
      <c r="AW1945">
        <f t="shared" si="331"/>
        <v>78.812974192989046</v>
      </c>
      <c r="AX1945">
        <f t="shared" si="332"/>
        <v>15.215219993965071</v>
      </c>
      <c r="AY1945" t="e">
        <f t="shared" si="333"/>
        <v>#VALUE!</v>
      </c>
    </row>
    <row r="1946" spans="8:51" x14ac:dyDescent="0.25">
      <c r="H1946" s="6">
        <v>20</v>
      </c>
      <c r="I1946" s="6">
        <v>30</v>
      </c>
      <c r="J1946" s="6">
        <v>1</v>
      </c>
      <c r="K1946" s="6">
        <v>1</v>
      </c>
      <c r="L1946" s="6" t="s">
        <v>122</v>
      </c>
      <c r="M1946" s="7">
        <f>1000000*(AF1946-AD1946)/X1946</f>
        <v>5.1728162884310709E-3</v>
      </c>
      <c r="N1946" s="7">
        <f>1000000*(AM1946-AK1946)/X1946</f>
        <v>2.6794554190270953E-2</v>
      </c>
      <c r="O1946" s="7" t="e">
        <f>1000000*(AT1946-AR1946)/X1946</f>
        <v>#VALUE!</v>
      </c>
      <c r="P1946">
        <f>(M1946*16)</f>
        <v>8.2765060614897135E-2</v>
      </c>
      <c r="Q1946">
        <f>(N1946*44)</f>
        <v>1.1789603843719219</v>
      </c>
      <c r="R1946">
        <f>1000000*(((AF1946-AD1946)*0.082057*W1946)/(V1946-Z1946))/X1946</f>
        <v>0.14349881432745903</v>
      </c>
      <c r="S1946">
        <f>1000000*(((AM1946-AK1946)*0.082057*W1946)/(V1946-Z1946))/X1946</f>
        <v>0.74330626535800015</v>
      </c>
      <c r="T1946">
        <f>N1946*((1*0.082057*W1946)/(V1946-Z1946))</f>
        <v>0.74330626535800026</v>
      </c>
      <c r="V1946" s="5">
        <f t="shared" si="334"/>
        <v>0.99905510880095516</v>
      </c>
      <c r="W1946">
        <v>313.14999999999998</v>
      </c>
      <c r="X1946">
        <f t="shared" si="335"/>
        <v>1.9073334166666699E-2</v>
      </c>
      <c r="Y1946">
        <v>2E-3</v>
      </c>
      <c r="Z1946">
        <f t="shared" si="315"/>
        <v>7.2765497523200454E-2</v>
      </c>
      <c r="AB1946">
        <f t="shared" si="316"/>
        <v>9.9905510880095509E-7</v>
      </c>
      <c r="AC1946">
        <f t="shared" si="317"/>
        <v>7.7759129386834936E-11</v>
      </c>
      <c r="AD1946">
        <v>0</v>
      </c>
      <c r="AE1946" s="12">
        <f t="shared" si="318"/>
        <v>2.0903724265187424E-11</v>
      </c>
      <c r="AF1946" s="12">
        <f t="shared" si="319"/>
        <v>9.8662853652022362E-11</v>
      </c>
      <c r="AG1946" s="19">
        <f t="shared" si="320"/>
        <v>1.097002469958351E-3</v>
      </c>
      <c r="AI1946">
        <f t="shared" si="321"/>
        <v>9.9905510880095509E-7</v>
      </c>
      <c r="AJ1946">
        <f t="shared" si="322"/>
        <v>7.7759129386834936E-11</v>
      </c>
      <c r="AK1946">
        <v>0</v>
      </c>
      <c r="AL1946" s="12">
        <f t="shared" si="323"/>
        <v>4.333023565310624E-10</v>
      </c>
      <c r="AM1946" s="12">
        <f t="shared" si="324"/>
        <v>5.1106148591789729E-10</v>
      </c>
      <c r="AN1946" s="19">
        <f t="shared" si="325"/>
        <v>2.2739189884214046E-2</v>
      </c>
      <c r="AO1946" s="19"/>
      <c r="AP1946" t="e">
        <f t="shared" si="326"/>
        <v>#VALUE!</v>
      </c>
      <c r="AQ1946" t="e">
        <f t="shared" si="327"/>
        <v>#VALUE!</v>
      </c>
      <c r="AR1946">
        <v>0</v>
      </c>
      <c r="AS1946" s="12" t="e">
        <f t="shared" si="328"/>
        <v>#VALUE!</v>
      </c>
      <c r="AT1946" s="12" t="e">
        <f t="shared" si="329"/>
        <v>#VALUE!</v>
      </c>
      <c r="AU1946" s="19">
        <f t="shared" si="330"/>
        <v>1.5759424160826513E-2</v>
      </c>
      <c r="AW1946">
        <f t="shared" si="331"/>
        <v>78.812974192989046</v>
      </c>
      <c r="AX1946">
        <f t="shared" si="332"/>
        <v>15.215219993965071</v>
      </c>
      <c r="AY1946" t="e">
        <f t="shared" si="333"/>
        <v>#VALUE!</v>
      </c>
    </row>
    <row r="1947" spans="8:51" x14ac:dyDescent="0.25">
      <c r="H1947" s="6">
        <v>20</v>
      </c>
      <c r="I1947" s="6">
        <v>30</v>
      </c>
      <c r="J1947" s="6">
        <v>1</v>
      </c>
      <c r="K1947" s="6">
        <v>1</v>
      </c>
      <c r="L1947" s="6" t="s">
        <v>122</v>
      </c>
      <c r="M1947" s="7">
        <f>1000000*(AF1947-AD1947)/X1947</f>
        <v>5.1728162884310709E-3</v>
      </c>
      <c r="N1947" s="7">
        <f>1000000*(AM1947-AK1947)/X1947</f>
        <v>2.6794554190270953E-2</v>
      </c>
      <c r="O1947" s="7" t="e">
        <f>1000000*(AT1947-AR1947)/X1947</f>
        <v>#VALUE!</v>
      </c>
      <c r="P1947">
        <f>(M1947*16)</f>
        <v>8.2765060614897135E-2</v>
      </c>
      <c r="Q1947">
        <f>(N1947*44)</f>
        <v>1.1789603843719219</v>
      </c>
      <c r="R1947">
        <f>1000000*(((AF1947-AD1947)*0.082057*W1947)/(V1947-Z1947))/X1947</f>
        <v>0.14349881432745903</v>
      </c>
      <c r="S1947">
        <f>1000000*(((AM1947-AK1947)*0.082057*W1947)/(V1947-Z1947))/X1947</f>
        <v>0.74330626535800015</v>
      </c>
      <c r="T1947">
        <f>N1947*((1*0.082057*W1947)/(V1947-Z1947))</f>
        <v>0.74330626535800026</v>
      </c>
      <c r="V1947" s="5">
        <f t="shared" si="334"/>
        <v>0.99905510880095516</v>
      </c>
      <c r="W1947">
        <v>313.14999999999998</v>
      </c>
      <c r="X1947">
        <f t="shared" si="335"/>
        <v>1.9073334166666699E-2</v>
      </c>
      <c r="Y1947">
        <v>2E-3</v>
      </c>
      <c r="Z1947">
        <f t="shared" si="315"/>
        <v>7.2765497523200454E-2</v>
      </c>
      <c r="AB1947">
        <f t="shared" si="316"/>
        <v>9.9905510880095509E-7</v>
      </c>
      <c r="AC1947">
        <f t="shared" si="317"/>
        <v>7.7759129386834936E-11</v>
      </c>
      <c r="AD1947">
        <v>0</v>
      </c>
      <c r="AE1947" s="12">
        <f t="shared" si="318"/>
        <v>2.0903724265187424E-11</v>
      </c>
      <c r="AF1947" s="12">
        <f t="shared" si="319"/>
        <v>9.8662853652022362E-11</v>
      </c>
      <c r="AG1947" s="19">
        <f t="shared" si="320"/>
        <v>1.097002469958351E-3</v>
      </c>
      <c r="AI1947">
        <f t="shared" si="321"/>
        <v>9.9905510880095509E-7</v>
      </c>
      <c r="AJ1947">
        <f t="shared" si="322"/>
        <v>7.7759129386834936E-11</v>
      </c>
      <c r="AK1947">
        <v>0</v>
      </c>
      <c r="AL1947" s="12">
        <f t="shared" si="323"/>
        <v>4.333023565310624E-10</v>
      </c>
      <c r="AM1947" s="12">
        <f t="shared" si="324"/>
        <v>5.1106148591789729E-10</v>
      </c>
      <c r="AN1947" s="19">
        <f t="shared" si="325"/>
        <v>2.2739189884214046E-2</v>
      </c>
      <c r="AO1947" s="19"/>
      <c r="AP1947" t="e">
        <f t="shared" si="326"/>
        <v>#VALUE!</v>
      </c>
      <c r="AQ1947" t="e">
        <f t="shared" si="327"/>
        <v>#VALUE!</v>
      </c>
      <c r="AR1947">
        <v>0</v>
      </c>
      <c r="AS1947" s="12" t="e">
        <f t="shared" si="328"/>
        <v>#VALUE!</v>
      </c>
      <c r="AT1947" s="12" t="e">
        <f t="shared" si="329"/>
        <v>#VALUE!</v>
      </c>
      <c r="AU1947" s="19">
        <f t="shared" si="330"/>
        <v>1.5759424160826513E-2</v>
      </c>
      <c r="AW1947">
        <f t="shared" si="331"/>
        <v>78.812974192989046</v>
      </c>
      <c r="AX1947">
        <f t="shared" si="332"/>
        <v>15.215219993965071</v>
      </c>
      <c r="AY1947" t="e">
        <f t="shared" si="333"/>
        <v>#VALUE!</v>
      </c>
    </row>
    <row r="1948" spans="8:51" x14ac:dyDescent="0.25">
      <c r="H1948" s="6">
        <v>20</v>
      </c>
      <c r="I1948" s="6">
        <v>30</v>
      </c>
      <c r="J1948" s="6">
        <v>1</v>
      </c>
      <c r="K1948" s="6">
        <v>1</v>
      </c>
      <c r="L1948" s="6" t="s">
        <v>122</v>
      </c>
      <c r="M1948" s="7">
        <f>1000000*(AF1948-AD1948)/X1948</f>
        <v>5.1728162884310709E-3</v>
      </c>
      <c r="N1948" s="7">
        <f>1000000*(AM1948-AK1948)/X1948</f>
        <v>2.6794554190270953E-2</v>
      </c>
      <c r="O1948" s="7" t="e">
        <f>1000000*(AT1948-AR1948)/X1948</f>
        <v>#VALUE!</v>
      </c>
      <c r="P1948">
        <f>(M1948*16)</f>
        <v>8.2765060614897135E-2</v>
      </c>
      <c r="Q1948">
        <f>(N1948*44)</f>
        <v>1.1789603843719219</v>
      </c>
      <c r="R1948">
        <f>1000000*(((AF1948-AD1948)*0.082057*W1948)/(V1948-Z1948))/X1948</f>
        <v>0.14349881432745903</v>
      </c>
      <c r="S1948">
        <f>1000000*(((AM1948-AK1948)*0.082057*W1948)/(V1948-Z1948))/X1948</f>
        <v>0.74330626535800015</v>
      </c>
      <c r="T1948">
        <f>N1948*((1*0.082057*W1948)/(V1948-Z1948))</f>
        <v>0.74330626535800026</v>
      </c>
      <c r="V1948" s="5">
        <f t="shared" si="334"/>
        <v>0.99905510880095516</v>
      </c>
      <c r="W1948">
        <v>313.14999999999998</v>
      </c>
      <c r="X1948">
        <f t="shared" si="335"/>
        <v>1.9073334166666699E-2</v>
      </c>
      <c r="Y1948">
        <v>2E-3</v>
      </c>
      <c r="Z1948">
        <f t="shared" si="315"/>
        <v>7.2765497523200454E-2</v>
      </c>
      <c r="AB1948">
        <f t="shared" si="316"/>
        <v>9.9905510880095509E-7</v>
      </c>
      <c r="AC1948">
        <f t="shared" si="317"/>
        <v>7.7759129386834936E-11</v>
      </c>
      <c r="AD1948">
        <v>0</v>
      </c>
      <c r="AE1948" s="12">
        <f t="shared" si="318"/>
        <v>2.0903724265187424E-11</v>
      </c>
      <c r="AF1948" s="12">
        <f t="shared" si="319"/>
        <v>9.8662853652022362E-11</v>
      </c>
      <c r="AG1948" s="19">
        <f t="shared" si="320"/>
        <v>1.097002469958351E-3</v>
      </c>
      <c r="AI1948">
        <f t="shared" si="321"/>
        <v>9.9905510880095509E-7</v>
      </c>
      <c r="AJ1948">
        <f t="shared" si="322"/>
        <v>7.7759129386834936E-11</v>
      </c>
      <c r="AK1948">
        <v>0</v>
      </c>
      <c r="AL1948" s="12">
        <f t="shared" si="323"/>
        <v>4.333023565310624E-10</v>
      </c>
      <c r="AM1948" s="12">
        <f t="shared" si="324"/>
        <v>5.1106148591789729E-10</v>
      </c>
      <c r="AN1948" s="19">
        <f t="shared" si="325"/>
        <v>2.2739189884214046E-2</v>
      </c>
      <c r="AO1948" s="19"/>
      <c r="AP1948" t="e">
        <f t="shared" si="326"/>
        <v>#VALUE!</v>
      </c>
      <c r="AQ1948" t="e">
        <f t="shared" si="327"/>
        <v>#VALUE!</v>
      </c>
      <c r="AR1948">
        <v>0</v>
      </c>
      <c r="AS1948" s="12" t="e">
        <f t="shared" si="328"/>
        <v>#VALUE!</v>
      </c>
      <c r="AT1948" s="12" t="e">
        <f t="shared" si="329"/>
        <v>#VALUE!</v>
      </c>
      <c r="AU1948" s="19">
        <f t="shared" si="330"/>
        <v>1.5759424160826513E-2</v>
      </c>
      <c r="AW1948">
        <f t="shared" si="331"/>
        <v>78.812974192989046</v>
      </c>
      <c r="AX1948">
        <f t="shared" si="332"/>
        <v>15.215219993965071</v>
      </c>
      <c r="AY1948" t="e">
        <f t="shared" si="333"/>
        <v>#VALUE!</v>
      </c>
    </row>
    <row r="1949" spans="8:51" x14ac:dyDescent="0.25">
      <c r="H1949" s="6">
        <v>20</v>
      </c>
      <c r="I1949" s="6">
        <v>30</v>
      </c>
      <c r="J1949" s="6">
        <v>1</v>
      </c>
      <c r="K1949" s="6">
        <v>1</v>
      </c>
      <c r="L1949" s="6" t="s">
        <v>122</v>
      </c>
      <c r="M1949" s="7">
        <f>1000000*(AF1949-AD1949)/X1949</f>
        <v>5.1728162884310709E-3</v>
      </c>
      <c r="N1949" s="7">
        <f>1000000*(AM1949-AK1949)/X1949</f>
        <v>2.6794554190270953E-2</v>
      </c>
      <c r="O1949" s="7" t="e">
        <f>1000000*(AT1949-AR1949)/X1949</f>
        <v>#VALUE!</v>
      </c>
      <c r="P1949">
        <f>(M1949*16)</f>
        <v>8.2765060614897135E-2</v>
      </c>
      <c r="Q1949">
        <f>(N1949*44)</f>
        <v>1.1789603843719219</v>
      </c>
      <c r="R1949">
        <f>1000000*(((AF1949-AD1949)*0.082057*W1949)/(V1949-Z1949))/X1949</f>
        <v>0.14349881432745903</v>
      </c>
      <c r="S1949">
        <f>1000000*(((AM1949-AK1949)*0.082057*W1949)/(V1949-Z1949))/X1949</f>
        <v>0.74330626535800015</v>
      </c>
      <c r="T1949">
        <f>N1949*((1*0.082057*W1949)/(V1949-Z1949))</f>
        <v>0.74330626535800026</v>
      </c>
      <c r="V1949" s="5">
        <f t="shared" si="334"/>
        <v>0.99905510880095516</v>
      </c>
      <c r="W1949">
        <v>313.14999999999998</v>
      </c>
      <c r="X1949">
        <f t="shared" si="335"/>
        <v>1.9073334166666699E-2</v>
      </c>
      <c r="Y1949">
        <v>2E-3</v>
      </c>
      <c r="Z1949">
        <f t="shared" si="315"/>
        <v>7.2765497523200454E-2</v>
      </c>
      <c r="AB1949">
        <f t="shared" si="316"/>
        <v>9.9905510880095509E-7</v>
      </c>
      <c r="AC1949">
        <f t="shared" si="317"/>
        <v>7.7759129386834936E-11</v>
      </c>
      <c r="AD1949">
        <v>0</v>
      </c>
      <c r="AE1949" s="12">
        <f t="shared" si="318"/>
        <v>2.0903724265187424E-11</v>
      </c>
      <c r="AF1949" s="12">
        <f t="shared" si="319"/>
        <v>9.8662853652022362E-11</v>
      </c>
      <c r="AG1949" s="19">
        <f t="shared" si="320"/>
        <v>1.097002469958351E-3</v>
      </c>
      <c r="AI1949">
        <f t="shared" si="321"/>
        <v>9.9905510880095509E-7</v>
      </c>
      <c r="AJ1949">
        <f t="shared" si="322"/>
        <v>7.7759129386834936E-11</v>
      </c>
      <c r="AK1949">
        <v>0</v>
      </c>
      <c r="AL1949" s="12">
        <f t="shared" si="323"/>
        <v>4.333023565310624E-10</v>
      </c>
      <c r="AM1949" s="12">
        <f t="shared" si="324"/>
        <v>5.1106148591789729E-10</v>
      </c>
      <c r="AN1949" s="19">
        <f t="shared" si="325"/>
        <v>2.2739189884214046E-2</v>
      </c>
      <c r="AO1949" s="19"/>
      <c r="AP1949" t="e">
        <f t="shared" si="326"/>
        <v>#VALUE!</v>
      </c>
      <c r="AQ1949" t="e">
        <f t="shared" si="327"/>
        <v>#VALUE!</v>
      </c>
      <c r="AR1949">
        <v>0</v>
      </c>
      <c r="AS1949" s="12" t="e">
        <f t="shared" si="328"/>
        <v>#VALUE!</v>
      </c>
      <c r="AT1949" s="12" t="e">
        <f t="shared" si="329"/>
        <v>#VALUE!</v>
      </c>
      <c r="AU1949" s="19">
        <f t="shared" si="330"/>
        <v>1.5759424160826513E-2</v>
      </c>
      <c r="AW1949">
        <f t="shared" si="331"/>
        <v>78.812974192989046</v>
      </c>
      <c r="AX1949">
        <f t="shared" si="332"/>
        <v>15.215219993965071</v>
      </c>
      <c r="AY1949" t="e">
        <f t="shared" si="333"/>
        <v>#VALUE!</v>
      </c>
    </row>
    <row r="1950" spans="8:51" x14ac:dyDescent="0.25">
      <c r="H1950" s="6">
        <v>20</v>
      </c>
      <c r="I1950" s="6">
        <v>30</v>
      </c>
      <c r="J1950" s="6">
        <v>1</v>
      </c>
      <c r="K1950" s="6">
        <v>1</v>
      </c>
      <c r="L1950" s="6" t="s">
        <v>122</v>
      </c>
      <c r="M1950" s="7">
        <f>1000000*(AF1950-AD1950)/X1950</f>
        <v>5.1728162884310709E-3</v>
      </c>
      <c r="N1950" s="7">
        <f>1000000*(AM1950-AK1950)/X1950</f>
        <v>2.6794554190270953E-2</v>
      </c>
      <c r="O1950" s="7" t="e">
        <f>1000000*(AT1950-AR1950)/X1950</f>
        <v>#VALUE!</v>
      </c>
      <c r="P1950">
        <f>(M1950*16)</f>
        <v>8.2765060614897135E-2</v>
      </c>
      <c r="Q1950">
        <f>(N1950*44)</f>
        <v>1.1789603843719219</v>
      </c>
      <c r="R1950">
        <f>1000000*(((AF1950-AD1950)*0.082057*W1950)/(V1950-Z1950))/X1950</f>
        <v>0.14349881432745903</v>
      </c>
      <c r="S1950">
        <f>1000000*(((AM1950-AK1950)*0.082057*W1950)/(V1950-Z1950))/X1950</f>
        <v>0.74330626535800015</v>
      </c>
      <c r="T1950">
        <f>N1950*((1*0.082057*W1950)/(V1950-Z1950))</f>
        <v>0.74330626535800026</v>
      </c>
      <c r="V1950" s="5">
        <f t="shared" si="334"/>
        <v>0.99905510880095516</v>
      </c>
      <c r="W1950">
        <v>313.14999999999998</v>
      </c>
      <c r="X1950">
        <f t="shared" si="335"/>
        <v>1.9073334166666699E-2</v>
      </c>
      <c r="Y1950">
        <v>2E-3</v>
      </c>
      <c r="Z1950">
        <f t="shared" si="315"/>
        <v>7.2765497523200454E-2</v>
      </c>
      <c r="AB1950">
        <f t="shared" si="316"/>
        <v>9.9905510880095509E-7</v>
      </c>
      <c r="AC1950">
        <f t="shared" si="317"/>
        <v>7.7759129386834936E-11</v>
      </c>
      <c r="AD1950">
        <v>0</v>
      </c>
      <c r="AE1950" s="12">
        <f t="shared" si="318"/>
        <v>2.0903724265187424E-11</v>
      </c>
      <c r="AF1950" s="12">
        <f t="shared" si="319"/>
        <v>9.8662853652022362E-11</v>
      </c>
      <c r="AG1950" s="19">
        <f t="shared" si="320"/>
        <v>1.097002469958351E-3</v>
      </c>
      <c r="AI1950">
        <f t="shared" si="321"/>
        <v>9.9905510880095509E-7</v>
      </c>
      <c r="AJ1950">
        <f t="shared" si="322"/>
        <v>7.7759129386834936E-11</v>
      </c>
      <c r="AK1950">
        <v>0</v>
      </c>
      <c r="AL1950" s="12">
        <f t="shared" si="323"/>
        <v>4.333023565310624E-10</v>
      </c>
      <c r="AM1950" s="12">
        <f t="shared" si="324"/>
        <v>5.1106148591789729E-10</v>
      </c>
      <c r="AN1950" s="19">
        <f t="shared" si="325"/>
        <v>2.2739189884214046E-2</v>
      </c>
      <c r="AO1950" s="19"/>
      <c r="AP1950" t="e">
        <f t="shared" si="326"/>
        <v>#VALUE!</v>
      </c>
      <c r="AQ1950" t="e">
        <f t="shared" si="327"/>
        <v>#VALUE!</v>
      </c>
      <c r="AR1950">
        <v>0</v>
      </c>
      <c r="AS1950" s="12" t="e">
        <f t="shared" si="328"/>
        <v>#VALUE!</v>
      </c>
      <c r="AT1950" s="12" t="e">
        <f t="shared" si="329"/>
        <v>#VALUE!</v>
      </c>
      <c r="AU1950" s="19">
        <f t="shared" si="330"/>
        <v>1.5759424160826513E-2</v>
      </c>
      <c r="AW1950">
        <f t="shared" si="331"/>
        <v>78.812974192989046</v>
      </c>
      <c r="AX1950">
        <f t="shared" si="332"/>
        <v>15.215219993965071</v>
      </c>
      <c r="AY1950" t="e">
        <f t="shared" si="333"/>
        <v>#VALUE!</v>
      </c>
    </row>
    <row r="1951" spans="8:51" x14ac:dyDescent="0.25">
      <c r="H1951" s="6">
        <v>20</v>
      </c>
      <c r="I1951" s="6">
        <v>30</v>
      </c>
      <c r="J1951" s="6">
        <v>1</v>
      </c>
      <c r="K1951" s="6">
        <v>1</v>
      </c>
      <c r="L1951" s="6" t="s">
        <v>122</v>
      </c>
      <c r="M1951" s="7">
        <f>1000000*(AF1951-AD1951)/X1951</f>
        <v>5.1728162884310709E-3</v>
      </c>
      <c r="N1951" s="7">
        <f>1000000*(AM1951-AK1951)/X1951</f>
        <v>2.6794554190270953E-2</v>
      </c>
      <c r="O1951" s="7" t="e">
        <f>1000000*(AT1951-AR1951)/X1951</f>
        <v>#VALUE!</v>
      </c>
      <c r="P1951">
        <f>(M1951*16)</f>
        <v>8.2765060614897135E-2</v>
      </c>
      <c r="Q1951">
        <f>(N1951*44)</f>
        <v>1.1789603843719219</v>
      </c>
      <c r="R1951">
        <f>1000000*(((AF1951-AD1951)*0.082057*W1951)/(V1951-Z1951))/X1951</f>
        <v>0.14349881432745903</v>
      </c>
      <c r="S1951">
        <f>1000000*(((AM1951-AK1951)*0.082057*W1951)/(V1951-Z1951))/X1951</f>
        <v>0.74330626535800015</v>
      </c>
      <c r="T1951">
        <f>N1951*((1*0.082057*W1951)/(V1951-Z1951))</f>
        <v>0.74330626535800026</v>
      </c>
      <c r="V1951" s="5">
        <f t="shared" si="334"/>
        <v>0.99905510880095516</v>
      </c>
      <c r="W1951">
        <v>313.14999999999998</v>
      </c>
      <c r="X1951">
        <f t="shared" si="335"/>
        <v>1.9073334166666699E-2</v>
      </c>
      <c r="Y1951">
        <v>2E-3</v>
      </c>
      <c r="Z1951">
        <f t="shared" si="315"/>
        <v>7.2765497523200454E-2</v>
      </c>
      <c r="AB1951">
        <f t="shared" si="316"/>
        <v>9.9905510880095509E-7</v>
      </c>
      <c r="AC1951">
        <f t="shared" si="317"/>
        <v>7.7759129386834936E-11</v>
      </c>
      <c r="AD1951">
        <v>0</v>
      </c>
      <c r="AE1951" s="12">
        <f t="shared" si="318"/>
        <v>2.0903724265187424E-11</v>
      </c>
      <c r="AF1951" s="12">
        <f t="shared" si="319"/>
        <v>9.8662853652022362E-11</v>
      </c>
      <c r="AG1951" s="19">
        <f t="shared" si="320"/>
        <v>1.097002469958351E-3</v>
      </c>
      <c r="AI1951">
        <f t="shared" si="321"/>
        <v>9.9905510880095509E-7</v>
      </c>
      <c r="AJ1951">
        <f t="shared" si="322"/>
        <v>7.7759129386834936E-11</v>
      </c>
      <c r="AK1951">
        <v>0</v>
      </c>
      <c r="AL1951" s="12">
        <f t="shared" si="323"/>
        <v>4.333023565310624E-10</v>
      </c>
      <c r="AM1951" s="12">
        <f t="shared" si="324"/>
        <v>5.1106148591789729E-10</v>
      </c>
      <c r="AN1951" s="19">
        <f t="shared" si="325"/>
        <v>2.2739189884214046E-2</v>
      </c>
      <c r="AO1951" s="19"/>
      <c r="AP1951" t="e">
        <f t="shared" si="326"/>
        <v>#VALUE!</v>
      </c>
      <c r="AQ1951" t="e">
        <f t="shared" si="327"/>
        <v>#VALUE!</v>
      </c>
      <c r="AR1951">
        <v>0</v>
      </c>
      <c r="AS1951" s="12" t="e">
        <f t="shared" si="328"/>
        <v>#VALUE!</v>
      </c>
      <c r="AT1951" s="12" t="e">
        <f t="shared" si="329"/>
        <v>#VALUE!</v>
      </c>
      <c r="AU1951" s="19">
        <f t="shared" si="330"/>
        <v>1.5759424160826513E-2</v>
      </c>
      <c r="AW1951">
        <f t="shared" si="331"/>
        <v>78.812974192989046</v>
      </c>
      <c r="AX1951">
        <f t="shared" si="332"/>
        <v>15.215219993965071</v>
      </c>
      <c r="AY1951" t="e">
        <f t="shared" si="333"/>
        <v>#VALUE!</v>
      </c>
    </row>
    <row r="1952" spans="8:51" x14ac:dyDescent="0.25">
      <c r="H1952" s="6">
        <v>20</v>
      </c>
      <c r="I1952" s="6">
        <v>30</v>
      </c>
      <c r="J1952" s="6">
        <v>1</v>
      </c>
      <c r="K1952" s="6">
        <v>1</v>
      </c>
      <c r="L1952" s="6" t="s">
        <v>122</v>
      </c>
      <c r="M1952" s="7">
        <f>1000000*(AF1952-AD1952)/X1952</f>
        <v>5.1728162884310709E-3</v>
      </c>
      <c r="N1952" s="7">
        <f>1000000*(AM1952-AK1952)/X1952</f>
        <v>2.6794554190270953E-2</v>
      </c>
      <c r="O1952" s="7" t="e">
        <f>1000000*(AT1952-AR1952)/X1952</f>
        <v>#VALUE!</v>
      </c>
      <c r="P1952">
        <f>(M1952*16)</f>
        <v>8.2765060614897135E-2</v>
      </c>
      <c r="Q1952">
        <f>(N1952*44)</f>
        <v>1.1789603843719219</v>
      </c>
      <c r="R1952">
        <f>1000000*(((AF1952-AD1952)*0.082057*W1952)/(V1952-Z1952))/X1952</f>
        <v>0.14349881432745903</v>
      </c>
      <c r="S1952">
        <f>1000000*(((AM1952-AK1952)*0.082057*W1952)/(V1952-Z1952))/X1952</f>
        <v>0.74330626535800015</v>
      </c>
      <c r="T1952">
        <f>N1952*((1*0.082057*W1952)/(V1952-Z1952))</f>
        <v>0.74330626535800026</v>
      </c>
      <c r="V1952" s="5">
        <f t="shared" si="334"/>
        <v>0.99905510880095516</v>
      </c>
      <c r="W1952">
        <v>313.14999999999998</v>
      </c>
      <c r="X1952">
        <f t="shared" si="335"/>
        <v>1.9073334166666699E-2</v>
      </c>
      <c r="Y1952">
        <v>2E-3</v>
      </c>
      <c r="Z1952">
        <f t="shared" si="315"/>
        <v>7.2765497523200454E-2</v>
      </c>
      <c r="AB1952">
        <f t="shared" si="316"/>
        <v>9.9905510880095509E-7</v>
      </c>
      <c r="AC1952">
        <f t="shared" si="317"/>
        <v>7.7759129386834936E-11</v>
      </c>
      <c r="AD1952">
        <v>0</v>
      </c>
      <c r="AE1952" s="12">
        <f t="shared" si="318"/>
        <v>2.0903724265187424E-11</v>
      </c>
      <c r="AF1952" s="12">
        <f t="shared" si="319"/>
        <v>9.8662853652022362E-11</v>
      </c>
      <c r="AG1952" s="19">
        <f t="shared" si="320"/>
        <v>1.097002469958351E-3</v>
      </c>
      <c r="AI1952">
        <f t="shared" si="321"/>
        <v>9.9905510880095509E-7</v>
      </c>
      <c r="AJ1952">
        <f t="shared" si="322"/>
        <v>7.7759129386834936E-11</v>
      </c>
      <c r="AK1952">
        <v>0</v>
      </c>
      <c r="AL1952" s="12">
        <f t="shared" si="323"/>
        <v>4.333023565310624E-10</v>
      </c>
      <c r="AM1952" s="12">
        <f t="shared" si="324"/>
        <v>5.1106148591789729E-10</v>
      </c>
      <c r="AN1952" s="19">
        <f t="shared" si="325"/>
        <v>2.2739189884214046E-2</v>
      </c>
      <c r="AO1952" s="19"/>
      <c r="AP1952" t="e">
        <f t="shared" si="326"/>
        <v>#VALUE!</v>
      </c>
      <c r="AQ1952" t="e">
        <f t="shared" si="327"/>
        <v>#VALUE!</v>
      </c>
      <c r="AR1952">
        <v>0</v>
      </c>
      <c r="AS1952" s="12" t="e">
        <f t="shared" si="328"/>
        <v>#VALUE!</v>
      </c>
      <c r="AT1952" s="12" t="e">
        <f t="shared" si="329"/>
        <v>#VALUE!</v>
      </c>
      <c r="AU1952" s="19">
        <f t="shared" si="330"/>
        <v>1.5759424160826513E-2</v>
      </c>
      <c r="AW1952">
        <f t="shared" si="331"/>
        <v>78.812974192989046</v>
      </c>
      <c r="AX1952">
        <f t="shared" si="332"/>
        <v>15.215219993965071</v>
      </c>
      <c r="AY1952" t="e">
        <f t="shared" si="333"/>
        <v>#VALUE!</v>
      </c>
    </row>
    <row r="1953" spans="8:51" x14ac:dyDescent="0.25">
      <c r="H1953" s="6">
        <v>20</v>
      </c>
      <c r="I1953" s="6">
        <v>30</v>
      </c>
      <c r="J1953" s="6">
        <v>1</v>
      </c>
      <c r="K1953" s="6">
        <v>1</v>
      </c>
      <c r="L1953" s="6" t="s">
        <v>122</v>
      </c>
      <c r="M1953" s="7">
        <f>1000000*(AF1953-AD1953)/X1953</f>
        <v>5.1728162884310709E-3</v>
      </c>
      <c r="N1953" s="7">
        <f>1000000*(AM1953-AK1953)/X1953</f>
        <v>2.6794554190270953E-2</v>
      </c>
      <c r="O1953" s="7" t="e">
        <f>1000000*(AT1953-AR1953)/X1953</f>
        <v>#VALUE!</v>
      </c>
      <c r="P1953">
        <f>(M1953*16)</f>
        <v>8.2765060614897135E-2</v>
      </c>
      <c r="Q1953">
        <f>(N1953*44)</f>
        <v>1.1789603843719219</v>
      </c>
      <c r="R1953">
        <f>1000000*(((AF1953-AD1953)*0.082057*W1953)/(V1953-Z1953))/X1953</f>
        <v>0.14349881432745903</v>
      </c>
      <c r="S1953">
        <f>1000000*(((AM1953-AK1953)*0.082057*W1953)/(V1953-Z1953))/X1953</f>
        <v>0.74330626535800015</v>
      </c>
      <c r="T1953">
        <f>N1953*((1*0.082057*W1953)/(V1953-Z1953))</f>
        <v>0.74330626535800026</v>
      </c>
      <c r="V1953" s="5">
        <f t="shared" si="334"/>
        <v>0.99905510880095516</v>
      </c>
      <c r="W1953">
        <v>313.14999999999998</v>
      </c>
      <c r="X1953">
        <f t="shared" si="335"/>
        <v>1.9073334166666699E-2</v>
      </c>
      <c r="Y1953">
        <v>2E-3</v>
      </c>
      <c r="Z1953">
        <f t="shared" si="315"/>
        <v>7.2765497523200454E-2</v>
      </c>
      <c r="AB1953">
        <f t="shared" si="316"/>
        <v>9.9905510880095509E-7</v>
      </c>
      <c r="AC1953">
        <f t="shared" si="317"/>
        <v>7.7759129386834936E-11</v>
      </c>
      <c r="AD1953">
        <v>0</v>
      </c>
      <c r="AE1953" s="12">
        <f t="shared" si="318"/>
        <v>2.0903724265187424E-11</v>
      </c>
      <c r="AF1953" s="12">
        <f t="shared" si="319"/>
        <v>9.8662853652022362E-11</v>
      </c>
      <c r="AG1953" s="19">
        <f t="shared" si="320"/>
        <v>1.097002469958351E-3</v>
      </c>
      <c r="AI1953">
        <f t="shared" si="321"/>
        <v>9.9905510880095509E-7</v>
      </c>
      <c r="AJ1953">
        <f t="shared" si="322"/>
        <v>7.7759129386834936E-11</v>
      </c>
      <c r="AK1953">
        <v>0</v>
      </c>
      <c r="AL1953" s="12">
        <f t="shared" si="323"/>
        <v>4.333023565310624E-10</v>
      </c>
      <c r="AM1953" s="12">
        <f t="shared" si="324"/>
        <v>5.1106148591789729E-10</v>
      </c>
      <c r="AN1953" s="19">
        <f t="shared" si="325"/>
        <v>2.2739189884214046E-2</v>
      </c>
      <c r="AO1953" s="19"/>
      <c r="AP1953" t="e">
        <f t="shared" si="326"/>
        <v>#VALUE!</v>
      </c>
      <c r="AQ1953" t="e">
        <f t="shared" si="327"/>
        <v>#VALUE!</v>
      </c>
      <c r="AR1953">
        <v>0</v>
      </c>
      <c r="AS1953" s="12" t="e">
        <f t="shared" si="328"/>
        <v>#VALUE!</v>
      </c>
      <c r="AT1953" s="12" t="e">
        <f t="shared" si="329"/>
        <v>#VALUE!</v>
      </c>
      <c r="AU1953" s="19">
        <f t="shared" si="330"/>
        <v>1.5759424160826513E-2</v>
      </c>
      <c r="AW1953">
        <f t="shared" si="331"/>
        <v>78.812974192989046</v>
      </c>
      <c r="AX1953">
        <f t="shared" si="332"/>
        <v>15.215219993965071</v>
      </c>
      <c r="AY1953" t="e">
        <f t="shared" si="333"/>
        <v>#VALUE!</v>
      </c>
    </row>
    <row r="1954" spans="8:51" x14ac:dyDescent="0.25">
      <c r="H1954" s="6">
        <v>20</v>
      </c>
      <c r="I1954" s="6">
        <v>30</v>
      </c>
      <c r="J1954" s="6">
        <v>1</v>
      </c>
      <c r="K1954" s="6">
        <v>1</v>
      </c>
      <c r="L1954" s="6" t="s">
        <v>122</v>
      </c>
      <c r="M1954" s="7">
        <f>1000000*(AF1954-AD1954)/X1954</f>
        <v>5.1728162884310709E-3</v>
      </c>
      <c r="N1954" s="7">
        <f>1000000*(AM1954-AK1954)/X1954</f>
        <v>2.6794554190270953E-2</v>
      </c>
      <c r="O1954" s="7" t="e">
        <f>1000000*(AT1954-AR1954)/X1954</f>
        <v>#VALUE!</v>
      </c>
      <c r="P1954">
        <f>(M1954*16)</f>
        <v>8.2765060614897135E-2</v>
      </c>
      <c r="Q1954">
        <f>(N1954*44)</f>
        <v>1.1789603843719219</v>
      </c>
      <c r="R1954">
        <f>1000000*(((AF1954-AD1954)*0.082057*W1954)/(V1954-Z1954))/X1954</f>
        <v>0.14349881432745903</v>
      </c>
      <c r="S1954">
        <f>1000000*(((AM1954-AK1954)*0.082057*W1954)/(V1954-Z1954))/X1954</f>
        <v>0.74330626535800015</v>
      </c>
      <c r="T1954">
        <f>N1954*((1*0.082057*W1954)/(V1954-Z1954))</f>
        <v>0.74330626535800026</v>
      </c>
      <c r="V1954" s="5">
        <f t="shared" si="334"/>
        <v>0.99905510880095516</v>
      </c>
      <c r="W1954">
        <v>313.14999999999998</v>
      </c>
      <c r="X1954">
        <f t="shared" si="335"/>
        <v>1.9073334166666699E-2</v>
      </c>
      <c r="Y1954">
        <v>2E-3</v>
      </c>
      <c r="Z1954">
        <f t="shared" si="315"/>
        <v>7.2765497523200454E-2</v>
      </c>
      <c r="AB1954">
        <f t="shared" si="316"/>
        <v>9.9905510880095509E-7</v>
      </c>
      <c r="AC1954">
        <f t="shared" si="317"/>
        <v>7.7759129386834936E-11</v>
      </c>
      <c r="AD1954">
        <v>0</v>
      </c>
      <c r="AE1954" s="12">
        <f t="shared" si="318"/>
        <v>2.0903724265187424E-11</v>
      </c>
      <c r="AF1954" s="12">
        <f t="shared" si="319"/>
        <v>9.8662853652022362E-11</v>
      </c>
      <c r="AG1954" s="19">
        <f t="shared" si="320"/>
        <v>1.097002469958351E-3</v>
      </c>
      <c r="AI1954">
        <f t="shared" si="321"/>
        <v>9.9905510880095509E-7</v>
      </c>
      <c r="AJ1954">
        <f t="shared" si="322"/>
        <v>7.7759129386834936E-11</v>
      </c>
      <c r="AK1954">
        <v>0</v>
      </c>
      <c r="AL1954" s="12">
        <f t="shared" si="323"/>
        <v>4.333023565310624E-10</v>
      </c>
      <c r="AM1954" s="12">
        <f t="shared" si="324"/>
        <v>5.1106148591789729E-10</v>
      </c>
      <c r="AN1954" s="19">
        <f t="shared" si="325"/>
        <v>2.2739189884214046E-2</v>
      </c>
      <c r="AO1954" s="19"/>
      <c r="AP1954" t="e">
        <f t="shared" si="326"/>
        <v>#VALUE!</v>
      </c>
      <c r="AQ1954" t="e">
        <f t="shared" si="327"/>
        <v>#VALUE!</v>
      </c>
      <c r="AR1954">
        <v>0</v>
      </c>
      <c r="AS1954" s="12" t="e">
        <f t="shared" si="328"/>
        <v>#VALUE!</v>
      </c>
      <c r="AT1954" s="12" t="e">
        <f t="shared" si="329"/>
        <v>#VALUE!</v>
      </c>
      <c r="AU1954" s="19">
        <f t="shared" si="330"/>
        <v>1.5759424160826513E-2</v>
      </c>
      <c r="AW1954">
        <f t="shared" si="331"/>
        <v>78.812974192989046</v>
      </c>
      <c r="AX1954">
        <f t="shared" si="332"/>
        <v>15.215219993965071</v>
      </c>
      <c r="AY1954" t="e">
        <f t="shared" si="333"/>
        <v>#VALUE!</v>
      </c>
    </row>
    <row r="1955" spans="8:51" x14ac:dyDescent="0.25">
      <c r="H1955" s="6">
        <v>20</v>
      </c>
      <c r="I1955" s="6">
        <v>30</v>
      </c>
      <c r="J1955" s="6">
        <v>1</v>
      </c>
      <c r="K1955" s="6">
        <v>1</v>
      </c>
      <c r="L1955" s="6" t="s">
        <v>122</v>
      </c>
      <c r="M1955" s="7">
        <f>1000000*(AF1955-AD1955)/X1955</f>
        <v>5.1728162884310709E-3</v>
      </c>
      <c r="N1955" s="7">
        <f>1000000*(AM1955-AK1955)/X1955</f>
        <v>2.6794554190270953E-2</v>
      </c>
      <c r="O1955" s="7" t="e">
        <f>1000000*(AT1955-AR1955)/X1955</f>
        <v>#VALUE!</v>
      </c>
      <c r="P1955">
        <f>(M1955*16)</f>
        <v>8.2765060614897135E-2</v>
      </c>
      <c r="Q1955">
        <f>(N1955*44)</f>
        <v>1.1789603843719219</v>
      </c>
      <c r="R1955">
        <f>1000000*(((AF1955-AD1955)*0.082057*W1955)/(V1955-Z1955))/X1955</f>
        <v>0.14349881432745903</v>
      </c>
      <c r="S1955">
        <f>1000000*(((AM1955-AK1955)*0.082057*W1955)/(V1955-Z1955))/X1955</f>
        <v>0.74330626535800015</v>
      </c>
      <c r="T1955">
        <f>N1955*((1*0.082057*W1955)/(V1955-Z1955))</f>
        <v>0.74330626535800026</v>
      </c>
      <c r="V1955" s="5">
        <f t="shared" si="334"/>
        <v>0.99905510880095516</v>
      </c>
      <c r="W1955">
        <v>313.14999999999998</v>
      </c>
      <c r="X1955">
        <f t="shared" si="335"/>
        <v>1.9073334166666699E-2</v>
      </c>
      <c r="Y1955">
        <v>2E-3</v>
      </c>
      <c r="Z1955">
        <f t="shared" si="315"/>
        <v>7.2765497523200454E-2</v>
      </c>
      <c r="AB1955">
        <f t="shared" si="316"/>
        <v>9.9905510880095509E-7</v>
      </c>
      <c r="AC1955">
        <f t="shared" si="317"/>
        <v>7.7759129386834936E-11</v>
      </c>
      <c r="AD1955">
        <v>0</v>
      </c>
      <c r="AE1955" s="12">
        <f t="shared" si="318"/>
        <v>2.0903724265187424E-11</v>
      </c>
      <c r="AF1955" s="12">
        <f t="shared" si="319"/>
        <v>9.8662853652022362E-11</v>
      </c>
      <c r="AG1955" s="19">
        <f t="shared" si="320"/>
        <v>1.097002469958351E-3</v>
      </c>
      <c r="AI1955">
        <f t="shared" si="321"/>
        <v>9.9905510880095509E-7</v>
      </c>
      <c r="AJ1955">
        <f t="shared" si="322"/>
        <v>7.7759129386834936E-11</v>
      </c>
      <c r="AK1955">
        <v>0</v>
      </c>
      <c r="AL1955" s="12">
        <f t="shared" si="323"/>
        <v>4.333023565310624E-10</v>
      </c>
      <c r="AM1955" s="12">
        <f t="shared" si="324"/>
        <v>5.1106148591789729E-10</v>
      </c>
      <c r="AN1955" s="19">
        <f t="shared" si="325"/>
        <v>2.2739189884214046E-2</v>
      </c>
      <c r="AO1955" s="19"/>
      <c r="AP1955" t="e">
        <f t="shared" si="326"/>
        <v>#VALUE!</v>
      </c>
      <c r="AQ1955" t="e">
        <f t="shared" si="327"/>
        <v>#VALUE!</v>
      </c>
      <c r="AR1955">
        <v>0</v>
      </c>
      <c r="AS1955" s="12" t="e">
        <f t="shared" si="328"/>
        <v>#VALUE!</v>
      </c>
      <c r="AT1955" s="12" t="e">
        <f t="shared" si="329"/>
        <v>#VALUE!</v>
      </c>
      <c r="AU1955" s="19">
        <f t="shared" si="330"/>
        <v>1.5759424160826513E-2</v>
      </c>
      <c r="AW1955">
        <f t="shared" si="331"/>
        <v>78.812974192989046</v>
      </c>
      <c r="AX1955">
        <f t="shared" si="332"/>
        <v>15.215219993965071</v>
      </c>
      <c r="AY1955" t="e">
        <f t="shared" si="333"/>
        <v>#VALUE!</v>
      </c>
    </row>
    <row r="1956" spans="8:51" x14ac:dyDescent="0.25">
      <c r="H1956" s="6">
        <v>20</v>
      </c>
      <c r="I1956" s="6">
        <v>30</v>
      </c>
      <c r="J1956" s="6">
        <v>1</v>
      </c>
      <c r="K1956" s="6">
        <v>1</v>
      </c>
      <c r="L1956" s="6" t="s">
        <v>122</v>
      </c>
      <c r="M1956" s="7">
        <f>1000000*(AF1956-AD1956)/X1956</f>
        <v>5.1728162884310709E-3</v>
      </c>
      <c r="N1956" s="7">
        <f>1000000*(AM1956-AK1956)/X1956</f>
        <v>2.6794554190270953E-2</v>
      </c>
      <c r="O1956" s="7" t="e">
        <f>1000000*(AT1956-AR1956)/X1956</f>
        <v>#VALUE!</v>
      </c>
      <c r="P1956">
        <f>(M1956*16)</f>
        <v>8.2765060614897135E-2</v>
      </c>
      <c r="Q1956">
        <f>(N1956*44)</f>
        <v>1.1789603843719219</v>
      </c>
      <c r="R1956">
        <f>1000000*(((AF1956-AD1956)*0.082057*W1956)/(V1956-Z1956))/X1956</f>
        <v>0.14349881432745903</v>
      </c>
      <c r="S1956">
        <f>1000000*(((AM1956-AK1956)*0.082057*W1956)/(V1956-Z1956))/X1956</f>
        <v>0.74330626535800015</v>
      </c>
      <c r="T1956">
        <f>N1956*((1*0.082057*W1956)/(V1956-Z1956))</f>
        <v>0.74330626535800026</v>
      </c>
      <c r="V1956" s="5">
        <f t="shared" si="334"/>
        <v>0.99905510880095516</v>
      </c>
      <c r="W1956">
        <v>313.14999999999998</v>
      </c>
      <c r="X1956">
        <f t="shared" si="335"/>
        <v>1.9073334166666699E-2</v>
      </c>
      <c r="Y1956">
        <v>2E-3</v>
      </c>
      <c r="Z1956">
        <f t="shared" si="315"/>
        <v>7.2765497523200454E-2</v>
      </c>
      <c r="AB1956">
        <f t="shared" si="316"/>
        <v>9.9905510880095509E-7</v>
      </c>
      <c r="AC1956">
        <f t="shared" si="317"/>
        <v>7.7759129386834936E-11</v>
      </c>
      <c r="AD1956">
        <v>0</v>
      </c>
      <c r="AE1956" s="12">
        <f t="shared" si="318"/>
        <v>2.0903724265187424E-11</v>
      </c>
      <c r="AF1956" s="12">
        <f t="shared" si="319"/>
        <v>9.8662853652022362E-11</v>
      </c>
      <c r="AG1956" s="19">
        <f t="shared" si="320"/>
        <v>1.097002469958351E-3</v>
      </c>
      <c r="AI1956">
        <f t="shared" si="321"/>
        <v>9.9905510880095509E-7</v>
      </c>
      <c r="AJ1956">
        <f t="shared" si="322"/>
        <v>7.7759129386834936E-11</v>
      </c>
      <c r="AK1956">
        <v>0</v>
      </c>
      <c r="AL1956" s="12">
        <f t="shared" si="323"/>
        <v>4.333023565310624E-10</v>
      </c>
      <c r="AM1956" s="12">
        <f t="shared" si="324"/>
        <v>5.1106148591789729E-10</v>
      </c>
      <c r="AN1956" s="19">
        <f t="shared" si="325"/>
        <v>2.2739189884214046E-2</v>
      </c>
      <c r="AO1956" s="19"/>
      <c r="AP1956" t="e">
        <f t="shared" si="326"/>
        <v>#VALUE!</v>
      </c>
      <c r="AQ1956" t="e">
        <f t="shared" si="327"/>
        <v>#VALUE!</v>
      </c>
      <c r="AR1956">
        <v>0</v>
      </c>
      <c r="AS1956" s="12" t="e">
        <f t="shared" si="328"/>
        <v>#VALUE!</v>
      </c>
      <c r="AT1956" s="12" t="e">
        <f t="shared" si="329"/>
        <v>#VALUE!</v>
      </c>
      <c r="AU1956" s="19">
        <f t="shared" si="330"/>
        <v>1.5759424160826513E-2</v>
      </c>
      <c r="AW1956">
        <f t="shared" si="331"/>
        <v>78.812974192989046</v>
      </c>
      <c r="AX1956">
        <f t="shared" si="332"/>
        <v>15.215219993965071</v>
      </c>
      <c r="AY1956" t="e">
        <f t="shared" si="333"/>
        <v>#VALUE!</v>
      </c>
    </row>
    <row r="1957" spans="8:51" x14ac:dyDescent="0.25">
      <c r="H1957" s="6">
        <v>20</v>
      </c>
      <c r="I1957" s="6">
        <v>30</v>
      </c>
      <c r="J1957" s="6">
        <v>1</v>
      </c>
      <c r="K1957" s="6">
        <v>1</v>
      </c>
      <c r="L1957" s="6" t="s">
        <v>122</v>
      </c>
      <c r="M1957" s="7">
        <f>1000000*(AF1957-AD1957)/X1957</f>
        <v>5.1728162884310709E-3</v>
      </c>
      <c r="N1957" s="7">
        <f>1000000*(AM1957-AK1957)/X1957</f>
        <v>2.6794554190270953E-2</v>
      </c>
      <c r="O1957" s="7" t="e">
        <f>1000000*(AT1957-AR1957)/X1957</f>
        <v>#VALUE!</v>
      </c>
      <c r="P1957">
        <f>(M1957*16)</f>
        <v>8.2765060614897135E-2</v>
      </c>
      <c r="Q1957">
        <f>(N1957*44)</f>
        <v>1.1789603843719219</v>
      </c>
      <c r="R1957">
        <f>1000000*(((AF1957-AD1957)*0.082057*W1957)/(V1957-Z1957))/X1957</f>
        <v>0.14349881432745903</v>
      </c>
      <c r="S1957">
        <f>1000000*(((AM1957-AK1957)*0.082057*W1957)/(V1957-Z1957))/X1957</f>
        <v>0.74330626535800015</v>
      </c>
      <c r="T1957">
        <f>N1957*((1*0.082057*W1957)/(V1957-Z1957))</f>
        <v>0.74330626535800026</v>
      </c>
      <c r="V1957" s="5">
        <f t="shared" si="334"/>
        <v>0.99905510880095516</v>
      </c>
      <c r="W1957">
        <v>313.14999999999998</v>
      </c>
      <c r="X1957">
        <f t="shared" si="335"/>
        <v>1.9073334166666699E-2</v>
      </c>
      <c r="Y1957">
        <v>2E-3</v>
      </c>
      <c r="Z1957">
        <f t="shared" si="315"/>
        <v>7.2765497523200454E-2</v>
      </c>
      <c r="AB1957">
        <f t="shared" si="316"/>
        <v>9.9905510880095509E-7</v>
      </c>
      <c r="AC1957">
        <f t="shared" si="317"/>
        <v>7.7759129386834936E-11</v>
      </c>
      <c r="AD1957">
        <v>0</v>
      </c>
      <c r="AE1957" s="12">
        <f t="shared" si="318"/>
        <v>2.0903724265187424E-11</v>
      </c>
      <c r="AF1957" s="12">
        <f t="shared" si="319"/>
        <v>9.8662853652022362E-11</v>
      </c>
      <c r="AG1957" s="19">
        <f t="shared" si="320"/>
        <v>1.097002469958351E-3</v>
      </c>
      <c r="AI1957">
        <f t="shared" si="321"/>
        <v>9.9905510880095509E-7</v>
      </c>
      <c r="AJ1957">
        <f t="shared" si="322"/>
        <v>7.7759129386834936E-11</v>
      </c>
      <c r="AK1957">
        <v>0</v>
      </c>
      <c r="AL1957" s="12">
        <f t="shared" si="323"/>
        <v>4.333023565310624E-10</v>
      </c>
      <c r="AM1957" s="12">
        <f t="shared" si="324"/>
        <v>5.1106148591789729E-10</v>
      </c>
      <c r="AN1957" s="19">
        <f t="shared" si="325"/>
        <v>2.2739189884214046E-2</v>
      </c>
      <c r="AO1957" s="19"/>
      <c r="AP1957" t="e">
        <f t="shared" si="326"/>
        <v>#VALUE!</v>
      </c>
      <c r="AQ1957" t="e">
        <f t="shared" si="327"/>
        <v>#VALUE!</v>
      </c>
      <c r="AR1957">
        <v>0</v>
      </c>
      <c r="AS1957" s="12" t="e">
        <f t="shared" si="328"/>
        <v>#VALUE!</v>
      </c>
      <c r="AT1957" s="12" t="e">
        <f t="shared" si="329"/>
        <v>#VALUE!</v>
      </c>
      <c r="AU1957" s="19">
        <f t="shared" si="330"/>
        <v>1.5759424160826513E-2</v>
      </c>
      <c r="AW1957">
        <f t="shared" si="331"/>
        <v>78.812974192989046</v>
      </c>
      <c r="AX1957">
        <f t="shared" si="332"/>
        <v>15.215219993965071</v>
      </c>
      <c r="AY1957" t="e">
        <f t="shared" si="333"/>
        <v>#VALUE!</v>
      </c>
    </row>
    <row r="1958" spans="8:51" x14ac:dyDescent="0.25">
      <c r="H1958" s="6">
        <v>20</v>
      </c>
      <c r="I1958" s="6">
        <v>30</v>
      </c>
      <c r="J1958" s="6">
        <v>1</v>
      </c>
      <c r="K1958" s="6">
        <v>1</v>
      </c>
      <c r="L1958" s="6" t="s">
        <v>122</v>
      </c>
      <c r="M1958" s="7">
        <f>1000000*(AF1958-AD1958)/X1958</f>
        <v>5.1728162884310709E-3</v>
      </c>
      <c r="N1958" s="7">
        <f>1000000*(AM1958-AK1958)/X1958</f>
        <v>2.6794554190270953E-2</v>
      </c>
      <c r="O1958" s="7" t="e">
        <f>1000000*(AT1958-AR1958)/X1958</f>
        <v>#VALUE!</v>
      </c>
      <c r="P1958">
        <f>(M1958*16)</f>
        <v>8.2765060614897135E-2</v>
      </c>
      <c r="Q1958">
        <f>(N1958*44)</f>
        <v>1.1789603843719219</v>
      </c>
      <c r="R1958">
        <f>1000000*(((AF1958-AD1958)*0.082057*W1958)/(V1958-Z1958))/X1958</f>
        <v>0.14349881432745903</v>
      </c>
      <c r="S1958">
        <f>1000000*(((AM1958-AK1958)*0.082057*W1958)/(V1958-Z1958))/X1958</f>
        <v>0.74330626535800015</v>
      </c>
      <c r="T1958">
        <f>N1958*((1*0.082057*W1958)/(V1958-Z1958))</f>
        <v>0.74330626535800026</v>
      </c>
      <c r="V1958" s="5">
        <f t="shared" si="334"/>
        <v>0.99905510880095516</v>
      </c>
      <c r="W1958">
        <v>313.14999999999998</v>
      </c>
      <c r="X1958">
        <f t="shared" si="335"/>
        <v>1.9073334166666699E-2</v>
      </c>
      <c r="Y1958">
        <v>2E-3</v>
      </c>
      <c r="Z1958">
        <f t="shared" si="315"/>
        <v>7.2765497523200454E-2</v>
      </c>
      <c r="AB1958">
        <f t="shared" si="316"/>
        <v>9.9905510880095509E-7</v>
      </c>
      <c r="AC1958">
        <f t="shared" si="317"/>
        <v>7.7759129386834936E-11</v>
      </c>
      <c r="AD1958">
        <v>0</v>
      </c>
      <c r="AE1958" s="12">
        <f t="shared" si="318"/>
        <v>2.0903724265187424E-11</v>
      </c>
      <c r="AF1958" s="12">
        <f t="shared" si="319"/>
        <v>9.8662853652022362E-11</v>
      </c>
      <c r="AG1958" s="19">
        <f t="shared" si="320"/>
        <v>1.097002469958351E-3</v>
      </c>
      <c r="AI1958">
        <f t="shared" si="321"/>
        <v>9.9905510880095509E-7</v>
      </c>
      <c r="AJ1958">
        <f t="shared" si="322"/>
        <v>7.7759129386834936E-11</v>
      </c>
      <c r="AK1958">
        <v>0</v>
      </c>
      <c r="AL1958" s="12">
        <f t="shared" si="323"/>
        <v>4.333023565310624E-10</v>
      </c>
      <c r="AM1958" s="12">
        <f t="shared" si="324"/>
        <v>5.1106148591789729E-10</v>
      </c>
      <c r="AN1958" s="19">
        <f t="shared" si="325"/>
        <v>2.2739189884214046E-2</v>
      </c>
      <c r="AO1958" s="19"/>
      <c r="AP1958" t="e">
        <f t="shared" si="326"/>
        <v>#VALUE!</v>
      </c>
      <c r="AQ1958" t="e">
        <f t="shared" si="327"/>
        <v>#VALUE!</v>
      </c>
      <c r="AR1958">
        <v>0</v>
      </c>
      <c r="AS1958" s="12" t="e">
        <f t="shared" si="328"/>
        <v>#VALUE!</v>
      </c>
      <c r="AT1958" s="12" t="e">
        <f t="shared" si="329"/>
        <v>#VALUE!</v>
      </c>
      <c r="AU1958" s="19">
        <f t="shared" si="330"/>
        <v>1.5759424160826513E-2</v>
      </c>
      <c r="AW1958">
        <f t="shared" si="331"/>
        <v>78.812974192989046</v>
      </c>
      <c r="AX1958">
        <f t="shared" si="332"/>
        <v>15.215219993965071</v>
      </c>
      <c r="AY1958" t="e">
        <f t="shared" si="333"/>
        <v>#VALUE!</v>
      </c>
    </row>
    <row r="1959" spans="8:51" x14ac:dyDescent="0.25">
      <c r="H1959" s="6">
        <v>20</v>
      </c>
      <c r="I1959" s="6">
        <v>30</v>
      </c>
      <c r="J1959" s="6">
        <v>1</v>
      </c>
      <c r="K1959" s="6">
        <v>1</v>
      </c>
      <c r="L1959" s="6" t="s">
        <v>122</v>
      </c>
      <c r="M1959" s="7">
        <f>1000000*(AF1959-AD1959)/X1959</f>
        <v>5.1728162884310709E-3</v>
      </c>
      <c r="N1959" s="7">
        <f>1000000*(AM1959-AK1959)/X1959</f>
        <v>2.6794554190270953E-2</v>
      </c>
      <c r="O1959" s="7" t="e">
        <f>1000000*(AT1959-AR1959)/X1959</f>
        <v>#VALUE!</v>
      </c>
      <c r="P1959">
        <f>(M1959*16)</f>
        <v>8.2765060614897135E-2</v>
      </c>
      <c r="Q1959">
        <f>(N1959*44)</f>
        <v>1.1789603843719219</v>
      </c>
      <c r="R1959">
        <f>1000000*(((AF1959-AD1959)*0.082057*W1959)/(V1959-Z1959))/X1959</f>
        <v>0.14349881432745903</v>
      </c>
      <c r="S1959">
        <f>1000000*(((AM1959-AK1959)*0.082057*W1959)/(V1959-Z1959))/X1959</f>
        <v>0.74330626535800015</v>
      </c>
      <c r="T1959">
        <f>N1959*((1*0.082057*W1959)/(V1959-Z1959))</f>
        <v>0.74330626535800026</v>
      </c>
      <c r="V1959" s="5">
        <f t="shared" si="334"/>
        <v>0.99905510880095516</v>
      </c>
      <c r="W1959">
        <v>313.14999999999998</v>
      </c>
      <c r="X1959">
        <f t="shared" si="335"/>
        <v>1.9073334166666699E-2</v>
      </c>
      <c r="Y1959">
        <v>2E-3</v>
      </c>
      <c r="Z1959">
        <f t="shared" si="315"/>
        <v>7.2765497523200454E-2</v>
      </c>
      <c r="AB1959">
        <f t="shared" si="316"/>
        <v>9.9905510880095509E-7</v>
      </c>
      <c r="AC1959">
        <f t="shared" si="317"/>
        <v>7.7759129386834936E-11</v>
      </c>
      <c r="AD1959">
        <v>0</v>
      </c>
      <c r="AE1959" s="12">
        <f t="shared" si="318"/>
        <v>2.0903724265187424E-11</v>
      </c>
      <c r="AF1959" s="12">
        <f t="shared" si="319"/>
        <v>9.8662853652022362E-11</v>
      </c>
      <c r="AG1959" s="19">
        <f t="shared" si="320"/>
        <v>1.097002469958351E-3</v>
      </c>
      <c r="AI1959">
        <f t="shared" si="321"/>
        <v>9.9905510880095509E-7</v>
      </c>
      <c r="AJ1959">
        <f t="shared" si="322"/>
        <v>7.7759129386834936E-11</v>
      </c>
      <c r="AK1959">
        <v>0</v>
      </c>
      <c r="AL1959" s="12">
        <f t="shared" si="323"/>
        <v>4.333023565310624E-10</v>
      </c>
      <c r="AM1959" s="12">
        <f t="shared" si="324"/>
        <v>5.1106148591789729E-10</v>
      </c>
      <c r="AN1959" s="19">
        <f t="shared" si="325"/>
        <v>2.2739189884214046E-2</v>
      </c>
      <c r="AO1959" s="19"/>
      <c r="AP1959" t="e">
        <f t="shared" si="326"/>
        <v>#VALUE!</v>
      </c>
      <c r="AQ1959" t="e">
        <f t="shared" si="327"/>
        <v>#VALUE!</v>
      </c>
      <c r="AR1959">
        <v>0</v>
      </c>
      <c r="AS1959" s="12" t="e">
        <f t="shared" si="328"/>
        <v>#VALUE!</v>
      </c>
      <c r="AT1959" s="12" t="e">
        <f t="shared" si="329"/>
        <v>#VALUE!</v>
      </c>
      <c r="AU1959" s="19">
        <f t="shared" si="330"/>
        <v>1.5759424160826513E-2</v>
      </c>
      <c r="AW1959">
        <f t="shared" si="331"/>
        <v>78.812974192989046</v>
      </c>
      <c r="AX1959">
        <f t="shared" si="332"/>
        <v>15.215219993965071</v>
      </c>
      <c r="AY1959" t="e">
        <f t="shared" si="333"/>
        <v>#VALUE!</v>
      </c>
    </row>
    <row r="1960" spans="8:51" x14ac:dyDescent="0.25">
      <c r="H1960" s="6">
        <v>20</v>
      </c>
      <c r="I1960" s="6">
        <v>30</v>
      </c>
      <c r="J1960" s="6">
        <v>1</v>
      </c>
      <c r="K1960" s="6">
        <v>1</v>
      </c>
      <c r="L1960" s="6" t="s">
        <v>122</v>
      </c>
      <c r="M1960" s="7">
        <f>1000000*(AF1960-AD1960)/X1960</f>
        <v>5.1728162884310709E-3</v>
      </c>
      <c r="N1960" s="7">
        <f>1000000*(AM1960-AK1960)/X1960</f>
        <v>2.6794554190270953E-2</v>
      </c>
      <c r="O1960" s="7" t="e">
        <f>1000000*(AT1960-AR1960)/X1960</f>
        <v>#VALUE!</v>
      </c>
      <c r="P1960">
        <f>(M1960*16)</f>
        <v>8.2765060614897135E-2</v>
      </c>
      <c r="Q1960">
        <f>(N1960*44)</f>
        <v>1.1789603843719219</v>
      </c>
      <c r="R1960">
        <f>1000000*(((AF1960-AD1960)*0.082057*W1960)/(V1960-Z1960))/X1960</f>
        <v>0.14349881432745903</v>
      </c>
      <c r="S1960">
        <f>1000000*(((AM1960-AK1960)*0.082057*W1960)/(V1960-Z1960))/X1960</f>
        <v>0.74330626535800015</v>
      </c>
      <c r="T1960">
        <f>N1960*((1*0.082057*W1960)/(V1960-Z1960))</f>
        <v>0.74330626535800026</v>
      </c>
      <c r="V1960" s="5">
        <f t="shared" si="334"/>
        <v>0.99905510880095516</v>
      </c>
      <c r="W1960">
        <v>313.14999999999998</v>
      </c>
      <c r="X1960">
        <f t="shared" si="335"/>
        <v>1.9073334166666699E-2</v>
      </c>
      <c r="Y1960">
        <v>2E-3</v>
      </c>
      <c r="Z1960">
        <f t="shared" si="315"/>
        <v>7.2765497523200454E-2</v>
      </c>
      <c r="AB1960">
        <f t="shared" si="316"/>
        <v>9.9905510880095509E-7</v>
      </c>
      <c r="AC1960">
        <f t="shared" si="317"/>
        <v>7.7759129386834936E-11</v>
      </c>
      <c r="AD1960">
        <v>0</v>
      </c>
      <c r="AE1960" s="12">
        <f t="shared" si="318"/>
        <v>2.0903724265187424E-11</v>
      </c>
      <c r="AF1960" s="12">
        <f t="shared" si="319"/>
        <v>9.8662853652022362E-11</v>
      </c>
      <c r="AG1960" s="19">
        <f t="shared" si="320"/>
        <v>1.097002469958351E-3</v>
      </c>
      <c r="AI1960">
        <f t="shared" si="321"/>
        <v>9.9905510880095509E-7</v>
      </c>
      <c r="AJ1960">
        <f t="shared" si="322"/>
        <v>7.7759129386834936E-11</v>
      </c>
      <c r="AK1960">
        <v>0</v>
      </c>
      <c r="AL1960" s="12">
        <f t="shared" si="323"/>
        <v>4.333023565310624E-10</v>
      </c>
      <c r="AM1960" s="12">
        <f t="shared" si="324"/>
        <v>5.1106148591789729E-10</v>
      </c>
      <c r="AN1960" s="19">
        <f t="shared" si="325"/>
        <v>2.2739189884214046E-2</v>
      </c>
      <c r="AO1960" s="19"/>
      <c r="AP1960" t="e">
        <f t="shared" si="326"/>
        <v>#VALUE!</v>
      </c>
      <c r="AQ1960" t="e">
        <f t="shared" si="327"/>
        <v>#VALUE!</v>
      </c>
      <c r="AR1960">
        <v>0</v>
      </c>
      <c r="AS1960" s="12" t="e">
        <f t="shared" si="328"/>
        <v>#VALUE!</v>
      </c>
      <c r="AT1960" s="12" t="e">
        <f t="shared" si="329"/>
        <v>#VALUE!</v>
      </c>
      <c r="AU1960" s="19">
        <f t="shared" si="330"/>
        <v>1.5759424160826513E-2</v>
      </c>
      <c r="AW1960">
        <f t="shared" si="331"/>
        <v>78.812974192989046</v>
      </c>
      <c r="AX1960">
        <f t="shared" si="332"/>
        <v>15.215219993965071</v>
      </c>
      <c r="AY1960" t="e">
        <f t="shared" si="333"/>
        <v>#VALUE!</v>
      </c>
    </row>
    <row r="1961" spans="8:51" x14ac:dyDescent="0.25">
      <c r="H1961" s="6">
        <v>20</v>
      </c>
      <c r="I1961" s="6">
        <v>30</v>
      </c>
      <c r="J1961" s="6">
        <v>1</v>
      </c>
      <c r="K1961" s="6">
        <v>1</v>
      </c>
      <c r="L1961" s="6" t="s">
        <v>122</v>
      </c>
      <c r="M1961" s="7">
        <f>1000000*(AF1961-AD1961)/X1961</f>
        <v>5.1728162884310709E-3</v>
      </c>
      <c r="N1961" s="7">
        <f>1000000*(AM1961-AK1961)/X1961</f>
        <v>2.6794554190270953E-2</v>
      </c>
      <c r="O1961" s="7" t="e">
        <f>1000000*(AT1961-AR1961)/X1961</f>
        <v>#VALUE!</v>
      </c>
      <c r="P1961">
        <f>(M1961*16)</f>
        <v>8.2765060614897135E-2</v>
      </c>
      <c r="Q1961">
        <f>(N1961*44)</f>
        <v>1.1789603843719219</v>
      </c>
      <c r="R1961">
        <f>1000000*(((AF1961-AD1961)*0.082057*W1961)/(V1961-Z1961))/X1961</f>
        <v>0.14349881432745903</v>
      </c>
      <c r="S1961">
        <f>1000000*(((AM1961-AK1961)*0.082057*W1961)/(V1961-Z1961))/X1961</f>
        <v>0.74330626535800015</v>
      </c>
      <c r="T1961">
        <f>N1961*((1*0.082057*W1961)/(V1961-Z1961))</f>
        <v>0.74330626535800026</v>
      </c>
      <c r="V1961" s="5">
        <f t="shared" si="334"/>
        <v>0.99905510880095516</v>
      </c>
      <c r="W1961">
        <v>313.14999999999998</v>
      </c>
      <c r="X1961">
        <f t="shared" si="335"/>
        <v>1.9073334166666699E-2</v>
      </c>
      <c r="Y1961">
        <v>2E-3</v>
      </c>
      <c r="Z1961">
        <f t="shared" si="315"/>
        <v>7.2765497523200454E-2</v>
      </c>
      <c r="AB1961">
        <f t="shared" si="316"/>
        <v>9.9905510880095509E-7</v>
      </c>
      <c r="AC1961">
        <f t="shared" si="317"/>
        <v>7.7759129386834936E-11</v>
      </c>
      <c r="AD1961">
        <v>0</v>
      </c>
      <c r="AE1961" s="12">
        <f t="shared" si="318"/>
        <v>2.0903724265187424E-11</v>
      </c>
      <c r="AF1961" s="12">
        <f t="shared" si="319"/>
        <v>9.8662853652022362E-11</v>
      </c>
      <c r="AG1961" s="19">
        <f t="shared" si="320"/>
        <v>1.097002469958351E-3</v>
      </c>
      <c r="AI1961">
        <f t="shared" si="321"/>
        <v>9.9905510880095509E-7</v>
      </c>
      <c r="AJ1961">
        <f t="shared" si="322"/>
        <v>7.7759129386834936E-11</v>
      </c>
      <c r="AK1961">
        <v>0</v>
      </c>
      <c r="AL1961" s="12">
        <f t="shared" si="323"/>
        <v>4.333023565310624E-10</v>
      </c>
      <c r="AM1961" s="12">
        <f t="shared" si="324"/>
        <v>5.1106148591789729E-10</v>
      </c>
      <c r="AN1961" s="19">
        <f t="shared" si="325"/>
        <v>2.2739189884214046E-2</v>
      </c>
      <c r="AO1961" s="19"/>
      <c r="AP1961" t="e">
        <f t="shared" si="326"/>
        <v>#VALUE!</v>
      </c>
      <c r="AQ1961" t="e">
        <f t="shared" si="327"/>
        <v>#VALUE!</v>
      </c>
      <c r="AR1961">
        <v>0</v>
      </c>
      <c r="AS1961" s="12" t="e">
        <f t="shared" si="328"/>
        <v>#VALUE!</v>
      </c>
      <c r="AT1961" s="12" t="e">
        <f t="shared" si="329"/>
        <v>#VALUE!</v>
      </c>
      <c r="AU1961" s="19">
        <f t="shared" si="330"/>
        <v>1.5759424160826513E-2</v>
      </c>
      <c r="AW1961">
        <f t="shared" si="331"/>
        <v>78.812974192989046</v>
      </c>
      <c r="AX1961">
        <f t="shared" si="332"/>
        <v>15.215219993965071</v>
      </c>
      <c r="AY1961" t="e">
        <f t="shared" si="333"/>
        <v>#VALUE!</v>
      </c>
    </row>
    <row r="1962" spans="8:51" x14ac:dyDescent="0.25">
      <c r="H1962" s="6">
        <v>20</v>
      </c>
      <c r="I1962" s="6">
        <v>30</v>
      </c>
      <c r="J1962" s="6">
        <v>1</v>
      </c>
      <c r="K1962" s="6">
        <v>1</v>
      </c>
      <c r="L1962" s="6" t="s">
        <v>122</v>
      </c>
      <c r="M1962" s="7">
        <f>1000000*(AF1962-AD1962)/X1962</f>
        <v>5.1728162884310709E-3</v>
      </c>
      <c r="N1962" s="7">
        <f>1000000*(AM1962-AK1962)/X1962</f>
        <v>2.6794554190270953E-2</v>
      </c>
      <c r="O1962" s="7" t="e">
        <f>1000000*(AT1962-AR1962)/X1962</f>
        <v>#VALUE!</v>
      </c>
      <c r="P1962">
        <f>(M1962*16)</f>
        <v>8.2765060614897135E-2</v>
      </c>
      <c r="Q1962">
        <f>(N1962*44)</f>
        <v>1.1789603843719219</v>
      </c>
      <c r="R1962">
        <f>1000000*(((AF1962-AD1962)*0.082057*W1962)/(V1962-Z1962))/X1962</f>
        <v>0.14349881432745903</v>
      </c>
      <c r="S1962">
        <f>1000000*(((AM1962-AK1962)*0.082057*W1962)/(V1962-Z1962))/X1962</f>
        <v>0.74330626535800015</v>
      </c>
      <c r="T1962">
        <f>N1962*((1*0.082057*W1962)/(V1962-Z1962))</f>
        <v>0.74330626535800026</v>
      </c>
      <c r="V1962" s="5">
        <f t="shared" si="334"/>
        <v>0.99905510880095516</v>
      </c>
      <c r="W1962">
        <v>313.14999999999998</v>
      </c>
      <c r="X1962">
        <f t="shared" si="335"/>
        <v>1.9073334166666699E-2</v>
      </c>
      <c r="Y1962">
        <v>2E-3</v>
      </c>
      <c r="Z1962">
        <f t="shared" si="315"/>
        <v>7.2765497523200454E-2</v>
      </c>
      <c r="AB1962">
        <f t="shared" si="316"/>
        <v>9.9905510880095509E-7</v>
      </c>
      <c r="AC1962">
        <f t="shared" si="317"/>
        <v>7.7759129386834936E-11</v>
      </c>
      <c r="AD1962">
        <v>0</v>
      </c>
      <c r="AE1962" s="12">
        <f t="shared" si="318"/>
        <v>2.0903724265187424E-11</v>
      </c>
      <c r="AF1962" s="12">
        <f t="shared" si="319"/>
        <v>9.8662853652022362E-11</v>
      </c>
      <c r="AG1962" s="19">
        <f t="shared" si="320"/>
        <v>1.097002469958351E-3</v>
      </c>
      <c r="AI1962">
        <f t="shared" si="321"/>
        <v>9.9905510880095509E-7</v>
      </c>
      <c r="AJ1962">
        <f t="shared" si="322"/>
        <v>7.7759129386834936E-11</v>
      </c>
      <c r="AK1962">
        <v>0</v>
      </c>
      <c r="AL1962" s="12">
        <f t="shared" si="323"/>
        <v>4.333023565310624E-10</v>
      </c>
      <c r="AM1962" s="12">
        <f t="shared" si="324"/>
        <v>5.1106148591789729E-10</v>
      </c>
      <c r="AN1962" s="19">
        <f t="shared" si="325"/>
        <v>2.2739189884214046E-2</v>
      </c>
      <c r="AO1962" s="19"/>
      <c r="AP1962" t="e">
        <f t="shared" si="326"/>
        <v>#VALUE!</v>
      </c>
      <c r="AQ1962" t="e">
        <f t="shared" si="327"/>
        <v>#VALUE!</v>
      </c>
      <c r="AR1962">
        <v>0</v>
      </c>
      <c r="AS1962" s="12" t="e">
        <f t="shared" si="328"/>
        <v>#VALUE!</v>
      </c>
      <c r="AT1962" s="12" t="e">
        <f t="shared" si="329"/>
        <v>#VALUE!</v>
      </c>
      <c r="AU1962" s="19">
        <f t="shared" si="330"/>
        <v>1.5759424160826513E-2</v>
      </c>
      <c r="AW1962">
        <f t="shared" si="331"/>
        <v>78.812974192989046</v>
      </c>
      <c r="AX1962">
        <f t="shared" si="332"/>
        <v>15.215219993965071</v>
      </c>
      <c r="AY1962" t="e">
        <f t="shared" si="333"/>
        <v>#VALUE!</v>
      </c>
    </row>
    <row r="1963" spans="8:51" x14ac:dyDescent="0.25">
      <c r="H1963" s="6">
        <v>20</v>
      </c>
      <c r="I1963" s="6">
        <v>30</v>
      </c>
      <c r="J1963" s="6">
        <v>1</v>
      </c>
      <c r="K1963" s="6">
        <v>1</v>
      </c>
      <c r="L1963" s="6" t="s">
        <v>122</v>
      </c>
      <c r="M1963" s="7">
        <f>1000000*(AF1963-AD1963)/X1963</f>
        <v>5.1728162884310709E-3</v>
      </c>
      <c r="N1963" s="7">
        <f>1000000*(AM1963-AK1963)/X1963</f>
        <v>2.6794554190270953E-2</v>
      </c>
      <c r="O1963" s="7" t="e">
        <f>1000000*(AT1963-AR1963)/X1963</f>
        <v>#VALUE!</v>
      </c>
      <c r="P1963">
        <f>(M1963*16)</f>
        <v>8.2765060614897135E-2</v>
      </c>
      <c r="Q1963">
        <f>(N1963*44)</f>
        <v>1.1789603843719219</v>
      </c>
      <c r="R1963">
        <f>1000000*(((AF1963-AD1963)*0.082057*W1963)/(V1963-Z1963))/X1963</f>
        <v>0.14349881432745903</v>
      </c>
      <c r="S1963">
        <f>1000000*(((AM1963-AK1963)*0.082057*W1963)/(V1963-Z1963))/X1963</f>
        <v>0.74330626535800015</v>
      </c>
      <c r="T1963">
        <f>N1963*((1*0.082057*W1963)/(V1963-Z1963))</f>
        <v>0.74330626535800026</v>
      </c>
      <c r="V1963" s="5">
        <f t="shared" si="334"/>
        <v>0.99905510880095516</v>
      </c>
      <c r="W1963">
        <v>313.14999999999998</v>
      </c>
      <c r="X1963">
        <f t="shared" si="335"/>
        <v>1.9073334166666699E-2</v>
      </c>
      <c r="Y1963">
        <v>2E-3</v>
      </c>
      <c r="Z1963">
        <f t="shared" si="315"/>
        <v>7.2765497523200454E-2</v>
      </c>
      <c r="AB1963">
        <f t="shared" si="316"/>
        <v>9.9905510880095509E-7</v>
      </c>
      <c r="AC1963">
        <f t="shared" si="317"/>
        <v>7.7759129386834936E-11</v>
      </c>
      <c r="AD1963">
        <v>0</v>
      </c>
      <c r="AE1963" s="12">
        <f t="shared" si="318"/>
        <v>2.0903724265187424E-11</v>
      </c>
      <c r="AF1963" s="12">
        <f t="shared" si="319"/>
        <v>9.8662853652022362E-11</v>
      </c>
      <c r="AG1963" s="19">
        <f t="shared" si="320"/>
        <v>1.097002469958351E-3</v>
      </c>
      <c r="AI1963">
        <f t="shared" si="321"/>
        <v>9.9905510880095509E-7</v>
      </c>
      <c r="AJ1963">
        <f t="shared" si="322"/>
        <v>7.7759129386834936E-11</v>
      </c>
      <c r="AK1963">
        <v>0</v>
      </c>
      <c r="AL1963" s="12">
        <f t="shared" si="323"/>
        <v>4.333023565310624E-10</v>
      </c>
      <c r="AM1963" s="12">
        <f t="shared" si="324"/>
        <v>5.1106148591789729E-10</v>
      </c>
      <c r="AN1963" s="19">
        <f t="shared" si="325"/>
        <v>2.2739189884214046E-2</v>
      </c>
      <c r="AO1963" s="19"/>
      <c r="AP1963" t="e">
        <f t="shared" si="326"/>
        <v>#VALUE!</v>
      </c>
      <c r="AQ1963" t="e">
        <f t="shared" si="327"/>
        <v>#VALUE!</v>
      </c>
      <c r="AR1963">
        <v>0</v>
      </c>
      <c r="AS1963" s="12" t="e">
        <f t="shared" si="328"/>
        <v>#VALUE!</v>
      </c>
      <c r="AT1963" s="12" t="e">
        <f t="shared" si="329"/>
        <v>#VALUE!</v>
      </c>
      <c r="AU1963" s="19">
        <f t="shared" si="330"/>
        <v>1.5759424160826513E-2</v>
      </c>
      <c r="AW1963">
        <f t="shared" si="331"/>
        <v>78.812974192989046</v>
      </c>
      <c r="AX1963">
        <f t="shared" si="332"/>
        <v>15.215219993965071</v>
      </c>
      <c r="AY1963" t="e">
        <f t="shared" si="333"/>
        <v>#VALUE!</v>
      </c>
    </row>
    <row r="1964" spans="8:51" x14ac:dyDescent="0.25">
      <c r="H1964" s="6">
        <v>20</v>
      </c>
      <c r="I1964" s="6">
        <v>30</v>
      </c>
      <c r="J1964" s="6">
        <v>1</v>
      </c>
      <c r="K1964" s="6">
        <v>1</v>
      </c>
      <c r="L1964" s="6" t="s">
        <v>122</v>
      </c>
      <c r="M1964" s="7">
        <f>1000000*(AF1964-AD1964)/X1964</f>
        <v>5.1728162884310709E-3</v>
      </c>
      <c r="N1964" s="7">
        <f>1000000*(AM1964-AK1964)/X1964</f>
        <v>2.6794554190270953E-2</v>
      </c>
      <c r="O1964" s="7" t="e">
        <f>1000000*(AT1964-AR1964)/X1964</f>
        <v>#VALUE!</v>
      </c>
      <c r="P1964">
        <f>(M1964*16)</f>
        <v>8.2765060614897135E-2</v>
      </c>
      <c r="Q1964">
        <f>(N1964*44)</f>
        <v>1.1789603843719219</v>
      </c>
      <c r="R1964">
        <f>1000000*(((AF1964-AD1964)*0.082057*W1964)/(V1964-Z1964))/X1964</f>
        <v>0.14349881432745903</v>
      </c>
      <c r="S1964">
        <f>1000000*(((AM1964-AK1964)*0.082057*W1964)/(V1964-Z1964))/X1964</f>
        <v>0.74330626535800015</v>
      </c>
      <c r="T1964">
        <f>N1964*((1*0.082057*W1964)/(V1964-Z1964))</f>
        <v>0.74330626535800026</v>
      </c>
      <c r="V1964" s="5">
        <f t="shared" si="334"/>
        <v>0.99905510880095516</v>
      </c>
      <c r="W1964">
        <v>313.14999999999998</v>
      </c>
      <c r="X1964">
        <f t="shared" si="335"/>
        <v>1.9073334166666699E-2</v>
      </c>
      <c r="Y1964">
        <v>2E-3</v>
      </c>
      <c r="Z1964">
        <f t="shared" si="315"/>
        <v>7.2765497523200454E-2</v>
      </c>
      <c r="AB1964">
        <f t="shared" si="316"/>
        <v>9.9905510880095509E-7</v>
      </c>
      <c r="AC1964">
        <f t="shared" si="317"/>
        <v>7.7759129386834936E-11</v>
      </c>
      <c r="AD1964">
        <v>0</v>
      </c>
      <c r="AE1964" s="12">
        <f t="shared" si="318"/>
        <v>2.0903724265187424E-11</v>
      </c>
      <c r="AF1964" s="12">
        <f t="shared" si="319"/>
        <v>9.8662853652022362E-11</v>
      </c>
      <c r="AG1964" s="19">
        <f t="shared" si="320"/>
        <v>1.097002469958351E-3</v>
      </c>
      <c r="AI1964">
        <f t="shared" si="321"/>
        <v>9.9905510880095509E-7</v>
      </c>
      <c r="AJ1964">
        <f t="shared" si="322"/>
        <v>7.7759129386834936E-11</v>
      </c>
      <c r="AK1964">
        <v>0</v>
      </c>
      <c r="AL1964" s="12">
        <f t="shared" si="323"/>
        <v>4.333023565310624E-10</v>
      </c>
      <c r="AM1964" s="12">
        <f t="shared" si="324"/>
        <v>5.1106148591789729E-10</v>
      </c>
      <c r="AN1964" s="19">
        <f t="shared" si="325"/>
        <v>2.2739189884214046E-2</v>
      </c>
      <c r="AO1964" s="19"/>
      <c r="AP1964" t="e">
        <f t="shared" si="326"/>
        <v>#VALUE!</v>
      </c>
      <c r="AQ1964" t="e">
        <f t="shared" si="327"/>
        <v>#VALUE!</v>
      </c>
      <c r="AR1964">
        <v>0</v>
      </c>
      <c r="AS1964" s="12" t="e">
        <f t="shared" si="328"/>
        <v>#VALUE!</v>
      </c>
      <c r="AT1964" s="12" t="e">
        <f t="shared" si="329"/>
        <v>#VALUE!</v>
      </c>
      <c r="AU1964" s="19">
        <f t="shared" si="330"/>
        <v>1.5759424160826513E-2</v>
      </c>
      <c r="AW1964">
        <f t="shared" si="331"/>
        <v>78.812974192989046</v>
      </c>
      <c r="AX1964">
        <f t="shared" si="332"/>
        <v>15.215219993965071</v>
      </c>
      <c r="AY1964" t="e">
        <f t="shared" si="333"/>
        <v>#VALUE!</v>
      </c>
    </row>
    <row r="1965" spans="8:51" x14ac:dyDescent="0.25">
      <c r="H1965" s="6">
        <v>20</v>
      </c>
      <c r="I1965" s="6">
        <v>30</v>
      </c>
      <c r="J1965" s="6">
        <v>1</v>
      </c>
      <c r="K1965" s="6">
        <v>1</v>
      </c>
      <c r="L1965" s="6" t="s">
        <v>122</v>
      </c>
      <c r="M1965" s="7">
        <f>1000000*(AF1965-AD1965)/X1965</f>
        <v>5.1728162884310709E-3</v>
      </c>
      <c r="N1965" s="7">
        <f>1000000*(AM1965-AK1965)/X1965</f>
        <v>2.6794554190270953E-2</v>
      </c>
      <c r="O1965" s="7" t="e">
        <f>1000000*(AT1965-AR1965)/X1965</f>
        <v>#VALUE!</v>
      </c>
      <c r="P1965">
        <f>(M1965*16)</f>
        <v>8.2765060614897135E-2</v>
      </c>
      <c r="Q1965">
        <f>(N1965*44)</f>
        <v>1.1789603843719219</v>
      </c>
      <c r="R1965">
        <f>1000000*(((AF1965-AD1965)*0.082057*W1965)/(V1965-Z1965))/X1965</f>
        <v>0.14349881432745903</v>
      </c>
      <c r="S1965">
        <f>1000000*(((AM1965-AK1965)*0.082057*W1965)/(V1965-Z1965))/X1965</f>
        <v>0.74330626535800015</v>
      </c>
      <c r="T1965">
        <f>N1965*((1*0.082057*W1965)/(V1965-Z1965))</f>
        <v>0.74330626535800026</v>
      </c>
      <c r="V1965" s="5">
        <f t="shared" si="334"/>
        <v>0.99905510880095516</v>
      </c>
      <c r="W1965">
        <v>313.14999999999998</v>
      </c>
      <c r="X1965">
        <f t="shared" si="335"/>
        <v>1.9073334166666699E-2</v>
      </c>
      <c r="Y1965">
        <v>2E-3</v>
      </c>
      <c r="Z1965">
        <f t="shared" si="315"/>
        <v>7.2765497523200454E-2</v>
      </c>
      <c r="AB1965">
        <f t="shared" si="316"/>
        <v>9.9905510880095509E-7</v>
      </c>
      <c r="AC1965">
        <f t="shared" si="317"/>
        <v>7.7759129386834936E-11</v>
      </c>
      <c r="AD1965">
        <v>0</v>
      </c>
      <c r="AE1965" s="12">
        <f t="shared" si="318"/>
        <v>2.0903724265187424E-11</v>
      </c>
      <c r="AF1965" s="12">
        <f t="shared" si="319"/>
        <v>9.8662853652022362E-11</v>
      </c>
      <c r="AG1965" s="19">
        <f t="shared" si="320"/>
        <v>1.097002469958351E-3</v>
      </c>
      <c r="AI1965">
        <f t="shared" si="321"/>
        <v>9.9905510880095509E-7</v>
      </c>
      <c r="AJ1965">
        <f t="shared" si="322"/>
        <v>7.7759129386834936E-11</v>
      </c>
      <c r="AK1965">
        <v>0</v>
      </c>
      <c r="AL1965" s="12">
        <f t="shared" si="323"/>
        <v>4.333023565310624E-10</v>
      </c>
      <c r="AM1965" s="12">
        <f t="shared" si="324"/>
        <v>5.1106148591789729E-10</v>
      </c>
      <c r="AN1965" s="19">
        <f t="shared" si="325"/>
        <v>2.2739189884214046E-2</v>
      </c>
      <c r="AO1965" s="19"/>
      <c r="AP1965" t="e">
        <f t="shared" si="326"/>
        <v>#VALUE!</v>
      </c>
      <c r="AQ1965" t="e">
        <f t="shared" si="327"/>
        <v>#VALUE!</v>
      </c>
      <c r="AR1965">
        <v>0</v>
      </c>
      <c r="AS1965" s="12" t="e">
        <f t="shared" si="328"/>
        <v>#VALUE!</v>
      </c>
      <c r="AT1965" s="12" t="e">
        <f t="shared" si="329"/>
        <v>#VALUE!</v>
      </c>
      <c r="AU1965" s="19">
        <f t="shared" si="330"/>
        <v>1.5759424160826513E-2</v>
      </c>
      <c r="AW1965">
        <f t="shared" si="331"/>
        <v>78.812974192989046</v>
      </c>
      <c r="AX1965">
        <f t="shared" si="332"/>
        <v>15.215219993965071</v>
      </c>
      <c r="AY1965" t="e">
        <f t="shared" si="333"/>
        <v>#VALUE!</v>
      </c>
    </row>
    <row r="1966" spans="8:51" x14ac:dyDescent="0.25">
      <c r="H1966" s="6">
        <v>20</v>
      </c>
      <c r="I1966" s="6">
        <v>30</v>
      </c>
      <c r="J1966" s="6">
        <v>1</v>
      </c>
      <c r="K1966" s="6">
        <v>1</v>
      </c>
      <c r="L1966" s="6" t="s">
        <v>122</v>
      </c>
      <c r="M1966" s="7">
        <f>1000000*(AF1966-AD1966)/X1966</f>
        <v>5.1728162884310709E-3</v>
      </c>
      <c r="N1966" s="7">
        <f>1000000*(AM1966-AK1966)/X1966</f>
        <v>2.6794554190270953E-2</v>
      </c>
      <c r="O1966" s="7" t="e">
        <f>1000000*(AT1966-AR1966)/X1966</f>
        <v>#VALUE!</v>
      </c>
      <c r="P1966">
        <f>(M1966*16)</f>
        <v>8.2765060614897135E-2</v>
      </c>
      <c r="Q1966">
        <f>(N1966*44)</f>
        <v>1.1789603843719219</v>
      </c>
      <c r="R1966">
        <f>1000000*(((AF1966-AD1966)*0.082057*W1966)/(V1966-Z1966))/X1966</f>
        <v>0.14349881432745903</v>
      </c>
      <c r="S1966">
        <f>1000000*(((AM1966-AK1966)*0.082057*W1966)/(V1966-Z1966))/X1966</f>
        <v>0.74330626535800015</v>
      </c>
      <c r="T1966">
        <f>N1966*((1*0.082057*W1966)/(V1966-Z1966))</f>
        <v>0.74330626535800026</v>
      </c>
      <c r="V1966" s="5">
        <f t="shared" si="334"/>
        <v>0.99905510880095516</v>
      </c>
      <c r="W1966">
        <v>313.14999999999998</v>
      </c>
      <c r="X1966">
        <f t="shared" si="335"/>
        <v>1.9073334166666699E-2</v>
      </c>
      <c r="Y1966">
        <v>2E-3</v>
      </c>
      <c r="Z1966">
        <f t="shared" si="315"/>
        <v>7.2765497523200454E-2</v>
      </c>
      <c r="AB1966">
        <f t="shared" si="316"/>
        <v>9.9905510880095509E-7</v>
      </c>
      <c r="AC1966">
        <f t="shared" si="317"/>
        <v>7.7759129386834936E-11</v>
      </c>
      <c r="AD1966">
        <v>0</v>
      </c>
      <c r="AE1966" s="12">
        <f t="shared" si="318"/>
        <v>2.0903724265187424E-11</v>
      </c>
      <c r="AF1966" s="12">
        <f t="shared" si="319"/>
        <v>9.8662853652022362E-11</v>
      </c>
      <c r="AG1966" s="19">
        <f t="shared" si="320"/>
        <v>1.097002469958351E-3</v>
      </c>
      <c r="AI1966">
        <f t="shared" si="321"/>
        <v>9.9905510880095509E-7</v>
      </c>
      <c r="AJ1966">
        <f t="shared" si="322"/>
        <v>7.7759129386834936E-11</v>
      </c>
      <c r="AK1966">
        <v>0</v>
      </c>
      <c r="AL1966" s="12">
        <f t="shared" si="323"/>
        <v>4.333023565310624E-10</v>
      </c>
      <c r="AM1966" s="12">
        <f t="shared" si="324"/>
        <v>5.1106148591789729E-10</v>
      </c>
      <c r="AN1966" s="19">
        <f t="shared" si="325"/>
        <v>2.2739189884214046E-2</v>
      </c>
      <c r="AO1966" s="19"/>
      <c r="AP1966" t="e">
        <f t="shared" si="326"/>
        <v>#VALUE!</v>
      </c>
      <c r="AQ1966" t="e">
        <f t="shared" si="327"/>
        <v>#VALUE!</v>
      </c>
      <c r="AR1966">
        <v>0</v>
      </c>
      <c r="AS1966" s="12" t="e">
        <f t="shared" si="328"/>
        <v>#VALUE!</v>
      </c>
      <c r="AT1966" s="12" t="e">
        <f t="shared" si="329"/>
        <v>#VALUE!</v>
      </c>
      <c r="AU1966" s="19">
        <f t="shared" si="330"/>
        <v>1.5759424160826513E-2</v>
      </c>
      <c r="AW1966">
        <f t="shared" si="331"/>
        <v>78.812974192989046</v>
      </c>
      <c r="AX1966">
        <f t="shared" si="332"/>
        <v>15.215219993965071</v>
      </c>
      <c r="AY1966" t="e">
        <f t="shared" si="333"/>
        <v>#VALUE!</v>
      </c>
    </row>
    <row r="1967" spans="8:51" x14ac:dyDescent="0.25">
      <c r="H1967" s="6">
        <v>20</v>
      </c>
      <c r="I1967" s="6">
        <v>30</v>
      </c>
      <c r="J1967" s="6">
        <v>1</v>
      </c>
      <c r="K1967" s="6">
        <v>1</v>
      </c>
      <c r="L1967" s="6" t="s">
        <v>122</v>
      </c>
      <c r="M1967" s="7">
        <f>1000000*(AF1967-AD1967)/X1967</f>
        <v>5.1728162884310709E-3</v>
      </c>
      <c r="N1967" s="7">
        <f>1000000*(AM1967-AK1967)/X1967</f>
        <v>2.6794554190270953E-2</v>
      </c>
      <c r="O1967" s="7" t="e">
        <f>1000000*(AT1967-AR1967)/X1967</f>
        <v>#VALUE!</v>
      </c>
      <c r="P1967">
        <f>(M1967*16)</f>
        <v>8.2765060614897135E-2</v>
      </c>
      <c r="Q1967">
        <f>(N1967*44)</f>
        <v>1.1789603843719219</v>
      </c>
      <c r="R1967">
        <f>1000000*(((AF1967-AD1967)*0.082057*W1967)/(V1967-Z1967))/X1967</f>
        <v>0.14349881432745903</v>
      </c>
      <c r="S1967">
        <f>1000000*(((AM1967-AK1967)*0.082057*W1967)/(V1967-Z1967))/X1967</f>
        <v>0.74330626535800015</v>
      </c>
      <c r="T1967">
        <f>N1967*((1*0.082057*W1967)/(V1967-Z1967))</f>
        <v>0.74330626535800026</v>
      </c>
      <c r="V1967" s="5">
        <f t="shared" si="334"/>
        <v>0.99905510880095516</v>
      </c>
      <c r="W1967">
        <v>313.14999999999998</v>
      </c>
      <c r="X1967">
        <f t="shared" si="335"/>
        <v>1.9073334166666699E-2</v>
      </c>
      <c r="Y1967">
        <v>2E-3</v>
      </c>
      <c r="Z1967">
        <f t="shared" si="315"/>
        <v>7.2765497523200454E-2</v>
      </c>
      <c r="AB1967">
        <f t="shared" si="316"/>
        <v>9.9905510880095509E-7</v>
      </c>
      <c r="AC1967">
        <f t="shared" si="317"/>
        <v>7.7759129386834936E-11</v>
      </c>
      <c r="AD1967">
        <v>0</v>
      </c>
      <c r="AE1967" s="12">
        <f t="shared" si="318"/>
        <v>2.0903724265187424E-11</v>
      </c>
      <c r="AF1967" s="12">
        <f t="shared" si="319"/>
        <v>9.8662853652022362E-11</v>
      </c>
      <c r="AG1967" s="19">
        <f t="shared" si="320"/>
        <v>1.097002469958351E-3</v>
      </c>
      <c r="AI1967">
        <f t="shared" si="321"/>
        <v>9.9905510880095509E-7</v>
      </c>
      <c r="AJ1967">
        <f t="shared" si="322"/>
        <v>7.7759129386834936E-11</v>
      </c>
      <c r="AK1967">
        <v>0</v>
      </c>
      <c r="AL1967" s="12">
        <f t="shared" si="323"/>
        <v>4.333023565310624E-10</v>
      </c>
      <c r="AM1967" s="12">
        <f t="shared" si="324"/>
        <v>5.1106148591789729E-10</v>
      </c>
      <c r="AN1967" s="19">
        <f t="shared" si="325"/>
        <v>2.2739189884214046E-2</v>
      </c>
      <c r="AO1967" s="19"/>
      <c r="AP1967" t="e">
        <f t="shared" si="326"/>
        <v>#VALUE!</v>
      </c>
      <c r="AQ1967" t="e">
        <f t="shared" si="327"/>
        <v>#VALUE!</v>
      </c>
      <c r="AR1967">
        <v>0</v>
      </c>
      <c r="AS1967" s="12" t="e">
        <f t="shared" si="328"/>
        <v>#VALUE!</v>
      </c>
      <c r="AT1967" s="12" t="e">
        <f t="shared" si="329"/>
        <v>#VALUE!</v>
      </c>
      <c r="AU1967" s="19">
        <f t="shared" si="330"/>
        <v>1.5759424160826513E-2</v>
      </c>
      <c r="AW1967">
        <f t="shared" si="331"/>
        <v>78.812974192989046</v>
      </c>
      <c r="AX1967">
        <f t="shared" si="332"/>
        <v>15.215219993965071</v>
      </c>
      <c r="AY1967" t="e">
        <f t="shared" si="333"/>
        <v>#VALUE!</v>
      </c>
    </row>
    <row r="1968" spans="8:51" x14ac:dyDescent="0.25">
      <c r="H1968" s="6">
        <v>20</v>
      </c>
      <c r="I1968" s="6">
        <v>30</v>
      </c>
      <c r="J1968" s="6">
        <v>1</v>
      </c>
      <c r="K1968" s="6">
        <v>1</v>
      </c>
      <c r="L1968" s="6" t="s">
        <v>122</v>
      </c>
      <c r="M1968" s="7">
        <f>1000000*(AF1968-AD1968)/X1968</f>
        <v>5.1728162884310709E-3</v>
      </c>
      <c r="N1968" s="7">
        <f>1000000*(AM1968-AK1968)/X1968</f>
        <v>2.6794554190270953E-2</v>
      </c>
      <c r="O1968" s="7" t="e">
        <f>1000000*(AT1968-AR1968)/X1968</f>
        <v>#VALUE!</v>
      </c>
      <c r="P1968">
        <f>(M1968*16)</f>
        <v>8.2765060614897135E-2</v>
      </c>
      <c r="Q1968">
        <f>(N1968*44)</f>
        <v>1.1789603843719219</v>
      </c>
      <c r="R1968">
        <f>1000000*(((AF1968-AD1968)*0.082057*W1968)/(V1968-Z1968))/X1968</f>
        <v>0.14349881432745903</v>
      </c>
      <c r="S1968">
        <f>1000000*(((AM1968-AK1968)*0.082057*W1968)/(V1968-Z1968))/X1968</f>
        <v>0.74330626535800015</v>
      </c>
      <c r="T1968">
        <f>N1968*((1*0.082057*W1968)/(V1968-Z1968))</f>
        <v>0.74330626535800026</v>
      </c>
      <c r="V1968" s="5">
        <f t="shared" si="334"/>
        <v>0.99905510880095516</v>
      </c>
      <c r="W1968">
        <v>313.14999999999998</v>
      </c>
      <c r="X1968">
        <f t="shared" si="335"/>
        <v>1.9073334166666699E-2</v>
      </c>
      <c r="Y1968">
        <v>2E-3</v>
      </c>
      <c r="Z1968">
        <f t="shared" si="315"/>
        <v>7.2765497523200454E-2</v>
      </c>
      <c r="AB1968">
        <f t="shared" si="316"/>
        <v>9.9905510880095509E-7</v>
      </c>
      <c r="AC1968">
        <f t="shared" si="317"/>
        <v>7.7759129386834936E-11</v>
      </c>
      <c r="AD1968">
        <v>0</v>
      </c>
      <c r="AE1968" s="12">
        <f t="shared" si="318"/>
        <v>2.0903724265187424E-11</v>
      </c>
      <c r="AF1968" s="12">
        <f t="shared" si="319"/>
        <v>9.8662853652022362E-11</v>
      </c>
      <c r="AG1968" s="19">
        <f t="shared" si="320"/>
        <v>1.097002469958351E-3</v>
      </c>
      <c r="AI1968">
        <f t="shared" si="321"/>
        <v>9.9905510880095509E-7</v>
      </c>
      <c r="AJ1968">
        <f t="shared" si="322"/>
        <v>7.7759129386834936E-11</v>
      </c>
      <c r="AK1968">
        <v>0</v>
      </c>
      <c r="AL1968" s="12">
        <f t="shared" si="323"/>
        <v>4.333023565310624E-10</v>
      </c>
      <c r="AM1968" s="12">
        <f t="shared" si="324"/>
        <v>5.1106148591789729E-10</v>
      </c>
      <c r="AN1968" s="19">
        <f t="shared" si="325"/>
        <v>2.2739189884214046E-2</v>
      </c>
      <c r="AO1968" s="19"/>
      <c r="AP1968" t="e">
        <f t="shared" si="326"/>
        <v>#VALUE!</v>
      </c>
      <c r="AQ1968" t="e">
        <f t="shared" si="327"/>
        <v>#VALUE!</v>
      </c>
      <c r="AR1968">
        <v>0</v>
      </c>
      <c r="AS1968" s="12" t="e">
        <f t="shared" si="328"/>
        <v>#VALUE!</v>
      </c>
      <c r="AT1968" s="12" t="e">
        <f t="shared" si="329"/>
        <v>#VALUE!</v>
      </c>
      <c r="AU1968" s="19">
        <f t="shared" si="330"/>
        <v>1.5759424160826513E-2</v>
      </c>
      <c r="AW1968">
        <f t="shared" si="331"/>
        <v>78.812974192989046</v>
      </c>
      <c r="AX1968">
        <f t="shared" si="332"/>
        <v>15.215219993965071</v>
      </c>
      <c r="AY1968" t="e">
        <f t="shared" si="333"/>
        <v>#VALUE!</v>
      </c>
    </row>
    <row r="1969" spans="8:51" x14ac:dyDescent="0.25">
      <c r="H1969" s="6">
        <v>20</v>
      </c>
      <c r="I1969" s="6">
        <v>30</v>
      </c>
      <c r="J1969" s="6">
        <v>1</v>
      </c>
      <c r="K1969" s="6">
        <v>1</v>
      </c>
      <c r="L1969" s="6" t="s">
        <v>122</v>
      </c>
      <c r="M1969" s="7">
        <f>1000000*(AF1969-AD1969)/X1969</f>
        <v>5.1728162884310709E-3</v>
      </c>
      <c r="N1969" s="7">
        <f>1000000*(AM1969-AK1969)/X1969</f>
        <v>2.6794554190270953E-2</v>
      </c>
      <c r="O1969" s="7" t="e">
        <f>1000000*(AT1969-AR1969)/X1969</f>
        <v>#VALUE!</v>
      </c>
      <c r="P1969">
        <f>(M1969*16)</f>
        <v>8.2765060614897135E-2</v>
      </c>
      <c r="Q1969">
        <f>(N1969*44)</f>
        <v>1.1789603843719219</v>
      </c>
      <c r="R1969">
        <f>1000000*(((AF1969-AD1969)*0.082057*W1969)/(V1969-Z1969))/X1969</f>
        <v>0.14349881432745903</v>
      </c>
      <c r="S1969">
        <f>1000000*(((AM1969-AK1969)*0.082057*W1969)/(V1969-Z1969))/X1969</f>
        <v>0.74330626535800015</v>
      </c>
      <c r="T1969">
        <f>N1969*((1*0.082057*W1969)/(V1969-Z1969))</f>
        <v>0.74330626535800026</v>
      </c>
      <c r="V1969" s="5">
        <f t="shared" si="334"/>
        <v>0.99905510880095516</v>
      </c>
      <c r="W1969">
        <v>313.14999999999998</v>
      </c>
      <c r="X1969">
        <f t="shared" si="335"/>
        <v>1.9073334166666699E-2</v>
      </c>
      <c r="Y1969">
        <v>2E-3</v>
      </c>
      <c r="Z1969">
        <f t="shared" si="315"/>
        <v>7.2765497523200454E-2</v>
      </c>
      <c r="AB1969">
        <f t="shared" si="316"/>
        <v>9.9905510880095509E-7</v>
      </c>
      <c r="AC1969">
        <f t="shared" si="317"/>
        <v>7.7759129386834936E-11</v>
      </c>
      <c r="AD1969">
        <v>0</v>
      </c>
      <c r="AE1969" s="12">
        <f t="shared" si="318"/>
        <v>2.0903724265187424E-11</v>
      </c>
      <c r="AF1969" s="12">
        <f t="shared" si="319"/>
        <v>9.8662853652022362E-11</v>
      </c>
      <c r="AG1969" s="19">
        <f t="shared" si="320"/>
        <v>1.097002469958351E-3</v>
      </c>
      <c r="AI1969">
        <f t="shared" si="321"/>
        <v>9.9905510880095509E-7</v>
      </c>
      <c r="AJ1969">
        <f t="shared" si="322"/>
        <v>7.7759129386834936E-11</v>
      </c>
      <c r="AK1969">
        <v>0</v>
      </c>
      <c r="AL1969" s="12">
        <f t="shared" si="323"/>
        <v>4.333023565310624E-10</v>
      </c>
      <c r="AM1969" s="12">
        <f t="shared" si="324"/>
        <v>5.1106148591789729E-10</v>
      </c>
      <c r="AN1969" s="19">
        <f t="shared" si="325"/>
        <v>2.2739189884214046E-2</v>
      </c>
      <c r="AO1969" s="19"/>
      <c r="AP1969" t="e">
        <f t="shared" si="326"/>
        <v>#VALUE!</v>
      </c>
      <c r="AQ1969" t="e">
        <f t="shared" si="327"/>
        <v>#VALUE!</v>
      </c>
      <c r="AR1969">
        <v>0</v>
      </c>
      <c r="AS1969" s="12" t="e">
        <f t="shared" si="328"/>
        <v>#VALUE!</v>
      </c>
      <c r="AT1969" s="12" t="e">
        <f t="shared" si="329"/>
        <v>#VALUE!</v>
      </c>
      <c r="AU1969" s="19">
        <f t="shared" si="330"/>
        <v>1.5759424160826513E-2</v>
      </c>
      <c r="AW1969">
        <f t="shared" si="331"/>
        <v>78.812974192989046</v>
      </c>
      <c r="AX1969">
        <f t="shared" si="332"/>
        <v>15.215219993965071</v>
      </c>
      <c r="AY1969" t="e">
        <f t="shared" si="333"/>
        <v>#VALUE!</v>
      </c>
    </row>
    <row r="1970" spans="8:51" x14ac:dyDescent="0.25">
      <c r="H1970" s="6">
        <v>20</v>
      </c>
      <c r="I1970" s="6">
        <v>30</v>
      </c>
      <c r="J1970" s="6">
        <v>1</v>
      </c>
      <c r="K1970" s="6">
        <v>1</v>
      </c>
      <c r="L1970" s="6" t="s">
        <v>122</v>
      </c>
      <c r="M1970" s="7">
        <f>1000000*(AF1970-AD1970)/X1970</f>
        <v>5.1728162884310709E-3</v>
      </c>
      <c r="N1970" s="7">
        <f>1000000*(AM1970-AK1970)/X1970</f>
        <v>2.6794554190270953E-2</v>
      </c>
      <c r="O1970" s="7" t="e">
        <f>1000000*(AT1970-AR1970)/X1970</f>
        <v>#VALUE!</v>
      </c>
      <c r="P1970">
        <f>(M1970*16)</f>
        <v>8.2765060614897135E-2</v>
      </c>
      <c r="Q1970">
        <f>(N1970*44)</f>
        <v>1.1789603843719219</v>
      </c>
      <c r="R1970">
        <f>1000000*(((AF1970-AD1970)*0.082057*W1970)/(V1970-Z1970))/X1970</f>
        <v>0.14349881432745903</v>
      </c>
      <c r="S1970">
        <f>1000000*(((AM1970-AK1970)*0.082057*W1970)/(V1970-Z1970))/X1970</f>
        <v>0.74330626535800015</v>
      </c>
      <c r="T1970">
        <f>N1970*((1*0.082057*W1970)/(V1970-Z1970))</f>
        <v>0.74330626535800026</v>
      </c>
      <c r="V1970" s="5">
        <f t="shared" si="334"/>
        <v>0.99905510880095516</v>
      </c>
      <c r="W1970">
        <v>313.14999999999998</v>
      </c>
      <c r="X1970">
        <f t="shared" si="335"/>
        <v>1.9073334166666699E-2</v>
      </c>
      <c r="Y1970">
        <v>2E-3</v>
      </c>
      <c r="Z1970">
        <f t="shared" si="315"/>
        <v>7.2765497523200454E-2</v>
      </c>
      <c r="AB1970">
        <f t="shared" si="316"/>
        <v>9.9905510880095509E-7</v>
      </c>
      <c r="AC1970">
        <f t="shared" si="317"/>
        <v>7.7759129386834936E-11</v>
      </c>
      <c r="AD1970">
        <v>0</v>
      </c>
      <c r="AE1970" s="12">
        <f t="shared" si="318"/>
        <v>2.0903724265187424E-11</v>
      </c>
      <c r="AF1970" s="12">
        <f t="shared" si="319"/>
        <v>9.8662853652022362E-11</v>
      </c>
      <c r="AG1970" s="19">
        <f t="shared" si="320"/>
        <v>1.097002469958351E-3</v>
      </c>
      <c r="AI1970">
        <f t="shared" si="321"/>
        <v>9.9905510880095509E-7</v>
      </c>
      <c r="AJ1970">
        <f t="shared" si="322"/>
        <v>7.7759129386834936E-11</v>
      </c>
      <c r="AK1970">
        <v>0</v>
      </c>
      <c r="AL1970" s="12">
        <f t="shared" si="323"/>
        <v>4.333023565310624E-10</v>
      </c>
      <c r="AM1970" s="12">
        <f t="shared" si="324"/>
        <v>5.1106148591789729E-10</v>
      </c>
      <c r="AN1970" s="19">
        <f t="shared" si="325"/>
        <v>2.2739189884214046E-2</v>
      </c>
      <c r="AO1970" s="19"/>
      <c r="AP1970" t="e">
        <f t="shared" si="326"/>
        <v>#VALUE!</v>
      </c>
      <c r="AQ1970" t="e">
        <f t="shared" si="327"/>
        <v>#VALUE!</v>
      </c>
      <c r="AR1970">
        <v>0</v>
      </c>
      <c r="AS1970" s="12" t="e">
        <f t="shared" si="328"/>
        <v>#VALUE!</v>
      </c>
      <c r="AT1970" s="12" t="e">
        <f t="shared" si="329"/>
        <v>#VALUE!</v>
      </c>
      <c r="AU1970" s="19">
        <f t="shared" si="330"/>
        <v>1.5759424160826513E-2</v>
      </c>
      <c r="AW1970">
        <f t="shared" si="331"/>
        <v>78.812974192989046</v>
      </c>
      <c r="AX1970">
        <f t="shared" si="332"/>
        <v>15.215219993965071</v>
      </c>
      <c r="AY1970" t="e">
        <f t="shared" si="333"/>
        <v>#VALUE!</v>
      </c>
    </row>
    <row r="1971" spans="8:51" x14ac:dyDescent="0.25">
      <c r="H1971" s="6">
        <v>20</v>
      </c>
      <c r="I1971" s="6">
        <v>30</v>
      </c>
      <c r="J1971" s="6">
        <v>1</v>
      </c>
      <c r="K1971" s="6">
        <v>1</v>
      </c>
      <c r="L1971" s="6" t="s">
        <v>122</v>
      </c>
      <c r="M1971" s="7">
        <f>1000000*(AF1971-AD1971)/X1971</f>
        <v>5.1728162884310709E-3</v>
      </c>
      <c r="N1971" s="7">
        <f>1000000*(AM1971-AK1971)/X1971</f>
        <v>2.6794554190270953E-2</v>
      </c>
      <c r="O1971" s="7" t="e">
        <f>1000000*(AT1971-AR1971)/X1971</f>
        <v>#VALUE!</v>
      </c>
      <c r="P1971">
        <f>(M1971*16)</f>
        <v>8.2765060614897135E-2</v>
      </c>
      <c r="Q1971">
        <f>(N1971*44)</f>
        <v>1.1789603843719219</v>
      </c>
      <c r="R1971">
        <f>1000000*(((AF1971-AD1971)*0.082057*W1971)/(V1971-Z1971))/X1971</f>
        <v>0.14349881432745903</v>
      </c>
      <c r="S1971">
        <f>1000000*(((AM1971-AK1971)*0.082057*W1971)/(V1971-Z1971))/X1971</f>
        <v>0.74330626535800015</v>
      </c>
      <c r="T1971">
        <f>N1971*((1*0.082057*W1971)/(V1971-Z1971))</f>
        <v>0.74330626535800026</v>
      </c>
      <c r="V1971" s="5">
        <f t="shared" si="334"/>
        <v>0.99905510880095516</v>
      </c>
      <c r="W1971">
        <v>313.14999999999998</v>
      </c>
      <c r="X1971">
        <f t="shared" si="335"/>
        <v>1.9073334166666699E-2</v>
      </c>
      <c r="Y1971">
        <v>2E-3</v>
      </c>
      <c r="Z1971">
        <f t="shared" si="315"/>
        <v>7.2765497523200454E-2</v>
      </c>
      <c r="AB1971">
        <f t="shared" si="316"/>
        <v>9.9905510880095509E-7</v>
      </c>
      <c r="AC1971">
        <f t="shared" si="317"/>
        <v>7.7759129386834936E-11</v>
      </c>
      <c r="AD1971">
        <v>0</v>
      </c>
      <c r="AE1971" s="12">
        <f t="shared" si="318"/>
        <v>2.0903724265187424E-11</v>
      </c>
      <c r="AF1971" s="12">
        <f t="shared" si="319"/>
        <v>9.8662853652022362E-11</v>
      </c>
      <c r="AG1971" s="19">
        <f t="shared" si="320"/>
        <v>1.097002469958351E-3</v>
      </c>
      <c r="AI1971">
        <f t="shared" si="321"/>
        <v>9.9905510880095509E-7</v>
      </c>
      <c r="AJ1971">
        <f t="shared" si="322"/>
        <v>7.7759129386834936E-11</v>
      </c>
      <c r="AK1971">
        <v>0</v>
      </c>
      <c r="AL1971" s="12">
        <f t="shared" si="323"/>
        <v>4.333023565310624E-10</v>
      </c>
      <c r="AM1971" s="12">
        <f t="shared" si="324"/>
        <v>5.1106148591789729E-10</v>
      </c>
      <c r="AN1971" s="19">
        <f t="shared" si="325"/>
        <v>2.2739189884214046E-2</v>
      </c>
      <c r="AO1971" s="19"/>
      <c r="AP1971" t="e">
        <f t="shared" si="326"/>
        <v>#VALUE!</v>
      </c>
      <c r="AQ1971" t="e">
        <f t="shared" si="327"/>
        <v>#VALUE!</v>
      </c>
      <c r="AR1971">
        <v>0</v>
      </c>
      <c r="AS1971" s="12" t="e">
        <f t="shared" si="328"/>
        <v>#VALUE!</v>
      </c>
      <c r="AT1971" s="12" t="e">
        <f t="shared" si="329"/>
        <v>#VALUE!</v>
      </c>
      <c r="AU1971" s="19">
        <f t="shared" si="330"/>
        <v>1.5759424160826513E-2</v>
      </c>
      <c r="AW1971">
        <f t="shared" si="331"/>
        <v>78.812974192989046</v>
      </c>
      <c r="AX1971">
        <f t="shared" si="332"/>
        <v>15.215219993965071</v>
      </c>
      <c r="AY1971" t="e">
        <f t="shared" si="333"/>
        <v>#VALUE!</v>
      </c>
    </row>
    <row r="1972" spans="8:51" x14ac:dyDescent="0.25">
      <c r="H1972" s="6">
        <v>20</v>
      </c>
      <c r="I1972" s="6">
        <v>30</v>
      </c>
      <c r="J1972" s="6">
        <v>1</v>
      </c>
      <c r="K1972" s="6">
        <v>1</v>
      </c>
      <c r="L1972" s="6" t="s">
        <v>122</v>
      </c>
      <c r="M1972" s="7">
        <f>1000000*(AF1972-AD1972)/X1972</f>
        <v>5.1728162884310709E-3</v>
      </c>
      <c r="N1972" s="7">
        <f>1000000*(AM1972-AK1972)/X1972</f>
        <v>2.6794554190270953E-2</v>
      </c>
      <c r="O1972" s="7" t="e">
        <f>1000000*(AT1972-AR1972)/X1972</f>
        <v>#VALUE!</v>
      </c>
      <c r="P1972">
        <f>(M1972*16)</f>
        <v>8.2765060614897135E-2</v>
      </c>
      <c r="Q1972">
        <f>(N1972*44)</f>
        <v>1.1789603843719219</v>
      </c>
      <c r="R1972">
        <f>1000000*(((AF1972-AD1972)*0.082057*W1972)/(V1972-Z1972))/X1972</f>
        <v>0.14349881432745903</v>
      </c>
      <c r="S1972">
        <f>1000000*(((AM1972-AK1972)*0.082057*W1972)/(V1972-Z1972))/X1972</f>
        <v>0.74330626535800015</v>
      </c>
      <c r="T1972">
        <f>N1972*((1*0.082057*W1972)/(V1972-Z1972))</f>
        <v>0.74330626535800026</v>
      </c>
      <c r="V1972" s="5">
        <f t="shared" si="334"/>
        <v>0.99905510880095516</v>
      </c>
      <c r="W1972">
        <v>313.14999999999998</v>
      </c>
      <c r="X1972">
        <f t="shared" si="335"/>
        <v>1.9073334166666699E-2</v>
      </c>
      <c r="Y1972">
        <v>2E-3</v>
      </c>
      <c r="Z1972">
        <f t="shared" si="315"/>
        <v>7.2765497523200454E-2</v>
      </c>
      <c r="AB1972">
        <f t="shared" si="316"/>
        <v>9.9905510880095509E-7</v>
      </c>
      <c r="AC1972">
        <f t="shared" si="317"/>
        <v>7.7759129386834936E-11</v>
      </c>
      <c r="AD1972">
        <v>0</v>
      </c>
      <c r="AE1972" s="12">
        <f t="shared" si="318"/>
        <v>2.0903724265187424E-11</v>
      </c>
      <c r="AF1972" s="12">
        <f t="shared" si="319"/>
        <v>9.8662853652022362E-11</v>
      </c>
      <c r="AG1972" s="19">
        <f t="shared" si="320"/>
        <v>1.097002469958351E-3</v>
      </c>
      <c r="AI1972">
        <f t="shared" si="321"/>
        <v>9.9905510880095509E-7</v>
      </c>
      <c r="AJ1972">
        <f t="shared" si="322"/>
        <v>7.7759129386834936E-11</v>
      </c>
      <c r="AK1972">
        <v>0</v>
      </c>
      <c r="AL1972" s="12">
        <f t="shared" si="323"/>
        <v>4.333023565310624E-10</v>
      </c>
      <c r="AM1972" s="12">
        <f t="shared" si="324"/>
        <v>5.1106148591789729E-10</v>
      </c>
      <c r="AN1972" s="19">
        <f t="shared" si="325"/>
        <v>2.2739189884214046E-2</v>
      </c>
      <c r="AO1972" s="19"/>
      <c r="AP1972" t="e">
        <f t="shared" si="326"/>
        <v>#VALUE!</v>
      </c>
      <c r="AQ1972" t="e">
        <f t="shared" si="327"/>
        <v>#VALUE!</v>
      </c>
      <c r="AR1972">
        <v>0</v>
      </c>
      <c r="AS1972" s="12" t="e">
        <f t="shared" si="328"/>
        <v>#VALUE!</v>
      </c>
      <c r="AT1972" s="12" t="e">
        <f t="shared" si="329"/>
        <v>#VALUE!</v>
      </c>
      <c r="AU1972" s="19">
        <f t="shared" si="330"/>
        <v>1.5759424160826513E-2</v>
      </c>
      <c r="AW1972">
        <f t="shared" si="331"/>
        <v>78.812974192989046</v>
      </c>
      <c r="AX1972">
        <f t="shared" si="332"/>
        <v>15.215219993965071</v>
      </c>
      <c r="AY1972" t="e">
        <f t="shared" si="333"/>
        <v>#VALUE!</v>
      </c>
    </row>
    <row r="1973" spans="8:51" x14ac:dyDescent="0.25">
      <c r="H1973" s="6">
        <v>20</v>
      </c>
      <c r="I1973" s="6">
        <v>30</v>
      </c>
      <c r="J1973" s="6">
        <v>1</v>
      </c>
      <c r="K1973" s="6">
        <v>1</v>
      </c>
      <c r="L1973" s="6" t="s">
        <v>122</v>
      </c>
      <c r="M1973" s="7">
        <f>1000000*(AF1973-AD1973)/X1973</f>
        <v>5.1728162884310709E-3</v>
      </c>
      <c r="N1973" s="7">
        <f>1000000*(AM1973-AK1973)/X1973</f>
        <v>2.6794554190270953E-2</v>
      </c>
      <c r="O1973" s="7" t="e">
        <f>1000000*(AT1973-AR1973)/X1973</f>
        <v>#VALUE!</v>
      </c>
      <c r="P1973">
        <f>(M1973*16)</f>
        <v>8.2765060614897135E-2</v>
      </c>
      <c r="Q1973">
        <f>(N1973*44)</f>
        <v>1.1789603843719219</v>
      </c>
      <c r="R1973">
        <f>1000000*(((AF1973-AD1973)*0.082057*W1973)/(V1973-Z1973))/X1973</f>
        <v>0.14349881432745903</v>
      </c>
      <c r="S1973">
        <f>1000000*(((AM1973-AK1973)*0.082057*W1973)/(V1973-Z1973))/X1973</f>
        <v>0.74330626535800015</v>
      </c>
      <c r="T1973">
        <f>N1973*((1*0.082057*W1973)/(V1973-Z1973))</f>
        <v>0.74330626535800026</v>
      </c>
      <c r="V1973" s="5">
        <f t="shared" si="334"/>
        <v>0.99905510880095516</v>
      </c>
      <c r="W1973">
        <v>313.14999999999998</v>
      </c>
      <c r="X1973">
        <f t="shared" si="335"/>
        <v>1.9073334166666699E-2</v>
      </c>
      <c r="Y1973">
        <v>2E-3</v>
      </c>
      <c r="Z1973">
        <f t="shared" si="315"/>
        <v>7.2765497523200454E-2</v>
      </c>
      <c r="AB1973">
        <f t="shared" si="316"/>
        <v>9.9905510880095509E-7</v>
      </c>
      <c r="AC1973">
        <f t="shared" si="317"/>
        <v>7.7759129386834936E-11</v>
      </c>
      <c r="AD1973">
        <v>0</v>
      </c>
      <c r="AE1973" s="12">
        <f t="shared" si="318"/>
        <v>2.0903724265187424E-11</v>
      </c>
      <c r="AF1973" s="12">
        <f t="shared" si="319"/>
        <v>9.8662853652022362E-11</v>
      </c>
      <c r="AG1973" s="19">
        <f t="shared" si="320"/>
        <v>1.097002469958351E-3</v>
      </c>
      <c r="AI1973">
        <f t="shared" si="321"/>
        <v>9.9905510880095509E-7</v>
      </c>
      <c r="AJ1973">
        <f t="shared" si="322"/>
        <v>7.7759129386834936E-11</v>
      </c>
      <c r="AK1973">
        <v>0</v>
      </c>
      <c r="AL1973" s="12">
        <f t="shared" si="323"/>
        <v>4.333023565310624E-10</v>
      </c>
      <c r="AM1973" s="12">
        <f t="shared" si="324"/>
        <v>5.1106148591789729E-10</v>
      </c>
      <c r="AN1973" s="19">
        <f t="shared" si="325"/>
        <v>2.2739189884214046E-2</v>
      </c>
      <c r="AO1973" s="19"/>
      <c r="AP1973" t="e">
        <f t="shared" si="326"/>
        <v>#VALUE!</v>
      </c>
      <c r="AQ1973" t="e">
        <f t="shared" si="327"/>
        <v>#VALUE!</v>
      </c>
      <c r="AR1973">
        <v>0</v>
      </c>
      <c r="AS1973" s="12" t="e">
        <f t="shared" si="328"/>
        <v>#VALUE!</v>
      </c>
      <c r="AT1973" s="12" t="e">
        <f t="shared" si="329"/>
        <v>#VALUE!</v>
      </c>
      <c r="AU1973" s="19">
        <f t="shared" si="330"/>
        <v>1.5759424160826513E-2</v>
      </c>
      <c r="AW1973">
        <f t="shared" si="331"/>
        <v>78.812974192989046</v>
      </c>
      <c r="AX1973">
        <f t="shared" si="332"/>
        <v>15.215219993965071</v>
      </c>
      <c r="AY1973" t="e">
        <f t="shared" si="333"/>
        <v>#VALUE!</v>
      </c>
    </row>
    <row r="1974" spans="8:51" x14ac:dyDescent="0.25">
      <c r="H1974" s="6">
        <v>20</v>
      </c>
      <c r="I1974" s="6">
        <v>30</v>
      </c>
      <c r="J1974" s="6">
        <v>1</v>
      </c>
      <c r="K1974" s="6">
        <v>1</v>
      </c>
      <c r="L1974" s="6" t="s">
        <v>122</v>
      </c>
      <c r="M1974" s="7">
        <f>1000000*(AF1974-AD1974)/X1974</f>
        <v>5.1728162884310709E-3</v>
      </c>
      <c r="N1974" s="7">
        <f>1000000*(AM1974-AK1974)/X1974</f>
        <v>2.6794554190270953E-2</v>
      </c>
      <c r="O1974" s="7" t="e">
        <f>1000000*(AT1974-AR1974)/X1974</f>
        <v>#VALUE!</v>
      </c>
      <c r="P1974">
        <f>(M1974*16)</f>
        <v>8.2765060614897135E-2</v>
      </c>
      <c r="Q1974">
        <f>(N1974*44)</f>
        <v>1.1789603843719219</v>
      </c>
      <c r="R1974">
        <f>1000000*(((AF1974-AD1974)*0.082057*W1974)/(V1974-Z1974))/X1974</f>
        <v>0.14349881432745903</v>
      </c>
      <c r="S1974">
        <f>1000000*(((AM1974-AK1974)*0.082057*W1974)/(V1974-Z1974))/X1974</f>
        <v>0.74330626535800015</v>
      </c>
      <c r="T1974">
        <f>N1974*((1*0.082057*W1974)/(V1974-Z1974))</f>
        <v>0.74330626535800026</v>
      </c>
      <c r="V1974" s="5">
        <f t="shared" si="334"/>
        <v>0.99905510880095516</v>
      </c>
      <c r="W1974">
        <v>313.14999999999998</v>
      </c>
      <c r="X1974">
        <f t="shared" si="335"/>
        <v>1.9073334166666699E-2</v>
      </c>
      <c r="Y1974">
        <v>2E-3</v>
      </c>
      <c r="Z1974">
        <f t="shared" si="315"/>
        <v>7.2765497523200454E-2</v>
      </c>
      <c r="AB1974">
        <f t="shared" si="316"/>
        <v>9.9905510880095509E-7</v>
      </c>
      <c r="AC1974">
        <f t="shared" si="317"/>
        <v>7.7759129386834936E-11</v>
      </c>
      <c r="AD1974">
        <v>0</v>
      </c>
      <c r="AE1974" s="12">
        <f t="shared" si="318"/>
        <v>2.0903724265187424E-11</v>
      </c>
      <c r="AF1974" s="12">
        <f t="shared" si="319"/>
        <v>9.8662853652022362E-11</v>
      </c>
      <c r="AG1974" s="19">
        <f t="shared" si="320"/>
        <v>1.097002469958351E-3</v>
      </c>
      <c r="AI1974">
        <f t="shared" si="321"/>
        <v>9.9905510880095509E-7</v>
      </c>
      <c r="AJ1974">
        <f t="shared" si="322"/>
        <v>7.7759129386834936E-11</v>
      </c>
      <c r="AK1974">
        <v>0</v>
      </c>
      <c r="AL1974" s="12">
        <f t="shared" si="323"/>
        <v>4.333023565310624E-10</v>
      </c>
      <c r="AM1974" s="12">
        <f t="shared" si="324"/>
        <v>5.1106148591789729E-10</v>
      </c>
      <c r="AN1974" s="19">
        <f t="shared" si="325"/>
        <v>2.2739189884214046E-2</v>
      </c>
      <c r="AO1974" s="19"/>
      <c r="AP1974" t="e">
        <f t="shared" si="326"/>
        <v>#VALUE!</v>
      </c>
      <c r="AQ1974" t="e">
        <f t="shared" si="327"/>
        <v>#VALUE!</v>
      </c>
      <c r="AR1974">
        <v>0</v>
      </c>
      <c r="AS1974" s="12" t="e">
        <f t="shared" si="328"/>
        <v>#VALUE!</v>
      </c>
      <c r="AT1974" s="12" t="e">
        <f t="shared" si="329"/>
        <v>#VALUE!</v>
      </c>
      <c r="AU1974" s="19">
        <f t="shared" si="330"/>
        <v>1.5759424160826513E-2</v>
      </c>
      <c r="AW1974">
        <f t="shared" si="331"/>
        <v>78.812974192989046</v>
      </c>
      <c r="AX1974">
        <f t="shared" si="332"/>
        <v>15.215219993965071</v>
      </c>
      <c r="AY1974" t="e">
        <f t="shared" si="333"/>
        <v>#VALUE!</v>
      </c>
    </row>
    <row r="1975" spans="8:51" x14ac:dyDescent="0.25">
      <c r="H1975" s="6">
        <v>20</v>
      </c>
      <c r="I1975" s="6">
        <v>30</v>
      </c>
      <c r="J1975" s="6">
        <v>1</v>
      </c>
      <c r="K1975" s="6">
        <v>1</v>
      </c>
      <c r="L1975" s="6" t="s">
        <v>122</v>
      </c>
      <c r="M1975" s="7">
        <f>1000000*(AF1975-AD1975)/X1975</f>
        <v>5.1728162884310709E-3</v>
      </c>
      <c r="N1975" s="7">
        <f>1000000*(AM1975-AK1975)/X1975</f>
        <v>2.6794554190270953E-2</v>
      </c>
      <c r="O1975" s="7" t="e">
        <f>1000000*(AT1975-AR1975)/X1975</f>
        <v>#VALUE!</v>
      </c>
      <c r="P1975">
        <f>(M1975*16)</f>
        <v>8.2765060614897135E-2</v>
      </c>
      <c r="Q1975">
        <f>(N1975*44)</f>
        <v>1.1789603843719219</v>
      </c>
      <c r="R1975">
        <f>1000000*(((AF1975-AD1975)*0.082057*W1975)/(V1975-Z1975))/X1975</f>
        <v>0.14349881432745903</v>
      </c>
      <c r="S1975">
        <f>1000000*(((AM1975-AK1975)*0.082057*W1975)/(V1975-Z1975))/X1975</f>
        <v>0.74330626535800015</v>
      </c>
      <c r="T1975">
        <f>N1975*((1*0.082057*W1975)/(V1975-Z1975))</f>
        <v>0.74330626535800026</v>
      </c>
      <c r="V1975" s="5">
        <f t="shared" si="334"/>
        <v>0.99905510880095516</v>
      </c>
      <c r="W1975">
        <v>313.14999999999998</v>
      </c>
      <c r="X1975">
        <f t="shared" si="335"/>
        <v>1.9073334166666699E-2</v>
      </c>
      <c r="Y1975">
        <v>2E-3</v>
      </c>
      <c r="Z1975">
        <f t="shared" si="315"/>
        <v>7.2765497523200454E-2</v>
      </c>
      <c r="AB1975">
        <f t="shared" si="316"/>
        <v>9.9905510880095509E-7</v>
      </c>
      <c r="AC1975">
        <f t="shared" si="317"/>
        <v>7.7759129386834936E-11</v>
      </c>
      <c r="AD1975">
        <v>0</v>
      </c>
      <c r="AE1975" s="12">
        <f t="shared" si="318"/>
        <v>2.0903724265187424E-11</v>
      </c>
      <c r="AF1975" s="12">
        <f t="shared" si="319"/>
        <v>9.8662853652022362E-11</v>
      </c>
      <c r="AG1975" s="19">
        <f t="shared" si="320"/>
        <v>1.097002469958351E-3</v>
      </c>
      <c r="AI1975">
        <f t="shared" si="321"/>
        <v>9.9905510880095509E-7</v>
      </c>
      <c r="AJ1975">
        <f t="shared" si="322"/>
        <v>7.7759129386834936E-11</v>
      </c>
      <c r="AK1975">
        <v>0</v>
      </c>
      <c r="AL1975" s="12">
        <f t="shared" si="323"/>
        <v>4.333023565310624E-10</v>
      </c>
      <c r="AM1975" s="12">
        <f t="shared" si="324"/>
        <v>5.1106148591789729E-10</v>
      </c>
      <c r="AN1975" s="19">
        <f t="shared" si="325"/>
        <v>2.2739189884214046E-2</v>
      </c>
      <c r="AO1975" s="19"/>
      <c r="AP1975" t="e">
        <f t="shared" si="326"/>
        <v>#VALUE!</v>
      </c>
      <c r="AQ1975" t="e">
        <f t="shared" si="327"/>
        <v>#VALUE!</v>
      </c>
      <c r="AR1975">
        <v>0</v>
      </c>
      <c r="AS1975" s="12" t="e">
        <f t="shared" si="328"/>
        <v>#VALUE!</v>
      </c>
      <c r="AT1975" s="12" t="e">
        <f t="shared" si="329"/>
        <v>#VALUE!</v>
      </c>
      <c r="AU1975" s="19">
        <f t="shared" si="330"/>
        <v>1.5759424160826513E-2</v>
      </c>
      <c r="AW1975">
        <f t="shared" si="331"/>
        <v>78.812974192989046</v>
      </c>
      <c r="AX1975">
        <f t="shared" si="332"/>
        <v>15.215219993965071</v>
      </c>
      <c r="AY1975" t="e">
        <f t="shared" si="333"/>
        <v>#VALUE!</v>
      </c>
    </row>
    <row r="1976" spans="8:51" x14ac:dyDescent="0.25">
      <c r="H1976" s="6">
        <v>20</v>
      </c>
      <c r="I1976" s="6">
        <v>30</v>
      </c>
      <c r="J1976" s="6">
        <v>1</v>
      </c>
      <c r="K1976" s="6">
        <v>1</v>
      </c>
      <c r="L1976" s="6" t="s">
        <v>122</v>
      </c>
      <c r="M1976" s="7">
        <f>1000000*(AF1976-AD1976)/X1976</f>
        <v>5.1728162884310709E-3</v>
      </c>
      <c r="N1976" s="7">
        <f>1000000*(AM1976-AK1976)/X1976</f>
        <v>2.6794554190270953E-2</v>
      </c>
      <c r="O1976" s="7" t="e">
        <f>1000000*(AT1976-AR1976)/X1976</f>
        <v>#VALUE!</v>
      </c>
      <c r="P1976">
        <f>(M1976*16)</f>
        <v>8.2765060614897135E-2</v>
      </c>
      <c r="Q1976">
        <f>(N1976*44)</f>
        <v>1.1789603843719219</v>
      </c>
      <c r="R1976">
        <f>1000000*(((AF1976-AD1976)*0.082057*W1976)/(V1976-Z1976))/X1976</f>
        <v>0.14349881432745903</v>
      </c>
      <c r="S1976">
        <f>1000000*(((AM1976-AK1976)*0.082057*W1976)/(V1976-Z1976))/X1976</f>
        <v>0.74330626535800015</v>
      </c>
      <c r="T1976">
        <f>N1976*((1*0.082057*W1976)/(V1976-Z1976))</f>
        <v>0.74330626535800026</v>
      </c>
      <c r="V1976" s="5">
        <f t="shared" si="334"/>
        <v>0.99905510880095516</v>
      </c>
      <c r="W1976">
        <v>313.14999999999998</v>
      </c>
      <c r="X1976">
        <f t="shared" si="335"/>
        <v>1.9073334166666699E-2</v>
      </c>
      <c r="Y1976">
        <v>2E-3</v>
      </c>
      <c r="Z1976">
        <f t="shared" si="315"/>
        <v>7.2765497523200454E-2</v>
      </c>
      <c r="AB1976">
        <f t="shared" si="316"/>
        <v>9.9905510880095509E-7</v>
      </c>
      <c r="AC1976">
        <f t="shared" si="317"/>
        <v>7.7759129386834936E-11</v>
      </c>
      <c r="AD1976">
        <v>0</v>
      </c>
      <c r="AE1976" s="12">
        <f t="shared" si="318"/>
        <v>2.0903724265187424E-11</v>
      </c>
      <c r="AF1976" s="12">
        <f t="shared" si="319"/>
        <v>9.8662853652022362E-11</v>
      </c>
      <c r="AG1976" s="19">
        <f t="shared" si="320"/>
        <v>1.097002469958351E-3</v>
      </c>
      <c r="AI1976">
        <f t="shared" si="321"/>
        <v>9.9905510880095509E-7</v>
      </c>
      <c r="AJ1976">
        <f t="shared" si="322"/>
        <v>7.7759129386834936E-11</v>
      </c>
      <c r="AK1976">
        <v>0</v>
      </c>
      <c r="AL1976" s="12">
        <f t="shared" si="323"/>
        <v>4.333023565310624E-10</v>
      </c>
      <c r="AM1976" s="12">
        <f t="shared" si="324"/>
        <v>5.1106148591789729E-10</v>
      </c>
      <c r="AN1976" s="19">
        <f t="shared" si="325"/>
        <v>2.2739189884214046E-2</v>
      </c>
      <c r="AO1976" s="19"/>
      <c r="AP1976" t="e">
        <f t="shared" si="326"/>
        <v>#VALUE!</v>
      </c>
      <c r="AQ1976" t="e">
        <f t="shared" si="327"/>
        <v>#VALUE!</v>
      </c>
      <c r="AR1976">
        <v>0</v>
      </c>
      <c r="AS1976" s="12" t="e">
        <f t="shared" si="328"/>
        <v>#VALUE!</v>
      </c>
      <c r="AT1976" s="12" t="e">
        <f t="shared" si="329"/>
        <v>#VALUE!</v>
      </c>
      <c r="AU1976" s="19">
        <f t="shared" si="330"/>
        <v>1.5759424160826513E-2</v>
      </c>
      <c r="AW1976">
        <f t="shared" si="331"/>
        <v>78.812974192989046</v>
      </c>
      <c r="AX1976">
        <f t="shared" si="332"/>
        <v>15.215219993965071</v>
      </c>
      <c r="AY1976" t="e">
        <f t="shared" si="333"/>
        <v>#VALUE!</v>
      </c>
    </row>
    <row r="1977" spans="8:51" x14ac:dyDescent="0.25">
      <c r="H1977" s="6">
        <v>20</v>
      </c>
      <c r="I1977" s="6">
        <v>30</v>
      </c>
      <c r="J1977" s="6">
        <v>1</v>
      </c>
      <c r="K1977" s="6">
        <v>1</v>
      </c>
      <c r="L1977" s="6" t="s">
        <v>122</v>
      </c>
      <c r="M1977" s="7">
        <f>1000000*(AF1977-AD1977)/X1977</f>
        <v>5.1728162884310709E-3</v>
      </c>
      <c r="N1977" s="7">
        <f>1000000*(AM1977-AK1977)/X1977</f>
        <v>2.6794554190270953E-2</v>
      </c>
      <c r="O1977" s="7" t="e">
        <f>1000000*(AT1977-AR1977)/X1977</f>
        <v>#VALUE!</v>
      </c>
      <c r="P1977">
        <f>(M1977*16)</f>
        <v>8.2765060614897135E-2</v>
      </c>
      <c r="Q1977">
        <f>(N1977*44)</f>
        <v>1.1789603843719219</v>
      </c>
      <c r="R1977">
        <f>1000000*(((AF1977-AD1977)*0.082057*W1977)/(V1977-Z1977))/X1977</f>
        <v>0.14349881432745903</v>
      </c>
      <c r="S1977">
        <f>1000000*(((AM1977-AK1977)*0.082057*W1977)/(V1977-Z1977))/X1977</f>
        <v>0.74330626535800015</v>
      </c>
      <c r="T1977">
        <f>N1977*((1*0.082057*W1977)/(V1977-Z1977))</f>
        <v>0.74330626535800026</v>
      </c>
      <c r="V1977" s="5">
        <f t="shared" si="334"/>
        <v>0.99905510880095516</v>
      </c>
      <c r="W1977">
        <v>313.14999999999998</v>
      </c>
      <c r="X1977">
        <f t="shared" si="335"/>
        <v>1.9073334166666699E-2</v>
      </c>
      <c r="Y1977">
        <v>2E-3</v>
      </c>
      <c r="Z1977">
        <f t="shared" si="315"/>
        <v>7.2765497523200454E-2</v>
      </c>
      <c r="AB1977">
        <f t="shared" si="316"/>
        <v>9.9905510880095509E-7</v>
      </c>
      <c r="AC1977">
        <f t="shared" si="317"/>
        <v>7.7759129386834936E-11</v>
      </c>
      <c r="AD1977">
        <v>0</v>
      </c>
      <c r="AE1977" s="12">
        <f t="shared" si="318"/>
        <v>2.0903724265187424E-11</v>
      </c>
      <c r="AF1977" s="12">
        <f t="shared" si="319"/>
        <v>9.8662853652022362E-11</v>
      </c>
      <c r="AG1977" s="19">
        <f t="shared" si="320"/>
        <v>1.097002469958351E-3</v>
      </c>
      <c r="AI1977">
        <f t="shared" si="321"/>
        <v>9.9905510880095509E-7</v>
      </c>
      <c r="AJ1977">
        <f t="shared" si="322"/>
        <v>7.7759129386834936E-11</v>
      </c>
      <c r="AK1977">
        <v>0</v>
      </c>
      <c r="AL1977" s="12">
        <f t="shared" si="323"/>
        <v>4.333023565310624E-10</v>
      </c>
      <c r="AM1977" s="12">
        <f t="shared" si="324"/>
        <v>5.1106148591789729E-10</v>
      </c>
      <c r="AN1977" s="19">
        <f t="shared" si="325"/>
        <v>2.2739189884214046E-2</v>
      </c>
      <c r="AO1977" s="19"/>
      <c r="AP1977" t="e">
        <f t="shared" si="326"/>
        <v>#VALUE!</v>
      </c>
      <c r="AQ1977" t="e">
        <f t="shared" si="327"/>
        <v>#VALUE!</v>
      </c>
      <c r="AR1977">
        <v>0</v>
      </c>
      <c r="AS1977" s="12" t="e">
        <f t="shared" si="328"/>
        <v>#VALUE!</v>
      </c>
      <c r="AT1977" s="12" t="e">
        <f t="shared" si="329"/>
        <v>#VALUE!</v>
      </c>
      <c r="AU1977" s="19">
        <f t="shared" si="330"/>
        <v>1.5759424160826513E-2</v>
      </c>
      <c r="AW1977">
        <f t="shared" si="331"/>
        <v>78.812974192989046</v>
      </c>
      <c r="AX1977">
        <f t="shared" si="332"/>
        <v>15.215219993965071</v>
      </c>
      <c r="AY1977" t="e">
        <f t="shared" si="333"/>
        <v>#VALUE!</v>
      </c>
    </row>
    <row r="1978" spans="8:51" x14ac:dyDescent="0.25">
      <c r="H1978" s="6">
        <v>20</v>
      </c>
      <c r="I1978" s="6">
        <v>30</v>
      </c>
      <c r="J1978" s="6">
        <v>1</v>
      </c>
      <c r="K1978" s="6">
        <v>1</v>
      </c>
      <c r="L1978" s="6" t="s">
        <v>122</v>
      </c>
      <c r="M1978" s="7">
        <f>1000000*(AF1978-AD1978)/X1978</f>
        <v>5.1728162884310709E-3</v>
      </c>
      <c r="N1978" s="7">
        <f>1000000*(AM1978-AK1978)/X1978</f>
        <v>2.6794554190270953E-2</v>
      </c>
      <c r="O1978" s="7" t="e">
        <f>1000000*(AT1978-AR1978)/X1978</f>
        <v>#VALUE!</v>
      </c>
      <c r="P1978">
        <f>(M1978*16)</f>
        <v>8.2765060614897135E-2</v>
      </c>
      <c r="Q1978">
        <f>(N1978*44)</f>
        <v>1.1789603843719219</v>
      </c>
      <c r="R1978">
        <f>1000000*(((AF1978-AD1978)*0.082057*W1978)/(V1978-Z1978))/X1978</f>
        <v>0.14349881432745903</v>
      </c>
      <c r="S1978">
        <f>1000000*(((AM1978-AK1978)*0.082057*W1978)/(V1978-Z1978))/X1978</f>
        <v>0.74330626535800015</v>
      </c>
      <c r="T1978">
        <f>N1978*((1*0.082057*W1978)/(V1978-Z1978))</f>
        <v>0.74330626535800026</v>
      </c>
      <c r="V1978" s="5">
        <f t="shared" si="334"/>
        <v>0.99905510880095516</v>
      </c>
      <c r="W1978">
        <v>313.14999999999998</v>
      </c>
      <c r="X1978">
        <f t="shared" si="335"/>
        <v>1.9073334166666699E-2</v>
      </c>
      <c r="Y1978">
        <v>2E-3</v>
      </c>
      <c r="Z1978">
        <f t="shared" si="315"/>
        <v>7.2765497523200454E-2</v>
      </c>
      <c r="AB1978">
        <f t="shared" si="316"/>
        <v>9.9905510880095509E-7</v>
      </c>
      <c r="AC1978">
        <f t="shared" si="317"/>
        <v>7.7759129386834936E-11</v>
      </c>
      <c r="AD1978">
        <v>0</v>
      </c>
      <c r="AE1978" s="12">
        <f t="shared" si="318"/>
        <v>2.0903724265187424E-11</v>
      </c>
      <c r="AF1978" s="12">
        <f t="shared" si="319"/>
        <v>9.8662853652022362E-11</v>
      </c>
      <c r="AG1978" s="19">
        <f t="shared" si="320"/>
        <v>1.097002469958351E-3</v>
      </c>
      <c r="AI1978">
        <f t="shared" si="321"/>
        <v>9.9905510880095509E-7</v>
      </c>
      <c r="AJ1978">
        <f t="shared" si="322"/>
        <v>7.7759129386834936E-11</v>
      </c>
      <c r="AK1978">
        <v>0</v>
      </c>
      <c r="AL1978" s="12">
        <f t="shared" si="323"/>
        <v>4.333023565310624E-10</v>
      </c>
      <c r="AM1978" s="12">
        <f t="shared" si="324"/>
        <v>5.1106148591789729E-10</v>
      </c>
      <c r="AN1978" s="19">
        <f t="shared" si="325"/>
        <v>2.2739189884214046E-2</v>
      </c>
      <c r="AO1978" s="19"/>
      <c r="AP1978" t="e">
        <f t="shared" si="326"/>
        <v>#VALUE!</v>
      </c>
      <c r="AQ1978" t="e">
        <f t="shared" si="327"/>
        <v>#VALUE!</v>
      </c>
      <c r="AR1978">
        <v>0</v>
      </c>
      <c r="AS1978" s="12" t="e">
        <f t="shared" si="328"/>
        <v>#VALUE!</v>
      </c>
      <c r="AT1978" s="12" t="e">
        <f t="shared" si="329"/>
        <v>#VALUE!</v>
      </c>
      <c r="AU1978" s="19">
        <f t="shared" si="330"/>
        <v>1.5759424160826513E-2</v>
      </c>
      <c r="AW1978">
        <f t="shared" si="331"/>
        <v>78.812974192989046</v>
      </c>
      <c r="AX1978">
        <f t="shared" si="332"/>
        <v>15.215219993965071</v>
      </c>
      <c r="AY1978" t="e">
        <f t="shared" si="333"/>
        <v>#VALUE!</v>
      </c>
    </row>
    <row r="1979" spans="8:51" x14ac:dyDescent="0.25">
      <c r="H1979" s="6">
        <v>20</v>
      </c>
      <c r="I1979" s="6">
        <v>30</v>
      </c>
      <c r="J1979" s="6">
        <v>1</v>
      </c>
      <c r="K1979" s="6">
        <v>1</v>
      </c>
      <c r="L1979" s="6" t="s">
        <v>122</v>
      </c>
      <c r="M1979" s="7">
        <f>1000000*(AF1979-AD1979)/X1979</f>
        <v>5.1728162884310709E-3</v>
      </c>
      <c r="N1979" s="7">
        <f>1000000*(AM1979-AK1979)/X1979</f>
        <v>2.6794554190270953E-2</v>
      </c>
      <c r="O1979" s="7" t="e">
        <f>1000000*(AT1979-AR1979)/X1979</f>
        <v>#VALUE!</v>
      </c>
      <c r="P1979">
        <f>(M1979*16)</f>
        <v>8.2765060614897135E-2</v>
      </c>
      <c r="Q1979">
        <f>(N1979*44)</f>
        <v>1.1789603843719219</v>
      </c>
      <c r="R1979">
        <f>1000000*(((AF1979-AD1979)*0.082057*W1979)/(V1979-Z1979))/X1979</f>
        <v>0.14349881432745903</v>
      </c>
      <c r="S1979">
        <f>1000000*(((AM1979-AK1979)*0.082057*W1979)/(V1979-Z1979))/X1979</f>
        <v>0.74330626535800015</v>
      </c>
      <c r="T1979">
        <f>N1979*((1*0.082057*W1979)/(V1979-Z1979))</f>
        <v>0.74330626535800026</v>
      </c>
      <c r="V1979" s="5">
        <f t="shared" si="334"/>
        <v>0.99905510880095516</v>
      </c>
      <c r="W1979">
        <v>313.14999999999998</v>
      </c>
      <c r="X1979">
        <f t="shared" si="335"/>
        <v>1.9073334166666699E-2</v>
      </c>
      <c r="Y1979">
        <v>2E-3</v>
      </c>
      <c r="Z1979">
        <f t="shared" si="315"/>
        <v>7.2765497523200454E-2</v>
      </c>
      <c r="AB1979">
        <f t="shared" si="316"/>
        <v>9.9905510880095509E-7</v>
      </c>
      <c r="AC1979">
        <f t="shared" si="317"/>
        <v>7.7759129386834936E-11</v>
      </c>
      <c r="AD1979">
        <v>0</v>
      </c>
      <c r="AE1979" s="12">
        <f t="shared" si="318"/>
        <v>2.0903724265187424E-11</v>
      </c>
      <c r="AF1979" s="12">
        <f t="shared" si="319"/>
        <v>9.8662853652022362E-11</v>
      </c>
      <c r="AG1979" s="19">
        <f t="shared" si="320"/>
        <v>1.097002469958351E-3</v>
      </c>
      <c r="AI1979">
        <f t="shared" si="321"/>
        <v>9.9905510880095509E-7</v>
      </c>
      <c r="AJ1979">
        <f t="shared" si="322"/>
        <v>7.7759129386834936E-11</v>
      </c>
      <c r="AK1979">
        <v>0</v>
      </c>
      <c r="AL1979" s="12">
        <f t="shared" si="323"/>
        <v>4.333023565310624E-10</v>
      </c>
      <c r="AM1979" s="12">
        <f t="shared" si="324"/>
        <v>5.1106148591789729E-10</v>
      </c>
      <c r="AN1979" s="19">
        <f t="shared" si="325"/>
        <v>2.2739189884214046E-2</v>
      </c>
      <c r="AO1979" s="19"/>
      <c r="AP1979" t="e">
        <f t="shared" si="326"/>
        <v>#VALUE!</v>
      </c>
      <c r="AQ1979" t="e">
        <f t="shared" si="327"/>
        <v>#VALUE!</v>
      </c>
      <c r="AR1979">
        <v>0</v>
      </c>
      <c r="AS1979" s="12" t="e">
        <f t="shared" si="328"/>
        <v>#VALUE!</v>
      </c>
      <c r="AT1979" s="12" t="e">
        <f t="shared" si="329"/>
        <v>#VALUE!</v>
      </c>
      <c r="AU1979" s="19">
        <f t="shared" si="330"/>
        <v>1.5759424160826513E-2</v>
      </c>
      <c r="AW1979">
        <f t="shared" si="331"/>
        <v>78.812974192989046</v>
      </c>
      <c r="AX1979">
        <f t="shared" si="332"/>
        <v>15.215219993965071</v>
      </c>
      <c r="AY1979" t="e">
        <f t="shared" si="333"/>
        <v>#VALUE!</v>
      </c>
    </row>
    <row r="1980" spans="8:51" x14ac:dyDescent="0.25">
      <c r="H1980" s="6">
        <v>20</v>
      </c>
      <c r="I1980" s="6">
        <v>30</v>
      </c>
      <c r="J1980" s="6">
        <v>1</v>
      </c>
      <c r="K1980" s="6">
        <v>1</v>
      </c>
      <c r="L1980" s="6" t="s">
        <v>122</v>
      </c>
      <c r="M1980" s="7">
        <f>1000000*(AF1980-AD1980)/X1980</f>
        <v>5.1728162884310709E-3</v>
      </c>
      <c r="N1980" s="7">
        <f>1000000*(AM1980-AK1980)/X1980</f>
        <v>2.6794554190270953E-2</v>
      </c>
      <c r="O1980" s="7" t="e">
        <f>1000000*(AT1980-AR1980)/X1980</f>
        <v>#VALUE!</v>
      </c>
      <c r="P1980">
        <f>(M1980*16)</f>
        <v>8.2765060614897135E-2</v>
      </c>
      <c r="Q1980">
        <f>(N1980*44)</f>
        <v>1.1789603843719219</v>
      </c>
      <c r="R1980">
        <f>1000000*(((AF1980-AD1980)*0.082057*W1980)/(V1980-Z1980))/X1980</f>
        <v>0.14349881432745903</v>
      </c>
      <c r="S1980">
        <f>1000000*(((AM1980-AK1980)*0.082057*W1980)/(V1980-Z1980))/X1980</f>
        <v>0.74330626535800015</v>
      </c>
      <c r="T1980">
        <f>N1980*((1*0.082057*W1980)/(V1980-Z1980))</f>
        <v>0.74330626535800026</v>
      </c>
      <c r="V1980" s="5">
        <f t="shared" si="334"/>
        <v>0.99905510880095516</v>
      </c>
      <c r="W1980">
        <v>313.14999999999998</v>
      </c>
      <c r="X1980">
        <f t="shared" si="335"/>
        <v>1.9073334166666699E-2</v>
      </c>
      <c r="Y1980">
        <v>2E-3</v>
      </c>
      <c r="Z1980">
        <f t="shared" si="315"/>
        <v>7.2765497523200454E-2</v>
      </c>
      <c r="AB1980">
        <f t="shared" si="316"/>
        <v>9.9905510880095509E-7</v>
      </c>
      <c r="AC1980">
        <f t="shared" si="317"/>
        <v>7.7759129386834936E-11</v>
      </c>
      <c r="AD1980">
        <v>0</v>
      </c>
      <c r="AE1980" s="12">
        <f t="shared" si="318"/>
        <v>2.0903724265187424E-11</v>
      </c>
      <c r="AF1980" s="12">
        <f t="shared" si="319"/>
        <v>9.8662853652022362E-11</v>
      </c>
      <c r="AG1980" s="19">
        <f t="shared" si="320"/>
        <v>1.097002469958351E-3</v>
      </c>
      <c r="AI1980">
        <f t="shared" si="321"/>
        <v>9.9905510880095509E-7</v>
      </c>
      <c r="AJ1980">
        <f t="shared" si="322"/>
        <v>7.7759129386834936E-11</v>
      </c>
      <c r="AK1980">
        <v>0</v>
      </c>
      <c r="AL1980" s="12">
        <f t="shared" si="323"/>
        <v>4.333023565310624E-10</v>
      </c>
      <c r="AM1980" s="12">
        <f t="shared" si="324"/>
        <v>5.1106148591789729E-10</v>
      </c>
      <c r="AN1980" s="19">
        <f t="shared" si="325"/>
        <v>2.2739189884214046E-2</v>
      </c>
      <c r="AO1980" s="19"/>
      <c r="AP1980" t="e">
        <f t="shared" si="326"/>
        <v>#VALUE!</v>
      </c>
      <c r="AQ1980" t="e">
        <f t="shared" si="327"/>
        <v>#VALUE!</v>
      </c>
      <c r="AR1980">
        <v>0</v>
      </c>
      <c r="AS1980" s="12" t="e">
        <f t="shared" si="328"/>
        <v>#VALUE!</v>
      </c>
      <c r="AT1980" s="12" t="e">
        <f t="shared" si="329"/>
        <v>#VALUE!</v>
      </c>
      <c r="AU1980" s="19">
        <f t="shared" si="330"/>
        <v>1.5759424160826513E-2</v>
      </c>
      <c r="AW1980">
        <f t="shared" si="331"/>
        <v>78.812974192989046</v>
      </c>
      <c r="AX1980">
        <f t="shared" si="332"/>
        <v>15.215219993965071</v>
      </c>
      <c r="AY1980" t="e">
        <f t="shared" si="333"/>
        <v>#VALUE!</v>
      </c>
    </row>
    <row r="1981" spans="8:51" x14ac:dyDescent="0.25">
      <c r="H1981" s="6">
        <v>20</v>
      </c>
      <c r="I1981" s="6">
        <v>30</v>
      </c>
      <c r="J1981" s="6">
        <v>1</v>
      </c>
      <c r="K1981" s="6">
        <v>1</v>
      </c>
      <c r="L1981" s="6" t="s">
        <v>122</v>
      </c>
      <c r="M1981" s="7">
        <f>1000000*(AF1981-AD1981)/X1981</f>
        <v>5.1728162884310709E-3</v>
      </c>
      <c r="N1981" s="7">
        <f>1000000*(AM1981-AK1981)/X1981</f>
        <v>2.6794554190270953E-2</v>
      </c>
      <c r="O1981" s="7" t="e">
        <f>1000000*(AT1981-AR1981)/X1981</f>
        <v>#VALUE!</v>
      </c>
      <c r="P1981">
        <f>(M1981*16)</f>
        <v>8.2765060614897135E-2</v>
      </c>
      <c r="Q1981">
        <f>(N1981*44)</f>
        <v>1.1789603843719219</v>
      </c>
      <c r="R1981">
        <f>1000000*(((AF1981-AD1981)*0.082057*W1981)/(V1981-Z1981))/X1981</f>
        <v>0.14349881432745903</v>
      </c>
      <c r="S1981">
        <f>1000000*(((AM1981-AK1981)*0.082057*W1981)/(V1981-Z1981))/X1981</f>
        <v>0.74330626535800015</v>
      </c>
      <c r="T1981">
        <f>N1981*((1*0.082057*W1981)/(V1981-Z1981))</f>
        <v>0.74330626535800026</v>
      </c>
      <c r="V1981" s="5">
        <f t="shared" si="334"/>
        <v>0.99905510880095516</v>
      </c>
      <c r="W1981">
        <v>313.14999999999998</v>
      </c>
      <c r="X1981">
        <f t="shared" si="335"/>
        <v>1.9073334166666699E-2</v>
      </c>
      <c r="Y1981">
        <v>2E-3</v>
      </c>
      <c r="Z1981">
        <f t="shared" si="315"/>
        <v>7.2765497523200454E-2</v>
      </c>
      <c r="AB1981">
        <f t="shared" si="316"/>
        <v>9.9905510880095509E-7</v>
      </c>
      <c r="AC1981">
        <f t="shared" si="317"/>
        <v>7.7759129386834936E-11</v>
      </c>
      <c r="AD1981">
        <v>0</v>
      </c>
      <c r="AE1981" s="12">
        <f t="shared" si="318"/>
        <v>2.0903724265187424E-11</v>
      </c>
      <c r="AF1981" s="12">
        <f t="shared" si="319"/>
        <v>9.8662853652022362E-11</v>
      </c>
      <c r="AG1981" s="19">
        <f t="shared" si="320"/>
        <v>1.097002469958351E-3</v>
      </c>
      <c r="AI1981">
        <f t="shared" si="321"/>
        <v>9.9905510880095509E-7</v>
      </c>
      <c r="AJ1981">
        <f t="shared" si="322"/>
        <v>7.7759129386834936E-11</v>
      </c>
      <c r="AK1981">
        <v>0</v>
      </c>
      <c r="AL1981" s="12">
        <f t="shared" si="323"/>
        <v>4.333023565310624E-10</v>
      </c>
      <c r="AM1981" s="12">
        <f t="shared" si="324"/>
        <v>5.1106148591789729E-10</v>
      </c>
      <c r="AN1981" s="19">
        <f t="shared" si="325"/>
        <v>2.2739189884214046E-2</v>
      </c>
      <c r="AO1981" s="19"/>
      <c r="AP1981" t="e">
        <f t="shared" si="326"/>
        <v>#VALUE!</v>
      </c>
      <c r="AQ1981" t="e">
        <f t="shared" si="327"/>
        <v>#VALUE!</v>
      </c>
      <c r="AR1981">
        <v>0</v>
      </c>
      <c r="AS1981" s="12" t="e">
        <f t="shared" si="328"/>
        <v>#VALUE!</v>
      </c>
      <c r="AT1981" s="12" t="e">
        <f t="shared" si="329"/>
        <v>#VALUE!</v>
      </c>
      <c r="AU1981" s="19">
        <f t="shared" si="330"/>
        <v>1.5759424160826513E-2</v>
      </c>
      <c r="AW1981">
        <f t="shared" si="331"/>
        <v>78.812974192989046</v>
      </c>
      <c r="AX1981">
        <f t="shared" si="332"/>
        <v>15.215219993965071</v>
      </c>
      <c r="AY1981" t="e">
        <f t="shared" si="333"/>
        <v>#VALUE!</v>
      </c>
    </row>
    <row r="1982" spans="8:51" x14ac:dyDescent="0.25">
      <c r="H1982" s="6">
        <v>20</v>
      </c>
      <c r="I1982" s="6">
        <v>30</v>
      </c>
      <c r="J1982" s="6">
        <v>1</v>
      </c>
      <c r="K1982" s="6">
        <v>1</v>
      </c>
      <c r="L1982" s="6" t="s">
        <v>122</v>
      </c>
      <c r="M1982" s="7">
        <f>1000000*(AF1982-AD1982)/X1982</f>
        <v>5.1728162884310709E-3</v>
      </c>
      <c r="N1982" s="7">
        <f>1000000*(AM1982-AK1982)/X1982</f>
        <v>2.6794554190270953E-2</v>
      </c>
      <c r="O1982" s="7" t="e">
        <f>1000000*(AT1982-AR1982)/X1982</f>
        <v>#VALUE!</v>
      </c>
      <c r="P1982">
        <f>(M1982*16)</f>
        <v>8.2765060614897135E-2</v>
      </c>
      <c r="Q1982">
        <f>(N1982*44)</f>
        <v>1.1789603843719219</v>
      </c>
      <c r="R1982">
        <f>1000000*(((AF1982-AD1982)*0.082057*W1982)/(V1982-Z1982))/X1982</f>
        <v>0.14349881432745903</v>
      </c>
      <c r="S1982">
        <f>1000000*(((AM1982-AK1982)*0.082057*W1982)/(V1982-Z1982))/X1982</f>
        <v>0.74330626535800015</v>
      </c>
      <c r="T1982">
        <f>N1982*((1*0.082057*W1982)/(V1982-Z1982))</f>
        <v>0.74330626535800026</v>
      </c>
      <c r="V1982" s="5">
        <f t="shared" si="334"/>
        <v>0.99905510880095516</v>
      </c>
      <c r="W1982">
        <v>313.14999999999998</v>
      </c>
      <c r="X1982">
        <f t="shared" si="335"/>
        <v>1.9073334166666699E-2</v>
      </c>
      <c r="Y1982">
        <v>2E-3</v>
      </c>
      <c r="Z1982">
        <f t="shared" si="315"/>
        <v>7.2765497523200454E-2</v>
      </c>
      <c r="AB1982">
        <f t="shared" si="316"/>
        <v>9.9905510880095509E-7</v>
      </c>
      <c r="AC1982">
        <f t="shared" si="317"/>
        <v>7.7759129386834936E-11</v>
      </c>
      <c r="AD1982">
        <v>0</v>
      </c>
      <c r="AE1982" s="12">
        <f t="shared" si="318"/>
        <v>2.0903724265187424E-11</v>
      </c>
      <c r="AF1982" s="12">
        <f t="shared" si="319"/>
        <v>9.8662853652022362E-11</v>
      </c>
      <c r="AG1982" s="19">
        <f t="shared" si="320"/>
        <v>1.097002469958351E-3</v>
      </c>
      <c r="AI1982">
        <f t="shared" si="321"/>
        <v>9.9905510880095509E-7</v>
      </c>
      <c r="AJ1982">
        <f t="shared" si="322"/>
        <v>7.7759129386834936E-11</v>
      </c>
      <c r="AK1982">
        <v>0</v>
      </c>
      <c r="AL1982" s="12">
        <f t="shared" si="323"/>
        <v>4.333023565310624E-10</v>
      </c>
      <c r="AM1982" s="12">
        <f t="shared" si="324"/>
        <v>5.1106148591789729E-10</v>
      </c>
      <c r="AN1982" s="19">
        <f t="shared" si="325"/>
        <v>2.2739189884214046E-2</v>
      </c>
      <c r="AO1982" s="19"/>
      <c r="AP1982" t="e">
        <f t="shared" si="326"/>
        <v>#VALUE!</v>
      </c>
      <c r="AQ1982" t="e">
        <f t="shared" si="327"/>
        <v>#VALUE!</v>
      </c>
      <c r="AR1982">
        <v>0</v>
      </c>
      <c r="AS1982" s="12" t="e">
        <f t="shared" si="328"/>
        <v>#VALUE!</v>
      </c>
      <c r="AT1982" s="12" t="e">
        <f t="shared" si="329"/>
        <v>#VALUE!</v>
      </c>
      <c r="AU1982" s="19">
        <f t="shared" si="330"/>
        <v>1.5759424160826513E-2</v>
      </c>
      <c r="AW1982">
        <f t="shared" si="331"/>
        <v>78.812974192989046</v>
      </c>
      <c r="AX1982">
        <f t="shared" si="332"/>
        <v>15.215219993965071</v>
      </c>
      <c r="AY1982" t="e">
        <f t="shared" si="333"/>
        <v>#VALUE!</v>
      </c>
    </row>
    <row r="1983" spans="8:51" x14ac:dyDescent="0.25">
      <c r="H1983" s="6">
        <v>20</v>
      </c>
      <c r="I1983" s="6">
        <v>30</v>
      </c>
      <c r="J1983" s="6">
        <v>1</v>
      </c>
      <c r="K1983" s="6">
        <v>1</v>
      </c>
      <c r="L1983" s="6" t="s">
        <v>122</v>
      </c>
      <c r="M1983" s="7">
        <f>1000000*(AF1983-AD1983)/X1983</f>
        <v>5.1728162884310709E-3</v>
      </c>
      <c r="N1983" s="7">
        <f>1000000*(AM1983-AK1983)/X1983</f>
        <v>2.6794554190270953E-2</v>
      </c>
      <c r="O1983" s="7" t="e">
        <f>1000000*(AT1983-AR1983)/X1983</f>
        <v>#VALUE!</v>
      </c>
      <c r="P1983">
        <f>(M1983*16)</f>
        <v>8.2765060614897135E-2</v>
      </c>
      <c r="Q1983">
        <f>(N1983*44)</f>
        <v>1.1789603843719219</v>
      </c>
      <c r="R1983">
        <f>1000000*(((AF1983-AD1983)*0.082057*W1983)/(V1983-Z1983))/X1983</f>
        <v>0.14349881432745903</v>
      </c>
      <c r="S1983">
        <f>1000000*(((AM1983-AK1983)*0.082057*W1983)/(V1983-Z1983))/X1983</f>
        <v>0.74330626535800015</v>
      </c>
      <c r="T1983">
        <f>N1983*((1*0.082057*W1983)/(V1983-Z1983))</f>
        <v>0.74330626535800026</v>
      </c>
      <c r="V1983" s="5">
        <f t="shared" si="334"/>
        <v>0.99905510880095516</v>
      </c>
      <c r="W1983">
        <v>313.14999999999998</v>
      </c>
      <c r="X1983">
        <f t="shared" si="335"/>
        <v>1.9073334166666699E-2</v>
      </c>
      <c r="Y1983">
        <v>2E-3</v>
      </c>
      <c r="Z1983">
        <f t="shared" si="315"/>
        <v>7.2765497523200454E-2</v>
      </c>
      <c r="AB1983">
        <f t="shared" si="316"/>
        <v>9.9905510880095509E-7</v>
      </c>
      <c r="AC1983">
        <f t="shared" si="317"/>
        <v>7.7759129386834936E-11</v>
      </c>
      <c r="AD1983">
        <v>0</v>
      </c>
      <c r="AE1983" s="12">
        <f t="shared" si="318"/>
        <v>2.0903724265187424E-11</v>
      </c>
      <c r="AF1983" s="12">
        <f t="shared" si="319"/>
        <v>9.8662853652022362E-11</v>
      </c>
      <c r="AG1983" s="19">
        <f t="shared" si="320"/>
        <v>1.097002469958351E-3</v>
      </c>
      <c r="AI1983">
        <f t="shared" si="321"/>
        <v>9.9905510880095509E-7</v>
      </c>
      <c r="AJ1983">
        <f t="shared" si="322"/>
        <v>7.7759129386834936E-11</v>
      </c>
      <c r="AK1983">
        <v>0</v>
      </c>
      <c r="AL1983" s="12">
        <f t="shared" si="323"/>
        <v>4.333023565310624E-10</v>
      </c>
      <c r="AM1983" s="12">
        <f t="shared" si="324"/>
        <v>5.1106148591789729E-10</v>
      </c>
      <c r="AN1983" s="19">
        <f t="shared" si="325"/>
        <v>2.2739189884214046E-2</v>
      </c>
      <c r="AO1983" s="19"/>
      <c r="AP1983" t="e">
        <f t="shared" si="326"/>
        <v>#VALUE!</v>
      </c>
      <c r="AQ1983" t="e">
        <f t="shared" si="327"/>
        <v>#VALUE!</v>
      </c>
      <c r="AR1983">
        <v>0</v>
      </c>
      <c r="AS1983" s="12" t="e">
        <f t="shared" si="328"/>
        <v>#VALUE!</v>
      </c>
      <c r="AT1983" s="12" t="e">
        <f t="shared" si="329"/>
        <v>#VALUE!</v>
      </c>
      <c r="AU1983" s="19">
        <f t="shared" si="330"/>
        <v>1.5759424160826513E-2</v>
      </c>
      <c r="AW1983">
        <f t="shared" si="331"/>
        <v>78.812974192989046</v>
      </c>
      <c r="AX1983">
        <f t="shared" si="332"/>
        <v>15.215219993965071</v>
      </c>
      <c r="AY1983" t="e">
        <f t="shared" si="333"/>
        <v>#VALUE!</v>
      </c>
    </row>
    <row r="1984" spans="8:51" x14ac:dyDescent="0.25">
      <c r="H1984" s="6">
        <v>20</v>
      </c>
      <c r="I1984" s="6">
        <v>30</v>
      </c>
      <c r="J1984" s="6">
        <v>1</v>
      </c>
      <c r="K1984" s="6">
        <v>1</v>
      </c>
      <c r="L1984" s="6" t="s">
        <v>122</v>
      </c>
      <c r="M1984" s="7">
        <f>1000000*(AF1984-AD1984)/X1984</f>
        <v>5.1728162884310709E-3</v>
      </c>
      <c r="N1984" s="7">
        <f>1000000*(AM1984-AK1984)/X1984</f>
        <v>2.6794554190270953E-2</v>
      </c>
      <c r="O1984" s="7" t="e">
        <f>1000000*(AT1984-AR1984)/X1984</f>
        <v>#VALUE!</v>
      </c>
      <c r="P1984">
        <f>(M1984*16)</f>
        <v>8.2765060614897135E-2</v>
      </c>
      <c r="Q1984">
        <f>(N1984*44)</f>
        <v>1.1789603843719219</v>
      </c>
      <c r="R1984">
        <f>1000000*(((AF1984-AD1984)*0.082057*W1984)/(V1984-Z1984))/X1984</f>
        <v>0.14349881432745903</v>
      </c>
      <c r="S1984">
        <f>1000000*(((AM1984-AK1984)*0.082057*W1984)/(V1984-Z1984))/X1984</f>
        <v>0.74330626535800015</v>
      </c>
      <c r="T1984">
        <f>N1984*((1*0.082057*W1984)/(V1984-Z1984))</f>
        <v>0.74330626535800026</v>
      </c>
      <c r="V1984" s="5">
        <f t="shared" si="334"/>
        <v>0.99905510880095516</v>
      </c>
      <c r="W1984">
        <v>313.14999999999998</v>
      </c>
      <c r="X1984">
        <f t="shared" si="335"/>
        <v>1.9073334166666699E-2</v>
      </c>
      <c r="Y1984">
        <v>2E-3</v>
      </c>
      <c r="Z1984">
        <f t="shared" si="315"/>
        <v>7.2765497523200454E-2</v>
      </c>
      <c r="AB1984">
        <f t="shared" si="316"/>
        <v>9.9905510880095509E-7</v>
      </c>
      <c r="AC1984">
        <f t="shared" si="317"/>
        <v>7.7759129386834936E-11</v>
      </c>
      <c r="AD1984">
        <v>0</v>
      </c>
      <c r="AE1984" s="12">
        <f t="shared" si="318"/>
        <v>2.0903724265187424E-11</v>
      </c>
      <c r="AF1984" s="12">
        <f t="shared" si="319"/>
        <v>9.8662853652022362E-11</v>
      </c>
      <c r="AG1984" s="19">
        <f t="shared" si="320"/>
        <v>1.097002469958351E-3</v>
      </c>
      <c r="AI1984">
        <f t="shared" si="321"/>
        <v>9.9905510880095509E-7</v>
      </c>
      <c r="AJ1984">
        <f t="shared" si="322"/>
        <v>7.7759129386834936E-11</v>
      </c>
      <c r="AK1984">
        <v>0</v>
      </c>
      <c r="AL1984" s="12">
        <f t="shared" si="323"/>
        <v>4.333023565310624E-10</v>
      </c>
      <c r="AM1984" s="12">
        <f t="shared" si="324"/>
        <v>5.1106148591789729E-10</v>
      </c>
      <c r="AN1984" s="19">
        <f t="shared" si="325"/>
        <v>2.2739189884214046E-2</v>
      </c>
      <c r="AO1984" s="19"/>
      <c r="AP1984" t="e">
        <f t="shared" si="326"/>
        <v>#VALUE!</v>
      </c>
      <c r="AQ1984" t="e">
        <f t="shared" si="327"/>
        <v>#VALUE!</v>
      </c>
      <c r="AR1984">
        <v>0</v>
      </c>
      <c r="AS1984" s="12" t="e">
        <f t="shared" si="328"/>
        <v>#VALUE!</v>
      </c>
      <c r="AT1984" s="12" t="e">
        <f t="shared" si="329"/>
        <v>#VALUE!</v>
      </c>
      <c r="AU1984" s="19">
        <f t="shared" si="330"/>
        <v>1.5759424160826513E-2</v>
      </c>
      <c r="AW1984">
        <f t="shared" si="331"/>
        <v>78.812974192989046</v>
      </c>
      <c r="AX1984">
        <f t="shared" si="332"/>
        <v>15.215219993965071</v>
      </c>
      <c r="AY1984" t="e">
        <f t="shared" si="333"/>
        <v>#VALUE!</v>
      </c>
    </row>
    <row r="1985" spans="8:51" x14ac:dyDescent="0.25">
      <c r="H1985" s="6">
        <v>20</v>
      </c>
      <c r="I1985" s="6">
        <v>30</v>
      </c>
      <c r="J1985" s="6">
        <v>1</v>
      </c>
      <c r="K1985" s="6">
        <v>1</v>
      </c>
      <c r="L1985" s="6" t="s">
        <v>122</v>
      </c>
      <c r="M1985" s="7">
        <f>1000000*(AF1985-AD1985)/X1985</f>
        <v>5.1728162884310709E-3</v>
      </c>
      <c r="N1985" s="7">
        <f>1000000*(AM1985-AK1985)/X1985</f>
        <v>2.6794554190270953E-2</v>
      </c>
      <c r="O1985" s="7" t="e">
        <f>1000000*(AT1985-AR1985)/X1985</f>
        <v>#VALUE!</v>
      </c>
      <c r="P1985">
        <f>(M1985*16)</f>
        <v>8.2765060614897135E-2</v>
      </c>
      <c r="Q1985">
        <f>(N1985*44)</f>
        <v>1.1789603843719219</v>
      </c>
      <c r="R1985">
        <f>1000000*(((AF1985-AD1985)*0.082057*W1985)/(V1985-Z1985))/X1985</f>
        <v>0.14349881432745903</v>
      </c>
      <c r="S1985">
        <f>1000000*(((AM1985-AK1985)*0.082057*W1985)/(V1985-Z1985))/X1985</f>
        <v>0.74330626535800015</v>
      </c>
      <c r="T1985">
        <f>N1985*((1*0.082057*W1985)/(V1985-Z1985))</f>
        <v>0.74330626535800026</v>
      </c>
      <c r="V1985" s="5">
        <f t="shared" si="334"/>
        <v>0.99905510880095516</v>
      </c>
      <c r="W1985">
        <v>313.14999999999998</v>
      </c>
      <c r="X1985">
        <f t="shared" si="335"/>
        <v>1.9073334166666699E-2</v>
      </c>
      <c r="Y1985">
        <v>2E-3</v>
      </c>
      <c r="Z1985">
        <f t="shared" si="315"/>
        <v>7.2765497523200454E-2</v>
      </c>
      <c r="AB1985">
        <f t="shared" si="316"/>
        <v>9.9905510880095509E-7</v>
      </c>
      <c r="AC1985">
        <f t="shared" si="317"/>
        <v>7.7759129386834936E-11</v>
      </c>
      <c r="AD1985">
        <v>0</v>
      </c>
      <c r="AE1985" s="12">
        <f t="shared" si="318"/>
        <v>2.0903724265187424E-11</v>
      </c>
      <c r="AF1985" s="12">
        <f t="shared" si="319"/>
        <v>9.8662853652022362E-11</v>
      </c>
      <c r="AG1985" s="19">
        <f t="shared" si="320"/>
        <v>1.097002469958351E-3</v>
      </c>
      <c r="AI1985">
        <f t="shared" si="321"/>
        <v>9.9905510880095509E-7</v>
      </c>
      <c r="AJ1985">
        <f t="shared" si="322"/>
        <v>7.7759129386834936E-11</v>
      </c>
      <c r="AK1985">
        <v>0</v>
      </c>
      <c r="AL1985" s="12">
        <f t="shared" si="323"/>
        <v>4.333023565310624E-10</v>
      </c>
      <c r="AM1985" s="12">
        <f t="shared" si="324"/>
        <v>5.1106148591789729E-10</v>
      </c>
      <c r="AN1985" s="19">
        <f t="shared" si="325"/>
        <v>2.2739189884214046E-2</v>
      </c>
      <c r="AO1985" s="19"/>
      <c r="AP1985" t="e">
        <f t="shared" si="326"/>
        <v>#VALUE!</v>
      </c>
      <c r="AQ1985" t="e">
        <f t="shared" si="327"/>
        <v>#VALUE!</v>
      </c>
      <c r="AR1985">
        <v>0</v>
      </c>
      <c r="AS1985" s="12" t="e">
        <f t="shared" si="328"/>
        <v>#VALUE!</v>
      </c>
      <c r="AT1985" s="12" t="e">
        <f t="shared" si="329"/>
        <v>#VALUE!</v>
      </c>
      <c r="AU1985" s="19">
        <f t="shared" si="330"/>
        <v>1.5759424160826513E-2</v>
      </c>
      <c r="AW1985">
        <f t="shared" si="331"/>
        <v>78.812974192989046</v>
      </c>
      <c r="AX1985">
        <f t="shared" si="332"/>
        <v>15.215219993965071</v>
      </c>
      <c r="AY1985" t="e">
        <f t="shared" si="333"/>
        <v>#VALUE!</v>
      </c>
    </row>
    <row r="1986" spans="8:51" x14ac:dyDescent="0.25">
      <c r="H1986" s="6">
        <v>20</v>
      </c>
      <c r="I1986" s="6">
        <v>30</v>
      </c>
      <c r="J1986" s="6">
        <v>1</v>
      </c>
      <c r="K1986" s="6">
        <v>1</v>
      </c>
      <c r="L1986" s="6" t="s">
        <v>122</v>
      </c>
      <c r="M1986" s="7">
        <f>1000000*(AF1986-AD1986)/X1986</f>
        <v>5.1728162884310709E-3</v>
      </c>
      <c r="N1986" s="7">
        <f>1000000*(AM1986-AK1986)/X1986</f>
        <v>2.6794554190270953E-2</v>
      </c>
      <c r="O1986" s="7" t="e">
        <f>1000000*(AT1986-AR1986)/X1986</f>
        <v>#VALUE!</v>
      </c>
      <c r="P1986">
        <f>(M1986*16)</f>
        <v>8.2765060614897135E-2</v>
      </c>
      <c r="Q1986">
        <f>(N1986*44)</f>
        <v>1.1789603843719219</v>
      </c>
      <c r="R1986">
        <f>1000000*(((AF1986-AD1986)*0.082057*W1986)/(V1986-Z1986))/X1986</f>
        <v>0.14349881432745903</v>
      </c>
      <c r="S1986">
        <f>1000000*(((AM1986-AK1986)*0.082057*W1986)/(V1986-Z1986))/X1986</f>
        <v>0.74330626535800015</v>
      </c>
      <c r="T1986">
        <f>N1986*((1*0.082057*W1986)/(V1986-Z1986))</f>
        <v>0.74330626535800026</v>
      </c>
      <c r="V1986" s="5">
        <f t="shared" si="334"/>
        <v>0.99905510880095516</v>
      </c>
      <c r="W1986">
        <v>313.14999999999998</v>
      </c>
      <c r="X1986">
        <f t="shared" si="335"/>
        <v>1.9073334166666699E-2</v>
      </c>
      <c r="Y1986">
        <v>2E-3</v>
      </c>
      <c r="Z1986">
        <f t="shared" si="315"/>
        <v>7.2765497523200454E-2</v>
      </c>
      <c r="AB1986">
        <f t="shared" si="316"/>
        <v>9.9905510880095509E-7</v>
      </c>
      <c r="AC1986">
        <f t="shared" si="317"/>
        <v>7.7759129386834936E-11</v>
      </c>
      <c r="AD1986">
        <v>0</v>
      </c>
      <c r="AE1986" s="12">
        <f t="shared" si="318"/>
        <v>2.0903724265187424E-11</v>
      </c>
      <c r="AF1986" s="12">
        <f t="shared" si="319"/>
        <v>9.8662853652022362E-11</v>
      </c>
      <c r="AG1986" s="19">
        <f t="shared" si="320"/>
        <v>1.097002469958351E-3</v>
      </c>
      <c r="AI1986">
        <f t="shared" si="321"/>
        <v>9.9905510880095509E-7</v>
      </c>
      <c r="AJ1986">
        <f t="shared" si="322"/>
        <v>7.7759129386834936E-11</v>
      </c>
      <c r="AK1986">
        <v>0</v>
      </c>
      <c r="AL1986" s="12">
        <f t="shared" si="323"/>
        <v>4.333023565310624E-10</v>
      </c>
      <c r="AM1986" s="12">
        <f t="shared" si="324"/>
        <v>5.1106148591789729E-10</v>
      </c>
      <c r="AN1986" s="19">
        <f t="shared" si="325"/>
        <v>2.2739189884214046E-2</v>
      </c>
      <c r="AO1986" s="19"/>
      <c r="AP1986" t="e">
        <f t="shared" si="326"/>
        <v>#VALUE!</v>
      </c>
      <c r="AQ1986" t="e">
        <f t="shared" si="327"/>
        <v>#VALUE!</v>
      </c>
      <c r="AR1986">
        <v>0</v>
      </c>
      <c r="AS1986" s="12" t="e">
        <f t="shared" si="328"/>
        <v>#VALUE!</v>
      </c>
      <c r="AT1986" s="12" t="e">
        <f t="shared" si="329"/>
        <v>#VALUE!</v>
      </c>
      <c r="AU1986" s="19">
        <f t="shared" si="330"/>
        <v>1.5759424160826513E-2</v>
      </c>
      <c r="AW1986">
        <f t="shared" si="331"/>
        <v>78.812974192989046</v>
      </c>
      <c r="AX1986">
        <f t="shared" si="332"/>
        <v>15.215219993965071</v>
      </c>
      <c r="AY1986" t="e">
        <f t="shared" si="333"/>
        <v>#VALUE!</v>
      </c>
    </row>
  </sheetData>
  <sortState xmlns:xlrd2="http://schemas.microsoft.com/office/spreadsheetml/2017/richdata2" ref="A11:AY978">
    <sortCondition ref="A11:A978"/>
    <sortCondition ref="D11:D978"/>
    <sortCondition ref="B11:B978"/>
  </sortState>
  <phoneticPr fontId="9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1B7EE-1D5C-4B0F-A577-B05FB8995858}">
  <dimension ref="A1:AH15"/>
  <sheetViews>
    <sheetView zoomScale="70" zoomScaleNormal="70" workbookViewId="0">
      <selection activeCell="C15" sqref="C15"/>
    </sheetView>
  </sheetViews>
  <sheetFormatPr defaultRowHeight="15" x14ac:dyDescent="0.25"/>
  <cols>
    <col min="1" max="1" width="19.5703125" bestFit="1" customWidth="1"/>
    <col min="2" max="2" width="14.85546875" customWidth="1"/>
    <col min="3" max="3" width="16.28515625" customWidth="1"/>
  </cols>
  <sheetData>
    <row r="1" spans="1:34" s="1" customFormat="1" ht="45" x14ac:dyDescent="0.25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10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</row>
    <row r="2" spans="1:34" x14ac:dyDescent="0.25">
      <c r="A2" t="s">
        <v>11</v>
      </c>
      <c r="B2" s="2">
        <v>43592.49459490741</v>
      </c>
      <c r="C2" t="s">
        <v>12</v>
      </c>
      <c r="D2" t="s">
        <v>13</v>
      </c>
      <c r="E2">
        <v>0</v>
      </c>
      <c r="F2">
        <v>5.3470000000000004</v>
      </c>
      <c r="G2">
        <v>1206</v>
      </c>
      <c r="N2" t="s">
        <v>11</v>
      </c>
      <c r="O2" s="2">
        <v>43592.49459490741</v>
      </c>
      <c r="P2" t="s">
        <v>12</v>
      </c>
      <c r="Q2" t="s">
        <v>13</v>
      </c>
      <c r="R2">
        <v>0</v>
      </c>
      <c r="S2" t="s">
        <v>14</v>
      </c>
      <c r="T2" t="s">
        <v>14</v>
      </c>
      <c r="AA2" t="s">
        <v>11</v>
      </c>
      <c r="AB2" s="2">
        <v>43592.49459490741</v>
      </c>
      <c r="AC2" t="s">
        <v>12</v>
      </c>
      <c r="AD2" t="s">
        <v>13</v>
      </c>
      <c r="AE2">
        <v>0</v>
      </c>
      <c r="AF2">
        <v>9.8940000000000001</v>
      </c>
      <c r="AG2">
        <v>2700</v>
      </c>
    </row>
    <row r="3" spans="1:34" x14ac:dyDescent="0.25">
      <c r="A3" t="s">
        <v>191</v>
      </c>
      <c r="B3" s="2">
        <v>43599.42769675926</v>
      </c>
      <c r="C3" t="s">
        <v>12</v>
      </c>
      <c r="D3" t="s">
        <v>13</v>
      </c>
      <c r="E3">
        <v>0</v>
      </c>
      <c r="F3">
        <v>5.3520000000000003</v>
      </c>
      <c r="G3">
        <v>1148</v>
      </c>
      <c r="N3" t="s">
        <v>191</v>
      </c>
      <c r="O3" s="2">
        <v>43599.42769675926</v>
      </c>
      <c r="P3" t="s">
        <v>12</v>
      </c>
      <c r="Q3" t="s">
        <v>13</v>
      </c>
      <c r="R3">
        <v>0</v>
      </c>
      <c r="S3" t="s">
        <v>14</v>
      </c>
      <c r="T3" t="s">
        <v>14</v>
      </c>
      <c r="AA3" t="s">
        <v>191</v>
      </c>
      <c r="AB3" s="2">
        <v>43599.42769675926</v>
      </c>
      <c r="AC3" t="s">
        <v>12</v>
      </c>
      <c r="AD3" t="s">
        <v>13</v>
      </c>
      <c r="AE3">
        <v>0</v>
      </c>
      <c r="AF3">
        <v>9.9039999999999999</v>
      </c>
      <c r="AG3">
        <v>2857</v>
      </c>
    </row>
    <row r="4" spans="1:34" x14ac:dyDescent="0.25">
      <c r="N4" t="s">
        <v>213</v>
      </c>
      <c r="O4" t="s">
        <v>12</v>
      </c>
      <c r="P4" t="s">
        <v>211</v>
      </c>
      <c r="Q4" t="s">
        <v>13</v>
      </c>
      <c r="R4">
        <v>0</v>
      </c>
      <c r="S4" t="s">
        <v>14</v>
      </c>
      <c r="T4" t="s">
        <v>14</v>
      </c>
      <c r="AA4" t="s">
        <v>213</v>
      </c>
      <c r="AB4" t="s">
        <v>12</v>
      </c>
      <c r="AC4" t="s">
        <v>211</v>
      </c>
      <c r="AD4" t="s">
        <v>13</v>
      </c>
      <c r="AE4">
        <v>0</v>
      </c>
      <c r="AF4">
        <v>9.9019999999999992</v>
      </c>
      <c r="AG4">
        <v>2369</v>
      </c>
    </row>
    <row r="5" spans="1:34" x14ac:dyDescent="0.25">
      <c r="A5" t="s">
        <v>215</v>
      </c>
      <c r="B5" s="27">
        <v>43602</v>
      </c>
      <c r="C5" t="s">
        <v>12</v>
      </c>
      <c r="D5" t="s">
        <v>13</v>
      </c>
      <c r="E5">
        <v>0</v>
      </c>
      <c r="F5">
        <v>5.3460000000000001</v>
      </c>
      <c r="G5">
        <v>1405</v>
      </c>
      <c r="N5" t="s">
        <v>215</v>
      </c>
      <c r="O5" s="27">
        <v>43602</v>
      </c>
      <c r="P5" t="s">
        <v>12</v>
      </c>
      <c r="Q5" t="s">
        <v>13</v>
      </c>
      <c r="R5">
        <v>0</v>
      </c>
      <c r="S5" t="s">
        <v>14</v>
      </c>
      <c r="T5" t="s">
        <v>14</v>
      </c>
      <c r="AA5" t="s">
        <v>215</v>
      </c>
      <c r="AB5" s="27">
        <v>43602</v>
      </c>
      <c r="AC5" t="s">
        <v>12</v>
      </c>
      <c r="AD5" t="s">
        <v>13</v>
      </c>
      <c r="AE5">
        <v>0</v>
      </c>
      <c r="AF5">
        <v>9.9049999999999994</v>
      </c>
      <c r="AG5">
        <v>2442</v>
      </c>
    </row>
    <row r="6" spans="1:34" x14ac:dyDescent="0.25">
      <c r="A6" t="s">
        <v>236</v>
      </c>
      <c r="B6" s="27">
        <v>43609</v>
      </c>
      <c r="C6" t="s">
        <v>12</v>
      </c>
      <c r="D6" t="s">
        <v>13</v>
      </c>
      <c r="E6">
        <v>0</v>
      </c>
      <c r="F6">
        <v>5.3559999999999999</v>
      </c>
      <c r="G6">
        <v>1311</v>
      </c>
      <c r="N6" t="s">
        <v>236</v>
      </c>
      <c r="O6" t="s">
        <v>12</v>
      </c>
      <c r="P6" t="s">
        <v>211</v>
      </c>
      <c r="Q6" t="s">
        <v>13</v>
      </c>
      <c r="R6">
        <v>0</v>
      </c>
      <c r="S6" t="s">
        <v>14</v>
      </c>
      <c r="T6" t="s">
        <v>14</v>
      </c>
      <c r="AA6" t="s">
        <v>236</v>
      </c>
      <c r="AB6" t="s">
        <v>12</v>
      </c>
      <c r="AC6" t="s">
        <v>211</v>
      </c>
      <c r="AD6" t="s">
        <v>13</v>
      </c>
      <c r="AE6">
        <v>0</v>
      </c>
      <c r="AF6">
        <v>9.8859999999999992</v>
      </c>
      <c r="AG6">
        <v>2321</v>
      </c>
    </row>
    <row r="7" spans="1:34" x14ac:dyDescent="0.25">
      <c r="A7" t="s">
        <v>280</v>
      </c>
      <c r="B7" s="2">
        <v>43613.47761574074</v>
      </c>
      <c r="C7" t="s">
        <v>12</v>
      </c>
      <c r="D7" t="s">
        <v>13</v>
      </c>
      <c r="E7">
        <v>0</v>
      </c>
      <c r="F7">
        <v>5.3419999999999996</v>
      </c>
      <c r="G7">
        <v>1158</v>
      </c>
      <c r="N7" t="s">
        <v>280</v>
      </c>
      <c r="O7" s="2">
        <v>43613.47761574074</v>
      </c>
      <c r="P7" t="s">
        <v>12</v>
      </c>
      <c r="Q7" t="s">
        <v>13</v>
      </c>
      <c r="R7">
        <v>0</v>
      </c>
      <c r="S7" t="s">
        <v>14</v>
      </c>
      <c r="T7" t="s">
        <v>14</v>
      </c>
      <c r="AA7" t="s">
        <v>280</v>
      </c>
      <c r="AB7" s="2">
        <v>43613.47761574074</v>
      </c>
      <c r="AC7" t="s">
        <v>12</v>
      </c>
      <c r="AD7" t="s">
        <v>13</v>
      </c>
      <c r="AE7">
        <v>0</v>
      </c>
      <c r="AF7">
        <v>9.8819999999999997</v>
      </c>
      <c r="AG7">
        <v>2366</v>
      </c>
    </row>
    <row r="8" spans="1:34" x14ac:dyDescent="0.25">
      <c r="A8" t="s">
        <v>320</v>
      </c>
      <c r="B8" s="2">
        <v>43616.35900462963</v>
      </c>
      <c r="C8" t="s">
        <v>12</v>
      </c>
      <c r="D8" t="s">
        <v>13</v>
      </c>
      <c r="E8">
        <v>0</v>
      </c>
      <c r="F8">
        <v>5.3410000000000002</v>
      </c>
      <c r="G8">
        <v>1472</v>
      </c>
      <c r="N8" t="s">
        <v>320</v>
      </c>
      <c r="O8" s="2">
        <v>43616.35900462963</v>
      </c>
      <c r="P8" t="s">
        <v>12</v>
      </c>
      <c r="Q8" t="s">
        <v>13</v>
      </c>
      <c r="R8">
        <v>0</v>
      </c>
      <c r="S8" t="s">
        <v>14</v>
      </c>
      <c r="T8" t="s">
        <v>14</v>
      </c>
      <c r="AA8" t="s">
        <v>320</v>
      </c>
      <c r="AB8" s="2">
        <v>43616.35900462963</v>
      </c>
      <c r="AC8" t="s">
        <v>12</v>
      </c>
      <c r="AD8" t="s">
        <v>13</v>
      </c>
      <c r="AE8">
        <v>0</v>
      </c>
      <c r="AF8">
        <v>9.8789999999999996</v>
      </c>
      <c r="AG8">
        <v>2716</v>
      </c>
    </row>
    <row r="9" spans="1:34" x14ac:dyDescent="0.25">
      <c r="A9" t="s">
        <v>323</v>
      </c>
      <c r="B9" s="2">
        <v>43620.392847222225</v>
      </c>
      <c r="C9" t="s">
        <v>12</v>
      </c>
      <c r="D9" t="s">
        <v>13</v>
      </c>
      <c r="E9">
        <v>0</v>
      </c>
      <c r="F9">
        <v>5.3490000000000002</v>
      </c>
      <c r="G9">
        <v>1352</v>
      </c>
      <c r="N9" t="s">
        <v>323</v>
      </c>
      <c r="O9" s="2">
        <v>43620.392847222225</v>
      </c>
      <c r="P9" t="s">
        <v>12</v>
      </c>
      <c r="Q9" t="s">
        <v>13</v>
      </c>
      <c r="R9">
        <v>0</v>
      </c>
      <c r="S9" t="s">
        <v>14</v>
      </c>
      <c r="T9" t="s">
        <v>14</v>
      </c>
      <c r="AA9" t="s">
        <v>323</v>
      </c>
      <c r="AB9" s="2">
        <v>43620.392847222225</v>
      </c>
      <c r="AC9" t="s">
        <v>12</v>
      </c>
      <c r="AD9" t="s">
        <v>13</v>
      </c>
      <c r="AE9">
        <v>0</v>
      </c>
      <c r="AF9">
        <v>9.8940000000000001</v>
      </c>
      <c r="AG9">
        <v>2651</v>
      </c>
    </row>
    <row r="10" spans="1:34" x14ac:dyDescent="0.25">
      <c r="A10" t="s">
        <v>447</v>
      </c>
      <c r="B10" s="2">
        <v>43637.426458333335</v>
      </c>
      <c r="C10" t="s">
        <v>12</v>
      </c>
      <c r="D10" t="s">
        <v>13</v>
      </c>
      <c r="E10">
        <v>0</v>
      </c>
      <c r="F10">
        <v>5.3540000000000001</v>
      </c>
      <c r="G10">
        <v>2225</v>
      </c>
      <c r="N10" t="s">
        <v>447</v>
      </c>
      <c r="O10" s="2">
        <v>43637.426458333335</v>
      </c>
      <c r="P10" t="s">
        <v>12</v>
      </c>
      <c r="Q10" t="s">
        <v>13</v>
      </c>
      <c r="R10">
        <v>0</v>
      </c>
      <c r="S10" t="s">
        <v>14</v>
      </c>
      <c r="T10" t="s">
        <v>14</v>
      </c>
      <c r="AA10" t="s">
        <v>447</v>
      </c>
      <c r="AB10" s="2">
        <v>43637.426458333335</v>
      </c>
      <c r="AC10" t="s">
        <v>12</v>
      </c>
      <c r="AD10" t="s">
        <v>13</v>
      </c>
      <c r="AE10">
        <v>0</v>
      </c>
      <c r="AF10">
        <v>9.9</v>
      </c>
      <c r="AG10">
        <v>2802</v>
      </c>
    </row>
    <row r="11" spans="1:34" x14ac:dyDescent="0.25">
      <c r="A11" t="s">
        <v>521</v>
      </c>
      <c r="B11" s="2">
        <v>43644.386655092596</v>
      </c>
      <c r="C11" t="s">
        <v>12</v>
      </c>
      <c r="D11" t="s">
        <v>13</v>
      </c>
      <c r="E11">
        <v>0</v>
      </c>
      <c r="F11">
        <v>6.085</v>
      </c>
      <c r="G11">
        <v>1915</v>
      </c>
      <c r="N11" t="s">
        <v>521</v>
      </c>
      <c r="O11" s="2">
        <v>43644.386655092596</v>
      </c>
      <c r="P11" t="s">
        <v>12</v>
      </c>
      <c r="Q11" t="s">
        <v>13</v>
      </c>
      <c r="R11">
        <v>0</v>
      </c>
      <c r="S11" t="s">
        <v>14</v>
      </c>
      <c r="T11" t="s">
        <v>14</v>
      </c>
      <c r="AA11" t="s">
        <v>521</v>
      </c>
      <c r="AB11" s="2">
        <v>43644.386655092596</v>
      </c>
      <c r="AC11" t="s">
        <v>12</v>
      </c>
      <c r="AD11" t="s">
        <v>13</v>
      </c>
      <c r="AE11">
        <v>0</v>
      </c>
      <c r="AF11">
        <v>12.202999999999999</v>
      </c>
      <c r="AG11">
        <v>2514</v>
      </c>
    </row>
    <row r="12" spans="1:34" x14ac:dyDescent="0.25">
      <c r="A12" t="s">
        <v>565</v>
      </c>
      <c r="B12" s="2">
        <v>43648.387372685182</v>
      </c>
      <c r="C12" t="s">
        <v>12</v>
      </c>
      <c r="D12" t="s">
        <v>13</v>
      </c>
      <c r="E12">
        <v>0</v>
      </c>
      <c r="F12">
        <v>6.0880000000000001</v>
      </c>
      <c r="G12">
        <v>2022</v>
      </c>
      <c r="H12">
        <v>2.6389999999999998</v>
      </c>
      <c r="N12" t="s">
        <v>565</v>
      </c>
      <c r="O12" s="2">
        <v>43648.387372685182</v>
      </c>
      <c r="P12" t="s">
        <v>12</v>
      </c>
      <c r="Q12" t="s">
        <v>13</v>
      </c>
      <c r="R12">
        <v>0</v>
      </c>
      <c r="S12" t="s">
        <v>14</v>
      </c>
      <c r="T12" t="s">
        <v>14</v>
      </c>
      <c r="U12" t="s">
        <v>14</v>
      </c>
      <c r="AA12" t="s">
        <v>565</v>
      </c>
      <c r="AB12" s="2">
        <v>43648.387372685182</v>
      </c>
      <c r="AC12" t="s">
        <v>12</v>
      </c>
      <c r="AD12" t="s">
        <v>13</v>
      </c>
      <c r="AE12">
        <v>0</v>
      </c>
      <c r="AF12">
        <v>12.167</v>
      </c>
      <c r="AG12">
        <v>2175</v>
      </c>
      <c r="AH12">
        <v>434.25400000000002</v>
      </c>
    </row>
    <row r="13" spans="1:34" x14ac:dyDescent="0.25">
      <c r="A13" t="s">
        <v>567</v>
      </c>
      <c r="B13" s="2">
        <v>43655.381979166668</v>
      </c>
      <c r="C13" t="s">
        <v>12</v>
      </c>
      <c r="D13" t="s">
        <v>13</v>
      </c>
      <c r="E13">
        <v>0</v>
      </c>
      <c r="F13">
        <v>6.1020000000000003</v>
      </c>
      <c r="G13">
        <v>2762</v>
      </c>
      <c r="H13">
        <v>4.3220000000000001</v>
      </c>
      <c r="N13" t="s">
        <v>567</v>
      </c>
      <c r="O13" s="2">
        <v>43655.381979166668</v>
      </c>
      <c r="P13" t="s">
        <v>12</v>
      </c>
      <c r="Q13" t="s">
        <v>13</v>
      </c>
      <c r="R13">
        <v>0</v>
      </c>
      <c r="S13" t="s">
        <v>14</v>
      </c>
      <c r="T13" t="s">
        <v>14</v>
      </c>
      <c r="U13" t="s">
        <v>14</v>
      </c>
      <c r="AA13" t="s">
        <v>567</v>
      </c>
      <c r="AB13" s="2">
        <v>43655.381979166668</v>
      </c>
      <c r="AC13" t="s">
        <v>12</v>
      </c>
      <c r="AD13" t="s">
        <v>13</v>
      </c>
      <c r="AE13">
        <v>0</v>
      </c>
      <c r="AF13">
        <v>12.180999999999999</v>
      </c>
      <c r="AG13">
        <v>2096</v>
      </c>
      <c r="AH13">
        <v>420.69499999999999</v>
      </c>
    </row>
    <row r="14" spans="1:34" x14ac:dyDescent="0.25">
      <c r="A14" t="s">
        <v>612</v>
      </c>
      <c r="B14" s="2">
        <v>43651.393090277779</v>
      </c>
      <c r="C14" t="s">
        <v>12</v>
      </c>
      <c r="D14" t="s">
        <v>13</v>
      </c>
      <c r="E14">
        <v>0</v>
      </c>
      <c r="F14">
        <v>6.077</v>
      </c>
      <c r="G14">
        <v>2459</v>
      </c>
      <c r="H14">
        <v>3.633</v>
      </c>
      <c r="N14" t="s">
        <v>612</v>
      </c>
      <c r="O14" s="2">
        <v>43651.393090277779</v>
      </c>
      <c r="P14" t="s">
        <v>12</v>
      </c>
      <c r="Q14" t="s">
        <v>13</v>
      </c>
      <c r="R14">
        <v>0</v>
      </c>
      <c r="S14" t="s">
        <v>14</v>
      </c>
      <c r="T14" t="s">
        <v>14</v>
      </c>
      <c r="U14" t="s">
        <v>14</v>
      </c>
      <c r="AA14" t="s">
        <v>612</v>
      </c>
      <c r="AB14" s="2">
        <v>43651.393090277779</v>
      </c>
      <c r="AC14" t="s">
        <v>12</v>
      </c>
      <c r="AD14" t="s">
        <v>13</v>
      </c>
      <c r="AE14">
        <v>0</v>
      </c>
      <c r="AF14">
        <v>12.178000000000001</v>
      </c>
      <c r="AG14">
        <v>1897</v>
      </c>
      <c r="AH14">
        <v>386.44299999999998</v>
      </c>
    </row>
    <row r="15" spans="1:34" x14ac:dyDescent="0.25">
      <c r="A15" t="s">
        <v>867</v>
      </c>
      <c r="B15" s="2">
        <v>43697.383472222224</v>
      </c>
      <c r="C15" t="s">
        <v>12</v>
      </c>
      <c r="D15" t="s">
        <v>13</v>
      </c>
      <c r="E15">
        <v>0</v>
      </c>
      <c r="F15">
        <v>6.0780000000000003</v>
      </c>
      <c r="G15">
        <v>1613</v>
      </c>
      <c r="H15">
        <v>1.706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FB9D5-8B37-47D7-9C8A-7BBC8C842A35}">
  <dimension ref="A1:AO14"/>
  <sheetViews>
    <sheetView zoomScale="70" zoomScaleNormal="70" workbookViewId="0">
      <selection activeCell="G9" sqref="G9"/>
    </sheetView>
  </sheetViews>
  <sheetFormatPr defaultRowHeight="15" x14ac:dyDescent="0.25"/>
  <cols>
    <col min="1" max="1" width="19.5703125" bestFit="1" customWidth="1"/>
    <col min="2" max="2" width="12.7109375" bestFit="1" customWidth="1"/>
    <col min="3" max="3" width="11.85546875" bestFit="1" customWidth="1"/>
    <col min="4" max="4" width="9.42578125" bestFit="1" customWidth="1"/>
    <col min="15" max="15" width="12.7109375" bestFit="1" customWidth="1"/>
    <col min="28" max="28" width="12.7109375" bestFit="1" customWidth="1"/>
  </cols>
  <sheetData>
    <row r="1" spans="1:41" s="1" customFormat="1" ht="45" x14ac:dyDescent="0.25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10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N1" s="3"/>
      <c r="AO1" s="3"/>
    </row>
    <row r="2" spans="1:41" x14ac:dyDescent="0.25">
      <c r="A2" t="s">
        <v>15</v>
      </c>
      <c r="B2" s="2">
        <v>43592.510949074072</v>
      </c>
      <c r="C2" t="s">
        <v>16</v>
      </c>
      <c r="D2" t="s">
        <v>13</v>
      </c>
      <c r="E2">
        <v>0</v>
      </c>
      <c r="F2">
        <v>5.2949999999999999</v>
      </c>
      <c r="G2">
        <v>556934</v>
      </c>
      <c r="N2" t="s">
        <v>15</v>
      </c>
      <c r="O2" s="2">
        <v>43592.510949074072</v>
      </c>
      <c r="P2" t="s">
        <v>16</v>
      </c>
      <c r="Q2" t="s">
        <v>13</v>
      </c>
      <c r="R2">
        <v>0</v>
      </c>
      <c r="S2">
        <v>5.2489999999999997</v>
      </c>
      <c r="T2">
        <v>4862</v>
      </c>
      <c r="AA2" t="s">
        <v>15</v>
      </c>
      <c r="AB2" s="2">
        <v>43592.510949074072</v>
      </c>
      <c r="AC2" t="s">
        <v>16</v>
      </c>
      <c r="AD2" t="s">
        <v>13</v>
      </c>
      <c r="AE2">
        <v>0</v>
      </c>
      <c r="AF2">
        <v>9.86</v>
      </c>
      <c r="AG2">
        <v>7761</v>
      </c>
    </row>
    <row r="3" spans="1:41" x14ac:dyDescent="0.25">
      <c r="A3" t="s">
        <v>192</v>
      </c>
      <c r="B3" s="2">
        <v>43599.444027777776</v>
      </c>
      <c r="C3" t="s">
        <v>16</v>
      </c>
      <c r="D3" t="s">
        <v>13</v>
      </c>
      <c r="E3">
        <v>0</v>
      </c>
      <c r="F3">
        <v>5.3010000000000002</v>
      </c>
      <c r="G3">
        <v>845511</v>
      </c>
      <c r="N3" t="s">
        <v>192</v>
      </c>
      <c r="O3" s="2">
        <v>43599.444027777776</v>
      </c>
      <c r="P3" t="s">
        <v>16</v>
      </c>
      <c r="Q3" t="s">
        <v>13</v>
      </c>
      <c r="R3">
        <v>0</v>
      </c>
      <c r="S3">
        <v>5.2549999999999999</v>
      </c>
      <c r="T3">
        <v>7234</v>
      </c>
      <c r="AA3" t="s">
        <v>192</v>
      </c>
      <c r="AB3" s="2">
        <v>43599.444027777776</v>
      </c>
      <c r="AC3" t="s">
        <v>16</v>
      </c>
      <c r="AD3" t="s">
        <v>13</v>
      </c>
      <c r="AE3">
        <v>0</v>
      </c>
      <c r="AF3">
        <v>9.8740000000000006</v>
      </c>
      <c r="AG3">
        <v>9501</v>
      </c>
    </row>
    <row r="4" spans="1:41" x14ac:dyDescent="0.25">
      <c r="N4" t="s">
        <v>214</v>
      </c>
      <c r="O4" t="s">
        <v>16</v>
      </c>
      <c r="P4" t="s">
        <v>212</v>
      </c>
      <c r="Q4" t="s">
        <v>13</v>
      </c>
      <c r="R4">
        <v>0</v>
      </c>
      <c r="S4">
        <v>5.24</v>
      </c>
      <c r="T4">
        <v>9622</v>
      </c>
      <c r="AA4" t="s">
        <v>214</v>
      </c>
      <c r="AB4" t="s">
        <v>16</v>
      </c>
      <c r="AC4" t="s">
        <v>212</v>
      </c>
      <c r="AD4" t="s">
        <v>13</v>
      </c>
      <c r="AE4">
        <v>0</v>
      </c>
      <c r="AF4">
        <v>9.8480000000000008</v>
      </c>
      <c r="AG4">
        <v>11160</v>
      </c>
    </row>
    <row r="5" spans="1:41" x14ac:dyDescent="0.25">
      <c r="A5" t="s">
        <v>216</v>
      </c>
      <c r="B5" s="27">
        <v>43602</v>
      </c>
      <c r="C5" t="s">
        <v>16</v>
      </c>
      <c r="D5" t="s">
        <v>13</v>
      </c>
      <c r="E5">
        <v>0</v>
      </c>
      <c r="F5">
        <v>5.298</v>
      </c>
      <c r="G5">
        <v>1087333</v>
      </c>
      <c r="N5" t="s">
        <v>216</v>
      </c>
      <c r="O5" s="27">
        <v>43602</v>
      </c>
      <c r="P5" t="s">
        <v>16</v>
      </c>
      <c r="Q5" t="s">
        <v>13</v>
      </c>
      <c r="R5">
        <v>0</v>
      </c>
      <c r="S5">
        <v>5.2510000000000003</v>
      </c>
      <c r="T5">
        <v>8578</v>
      </c>
      <c r="AA5" t="s">
        <v>216</v>
      </c>
      <c r="AB5" s="27">
        <v>43602</v>
      </c>
      <c r="AC5" t="s">
        <v>16</v>
      </c>
      <c r="AD5" t="s">
        <v>13</v>
      </c>
      <c r="AE5">
        <v>0</v>
      </c>
      <c r="AF5">
        <v>9.8620000000000001</v>
      </c>
      <c r="AG5">
        <v>11576</v>
      </c>
    </row>
    <row r="6" spans="1:41" x14ac:dyDescent="0.25">
      <c r="A6" t="s">
        <v>237</v>
      </c>
      <c r="B6" s="27">
        <v>43609</v>
      </c>
      <c r="C6" t="s">
        <v>16</v>
      </c>
      <c r="D6" t="s">
        <v>13</v>
      </c>
      <c r="E6">
        <v>0</v>
      </c>
      <c r="F6">
        <v>5.2919999999999998</v>
      </c>
      <c r="G6">
        <v>1094280</v>
      </c>
      <c r="N6" t="s">
        <v>237</v>
      </c>
      <c r="O6" t="s">
        <v>16</v>
      </c>
      <c r="P6" t="s">
        <v>212</v>
      </c>
      <c r="Q6" t="s">
        <v>13</v>
      </c>
      <c r="R6">
        <v>0</v>
      </c>
      <c r="S6">
        <v>5.2450000000000001</v>
      </c>
      <c r="T6">
        <v>9045</v>
      </c>
      <c r="AA6" t="s">
        <v>237</v>
      </c>
      <c r="AB6" t="s">
        <v>16</v>
      </c>
      <c r="AC6" t="s">
        <v>212</v>
      </c>
      <c r="AD6" t="s">
        <v>13</v>
      </c>
      <c r="AE6">
        <v>0</v>
      </c>
      <c r="AF6">
        <v>9.8439999999999994</v>
      </c>
      <c r="AG6">
        <v>11209</v>
      </c>
    </row>
    <row r="7" spans="1:41" x14ac:dyDescent="0.25">
      <c r="A7" t="s">
        <v>281</v>
      </c>
      <c r="B7" s="2">
        <v>43613.493993055556</v>
      </c>
      <c r="C7" t="s">
        <v>16</v>
      </c>
      <c r="D7" t="s">
        <v>13</v>
      </c>
      <c r="E7">
        <v>0</v>
      </c>
      <c r="F7">
        <v>5.2930000000000001</v>
      </c>
      <c r="G7">
        <v>730910</v>
      </c>
      <c r="N7" t="s">
        <v>281</v>
      </c>
      <c r="O7" s="2">
        <v>43613.493993055556</v>
      </c>
      <c r="P7" t="s">
        <v>16</v>
      </c>
      <c r="Q7" t="s">
        <v>13</v>
      </c>
      <c r="R7">
        <v>0</v>
      </c>
      <c r="S7">
        <v>5.2430000000000003</v>
      </c>
      <c r="T7">
        <v>6078</v>
      </c>
      <c r="AA7" t="s">
        <v>281</v>
      </c>
      <c r="AB7" s="2">
        <v>43613.493993055556</v>
      </c>
      <c r="AC7" t="s">
        <v>16</v>
      </c>
      <c r="AD7" t="s">
        <v>13</v>
      </c>
      <c r="AE7">
        <v>0</v>
      </c>
      <c r="AF7">
        <v>9.8469999999999995</v>
      </c>
      <c r="AG7">
        <v>8331</v>
      </c>
    </row>
    <row r="8" spans="1:41" x14ac:dyDescent="0.25">
      <c r="A8" t="s">
        <v>321</v>
      </c>
      <c r="B8" s="2">
        <v>43616.375358796293</v>
      </c>
      <c r="C8" t="s">
        <v>16</v>
      </c>
      <c r="D8" t="s">
        <v>13</v>
      </c>
      <c r="E8">
        <v>0</v>
      </c>
      <c r="F8">
        <v>5.2939999999999996</v>
      </c>
      <c r="G8">
        <v>986437</v>
      </c>
      <c r="N8" t="s">
        <v>321</v>
      </c>
      <c r="O8" s="2">
        <v>43616.375358796293</v>
      </c>
      <c r="P8" t="s">
        <v>16</v>
      </c>
      <c r="Q8" t="s">
        <v>13</v>
      </c>
      <c r="R8">
        <v>0</v>
      </c>
      <c r="S8">
        <v>5.2460000000000004</v>
      </c>
      <c r="T8">
        <v>8467</v>
      </c>
      <c r="AA8" t="s">
        <v>321</v>
      </c>
      <c r="AB8" s="2">
        <v>43616.375358796293</v>
      </c>
      <c r="AC8" t="s">
        <v>16</v>
      </c>
      <c r="AD8" t="s">
        <v>13</v>
      </c>
      <c r="AE8">
        <v>0</v>
      </c>
      <c r="AF8">
        <v>9.8469999999999995</v>
      </c>
      <c r="AG8">
        <v>9945</v>
      </c>
    </row>
    <row r="9" spans="1:41" x14ac:dyDescent="0.25">
      <c r="A9" t="s">
        <v>324</v>
      </c>
      <c r="B9" s="2">
        <v>43620.409201388888</v>
      </c>
      <c r="C9" t="s">
        <v>16</v>
      </c>
      <c r="D9" t="s">
        <v>13</v>
      </c>
      <c r="E9">
        <v>0</v>
      </c>
      <c r="F9">
        <v>5.298</v>
      </c>
      <c r="G9">
        <v>1036970</v>
      </c>
      <c r="N9" t="s">
        <v>324</v>
      </c>
      <c r="O9" s="2">
        <v>43620.409201388888</v>
      </c>
      <c r="P9" t="s">
        <v>16</v>
      </c>
      <c r="Q9" t="s">
        <v>13</v>
      </c>
      <c r="R9">
        <v>0</v>
      </c>
      <c r="S9">
        <v>5.2519999999999998</v>
      </c>
      <c r="T9">
        <v>8628</v>
      </c>
      <c r="AA9" t="s">
        <v>324</v>
      </c>
      <c r="AB9" s="2">
        <v>43620.409201388888</v>
      </c>
      <c r="AC9" t="s">
        <v>16</v>
      </c>
      <c r="AD9" t="s">
        <v>13</v>
      </c>
      <c r="AE9">
        <v>0</v>
      </c>
      <c r="AF9">
        <v>9.8559999999999999</v>
      </c>
      <c r="AG9">
        <v>11050</v>
      </c>
    </row>
    <row r="10" spans="1:41" x14ac:dyDescent="0.25">
      <c r="A10" t="s">
        <v>522</v>
      </c>
      <c r="B10" s="2">
        <v>43644.407905092594</v>
      </c>
      <c r="C10" t="s">
        <v>16</v>
      </c>
      <c r="D10" t="s">
        <v>13</v>
      </c>
      <c r="E10">
        <v>0</v>
      </c>
      <c r="F10">
        <v>6.0209999999999999</v>
      </c>
      <c r="G10">
        <v>781653</v>
      </c>
      <c r="N10" t="s">
        <v>522</v>
      </c>
      <c r="O10" s="2">
        <v>43644.407905092594</v>
      </c>
      <c r="P10" t="s">
        <v>16</v>
      </c>
      <c r="Q10" t="s">
        <v>13</v>
      </c>
      <c r="R10">
        <v>0</v>
      </c>
      <c r="S10">
        <v>5.976</v>
      </c>
      <c r="T10">
        <v>6884</v>
      </c>
      <c r="AA10" t="s">
        <v>522</v>
      </c>
      <c r="AB10" s="2">
        <v>43644.407905092594</v>
      </c>
      <c r="AC10" t="s">
        <v>16</v>
      </c>
      <c r="AD10" t="s">
        <v>13</v>
      </c>
      <c r="AE10">
        <v>0</v>
      </c>
      <c r="AF10">
        <v>12.157</v>
      </c>
      <c r="AG10">
        <v>10595</v>
      </c>
    </row>
    <row r="11" spans="1:41" x14ac:dyDescent="0.25">
      <c r="A11" t="s">
        <v>566</v>
      </c>
      <c r="B11" s="2">
        <v>43648.408634259256</v>
      </c>
      <c r="C11" t="s">
        <v>16</v>
      </c>
      <c r="D11" t="s">
        <v>13</v>
      </c>
      <c r="E11">
        <v>0</v>
      </c>
      <c r="F11">
        <v>6.016</v>
      </c>
      <c r="G11">
        <v>522800</v>
      </c>
      <c r="H11">
        <v>1142.675</v>
      </c>
      <c r="N11" t="s">
        <v>566</v>
      </c>
      <c r="O11" s="2">
        <v>43648.408634259256</v>
      </c>
      <c r="P11" t="s">
        <v>16</v>
      </c>
      <c r="Q11" t="s">
        <v>13</v>
      </c>
      <c r="R11">
        <v>0</v>
      </c>
      <c r="S11">
        <v>5.9640000000000004</v>
      </c>
      <c r="T11">
        <v>5502</v>
      </c>
      <c r="U11">
        <v>1430.49</v>
      </c>
      <c r="AA11" t="s">
        <v>566</v>
      </c>
      <c r="AB11" s="2">
        <v>43648.408634259256</v>
      </c>
      <c r="AC11" t="s">
        <v>16</v>
      </c>
      <c r="AD11" t="s">
        <v>13</v>
      </c>
      <c r="AE11">
        <v>0</v>
      </c>
      <c r="AF11">
        <v>12.148</v>
      </c>
      <c r="AG11">
        <v>7571</v>
      </c>
      <c r="AH11">
        <v>1364.404</v>
      </c>
    </row>
    <row r="12" spans="1:41" x14ac:dyDescent="0.25">
      <c r="A12" t="s">
        <v>568</v>
      </c>
      <c r="B12" s="2">
        <v>43655.403252314813</v>
      </c>
      <c r="C12" t="s">
        <v>16</v>
      </c>
      <c r="D12" t="s">
        <v>13</v>
      </c>
      <c r="E12">
        <v>0</v>
      </c>
      <c r="F12">
        <v>6.0220000000000002</v>
      </c>
      <c r="G12">
        <v>998061</v>
      </c>
      <c r="H12">
        <v>2113.518</v>
      </c>
      <c r="N12" t="s">
        <v>568</v>
      </c>
      <c r="O12" s="2">
        <v>43655.403252314813</v>
      </c>
      <c r="P12" t="s">
        <v>16</v>
      </c>
      <c r="Q12" t="s">
        <v>13</v>
      </c>
      <c r="R12">
        <v>0</v>
      </c>
      <c r="S12">
        <v>5.9740000000000002</v>
      </c>
      <c r="T12">
        <v>7911</v>
      </c>
      <c r="U12">
        <v>1994.4639999999999</v>
      </c>
      <c r="AA12" t="s">
        <v>568</v>
      </c>
      <c r="AB12" s="2">
        <v>43655.403252314813</v>
      </c>
      <c r="AC12" t="s">
        <v>16</v>
      </c>
      <c r="AD12" t="s">
        <v>13</v>
      </c>
      <c r="AE12">
        <v>0</v>
      </c>
      <c r="AF12">
        <v>12.151</v>
      </c>
      <c r="AG12">
        <v>9949</v>
      </c>
      <c r="AH12">
        <v>1774.296</v>
      </c>
    </row>
    <row r="13" spans="1:41" x14ac:dyDescent="0.25">
      <c r="A13" t="s">
        <v>613</v>
      </c>
      <c r="B13" s="2">
        <v>43651.414351851854</v>
      </c>
      <c r="C13" t="s">
        <v>16</v>
      </c>
      <c r="D13" t="s">
        <v>13</v>
      </c>
      <c r="E13">
        <v>0</v>
      </c>
      <c r="F13">
        <v>6.0190000000000001</v>
      </c>
      <c r="G13">
        <v>1007073</v>
      </c>
      <c r="H13">
        <v>2131.3679999999999</v>
      </c>
      <c r="N13" t="s">
        <v>613</v>
      </c>
      <c r="O13" s="2">
        <v>43651.414351851854</v>
      </c>
      <c r="P13" t="s">
        <v>16</v>
      </c>
      <c r="Q13" t="s">
        <v>13</v>
      </c>
      <c r="R13">
        <v>0</v>
      </c>
      <c r="S13">
        <v>5.9720000000000004</v>
      </c>
      <c r="T13">
        <v>7922</v>
      </c>
      <c r="U13">
        <v>1997.1110000000001</v>
      </c>
      <c r="AA13" t="s">
        <v>613</v>
      </c>
      <c r="AB13" s="2">
        <v>43651.414351851854</v>
      </c>
      <c r="AC13" t="s">
        <v>16</v>
      </c>
      <c r="AD13" t="s">
        <v>13</v>
      </c>
      <c r="AE13">
        <v>0</v>
      </c>
      <c r="AF13">
        <v>12.153</v>
      </c>
      <c r="AG13">
        <v>10225</v>
      </c>
      <c r="AH13">
        <v>1821.752</v>
      </c>
    </row>
    <row r="14" spans="1:41" x14ac:dyDescent="0.25">
      <c r="A14" t="s">
        <v>868</v>
      </c>
      <c r="B14" s="2">
        <v>43697.404733796298</v>
      </c>
      <c r="C14" t="s">
        <v>16</v>
      </c>
      <c r="D14" t="s">
        <v>13</v>
      </c>
      <c r="E14">
        <v>0</v>
      </c>
      <c r="F14">
        <v>6.02</v>
      </c>
      <c r="G14">
        <v>973356</v>
      </c>
      <c r="H14">
        <v>2064.4839999999999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7986B-64D3-4803-B5CD-63F8013041F5}">
  <dimension ref="A1:L105"/>
  <sheetViews>
    <sheetView topLeftCell="A82" workbookViewId="0">
      <selection activeCell="D112" sqref="D112"/>
    </sheetView>
  </sheetViews>
  <sheetFormatPr defaultRowHeight="15" x14ac:dyDescent="0.25"/>
  <cols>
    <col min="4" max="4" width="11.7109375" bestFit="1" customWidth="1"/>
    <col min="5" max="5" width="14.28515625" bestFit="1" customWidth="1"/>
    <col min="6" max="6" width="28.7109375" bestFit="1" customWidth="1"/>
    <col min="7" max="7" width="12" bestFit="1" customWidth="1"/>
    <col min="8" max="8" width="20.5703125" style="27" bestFit="1" customWidth="1"/>
    <col min="9" max="9" width="15.5703125" style="27" customWidth="1"/>
    <col min="10" max="10" width="27" customWidth="1"/>
    <col min="11" max="11" width="16.28515625" bestFit="1" customWidth="1"/>
    <col min="12" max="12" width="22.140625" bestFit="1" customWidth="1"/>
  </cols>
  <sheetData>
    <row r="1" spans="1:12" ht="30" x14ac:dyDescent="0.25">
      <c r="A1" t="s">
        <v>285</v>
      </c>
      <c r="B1" t="s">
        <v>286</v>
      </c>
      <c r="C1" t="s">
        <v>287</v>
      </c>
      <c r="D1" t="s">
        <v>288</v>
      </c>
      <c r="E1" t="s">
        <v>289</v>
      </c>
      <c r="F1" t="s">
        <v>290</v>
      </c>
      <c r="G1" s="29" t="s">
        <v>291</v>
      </c>
      <c r="H1" s="27" t="s">
        <v>292</v>
      </c>
      <c r="I1" s="27" t="s">
        <v>293</v>
      </c>
      <c r="J1" s="30" t="s">
        <v>298</v>
      </c>
      <c r="K1" t="s">
        <v>296</v>
      </c>
      <c r="L1" t="s">
        <v>297</v>
      </c>
    </row>
    <row r="2" spans="1:12" x14ac:dyDescent="0.25">
      <c r="A2" s="28" t="s">
        <v>282</v>
      </c>
      <c r="B2" s="1" t="s">
        <v>294</v>
      </c>
      <c r="C2" s="1">
        <v>1</v>
      </c>
      <c r="D2">
        <v>7.8</v>
      </c>
      <c r="E2">
        <f t="shared" ref="E2:E105" si="0">D2/1000</f>
        <v>7.7999999999999996E-3</v>
      </c>
      <c r="F2">
        <v>388.17790747557336</v>
      </c>
      <c r="G2" s="31">
        <f t="shared" ref="G2:G66" si="1">(F2*16.04)/1000</f>
        <v>6.2263736359081969</v>
      </c>
      <c r="H2" s="27">
        <v>43605.416666666664</v>
      </c>
      <c r="I2" s="32">
        <v>43612.470833333333</v>
      </c>
      <c r="J2" s="33">
        <f t="shared" ref="J2:J57" si="2">(E2*G2)/((I2-H2)*0.25652)</f>
        <v>2.6838783904815998E-2</v>
      </c>
      <c r="K2">
        <f>AVERAGE(J2:J9)</f>
        <v>1.4002014126232698</v>
      </c>
      <c r="L2">
        <f>LN(K2)</f>
        <v>0.33661609243294788</v>
      </c>
    </row>
    <row r="3" spans="1:12" x14ac:dyDescent="0.25">
      <c r="A3" s="28" t="s">
        <v>282</v>
      </c>
      <c r="B3" s="1" t="s">
        <v>294</v>
      </c>
      <c r="C3">
        <v>2</v>
      </c>
      <c r="D3">
        <v>7.8</v>
      </c>
      <c r="E3">
        <f t="shared" si="0"/>
        <v>7.7999999999999996E-3</v>
      </c>
      <c r="F3">
        <v>799.75577393592641</v>
      </c>
      <c r="G3" s="31">
        <f t="shared" si="1"/>
        <v>12.82808261393226</v>
      </c>
      <c r="H3" s="27">
        <v>43605.416666666664</v>
      </c>
      <c r="I3" s="32">
        <v>43612.470833333333</v>
      </c>
      <c r="J3" s="33">
        <f t="shared" si="2"/>
        <v>5.5295450822754222E-2</v>
      </c>
      <c r="K3">
        <f>STDEV(J2:J9)</f>
        <v>2.5681130500560099</v>
      </c>
      <c r="L3">
        <f>LN(K3)</f>
        <v>0.94317140746622863</v>
      </c>
    </row>
    <row r="4" spans="1:12" x14ac:dyDescent="0.25">
      <c r="A4" s="28" t="s">
        <v>283</v>
      </c>
      <c r="B4" s="1" t="s">
        <v>294</v>
      </c>
      <c r="C4" s="1">
        <v>1</v>
      </c>
      <c r="D4">
        <v>148.6</v>
      </c>
      <c r="E4">
        <f t="shared" si="0"/>
        <v>0.14859999999999998</v>
      </c>
      <c r="F4">
        <v>4730.0597590376919</v>
      </c>
      <c r="G4" s="31">
        <f t="shared" si="1"/>
        <v>75.870158534964574</v>
      </c>
      <c r="H4" s="27">
        <v>43605.416666666664</v>
      </c>
      <c r="I4" s="32">
        <v>43612.459722222222</v>
      </c>
      <c r="J4" s="33">
        <f t="shared" si="2"/>
        <v>6.240328549297085</v>
      </c>
    </row>
    <row r="5" spans="1:12" x14ac:dyDescent="0.25">
      <c r="A5" s="28" t="s">
        <v>283</v>
      </c>
      <c r="B5" s="1" t="s">
        <v>294</v>
      </c>
      <c r="C5">
        <v>2</v>
      </c>
      <c r="D5">
        <v>148.6</v>
      </c>
      <c r="E5">
        <f t="shared" si="0"/>
        <v>0.14859999999999998</v>
      </c>
      <c r="F5">
        <v>3627.2509454744577</v>
      </c>
      <c r="G5" s="31">
        <f t="shared" si="1"/>
        <v>58.181105165410301</v>
      </c>
      <c r="H5" s="27">
        <v>43605.416666666664</v>
      </c>
      <c r="I5" s="32">
        <v>43612.459722222222</v>
      </c>
      <c r="J5" s="33">
        <f t="shared" si="2"/>
        <v>4.7854020421750727</v>
      </c>
    </row>
    <row r="6" spans="1:12" x14ac:dyDescent="0.25">
      <c r="A6" s="28" t="s">
        <v>295</v>
      </c>
      <c r="B6" s="1" t="s">
        <v>294</v>
      </c>
      <c r="C6">
        <v>1</v>
      </c>
      <c r="D6">
        <v>0</v>
      </c>
      <c r="E6">
        <f t="shared" si="0"/>
        <v>0</v>
      </c>
      <c r="F6">
        <v>0</v>
      </c>
      <c r="G6" s="35">
        <f t="shared" si="1"/>
        <v>0</v>
      </c>
      <c r="H6" s="27">
        <v>43605.416666666664</v>
      </c>
      <c r="I6" s="32">
        <v>43612.454861111109</v>
      </c>
      <c r="J6" s="33">
        <f t="shared" si="2"/>
        <v>0</v>
      </c>
    </row>
    <row r="7" spans="1:12" x14ac:dyDescent="0.25">
      <c r="A7" s="28" t="s">
        <v>295</v>
      </c>
      <c r="B7" s="1" t="s">
        <v>294</v>
      </c>
      <c r="C7">
        <v>2</v>
      </c>
      <c r="D7">
        <v>0</v>
      </c>
      <c r="E7">
        <f t="shared" si="0"/>
        <v>0</v>
      </c>
      <c r="F7">
        <v>0</v>
      </c>
      <c r="G7" s="35">
        <f t="shared" si="1"/>
        <v>0</v>
      </c>
      <c r="H7" s="27">
        <v>43605.416666666664</v>
      </c>
      <c r="I7" s="32">
        <v>43612.454861111109</v>
      </c>
      <c r="J7" s="33">
        <f t="shared" si="2"/>
        <v>0</v>
      </c>
    </row>
    <row r="8" spans="1:12" x14ac:dyDescent="0.25">
      <c r="A8" s="28" t="s">
        <v>284</v>
      </c>
      <c r="B8" s="1" t="s">
        <v>294</v>
      </c>
      <c r="C8">
        <v>1</v>
      </c>
      <c r="D8">
        <v>8</v>
      </c>
      <c r="E8">
        <f t="shared" si="0"/>
        <v>8.0000000000000002E-3</v>
      </c>
      <c r="F8">
        <v>973.40789334801218</v>
      </c>
      <c r="G8" s="34">
        <f t="shared" si="1"/>
        <v>15.613462609302115</v>
      </c>
      <c r="H8" s="27">
        <v>43605.416666666664</v>
      </c>
      <c r="I8" s="32">
        <v>43612.450694444444</v>
      </c>
      <c r="J8" s="33">
        <f t="shared" si="2"/>
        <v>6.9225149808509856E-2</v>
      </c>
    </row>
    <row r="9" spans="1:12" x14ac:dyDescent="0.25">
      <c r="A9" s="28" t="s">
        <v>284</v>
      </c>
      <c r="B9" s="1" t="s">
        <v>294</v>
      </c>
      <c r="C9">
        <v>2</v>
      </c>
      <c r="D9">
        <v>8</v>
      </c>
      <c r="E9">
        <f t="shared" si="0"/>
        <v>8.0000000000000002E-3</v>
      </c>
      <c r="F9">
        <v>344.80606188481204</v>
      </c>
      <c r="G9" s="34">
        <f t="shared" si="1"/>
        <v>5.5306892326323851</v>
      </c>
      <c r="H9" s="27">
        <v>43605.416666666664</v>
      </c>
      <c r="I9" s="32">
        <v>43612.450694444444</v>
      </c>
      <c r="J9" s="33">
        <f t="shared" si="2"/>
        <v>2.4521324977919319E-2</v>
      </c>
    </row>
    <row r="10" spans="1:12" x14ac:dyDescent="0.25">
      <c r="A10" s="28" t="s">
        <v>282</v>
      </c>
      <c r="B10" s="1" t="s">
        <v>294</v>
      </c>
      <c r="C10" s="1">
        <v>1</v>
      </c>
      <c r="D10">
        <v>21</v>
      </c>
      <c r="E10">
        <f t="shared" si="0"/>
        <v>2.1000000000000001E-2</v>
      </c>
      <c r="F10">
        <v>2444.575705343088</v>
      </c>
      <c r="G10" s="34">
        <f t="shared" si="1"/>
        <v>39.210994313703132</v>
      </c>
      <c r="H10" s="32">
        <v>43612.470833333333</v>
      </c>
      <c r="I10" s="27">
        <v>43619.540277777778</v>
      </c>
      <c r="J10" s="37">
        <f t="shared" si="2"/>
        <v>0.45406772437549608</v>
      </c>
      <c r="K10">
        <f>AVERAGE(J10:J17)</f>
        <v>3.2798283100469039</v>
      </c>
      <c r="L10">
        <f>LN(K10)</f>
        <v>1.1877910765281361</v>
      </c>
    </row>
    <row r="11" spans="1:12" x14ac:dyDescent="0.25">
      <c r="A11" s="28" t="s">
        <v>282</v>
      </c>
      <c r="B11" s="1" t="s">
        <v>294</v>
      </c>
      <c r="C11">
        <v>2</v>
      </c>
      <c r="D11">
        <v>21</v>
      </c>
      <c r="E11">
        <f t="shared" si="0"/>
        <v>2.1000000000000001E-2</v>
      </c>
      <c r="F11">
        <v>2708.7609461781367</v>
      </c>
      <c r="G11" s="34">
        <f t="shared" si="1"/>
        <v>43.448525576697314</v>
      </c>
      <c r="H11" s="32">
        <v>43612.470833333333</v>
      </c>
      <c r="I11" s="27">
        <v>43619.540277777778</v>
      </c>
      <c r="J11" s="37">
        <f t="shared" si="2"/>
        <v>0.50313881301364782</v>
      </c>
      <c r="K11">
        <f>STDEV(J10:J17)</f>
        <v>5.7698606096635308</v>
      </c>
      <c r="L11">
        <f>LN(K11)</f>
        <v>1.7526479224575859</v>
      </c>
    </row>
    <row r="12" spans="1:12" x14ac:dyDescent="0.25">
      <c r="A12" s="28" t="s">
        <v>283</v>
      </c>
      <c r="B12" s="1" t="s">
        <v>294</v>
      </c>
      <c r="C12" s="1">
        <v>1</v>
      </c>
      <c r="D12">
        <v>287</v>
      </c>
      <c r="E12">
        <f t="shared" si="0"/>
        <v>0.28699999999999998</v>
      </c>
      <c r="F12">
        <v>4736.9786489494509</v>
      </c>
      <c r="G12" s="34">
        <f t="shared" si="1"/>
        <v>75.98113752914918</v>
      </c>
      <c r="H12" s="32">
        <v>43612.459722222222</v>
      </c>
      <c r="I12" s="27">
        <v>43619.546527777777</v>
      </c>
      <c r="J12" s="37">
        <f t="shared" si="2"/>
        <v>11.995433286292453</v>
      </c>
    </row>
    <row r="13" spans="1:12" x14ac:dyDescent="0.25">
      <c r="A13" s="28" t="s">
        <v>283</v>
      </c>
      <c r="B13" s="1" t="s">
        <v>294</v>
      </c>
      <c r="C13">
        <v>2</v>
      </c>
      <c r="D13">
        <v>287</v>
      </c>
      <c r="E13">
        <f t="shared" si="0"/>
        <v>0.28699999999999998</v>
      </c>
      <c r="F13">
        <v>5220.2124239339273</v>
      </c>
      <c r="G13" s="34">
        <f t="shared" si="1"/>
        <v>83.732207279900194</v>
      </c>
      <c r="H13" s="32">
        <v>43612.459722222222</v>
      </c>
      <c r="I13" s="27">
        <v>43619.546527777777</v>
      </c>
      <c r="J13" s="37">
        <f t="shared" si="2"/>
        <v>13.219124364316437</v>
      </c>
    </row>
    <row r="14" spans="1:12" x14ac:dyDescent="0.25">
      <c r="A14" s="28" t="s">
        <v>295</v>
      </c>
      <c r="B14" s="1" t="s">
        <v>294</v>
      </c>
      <c r="C14">
        <v>1</v>
      </c>
      <c r="D14">
        <v>0</v>
      </c>
      <c r="E14">
        <f t="shared" si="0"/>
        <v>0</v>
      </c>
      <c r="F14">
        <v>0</v>
      </c>
      <c r="G14" s="34">
        <f t="shared" si="1"/>
        <v>0</v>
      </c>
      <c r="H14" s="32">
        <v>43612.454861111109</v>
      </c>
      <c r="I14" s="27">
        <v>43619.552083333336</v>
      </c>
      <c r="J14" s="37">
        <f t="shared" si="2"/>
        <v>0</v>
      </c>
    </row>
    <row r="15" spans="1:12" x14ac:dyDescent="0.25">
      <c r="A15" s="28" t="s">
        <v>295</v>
      </c>
      <c r="B15" s="1" t="s">
        <v>294</v>
      </c>
      <c r="C15">
        <v>2</v>
      </c>
      <c r="D15">
        <v>0</v>
      </c>
      <c r="E15" s="28">
        <f t="shared" si="0"/>
        <v>0</v>
      </c>
      <c r="F15">
        <v>0</v>
      </c>
      <c r="G15" s="34">
        <f t="shared" si="1"/>
        <v>0</v>
      </c>
      <c r="H15" s="32">
        <v>43612.454861111109</v>
      </c>
      <c r="I15" s="27">
        <v>43619.552083333336</v>
      </c>
      <c r="J15" s="37">
        <f t="shared" si="2"/>
        <v>0</v>
      </c>
    </row>
    <row r="16" spans="1:12" x14ac:dyDescent="0.25">
      <c r="A16" s="28" t="s">
        <v>284</v>
      </c>
      <c r="B16" s="1" t="s">
        <v>294</v>
      </c>
      <c r="C16">
        <v>1</v>
      </c>
      <c r="D16">
        <v>6.2</v>
      </c>
      <c r="E16" s="28">
        <f t="shared" si="0"/>
        <v>6.1999999999999998E-3</v>
      </c>
      <c r="F16">
        <v>612.677648768984</v>
      </c>
      <c r="G16" s="34">
        <f t="shared" si="1"/>
        <v>9.8273494862545032</v>
      </c>
      <c r="H16" s="32">
        <v>43612.450694444444</v>
      </c>
      <c r="I16" s="27">
        <v>43619.555555555555</v>
      </c>
      <c r="J16" s="37">
        <f t="shared" si="2"/>
        <v>3.3431146188598569E-2</v>
      </c>
    </row>
    <row r="17" spans="1:12" x14ac:dyDescent="0.25">
      <c r="A17" s="28" t="s">
        <v>284</v>
      </c>
      <c r="B17" s="1" t="s">
        <v>294</v>
      </c>
      <c r="C17">
        <v>2</v>
      </c>
      <c r="D17">
        <v>6.2</v>
      </c>
      <c r="E17" s="28">
        <f t="shared" si="0"/>
        <v>6.1999999999999998E-3</v>
      </c>
      <c r="F17">
        <v>612.677648768984</v>
      </c>
      <c r="G17" s="34">
        <f t="shared" si="1"/>
        <v>9.8273494862545032</v>
      </c>
      <c r="H17" s="32">
        <v>43612.450694444444</v>
      </c>
      <c r="I17" s="27">
        <v>43619.555555555555</v>
      </c>
      <c r="J17" s="37">
        <f t="shared" si="2"/>
        <v>3.3431146188598569E-2</v>
      </c>
    </row>
    <row r="18" spans="1:12" x14ac:dyDescent="0.25">
      <c r="A18" s="28" t="s">
        <v>282</v>
      </c>
      <c r="B18" s="1" t="s">
        <v>294</v>
      </c>
      <c r="C18">
        <v>1</v>
      </c>
      <c r="D18">
        <v>30</v>
      </c>
      <c r="E18" s="28">
        <f t="shared" si="0"/>
        <v>0.03</v>
      </c>
      <c r="F18">
        <v>3606.7619908706611</v>
      </c>
      <c r="G18" s="34">
        <f t="shared" si="1"/>
        <v>57.852462333565406</v>
      </c>
      <c r="H18" s="27">
        <v>43619.540277777778</v>
      </c>
      <c r="I18" s="27">
        <v>43626.465277777781</v>
      </c>
      <c r="J18" s="37">
        <f t="shared" si="2"/>
        <v>0.97701694043531406</v>
      </c>
      <c r="K18">
        <f>AVERAGE(J18:J25)</f>
        <v>5.2421893629527307</v>
      </c>
      <c r="L18">
        <f>LN(K18)</f>
        <v>1.6567392284289755</v>
      </c>
    </row>
    <row r="19" spans="1:12" x14ac:dyDescent="0.25">
      <c r="A19" s="28" t="s">
        <v>282</v>
      </c>
      <c r="B19" s="1" t="s">
        <v>294</v>
      </c>
      <c r="C19">
        <v>2</v>
      </c>
      <c r="D19">
        <v>30</v>
      </c>
      <c r="E19" s="28">
        <f t="shared" si="0"/>
        <v>0.03</v>
      </c>
      <c r="F19">
        <v>3109.8682122155687</v>
      </c>
      <c r="G19" s="34">
        <f t="shared" si="1"/>
        <v>49.882286123937725</v>
      </c>
      <c r="H19" s="27">
        <v>43619.540277777778</v>
      </c>
      <c r="I19" s="27">
        <v>43626.465277777781</v>
      </c>
      <c r="J19" s="37">
        <f t="shared" si="2"/>
        <v>0.84241597686417791</v>
      </c>
      <c r="K19">
        <f>STDEV(J18:J25)</f>
        <v>8.8426515798528342</v>
      </c>
      <c r="L19">
        <f>LN(K19)</f>
        <v>2.1795867841448433</v>
      </c>
    </row>
    <row r="20" spans="1:12" x14ac:dyDescent="0.25">
      <c r="A20" s="28" t="s">
        <v>283</v>
      </c>
      <c r="B20" s="1" t="s">
        <v>294</v>
      </c>
      <c r="C20">
        <v>1</v>
      </c>
      <c r="D20">
        <v>396</v>
      </c>
      <c r="E20" s="28">
        <f t="shared" si="0"/>
        <v>0.39600000000000002</v>
      </c>
      <c r="F20">
        <v>5095.1948577568664</v>
      </c>
      <c r="G20" s="34">
        <f t="shared" si="1"/>
        <v>81.726925518420131</v>
      </c>
      <c r="H20" s="27">
        <v>43619.546527777777</v>
      </c>
      <c r="I20" s="27">
        <v>43626.475694444445</v>
      </c>
      <c r="J20" s="37">
        <f t="shared" si="2"/>
        <v>18.207826596186191</v>
      </c>
    </row>
    <row r="21" spans="1:12" x14ac:dyDescent="0.25">
      <c r="A21" s="28" t="s">
        <v>283</v>
      </c>
      <c r="B21" s="1" t="s">
        <v>294</v>
      </c>
      <c r="C21">
        <v>2</v>
      </c>
      <c r="D21">
        <v>396</v>
      </c>
      <c r="E21" s="28">
        <f t="shared" si="0"/>
        <v>0.39600000000000002</v>
      </c>
      <c r="F21">
        <v>5825.7293695616381</v>
      </c>
      <c r="G21" s="34">
        <f t="shared" si="1"/>
        <v>93.444699087768683</v>
      </c>
      <c r="H21" s="27">
        <v>43619.546527777777</v>
      </c>
      <c r="I21" s="27">
        <v>43626.475694444445</v>
      </c>
      <c r="J21" s="37">
        <f t="shared" si="2"/>
        <v>20.818412861247452</v>
      </c>
    </row>
    <row r="22" spans="1:12" x14ac:dyDescent="0.25">
      <c r="A22" s="28" t="s">
        <v>295</v>
      </c>
      <c r="B22" s="1" t="s">
        <v>294</v>
      </c>
      <c r="C22">
        <v>1</v>
      </c>
      <c r="D22">
        <v>0</v>
      </c>
      <c r="E22" s="28">
        <f t="shared" si="0"/>
        <v>0</v>
      </c>
      <c r="F22">
        <v>0</v>
      </c>
      <c r="G22" s="34">
        <f t="shared" si="1"/>
        <v>0</v>
      </c>
      <c r="H22" s="27">
        <v>43619.552083333336</v>
      </c>
      <c r="I22" s="27">
        <v>43626.490277777775</v>
      </c>
      <c r="J22" s="37">
        <f t="shared" si="2"/>
        <v>0</v>
      </c>
    </row>
    <row r="23" spans="1:12" x14ac:dyDescent="0.25">
      <c r="A23" s="28" t="s">
        <v>295</v>
      </c>
      <c r="B23" s="1" t="s">
        <v>294</v>
      </c>
      <c r="C23">
        <v>2</v>
      </c>
      <c r="D23">
        <v>0</v>
      </c>
      <c r="E23" s="28">
        <f t="shared" si="0"/>
        <v>0</v>
      </c>
      <c r="F23">
        <v>0</v>
      </c>
      <c r="G23" s="34">
        <f t="shared" si="1"/>
        <v>0</v>
      </c>
      <c r="H23" s="27">
        <v>43619.552083333336</v>
      </c>
      <c r="I23" s="27">
        <v>43626.490277777775</v>
      </c>
      <c r="J23" s="37">
        <f t="shared" si="2"/>
        <v>0</v>
      </c>
    </row>
    <row r="24" spans="1:12" x14ac:dyDescent="0.25">
      <c r="A24" s="28" t="s">
        <v>284</v>
      </c>
      <c r="B24" s="1" t="s">
        <v>294</v>
      </c>
      <c r="C24">
        <v>1</v>
      </c>
      <c r="D24">
        <v>18</v>
      </c>
      <c r="E24" s="28">
        <f t="shared" si="0"/>
        <v>1.7999999999999999E-2</v>
      </c>
      <c r="F24">
        <v>3296.6014166354462</v>
      </c>
      <c r="G24" s="34">
        <f t="shared" si="1"/>
        <v>52.87748672283255</v>
      </c>
      <c r="H24" s="27">
        <v>43619.555555555555</v>
      </c>
      <c r="I24" s="27">
        <v>43626.495138888888</v>
      </c>
      <c r="J24" s="37">
        <f t="shared" si="2"/>
        <v>0.53467352917193101</v>
      </c>
    </row>
    <row r="25" spans="1:12" x14ac:dyDescent="0.25">
      <c r="A25" s="28" t="s">
        <v>284</v>
      </c>
      <c r="B25" s="1" t="s">
        <v>294</v>
      </c>
      <c r="C25">
        <v>2</v>
      </c>
      <c r="D25">
        <v>18</v>
      </c>
      <c r="E25" s="28">
        <f t="shared" si="0"/>
        <v>1.7999999999999999E-2</v>
      </c>
      <c r="F25">
        <v>3435.3002599854967</v>
      </c>
      <c r="G25" s="34">
        <f t="shared" si="1"/>
        <v>55.10221617016736</v>
      </c>
      <c r="H25" s="27">
        <v>43619.555555555555</v>
      </c>
      <c r="I25" s="27">
        <v>43626.495138888888</v>
      </c>
      <c r="J25" s="37">
        <f t="shared" si="2"/>
        <v>0.55716899971678191</v>
      </c>
    </row>
    <row r="26" spans="1:12" x14ac:dyDescent="0.25">
      <c r="A26" s="28" t="s">
        <v>282</v>
      </c>
      <c r="B26" s="1" t="s">
        <v>294</v>
      </c>
      <c r="C26">
        <v>1</v>
      </c>
      <c r="D26">
        <v>41</v>
      </c>
      <c r="E26" s="28">
        <f t="shared" si="0"/>
        <v>4.1000000000000002E-2</v>
      </c>
      <c r="F26" s="7">
        <v>3802.8269974278573</v>
      </c>
      <c r="G26" s="34">
        <f t="shared" si="1"/>
        <v>60.997345038742829</v>
      </c>
      <c r="H26" s="27">
        <v>43626.465277777781</v>
      </c>
      <c r="I26" s="27">
        <v>43633.462500000001</v>
      </c>
      <c r="J26" s="37">
        <f t="shared" si="2"/>
        <v>1.3933104395554847</v>
      </c>
      <c r="K26">
        <f>AVERAGE(J26:J33)</f>
        <v>4.5120226398312688</v>
      </c>
      <c r="L26">
        <f>LN(K26)</f>
        <v>1.5067455318762695</v>
      </c>
    </row>
    <row r="27" spans="1:12" x14ac:dyDescent="0.25">
      <c r="A27" s="28" t="s">
        <v>282</v>
      </c>
      <c r="B27" s="1" t="s">
        <v>294</v>
      </c>
      <c r="C27">
        <v>2</v>
      </c>
      <c r="D27">
        <v>41</v>
      </c>
      <c r="E27" s="28">
        <f t="shared" si="0"/>
        <v>4.1000000000000002E-2</v>
      </c>
      <c r="F27" s="7">
        <v>4001.6823580322098</v>
      </c>
      <c r="G27" s="34">
        <f t="shared" si="1"/>
        <v>64.186985022836637</v>
      </c>
      <c r="H27" s="27">
        <v>43626.465277777781</v>
      </c>
      <c r="I27" s="27">
        <v>43633.462500000001</v>
      </c>
      <c r="J27" s="37">
        <f t="shared" si="2"/>
        <v>1.4661686710971813</v>
      </c>
      <c r="K27">
        <f>STDEV(J26:J33)/SQRT(COUNT(J26:J33))</f>
        <v>2.3036875863240045</v>
      </c>
      <c r="L27">
        <f>LN(K27)</f>
        <v>0.83451113742610739</v>
      </c>
    </row>
    <row r="28" spans="1:12" x14ac:dyDescent="0.25">
      <c r="A28" s="28" t="s">
        <v>283</v>
      </c>
      <c r="B28" s="1" t="s">
        <v>294</v>
      </c>
      <c r="C28">
        <v>1</v>
      </c>
      <c r="D28">
        <v>317</v>
      </c>
      <c r="E28" s="28">
        <f t="shared" si="0"/>
        <v>0.317</v>
      </c>
      <c r="F28" s="7">
        <v>4998.144700490906</v>
      </c>
      <c r="G28" s="34">
        <f t="shared" si="1"/>
        <v>80.170240995874138</v>
      </c>
      <c r="H28" s="27">
        <v>43626.475694444445</v>
      </c>
      <c r="I28" s="27">
        <v>43633.456250000003</v>
      </c>
      <c r="J28" s="37">
        <f t="shared" si="2"/>
        <v>14.192576122402089</v>
      </c>
    </row>
    <row r="29" spans="1:12" x14ac:dyDescent="0.25">
      <c r="A29" s="28" t="s">
        <v>283</v>
      </c>
      <c r="B29" s="1" t="s">
        <v>294</v>
      </c>
      <c r="C29">
        <v>2</v>
      </c>
      <c r="D29">
        <v>317</v>
      </c>
      <c r="E29" s="28">
        <f t="shared" si="0"/>
        <v>0.317</v>
      </c>
      <c r="F29" s="7">
        <v>5558.9515879210858</v>
      </c>
      <c r="G29" s="34">
        <f t="shared" si="1"/>
        <v>89.165583470254205</v>
      </c>
      <c r="H29" s="27">
        <v>43626.475694444445</v>
      </c>
      <c r="I29" s="27">
        <v>43633.456250000003</v>
      </c>
      <c r="J29" s="37">
        <f t="shared" si="2"/>
        <v>15.78502590462597</v>
      </c>
    </row>
    <row r="30" spans="1:12" x14ac:dyDescent="0.25">
      <c r="A30" s="28" t="s">
        <v>295</v>
      </c>
      <c r="B30" s="1" t="s">
        <v>294</v>
      </c>
      <c r="C30">
        <v>1</v>
      </c>
      <c r="D30">
        <v>0</v>
      </c>
      <c r="E30" s="28">
        <f t="shared" si="0"/>
        <v>0</v>
      </c>
      <c r="F30" s="7">
        <v>0</v>
      </c>
      <c r="G30" s="34">
        <f t="shared" si="1"/>
        <v>0</v>
      </c>
      <c r="H30" s="27">
        <v>43626.490277777775</v>
      </c>
      <c r="I30" s="27">
        <v>43633.45</v>
      </c>
      <c r="J30" s="37">
        <f t="shared" si="2"/>
        <v>0</v>
      </c>
    </row>
    <row r="31" spans="1:12" x14ac:dyDescent="0.25">
      <c r="A31" s="28" t="s">
        <v>295</v>
      </c>
      <c r="B31" s="1" t="s">
        <v>294</v>
      </c>
      <c r="C31">
        <v>2</v>
      </c>
      <c r="D31">
        <v>0</v>
      </c>
      <c r="E31" s="28">
        <f t="shared" si="0"/>
        <v>0</v>
      </c>
      <c r="F31" s="7">
        <v>0</v>
      </c>
      <c r="G31" s="34">
        <f t="shared" si="1"/>
        <v>0</v>
      </c>
      <c r="H31" s="27">
        <v>43626.490277777775</v>
      </c>
      <c r="I31" s="27">
        <v>43633.45</v>
      </c>
      <c r="J31" s="37">
        <f t="shared" si="2"/>
        <v>0</v>
      </c>
    </row>
    <row r="32" spans="1:12" x14ac:dyDescent="0.25">
      <c r="A32" s="28" t="s">
        <v>284</v>
      </c>
      <c r="B32" s="1" t="s">
        <v>294</v>
      </c>
      <c r="C32">
        <v>1</v>
      </c>
      <c r="D32">
        <v>43</v>
      </c>
      <c r="E32" s="28">
        <f t="shared" si="0"/>
        <v>4.2999999999999997E-2</v>
      </c>
      <c r="F32" s="7">
        <v>3767.4885944618522</v>
      </c>
      <c r="G32" s="34">
        <f t="shared" si="1"/>
        <v>60.43051705516811</v>
      </c>
      <c r="H32" s="27">
        <v>43626.495138888888</v>
      </c>
      <c r="I32" s="27">
        <v>43633.446527777778</v>
      </c>
      <c r="J32" s="37">
        <f t="shared" si="2"/>
        <v>1.4572429036950645</v>
      </c>
    </row>
    <row r="33" spans="1:12" x14ac:dyDescent="0.25">
      <c r="A33" s="28" t="s">
        <v>284</v>
      </c>
      <c r="B33" s="1" t="s">
        <v>294</v>
      </c>
      <c r="C33">
        <v>2</v>
      </c>
      <c r="D33">
        <v>43</v>
      </c>
      <c r="E33" s="28">
        <f t="shared" si="0"/>
        <v>4.2999999999999997E-2</v>
      </c>
      <c r="F33" s="7">
        <v>4658.4381850605041</v>
      </c>
      <c r="G33" s="34">
        <f t="shared" si="1"/>
        <v>74.721348488370481</v>
      </c>
      <c r="H33" s="27">
        <v>43626.495138888888</v>
      </c>
      <c r="I33" s="27">
        <v>43633.446527777778</v>
      </c>
      <c r="J33" s="37">
        <f t="shared" si="2"/>
        <v>1.8018570772743641</v>
      </c>
    </row>
    <row r="34" spans="1:12" x14ac:dyDescent="0.25">
      <c r="A34" s="28" t="s">
        <v>282</v>
      </c>
      <c r="B34" s="1" t="s">
        <v>294</v>
      </c>
      <c r="C34">
        <v>1</v>
      </c>
      <c r="D34">
        <v>84</v>
      </c>
      <c r="E34" s="28">
        <f t="shared" si="0"/>
        <v>8.4000000000000005E-2</v>
      </c>
      <c r="F34" s="7">
        <v>4440.2139516420611</v>
      </c>
      <c r="G34" s="34">
        <f t="shared" si="1"/>
        <v>71.221031784338663</v>
      </c>
      <c r="H34" s="27">
        <v>43633.462500000001</v>
      </c>
      <c r="I34" s="27">
        <v>43640.447916666664</v>
      </c>
      <c r="J34" s="37">
        <f t="shared" si="2"/>
        <v>3.3386738826602098</v>
      </c>
      <c r="K34">
        <f>AVERAGE(J34:J41)</f>
        <v>6.1804476743606367</v>
      </c>
      <c r="L34">
        <f>LN(K34)</f>
        <v>1.8213907080629375</v>
      </c>
    </row>
    <row r="35" spans="1:12" x14ac:dyDescent="0.25">
      <c r="A35" s="28" t="s">
        <v>282</v>
      </c>
      <c r="B35" s="1" t="s">
        <v>294</v>
      </c>
      <c r="C35">
        <v>2</v>
      </c>
      <c r="D35">
        <v>84</v>
      </c>
      <c r="E35" s="28">
        <f t="shared" si="0"/>
        <v>8.4000000000000005E-2</v>
      </c>
      <c r="F35" s="7">
        <v>4225.7823964887702</v>
      </c>
      <c r="G35" s="34">
        <f t="shared" si="1"/>
        <v>67.781549639679866</v>
      </c>
      <c r="H35" s="27">
        <v>43633.462500000001</v>
      </c>
      <c r="I35" s="27">
        <v>43640.447916666664</v>
      </c>
      <c r="J35" s="37">
        <f t="shared" si="2"/>
        <v>3.1774390771743732</v>
      </c>
      <c r="K35">
        <f>STDEV(J34:J41)/SQRT(COUNT(J34:J41))</f>
        <v>2.1964517558329764</v>
      </c>
      <c r="L35">
        <f>LN(K35)</f>
        <v>0.78684322008275187</v>
      </c>
    </row>
    <row r="36" spans="1:12" x14ac:dyDescent="0.25">
      <c r="A36" s="28" t="s">
        <v>283</v>
      </c>
      <c r="B36" s="1" t="s">
        <v>294</v>
      </c>
      <c r="C36">
        <v>1</v>
      </c>
      <c r="D36">
        <v>352</v>
      </c>
      <c r="E36" s="28">
        <f t="shared" si="0"/>
        <v>0.35199999999999998</v>
      </c>
      <c r="F36" s="7">
        <v>4672.8231613301814</v>
      </c>
      <c r="G36" s="34">
        <f t="shared" si="1"/>
        <v>74.952083507736106</v>
      </c>
      <c r="H36" s="27">
        <v>43633.456250000003</v>
      </c>
      <c r="I36" s="27">
        <v>43640.452777777777</v>
      </c>
      <c r="J36" s="37">
        <f t="shared" si="2"/>
        <v>14.700177519540302</v>
      </c>
    </row>
    <row r="37" spans="1:12" x14ac:dyDescent="0.25">
      <c r="A37" s="28" t="s">
        <v>283</v>
      </c>
      <c r="B37" s="1" t="s">
        <v>294</v>
      </c>
      <c r="C37">
        <v>2</v>
      </c>
      <c r="D37">
        <v>352</v>
      </c>
      <c r="E37" s="28">
        <f t="shared" si="0"/>
        <v>0.35199999999999998</v>
      </c>
      <c r="F37" s="7">
        <v>5204.0357930700111</v>
      </c>
      <c r="G37" s="34">
        <f t="shared" si="1"/>
        <v>83.472734120842972</v>
      </c>
      <c r="H37" s="27">
        <v>43633.456250000003</v>
      </c>
      <c r="I37" s="27">
        <v>43640.452777777777</v>
      </c>
      <c r="J37" s="37">
        <f t="shared" si="2"/>
        <v>16.371312873392377</v>
      </c>
    </row>
    <row r="38" spans="1:12" x14ac:dyDescent="0.25">
      <c r="A38" s="28" t="s">
        <v>295</v>
      </c>
      <c r="B38" s="1" t="s">
        <v>294</v>
      </c>
      <c r="C38">
        <v>1</v>
      </c>
      <c r="D38">
        <v>2</v>
      </c>
      <c r="E38" s="28">
        <f t="shared" si="0"/>
        <v>2E-3</v>
      </c>
      <c r="F38" s="7">
        <v>116.96160819734857</v>
      </c>
      <c r="G38" s="34">
        <f t="shared" si="1"/>
        <v>1.8760641954854709</v>
      </c>
      <c r="H38" s="27">
        <v>43633.45</v>
      </c>
      <c r="I38" s="27">
        <v>43640.464583333334</v>
      </c>
      <c r="J38" s="37">
        <f t="shared" si="2"/>
        <v>2.0852329577439569E-3</v>
      </c>
    </row>
    <row r="39" spans="1:12" x14ac:dyDescent="0.25">
      <c r="A39" s="28" t="s">
        <v>295</v>
      </c>
      <c r="B39" s="1" t="s">
        <v>294</v>
      </c>
      <c r="C39">
        <v>2</v>
      </c>
      <c r="D39">
        <v>0</v>
      </c>
      <c r="E39" s="28">
        <f t="shared" si="0"/>
        <v>0</v>
      </c>
      <c r="F39">
        <v>0</v>
      </c>
      <c r="G39" s="34">
        <f t="shared" si="1"/>
        <v>0</v>
      </c>
      <c r="H39" s="27">
        <v>43633.45</v>
      </c>
      <c r="I39" s="27">
        <v>43640.464583333334</v>
      </c>
      <c r="J39" s="37">
        <f t="shared" si="2"/>
        <v>0</v>
      </c>
    </row>
    <row r="40" spans="1:12" x14ac:dyDescent="0.25">
      <c r="A40" s="28" t="s">
        <v>284</v>
      </c>
      <c r="B40" s="1" t="s">
        <v>294</v>
      </c>
      <c r="C40">
        <v>1</v>
      </c>
      <c r="D40">
        <v>122</v>
      </c>
      <c r="E40" s="28">
        <f t="shared" si="0"/>
        <v>0.122</v>
      </c>
      <c r="F40" s="7">
        <v>5696.279578220744</v>
      </c>
      <c r="G40" s="34">
        <f t="shared" si="1"/>
        <v>91.368324434660721</v>
      </c>
      <c r="H40" s="27">
        <v>43633.446527777778</v>
      </c>
      <c r="I40" s="27">
        <v>43640.470833333333</v>
      </c>
      <c r="J40" s="37">
        <f t="shared" si="2"/>
        <v>6.1862984059593487</v>
      </c>
    </row>
    <row r="41" spans="1:12" x14ac:dyDescent="0.25">
      <c r="A41" s="28" t="s">
        <v>284</v>
      </c>
      <c r="B41" s="1" t="s">
        <v>294</v>
      </c>
      <c r="C41">
        <v>2</v>
      </c>
      <c r="D41">
        <v>122</v>
      </c>
      <c r="E41" s="28">
        <f t="shared" si="0"/>
        <v>0.122</v>
      </c>
      <c r="F41" s="7">
        <v>5218.6622981993132</v>
      </c>
      <c r="G41" s="34">
        <f t="shared" si="1"/>
        <v>83.707343263116982</v>
      </c>
      <c r="H41" s="27">
        <v>43633.446527777778</v>
      </c>
      <c r="I41" s="27">
        <v>43640.470833333333</v>
      </c>
      <c r="J41" s="37">
        <f t="shared" si="2"/>
        <v>5.6675944032007406</v>
      </c>
    </row>
    <row r="42" spans="1:12" x14ac:dyDescent="0.25">
      <c r="A42" s="28" t="s">
        <v>282</v>
      </c>
      <c r="B42" s="1" t="s">
        <v>294</v>
      </c>
      <c r="C42">
        <v>1</v>
      </c>
      <c r="D42">
        <v>207</v>
      </c>
      <c r="E42" s="28">
        <f t="shared" si="0"/>
        <v>0.20699999999999999</v>
      </c>
      <c r="F42" s="7">
        <v>5667.2049327761797</v>
      </c>
      <c r="G42" s="34">
        <f t="shared" si="1"/>
        <v>90.901967121729925</v>
      </c>
      <c r="H42" s="27">
        <v>43640.447916666664</v>
      </c>
      <c r="I42" s="27">
        <v>43647.449305555558</v>
      </c>
      <c r="J42" s="37">
        <f t="shared" si="2"/>
        <v>10.477030173730769</v>
      </c>
      <c r="K42">
        <f>AVERAGE(J42:J49)</f>
        <v>13.158690678001404</v>
      </c>
      <c r="L42">
        <f>LN(K42)</f>
        <v>2.5770824283943741</v>
      </c>
    </row>
    <row r="43" spans="1:12" x14ac:dyDescent="0.25">
      <c r="A43" s="28" t="s">
        <v>282</v>
      </c>
      <c r="B43" s="1" t="s">
        <v>294</v>
      </c>
      <c r="C43">
        <v>2</v>
      </c>
      <c r="D43">
        <v>207</v>
      </c>
      <c r="E43" s="28">
        <f t="shared" si="0"/>
        <v>0.20699999999999999</v>
      </c>
      <c r="F43" s="7">
        <v>5589.5670999488484</v>
      </c>
      <c r="G43" s="34">
        <f t="shared" si="1"/>
        <v>89.65665628317953</v>
      </c>
      <c r="H43" s="27">
        <v>43640.447916666664</v>
      </c>
      <c r="I43" s="27">
        <v>43647.449305555558</v>
      </c>
      <c r="J43" s="37">
        <f t="shared" si="2"/>
        <v>10.333500174938832</v>
      </c>
      <c r="K43">
        <f>STDEV(J42:J49)/SQRT(COUNT(J42:J49))</f>
        <v>3.6810436600316963</v>
      </c>
      <c r="L43">
        <f>LN(K43)</f>
        <v>1.3031963152425168</v>
      </c>
    </row>
    <row r="44" spans="1:12" x14ac:dyDescent="0.25">
      <c r="A44" s="28" t="s">
        <v>283</v>
      </c>
      <c r="B44" s="1" t="s">
        <v>294</v>
      </c>
      <c r="C44">
        <v>1</v>
      </c>
      <c r="D44">
        <v>432</v>
      </c>
      <c r="E44" s="28">
        <f t="shared" si="0"/>
        <v>0.432</v>
      </c>
      <c r="F44" s="7">
        <v>6848.8937220161288</v>
      </c>
      <c r="G44" s="34">
        <f t="shared" si="1"/>
        <v>109.8562553011387</v>
      </c>
      <c r="H44" s="27">
        <v>43640.452777777777</v>
      </c>
      <c r="I44" s="27">
        <v>43647.457638888889</v>
      </c>
      <c r="J44" s="37">
        <f t="shared" si="2"/>
        <v>26.4111783455092</v>
      </c>
    </row>
    <row r="45" spans="1:12" x14ac:dyDescent="0.25">
      <c r="A45" s="28" t="s">
        <v>283</v>
      </c>
      <c r="B45" s="1" t="s">
        <v>294</v>
      </c>
      <c r="C45">
        <v>2</v>
      </c>
      <c r="D45">
        <v>432</v>
      </c>
      <c r="E45" s="28">
        <f t="shared" si="0"/>
        <v>0.432</v>
      </c>
      <c r="F45" s="7">
        <v>7271.6490644831592</v>
      </c>
      <c r="G45" s="34">
        <f t="shared" si="1"/>
        <v>116.63725099430987</v>
      </c>
      <c r="H45" s="27">
        <v>43640.452777777777</v>
      </c>
      <c r="I45" s="27">
        <v>43647.457638888889</v>
      </c>
      <c r="J45" s="37">
        <f t="shared" si="2"/>
        <v>28.041436778418092</v>
      </c>
    </row>
    <row r="46" spans="1:12" x14ac:dyDescent="0.25">
      <c r="A46" s="28" t="s">
        <v>295</v>
      </c>
      <c r="B46" s="1" t="s">
        <v>294</v>
      </c>
      <c r="C46">
        <v>1</v>
      </c>
      <c r="D46">
        <v>22</v>
      </c>
      <c r="E46" s="28">
        <f t="shared" si="0"/>
        <v>2.1999999999999999E-2</v>
      </c>
      <c r="F46" s="7">
        <v>588.4719029712453</v>
      </c>
      <c r="G46" s="34">
        <f t="shared" si="1"/>
        <v>9.4390893236587736</v>
      </c>
      <c r="H46" s="27">
        <v>43640.464583333334</v>
      </c>
      <c r="I46" s="27">
        <v>43647.464583333334</v>
      </c>
      <c r="J46" s="37">
        <f t="shared" si="2"/>
        <v>0.11564676946408689</v>
      </c>
    </row>
    <row r="47" spans="1:12" x14ac:dyDescent="0.25">
      <c r="A47" s="28" t="s">
        <v>295</v>
      </c>
      <c r="B47" s="1" t="s">
        <v>294</v>
      </c>
      <c r="C47">
        <v>2</v>
      </c>
      <c r="D47">
        <v>22</v>
      </c>
      <c r="E47" s="28">
        <f t="shared" si="0"/>
        <v>2.1999999999999999E-2</v>
      </c>
      <c r="F47" s="7">
        <v>552.51000553664937</v>
      </c>
      <c r="G47" s="34">
        <f t="shared" si="1"/>
        <v>8.8622604888078556</v>
      </c>
      <c r="H47" s="27">
        <v>43640.464583333334</v>
      </c>
      <c r="I47" s="27">
        <v>43647.464583333334</v>
      </c>
      <c r="J47" s="37">
        <f t="shared" si="2"/>
        <v>0.10857952081362232</v>
      </c>
    </row>
    <row r="48" spans="1:12" x14ac:dyDescent="0.25">
      <c r="A48" s="28" t="s">
        <v>284</v>
      </c>
      <c r="B48" s="1" t="s">
        <v>294</v>
      </c>
      <c r="C48">
        <v>1</v>
      </c>
      <c r="D48">
        <v>242</v>
      </c>
      <c r="E48" s="28">
        <f t="shared" si="0"/>
        <v>0.24199999999999999</v>
      </c>
      <c r="F48" s="7">
        <v>6978.6794407173584</v>
      </c>
      <c r="G48" s="34">
        <f t="shared" si="1"/>
        <v>111.93801822910643</v>
      </c>
      <c r="H48" s="27">
        <v>43640.470833333333</v>
      </c>
      <c r="I48" s="27">
        <v>43647.469444444447</v>
      </c>
      <c r="J48" s="37">
        <f t="shared" si="2"/>
        <v>15.088980129504014</v>
      </c>
    </row>
    <row r="49" spans="1:12" x14ac:dyDescent="0.25">
      <c r="A49" s="28" t="s">
        <v>284</v>
      </c>
      <c r="B49" s="1" t="s">
        <v>294</v>
      </c>
      <c r="C49">
        <v>2</v>
      </c>
      <c r="D49">
        <v>242</v>
      </c>
      <c r="E49" s="28">
        <f t="shared" si="0"/>
        <v>0.24199999999999999</v>
      </c>
      <c r="F49" s="7">
        <v>6795.6182037511644</v>
      </c>
      <c r="G49" s="34">
        <f t="shared" si="1"/>
        <v>109.00171598816867</v>
      </c>
      <c r="H49" s="27">
        <v>43640.470833333333</v>
      </c>
      <c r="I49" s="27">
        <v>43647.469444444447</v>
      </c>
      <c r="J49" s="37">
        <f t="shared" si="2"/>
        <v>14.693173531632626</v>
      </c>
    </row>
    <row r="50" spans="1:12" x14ac:dyDescent="0.25">
      <c r="A50" s="28" t="s">
        <v>282</v>
      </c>
      <c r="B50" s="1" t="s">
        <v>294</v>
      </c>
      <c r="C50">
        <v>1</v>
      </c>
      <c r="D50">
        <v>375</v>
      </c>
      <c r="E50" s="28">
        <f t="shared" si="0"/>
        <v>0.375</v>
      </c>
      <c r="F50" s="7">
        <v>5393.7762292512489</v>
      </c>
      <c r="G50" s="34">
        <f t="shared" si="1"/>
        <v>86.516170717190036</v>
      </c>
      <c r="H50" s="27">
        <v>43647.449305555558</v>
      </c>
      <c r="I50" s="21">
        <v>43654.445138888892</v>
      </c>
      <c r="J50" s="37">
        <f t="shared" si="2"/>
        <v>18.078728011218516</v>
      </c>
      <c r="K50">
        <f>AVERAGE(J50:J57)</f>
        <v>18.443464167764247</v>
      </c>
      <c r="L50">
        <f>LN(K50)</f>
        <v>2.9147100620770896</v>
      </c>
    </row>
    <row r="51" spans="1:12" x14ac:dyDescent="0.25">
      <c r="A51" s="28" t="s">
        <v>282</v>
      </c>
      <c r="B51" s="1" t="s">
        <v>294</v>
      </c>
      <c r="C51">
        <v>2</v>
      </c>
      <c r="D51">
        <v>375</v>
      </c>
      <c r="E51" s="28">
        <f t="shared" si="0"/>
        <v>0.375</v>
      </c>
      <c r="F51" s="7">
        <v>6276.6946330924256</v>
      </c>
      <c r="G51" s="34">
        <f t="shared" si="1"/>
        <v>100.67818191480249</v>
      </c>
      <c r="H51" s="27">
        <v>43647.449305555558</v>
      </c>
      <c r="I51" s="21">
        <v>43654.445138888892</v>
      </c>
      <c r="J51" s="37">
        <f t="shared" si="2"/>
        <v>21.038072448345751</v>
      </c>
      <c r="K51">
        <f>STDEV(J50:J57)/SQRT(COUNT(J50:J57))</f>
        <v>4.471794714451037</v>
      </c>
      <c r="L51">
        <f>LN(K51)</f>
        <v>1.4977898301593977</v>
      </c>
    </row>
    <row r="52" spans="1:12" x14ac:dyDescent="0.25">
      <c r="A52" s="28" t="s">
        <v>283</v>
      </c>
      <c r="B52" s="1" t="s">
        <v>294</v>
      </c>
      <c r="C52">
        <v>1</v>
      </c>
      <c r="D52">
        <v>581</v>
      </c>
      <c r="E52" s="28">
        <f t="shared" si="0"/>
        <v>0.58099999999999996</v>
      </c>
      <c r="F52" s="7">
        <v>6418.4707301603239</v>
      </c>
      <c r="G52" s="34">
        <f t="shared" si="1"/>
        <v>102.9522705117716</v>
      </c>
      <c r="H52" s="27">
        <v>43647.457638888889</v>
      </c>
      <c r="I52" s="21">
        <v>43654.450694444444</v>
      </c>
      <c r="J52" s="37">
        <f t="shared" si="2"/>
        <v>33.34447252244523</v>
      </c>
    </row>
    <row r="53" spans="1:12" x14ac:dyDescent="0.25">
      <c r="A53" s="28" t="s">
        <v>283</v>
      </c>
      <c r="B53" s="1" t="s">
        <v>294</v>
      </c>
      <c r="C53">
        <v>2</v>
      </c>
      <c r="D53">
        <v>581</v>
      </c>
      <c r="E53" s="28">
        <f t="shared" si="0"/>
        <v>0.58099999999999996</v>
      </c>
      <c r="F53" s="7">
        <v>6863.5982951007427</v>
      </c>
      <c r="G53" s="34">
        <f t="shared" si="1"/>
        <v>110.09211665341591</v>
      </c>
      <c r="H53" s="27">
        <v>43647.457638888889</v>
      </c>
      <c r="I53" s="21">
        <v>43654.450694444444</v>
      </c>
      <c r="J53" s="37">
        <f t="shared" si="2"/>
        <v>35.656946082290851</v>
      </c>
    </row>
    <row r="54" spans="1:12" x14ac:dyDescent="0.25">
      <c r="A54" s="28" t="s">
        <v>295</v>
      </c>
      <c r="B54" s="1" t="s">
        <v>294</v>
      </c>
      <c r="C54">
        <v>1</v>
      </c>
      <c r="D54">
        <v>40</v>
      </c>
      <c r="E54" s="28">
        <f t="shared" si="0"/>
        <v>0.04</v>
      </c>
      <c r="F54" s="7">
        <v>3326.0111462196924</v>
      </c>
      <c r="G54" s="34">
        <f t="shared" si="1"/>
        <v>53.34921878536386</v>
      </c>
      <c r="H54" s="27">
        <v>43647.464583333334</v>
      </c>
      <c r="I54" s="21">
        <v>43654.457638888889</v>
      </c>
      <c r="J54" s="37">
        <f t="shared" si="2"/>
        <v>1.1895969605391734</v>
      </c>
    </row>
    <row r="55" spans="1:12" x14ac:dyDescent="0.25">
      <c r="A55" s="28" t="s">
        <v>295</v>
      </c>
      <c r="B55" s="1" t="s">
        <v>294</v>
      </c>
      <c r="C55">
        <v>2</v>
      </c>
      <c r="D55">
        <v>40</v>
      </c>
      <c r="E55" s="28">
        <f t="shared" si="0"/>
        <v>0.04</v>
      </c>
      <c r="F55" s="7">
        <v>3483.0849842193966</v>
      </c>
      <c r="G55" s="34">
        <f t="shared" si="1"/>
        <v>55.868683146879121</v>
      </c>
      <c r="H55" s="27">
        <v>43647.464583333334</v>
      </c>
      <c r="I55" s="21">
        <v>43654.457638888889</v>
      </c>
      <c r="J55" s="37">
        <f t="shared" si="2"/>
        <v>1.2457767362675405</v>
      </c>
    </row>
    <row r="56" spans="1:12" x14ac:dyDescent="0.25">
      <c r="A56" s="28" t="s">
        <v>284</v>
      </c>
      <c r="B56" s="1" t="s">
        <v>294</v>
      </c>
      <c r="C56">
        <v>1</v>
      </c>
      <c r="D56">
        <v>317</v>
      </c>
      <c r="E56" s="28">
        <f t="shared" si="0"/>
        <v>0.317</v>
      </c>
      <c r="F56" s="7">
        <v>6792.794537543039</v>
      </c>
      <c r="G56" s="34">
        <f t="shared" si="1"/>
        <v>108.95642438219033</v>
      </c>
      <c r="H56" s="27">
        <v>43647.469444444447</v>
      </c>
      <c r="I56" s="21">
        <v>43654.461111111108</v>
      </c>
      <c r="J56" s="37">
        <f t="shared" si="2"/>
        <v>19.257954610511995</v>
      </c>
    </row>
    <row r="57" spans="1:12" x14ac:dyDescent="0.25">
      <c r="A57" s="28" t="s">
        <v>284</v>
      </c>
      <c r="B57" s="1" t="s">
        <v>294</v>
      </c>
      <c r="C57">
        <v>2</v>
      </c>
      <c r="D57">
        <v>317</v>
      </c>
      <c r="E57" s="28">
        <f t="shared" si="0"/>
        <v>0.317</v>
      </c>
      <c r="F57" s="7">
        <v>6256.0190714943001</v>
      </c>
      <c r="G57" s="34">
        <f t="shared" si="1"/>
        <v>100.34654590676857</v>
      </c>
      <c r="H57" s="27">
        <v>43647.469444444447</v>
      </c>
      <c r="I57" s="21">
        <v>43654.461111111108</v>
      </c>
      <c r="J57" s="37">
        <f t="shared" si="2"/>
        <v>17.736165970494923</v>
      </c>
    </row>
    <row r="58" spans="1:12" x14ac:dyDescent="0.25">
      <c r="A58" s="28" t="s">
        <v>282</v>
      </c>
      <c r="B58" s="1" t="s">
        <v>294</v>
      </c>
      <c r="C58">
        <v>1</v>
      </c>
      <c r="D58">
        <v>332</v>
      </c>
      <c r="E58" s="28">
        <f t="shared" si="0"/>
        <v>0.33200000000000002</v>
      </c>
      <c r="F58">
        <v>6363.6714356395023</v>
      </c>
      <c r="G58" s="34">
        <f t="shared" si="1"/>
        <v>102.07328982765762</v>
      </c>
      <c r="H58" s="21">
        <v>43654.445138888892</v>
      </c>
      <c r="I58" s="27">
        <v>43661.435416666667</v>
      </c>
      <c r="J58" s="37">
        <f t="shared" ref="J58:J65" si="3">(E58*G58)/((I58-H58)*0.25652)</f>
        <v>18.898813132260734</v>
      </c>
      <c r="K58">
        <f>AVERAGE(J58:J65)</f>
        <v>19.407545095131464</v>
      </c>
      <c r="L58">
        <f>LN(K58)</f>
        <v>2.9656619128880153</v>
      </c>
    </row>
    <row r="59" spans="1:12" x14ac:dyDescent="0.25">
      <c r="A59" s="28" t="s">
        <v>282</v>
      </c>
      <c r="B59" s="1" t="s">
        <v>294</v>
      </c>
      <c r="C59">
        <v>2</v>
      </c>
      <c r="D59">
        <v>332</v>
      </c>
      <c r="E59" s="28">
        <f t="shared" si="0"/>
        <v>0.33200000000000002</v>
      </c>
      <c r="F59">
        <v>6729.6379375346332</v>
      </c>
      <c r="G59" s="34">
        <f t="shared" si="1"/>
        <v>107.9433925180555</v>
      </c>
      <c r="H59" s="21">
        <v>43654.445138888892</v>
      </c>
      <c r="I59" s="27">
        <v>43661.435416666667</v>
      </c>
      <c r="J59" s="37">
        <f t="shared" si="3"/>
        <v>19.985659397334782</v>
      </c>
      <c r="K59">
        <f>STDEV(J58:J65)/SQRT(COUNT(J58:J65))</f>
        <v>4.2552072733859543</v>
      </c>
      <c r="L59">
        <f>LN(K59)</f>
        <v>1.4481434737380694</v>
      </c>
    </row>
    <row r="60" spans="1:12" x14ac:dyDescent="0.25">
      <c r="A60" s="28" t="s">
        <v>283</v>
      </c>
      <c r="B60" s="1" t="s">
        <v>294</v>
      </c>
      <c r="C60">
        <v>1</v>
      </c>
      <c r="D60">
        <v>656</v>
      </c>
      <c r="E60" s="28">
        <f t="shared" si="0"/>
        <v>0.65600000000000003</v>
      </c>
      <c r="F60">
        <v>6398.4789767348311</v>
      </c>
      <c r="G60" s="34">
        <f t="shared" si="1"/>
        <v>102.63160278682668</v>
      </c>
      <c r="H60" s="21">
        <v>43654.450694444444</v>
      </c>
      <c r="I60" s="27">
        <v>43661.444444444445</v>
      </c>
      <c r="J60" s="37">
        <f t="shared" si="3"/>
        <v>37.527844080197511</v>
      </c>
    </row>
    <row r="61" spans="1:12" x14ac:dyDescent="0.25">
      <c r="A61" s="28" t="s">
        <v>283</v>
      </c>
      <c r="B61" s="1" t="s">
        <v>294</v>
      </c>
      <c r="C61">
        <v>2</v>
      </c>
      <c r="D61">
        <v>656</v>
      </c>
      <c r="E61" s="28">
        <f t="shared" si="0"/>
        <v>0.65600000000000003</v>
      </c>
      <c r="F61">
        <v>5622.0926970318678</v>
      </c>
      <c r="G61" s="34">
        <f t="shared" si="1"/>
        <v>90.178366860391151</v>
      </c>
      <c r="H61" s="21">
        <v>43654.450694444444</v>
      </c>
      <c r="I61" s="27">
        <v>43661.444444444445</v>
      </c>
      <c r="J61" s="37">
        <f t="shared" si="3"/>
        <v>32.974245739617253</v>
      </c>
    </row>
    <row r="62" spans="1:12" x14ac:dyDescent="0.25">
      <c r="A62" s="28" t="s">
        <v>295</v>
      </c>
      <c r="B62" s="1" t="s">
        <v>294</v>
      </c>
      <c r="C62">
        <v>1</v>
      </c>
      <c r="D62">
        <v>76</v>
      </c>
      <c r="E62" s="28">
        <f t="shared" si="0"/>
        <v>7.5999999999999998E-2</v>
      </c>
      <c r="F62">
        <v>5251.5041069473391</v>
      </c>
      <c r="G62" s="34">
        <f t="shared" si="1"/>
        <v>84.234125875435325</v>
      </c>
      <c r="H62" s="21">
        <v>43654.457638888889</v>
      </c>
      <c r="I62" s="27">
        <v>43661.45208333333</v>
      </c>
      <c r="J62" s="37">
        <f t="shared" si="3"/>
        <v>3.5680194196252635</v>
      </c>
    </row>
    <row r="63" spans="1:12" x14ac:dyDescent="0.25">
      <c r="A63" s="28" t="s">
        <v>295</v>
      </c>
      <c r="B63" s="1" t="s">
        <v>294</v>
      </c>
      <c r="C63">
        <v>2</v>
      </c>
      <c r="D63">
        <v>76</v>
      </c>
      <c r="E63" s="28">
        <f t="shared" si="0"/>
        <v>7.5999999999999998E-2</v>
      </c>
      <c r="F63">
        <v>5289.4819399178123</v>
      </c>
      <c r="G63" s="34">
        <f t="shared" si="1"/>
        <v>84.84329031628171</v>
      </c>
      <c r="H63" s="21">
        <v>43654.457638888889</v>
      </c>
      <c r="I63" s="27">
        <v>43661.45208333333</v>
      </c>
      <c r="J63" s="37">
        <f t="shared" si="3"/>
        <v>3.5938226262484227</v>
      </c>
    </row>
    <row r="64" spans="1:12" x14ac:dyDescent="0.25">
      <c r="A64" s="28" t="s">
        <v>284</v>
      </c>
      <c r="B64" s="1" t="s">
        <v>294</v>
      </c>
      <c r="C64">
        <v>1</v>
      </c>
      <c r="D64">
        <v>318</v>
      </c>
      <c r="E64" s="28">
        <f t="shared" si="0"/>
        <v>0.318</v>
      </c>
      <c r="F64">
        <v>6844.9610965425318</v>
      </c>
      <c r="G64" s="34">
        <f t="shared" si="1"/>
        <v>109.7931759885422</v>
      </c>
      <c r="H64" s="21">
        <v>43654.461111111108</v>
      </c>
      <c r="I64" s="27">
        <v>43661.459722222222</v>
      </c>
      <c r="J64" s="37">
        <f t="shared" si="3"/>
        <v>19.447750532225339</v>
      </c>
    </row>
    <row r="65" spans="1:12" x14ac:dyDescent="0.25">
      <c r="A65" s="28" t="s">
        <v>284</v>
      </c>
      <c r="B65" s="1" t="s">
        <v>294</v>
      </c>
      <c r="C65">
        <v>2</v>
      </c>
      <c r="D65">
        <v>318</v>
      </c>
      <c r="E65" s="28">
        <f t="shared" si="0"/>
        <v>0.318</v>
      </c>
      <c r="F65">
        <v>6780.3594697436201</v>
      </c>
      <c r="G65" s="34">
        <f t="shared" si="1"/>
        <v>108.75696589468765</v>
      </c>
      <c r="H65" s="21">
        <v>43654.461111111108</v>
      </c>
      <c r="I65" s="27">
        <v>43661.459722222222</v>
      </c>
      <c r="J65" s="37">
        <f t="shared" si="3"/>
        <v>19.264205833542423</v>
      </c>
    </row>
    <row r="66" spans="1:12" x14ac:dyDescent="0.25">
      <c r="A66" s="28" t="s">
        <v>282</v>
      </c>
      <c r="B66" s="1" t="s">
        <v>294</v>
      </c>
      <c r="C66">
        <v>1</v>
      </c>
      <c r="D66">
        <v>101</v>
      </c>
      <c r="E66" s="28">
        <f t="shared" si="0"/>
        <v>0.10100000000000001</v>
      </c>
      <c r="F66">
        <v>5281.3529985569239</v>
      </c>
      <c r="G66" s="34">
        <f t="shared" si="1"/>
        <v>84.712902096853057</v>
      </c>
      <c r="H66" s="27">
        <v>43661.435416666667</v>
      </c>
      <c r="I66" s="27">
        <v>43668.620833333334</v>
      </c>
      <c r="J66" s="37">
        <f t="shared" ref="J66:J105" si="4">(E66*G66)/((I66-H66)*0.25652)</f>
        <v>4.6419210065059735</v>
      </c>
      <c r="K66">
        <f>AVERAGE(J66:J73)</f>
        <v>14.199730601216588</v>
      </c>
      <c r="L66">
        <f>LN(K66)</f>
        <v>2.6532229926819384</v>
      </c>
    </row>
    <row r="67" spans="1:12" x14ac:dyDescent="0.25">
      <c r="A67" s="28" t="s">
        <v>282</v>
      </c>
      <c r="B67" s="1" t="s">
        <v>294</v>
      </c>
      <c r="C67">
        <v>2</v>
      </c>
      <c r="D67">
        <v>101</v>
      </c>
      <c r="E67" s="28">
        <f t="shared" si="0"/>
        <v>0.10100000000000001</v>
      </c>
      <c r="F67">
        <v>5172.3362581065367</v>
      </c>
      <c r="G67" s="34">
        <f t="shared" ref="G67:G105" si="5">(F67*16.04)/1000</f>
        <v>82.964273580028845</v>
      </c>
      <c r="H67" s="27">
        <v>43661.435416666667</v>
      </c>
      <c r="I67" s="27">
        <v>43668.620833333334</v>
      </c>
      <c r="J67" s="37">
        <f t="shared" si="4"/>
        <v>4.546103306440151</v>
      </c>
      <c r="K67">
        <f>STDEV(J66:J73)/SQRT(COUNT(J66:J73))</f>
        <v>4.1923974315786534</v>
      </c>
      <c r="L67">
        <f>LN(K67)</f>
        <v>1.4332727496762234</v>
      </c>
    </row>
    <row r="68" spans="1:12" x14ac:dyDescent="0.25">
      <c r="A68" s="28" t="s">
        <v>283</v>
      </c>
      <c r="B68" s="1" t="s">
        <v>294</v>
      </c>
      <c r="C68">
        <v>1</v>
      </c>
      <c r="D68">
        <v>686</v>
      </c>
      <c r="E68" s="28">
        <f t="shared" si="0"/>
        <v>0.68600000000000005</v>
      </c>
      <c r="F68">
        <v>5184.7096545928434</v>
      </c>
      <c r="G68" s="34">
        <f t="shared" si="5"/>
        <v>83.162742859669208</v>
      </c>
      <c r="H68" s="27">
        <v>43661.444444444445</v>
      </c>
      <c r="I68" s="27">
        <v>43668.629166666666</v>
      </c>
      <c r="J68" s="37">
        <f t="shared" si="4"/>
        <v>30.954351309088796</v>
      </c>
    </row>
    <row r="69" spans="1:12" x14ac:dyDescent="0.25">
      <c r="A69" s="28" t="s">
        <v>283</v>
      </c>
      <c r="B69" s="1" t="s">
        <v>294</v>
      </c>
      <c r="C69">
        <v>2</v>
      </c>
      <c r="D69">
        <v>686</v>
      </c>
      <c r="E69" s="28">
        <f t="shared" si="0"/>
        <v>0.68600000000000005</v>
      </c>
      <c r="F69">
        <v>5527.3545914806682</v>
      </c>
      <c r="G69" s="34">
        <f t="shared" si="5"/>
        <v>88.658767647349919</v>
      </c>
      <c r="H69" s="27">
        <v>43661.444444444445</v>
      </c>
      <c r="I69" s="27">
        <v>43668.629166666666</v>
      </c>
      <c r="J69" s="37">
        <f t="shared" si="4"/>
        <v>33.000049613777996</v>
      </c>
    </row>
    <row r="70" spans="1:12" x14ac:dyDescent="0.25">
      <c r="A70" s="28" t="s">
        <v>295</v>
      </c>
      <c r="B70" s="1" t="s">
        <v>294</v>
      </c>
      <c r="C70">
        <v>1</v>
      </c>
      <c r="D70">
        <v>138</v>
      </c>
      <c r="E70" s="28">
        <f t="shared" si="0"/>
        <v>0.13800000000000001</v>
      </c>
      <c r="F70">
        <v>3983.0047457342062</v>
      </c>
      <c r="G70" s="34">
        <f t="shared" si="5"/>
        <v>63.887396121576664</v>
      </c>
      <c r="H70" s="27">
        <v>43661.45208333333</v>
      </c>
      <c r="I70" s="27">
        <v>43668.640972222223</v>
      </c>
      <c r="J70" s="37">
        <f t="shared" si="4"/>
        <v>4.7809177445391571</v>
      </c>
    </row>
    <row r="71" spans="1:12" x14ac:dyDescent="0.25">
      <c r="A71" s="28" t="s">
        <v>295</v>
      </c>
      <c r="B71" s="1" t="s">
        <v>294</v>
      </c>
      <c r="C71">
        <v>2</v>
      </c>
      <c r="D71">
        <v>138</v>
      </c>
      <c r="E71" s="28">
        <f t="shared" si="0"/>
        <v>0.13800000000000001</v>
      </c>
      <c r="F71">
        <v>5535.3746822834883</v>
      </c>
      <c r="G71" s="34">
        <f t="shared" si="5"/>
        <v>88.787409903827154</v>
      </c>
      <c r="H71" s="27">
        <v>43661.45208333333</v>
      </c>
      <c r="I71" s="27">
        <v>43668.640972222223</v>
      </c>
      <c r="J71" s="37">
        <f t="shared" si="4"/>
        <v>6.6442730377223453</v>
      </c>
    </row>
    <row r="72" spans="1:12" x14ac:dyDescent="0.25">
      <c r="A72" s="28" t="s">
        <v>284</v>
      </c>
      <c r="B72" s="1" t="s">
        <v>294</v>
      </c>
      <c r="C72">
        <v>1</v>
      </c>
      <c r="D72">
        <v>327</v>
      </c>
      <c r="E72" s="28">
        <f t="shared" si="0"/>
        <v>0.32700000000000001</v>
      </c>
      <c r="F72">
        <v>6200.293320968819</v>
      </c>
      <c r="G72" s="34">
        <f t="shared" si="5"/>
        <v>99.45270486833985</v>
      </c>
      <c r="H72" s="27">
        <v>43661.459722222222</v>
      </c>
      <c r="I72" s="27">
        <v>43668.645833333336</v>
      </c>
      <c r="J72" s="37">
        <f t="shared" si="4"/>
        <v>17.642055859031764</v>
      </c>
    </row>
    <row r="73" spans="1:12" x14ac:dyDescent="0.25">
      <c r="A73" s="28" t="s">
        <v>284</v>
      </c>
      <c r="B73" s="1" t="s">
        <v>294</v>
      </c>
      <c r="C73">
        <v>2</v>
      </c>
      <c r="D73">
        <v>327</v>
      </c>
      <c r="E73" s="28">
        <f t="shared" si="0"/>
        <v>0.32700000000000001</v>
      </c>
      <c r="F73">
        <v>4002.3687225802455</v>
      </c>
      <c r="G73" s="34">
        <f t="shared" si="5"/>
        <v>64.197994310187127</v>
      </c>
      <c r="H73" s="27">
        <v>43661.459722222222</v>
      </c>
      <c r="I73" s="27">
        <v>43668.645833333336</v>
      </c>
      <c r="J73" s="37">
        <f t="shared" si="4"/>
        <v>11.388172932626551</v>
      </c>
    </row>
    <row r="74" spans="1:12" x14ac:dyDescent="0.25">
      <c r="A74" s="28" t="s">
        <v>282</v>
      </c>
      <c r="B74" s="1" t="s">
        <v>294</v>
      </c>
      <c r="C74">
        <v>1</v>
      </c>
      <c r="D74">
        <v>64</v>
      </c>
      <c r="E74" s="28">
        <f t="shared" si="0"/>
        <v>6.4000000000000001E-2</v>
      </c>
      <c r="F74" s="7">
        <v>5417.5151885377154</v>
      </c>
      <c r="G74" s="34">
        <f t="shared" si="5"/>
        <v>86.896943624144939</v>
      </c>
      <c r="H74" s="27">
        <v>43668.620833333334</v>
      </c>
      <c r="I74" s="21">
        <v>43675.458333333336</v>
      </c>
      <c r="J74" s="37">
        <f t="shared" si="4"/>
        <v>3.1707785014751466</v>
      </c>
      <c r="K74">
        <f>AVERAGE(J74:J81)</f>
        <v>14.511172836816055</v>
      </c>
      <c r="L74">
        <f>LN(K74)</f>
        <v>2.6749188931827037</v>
      </c>
    </row>
    <row r="75" spans="1:12" x14ac:dyDescent="0.25">
      <c r="A75" s="28" t="s">
        <v>282</v>
      </c>
      <c r="B75" s="1" t="s">
        <v>294</v>
      </c>
      <c r="C75">
        <v>2</v>
      </c>
      <c r="D75">
        <v>64</v>
      </c>
      <c r="E75" s="28">
        <f t="shared" si="0"/>
        <v>6.4000000000000001E-2</v>
      </c>
      <c r="F75" s="7">
        <v>5995.0317041312592</v>
      </c>
      <c r="G75" s="34">
        <f t="shared" si="5"/>
        <v>96.160308534265397</v>
      </c>
      <c r="H75" s="27">
        <v>43668.620833333334</v>
      </c>
      <c r="I75" s="21">
        <v>43675.458333333336</v>
      </c>
      <c r="J75" s="37">
        <f t="shared" si="4"/>
        <v>3.508788989339624</v>
      </c>
      <c r="K75">
        <f>STDEV(J74:J81)/SQRT(COUNT(J74:J81))</f>
        <v>5.1143907408368232</v>
      </c>
      <c r="L75">
        <f>LN(K75)</f>
        <v>1.6320582800582968</v>
      </c>
    </row>
    <row r="76" spans="1:12" x14ac:dyDescent="0.25">
      <c r="A76" s="28" t="s">
        <v>283</v>
      </c>
      <c r="B76" s="1" t="s">
        <v>294</v>
      </c>
      <c r="C76">
        <v>1</v>
      </c>
      <c r="D76">
        <v>581</v>
      </c>
      <c r="E76" s="28">
        <f t="shared" si="0"/>
        <v>0.58099999999999996</v>
      </c>
      <c r="F76" s="7">
        <v>7358.3120029200809</v>
      </c>
      <c r="G76" s="34">
        <f t="shared" si="5"/>
        <v>118.02732452683809</v>
      </c>
      <c r="H76" s="27">
        <v>43668.629166666666</v>
      </c>
      <c r="I76" s="21">
        <v>43675.462500000001</v>
      </c>
      <c r="J76" s="37">
        <f t="shared" si="4"/>
        <v>39.120541478286427</v>
      </c>
    </row>
    <row r="77" spans="1:12" x14ac:dyDescent="0.25">
      <c r="A77" s="28" t="s">
        <v>283</v>
      </c>
      <c r="B77" s="1" t="s">
        <v>294</v>
      </c>
      <c r="C77">
        <v>2</v>
      </c>
      <c r="D77">
        <v>581</v>
      </c>
      <c r="E77" s="28">
        <f t="shared" si="0"/>
        <v>0.58099999999999996</v>
      </c>
      <c r="F77" s="7">
        <v>6566.6456652569304</v>
      </c>
      <c r="G77" s="34">
        <f t="shared" si="5"/>
        <v>105.32899647072117</v>
      </c>
      <c r="H77" s="27">
        <v>43668.629166666666</v>
      </c>
      <c r="I77" s="21">
        <v>43675.462500000001</v>
      </c>
      <c r="J77" s="37">
        <f t="shared" si="4"/>
        <v>34.911639248097764</v>
      </c>
    </row>
    <row r="78" spans="1:12" x14ac:dyDescent="0.25">
      <c r="A78" s="28" t="s">
        <v>295</v>
      </c>
      <c r="B78" s="1" t="s">
        <v>294</v>
      </c>
      <c r="C78">
        <v>1</v>
      </c>
      <c r="D78">
        <v>102</v>
      </c>
      <c r="E78" s="28">
        <f t="shared" si="0"/>
        <v>0.10199999999999999</v>
      </c>
      <c r="F78" s="7">
        <v>5324.1921664286629</v>
      </c>
      <c r="G78" s="34">
        <f t="shared" si="5"/>
        <v>85.400042349515743</v>
      </c>
      <c r="H78" s="27">
        <v>43668.640972222223</v>
      </c>
      <c r="I78" s="21">
        <v>43675.474305555559</v>
      </c>
      <c r="J78" s="37">
        <f t="shared" si="4"/>
        <v>4.9694053159821205</v>
      </c>
    </row>
    <row r="79" spans="1:12" x14ac:dyDescent="0.25">
      <c r="A79" s="28" t="s">
        <v>295</v>
      </c>
      <c r="B79" s="1" t="s">
        <v>294</v>
      </c>
      <c r="C79">
        <v>2</v>
      </c>
      <c r="D79">
        <v>102</v>
      </c>
      <c r="E79" s="28">
        <f t="shared" si="0"/>
        <v>0.10199999999999999</v>
      </c>
      <c r="F79" s="7">
        <v>5025.0149392343801</v>
      </c>
      <c r="G79" s="34">
        <f t="shared" si="5"/>
        <v>80.601239625319451</v>
      </c>
      <c r="H79" s="27">
        <v>43668.640972222223</v>
      </c>
      <c r="I79" s="21">
        <v>43675.474305555559</v>
      </c>
      <c r="J79" s="37">
        <f t="shared" si="4"/>
        <v>4.6901642862134061</v>
      </c>
    </row>
    <row r="80" spans="1:12" x14ac:dyDescent="0.25">
      <c r="A80" s="28" t="s">
        <v>284</v>
      </c>
      <c r="B80" s="1" t="s">
        <v>294</v>
      </c>
      <c r="C80">
        <v>1</v>
      </c>
      <c r="D80">
        <v>224</v>
      </c>
      <c r="E80" s="28">
        <f t="shared" si="0"/>
        <v>0.224</v>
      </c>
      <c r="F80" s="7">
        <v>6060.8229965666515</v>
      </c>
      <c r="G80" s="34">
        <f t="shared" si="5"/>
        <v>97.215600864929087</v>
      </c>
      <c r="H80" s="27">
        <v>43668.645833333336</v>
      </c>
      <c r="I80" s="21">
        <v>43675.478472222225</v>
      </c>
      <c r="J80" s="37">
        <f t="shared" si="4"/>
        <v>12.424367342671234</v>
      </c>
    </row>
    <row r="81" spans="1:12" x14ac:dyDescent="0.25">
      <c r="A81" s="28" t="s">
        <v>284</v>
      </c>
      <c r="B81" s="1" t="s">
        <v>294</v>
      </c>
      <c r="C81">
        <v>2</v>
      </c>
      <c r="D81">
        <v>224</v>
      </c>
      <c r="E81" s="28">
        <f t="shared" si="0"/>
        <v>0.224</v>
      </c>
      <c r="F81" s="7">
        <v>6484.8974190768595</v>
      </c>
      <c r="G81" s="34">
        <f t="shared" si="5"/>
        <v>104.01775460199282</v>
      </c>
      <c r="H81" s="27">
        <v>43668.645833333336</v>
      </c>
      <c r="I81" s="21">
        <v>43675.478472222225</v>
      </c>
      <c r="J81" s="37">
        <f t="shared" si="4"/>
        <v>13.293697532462735</v>
      </c>
    </row>
    <row r="82" spans="1:12" x14ac:dyDescent="0.25">
      <c r="A82" s="28" t="s">
        <v>282</v>
      </c>
      <c r="B82" s="1" t="s">
        <v>294</v>
      </c>
      <c r="C82">
        <v>1</v>
      </c>
      <c r="D82">
        <v>77</v>
      </c>
      <c r="E82" s="28">
        <f t="shared" si="0"/>
        <v>7.6999999999999999E-2</v>
      </c>
      <c r="F82" s="7">
        <v>5216.7807317650331</v>
      </c>
      <c r="G82" s="34">
        <f t="shared" si="5"/>
        <v>83.677162937511127</v>
      </c>
      <c r="H82" s="21">
        <v>43675.458333333336</v>
      </c>
      <c r="I82" s="21">
        <v>43682.452777777777</v>
      </c>
      <c r="J82" s="37">
        <f t="shared" si="4"/>
        <v>3.5910645854587155</v>
      </c>
      <c r="K82">
        <f>AVERAGE(J82:J89)</f>
        <v>11.74949327440979</v>
      </c>
      <c r="L82">
        <f>LN(K82)</f>
        <v>2.4638101140780879</v>
      </c>
    </row>
    <row r="83" spans="1:12" x14ac:dyDescent="0.25">
      <c r="A83" s="28" t="s">
        <v>282</v>
      </c>
      <c r="B83" s="1" t="s">
        <v>294</v>
      </c>
      <c r="C83">
        <v>2</v>
      </c>
      <c r="D83">
        <v>77</v>
      </c>
      <c r="E83" s="28">
        <f t="shared" si="0"/>
        <v>7.6999999999999999E-2</v>
      </c>
      <c r="F83" s="7">
        <v>4801.8832482758962</v>
      </c>
      <c r="G83" s="34">
        <f t="shared" si="5"/>
        <v>77.022207302345365</v>
      </c>
      <c r="H83" s="21">
        <v>43675.458333333336</v>
      </c>
      <c r="I83" s="21">
        <v>43682.452777777777</v>
      </c>
      <c r="J83" s="37">
        <f t="shared" si="4"/>
        <v>3.3054624610524468</v>
      </c>
      <c r="K83">
        <f>STDEV(J82:J89)/SQRT(COUNT(J82:J89))</f>
        <v>3.6681196762656585</v>
      </c>
      <c r="L83">
        <f>LN(K83)</f>
        <v>1.2996791809791026</v>
      </c>
    </row>
    <row r="84" spans="1:12" x14ac:dyDescent="0.25">
      <c r="A84" s="28" t="s">
        <v>283</v>
      </c>
      <c r="B84" s="1" t="s">
        <v>294</v>
      </c>
      <c r="C84">
        <v>1</v>
      </c>
      <c r="D84">
        <v>438</v>
      </c>
      <c r="E84" s="28">
        <f t="shared" si="0"/>
        <v>0.438</v>
      </c>
      <c r="F84" s="7">
        <v>6974.9275668797609</v>
      </c>
      <c r="G84" s="34">
        <f t="shared" si="5"/>
        <v>111.87783817275137</v>
      </c>
      <c r="H84" s="21">
        <v>43675.462500000001</v>
      </c>
      <c r="I84" s="21">
        <v>43682.456250000003</v>
      </c>
      <c r="J84" s="37">
        <f t="shared" si="4"/>
        <v>27.314096614606637</v>
      </c>
    </row>
    <row r="85" spans="1:12" x14ac:dyDescent="0.25">
      <c r="A85" s="28" t="s">
        <v>283</v>
      </c>
      <c r="B85" s="1" t="s">
        <v>294</v>
      </c>
      <c r="C85">
        <v>2</v>
      </c>
      <c r="D85">
        <v>438</v>
      </c>
      <c r="E85" s="28">
        <f t="shared" si="0"/>
        <v>0.438</v>
      </c>
      <c r="F85" s="7">
        <v>7183.173879136205</v>
      </c>
      <c r="G85" s="34">
        <f t="shared" si="5"/>
        <v>115.21810902134472</v>
      </c>
      <c r="H85" s="21">
        <v>43675.462500000001</v>
      </c>
      <c r="I85" s="21">
        <v>43682.456250000003</v>
      </c>
      <c r="J85" s="37">
        <f t="shared" si="4"/>
        <v>28.129597541041719</v>
      </c>
    </row>
    <row r="86" spans="1:12" x14ac:dyDescent="0.25">
      <c r="A86" s="28" t="s">
        <v>295</v>
      </c>
      <c r="B86" s="1" t="s">
        <v>294</v>
      </c>
      <c r="C86">
        <v>1</v>
      </c>
      <c r="D86">
        <v>109</v>
      </c>
      <c r="E86" s="28">
        <f t="shared" si="0"/>
        <v>0.109</v>
      </c>
      <c r="F86" s="7">
        <v>4756.1877182754988</v>
      </c>
      <c r="G86" s="34">
        <f t="shared" si="5"/>
        <v>76.289251001138993</v>
      </c>
      <c r="H86" s="21">
        <v>43675.474305555559</v>
      </c>
      <c r="I86" s="21">
        <v>43682.468055555553</v>
      </c>
      <c r="J86" s="37">
        <f t="shared" si="4"/>
        <v>4.635093656320624</v>
      </c>
    </row>
    <row r="87" spans="1:12" x14ac:dyDescent="0.25">
      <c r="A87" s="28" t="s">
        <v>295</v>
      </c>
      <c r="B87" s="1" t="s">
        <v>294</v>
      </c>
      <c r="C87">
        <v>2</v>
      </c>
      <c r="D87">
        <v>109</v>
      </c>
      <c r="E87" s="28">
        <f t="shared" si="0"/>
        <v>0.109</v>
      </c>
      <c r="F87" s="7">
        <v>4518.4135164252202</v>
      </c>
      <c r="G87" s="34">
        <f t="shared" si="5"/>
        <v>72.475352803460524</v>
      </c>
      <c r="H87" s="21">
        <v>43675.474305555559</v>
      </c>
      <c r="I87" s="21">
        <v>43682.468055555553</v>
      </c>
      <c r="J87" s="37">
        <f t="shared" si="4"/>
        <v>4.403373261770569</v>
      </c>
    </row>
    <row r="88" spans="1:12" x14ac:dyDescent="0.25">
      <c r="A88" s="28" t="s">
        <v>284</v>
      </c>
      <c r="B88" s="1" t="s">
        <v>294</v>
      </c>
      <c r="C88">
        <v>1</v>
      </c>
      <c r="D88">
        <v>246</v>
      </c>
      <c r="E88" s="28">
        <f t="shared" si="0"/>
        <v>0.246</v>
      </c>
      <c r="F88" s="7">
        <v>5047.9211939322622</v>
      </c>
      <c r="G88" s="34">
        <f t="shared" si="5"/>
        <v>80.96865595067348</v>
      </c>
      <c r="H88" s="21">
        <v>43675.478472222225</v>
      </c>
      <c r="I88" s="21">
        <v>43682.476388888892</v>
      </c>
      <c r="J88" s="37">
        <f t="shared" si="4"/>
        <v>11.095887366623863</v>
      </c>
    </row>
    <row r="89" spans="1:12" x14ac:dyDescent="0.25">
      <c r="A89" s="28" t="s">
        <v>284</v>
      </c>
      <c r="B89" s="1" t="s">
        <v>294</v>
      </c>
      <c r="C89">
        <v>2</v>
      </c>
      <c r="D89">
        <v>246</v>
      </c>
      <c r="E89" s="28">
        <f t="shared" si="0"/>
        <v>0.246</v>
      </c>
      <c r="F89" s="7">
        <v>5241.4889823992125</v>
      </c>
      <c r="G89" s="34">
        <f t="shared" si="5"/>
        <v>84.073483277683366</v>
      </c>
      <c r="H89" s="21">
        <v>43675.478472222225</v>
      </c>
      <c r="I89" s="21">
        <v>43682.476388888892</v>
      </c>
      <c r="J89" s="37">
        <f t="shared" si="4"/>
        <v>11.521370708403737</v>
      </c>
    </row>
    <row r="90" spans="1:12" x14ac:dyDescent="0.25">
      <c r="A90" s="28" t="s">
        <v>282</v>
      </c>
      <c r="B90" s="1" t="s">
        <v>294</v>
      </c>
      <c r="C90">
        <v>1</v>
      </c>
      <c r="D90">
        <v>100</v>
      </c>
      <c r="E90" s="28">
        <f t="shared" si="0"/>
        <v>0.1</v>
      </c>
      <c r="F90" s="7">
        <v>6093.4588656594606</v>
      </c>
      <c r="G90" s="34">
        <f t="shared" si="5"/>
        <v>97.739080205177743</v>
      </c>
      <c r="H90" s="21">
        <v>43682.452777777777</v>
      </c>
      <c r="I90" s="21">
        <v>43689.48333333333</v>
      </c>
      <c r="J90" s="37">
        <f t="shared" si="4"/>
        <v>5.4194769319929694</v>
      </c>
      <c r="K90">
        <f>AVERAGE(J90:J97)</f>
        <v>15.219266671196332</v>
      </c>
      <c r="L90">
        <f>LN(K90)</f>
        <v>2.7225621693539845</v>
      </c>
    </row>
    <row r="91" spans="1:12" x14ac:dyDescent="0.25">
      <c r="A91" s="28" t="s">
        <v>282</v>
      </c>
      <c r="B91" s="1" t="s">
        <v>294</v>
      </c>
      <c r="C91">
        <v>2</v>
      </c>
      <c r="D91">
        <v>100</v>
      </c>
      <c r="E91" s="28">
        <f t="shared" si="0"/>
        <v>0.1</v>
      </c>
      <c r="F91" s="7">
        <v>5917.5442068571174</v>
      </c>
      <c r="G91" s="34">
        <f t="shared" si="5"/>
        <v>94.917409077988154</v>
      </c>
      <c r="H91" s="21">
        <v>43682.452777777777</v>
      </c>
      <c r="I91" s="21">
        <v>43689.48333333333</v>
      </c>
      <c r="J91" s="37">
        <f t="shared" si="4"/>
        <v>5.263019744638914</v>
      </c>
      <c r="K91">
        <f>STDEV(J90:J97)</f>
        <v>12.466073477103004</v>
      </c>
      <c r="L91">
        <f>LN(K91)</f>
        <v>2.5230108325697538</v>
      </c>
    </row>
    <row r="92" spans="1:12" x14ac:dyDescent="0.25">
      <c r="A92" s="28" t="s">
        <v>283</v>
      </c>
      <c r="B92" s="1" t="s">
        <v>294</v>
      </c>
      <c r="C92">
        <v>1</v>
      </c>
      <c r="D92">
        <v>491</v>
      </c>
      <c r="E92" s="28">
        <f t="shared" si="0"/>
        <v>0.49099999999999999</v>
      </c>
      <c r="F92" s="7">
        <v>7834.7354870910003</v>
      </c>
      <c r="G92" s="34">
        <f t="shared" si="5"/>
        <v>125.66915721293964</v>
      </c>
      <c r="H92" s="21">
        <v>43682.456250000003</v>
      </c>
      <c r="I92" s="21">
        <v>43689.488194444442</v>
      </c>
      <c r="J92" s="37">
        <f t="shared" si="4"/>
        <v>34.206885383532899</v>
      </c>
    </row>
    <row r="93" spans="1:12" x14ac:dyDescent="0.25">
      <c r="A93" s="28" t="s">
        <v>283</v>
      </c>
      <c r="B93" s="1" t="s">
        <v>294</v>
      </c>
      <c r="C93">
        <v>2</v>
      </c>
      <c r="D93">
        <v>491</v>
      </c>
      <c r="E93" s="28">
        <f t="shared" si="0"/>
        <v>0.49099999999999999</v>
      </c>
      <c r="F93" s="7">
        <v>7848.0209335399895</v>
      </c>
      <c r="G93" s="34">
        <f t="shared" si="5"/>
        <v>125.88225577398143</v>
      </c>
      <c r="H93" s="21">
        <v>43682.456250000003</v>
      </c>
      <c r="I93" s="21">
        <v>43689.488194444442</v>
      </c>
      <c r="J93" s="37">
        <f t="shared" si="4"/>
        <v>34.26489037230354</v>
      </c>
    </row>
    <row r="94" spans="1:12" x14ac:dyDescent="0.25">
      <c r="A94" s="28" t="s">
        <v>295</v>
      </c>
      <c r="B94" s="1" t="s">
        <v>294</v>
      </c>
      <c r="C94">
        <v>1</v>
      </c>
      <c r="D94">
        <v>113</v>
      </c>
      <c r="E94" s="28">
        <f t="shared" si="0"/>
        <v>0.113</v>
      </c>
      <c r="F94" s="7">
        <v>6013.5600177099859</v>
      </c>
      <c r="G94" s="34">
        <f t="shared" si="5"/>
        <v>96.457502684068174</v>
      </c>
      <c r="H94" s="21">
        <v>43682.468055555553</v>
      </c>
      <c r="I94" s="21">
        <v>43689.498611111114</v>
      </c>
      <c r="J94" s="37">
        <f t="shared" si="4"/>
        <v>6.0437095056156238</v>
      </c>
    </row>
    <row r="95" spans="1:12" x14ac:dyDescent="0.25">
      <c r="A95" s="28" t="s">
        <v>295</v>
      </c>
      <c r="B95" s="1" t="s">
        <v>294</v>
      </c>
      <c r="C95">
        <v>2</v>
      </c>
      <c r="D95">
        <v>113</v>
      </c>
      <c r="E95" s="28">
        <f t="shared" si="0"/>
        <v>0.113</v>
      </c>
      <c r="F95" s="7">
        <v>5959.371508003559</v>
      </c>
      <c r="G95" s="34">
        <f t="shared" si="5"/>
        <v>95.588318988377083</v>
      </c>
      <c r="H95" s="21">
        <v>43682.468055555553</v>
      </c>
      <c r="I95" s="21">
        <v>43689.498611111114</v>
      </c>
      <c r="J95" s="37">
        <f t="shared" si="4"/>
        <v>5.989249317267392</v>
      </c>
    </row>
    <row r="96" spans="1:12" x14ac:dyDescent="0.25">
      <c r="A96" s="28" t="s">
        <v>284</v>
      </c>
      <c r="B96" s="1" t="s">
        <v>294</v>
      </c>
      <c r="C96">
        <v>1</v>
      </c>
      <c r="D96">
        <v>252</v>
      </c>
      <c r="E96" s="28">
        <f t="shared" si="0"/>
        <v>0.252</v>
      </c>
      <c r="F96" s="7">
        <v>6807.8656426562839</v>
      </c>
      <c r="G96" s="34">
        <f t="shared" si="5"/>
        <v>109.19816490820679</v>
      </c>
      <c r="H96" s="21">
        <v>43682.476388888892</v>
      </c>
      <c r="I96" s="21">
        <v>43689.502083333333</v>
      </c>
      <c r="J96" s="37">
        <f t="shared" si="4"/>
        <v>15.268817058530791</v>
      </c>
    </row>
    <row r="97" spans="1:12" x14ac:dyDescent="0.25">
      <c r="A97" s="28" t="s">
        <v>284</v>
      </c>
      <c r="B97" s="1" t="s">
        <v>294</v>
      </c>
      <c r="C97">
        <v>2</v>
      </c>
      <c r="D97">
        <v>252</v>
      </c>
      <c r="E97" s="28">
        <f t="shared" si="0"/>
        <v>0.252</v>
      </c>
      <c r="F97" s="7">
        <v>6820.9152843879019</v>
      </c>
      <c r="G97" s="34">
        <f t="shared" si="5"/>
        <v>109.40748116158194</v>
      </c>
      <c r="H97" s="21">
        <v>43682.476388888892</v>
      </c>
      <c r="I97" s="21">
        <v>43689.502083333333</v>
      </c>
      <c r="J97" s="37">
        <f t="shared" si="4"/>
        <v>15.298085055688517</v>
      </c>
    </row>
    <row r="98" spans="1:12" x14ac:dyDescent="0.25">
      <c r="A98" s="28" t="s">
        <v>282</v>
      </c>
      <c r="B98" s="1" t="s">
        <v>294</v>
      </c>
      <c r="C98">
        <v>1</v>
      </c>
      <c r="D98">
        <v>157</v>
      </c>
      <c r="E98" s="28">
        <f t="shared" si="0"/>
        <v>0.157</v>
      </c>
      <c r="F98">
        <v>5410.5794564968428</v>
      </c>
      <c r="G98" s="34">
        <f t="shared" si="5"/>
        <v>86.785694482209351</v>
      </c>
      <c r="H98" s="21">
        <v>43689.48333333333</v>
      </c>
      <c r="I98" s="27">
        <v>43696.458333333336</v>
      </c>
      <c r="J98" s="37">
        <f t="shared" si="4"/>
        <v>7.6152182108226043</v>
      </c>
      <c r="K98">
        <f>AVERAGE(J98:J105)</f>
        <v>15.883965572361575</v>
      </c>
      <c r="L98">
        <f>LN(K98)</f>
        <v>2.7653101458253047</v>
      </c>
    </row>
    <row r="99" spans="1:12" x14ac:dyDescent="0.25">
      <c r="A99" s="28" t="s">
        <v>282</v>
      </c>
      <c r="B99" s="1" t="s">
        <v>294</v>
      </c>
      <c r="C99">
        <v>2</v>
      </c>
      <c r="D99">
        <v>157</v>
      </c>
      <c r="E99" s="28">
        <f t="shared" si="0"/>
        <v>0.157</v>
      </c>
      <c r="F99">
        <v>5327.7311171373467</v>
      </c>
      <c r="G99" s="34">
        <f t="shared" si="5"/>
        <v>85.456807118883034</v>
      </c>
      <c r="H99" s="21">
        <v>43689.48333333333</v>
      </c>
      <c r="I99" s="27">
        <v>43696.458333333336</v>
      </c>
      <c r="J99" s="37">
        <f t="shared" si="4"/>
        <v>7.4986118126170904</v>
      </c>
      <c r="K99">
        <f>STDEV(J98:J105)</f>
        <v>11.268118758024025</v>
      </c>
      <c r="L99">
        <f>LN(K99)</f>
        <v>2.4219773893643399</v>
      </c>
    </row>
    <row r="100" spans="1:12" x14ac:dyDescent="0.25">
      <c r="A100" s="28" t="s">
        <v>283</v>
      </c>
      <c r="B100" s="1" t="s">
        <v>294</v>
      </c>
      <c r="C100">
        <v>1</v>
      </c>
      <c r="D100">
        <v>481</v>
      </c>
      <c r="E100" s="28">
        <f t="shared" si="0"/>
        <v>0.48099999999999998</v>
      </c>
      <c r="F100">
        <v>7348.9492447256607</v>
      </c>
      <c r="G100" s="34">
        <f t="shared" si="5"/>
        <v>117.87714588539959</v>
      </c>
      <c r="H100" s="21">
        <v>43689.488194444442</v>
      </c>
      <c r="I100" s="27">
        <v>43696.461805555555</v>
      </c>
      <c r="J100" s="37">
        <f t="shared" si="4"/>
        <v>31.695363150911508</v>
      </c>
    </row>
    <row r="101" spans="1:12" x14ac:dyDescent="0.25">
      <c r="A101" s="28" t="s">
        <v>283</v>
      </c>
      <c r="B101" s="1" t="s">
        <v>294</v>
      </c>
      <c r="C101">
        <v>2</v>
      </c>
      <c r="D101">
        <v>481</v>
      </c>
      <c r="E101" s="28">
        <f t="shared" si="0"/>
        <v>0.48099999999999998</v>
      </c>
      <c r="F101">
        <v>7727.1986598375825</v>
      </c>
      <c r="G101" s="34">
        <f t="shared" si="5"/>
        <v>123.94426650379482</v>
      </c>
      <c r="H101" s="21">
        <v>43689.488194444442</v>
      </c>
      <c r="I101" s="27">
        <v>43696.461805555555</v>
      </c>
      <c r="J101" s="37">
        <f t="shared" si="4"/>
        <v>33.326719168534922</v>
      </c>
    </row>
    <row r="102" spans="1:12" x14ac:dyDescent="0.25">
      <c r="A102" s="28" t="s">
        <v>295</v>
      </c>
      <c r="B102" s="1" t="s">
        <v>294</v>
      </c>
      <c r="C102">
        <v>1</v>
      </c>
      <c r="D102">
        <v>157</v>
      </c>
      <c r="E102" s="28">
        <f t="shared" si="0"/>
        <v>0.157</v>
      </c>
      <c r="F102">
        <v>4267.8908223444168</v>
      </c>
      <c r="G102" s="34">
        <f t="shared" si="5"/>
        <v>68.456968790404446</v>
      </c>
      <c r="H102" s="21">
        <v>43689.498611111114</v>
      </c>
      <c r="I102" s="27">
        <v>43696.47152777778</v>
      </c>
      <c r="J102" s="37">
        <f t="shared" si="4"/>
        <v>6.0087150806350094</v>
      </c>
    </row>
    <row r="103" spans="1:12" x14ac:dyDescent="0.25">
      <c r="A103" s="28" t="s">
        <v>295</v>
      </c>
      <c r="B103" s="1" t="s">
        <v>294</v>
      </c>
      <c r="C103">
        <v>2</v>
      </c>
      <c r="D103">
        <v>157</v>
      </c>
      <c r="E103" s="28">
        <f t="shared" si="0"/>
        <v>0.157</v>
      </c>
      <c r="F103">
        <v>4408.8695831572149</v>
      </c>
      <c r="G103" s="34">
        <f t="shared" si="5"/>
        <v>70.718268113841731</v>
      </c>
      <c r="H103" s="21">
        <v>43689.498611111114</v>
      </c>
      <c r="I103" s="27">
        <v>43696.47152777778</v>
      </c>
      <c r="J103" s="37">
        <f t="shared" si="4"/>
        <v>6.2071974789452291</v>
      </c>
    </row>
    <row r="104" spans="1:12" x14ac:dyDescent="0.25">
      <c r="A104" s="28" t="s">
        <v>284</v>
      </c>
      <c r="B104" s="1" t="s">
        <v>294</v>
      </c>
      <c r="C104">
        <v>1</v>
      </c>
      <c r="D104">
        <v>298</v>
      </c>
      <c r="E104" s="28">
        <f t="shared" si="0"/>
        <v>0.29799999999999999</v>
      </c>
      <c r="F104">
        <v>6651.1568821468491</v>
      </c>
      <c r="G104" s="34">
        <f t="shared" si="5"/>
        <v>106.68455638963546</v>
      </c>
      <c r="H104" s="21">
        <v>43689.502083333333</v>
      </c>
      <c r="I104" s="27">
        <v>43696.475694444445</v>
      </c>
      <c r="J104" s="37">
        <f t="shared" si="4"/>
        <v>17.772104719010606</v>
      </c>
    </row>
    <row r="105" spans="1:12" x14ac:dyDescent="0.25">
      <c r="A105" s="28" t="s">
        <v>284</v>
      </c>
      <c r="B105" s="1" t="s">
        <v>294</v>
      </c>
      <c r="C105">
        <v>2</v>
      </c>
      <c r="D105">
        <v>298</v>
      </c>
      <c r="E105" s="28">
        <f t="shared" si="0"/>
        <v>0.29799999999999999</v>
      </c>
      <c r="F105">
        <v>6342.6614264573127</v>
      </c>
      <c r="G105" s="34">
        <f t="shared" si="5"/>
        <v>101.73628928037529</v>
      </c>
      <c r="H105" s="21">
        <v>43689.502083333333</v>
      </c>
      <c r="I105" s="27">
        <v>43696.475694444445</v>
      </c>
      <c r="J105" s="37">
        <f t="shared" si="4"/>
        <v>16.947794957415617</v>
      </c>
    </row>
  </sheetData>
  <sortState xmlns:xlrd2="http://schemas.microsoft.com/office/spreadsheetml/2017/richdata2" ref="E43:F48">
    <sortCondition ref="E43:E48"/>
  </sortState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ppm calc from GC</vt:lpstr>
      <vt:lpstr>Concentration calc</vt:lpstr>
      <vt:lpstr>Rolling Air</vt:lpstr>
      <vt:lpstr>Rolling Air+100</vt:lpstr>
      <vt:lpstr>Ebullition calcs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McClure</dc:creator>
  <cp:lastModifiedBy>Ryan McClure</cp:lastModifiedBy>
  <dcterms:created xsi:type="dcterms:W3CDTF">2019-05-28T22:04:58Z</dcterms:created>
  <dcterms:modified xsi:type="dcterms:W3CDTF">2019-08-21T20:24:00Z</dcterms:modified>
</cp:coreProperties>
</file>